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OneDrive\Desktop\Portfolio\"/>
    </mc:Choice>
  </mc:AlternateContent>
  <xr:revisionPtr revIDLastSave="0" documentId="8_{34B0858E-886F-4A03-8341-212B54981F46}" xr6:coauthVersionLast="47" xr6:coauthVersionMax="47" xr10:uidLastSave="{00000000-0000-0000-0000-000000000000}"/>
  <bookViews>
    <workbookView xWindow="-120" yWindow="-120" windowWidth="25440" windowHeight="15270" firstSheet="1" activeTab="1"/>
  </bookViews>
  <sheets>
    <sheet name="Movies" sheetId="1" r:id="rId1"/>
    <sheet name="Gross Revenue over Time" sheetId="2" r:id="rId2"/>
    <sheet name="Revenue Adjusted To Inflation" sheetId="9" r:id="rId3"/>
    <sheet name="Movies By Score" sheetId="4" r:id="rId4"/>
    <sheet name="Movies By Rating" sheetId="8" r:id="rId5"/>
    <sheet name="Movies By Genre" sheetId="6" r:id="rId6"/>
    <sheet name="Summary" sheetId="11" r:id="rId7"/>
    <sheet name="CPI_Index" sheetId="3" r:id="rId8"/>
  </sheets>
  <definedNames>
    <definedName name="_xlnm._FilterDatabase" localSheetId="0" hidden="1">Movies!$A$1:$Q$7669</definedName>
  </definedNames>
  <calcPr calcId="0"/>
  <pivotCaches>
    <pivotCache cacheId="19" r:id="rId9"/>
    <pivotCache cacheId="97" r:id="rId10"/>
  </pivotCaches>
</workbook>
</file>

<file path=xl/calcChain.xml><?xml version="1.0" encoding="utf-8"?>
<calcChain xmlns="http://schemas.openxmlformats.org/spreadsheetml/2006/main">
  <c r="F47" i="9" l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6152" i="1"/>
  <c r="Q6152" i="1" s="1"/>
  <c r="P6153" i="1"/>
  <c r="Q6153" i="1" s="1"/>
  <c r="P6154" i="1"/>
  <c r="Q6154" i="1" s="1"/>
  <c r="P6155" i="1"/>
  <c r="Q6155" i="1" s="1"/>
  <c r="P6156" i="1"/>
  <c r="Q6156" i="1" s="1"/>
  <c r="P6157" i="1"/>
  <c r="Q6157" i="1" s="1"/>
  <c r="P6158" i="1"/>
  <c r="Q6158" i="1" s="1"/>
  <c r="P6159" i="1"/>
  <c r="Q6159" i="1" s="1"/>
  <c r="P6160" i="1"/>
  <c r="Q6160" i="1" s="1"/>
  <c r="P6161" i="1"/>
  <c r="Q6161" i="1" s="1"/>
  <c r="P6162" i="1"/>
  <c r="Q6162" i="1" s="1"/>
  <c r="P6163" i="1"/>
  <c r="Q6163" i="1" s="1"/>
  <c r="P6164" i="1"/>
  <c r="Q6164" i="1" s="1"/>
  <c r="P6165" i="1"/>
  <c r="Q6165" i="1" s="1"/>
  <c r="P6166" i="1"/>
  <c r="Q6166" i="1" s="1"/>
  <c r="P6167" i="1"/>
  <c r="Q6167" i="1" s="1"/>
  <c r="P6168" i="1"/>
  <c r="Q6168" i="1" s="1"/>
  <c r="P6169" i="1"/>
  <c r="Q6169" i="1" s="1"/>
  <c r="P6170" i="1"/>
  <c r="Q6170" i="1" s="1"/>
  <c r="P6171" i="1"/>
  <c r="Q6171" i="1" s="1"/>
  <c r="P6172" i="1"/>
  <c r="Q6172" i="1" s="1"/>
  <c r="P6173" i="1"/>
  <c r="Q6173" i="1" s="1"/>
  <c r="P6174" i="1"/>
  <c r="Q6174" i="1" s="1"/>
  <c r="P6175" i="1"/>
  <c r="Q6175" i="1" s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Q6184" i="1" s="1"/>
  <c r="P6185" i="1"/>
  <c r="Q6185" i="1" s="1"/>
  <c r="P6186" i="1"/>
  <c r="Q6186" i="1" s="1"/>
  <c r="P6187" i="1"/>
  <c r="Q6187" i="1" s="1"/>
  <c r="P6188" i="1"/>
  <c r="Q6188" i="1" s="1"/>
  <c r="P6189" i="1"/>
  <c r="Q6189" i="1" s="1"/>
  <c r="P6190" i="1"/>
  <c r="Q6190" i="1" s="1"/>
  <c r="P6191" i="1"/>
  <c r="Q6191" i="1" s="1"/>
  <c r="P6192" i="1"/>
  <c r="Q6192" i="1" s="1"/>
  <c r="P6193" i="1"/>
  <c r="Q6193" i="1" s="1"/>
  <c r="P6194" i="1"/>
  <c r="Q6194" i="1" s="1"/>
  <c r="P6195" i="1"/>
  <c r="Q6195" i="1" s="1"/>
  <c r="P6196" i="1"/>
  <c r="Q6196" i="1" s="1"/>
  <c r="P6197" i="1"/>
  <c r="Q6197" i="1" s="1"/>
  <c r="P6198" i="1"/>
  <c r="Q6198" i="1" s="1"/>
  <c r="P6199" i="1"/>
  <c r="Q6199" i="1" s="1"/>
  <c r="P6200" i="1"/>
  <c r="Q6200" i="1" s="1"/>
  <c r="P6201" i="1"/>
  <c r="Q6201" i="1" s="1"/>
  <c r="P6202" i="1"/>
  <c r="Q6202" i="1" s="1"/>
  <c r="P6203" i="1"/>
  <c r="Q6203" i="1" s="1"/>
  <c r="P6204" i="1"/>
  <c r="Q6204" i="1" s="1"/>
  <c r="P6205" i="1"/>
  <c r="Q6205" i="1" s="1"/>
  <c r="P6206" i="1"/>
  <c r="Q6206" i="1" s="1"/>
  <c r="P6207" i="1"/>
  <c r="Q6207" i="1" s="1"/>
  <c r="P6208" i="1"/>
  <c r="Q6208" i="1" s="1"/>
  <c r="P6209" i="1"/>
  <c r="Q6209" i="1" s="1"/>
  <c r="P6210" i="1"/>
  <c r="Q6210" i="1" s="1"/>
  <c r="P6211" i="1"/>
  <c r="Q6211" i="1" s="1"/>
  <c r="P6212" i="1"/>
  <c r="Q6212" i="1" s="1"/>
  <c r="P6213" i="1"/>
  <c r="Q6213" i="1" s="1"/>
  <c r="P6214" i="1"/>
  <c r="Q6214" i="1" s="1"/>
  <c r="P6215" i="1"/>
  <c r="Q6215" i="1" s="1"/>
  <c r="P6216" i="1"/>
  <c r="Q6216" i="1" s="1"/>
  <c r="P6217" i="1"/>
  <c r="Q6217" i="1" s="1"/>
  <c r="P6218" i="1"/>
  <c r="Q6218" i="1" s="1"/>
  <c r="P6219" i="1"/>
  <c r="Q6219" i="1" s="1"/>
  <c r="P6220" i="1"/>
  <c r="Q6220" i="1" s="1"/>
  <c r="P6221" i="1"/>
  <c r="Q6221" i="1" s="1"/>
  <c r="P6222" i="1"/>
  <c r="Q6222" i="1" s="1"/>
  <c r="P6223" i="1"/>
  <c r="Q6223" i="1" s="1"/>
  <c r="P6224" i="1"/>
  <c r="Q6224" i="1" s="1"/>
  <c r="P6225" i="1"/>
  <c r="Q6225" i="1" s="1"/>
  <c r="P6226" i="1"/>
  <c r="Q6226" i="1" s="1"/>
  <c r="P6227" i="1"/>
  <c r="Q6227" i="1" s="1"/>
  <c r="P6228" i="1"/>
  <c r="Q6228" i="1" s="1"/>
  <c r="P6229" i="1"/>
  <c r="Q6229" i="1" s="1"/>
  <c r="P6230" i="1"/>
  <c r="Q6230" i="1" s="1"/>
  <c r="P6231" i="1"/>
  <c r="Q6231" i="1" s="1"/>
  <c r="P6232" i="1"/>
  <c r="Q6232" i="1" s="1"/>
  <c r="P6233" i="1"/>
  <c r="Q6233" i="1" s="1"/>
  <c r="P6234" i="1"/>
  <c r="Q6234" i="1" s="1"/>
  <c r="P6235" i="1"/>
  <c r="Q6235" i="1" s="1"/>
  <c r="P6236" i="1"/>
  <c r="Q6236" i="1" s="1"/>
  <c r="P6237" i="1"/>
  <c r="Q6237" i="1" s="1"/>
  <c r="P6238" i="1"/>
  <c r="Q6238" i="1" s="1"/>
  <c r="P6239" i="1"/>
  <c r="Q6239" i="1" s="1"/>
  <c r="P6240" i="1"/>
  <c r="Q6240" i="1" s="1"/>
  <c r="P6241" i="1"/>
  <c r="Q6241" i="1" s="1"/>
  <c r="P6242" i="1"/>
  <c r="Q6242" i="1" s="1"/>
  <c r="P6243" i="1"/>
  <c r="Q6243" i="1" s="1"/>
  <c r="P6244" i="1"/>
  <c r="Q6244" i="1" s="1"/>
  <c r="P6245" i="1"/>
  <c r="Q6245" i="1" s="1"/>
  <c r="P6246" i="1"/>
  <c r="Q6246" i="1" s="1"/>
  <c r="P6247" i="1"/>
  <c r="Q6247" i="1" s="1"/>
  <c r="P6248" i="1"/>
  <c r="Q6248" i="1" s="1"/>
  <c r="P6249" i="1"/>
  <c r="Q6249" i="1" s="1"/>
  <c r="P6250" i="1"/>
  <c r="Q6250" i="1" s="1"/>
  <c r="P6251" i="1"/>
  <c r="Q6251" i="1" s="1"/>
  <c r="P6252" i="1"/>
  <c r="Q6252" i="1" s="1"/>
  <c r="P6253" i="1"/>
  <c r="Q6253" i="1" s="1"/>
  <c r="P6254" i="1"/>
  <c r="Q6254" i="1" s="1"/>
  <c r="P6255" i="1"/>
  <c r="Q6255" i="1" s="1"/>
  <c r="P6256" i="1"/>
  <c r="Q6256" i="1" s="1"/>
  <c r="P6257" i="1"/>
  <c r="Q6257" i="1" s="1"/>
  <c r="P6258" i="1"/>
  <c r="Q6258" i="1" s="1"/>
  <c r="P6259" i="1"/>
  <c r="Q6259" i="1" s="1"/>
  <c r="P6260" i="1"/>
  <c r="Q6260" i="1" s="1"/>
  <c r="P6261" i="1"/>
  <c r="Q6261" i="1" s="1"/>
  <c r="P6262" i="1"/>
  <c r="Q6262" i="1" s="1"/>
  <c r="P6263" i="1"/>
  <c r="Q6263" i="1" s="1"/>
  <c r="P6264" i="1"/>
  <c r="Q6264" i="1" s="1"/>
  <c r="P6265" i="1"/>
  <c r="Q6265" i="1" s="1"/>
  <c r="P6266" i="1"/>
  <c r="Q6266" i="1" s="1"/>
  <c r="P6267" i="1"/>
  <c r="Q6267" i="1" s="1"/>
  <c r="P6268" i="1"/>
  <c r="Q6268" i="1" s="1"/>
  <c r="P6269" i="1"/>
  <c r="Q6269" i="1" s="1"/>
  <c r="P6270" i="1"/>
  <c r="Q6270" i="1" s="1"/>
  <c r="P6271" i="1"/>
  <c r="Q6271" i="1" s="1"/>
  <c r="P6272" i="1"/>
  <c r="Q6272" i="1" s="1"/>
  <c r="P6273" i="1"/>
  <c r="Q6273" i="1" s="1"/>
  <c r="P6274" i="1"/>
  <c r="Q6274" i="1" s="1"/>
  <c r="P6275" i="1"/>
  <c r="Q6275" i="1" s="1"/>
  <c r="P6276" i="1"/>
  <c r="Q6276" i="1" s="1"/>
  <c r="P6277" i="1"/>
  <c r="Q6277" i="1" s="1"/>
  <c r="P6278" i="1"/>
  <c r="Q6278" i="1" s="1"/>
  <c r="P6279" i="1"/>
  <c r="Q6279" i="1" s="1"/>
  <c r="P6280" i="1"/>
  <c r="Q6280" i="1" s="1"/>
  <c r="P6281" i="1"/>
  <c r="Q6281" i="1" s="1"/>
  <c r="P6282" i="1"/>
  <c r="Q6282" i="1" s="1"/>
  <c r="P6283" i="1"/>
  <c r="Q6283" i="1" s="1"/>
  <c r="P6284" i="1"/>
  <c r="Q6284" i="1" s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Q6293" i="1" s="1"/>
  <c r="P6294" i="1"/>
  <c r="Q6294" i="1" s="1"/>
  <c r="P6295" i="1"/>
  <c r="Q6295" i="1" s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Q6302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Q6316" i="1" s="1"/>
  <c r="P6317" i="1"/>
  <c r="Q6317" i="1" s="1"/>
  <c r="P6318" i="1"/>
  <c r="Q6318" i="1" s="1"/>
  <c r="P6319" i="1"/>
  <c r="Q6319" i="1" s="1"/>
  <c r="P6320" i="1"/>
  <c r="Q6320" i="1" s="1"/>
  <c r="P6321" i="1"/>
  <c r="Q6321" i="1" s="1"/>
  <c r="P6322" i="1"/>
  <c r="Q6322" i="1" s="1"/>
  <c r="P6323" i="1"/>
  <c r="Q6323" i="1" s="1"/>
  <c r="P6324" i="1"/>
  <c r="Q6324" i="1" s="1"/>
  <c r="P6325" i="1"/>
  <c r="Q6325" i="1" s="1"/>
  <c r="P6326" i="1"/>
  <c r="Q6326" i="1" s="1"/>
  <c r="P6327" i="1"/>
  <c r="Q6327" i="1" s="1"/>
  <c r="P6328" i="1"/>
  <c r="Q6328" i="1" s="1"/>
  <c r="P6329" i="1"/>
  <c r="Q6329" i="1" s="1"/>
  <c r="P6330" i="1"/>
  <c r="Q633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Q6343" i="1" s="1"/>
  <c r="P6344" i="1"/>
  <c r="Q6344" i="1" s="1"/>
  <c r="P6345" i="1"/>
  <c r="Q6345" i="1" s="1"/>
  <c r="P6346" i="1"/>
  <c r="Q6346" i="1" s="1"/>
  <c r="P6347" i="1"/>
  <c r="Q6347" i="1" s="1"/>
  <c r="P6348" i="1"/>
  <c r="Q6348" i="1" s="1"/>
  <c r="P6349" i="1"/>
  <c r="Q6349" i="1" s="1"/>
  <c r="P6350" i="1"/>
  <c r="Q6350" i="1" s="1"/>
  <c r="P6351" i="1"/>
  <c r="Q6351" i="1" s="1"/>
  <c r="P6352" i="1"/>
  <c r="Q6352" i="1" s="1"/>
  <c r="P6353" i="1"/>
  <c r="Q6353" i="1" s="1"/>
  <c r="P6354" i="1"/>
  <c r="Q6354" i="1" s="1"/>
  <c r="P6355" i="1"/>
  <c r="Q635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363" i="1"/>
  <c r="Q6363" i="1" s="1"/>
  <c r="P6364" i="1"/>
  <c r="Q6364" i="1" s="1"/>
  <c r="P6365" i="1"/>
  <c r="Q6365" i="1" s="1"/>
  <c r="P6366" i="1"/>
  <c r="Q6366" i="1" s="1"/>
  <c r="P6367" i="1"/>
  <c r="Q6367" i="1" s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Q6375" i="1" s="1"/>
  <c r="P6376" i="1"/>
  <c r="Q6376" i="1" s="1"/>
  <c r="P6377" i="1"/>
  <c r="Q6377" i="1" s="1"/>
  <c r="P6378" i="1"/>
  <c r="Q6378" i="1" s="1"/>
  <c r="P6379" i="1"/>
  <c r="Q6379" i="1" s="1"/>
  <c r="P6380" i="1"/>
  <c r="Q6380" i="1" s="1"/>
  <c r="P6381" i="1"/>
  <c r="Q6381" i="1" s="1"/>
  <c r="P6382" i="1"/>
  <c r="Q6382" i="1" s="1"/>
  <c r="P6383" i="1"/>
  <c r="Q6383" i="1" s="1"/>
  <c r="P6384" i="1"/>
  <c r="Q6384" i="1" s="1"/>
  <c r="P6385" i="1"/>
  <c r="Q6385" i="1" s="1"/>
  <c r="P6386" i="1"/>
  <c r="Q6386" i="1" s="1"/>
  <c r="P6387" i="1"/>
  <c r="Q6387" i="1" s="1"/>
  <c r="P6388" i="1"/>
  <c r="Q6388" i="1" s="1"/>
  <c r="P6389" i="1"/>
  <c r="Q6389" i="1" s="1"/>
  <c r="P6390" i="1"/>
  <c r="Q6390" i="1" s="1"/>
  <c r="P6391" i="1"/>
  <c r="Q6391" i="1" s="1"/>
  <c r="P6392" i="1"/>
  <c r="Q6392" i="1" s="1"/>
  <c r="P6393" i="1"/>
  <c r="Q6393" i="1" s="1"/>
  <c r="P6394" i="1"/>
  <c r="Q6394" i="1" s="1"/>
  <c r="P6395" i="1"/>
  <c r="Q6395" i="1" s="1"/>
  <c r="P6396" i="1"/>
  <c r="Q6396" i="1" s="1"/>
  <c r="P6397" i="1"/>
  <c r="Q6397" i="1" s="1"/>
  <c r="P6398" i="1"/>
  <c r="Q6398" i="1" s="1"/>
  <c r="P6399" i="1"/>
  <c r="Q6399" i="1" s="1"/>
  <c r="P6400" i="1"/>
  <c r="Q6400" i="1" s="1"/>
  <c r="P6401" i="1"/>
  <c r="Q6401" i="1" s="1"/>
  <c r="P6402" i="1"/>
  <c r="Q6402" i="1" s="1"/>
  <c r="P6403" i="1"/>
  <c r="Q6403" i="1" s="1"/>
  <c r="P6404" i="1"/>
  <c r="Q6404" i="1" s="1"/>
  <c r="P6405" i="1"/>
  <c r="Q6405" i="1" s="1"/>
  <c r="P6406" i="1"/>
  <c r="Q6406" i="1" s="1"/>
  <c r="P6407" i="1"/>
  <c r="Q6407" i="1" s="1"/>
  <c r="P6408" i="1"/>
  <c r="Q6408" i="1" s="1"/>
  <c r="P6409" i="1"/>
  <c r="Q6409" i="1" s="1"/>
  <c r="P6410" i="1"/>
  <c r="Q6410" i="1" s="1"/>
  <c r="P6411" i="1"/>
  <c r="Q6411" i="1" s="1"/>
  <c r="P6412" i="1"/>
  <c r="Q6412" i="1" s="1"/>
  <c r="P6413" i="1"/>
  <c r="Q6413" i="1" s="1"/>
  <c r="P6414" i="1"/>
  <c r="Q6414" i="1" s="1"/>
  <c r="P6415" i="1"/>
  <c r="Q6415" i="1" s="1"/>
  <c r="P6416" i="1"/>
  <c r="Q6416" i="1" s="1"/>
  <c r="P6417" i="1"/>
  <c r="Q6417" i="1" s="1"/>
  <c r="P6418" i="1"/>
  <c r="Q6418" i="1" s="1"/>
  <c r="P6419" i="1"/>
  <c r="Q6419" i="1" s="1"/>
  <c r="P6420" i="1"/>
  <c r="Q6420" i="1" s="1"/>
  <c r="P6421" i="1"/>
  <c r="Q6421" i="1" s="1"/>
  <c r="P6422" i="1"/>
  <c r="Q6422" i="1" s="1"/>
  <c r="P6423" i="1"/>
  <c r="Q6423" i="1" s="1"/>
  <c r="P6424" i="1"/>
  <c r="Q6424" i="1" s="1"/>
  <c r="P6425" i="1"/>
  <c r="Q6425" i="1" s="1"/>
  <c r="P6426" i="1"/>
  <c r="Q6426" i="1" s="1"/>
  <c r="P6427" i="1"/>
  <c r="Q6427" i="1" s="1"/>
  <c r="P6428" i="1"/>
  <c r="Q6428" i="1" s="1"/>
  <c r="P6429" i="1"/>
  <c r="Q6429" i="1" s="1"/>
  <c r="P6430" i="1"/>
  <c r="Q6430" i="1" s="1"/>
  <c r="P6431" i="1"/>
  <c r="Q6431" i="1" s="1"/>
  <c r="P6432" i="1"/>
  <c r="Q6432" i="1" s="1"/>
  <c r="P6433" i="1"/>
  <c r="Q6433" i="1" s="1"/>
  <c r="P6434" i="1"/>
  <c r="Q6434" i="1" s="1"/>
  <c r="P6435" i="1"/>
  <c r="Q6435" i="1" s="1"/>
  <c r="P6436" i="1"/>
  <c r="Q6436" i="1" s="1"/>
  <c r="P6437" i="1"/>
  <c r="Q6437" i="1" s="1"/>
  <c r="P6438" i="1"/>
  <c r="Q6438" i="1" s="1"/>
  <c r="P6439" i="1"/>
  <c r="Q6439" i="1" s="1"/>
  <c r="P6440" i="1"/>
  <c r="Q6440" i="1" s="1"/>
  <c r="P6441" i="1"/>
  <c r="Q6441" i="1" s="1"/>
  <c r="P6442" i="1"/>
  <c r="Q6442" i="1" s="1"/>
  <c r="P6443" i="1"/>
  <c r="Q6443" i="1" s="1"/>
  <c r="P6444" i="1"/>
  <c r="Q6444" i="1" s="1"/>
  <c r="P6445" i="1"/>
  <c r="Q6445" i="1" s="1"/>
  <c r="P6446" i="1"/>
  <c r="Q6446" i="1" s="1"/>
  <c r="P6447" i="1"/>
  <c r="Q6447" i="1" s="1"/>
  <c r="P6448" i="1"/>
  <c r="Q6448" i="1" s="1"/>
  <c r="P6449" i="1"/>
  <c r="Q6449" i="1" s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Q6474" i="1" s="1"/>
  <c r="P6475" i="1"/>
  <c r="Q6475" i="1" s="1"/>
  <c r="P6476" i="1"/>
  <c r="Q647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Q6494" i="1" s="1"/>
  <c r="P6495" i="1"/>
  <c r="Q6495" i="1" s="1"/>
  <c r="P6496" i="1"/>
  <c r="Q6496" i="1" s="1"/>
  <c r="P6497" i="1"/>
  <c r="Q6497" i="1" s="1"/>
  <c r="P6498" i="1"/>
  <c r="Q6498" i="1" s="1"/>
  <c r="P6499" i="1"/>
  <c r="Q6499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Q6511" i="1" s="1"/>
  <c r="P6512" i="1"/>
  <c r="Q6512" i="1" s="1"/>
  <c r="P6513" i="1"/>
  <c r="Q6513" i="1" s="1"/>
  <c r="P6514" i="1"/>
  <c r="Q6514" i="1" s="1"/>
  <c r="P6515" i="1"/>
  <c r="Q6515" i="1" s="1"/>
  <c r="P6516" i="1"/>
  <c r="Q6516" i="1" s="1"/>
  <c r="P6517" i="1"/>
  <c r="Q6517" i="1" s="1"/>
  <c r="P6518" i="1"/>
  <c r="Q6518" i="1" s="1"/>
  <c r="P6519" i="1"/>
  <c r="Q6519" i="1" s="1"/>
  <c r="P6520" i="1"/>
  <c r="Q6520" i="1" s="1"/>
  <c r="P6521" i="1"/>
  <c r="Q6521" i="1" s="1"/>
  <c r="P6522" i="1"/>
  <c r="Q6522" i="1" s="1"/>
  <c r="P6523" i="1"/>
  <c r="Q6523" i="1" s="1"/>
  <c r="P6524" i="1"/>
  <c r="Q6524" i="1" s="1"/>
  <c r="P6525" i="1"/>
  <c r="Q6525" i="1" s="1"/>
  <c r="P6526" i="1"/>
  <c r="Q6526" i="1" s="1"/>
  <c r="P6527" i="1"/>
  <c r="Q6527" i="1" s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Q6533" i="1" s="1"/>
  <c r="P6534" i="1"/>
  <c r="Q6534" i="1" s="1"/>
  <c r="P6535" i="1"/>
  <c r="Q6535" i="1" s="1"/>
  <c r="P6536" i="1"/>
  <c r="Q6536" i="1" s="1"/>
  <c r="P6537" i="1"/>
  <c r="Q6537" i="1" s="1"/>
  <c r="P6538" i="1"/>
  <c r="Q6538" i="1" s="1"/>
  <c r="P6539" i="1"/>
  <c r="Q6539" i="1" s="1"/>
  <c r="P6540" i="1"/>
  <c r="Q6540" i="1" s="1"/>
  <c r="P6541" i="1"/>
  <c r="Q6541" i="1" s="1"/>
  <c r="P6542" i="1"/>
  <c r="Q6542" i="1" s="1"/>
  <c r="P6543" i="1"/>
  <c r="Q6543" i="1" s="1"/>
  <c r="P6544" i="1"/>
  <c r="Q6544" i="1" s="1"/>
  <c r="P6545" i="1"/>
  <c r="Q6545" i="1" s="1"/>
  <c r="P6546" i="1"/>
  <c r="Q6546" i="1" s="1"/>
  <c r="P6547" i="1"/>
  <c r="Q6547" i="1" s="1"/>
  <c r="P6548" i="1"/>
  <c r="Q6548" i="1" s="1"/>
  <c r="P6549" i="1"/>
  <c r="Q6549" i="1" s="1"/>
  <c r="P6550" i="1"/>
  <c r="Q6550" i="1" s="1"/>
  <c r="P6551" i="1"/>
  <c r="Q6551" i="1" s="1"/>
  <c r="P6552" i="1"/>
  <c r="Q6552" i="1" s="1"/>
  <c r="P6553" i="1"/>
  <c r="Q6553" i="1" s="1"/>
  <c r="P6554" i="1"/>
  <c r="Q6554" i="1" s="1"/>
  <c r="P6555" i="1"/>
  <c r="Q6555" i="1" s="1"/>
  <c r="P6556" i="1"/>
  <c r="Q6556" i="1" s="1"/>
  <c r="P6557" i="1"/>
  <c r="Q6557" i="1" s="1"/>
  <c r="P6558" i="1"/>
  <c r="Q6558" i="1" s="1"/>
  <c r="P6559" i="1"/>
  <c r="Q6559" i="1" s="1"/>
  <c r="P6560" i="1"/>
  <c r="Q6560" i="1" s="1"/>
  <c r="P6561" i="1"/>
  <c r="Q6561" i="1" s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Q6570" i="1" s="1"/>
  <c r="P6571" i="1"/>
  <c r="Q6571" i="1" s="1"/>
  <c r="P6572" i="1"/>
  <c r="Q6572" i="1" s="1"/>
  <c r="P6573" i="1"/>
  <c r="Q6573" i="1" s="1"/>
  <c r="P6574" i="1"/>
  <c r="Q6574" i="1" s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Q6584" i="1" s="1"/>
  <c r="P6585" i="1"/>
  <c r="Q6585" i="1" s="1"/>
  <c r="P6586" i="1"/>
  <c r="Q6586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598" i="1"/>
  <c r="Q6598" i="1" s="1"/>
  <c r="P6599" i="1"/>
  <c r="Q6599" i="1" s="1"/>
  <c r="P6600" i="1"/>
  <c r="Q6600" i="1" s="1"/>
  <c r="P6601" i="1"/>
  <c r="Q6601" i="1" s="1"/>
  <c r="P6602" i="1"/>
  <c r="Q6602" i="1" s="1"/>
  <c r="P6603" i="1"/>
  <c r="Q6603" i="1" s="1"/>
  <c r="P6604" i="1"/>
  <c r="Q6604" i="1" s="1"/>
  <c r="P6605" i="1"/>
  <c r="Q6605" i="1" s="1"/>
  <c r="P6606" i="1"/>
  <c r="Q6606" i="1" s="1"/>
  <c r="P6607" i="1"/>
  <c r="Q6607" i="1" s="1"/>
  <c r="P6608" i="1"/>
  <c r="Q6608" i="1" s="1"/>
  <c r="P6609" i="1"/>
  <c r="Q6609" i="1" s="1"/>
  <c r="P6610" i="1"/>
  <c r="Q6610" i="1" s="1"/>
  <c r="P6611" i="1"/>
  <c r="Q6611" i="1" s="1"/>
  <c r="P6612" i="1"/>
  <c r="Q6612" i="1" s="1"/>
  <c r="P6613" i="1"/>
  <c r="Q6613" i="1" s="1"/>
  <c r="P6614" i="1"/>
  <c r="Q6614" i="1" s="1"/>
  <c r="P6615" i="1"/>
  <c r="Q6615" i="1" s="1"/>
  <c r="P6616" i="1"/>
  <c r="Q6616" i="1" s="1"/>
  <c r="P6617" i="1"/>
  <c r="Q6617" i="1" s="1"/>
  <c r="P6618" i="1"/>
  <c r="Q6618" i="1" s="1"/>
  <c r="P6619" i="1"/>
  <c r="Q6619" i="1" s="1"/>
  <c r="P6620" i="1"/>
  <c r="Q6620" i="1" s="1"/>
  <c r="P6621" i="1"/>
  <c r="Q6621" i="1" s="1"/>
  <c r="P6622" i="1"/>
  <c r="Q6622" i="1" s="1"/>
  <c r="P6623" i="1"/>
  <c r="Q6623" i="1" s="1"/>
  <c r="P6624" i="1"/>
  <c r="Q6624" i="1" s="1"/>
  <c r="P6625" i="1"/>
  <c r="Q6625" i="1" s="1"/>
  <c r="P6626" i="1"/>
  <c r="Q6626" i="1" s="1"/>
  <c r="P6627" i="1"/>
  <c r="Q6627" i="1" s="1"/>
  <c r="P6628" i="1"/>
  <c r="Q6628" i="1" s="1"/>
  <c r="P6629" i="1"/>
  <c r="Q6629" i="1" s="1"/>
  <c r="P6630" i="1"/>
  <c r="Q6630" i="1" s="1"/>
  <c r="P6631" i="1"/>
  <c r="Q6631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6639" i="1"/>
  <c r="Q6639" i="1" s="1"/>
  <c r="P6640" i="1"/>
  <c r="Q6640" i="1" s="1"/>
  <c r="P6641" i="1"/>
  <c r="Q6641" i="1" s="1"/>
  <c r="P6642" i="1"/>
  <c r="Q6642" i="1" s="1"/>
  <c r="P6643" i="1"/>
  <c r="Q6643" i="1" s="1"/>
  <c r="P6644" i="1"/>
  <c r="Q6644" i="1" s="1"/>
  <c r="P6645" i="1"/>
  <c r="Q6645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708" i="1"/>
  <c r="Q6708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6807" i="1"/>
  <c r="Q6807" i="1" s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Q6813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6961" i="1"/>
  <c r="Q6961" i="1" s="1"/>
  <c r="P6962" i="1"/>
  <c r="Q6962" i="1" s="1"/>
  <c r="P6963" i="1"/>
  <c r="Q6963" i="1" s="1"/>
  <c r="P6964" i="1"/>
  <c r="Q6964" i="1" s="1"/>
  <c r="P6965" i="1"/>
  <c r="Q6965" i="1" s="1"/>
  <c r="P6966" i="1"/>
  <c r="Q6966" i="1" s="1"/>
  <c r="P6967" i="1"/>
  <c r="Q6967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017" i="1"/>
  <c r="Q7017" i="1" s="1"/>
  <c r="P7018" i="1"/>
  <c r="Q7018" i="1" s="1"/>
  <c r="P7019" i="1"/>
  <c r="Q7019" i="1" s="1"/>
  <c r="P7020" i="1"/>
  <c r="Q7020" i="1" s="1"/>
  <c r="P7021" i="1"/>
  <c r="Q7021" i="1" s="1"/>
  <c r="P7022" i="1"/>
  <c r="Q7022" i="1" s="1"/>
  <c r="P7023" i="1"/>
  <c r="Q7023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7087" i="1"/>
  <c r="Q7087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7199" i="1"/>
  <c r="Q7199" i="1" s="1"/>
  <c r="P7200" i="1"/>
  <c r="Q7200" i="1" s="1"/>
  <c r="P7201" i="1"/>
  <c r="Q7201" i="1" s="1"/>
  <c r="P7202" i="1"/>
  <c r="Q7202" i="1" s="1"/>
  <c r="P7203" i="1"/>
  <c r="Q7203" i="1" s="1"/>
  <c r="P7204" i="1"/>
  <c r="Q7204" i="1" s="1"/>
  <c r="P7205" i="1"/>
  <c r="Q7205" i="1" s="1"/>
  <c r="P7206" i="1"/>
  <c r="Q7206" i="1" s="1"/>
  <c r="P7207" i="1"/>
  <c r="Q7207" i="1" s="1"/>
  <c r="P7208" i="1"/>
  <c r="Q7208" i="1" s="1"/>
  <c r="P7209" i="1"/>
  <c r="Q7209" i="1" s="1"/>
  <c r="P7210" i="1"/>
  <c r="Q7210" i="1" s="1"/>
  <c r="P7211" i="1"/>
  <c r="Q7211" i="1" s="1"/>
  <c r="P7212" i="1"/>
  <c r="Q7212" i="1" s="1"/>
  <c r="P7213" i="1"/>
  <c r="Q7213" i="1" s="1"/>
  <c r="P7214" i="1"/>
  <c r="Q7214" i="1" s="1"/>
  <c r="P7215" i="1"/>
  <c r="Q7215" i="1" s="1"/>
  <c r="P7216" i="1"/>
  <c r="Q7216" i="1" s="1"/>
  <c r="P7217" i="1"/>
  <c r="Q7217" i="1" s="1"/>
  <c r="P7218" i="1"/>
  <c r="Q7218" i="1" s="1"/>
  <c r="P7219" i="1"/>
  <c r="Q7219" i="1" s="1"/>
  <c r="P7220" i="1"/>
  <c r="Q7220" i="1" s="1"/>
  <c r="P7221" i="1"/>
  <c r="Q7221" i="1" s="1"/>
  <c r="P7222" i="1"/>
  <c r="Q7222" i="1" s="1"/>
  <c r="P7223" i="1"/>
  <c r="Q7223" i="1" s="1"/>
  <c r="P7224" i="1"/>
  <c r="Q7224" i="1" s="1"/>
  <c r="P7225" i="1"/>
  <c r="Q7225" i="1" s="1"/>
  <c r="P7226" i="1"/>
  <c r="Q7226" i="1" s="1"/>
  <c r="P7227" i="1"/>
  <c r="Q7227" i="1" s="1"/>
  <c r="P7228" i="1"/>
  <c r="Q7228" i="1" s="1"/>
  <c r="P7229" i="1"/>
  <c r="Q7229" i="1" s="1"/>
  <c r="P7230" i="1"/>
  <c r="Q7230" i="1" s="1"/>
  <c r="P7231" i="1"/>
  <c r="Q7231" i="1" s="1"/>
  <c r="P7232" i="1"/>
  <c r="Q7232" i="1" s="1"/>
  <c r="P7233" i="1"/>
  <c r="Q7233" i="1" s="1"/>
  <c r="P7234" i="1"/>
  <c r="Q7234" i="1" s="1"/>
  <c r="P7235" i="1"/>
  <c r="Q7235" i="1" s="1"/>
  <c r="P7236" i="1"/>
  <c r="Q7236" i="1" s="1"/>
  <c r="P7237" i="1"/>
  <c r="Q7237" i="1" s="1"/>
  <c r="P7238" i="1"/>
  <c r="Q7238" i="1" s="1"/>
  <c r="P7239" i="1"/>
  <c r="Q7239" i="1" s="1"/>
  <c r="P7240" i="1"/>
  <c r="Q7240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290" i="1"/>
  <c r="Q7290" i="1" s="1"/>
  <c r="P7291" i="1"/>
  <c r="Q7291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Q7481" i="1" s="1"/>
  <c r="P7482" i="1"/>
  <c r="Q7482" i="1" s="1"/>
  <c r="P7483" i="1"/>
  <c r="Q7483" i="1" s="1"/>
  <c r="P7484" i="1"/>
  <c r="Q7484" i="1" s="1"/>
  <c r="P7485" i="1"/>
  <c r="Q7485" i="1" s="1"/>
  <c r="P7486" i="1"/>
  <c r="Q7486" i="1" s="1"/>
  <c r="P7487" i="1"/>
  <c r="Q7487" i="1" s="1"/>
  <c r="P7488" i="1"/>
  <c r="Q7488" i="1" s="1"/>
  <c r="P7489" i="1"/>
  <c r="Q7489" i="1" s="1"/>
  <c r="P7490" i="1"/>
  <c r="Q7490" i="1" s="1"/>
  <c r="P7491" i="1"/>
  <c r="Q7491" i="1" s="1"/>
  <c r="P7492" i="1"/>
  <c r="Q7492" i="1" s="1"/>
  <c r="P7493" i="1"/>
  <c r="Q7493" i="1" s="1"/>
  <c r="P7494" i="1"/>
  <c r="Q7494" i="1" s="1"/>
  <c r="P7495" i="1"/>
  <c r="Q7495" i="1" s="1"/>
  <c r="P7496" i="1"/>
  <c r="Q7496" i="1" s="1"/>
  <c r="P7497" i="1"/>
  <c r="Q7497" i="1" s="1"/>
  <c r="P7498" i="1"/>
  <c r="Q7498" i="1" s="1"/>
  <c r="P7499" i="1"/>
  <c r="Q7499" i="1" s="1"/>
  <c r="P7500" i="1"/>
  <c r="Q7500" i="1" s="1"/>
  <c r="P7501" i="1"/>
  <c r="Q7501" i="1" s="1"/>
  <c r="P7502" i="1"/>
  <c r="Q7502" i="1" s="1"/>
  <c r="P7503" i="1"/>
  <c r="Q7503" i="1" s="1"/>
  <c r="P7504" i="1"/>
  <c r="Q7504" i="1" s="1"/>
  <c r="P7505" i="1"/>
  <c r="Q7505" i="1" s="1"/>
  <c r="P7506" i="1"/>
  <c r="Q7506" i="1" s="1"/>
  <c r="P7507" i="1"/>
  <c r="Q7507" i="1" s="1"/>
  <c r="P7508" i="1"/>
  <c r="Q7508" i="1" s="1"/>
  <c r="P7509" i="1"/>
  <c r="Q7509" i="1" s="1"/>
  <c r="P7510" i="1"/>
  <c r="Q7510" i="1" s="1"/>
  <c r="P7511" i="1"/>
  <c r="Q7511" i="1" s="1"/>
  <c r="P7512" i="1"/>
  <c r="Q7512" i="1" s="1"/>
  <c r="P7513" i="1"/>
  <c r="Q7513" i="1" s="1"/>
  <c r="P7514" i="1"/>
  <c r="Q7514" i="1" s="1"/>
  <c r="P7515" i="1"/>
  <c r="Q7515" i="1" s="1"/>
  <c r="P7516" i="1"/>
  <c r="Q7516" i="1" s="1"/>
  <c r="P7517" i="1"/>
  <c r="Q7517" i="1" s="1"/>
  <c r="P7518" i="1"/>
  <c r="Q7518" i="1" s="1"/>
  <c r="P7519" i="1"/>
  <c r="Q7519" i="1" s="1"/>
  <c r="P7520" i="1"/>
  <c r="Q7520" i="1" s="1"/>
  <c r="P7521" i="1"/>
  <c r="Q7521" i="1" s="1"/>
  <c r="P7522" i="1"/>
  <c r="Q7522" i="1" s="1"/>
  <c r="P7523" i="1"/>
  <c r="Q7523" i="1" s="1"/>
  <c r="P7524" i="1"/>
  <c r="Q7524" i="1" s="1"/>
  <c r="P7525" i="1"/>
  <c r="Q7525" i="1" s="1"/>
  <c r="P7526" i="1"/>
  <c r="Q7526" i="1" s="1"/>
  <c r="P7527" i="1"/>
  <c r="Q7527" i="1" s="1"/>
  <c r="P7528" i="1"/>
  <c r="Q7528" i="1" s="1"/>
  <c r="P7529" i="1"/>
  <c r="Q7529" i="1" s="1"/>
  <c r="P7530" i="1"/>
  <c r="Q7530" i="1" s="1"/>
  <c r="P7531" i="1"/>
  <c r="Q7531" i="1" s="1"/>
  <c r="P7532" i="1"/>
  <c r="Q7532" i="1" s="1"/>
  <c r="P7533" i="1"/>
  <c r="Q7533" i="1" s="1"/>
  <c r="P7534" i="1"/>
  <c r="Q7534" i="1" s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Q7541" i="1" s="1"/>
  <c r="P7542" i="1"/>
  <c r="Q7542" i="1" s="1"/>
  <c r="P7543" i="1"/>
  <c r="Q7543" i="1" s="1"/>
  <c r="P7544" i="1"/>
  <c r="Q7544" i="1" s="1"/>
  <c r="P7545" i="1"/>
  <c r="Q7545" i="1" s="1"/>
  <c r="P7546" i="1"/>
  <c r="Q7546" i="1" s="1"/>
  <c r="P7547" i="1"/>
  <c r="Q7547" i="1" s="1"/>
  <c r="P7548" i="1"/>
  <c r="Q7548" i="1" s="1"/>
  <c r="P7549" i="1"/>
  <c r="Q7549" i="1" s="1"/>
  <c r="P7550" i="1"/>
  <c r="Q7550" i="1" s="1"/>
  <c r="P7551" i="1"/>
  <c r="Q7551" i="1" s="1"/>
  <c r="P7552" i="1"/>
  <c r="Q7552" i="1" s="1"/>
  <c r="P7553" i="1"/>
  <c r="Q7553" i="1" s="1"/>
  <c r="P7554" i="1"/>
  <c r="Q7554" i="1" s="1"/>
  <c r="P7555" i="1"/>
  <c r="Q7555" i="1" s="1"/>
  <c r="P7556" i="1"/>
  <c r="Q7556" i="1" s="1"/>
  <c r="P7557" i="1"/>
  <c r="Q7557" i="1" s="1"/>
  <c r="P7558" i="1"/>
  <c r="Q7558" i="1" s="1"/>
  <c r="P7559" i="1"/>
  <c r="Q7559" i="1" s="1"/>
  <c r="P7560" i="1"/>
  <c r="Q7560" i="1" s="1"/>
  <c r="P7561" i="1"/>
  <c r="Q7561" i="1" s="1"/>
  <c r="P7562" i="1"/>
  <c r="Q7562" i="1" s="1"/>
  <c r="P7563" i="1"/>
  <c r="Q7563" i="1" s="1"/>
  <c r="P7564" i="1"/>
  <c r="Q7564" i="1" s="1"/>
  <c r="P7565" i="1"/>
  <c r="Q7565" i="1" s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Q7575" i="1" s="1"/>
  <c r="P7576" i="1"/>
  <c r="Q7576" i="1" s="1"/>
  <c r="P7577" i="1"/>
  <c r="Q7577" i="1" s="1"/>
  <c r="P7578" i="1"/>
  <c r="Q7578" i="1" s="1"/>
  <c r="P7579" i="1"/>
  <c r="Q7579" i="1" s="1"/>
  <c r="P7580" i="1"/>
  <c r="Q7580" i="1" s="1"/>
  <c r="P7581" i="1"/>
  <c r="Q7581" i="1" s="1"/>
  <c r="P7582" i="1"/>
  <c r="Q7582" i="1" s="1"/>
  <c r="P7583" i="1"/>
  <c r="Q7583" i="1" s="1"/>
  <c r="P7584" i="1"/>
  <c r="Q7584" i="1" s="1"/>
  <c r="P7585" i="1"/>
  <c r="Q7585" i="1" s="1"/>
  <c r="P7586" i="1"/>
  <c r="Q7586" i="1" s="1"/>
  <c r="P7587" i="1"/>
  <c r="Q7587" i="1" s="1"/>
  <c r="P7588" i="1"/>
  <c r="Q7588" i="1" s="1"/>
  <c r="P7589" i="1"/>
  <c r="Q7589" i="1" s="1"/>
  <c r="P7590" i="1"/>
  <c r="Q7590" i="1" s="1"/>
  <c r="P7591" i="1"/>
  <c r="Q7591" i="1" s="1"/>
  <c r="P7592" i="1"/>
  <c r="Q7592" i="1" s="1"/>
  <c r="P7593" i="1"/>
  <c r="Q7593" i="1" s="1"/>
  <c r="P7594" i="1"/>
  <c r="Q7594" i="1" s="1"/>
  <c r="P7595" i="1"/>
  <c r="Q7595" i="1" s="1"/>
  <c r="P7596" i="1"/>
  <c r="Q7596" i="1" s="1"/>
  <c r="P7597" i="1"/>
  <c r="Q7597" i="1" s="1"/>
  <c r="P7598" i="1"/>
  <c r="Q7598" i="1" s="1"/>
  <c r="P7599" i="1"/>
  <c r="Q7599" i="1" s="1"/>
  <c r="P7600" i="1"/>
  <c r="Q7600" i="1" s="1"/>
  <c r="P7601" i="1"/>
  <c r="Q7601" i="1" s="1"/>
  <c r="P7602" i="1"/>
  <c r="Q7602" i="1" s="1"/>
  <c r="P7603" i="1"/>
  <c r="Q7603" i="1" s="1"/>
  <c r="P7604" i="1"/>
  <c r="Q7604" i="1" s="1"/>
  <c r="P7605" i="1"/>
  <c r="Q7605" i="1" s="1"/>
  <c r="P7606" i="1"/>
  <c r="Q7606" i="1" s="1"/>
  <c r="P7607" i="1"/>
  <c r="Q7607" i="1" s="1"/>
  <c r="P7608" i="1"/>
  <c r="Q7608" i="1" s="1"/>
  <c r="P7609" i="1"/>
  <c r="Q7609" i="1" s="1"/>
  <c r="P7610" i="1"/>
  <c r="Q7610" i="1" s="1"/>
  <c r="P7611" i="1"/>
  <c r="Q7611" i="1" s="1"/>
  <c r="P7612" i="1"/>
  <c r="Q7612" i="1" s="1"/>
  <c r="P7613" i="1"/>
  <c r="Q7613" i="1" s="1"/>
  <c r="P7614" i="1"/>
  <c r="Q7614" i="1" s="1"/>
  <c r="P7615" i="1"/>
  <c r="Q7615" i="1" s="1"/>
  <c r="P7616" i="1"/>
  <c r="Q7616" i="1" s="1"/>
  <c r="P7617" i="1"/>
  <c r="Q7617" i="1" s="1"/>
  <c r="P7618" i="1"/>
  <c r="Q7618" i="1" s="1"/>
  <c r="P7619" i="1"/>
  <c r="Q7619" i="1" s="1"/>
  <c r="P7620" i="1"/>
  <c r="Q7620" i="1" s="1"/>
  <c r="P7621" i="1"/>
  <c r="Q7621" i="1" s="1"/>
  <c r="P7622" i="1"/>
  <c r="Q7622" i="1" s="1"/>
  <c r="P7623" i="1"/>
  <c r="Q7623" i="1" s="1"/>
  <c r="P7624" i="1"/>
  <c r="Q7624" i="1" s="1"/>
  <c r="P7625" i="1"/>
  <c r="Q7625" i="1" s="1"/>
  <c r="P7626" i="1"/>
  <c r="Q7626" i="1" s="1"/>
  <c r="P7627" i="1"/>
  <c r="Q7627" i="1" s="1"/>
  <c r="P7628" i="1"/>
  <c r="Q7628" i="1" s="1"/>
  <c r="P7629" i="1"/>
  <c r="Q7629" i="1" s="1"/>
  <c r="P7630" i="1"/>
  <c r="Q7630" i="1" s="1"/>
  <c r="P7631" i="1"/>
  <c r="Q7631" i="1" s="1"/>
  <c r="P7632" i="1"/>
  <c r="Q7632" i="1" s="1"/>
  <c r="P7633" i="1"/>
  <c r="Q7633" i="1" s="1"/>
  <c r="P7634" i="1"/>
  <c r="Q7634" i="1" s="1"/>
  <c r="P7635" i="1"/>
  <c r="Q7635" i="1" s="1"/>
  <c r="P7636" i="1"/>
  <c r="Q7636" i="1" s="1"/>
  <c r="P7637" i="1"/>
  <c r="Q7637" i="1" s="1"/>
  <c r="P7638" i="1"/>
  <c r="Q7638" i="1" s="1"/>
  <c r="P7639" i="1"/>
  <c r="Q7639" i="1" s="1"/>
  <c r="P7640" i="1"/>
  <c r="Q7640" i="1" s="1"/>
  <c r="P7641" i="1"/>
  <c r="Q7641" i="1" s="1"/>
  <c r="P7642" i="1"/>
  <c r="Q7642" i="1" s="1"/>
  <c r="P7643" i="1"/>
  <c r="Q7643" i="1" s="1"/>
  <c r="P7644" i="1"/>
  <c r="Q7644" i="1" s="1"/>
  <c r="P7645" i="1"/>
  <c r="Q7645" i="1" s="1"/>
  <c r="P7646" i="1"/>
  <c r="Q7646" i="1" s="1"/>
  <c r="P7647" i="1"/>
  <c r="Q7647" i="1" s="1"/>
  <c r="P7648" i="1"/>
  <c r="Q7648" i="1" s="1"/>
  <c r="P7649" i="1"/>
  <c r="Q7649" i="1" s="1"/>
  <c r="P7650" i="1"/>
  <c r="Q7650" i="1" s="1"/>
  <c r="P7651" i="1"/>
  <c r="Q7651" i="1" s="1"/>
  <c r="P7652" i="1"/>
  <c r="Q7652" i="1" s="1"/>
  <c r="P7653" i="1"/>
  <c r="Q7653" i="1" s="1"/>
  <c r="P7654" i="1"/>
  <c r="Q7654" i="1" s="1"/>
  <c r="P7655" i="1"/>
  <c r="Q7655" i="1" s="1"/>
  <c r="P7656" i="1"/>
  <c r="Q7656" i="1" s="1"/>
  <c r="P7657" i="1"/>
  <c r="Q7657" i="1" s="1"/>
  <c r="P7658" i="1"/>
  <c r="Q7658" i="1" s="1"/>
  <c r="P7659" i="1"/>
  <c r="Q7659" i="1" s="1"/>
  <c r="P7660" i="1"/>
  <c r="Q7660" i="1" s="1"/>
  <c r="P7661" i="1"/>
  <c r="Q7661" i="1" s="1"/>
  <c r="P7662" i="1"/>
  <c r="Q7662" i="1" s="1"/>
  <c r="P7663" i="1"/>
  <c r="Q7663" i="1" s="1"/>
  <c r="P7664" i="1"/>
  <c r="Q7664" i="1" s="1"/>
  <c r="P7665" i="1"/>
  <c r="Q7665" i="1" s="1"/>
  <c r="P7666" i="1"/>
  <c r="Q7666" i="1" s="1"/>
  <c r="P7667" i="1"/>
  <c r="Q7667" i="1" s="1"/>
  <c r="P7668" i="1"/>
  <c r="Q7668" i="1" s="1"/>
  <c r="P7669" i="1"/>
  <c r="Q7669" i="1" s="1"/>
  <c r="P2" i="1"/>
  <c r="Q2" i="1" s="1"/>
  <c r="D106" i="3"/>
  <c r="D107" i="3"/>
  <c r="D108" i="3"/>
  <c r="D109" i="3"/>
  <c r="D110" i="3"/>
  <c r="D111" i="3"/>
  <c r="D112" i="3"/>
  <c r="D113" i="3"/>
  <c r="D103" i="3"/>
  <c r="D104" i="3"/>
  <c r="D105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2" i="3"/>
  <c r="D102" i="3"/>
</calcChain>
</file>

<file path=xl/sharedStrings.xml><?xml version="1.0" encoding="utf-8"?>
<sst xmlns="http://schemas.openxmlformats.org/spreadsheetml/2006/main" count="69020" uniqueCount="22133">
  <si>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</si>
  <si>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</si>
  <si>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</si>
  <si>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</si>
  <si>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</si>
  <si>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</si>
  <si>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</si>
  <si>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</si>
  <si>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</si>
  <si>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</si>
  <si>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</si>
  <si>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</si>
  <si>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</si>
  <si>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</si>
  <si>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</si>
  <si>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</si>
  <si>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</si>
  <si>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</si>
  <si>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</si>
  <si>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</si>
  <si>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</si>
  <si>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</si>
  <si>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</si>
  <si>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</si>
  <si>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</si>
  <si>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</si>
  <si>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</si>
  <si>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</si>
  <si>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</si>
  <si>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</si>
  <si>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</si>
  <si>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</si>
  <si>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</si>
  <si>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</si>
  <si>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</si>
  <si>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</si>
  <si>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</si>
  <si>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</si>
  <si>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</si>
  <si>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</si>
  <si>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</si>
  <si>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</si>
  <si>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</si>
  <si>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</si>
  <si>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</si>
  <si>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</si>
  <si>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</si>
  <si>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</si>
  <si>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</si>
  <si>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</si>
  <si>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</si>
  <si>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</si>
  <si>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</si>
  <si>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</si>
  <si>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</si>
  <si>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</si>
  <si>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</si>
  <si>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</si>
  <si>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</si>
  <si>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</si>
  <si>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</si>
  <si>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</si>
  <si>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</si>
  <si>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</si>
  <si>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</si>
  <si>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</si>
  <si>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</si>
  <si>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</si>
  <si>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</si>
  <si>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</si>
  <si>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</si>
  <si>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</si>
  <si>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</si>
  <si>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</si>
  <si>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</si>
  <si>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</si>
  <si>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</si>
  <si>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</si>
  <si>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</si>
  <si>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</si>
  <si>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</si>
  <si>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</si>
  <si>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</si>
  <si>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</si>
  <si>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</si>
  <si>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</si>
  <si>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</si>
  <si>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</si>
  <si>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</si>
  <si>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</si>
  <si>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</si>
  <si>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</si>
  <si>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</si>
  <si>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</si>
  <si>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</si>
  <si>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</si>
  <si>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</si>
  <si>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</si>
  <si>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</si>
  <si>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</si>
  <si>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</si>
  <si>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</si>
  <si>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</si>
  <si>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</si>
  <si>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</si>
  <si>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</si>
  <si>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</si>
  <si>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</si>
  <si>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</si>
  <si>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</si>
  <si>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</si>
  <si>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</si>
  <si>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</si>
  <si>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</si>
  <si>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</si>
  <si>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</si>
  <si>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</si>
  <si>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</si>
  <si>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</si>
  <si>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</si>
  <si>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</si>
  <si>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</si>
  <si>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</si>
  <si>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</si>
  <si>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</si>
  <si>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</si>
  <si>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</si>
  <si>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</si>
  <si>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</si>
  <si>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</si>
  <si>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</si>
  <si>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</si>
  <si>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</si>
  <si>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</si>
  <si>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</si>
  <si>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</si>
  <si>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</si>
  <si>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</si>
  <si>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</si>
  <si>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</si>
  <si>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</si>
  <si>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</si>
  <si>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</si>
  <si>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</si>
  <si>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</si>
  <si>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</si>
  <si>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</si>
  <si>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</si>
  <si>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</si>
  <si>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</si>
  <si>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</si>
  <si>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</si>
  <si>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</si>
  <si>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</si>
  <si>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</si>
  <si>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</si>
  <si>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</si>
  <si>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</si>
  <si>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</si>
  <si>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</si>
  <si>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</si>
  <si>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</si>
  <si>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</si>
  <si>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</si>
  <si>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</si>
  <si>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</si>
  <si>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</si>
  <si>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</si>
  <si>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</si>
  <si>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</si>
  <si>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</si>
  <si>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</si>
  <si>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</si>
  <si>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</si>
  <si>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</si>
  <si>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</si>
  <si>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</si>
  <si>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</si>
  <si>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</si>
  <si>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</si>
  <si>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</si>
  <si>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</si>
  <si>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</si>
  <si>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</si>
  <si>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</si>
  <si>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</si>
  <si>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</si>
  <si>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</si>
  <si>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</si>
  <si>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</si>
  <si>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</si>
  <si>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</si>
  <si>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</si>
  <si>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</si>
  <si>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</si>
  <si>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</si>
  <si>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</si>
  <si>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</si>
  <si>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</si>
  <si>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</si>
  <si>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</si>
  <si>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</si>
  <si>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</si>
  <si>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</si>
  <si>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</si>
  <si>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</si>
  <si>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</si>
  <si>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</si>
  <si>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</si>
  <si>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</si>
  <si>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</si>
  <si>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</si>
  <si>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</si>
  <si>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</si>
  <si>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</si>
  <si>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</si>
  <si>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</si>
  <si>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</si>
  <si>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</si>
  <si>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</si>
  <si>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</si>
  <si>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</si>
  <si>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</si>
  <si>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</si>
  <si>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</si>
  <si>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</si>
  <si>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</si>
  <si>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</si>
  <si>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</si>
  <si>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</si>
  <si>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</si>
  <si>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</si>
  <si>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</si>
  <si>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</si>
  <si>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</si>
  <si>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</si>
  <si>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</si>
  <si>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</si>
  <si>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</si>
  <si>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</si>
  <si>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</si>
  <si>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</si>
  <si>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</si>
  <si>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</si>
  <si>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</si>
  <si>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</si>
  <si>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</si>
  <si>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</si>
  <si>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</si>
  <si>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</si>
  <si>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</si>
  <si>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</si>
  <si>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</si>
  <si>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</si>
  <si>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</si>
  <si>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</si>
  <si>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</si>
  <si>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</si>
  <si>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</si>
  <si>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</si>
  <si>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</si>
  <si>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</si>
  <si>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</si>
  <si>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</si>
  <si>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</si>
  <si>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</si>
  <si>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</si>
  <si>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</si>
  <si>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</si>
  <si>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</si>
  <si>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</si>
  <si>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</si>
  <si>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</si>
  <si>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</si>
  <si>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</si>
  <si>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</si>
  <si>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</si>
  <si>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</si>
  <si>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</si>
  <si>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</si>
  <si>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</si>
  <si>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</si>
  <si>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</si>
  <si>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</si>
  <si>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</si>
  <si>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</si>
  <si>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</si>
  <si>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</si>
  <si>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</si>
  <si>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</si>
  <si>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</si>
  <si>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</si>
  <si>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</si>
  <si>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</si>
  <si>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</si>
  <si>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</si>
  <si>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</si>
  <si>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</si>
  <si>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</si>
  <si>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</si>
  <si>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</si>
  <si>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</si>
  <si>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</si>
  <si>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</si>
  <si>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</si>
  <si>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</si>
  <si>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</si>
  <si>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</si>
  <si>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</si>
  <si>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</si>
  <si>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</si>
  <si>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</si>
  <si>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</si>
  <si>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</si>
  <si>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</si>
  <si>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</si>
  <si>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</si>
  <si>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</si>
  <si>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</si>
  <si>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</si>
  <si>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</si>
  <si>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</si>
  <si>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</si>
  <si>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</si>
  <si>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</si>
  <si>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</si>
  <si>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</si>
  <si>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</si>
  <si>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</si>
  <si>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</si>
  <si>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</si>
  <si>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</si>
  <si>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</si>
  <si>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</si>
  <si>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</si>
  <si>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</si>
  <si>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</si>
  <si>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</si>
  <si>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</si>
  <si>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</si>
  <si>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</si>
  <si>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</si>
  <si>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</si>
  <si>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</si>
  <si>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</si>
  <si>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</si>
  <si>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</si>
  <si>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</si>
  <si>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</si>
  <si>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</si>
  <si>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</si>
  <si>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</si>
  <si>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</si>
  <si>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</si>
  <si>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</si>
  <si>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</si>
  <si>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</si>
  <si>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</si>
  <si>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</si>
  <si>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</si>
  <si>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</si>
  <si>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</si>
  <si>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</si>
  <si>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</si>
  <si>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</si>
  <si>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</si>
  <si>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</si>
  <si>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</si>
  <si>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</si>
  <si>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</si>
  <si>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</si>
  <si>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</si>
  <si>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</si>
  <si>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</si>
  <si>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</si>
  <si>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</si>
  <si>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</si>
  <si>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</si>
  <si>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</si>
  <si>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</si>
  <si>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</si>
  <si>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</si>
  <si>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</si>
  <si>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</si>
  <si>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</si>
  <si>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</si>
  <si>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</si>
  <si>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</si>
  <si>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</si>
  <si>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</si>
  <si>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</si>
  <si>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</si>
  <si>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</si>
  <si>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</si>
  <si>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</si>
  <si>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</si>
  <si>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</si>
  <si>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</si>
  <si>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</si>
  <si>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</si>
  <si>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</si>
  <si>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</si>
  <si>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</si>
  <si>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</si>
  <si>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</si>
  <si>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</si>
  <si>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</si>
  <si>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</si>
  <si>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</si>
  <si>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</si>
  <si>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</si>
  <si>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</si>
  <si>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</si>
  <si>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</si>
  <si>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</si>
  <si>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</si>
  <si>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</si>
  <si>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</si>
  <si>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</si>
  <si>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</si>
  <si>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</si>
  <si>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</si>
  <si>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</si>
  <si>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</si>
  <si>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</si>
  <si>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</si>
  <si>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</si>
  <si>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</si>
  <si>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</si>
  <si>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</si>
  <si>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</si>
  <si>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</si>
  <si>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</si>
  <si>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</si>
  <si>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</si>
  <si>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</si>
  <si>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</si>
  <si>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</si>
  <si>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</si>
  <si>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</si>
  <si>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</si>
  <si>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</si>
  <si>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</si>
  <si>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</si>
  <si>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</si>
  <si>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</si>
  <si>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</si>
  <si>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</si>
  <si>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</si>
  <si>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</si>
  <si>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</si>
  <si>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</si>
  <si>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</si>
  <si>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</si>
  <si>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</si>
  <si>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</si>
  <si>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</si>
  <si>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</si>
  <si>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</si>
  <si>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</si>
  <si>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</si>
  <si>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</si>
  <si>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</si>
  <si>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</si>
  <si>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</si>
  <si>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</si>
  <si>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</si>
  <si>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</si>
  <si>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</si>
  <si>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</si>
  <si>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</si>
  <si>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</si>
  <si>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</si>
  <si>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</si>
  <si>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</si>
  <si>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</si>
  <si>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</si>
  <si>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</si>
  <si>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</si>
  <si>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</si>
  <si>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</si>
  <si>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</si>
  <si>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</si>
  <si>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</si>
  <si>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</si>
  <si>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</si>
  <si>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</si>
  <si>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</si>
  <si>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</si>
  <si>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</si>
  <si>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</si>
  <si>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</si>
  <si>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</si>
  <si>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</si>
  <si>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</si>
  <si>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</si>
  <si>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</si>
  <si>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</si>
  <si>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</si>
  <si>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</si>
  <si>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</si>
  <si>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</si>
  <si>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</si>
  <si>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</si>
  <si>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</si>
  <si>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</si>
  <si>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</si>
  <si>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</si>
  <si>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</si>
  <si>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</si>
  <si>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</si>
  <si>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</si>
  <si>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</si>
  <si>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</si>
  <si>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</si>
  <si>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</si>
  <si>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</si>
  <si>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</si>
  <si>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</si>
  <si>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</si>
  <si>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</si>
  <si>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</si>
  <si>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</si>
  <si>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</si>
  <si>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</si>
  <si>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</si>
  <si>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</si>
  <si>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</si>
  <si>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</si>
  <si>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</si>
  <si>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</si>
  <si>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</si>
  <si>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</si>
  <si>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</si>
  <si>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</si>
  <si>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</si>
  <si>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</si>
  <si>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</si>
  <si>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</si>
  <si>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</si>
  <si>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</si>
  <si>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</si>
  <si>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</si>
  <si>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</si>
  <si>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</si>
  <si>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</si>
  <si>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</si>
  <si>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</si>
  <si>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</si>
  <si>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</si>
  <si>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</si>
  <si>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</si>
  <si>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</si>
  <si>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</si>
  <si>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</si>
  <si>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</si>
  <si>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</si>
  <si>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</si>
  <si>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</si>
  <si>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</si>
  <si>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</si>
  <si>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</si>
  <si>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</si>
  <si>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</si>
  <si>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</si>
  <si>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</si>
  <si>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</si>
  <si>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</si>
  <si>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</si>
  <si>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</si>
  <si>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</si>
  <si>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</si>
  <si>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</si>
  <si>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</si>
  <si>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</si>
  <si>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</si>
  <si>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</si>
  <si>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</si>
  <si>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</si>
  <si>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</si>
  <si>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</si>
  <si>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</si>
  <si>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</si>
  <si>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</si>
  <si>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</si>
  <si>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</si>
  <si>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</si>
  <si>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</si>
  <si>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</si>
  <si>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</si>
  <si>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</si>
  <si>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</si>
  <si>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</si>
  <si>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</si>
  <si>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</si>
  <si>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</si>
  <si>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</si>
  <si>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</si>
  <si>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</si>
  <si>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</si>
  <si>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</si>
  <si>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</si>
  <si>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</si>
  <si>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</si>
  <si>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</si>
  <si>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</si>
  <si>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</si>
  <si>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</si>
  <si>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</si>
  <si>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</si>
  <si>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</si>
  <si>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</si>
  <si>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</si>
  <si>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</si>
  <si>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</si>
  <si>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</si>
  <si>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</si>
  <si>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</si>
  <si>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</si>
  <si>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</si>
  <si>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</si>
  <si>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</si>
  <si>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</si>
  <si>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</si>
  <si>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</si>
  <si>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</si>
  <si>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</si>
  <si>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</si>
  <si>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</si>
  <si>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</si>
  <si>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</si>
  <si>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</si>
  <si>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</si>
  <si>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</si>
  <si>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</si>
  <si>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</si>
  <si>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</si>
  <si>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</si>
  <si>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</si>
  <si>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</si>
  <si>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</si>
  <si>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</si>
  <si>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</si>
  <si>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</si>
  <si>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</si>
  <si>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</si>
  <si>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</si>
  <si>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</si>
  <si>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</si>
  <si>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</si>
  <si>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</si>
  <si>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</si>
  <si>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</si>
  <si>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</si>
  <si>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</si>
  <si>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</si>
  <si>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</si>
  <si>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</si>
  <si>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</si>
  <si>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</si>
  <si>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</si>
  <si>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</si>
  <si>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</si>
  <si>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</si>
  <si>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</si>
  <si>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</si>
  <si>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</si>
  <si>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</si>
  <si>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</si>
  <si>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</si>
  <si>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</si>
  <si>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</si>
  <si>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</si>
  <si>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</si>
  <si>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</si>
  <si>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</si>
  <si>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</si>
  <si>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</si>
  <si>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</si>
  <si>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</si>
  <si>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</si>
  <si>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</si>
  <si>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</si>
  <si>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</si>
  <si>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</si>
  <si>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</si>
  <si>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</si>
  <si>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</si>
  <si>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</si>
  <si>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</si>
  <si>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</si>
  <si>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</si>
  <si>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</si>
  <si>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</si>
  <si>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</si>
  <si>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</si>
  <si>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</si>
  <si>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</si>
  <si>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</si>
  <si>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</si>
  <si>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</si>
  <si>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</si>
  <si>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</si>
  <si>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</si>
  <si>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</si>
  <si>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</si>
  <si>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</si>
  <si>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</si>
  <si>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</si>
  <si>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</si>
  <si>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</si>
  <si>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</si>
  <si>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</si>
  <si>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</si>
  <si>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</si>
  <si>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</si>
  <si>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</si>
  <si>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</si>
  <si>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</si>
  <si>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</si>
  <si>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</si>
  <si>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</si>
  <si>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</si>
  <si>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</si>
  <si>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</si>
  <si>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</si>
  <si>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</si>
  <si>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</si>
  <si>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</si>
  <si>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</si>
  <si>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</si>
  <si>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</si>
  <si>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</si>
  <si>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</si>
  <si>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</si>
  <si>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</si>
  <si>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</si>
  <si>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</si>
  <si>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</si>
  <si>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</si>
  <si>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</si>
  <si>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</si>
  <si>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</si>
  <si>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</si>
  <si>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</si>
  <si>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</si>
  <si>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</si>
  <si>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</si>
  <si>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</si>
  <si>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</si>
  <si>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</si>
  <si>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</si>
  <si>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</si>
  <si>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</si>
  <si>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</si>
  <si>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</si>
  <si>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</si>
  <si>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</si>
  <si>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</si>
  <si>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</si>
  <si>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</si>
  <si>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</si>
  <si>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</si>
  <si>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</si>
  <si>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</si>
  <si>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</si>
  <si>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</si>
  <si>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</si>
  <si>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</si>
  <si>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</si>
  <si>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</si>
  <si>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</si>
  <si>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</si>
  <si>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</si>
  <si>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</si>
  <si>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</si>
  <si>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</si>
  <si>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</si>
  <si>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</si>
  <si>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</si>
  <si>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</si>
  <si>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</si>
  <si>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</si>
  <si>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</si>
  <si>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</si>
  <si>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</si>
  <si>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</si>
  <si>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</si>
  <si>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</si>
  <si>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</si>
  <si>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</si>
  <si>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</si>
  <si>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</si>
  <si>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</si>
  <si>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</si>
  <si>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</si>
  <si>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</si>
  <si>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</si>
  <si>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</si>
  <si>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</si>
  <si>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</si>
  <si>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</si>
  <si>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</si>
  <si>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</si>
  <si>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</si>
  <si>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</si>
  <si>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</si>
  <si>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</si>
  <si>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</si>
  <si>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</si>
  <si>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</si>
  <si>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</si>
  <si>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</si>
  <si>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</si>
  <si>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</si>
  <si>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</si>
  <si>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</si>
  <si>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</si>
  <si>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</si>
  <si>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</si>
  <si>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</si>
  <si>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</si>
  <si>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</si>
  <si>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</si>
  <si>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</si>
  <si>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</si>
  <si>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</si>
  <si>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</si>
  <si>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</si>
  <si>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</si>
  <si>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</si>
  <si>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</si>
  <si>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</si>
  <si>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</si>
  <si>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</si>
  <si>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</si>
  <si>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</si>
  <si>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</si>
  <si>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</si>
  <si>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</si>
  <si>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</si>
  <si>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</si>
  <si>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</si>
  <si>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</si>
  <si>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</si>
  <si>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</si>
  <si>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</si>
  <si>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</si>
  <si>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</si>
  <si>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</si>
  <si>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</si>
  <si>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</si>
  <si>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</si>
  <si>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</si>
  <si>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</si>
  <si>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</si>
  <si>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</si>
  <si>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</si>
  <si>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</si>
  <si>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</si>
  <si>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</si>
  <si>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</si>
  <si>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</si>
  <si>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</si>
  <si>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</si>
  <si>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</si>
  <si>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</si>
  <si>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</si>
  <si>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</si>
  <si>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</si>
  <si>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</si>
  <si>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</si>
  <si>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</si>
  <si>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</si>
  <si>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</si>
  <si>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</si>
  <si>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</si>
  <si>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</si>
  <si>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</si>
  <si>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</si>
  <si>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</si>
  <si>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</si>
  <si>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</si>
  <si>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</si>
  <si>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</si>
  <si>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</si>
  <si>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</si>
  <si>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</si>
  <si>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</si>
  <si>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</si>
  <si>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</si>
  <si>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</si>
  <si>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</si>
  <si>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</si>
  <si>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</si>
  <si>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</si>
  <si>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</si>
  <si>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</si>
  <si>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</si>
  <si>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</si>
  <si>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</si>
  <si>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</si>
  <si>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</si>
  <si>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</si>
  <si>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</si>
  <si>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</si>
  <si>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</si>
  <si>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</si>
  <si>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</si>
  <si>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</si>
  <si>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</si>
  <si>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</si>
  <si>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</si>
  <si>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</si>
  <si>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</si>
  <si>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</si>
  <si>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</si>
  <si>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</si>
  <si>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</si>
  <si>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</si>
  <si>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</si>
  <si>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</si>
  <si>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</si>
  <si>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</si>
  <si>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</si>
  <si>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</si>
  <si>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</si>
  <si>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</si>
  <si>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</si>
  <si>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</si>
  <si>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</si>
  <si>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</si>
  <si>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</si>
  <si>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</si>
  <si>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</si>
  <si>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</si>
  <si>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</si>
  <si>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</si>
  <si>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</si>
  <si>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</si>
  <si>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</si>
  <si>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</si>
  <si>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</si>
  <si>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</si>
  <si>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</si>
  <si>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</si>
  <si>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</si>
  <si>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</si>
  <si>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</si>
  <si>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</si>
  <si>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</si>
  <si>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</si>
  <si>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</si>
  <si>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</si>
  <si>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</si>
  <si>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</si>
  <si>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</si>
  <si>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</si>
  <si>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</si>
  <si>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</si>
  <si>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</si>
  <si>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</si>
  <si>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</si>
  <si>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</si>
  <si>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</si>
  <si>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</si>
  <si>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</si>
  <si>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</si>
  <si>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</si>
  <si>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</si>
  <si>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</si>
  <si>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</si>
  <si>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</si>
  <si>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</si>
  <si>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</si>
  <si>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</si>
  <si>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</si>
  <si>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</si>
  <si>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</si>
  <si>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</si>
  <si>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</si>
  <si>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</si>
  <si>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</si>
  <si>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</si>
  <si>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</si>
  <si>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</si>
  <si>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</si>
  <si>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</si>
  <si>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</si>
  <si>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</si>
  <si>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</si>
  <si>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</si>
  <si>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</si>
  <si>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</si>
  <si>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</si>
  <si>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</si>
  <si>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</si>
  <si>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</si>
  <si>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</si>
  <si>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</si>
  <si>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</si>
  <si>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</si>
  <si>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</si>
  <si>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</si>
  <si>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</si>
  <si>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</si>
  <si>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</si>
  <si>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</si>
  <si>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</si>
  <si>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</si>
  <si>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</si>
  <si>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</si>
  <si>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</si>
  <si>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</si>
  <si>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</si>
  <si>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</si>
  <si>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</si>
  <si>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</si>
  <si>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</si>
  <si>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</si>
  <si>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</si>
  <si>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</si>
  <si>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</si>
  <si>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</si>
  <si>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</si>
  <si>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</si>
  <si>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</si>
  <si>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</si>
  <si>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</si>
  <si>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</si>
  <si>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</si>
  <si>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</si>
  <si>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</si>
  <si>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</si>
  <si>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</si>
  <si>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</si>
  <si>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</si>
  <si>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</si>
  <si>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</si>
  <si>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</si>
  <si>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</si>
  <si>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</si>
  <si>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</si>
  <si>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</si>
  <si>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</si>
  <si>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</si>
  <si>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</si>
  <si>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</si>
  <si>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</si>
  <si>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</si>
  <si>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</si>
  <si>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</si>
  <si>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</si>
  <si>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</si>
  <si>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</si>
  <si>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</si>
  <si>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</si>
  <si>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</si>
  <si>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</si>
  <si>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</si>
  <si>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</si>
  <si>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</si>
  <si>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</si>
  <si>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</si>
  <si>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</si>
  <si>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</si>
  <si>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</si>
  <si>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</si>
  <si>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</si>
  <si>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</si>
  <si>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</si>
  <si>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</si>
  <si>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</si>
  <si>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</si>
  <si>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</si>
  <si>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</si>
  <si>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</si>
  <si>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</si>
  <si>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</si>
  <si>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</si>
  <si>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</si>
  <si>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</si>
  <si>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</si>
  <si>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</si>
  <si>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</si>
  <si>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</si>
  <si>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</si>
  <si>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</si>
  <si>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</si>
  <si>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</si>
  <si>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</si>
  <si>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</si>
  <si>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</si>
  <si>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</si>
  <si>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</si>
  <si>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</si>
  <si>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</si>
  <si>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</si>
  <si>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</si>
  <si>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</si>
  <si>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</si>
  <si>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</si>
  <si>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</si>
  <si>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</si>
  <si>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</si>
  <si>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</si>
  <si>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</si>
  <si>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</si>
  <si>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</si>
  <si>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</si>
  <si>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</si>
  <si>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</si>
  <si>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</si>
  <si>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</si>
  <si>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</si>
  <si>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</si>
  <si>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</si>
  <si>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</si>
  <si>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</si>
  <si>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</si>
  <si>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</si>
  <si>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</si>
  <si>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</si>
  <si>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</si>
  <si>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</si>
  <si>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</si>
  <si>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</si>
  <si>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</si>
  <si>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</si>
  <si>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</si>
  <si>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</si>
  <si>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</si>
  <si>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</si>
  <si>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</si>
  <si>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</si>
  <si>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</si>
  <si>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</si>
  <si>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</si>
  <si>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</si>
  <si>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</si>
  <si>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</si>
  <si>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</si>
  <si>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</si>
  <si>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</si>
  <si>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</si>
  <si>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</si>
  <si>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</si>
  <si>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</si>
  <si>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</si>
  <si>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</si>
  <si>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</si>
  <si>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</si>
  <si>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</si>
  <si>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</si>
  <si>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</si>
  <si>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</si>
  <si>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</si>
  <si>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</si>
  <si>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</si>
  <si>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</si>
  <si>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</si>
  <si>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</si>
  <si>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</si>
  <si>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</si>
  <si>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</si>
  <si>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</si>
  <si>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</si>
  <si>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</si>
  <si>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</si>
  <si>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</si>
  <si>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</si>
  <si>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</si>
  <si>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</si>
  <si>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</si>
  <si>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</si>
  <si>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</si>
  <si>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</si>
  <si>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</si>
  <si>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</si>
  <si>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</si>
  <si>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</si>
  <si>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</si>
  <si>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</si>
  <si>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</si>
  <si>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</si>
  <si>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</si>
  <si>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</si>
  <si>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</si>
  <si>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</si>
  <si>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</si>
  <si>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</si>
  <si>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</si>
  <si>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</si>
  <si>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</si>
  <si>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</si>
  <si>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</si>
  <si>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</si>
  <si>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</si>
  <si>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</si>
  <si>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</si>
  <si>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</si>
  <si>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</si>
  <si>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</si>
  <si>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</si>
  <si>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</si>
  <si>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</si>
  <si>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</si>
  <si>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</si>
  <si>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</si>
  <si>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</si>
  <si>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</si>
  <si>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</si>
  <si>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</si>
  <si>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</si>
  <si>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</si>
  <si>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</si>
  <si>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</si>
  <si>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</si>
  <si>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</si>
  <si>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</si>
  <si>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</si>
  <si>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</si>
  <si>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</si>
  <si>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</si>
  <si>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</si>
  <si>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</si>
  <si>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</si>
  <si>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</si>
  <si>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</si>
  <si>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</si>
  <si>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</si>
  <si>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</si>
  <si>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</si>
  <si>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</si>
  <si>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</si>
  <si>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</si>
  <si>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</si>
  <si>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</si>
  <si>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</si>
  <si>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</si>
  <si>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</si>
  <si>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</si>
  <si>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</si>
  <si>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</si>
  <si>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</si>
  <si>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</si>
  <si>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</si>
  <si>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</si>
  <si>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</si>
  <si>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</si>
  <si>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</si>
  <si>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</si>
  <si>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</si>
  <si>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</si>
  <si>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</si>
  <si>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</si>
  <si>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</si>
  <si>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</si>
  <si>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</si>
  <si>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</si>
  <si>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</si>
  <si>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</si>
  <si>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</si>
  <si>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</si>
  <si>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</si>
  <si>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</si>
  <si>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</si>
  <si>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</si>
  <si>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</si>
  <si>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</si>
  <si>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</si>
  <si>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</si>
  <si>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</si>
  <si>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</si>
  <si>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</si>
  <si>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</si>
  <si>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</si>
  <si>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</si>
  <si>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</si>
  <si>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</si>
  <si>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</si>
  <si>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</si>
  <si>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</si>
  <si>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</si>
  <si>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</si>
  <si>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</si>
  <si>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</si>
  <si>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</si>
  <si>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</si>
  <si>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</si>
  <si>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</si>
  <si>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</si>
  <si>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</si>
  <si>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</si>
  <si>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</si>
  <si>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</si>
  <si>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</si>
  <si>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</si>
  <si>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</si>
  <si>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</si>
  <si>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</si>
  <si>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</si>
  <si>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</si>
  <si>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</si>
  <si>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</si>
  <si>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</si>
  <si>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</si>
  <si>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</si>
  <si>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</si>
  <si>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</si>
  <si>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</si>
  <si>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</si>
  <si>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</si>
  <si>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</si>
  <si>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</si>
  <si>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</si>
  <si>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</si>
  <si>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</si>
  <si>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</si>
  <si>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</si>
  <si>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</si>
  <si>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</si>
  <si>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</si>
  <si>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</si>
  <si>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</si>
  <si>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</si>
  <si>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</si>
  <si>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</si>
  <si>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</si>
  <si>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</si>
  <si>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</si>
  <si>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</si>
  <si>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</si>
  <si>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</si>
  <si>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</si>
  <si>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</si>
  <si>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</si>
  <si>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</si>
  <si>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</si>
  <si>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</si>
  <si>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</si>
  <si>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</si>
  <si>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</si>
  <si>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</si>
  <si>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</si>
  <si>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</si>
  <si>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</si>
  <si>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</si>
  <si>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</si>
  <si>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</si>
  <si>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</si>
  <si>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</si>
  <si>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</si>
  <si>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</si>
  <si>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</si>
  <si>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</si>
  <si>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</si>
  <si>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</si>
  <si>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</si>
  <si>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</si>
  <si>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</si>
  <si>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</si>
  <si>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</si>
  <si>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</si>
  <si>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</si>
  <si>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</si>
  <si>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</si>
  <si>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</si>
  <si>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</si>
  <si>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</si>
  <si>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</si>
  <si>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</si>
  <si>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</si>
  <si>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</si>
  <si>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</si>
  <si>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</si>
  <si>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</si>
  <si>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</si>
  <si>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</si>
  <si>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</si>
  <si>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</si>
  <si>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</si>
  <si>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</si>
  <si>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</si>
  <si>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</si>
  <si>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</si>
  <si>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</si>
  <si>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</si>
  <si>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</si>
  <si>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</si>
  <si>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</si>
  <si>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</si>
  <si>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</si>
  <si>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</si>
  <si>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</si>
  <si>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</si>
  <si>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</si>
  <si>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</si>
  <si>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</si>
  <si>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</si>
  <si>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</si>
  <si>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</si>
  <si>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</si>
  <si>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</si>
  <si>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</si>
  <si>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</si>
  <si>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</si>
  <si>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</si>
  <si>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</si>
  <si>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</si>
  <si>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</si>
  <si>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</si>
  <si>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</si>
  <si>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</si>
  <si>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</si>
  <si>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</si>
  <si>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</si>
  <si>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</si>
  <si>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</si>
  <si>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</si>
  <si>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</si>
  <si>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</si>
  <si>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</si>
  <si>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</si>
  <si>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</si>
  <si>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</si>
  <si>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</si>
  <si>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</si>
  <si>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</si>
  <si>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</si>
  <si>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</si>
  <si>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</si>
  <si>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</si>
  <si>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</si>
  <si>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</si>
  <si>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</si>
  <si>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</si>
  <si>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</si>
  <si>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</si>
  <si>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</si>
  <si>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</si>
  <si>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</si>
  <si>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</si>
  <si>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</si>
  <si>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</si>
  <si>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</si>
  <si>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</si>
  <si>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</si>
  <si>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</si>
  <si>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</si>
  <si>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</si>
  <si>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</si>
  <si>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</si>
  <si>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</si>
  <si>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</si>
  <si>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</si>
  <si>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</si>
  <si>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</si>
  <si>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</si>
  <si>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</si>
  <si>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</si>
  <si>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</si>
  <si>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</si>
  <si>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</si>
  <si>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</si>
  <si>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</si>
  <si>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</si>
  <si>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</si>
  <si>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</si>
  <si>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</si>
  <si>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</si>
  <si>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</si>
  <si>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</si>
  <si>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</si>
  <si>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</si>
  <si>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</si>
  <si>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</si>
  <si>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</si>
  <si>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</si>
  <si>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</si>
  <si>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</si>
  <si>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</si>
  <si>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</si>
  <si>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</si>
  <si>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</si>
  <si>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</si>
  <si>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</si>
  <si>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</si>
  <si>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</si>
  <si>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</si>
  <si>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</si>
  <si>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</si>
  <si>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</si>
  <si>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</si>
  <si>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</si>
  <si>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</si>
  <si>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</si>
  <si>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</si>
  <si>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</si>
  <si>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</si>
  <si>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</si>
  <si>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</si>
  <si>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</si>
  <si>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</si>
  <si>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</si>
  <si>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</si>
  <si>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</si>
  <si>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</si>
  <si>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</si>
  <si>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</si>
  <si>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</si>
  <si>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</si>
  <si>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</si>
  <si>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</si>
  <si>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</si>
  <si>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</si>
  <si>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</si>
  <si>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</si>
  <si>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</si>
  <si>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</si>
  <si>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</si>
  <si>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</si>
  <si>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</si>
  <si>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</si>
  <si>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</si>
  <si>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</si>
  <si>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</si>
  <si>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</si>
  <si>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</si>
  <si>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</si>
  <si>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</si>
  <si>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</si>
  <si>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</si>
  <si>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</si>
  <si>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</si>
  <si>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</si>
  <si>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</si>
  <si>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</si>
  <si>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</si>
  <si>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</si>
  <si>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</si>
  <si>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</si>
  <si>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</si>
  <si>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</si>
  <si>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</si>
  <si>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</si>
  <si>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</si>
  <si>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</si>
  <si>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</si>
  <si>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</si>
  <si>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</si>
  <si>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</si>
  <si>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</si>
  <si>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</si>
  <si>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</si>
  <si>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</si>
  <si>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</si>
  <si>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</si>
  <si>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</si>
  <si>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</si>
  <si>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</si>
  <si>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</si>
  <si>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</si>
  <si>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</si>
  <si>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</si>
  <si>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</si>
  <si>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</si>
  <si>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</si>
  <si>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</si>
  <si>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</si>
  <si>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</si>
  <si>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</si>
  <si>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</si>
  <si>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</si>
  <si>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</si>
  <si>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</si>
  <si>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</si>
  <si>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</si>
  <si>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</si>
  <si>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</si>
  <si>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</si>
  <si>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</si>
  <si>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</si>
  <si>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</si>
  <si>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</si>
  <si>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</si>
  <si>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</si>
  <si>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</si>
  <si>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</si>
  <si>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</si>
  <si>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</si>
  <si>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</si>
  <si>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</si>
  <si>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</si>
  <si>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</si>
  <si>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</si>
  <si>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</si>
  <si>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</si>
  <si>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</si>
  <si>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</si>
  <si>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</si>
  <si>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</si>
  <si>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</si>
  <si>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</si>
  <si>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</si>
  <si>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</si>
  <si>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</si>
  <si>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</si>
  <si>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</si>
  <si>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</si>
  <si>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</si>
  <si>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</si>
  <si>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</si>
  <si>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</si>
  <si>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</si>
  <si>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</si>
  <si>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</si>
  <si>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</si>
  <si>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</si>
  <si>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</si>
  <si>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</si>
  <si>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</si>
  <si>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</si>
  <si>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</si>
  <si>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</si>
  <si>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</si>
  <si>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</si>
  <si>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</si>
  <si>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</si>
  <si>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</si>
  <si>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</si>
  <si>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</si>
  <si>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</si>
  <si>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</si>
  <si>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</si>
  <si>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</si>
  <si>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</si>
  <si>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</si>
  <si>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</si>
  <si>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</si>
  <si>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</si>
  <si>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</si>
  <si>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</si>
  <si>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</si>
  <si>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</si>
  <si>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</si>
  <si>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</si>
  <si>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</si>
  <si>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</si>
  <si>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</si>
  <si>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</si>
  <si>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</si>
  <si>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</si>
  <si>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</si>
  <si>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</si>
  <si>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</si>
  <si>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</si>
  <si>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</si>
  <si>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</si>
  <si>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</si>
  <si>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</si>
  <si>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</si>
  <si>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</si>
  <si>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</si>
  <si>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</si>
  <si>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</si>
  <si>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</si>
  <si>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</si>
  <si>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</si>
  <si>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</si>
  <si>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</si>
  <si>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</si>
  <si>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</si>
  <si>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</si>
  <si>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</si>
  <si>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</si>
  <si>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</si>
  <si>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</si>
  <si>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</si>
  <si>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</si>
  <si>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</si>
  <si>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</si>
  <si>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</si>
  <si>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</si>
  <si>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</si>
  <si>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</si>
  <si>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</si>
  <si>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</si>
  <si>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</si>
  <si>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</si>
  <si>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</si>
  <si>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</si>
  <si>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</si>
  <si>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</si>
  <si>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</si>
  <si>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</si>
  <si>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</si>
  <si>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</si>
  <si>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</si>
  <si>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</si>
  <si>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</si>
  <si>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</si>
  <si>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</si>
  <si>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</si>
  <si>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</si>
  <si>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</si>
  <si>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</si>
  <si>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</si>
  <si>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</si>
  <si>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</si>
  <si>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</si>
  <si>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</si>
  <si>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</si>
  <si>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</si>
  <si>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</si>
  <si>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</si>
  <si>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</si>
  <si>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</si>
  <si>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</si>
  <si>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</si>
  <si>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</si>
  <si>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</si>
  <si>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</si>
  <si>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</si>
  <si>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</si>
  <si>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</si>
  <si>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</si>
  <si>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</si>
  <si>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</si>
  <si>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</si>
  <si>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</si>
  <si>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</si>
  <si>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</si>
  <si>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</si>
  <si>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</si>
  <si>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</si>
  <si>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</si>
  <si>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</si>
  <si>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</si>
  <si>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</si>
  <si>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</si>
  <si>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</si>
  <si>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</si>
  <si>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</si>
  <si>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</si>
  <si>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</si>
  <si>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</si>
  <si>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</si>
  <si>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</si>
  <si>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</si>
  <si>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</si>
  <si>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</si>
  <si>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</si>
  <si>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</si>
  <si>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</si>
  <si>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</si>
  <si>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</si>
  <si>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</si>
  <si>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</si>
  <si>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</si>
  <si>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</si>
  <si>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</si>
  <si>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</si>
  <si>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</si>
  <si>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</si>
  <si>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</si>
  <si>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</si>
  <si>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</si>
  <si>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</si>
  <si>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</si>
  <si>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</si>
  <si>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</si>
  <si>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</si>
  <si>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</si>
  <si>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</si>
  <si>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</si>
  <si>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</si>
  <si>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</si>
  <si>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</si>
  <si>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</si>
  <si>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</si>
  <si>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</si>
  <si>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</si>
  <si>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</si>
  <si>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</si>
  <si>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</si>
  <si>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</si>
  <si>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</si>
  <si>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</si>
  <si>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</si>
  <si>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</si>
  <si>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</si>
  <si>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</si>
  <si>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</si>
  <si>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</si>
  <si>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</si>
  <si>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</si>
  <si>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</si>
  <si>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</si>
  <si>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</si>
  <si>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</si>
  <si>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</si>
  <si>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</si>
  <si>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</si>
  <si>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</si>
  <si>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</si>
  <si>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</si>
  <si>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</si>
  <si>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</si>
  <si>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</si>
  <si>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</si>
  <si>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</si>
  <si>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</si>
  <si>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</si>
  <si>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</si>
  <si>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</si>
  <si>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</si>
  <si>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</si>
  <si>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</si>
  <si>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</si>
  <si>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</si>
  <si>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</si>
  <si>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</si>
  <si>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</si>
  <si>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</si>
  <si>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</si>
  <si>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</si>
  <si>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</si>
  <si>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</si>
  <si>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</si>
  <si>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</si>
  <si>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</si>
  <si>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</si>
  <si>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</si>
  <si>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</si>
  <si>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</si>
  <si>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</si>
  <si>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</si>
  <si>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</si>
  <si>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</si>
  <si>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</si>
  <si>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</si>
  <si>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</si>
  <si>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</si>
  <si>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</si>
  <si>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</si>
  <si>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</si>
  <si>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</si>
  <si>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</si>
  <si>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</si>
  <si>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</si>
  <si>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</si>
  <si>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</si>
  <si>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</si>
  <si>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</si>
  <si>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</si>
  <si>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</si>
  <si>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</si>
  <si>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</si>
  <si>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</si>
  <si>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</si>
  <si>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</si>
  <si>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</si>
  <si>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</si>
  <si>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</si>
  <si>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</si>
  <si>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</si>
  <si>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</si>
  <si>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</si>
  <si>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</si>
  <si>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</si>
  <si>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</si>
  <si>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</si>
  <si>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</si>
  <si>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</si>
  <si>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</si>
  <si>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</si>
  <si>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</si>
  <si>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</si>
  <si>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</si>
  <si>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</si>
  <si>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</si>
  <si>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</si>
  <si>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</si>
  <si>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</si>
  <si>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</si>
  <si>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</si>
  <si>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</si>
  <si>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</si>
  <si>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</si>
  <si>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</si>
  <si>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</si>
  <si>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</si>
  <si>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</si>
  <si>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</si>
  <si>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</si>
  <si>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</si>
  <si>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</si>
  <si>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</si>
  <si>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</si>
  <si>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</si>
  <si>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</si>
  <si>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</si>
  <si>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</si>
  <si>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</si>
  <si>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</si>
  <si>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</si>
  <si>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</si>
  <si>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</si>
  <si>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</si>
  <si>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</si>
  <si>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</si>
  <si>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</si>
  <si>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</si>
  <si>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</si>
  <si>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</si>
  <si>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</si>
  <si>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</si>
  <si>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</si>
  <si>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</si>
  <si>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</si>
  <si>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</si>
  <si>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</si>
  <si>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</si>
  <si>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</si>
  <si>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</si>
  <si>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</si>
  <si>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</si>
  <si>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</si>
  <si>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</si>
  <si>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</si>
  <si>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</si>
  <si>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</si>
  <si>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</si>
  <si>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</si>
  <si>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</si>
  <si>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</si>
  <si>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</si>
  <si>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</si>
  <si>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</si>
  <si>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</si>
  <si>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</si>
  <si>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</si>
  <si>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</si>
  <si>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</si>
  <si>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</si>
  <si>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</si>
  <si>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</si>
  <si>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</si>
  <si>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</si>
  <si>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</si>
  <si>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</si>
  <si>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</si>
  <si>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</si>
  <si>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</si>
  <si>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</si>
  <si>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</si>
  <si>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</si>
  <si>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</si>
  <si>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</si>
  <si>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</si>
  <si>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</si>
  <si>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</si>
  <si>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</si>
  <si>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</si>
  <si>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</si>
  <si>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</si>
  <si>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</si>
  <si>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</si>
  <si>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</si>
  <si>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</si>
  <si>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</si>
  <si>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</si>
  <si>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</si>
  <si>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</si>
  <si>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</si>
  <si>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</si>
  <si>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</si>
  <si>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</si>
  <si>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</si>
  <si>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</si>
  <si>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</si>
  <si>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</si>
  <si>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</si>
  <si>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</si>
  <si>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</si>
  <si>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</si>
  <si>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</si>
  <si>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</si>
  <si>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</si>
  <si>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</si>
  <si>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</si>
  <si>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</si>
  <si>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</si>
  <si>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</si>
  <si>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</si>
  <si>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</si>
  <si>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</si>
  <si>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</si>
  <si>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</si>
  <si>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</si>
  <si>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</si>
  <si>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</si>
  <si>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</si>
  <si>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</si>
  <si>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</si>
  <si>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</si>
  <si>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</si>
  <si>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</si>
  <si>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</si>
  <si>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</si>
  <si>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</si>
  <si>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</si>
  <si>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</si>
  <si>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</si>
  <si>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</si>
  <si>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</si>
  <si>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</si>
  <si>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</si>
  <si>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</si>
  <si>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</si>
  <si>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</si>
  <si>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</si>
  <si>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</si>
  <si>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</si>
  <si>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</si>
  <si>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</si>
  <si>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</si>
  <si>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</si>
  <si>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</si>
  <si>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</si>
  <si>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</si>
  <si>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</si>
  <si>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</si>
  <si>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</si>
  <si>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</si>
  <si>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</si>
  <si>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</si>
  <si>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</si>
  <si>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</si>
  <si>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</si>
  <si>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</si>
  <si>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</si>
  <si>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</si>
  <si>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</si>
  <si>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</si>
  <si>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</si>
  <si>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</si>
  <si>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</si>
  <si>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</si>
  <si>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</si>
  <si>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</si>
  <si>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</si>
  <si>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</si>
  <si>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</si>
  <si>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</si>
  <si>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</si>
  <si>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</si>
  <si>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</si>
  <si>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</si>
  <si>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</si>
  <si>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</si>
  <si>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</si>
  <si>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</si>
  <si>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</si>
  <si>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</si>
  <si>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</si>
  <si>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</si>
  <si>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</si>
  <si>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</si>
  <si>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</si>
  <si>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</si>
  <si>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</si>
  <si>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</si>
  <si>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</si>
  <si>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</si>
  <si>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</si>
  <si>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</si>
  <si>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</si>
  <si>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</si>
  <si>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</si>
  <si>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</si>
  <si>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</si>
  <si>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</si>
  <si>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</si>
  <si>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</si>
  <si>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</si>
  <si>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</si>
  <si>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</si>
  <si>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</si>
  <si>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</si>
  <si>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</si>
  <si>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</si>
  <si>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</si>
  <si>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</si>
  <si>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</si>
  <si>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</si>
  <si>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</si>
  <si>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</si>
  <si>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</si>
  <si>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</si>
  <si>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</si>
  <si>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</si>
  <si>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</si>
  <si>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</si>
  <si>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</si>
  <si>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</si>
  <si>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</si>
  <si>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</si>
  <si>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</si>
  <si>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</si>
  <si>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</si>
  <si>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</si>
  <si>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</si>
  <si>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</si>
  <si>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</si>
  <si>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</si>
  <si>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</si>
  <si>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</si>
  <si>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</si>
  <si>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</si>
  <si>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</si>
  <si>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</si>
  <si>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</si>
  <si>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</si>
  <si>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</si>
  <si>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</si>
  <si>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</si>
  <si>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</si>
  <si>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</si>
  <si>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</si>
  <si>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</si>
  <si>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</si>
  <si>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</si>
  <si>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</si>
  <si>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</si>
  <si>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</si>
  <si>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</si>
  <si>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</si>
  <si>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</si>
  <si>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</si>
  <si>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</si>
  <si>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</si>
  <si>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</si>
  <si>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</si>
  <si>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</si>
  <si>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</si>
  <si>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</si>
  <si>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</si>
  <si>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</si>
  <si>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</si>
  <si>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</si>
  <si>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</si>
  <si>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</si>
  <si>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</si>
  <si>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</si>
  <si>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</si>
  <si>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</si>
  <si>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</si>
  <si>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</si>
  <si>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</si>
  <si>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</si>
  <si>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</si>
  <si>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</si>
  <si>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</si>
  <si>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</si>
  <si>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</si>
  <si>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</si>
  <si>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</si>
  <si>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</si>
  <si>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</si>
  <si>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</si>
  <si>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</si>
  <si>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</si>
  <si>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</si>
  <si>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</si>
  <si>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</si>
  <si>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</si>
  <si>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</si>
  <si>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</si>
  <si>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</si>
  <si>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</si>
  <si>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</si>
  <si>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</si>
  <si>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</si>
  <si>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</si>
  <si>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</si>
  <si>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</si>
  <si>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</si>
  <si>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</si>
  <si>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</si>
  <si>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</si>
  <si>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</si>
  <si>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</si>
  <si>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</si>
  <si>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</si>
  <si>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</si>
  <si>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</si>
  <si>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</si>
  <si>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</si>
  <si>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</si>
  <si>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</si>
  <si>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</si>
  <si>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</si>
  <si>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</si>
  <si>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</si>
  <si>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</si>
  <si>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</si>
  <si>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</si>
  <si>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</si>
  <si>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</si>
  <si>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</si>
  <si>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</si>
  <si>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</si>
  <si>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</si>
  <si>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</si>
  <si>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</si>
  <si>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</si>
  <si>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</si>
  <si>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</si>
  <si>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</si>
  <si>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</si>
  <si>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</si>
  <si>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</si>
  <si>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</si>
  <si>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</si>
  <si>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</si>
  <si>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</si>
  <si>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</si>
  <si>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</si>
  <si>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</si>
  <si>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</si>
  <si>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</si>
  <si>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</si>
  <si>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</si>
  <si>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</si>
  <si>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</si>
  <si>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</si>
  <si>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</si>
  <si>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</si>
  <si>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</si>
  <si>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</si>
  <si>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</si>
  <si>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</si>
  <si>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</si>
  <si>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</si>
  <si>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</si>
  <si>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</si>
  <si>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</si>
  <si>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</si>
  <si>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</si>
  <si>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</si>
  <si>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</si>
  <si>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</si>
  <si>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</si>
  <si>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</si>
  <si>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</si>
  <si>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</si>
  <si>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</si>
  <si>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</si>
  <si>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</si>
  <si>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</si>
  <si>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</si>
  <si>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</si>
  <si>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</si>
  <si>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</si>
  <si>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</si>
  <si>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</si>
  <si>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</si>
  <si>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</si>
  <si>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</si>
  <si>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</si>
  <si>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</si>
  <si>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</si>
  <si>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</si>
  <si>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</si>
  <si>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</si>
  <si>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</si>
  <si>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</si>
  <si>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</si>
  <si>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</si>
  <si>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</si>
  <si>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</si>
  <si>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</si>
  <si>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</si>
  <si>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</si>
  <si>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</si>
  <si>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</si>
  <si>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</si>
  <si>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</si>
  <si>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</si>
  <si>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</si>
  <si>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</si>
  <si>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</si>
  <si>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</si>
  <si>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</si>
  <si>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</si>
  <si>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</si>
  <si>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</si>
  <si>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</si>
  <si>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</si>
  <si>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</si>
  <si>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</si>
  <si>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</si>
  <si>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</si>
  <si>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</si>
  <si>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</si>
  <si>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</si>
  <si>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</si>
  <si>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</si>
  <si>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</si>
  <si>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</si>
  <si>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</si>
  <si>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</si>
  <si>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</si>
  <si>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</si>
  <si>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</si>
  <si>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</si>
  <si>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</si>
  <si>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</si>
  <si>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</si>
  <si>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</si>
  <si>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</si>
  <si>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</si>
  <si>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</si>
  <si>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</si>
  <si>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</si>
  <si>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</si>
  <si>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</si>
  <si>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</si>
  <si>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</si>
  <si>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</si>
  <si>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</si>
  <si>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</si>
  <si>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</si>
  <si>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</si>
  <si>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</si>
  <si>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</si>
  <si>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</si>
  <si>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</si>
  <si>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</si>
  <si>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</si>
  <si>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</si>
  <si>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</si>
  <si>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</si>
  <si>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</si>
  <si>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</si>
  <si>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</si>
  <si>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</si>
  <si>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</si>
  <si>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</si>
  <si>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</si>
  <si>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</si>
  <si>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</si>
  <si>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</si>
  <si>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</si>
  <si>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</si>
  <si>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</si>
  <si>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</si>
  <si>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</si>
  <si>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</si>
  <si>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</si>
  <si>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</si>
  <si>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</si>
  <si>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</si>
  <si>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</si>
  <si>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</si>
  <si>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</si>
  <si>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</si>
  <si>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</si>
  <si>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</si>
  <si>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</si>
  <si>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</si>
  <si>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</si>
  <si>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</si>
  <si>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</si>
  <si>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</si>
  <si>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</si>
  <si>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</si>
  <si>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</si>
  <si>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</si>
  <si>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</si>
  <si>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</si>
  <si>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</si>
  <si>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</si>
  <si>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</si>
  <si>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</si>
  <si>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</si>
  <si>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</si>
  <si>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</si>
  <si>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</si>
  <si>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</si>
  <si>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</si>
  <si>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</si>
  <si>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</si>
  <si>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</si>
  <si>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</si>
  <si>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</si>
  <si>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</si>
  <si>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</si>
  <si>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</si>
  <si>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</si>
  <si>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</si>
  <si>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</si>
  <si>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</si>
  <si>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</si>
  <si>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</si>
  <si>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</si>
  <si>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</si>
  <si>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</si>
  <si>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</si>
  <si>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</si>
  <si>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</si>
  <si>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</si>
  <si>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</si>
  <si>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</si>
  <si>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</si>
  <si>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</si>
  <si>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</si>
  <si>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</si>
  <si>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</si>
  <si>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</si>
  <si>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</si>
  <si>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</si>
  <si>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</si>
  <si>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</si>
  <si>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</si>
  <si>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</si>
  <si>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</si>
  <si>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</si>
  <si>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</si>
  <si>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</si>
  <si>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</si>
  <si>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</si>
  <si>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</si>
  <si>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</si>
  <si>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</si>
  <si>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</si>
  <si>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</si>
  <si>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</si>
  <si>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</si>
  <si>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</si>
  <si>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</si>
  <si>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</si>
  <si>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</si>
  <si>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</si>
  <si>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</si>
  <si>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</si>
  <si>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</si>
  <si>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</si>
  <si>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</si>
  <si>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</si>
  <si>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</si>
  <si>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</si>
  <si>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</si>
  <si>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</si>
  <si>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</si>
  <si>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</si>
  <si>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</si>
  <si>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</si>
  <si>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</si>
  <si>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</si>
  <si>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</si>
  <si>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</si>
  <si>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</si>
  <si>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</si>
  <si>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</si>
  <si>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</si>
  <si>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</si>
  <si>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</si>
  <si>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</si>
  <si>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</si>
  <si>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</si>
  <si>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</si>
  <si>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</si>
  <si>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</si>
  <si>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</si>
  <si>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</si>
  <si>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</si>
  <si>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</si>
  <si>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</si>
  <si>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</si>
  <si>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</si>
  <si>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</si>
  <si>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</si>
  <si>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</si>
  <si>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</si>
  <si>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</si>
  <si>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</si>
  <si>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</si>
  <si>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</si>
  <si>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</si>
  <si>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</si>
  <si>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</si>
  <si>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</si>
  <si>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</si>
  <si>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</si>
  <si>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</si>
  <si>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</si>
  <si>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</si>
  <si>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</si>
  <si>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</si>
  <si>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</si>
  <si>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</si>
  <si>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</si>
  <si>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</si>
  <si>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</si>
  <si>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</si>
  <si>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</si>
  <si>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</si>
  <si>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</si>
  <si>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</si>
  <si>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</si>
  <si>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</si>
  <si>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</si>
  <si>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</si>
  <si>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</si>
  <si>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</si>
  <si>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</si>
  <si>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</si>
  <si>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</si>
  <si>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</si>
  <si>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</si>
  <si>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</si>
  <si>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</si>
  <si>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</si>
  <si>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</si>
  <si>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</si>
  <si>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</si>
  <si>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</si>
  <si>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</si>
  <si>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</si>
  <si>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</si>
  <si>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</si>
  <si>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</si>
  <si>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</si>
  <si>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</si>
  <si>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</si>
  <si>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</si>
  <si>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</si>
  <si>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</si>
  <si>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</si>
  <si>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</si>
  <si>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</si>
  <si>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</si>
  <si>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</si>
  <si>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</si>
  <si>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</si>
  <si>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</si>
  <si>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</si>
  <si>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</si>
  <si>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</si>
  <si>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</si>
  <si>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</si>
  <si>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</si>
  <si>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</si>
  <si>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</si>
  <si>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</si>
  <si>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</si>
  <si>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</si>
  <si>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</si>
  <si>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</si>
  <si>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</si>
  <si>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</si>
  <si>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</si>
  <si>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</si>
  <si>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</si>
  <si>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</si>
  <si>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</si>
  <si>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</si>
  <si>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</si>
  <si>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</si>
  <si>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</si>
  <si>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</si>
  <si>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</si>
  <si>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</si>
  <si>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</si>
  <si>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</si>
  <si>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</si>
  <si>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</si>
  <si>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</si>
  <si>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</si>
  <si>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</si>
  <si>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</si>
  <si>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</si>
  <si>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</si>
  <si>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</si>
  <si>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</si>
  <si>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</si>
  <si>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</si>
  <si>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</si>
  <si>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</si>
  <si>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</si>
  <si>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</si>
  <si>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</si>
  <si>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</si>
  <si>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</si>
  <si>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</si>
  <si>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</si>
  <si>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</si>
  <si>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</si>
  <si>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</si>
  <si>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</si>
  <si>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</si>
  <si>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</si>
  <si>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</si>
  <si>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</si>
  <si>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</si>
  <si>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</si>
  <si>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</si>
  <si>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</si>
  <si>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</si>
  <si>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</si>
  <si>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</si>
  <si>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</si>
  <si>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</si>
  <si>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</si>
  <si>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</si>
  <si>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</si>
  <si>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</si>
  <si>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</si>
  <si>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</si>
  <si>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</si>
  <si>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</si>
  <si>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</si>
  <si>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</si>
  <si>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</si>
  <si>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</si>
  <si>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</si>
  <si>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</si>
  <si>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</si>
  <si>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</si>
  <si>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</si>
  <si>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</si>
  <si>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</si>
  <si>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</si>
  <si>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</si>
  <si>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</si>
  <si>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</si>
  <si>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</si>
  <si>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</si>
  <si>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</si>
  <si>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</si>
  <si>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</si>
  <si>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</si>
  <si>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</si>
  <si>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</si>
  <si>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</si>
  <si>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</si>
  <si>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</si>
  <si>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</si>
  <si>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</si>
  <si>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</si>
  <si>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</si>
  <si>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</si>
  <si>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</si>
  <si>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</si>
  <si>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</si>
  <si>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</si>
  <si>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</si>
  <si>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</si>
  <si>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</si>
  <si>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</si>
  <si>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</si>
  <si>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</si>
  <si>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</si>
  <si>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</si>
  <si>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</si>
  <si>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</si>
  <si>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</si>
  <si>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</si>
  <si>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</si>
  <si>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</si>
  <si>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</si>
  <si>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</si>
  <si>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</si>
  <si>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</si>
  <si>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</si>
  <si>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</si>
  <si>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</si>
  <si>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</si>
  <si>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</si>
  <si>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</si>
  <si>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</si>
  <si>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</si>
  <si>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</si>
  <si>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</si>
  <si>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</si>
  <si>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</si>
  <si>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</si>
  <si>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</si>
  <si>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</si>
  <si>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</si>
  <si>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</si>
  <si>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</si>
  <si>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</si>
  <si>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</si>
  <si>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</si>
  <si>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</si>
  <si>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</si>
  <si>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</si>
  <si>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</si>
  <si>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</si>
  <si>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</si>
  <si>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</si>
  <si>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</si>
  <si>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</si>
  <si>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</si>
  <si>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</si>
  <si>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</si>
  <si>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</si>
  <si>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</si>
  <si>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</si>
  <si>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</si>
  <si>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</si>
  <si>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</si>
  <si>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</si>
  <si>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</si>
  <si>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</si>
  <si>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</si>
  <si>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</si>
  <si>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</si>
  <si>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</si>
  <si>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</si>
  <si>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</si>
  <si>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</si>
  <si>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</si>
  <si>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</si>
  <si>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</si>
  <si>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</si>
  <si>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</si>
  <si>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</si>
  <si>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</si>
  <si>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</si>
  <si>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</si>
  <si>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</si>
  <si>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</si>
  <si>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</si>
  <si>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</si>
  <si>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</si>
  <si>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</si>
  <si>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</si>
  <si>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</si>
  <si>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</si>
  <si>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</si>
  <si>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</si>
  <si>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</si>
  <si>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</si>
  <si>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</si>
  <si>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</si>
  <si>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</si>
  <si>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</si>
  <si>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</si>
  <si>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</si>
  <si>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</si>
  <si>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</si>
  <si>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</si>
  <si>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</si>
  <si>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</si>
  <si>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</si>
  <si>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</si>
  <si>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</si>
  <si>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</si>
  <si>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</si>
  <si>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</si>
  <si>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</si>
  <si>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</si>
  <si>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</si>
  <si>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</si>
  <si>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</si>
  <si>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</si>
  <si>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</si>
  <si>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</si>
  <si>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</si>
  <si>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</si>
  <si>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</si>
  <si>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</si>
  <si>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</si>
  <si>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</si>
  <si>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</si>
  <si>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</si>
  <si>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</si>
  <si>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</si>
  <si>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</si>
  <si>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</si>
  <si>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</si>
  <si>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</si>
  <si>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</si>
  <si>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</si>
  <si>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</si>
  <si>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</si>
  <si>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</si>
  <si>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</si>
  <si>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</si>
  <si>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</si>
  <si>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</si>
  <si>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</si>
  <si>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</si>
  <si>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</si>
  <si>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</si>
  <si>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</si>
  <si>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</si>
  <si>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</si>
  <si>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</si>
  <si>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</si>
  <si>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</si>
  <si>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</si>
  <si>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</si>
  <si>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</si>
  <si>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</si>
  <si>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</si>
  <si>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</si>
  <si>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</si>
  <si>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</si>
  <si>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</si>
  <si>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</si>
  <si>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</si>
  <si>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</si>
  <si>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</si>
  <si>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</si>
  <si>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</si>
  <si>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</si>
  <si>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</si>
  <si>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</si>
  <si>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</si>
  <si>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</si>
  <si>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</si>
  <si>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</si>
  <si>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</si>
  <si>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</si>
  <si>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</si>
  <si>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</si>
  <si>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</si>
  <si>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</si>
  <si>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</si>
  <si>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</si>
  <si>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</si>
  <si>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</si>
  <si>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</si>
  <si>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</si>
  <si>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</si>
  <si>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</si>
  <si>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</si>
  <si>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</si>
  <si>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</si>
  <si>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</si>
  <si>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</si>
  <si>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</si>
  <si>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</si>
  <si>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</si>
  <si>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</si>
  <si>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</si>
  <si>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</si>
  <si>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</si>
  <si>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</si>
  <si>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</si>
  <si>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</si>
  <si>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</si>
  <si>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</si>
  <si>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</si>
  <si>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</si>
  <si>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</si>
  <si>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</si>
  <si>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</si>
  <si>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</si>
  <si>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</si>
  <si>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</si>
  <si>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</si>
  <si>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</si>
  <si>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</si>
  <si>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</si>
  <si>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</si>
  <si>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</si>
  <si>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</si>
  <si>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</si>
  <si>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</si>
  <si>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</si>
  <si>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</si>
  <si>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</si>
  <si>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</si>
  <si>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</si>
  <si>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</si>
  <si>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</si>
  <si>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</si>
  <si>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</si>
  <si>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</si>
  <si>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</si>
  <si>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</si>
  <si>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</si>
  <si>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</si>
  <si>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</si>
  <si>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</si>
  <si>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</si>
  <si>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</si>
  <si>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</si>
  <si>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</si>
  <si>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</si>
  <si>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</si>
  <si>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</si>
  <si>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</si>
  <si>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</si>
  <si>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</si>
  <si>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</si>
  <si>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</si>
  <si>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</si>
  <si>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</si>
  <si>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</si>
  <si>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</si>
  <si>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</si>
  <si>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</si>
  <si>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</si>
  <si>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</si>
  <si>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</si>
  <si>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</si>
  <si>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</si>
  <si>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</si>
  <si>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</si>
  <si>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</si>
  <si>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</si>
  <si>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</si>
  <si>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</si>
  <si>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</si>
  <si>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</si>
  <si>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</si>
  <si>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</si>
  <si>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</si>
  <si>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</si>
  <si>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</si>
  <si>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</si>
  <si>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</si>
  <si>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</si>
  <si>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</si>
  <si>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</si>
  <si>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</si>
  <si>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</si>
  <si>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</si>
  <si>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</si>
  <si>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</si>
  <si>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</si>
  <si>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</si>
  <si>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</si>
  <si>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</si>
  <si>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</si>
  <si>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</si>
  <si>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</si>
  <si>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</si>
  <si>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</si>
  <si>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</si>
  <si>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</si>
  <si>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</si>
  <si>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</si>
  <si>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</si>
  <si>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</si>
  <si>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</si>
  <si>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</si>
  <si>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</si>
  <si>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</si>
  <si>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</si>
  <si>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</si>
  <si>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</si>
  <si>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</si>
  <si>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</si>
  <si>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</si>
  <si>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</si>
  <si>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</si>
  <si>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</si>
  <si>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</si>
  <si>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</si>
  <si>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</si>
  <si>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</si>
  <si>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</si>
  <si>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</si>
  <si>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</si>
  <si>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</si>
  <si>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</si>
  <si>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</si>
  <si>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</si>
  <si>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</si>
  <si>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</si>
  <si>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</si>
  <si>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</si>
  <si>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</si>
  <si>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</si>
  <si>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</si>
  <si>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</si>
  <si>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</si>
  <si>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</si>
  <si>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</si>
  <si>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</si>
  <si>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</si>
  <si>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</si>
  <si>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</si>
  <si>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</si>
  <si>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</si>
  <si>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</si>
  <si>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</si>
  <si>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</si>
  <si>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</si>
  <si>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</si>
  <si>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</si>
  <si>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</si>
  <si>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</si>
  <si>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</si>
  <si>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</si>
  <si>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</si>
  <si>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</si>
  <si>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</si>
  <si>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</si>
  <si>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</si>
  <si>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</si>
  <si>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</si>
  <si>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</si>
  <si>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</si>
  <si>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</si>
  <si>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</si>
  <si>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</si>
  <si>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</si>
  <si>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</si>
  <si>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</si>
  <si>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</si>
  <si>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</si>
  <si>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</si>
  <si>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</si>
  <si>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</si>
  <si>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</si>
  <si>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</si>
  <si>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</si>
  <si>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</si>
  <si>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</si>
  <si>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</si>
  <si>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</si>
  <si>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</si>
  <si>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</si>
  <si>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</si>
  <si>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</si>
  <si>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</si>
  <si>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</si>
  <si>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</si>
  <si>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</si>
  <si>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</si>
  <si>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</si>
  <si>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</si>
  <si>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</si>
  <si>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</si>
  <si>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</si>
  <si>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</si>
  <si>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</si>
  <si>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</si>
  <si>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</si>
  <si>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</si>
  <si>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</si>
  <si>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</si>
  <si>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</si>
  <si>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</si>
  <si>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</si>
  <si>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</si>
  <si>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</si>
  <si>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</si>
  <si>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</si>
  <si>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</si>
  <si>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</si>
  <si>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</si>
  <si>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</si>
  <si>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</si>
  <si>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</si>
  <si>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</si>
  <si>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</si>
  <si>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</si>
  <si>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</si>
  <si>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</si>
  <si>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</si>
  <si>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</si>
  <si>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</si>
  <si>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</si>
  <si>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</si>
  <si>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</si>
  <si>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</si>
  <si>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</si>
  <si>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</si>
  <si>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</si>
  <si>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</si>
  <si>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</si>
  <si>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</si>
  <si>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</si>
  <si>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</si>
  <si>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</si>
  <si>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</si>
  <si>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</si>
  <si>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</si>
  <si>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</si>
  <si>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</si>
  <si>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</si>
  <si>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</si>
  <si>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</si>
  <si>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</si>
  <si>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</si>
  <si>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</si>
  <si>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</si>
  <si>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</si>
  <si>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</si>
  <si>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</si>
  <si>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</si>
  <si>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</si>
  <si>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</si>
  <si>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</si>
  <si>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</si>
  <si>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</si>
  <si>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</si>
  <si>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</si>
  <si>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</si>
  <si>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</si>
  <si>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</si>
  <si>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</si>
  <si>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</si>
  <si>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</si>
  <si>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</si>
  <si>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</si>
  <si>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</si>
  <si>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</si>
  <si>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</si>
  <si>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</si>
  <si>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</si>
  <si>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</si>
  <si>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</si>
  <si>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</si>
  <si>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</si>
  <si>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</si>
  <si>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</si>
  <si>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</si>
  <si>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</si>
  <si>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</si>
  <si>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</si>
  <si>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</si>
  <si>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</si>
  <si>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</si>
  <si>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</si>
  <si>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</si>
  <si>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</si>
  <si>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</si>
  <si>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</si>
  <si>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</si>
  <si>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</si>
  <si>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</si>
  <si>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</si>
  <si>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</si>
  <si>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</si>
  <si>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</si>
  <si>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</si>
  <si>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</si>
  <si>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</si>
  <si>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</si>
  <si>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</si>
  <si>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</si>
  <si>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</si>
  <si>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</si>
  <si>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</si>
  <si>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</si>
  <si>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</si>
  <si>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</si>
  <si>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</si>
  <si>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</si>
  <si>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</si>
  <si>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</si>
  <si>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</si>
  <si>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</si>
  <si>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</si>
  <si>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</si>
  <si>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</si>
  <si>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</si>
  <si>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</si>
  <si>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</si>
  <si>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</si>
  <si>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</si>
  <si>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</si>
  <si>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</si>
  <si>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</si>
  <si>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</si>
  <si>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</si>
  <si>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</si>
  <si>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</si>
  <si>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</si>
  <si>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</si>
  <si>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</si>
  <si>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</si>
  <si>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</si>
  <si>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</si>
  <si>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</si>
  <si>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</si>
  <si>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</si>
  <si>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</si>
  <si>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</si>
  <si>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</si>
  <si>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</si>
  <si>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</si>
  <si>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</si>
  <si>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</si>
  <si>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</si>
  <si>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</si>
  <si>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</si>
  <si>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</si>
  <si>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</si>
  <si>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</si>
  <si>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</si>
  <si>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</si>
  <si>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</si>
  <si>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</si>
  <si>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</si>
  <si>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</si>
  <si>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</si>
  <si>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</si>
  <si>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</si>
  <si>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</si>
  <si>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</si>
  <si>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</si>
  <si>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</si>
  <si>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</si>
  <si>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</si>
  <si>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</si>
  <si>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</si>
  <si>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</si>
  <si>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</si>
  <si>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</si>
  <si>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</si>
  <si>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</si>
  <si>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</si>
  <si>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</si>
  <si>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</si>
  <si>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</si>
  <si>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</si>
  <si>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</si>
  <si>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</si>
  <si>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</si>
  <si>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</si>
  <si>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</si>
  <si>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</si>
  <si>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</si>
  <si>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</si>
  <si>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</si>
  <si>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</si>
  <si>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</si>
  <si>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</si>
  <si>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</si>
  <si>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</si>
  <si>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</si>
  <si>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</si>
  <si>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</si>
  <si>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</si>
  <si>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</si>
  <si>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</si>
  <si>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</si>
  <si>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</si>
  <si>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</si>
  <si>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</si>
  <si>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</si>
  <si>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</si>
  <si>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</si>
  <si>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</si>
  <si>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</si>
  <si>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</si>
  <si>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</si>
  <si>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</si>
  <si>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</si>
  <si>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</si>
  <si>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</si>
  <si>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</si>
  <si>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</si>
  <si>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</si>
  <si>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</si>
  <si>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</si>
  <si>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</si>
  <si>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</si>
  <si>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</si>
  <si>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</si>
  <si>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</si>
  <si>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</si>
  <si>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</si>
  <si>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</si>
  <si>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</si>
  <si>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</si>
  <si>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</si>
  <si>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</si>
  <si>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</si>
  <si>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</si>
  <si>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</si>
  <si>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</si>
  <si>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</si>
  <si>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</si>
  <si>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</si>
  <si>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</si>
  <si>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</si>
  <si>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</si>
  <si>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</si>
  <si>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</si>
  <si>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</si>
  <si>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</si>
  <si>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</si>
  <si>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</si>
  <si>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</si>
  <si>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</si>
  <si>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</si>
  <si>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</si>
  <si>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</si>
  <si>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</si>
  <si>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</si>
  <si>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</si>
  <si>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</si>
  <si>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</si>
  <si>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</si>
  <si>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</si>
  <si>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</si>
  <si>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</si>
  <si>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</si>
  <si>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</si>
  <si>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</si>
  <si>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</si>
  <si>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</si>
  <si>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</si>
  <si>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</si>
  <si>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</si>
  <si>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</si>
  <si>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</si>
  <si>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</si>
  <si>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</si>
  <si>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</si>
  <si>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</si>
  <si>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</si>
  <si>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</si>
  <si>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</si>
  <si>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</si>
  <si>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</si>
  <si>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</si>
  <si>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</si>
  <si>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</si>
  <si>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</si>
  <si>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</si>
  <si>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</si>
  <si>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</si>
  <si>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</si>
  <si>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</si>
  <si>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</si>
  <si>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</si>
  <si>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</si>
  <si>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</si>
  <si>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</si>
  <si>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</si>
  <si>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</si>
  <si>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</si>
  <si>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</si>
  <si>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</si>
  <si>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</si>
  <si>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</si>
  <si>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</si>
  <si>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</si>
  <si>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</si>
  <si>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</si>
  <si>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</si>
  <si>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</si>
  <si>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</si>
  <si>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</si>
  <si>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</si>
  <si>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</si>
  <si>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</si>
  <si>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</si>
  <si>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</si>
  <si>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</si>
  <si>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</si>
  <si>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</si>
  <si>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</si>
  <si>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</si>
  <si>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</si>
  <si>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</si>
  <si>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</si>
  <si>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</si>
  <si>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</si>
  <si>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</si>
  <si>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</si>
  <si>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</si>
  <si>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</si>
  <si>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</si>
  <si>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</si>
  <si>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</si>
  <si>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</si>
  <si>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</si>
  <si>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</si>
  <si>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</si>
  <si>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</si>
  <si>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</si>
  <si>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</si>
  <si>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</si>
  <si>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</si>
  <si>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</si>
  <si>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</si>
  <si>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</si>
  <si>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</si>
  <si>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</si>
  <si>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</si>
  <si>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</si>
  <si>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</si>
  <si>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</si>
  <si>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</si>
  <si>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</si>
  <si>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</si>
  <si>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</si>
  <si>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</si>
  <si>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</si>
  <si>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</si>
  <si>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</si>
  <si>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</si>
  <si>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</si>
  <si>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</si>
  <si>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</si>
  <si>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</si>
  <si>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</si>
  <si>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</si>
  <si>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</si>
  <si>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</si>
  <si>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</si>
  <si>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</si>
  <si>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</si>
  <si>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</si>
  <si>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</si>
  <si>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</si>
  <si>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</si>
  <si>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</si>
  <si>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</si>
  <si>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</si>
  <si>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</si>
  <si>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</si>
  <si>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</si>
  <si>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</si>
  <si>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</si>
  <si>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</si>
  <si>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</si>
  <si>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</si>
  <si>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</si>
  <si>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</si>
  <si>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</si>
  <si>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</si>
  <si>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</si>
  <si>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</si>
  <si>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</si>
  <si>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</si>
  <si>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</si>
  <si>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</si>
  <si>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</si>
  <si>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</si>
  <si>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</si>
  <si>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</si>
  <si>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</si>
  <si>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</si>
  <si>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</si>
  <si>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</si>
  <si>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</si>
  <si>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</si>
  <si>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</si>
  <si>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</si>
  <si>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</si>
  <si>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</si>
  <si>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</si>
  <si>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</si>
  <si>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</si>
  <si>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</si>
  <si>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</si>
  <si>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</si>
  <si>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</si>
  <si>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</si>
  <si>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</si>
  <si>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</si>
  <si>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</si>
  <si>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</si>
  <si>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</si>
  <si>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</si>
  <si>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</si>
  <si>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</si>
  <si>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</si>
  <si>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</si>
  <si>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</si>
  <si>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</si>
  <si>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</si>
  <si>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</si>
  <si>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</si>
  <si>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</si>
  <si>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</si>
  <si>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</si>
  <si>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</si>
  <si>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</si>
  <si>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</si>
  <si>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</si>
  <si>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</si>
  <si>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</si>
  <si>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</si>
  <si>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</si>
  <si>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</si>
  <si>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</si>
  <si>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</si>
  <si>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</si>
  <si>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</si>
  <si>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</si>
  <si>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</si>
  <si>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</si>
  <si>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</si>
  <si>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</si>
  <si>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</si>
  <si>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</si>
  <si>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</si>
  <si>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</si>
  <si>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</si>
  <si>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</si>
  <si>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</si>
  <si>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</si>
  <si>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</si>
  <si>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</si>
  <si>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</si>
  <si>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</si>
  <si>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</si>
  <si>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</si>
  <si>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</si>
  <si>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</si>
  <si>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</si>
  <si>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</si>
  <si>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</si>
  <si>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</si>
  <si>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</si>
  <si>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</si>
  <si>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</si>
  <si>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</si>
  <si>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</si>
  <si>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</si>
  <si>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</si>
  <si>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</si>
  <si>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</si>
  <si>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</si>
  <si>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</si>
  <si>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</si>
  <si>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</si>
  <si>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</si>
  <si>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</si>
  <si>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</si>
  <si>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</si>
  <si>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</si>
  <si>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</si>
  <si>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</si>
  <si>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</si>
  <si>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</si>
  <si>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</si>
  <si>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</si>
  <si>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</si>
  <si>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</si>
  <si>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</si>
  <si>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</si>
  <si>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</si>
  <si>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</si>
  <si>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</si>
  <si>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</si>
  <si>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</si>
  <si>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</si>
  <si>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</si>
  <si>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</si>
  <si>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</si>
  <si>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</si>
  <si>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</si>
  <si>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</si>
  <si>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</si>
  <si>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</si>
  <si>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</si>
  <si>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</si>
  <si>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</si>
  <si>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</si>
  <si>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</si>
  <si>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</si>
  <si>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</si>
  <si>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</si>
  <si>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</si>
  <si>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</si>
  <si>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</si>
  <si>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</si>
  <si>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</si>
  <si>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</si>
  <si>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</si>
  <si>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</si>
  <si>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</si>
  <si>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</si>
  <si>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</si>
  <si>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</si>
  <si>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</si>
  <si>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</si>
  <si>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</si>
  <si>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</si>
  <si>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</si>
  <si>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</si>
  <si>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</si>
  <si>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</si>
  <si>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</si>
  <si>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</si>
  <si>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</si>
  <si>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</si>
  <si>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</si>
  <si>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</si>
  <si>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</si>
  <si>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</si>
  <si>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</si>
  <si>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</si>
  <si>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</si>
  <si>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</si>
  <si>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</si>
  <si>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</si>
  <si>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</si>
  <si>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</si>
  <si>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</si>
  <si>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</si>
  <si>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</si>
  <si>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</si>
  <si>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</si>
  <si>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</si>
  <si>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</si>
  <si>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</si>
  <si>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</si>
  <si>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</si>
  <si>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</si>
  <si>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</si>
  <si>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</si>
  <si>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</si>
  <si>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</si>
  <si>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</si>
  <si>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</si>
  <si>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</si>
  <si>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</si>
  <si>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</si>
  <si>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</si>
  <si>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</si>
  <si>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</si>
  <si>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</si>
  <si>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</si>
  <si>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</si>
  <si>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</si>
  <si>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</si>
  <si>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</si>
  <si>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</si>
  <si>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</si>
  <si>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</si>
  <si>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</si>
  <si>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</si>
  <si>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</si>
  <si>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</si>
  <si>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</si>
  <si>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</si>
  <si>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</si>
  <si>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</si>
  <si>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</si>
  <si>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</si>
  <si>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</si>
  <si>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</si>
  <si>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</si>
  <si>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</si>
  <si>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</si>
  <si>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</si>
  <si>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</si>
  <si>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</si>
  <si>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</si>
  <si>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</si>
  <si>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</si>
  <si>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</si>
  <si>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</si>
  <si>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</si>
  <si>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</si>
  <si>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</si>
  <si>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</si>
  <si>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</si>
  <si>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</si>
  <si>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</si>
  <si>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</si>
  <si>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</si>
  <si>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</si>
  <si>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</si>
  <si>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</si>
  <si>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</si>
  <si>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</si>
  <si>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</si>
  <si>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</si>
  <si>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</si>
  <si>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</si>
  <si>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</si>
  <si>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</si>
  <si>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</si>
  <si>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</si>
  <si>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</si>
  <si>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</si>
  <si>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</si>
  <si>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</si>
  <si>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</si>
  <si>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</si>
  <si>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</si>
  <si>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</si>
  <si>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</si>
  <si>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</si>
  <si>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</si>
  <si>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</si>
  <si>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</si>
  <si>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</si>
  <si>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</si>
  <si>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</si>
  <si>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</si>
  <si>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</si>
  <si>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</si>
  <si>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</si>
  <si>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</si>
  <si>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</si>
  <si>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</si>
  <si>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</si>
  <si>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</si>
  <si>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</si>
  <si>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</si>
  <si>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</si>
  <si>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</si>
  <si>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</si>
  <si>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</si>
  <si>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</si>
  <si>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</si>
  <si>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</si>
  <si>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</si>
  <si>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</si>
  <si>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</si>
  <si>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</si>
  <si>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</si>
  <si>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</si>
  <si>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</si>
  <si>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</si>
  <si>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</si>
  <si>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</si>
  <si>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</si>
  <si>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</si>
  <si>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</si>
  <si>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</si>
  <si>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</si>
  <si>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</si>
  <si>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</si>
  <si>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</si>
  <si>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</si>
  <si>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</si>
  <si>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</si>
  <si>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</si>
  <si>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</si>
  <si>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</si>
  <si>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</si>
  <si>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</si>
  <si>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</si>
  <si>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</si>
  <si>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</si>
  <si>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</si>
  <si>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</si>
  <si>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</si>
  <si>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</si>
  <si>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</si>
  <si>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</si>
  <si>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</si>
  <si>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</si>
  <si>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</si>
  <si>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</si>
  <si>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</si>
  <si>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</si>
  <si>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</si>
  <si>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</si>
  <si>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</si>
  <si>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</si>
  <si>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</si>
  <si>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</si>
  <si>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</si>
  <si>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</si>
  <si>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</si>
  <si>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</si>
  <si>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</si>
  <si>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</si>
  <si>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</si>
  <si>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</si>
  <si>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</si>
  <si>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</si>
  <si>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</si>
  <si>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</si>
  <si>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</si>
  <si>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</si>
  <si>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</si>
  <si>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</si>
  <si>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</si>
  <si>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</si>
  <si>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</si>
  <si>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</si>
  <si>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</si>
  <si>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</si>
  <si>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</si>
  <si>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</si>
  <si>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</si>
  <si>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</si>
  <si>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</si>
  <si>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</si>
  <si>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</si>
  <si>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</si>
  <si>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</si>
  <si>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</si>
  <si>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</si>
  <si>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</si>
  <si>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</si>
  <si>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</si>
  <si>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</si>
  <si>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</si>
  <si>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</si>
  <si>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</si>
  <si>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</si>
  <si>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</si>
  <si>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</si>
  <si>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</si>
  <si>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</si>
  <si>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</si>
  <si>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</si>
  <si>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</si>
  <si>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</si>
  <si>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</si>
  <si>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</si>
  <si>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</si>
  <si>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</si>
  <si>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</si>
  <si>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</si>
  <si>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</si>
  <si>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</si>
  <si>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</si>
  <si>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</si>
  <si>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</si>
  <si>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</si>
  <si>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</si>
  <si>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</si>
  <si>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</si>
  <si>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</si>
  <si>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</si>
  <si>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</si>
  <si>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</si>
  <si>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</si>
  <si>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</si>
  <si>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</si>
  <si>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</si>
  <si>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</si>
  <si>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</si>
  <si>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</si>
  <si>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</si>
  <si>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</si>
  <si>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</si>
  <si>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</si>
  <si>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</si>
  <si>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</si>
  <si>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</si>
  <si>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</si>
  <si>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</si>
  <si>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</si>
  <si>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</si>
  <si>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</si>
  <si>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</si>
  <si>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</si>
  <si>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</si>
  <si>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</si>
  <si>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</si>
  <si>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</si>
  <si>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</si>
  <si>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</si>
  <si>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</si>
  <si>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</si>
  <si>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</si>
  <si>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</si>
  <si>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</si>
  <si>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</si>
  <si>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</si>
  <si>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</si>
  <si>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</si>
  <si>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</si>
  <si>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</si>
  <si>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</si>
  <si>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</si>
  <si>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</si>
  <si>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</si>
  <si>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</si>
  <si>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</si>
  <si>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</si>
  <si>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</si>
  <si>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</si>
  <si>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</si>
  <si>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</si>
  <si>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</si>
  <si>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</si>
  <si>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</si>
  <si>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</si>
  <si>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</si>
  <si>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</si>
  <si>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</si>
  <si>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</si>
  <si>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</si>
  <si>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</si>
  <si>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</si>
  <si>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</si>
  <si>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</si>
  <si>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</si>
  <si>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</si>
  <si>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</si>
  <si>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</si>
  <si>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</si>
  <si>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</si>
  <si>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</si>
  <si>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</si>
  <si>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</si>
  <si>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</si>
  <si>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</si>
  <si>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</si>
  <si>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</si>
  <si>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</si>
  <si>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</si>
  <si>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</si>
  <si>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</si>
  <si>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</si>
  <si>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</si>
  <si>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</si>
  <si>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</si>
  <si>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</si>
  <si>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</si>
  <si>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</si>
  <si>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</si>
  <si>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</si>
  <si>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</si>
  <si>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</si>
  <si>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</si>
  <si>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</si>
  <si>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</si>
  <si>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</si>
  <si>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</si>
  <si>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</si>
  <si>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</si>
  <si>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</si>
  <si>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</si>
  <si>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</si>
  <si>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</si>
  <si>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</si>
  <si>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</si>
  <si>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</si>
  <si>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</si>
  <si>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</si>
  <si>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</si>
  <si>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</si>
  <si>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</si>
  <si>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</si>
  <si>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</si>
  <si>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</si>
  <si>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</si>
  <si>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</si>
  <si>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</si>
  <si>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</si>
  <si>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</si>
  <si>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</si>
  <si>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</si>
  <si>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</si>
  <si>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</si>
  <si>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</si>
  <si>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</si>
  <si>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</si>
  <si>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</si>
  <si>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</si>
  <si>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</si>
  <si>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</si>
  <si>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</si>
  <si>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</si>
  <si>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</si>
  <si>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</si>
  <si>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</si>
  <si>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</si>
  <si>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</si>
  <si>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</si>
  <si>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</si>
  <si>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</si>
  <si>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</si>
  <si>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</si>
  <si>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</si>
  <si>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</si>
  <si>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</si>
  <si>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</si>
  <si>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</si>
  <si>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</si>
  <si>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</si>
  <si>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</si>
  <si>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</si>
  <si>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</si>
  <si>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</si>
  <si>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</si>
  <si>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</si>
  <si>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</si>
  <si>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</si>
  <si>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</si>
  <si>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</si>
  <si>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</si>
  <si>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</si>
  <si>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</si>
  <si>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</si>
  <si>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</si>
  <si>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</si>
  <si>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</si>
  <si>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</si>
  <si>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</si>
  <si>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</si>
  <si>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</si>
  <si>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</si>
  <si>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</si>
  <si>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</si>
  <si>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</si>
  <si>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</si>
  <si>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</si>
  <si>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</si>
  <si>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</si>
  <si>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</si>
  <si>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</si>
  <si>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</si>
  <si>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</si>
  <si>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</si>
  <si>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</si>
  <si>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</si>
  <si>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</si>
  <si>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</si>
  <si>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</si>
  <si>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</si>
  <si>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</si>
  <si>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</si>
  <si>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</si>
  <si>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</si>
  <si>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</si>
  <si>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</si>
  <si>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</si>
  <si>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</si>
  <si>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</si>
  <si>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</si>
  <si>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</si>
  <si>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</si>
  <si>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</si>
  <si>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</si>
  <si>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</si>
  <si>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</si>
  <si>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</si>
  <si>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</si>
  <si>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</si>
  <si>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</si>
  <si>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</si>
  <si>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</si>
  <si>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</si>
  <si>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</si>
  <si>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</si>
  <si>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</si>
  <si>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</si>
  <si>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</si>
  <si>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</si>
  <si>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</si>
  <si>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</si>
  <si>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</si>
  <si>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</si>
  <si>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</si>
  <si>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</si>
  <si>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</si>
  <si>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</si>
  <si>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</si>
  <si>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</si>
  <si>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</si>
  <si>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</si>
  <si>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</si>
  <si>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</si>
  <si>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</si>
  <si>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</si>
  <si>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</si>
  <si>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</si>
  <si>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</si>
  <si>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</si>
  <si>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</si>
  <si>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</si>
  <si>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</si>
  <si>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</si>
  <si>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</si>
  <si>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</si>
  <si>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</si>
  <si>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</si>
  <si>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</si>
  <si>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</si>
  <si>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</si>
  <si>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</si>
  <si>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</si>
  <si>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</si>
  <si>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</si>
  <si>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</si>
  <si>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</si>
  <si>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</si>
  <si>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</si>
  <si>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</si>
  <si>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</si>
  <si>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</si>
  <si>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</si>
  <si>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</si>
  <si>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</si>
  <si>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</si>
  <si>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</si>
  <si>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</si>
  <si>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</si>
  <si>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</si>
  <si>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</si>
  <si>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</si>
  <si>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</si>
  <si>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</si>
  <si>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</si>
  <si>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</si>
  <si>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</si>
  <si>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</si>
  <si>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</si>
  <si>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</si>
  <si>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</si>
  <si>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</si>
  <si>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</si>
  <si>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</si>
  <si>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</si>
  <si>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</si>
  <si>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</si>
  <si>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</si>
  <si>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</si>
  <si>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</si>
  <si>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</si>
  <si>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</si>
  <si>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</si>
  <si>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</si>
  <si>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</si>
  <si>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</si>
  <si>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</si>
  <si>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</si>
  <si>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</si>
  <si>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</si>
  <si>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</si>
  <si>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</si>
  <si>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</si>
  <si>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</si>
  <si>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</si>
  <si>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</si>
  <si>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</si>
  <si>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</si>
  <si>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</si>
  <si>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</si>
  <si>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</si>
  <si>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</si>
  <si>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</si>
  <si>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</si>
  <si>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</si>
  <si>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</si>
  <si>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</si>
  <si>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</si>
  <si>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</si>
  <si>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</si>
  <si>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</si>
  <si>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</si>
  <si>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</si>
  <si>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</si>
  <si>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</si>
  <si>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</si>
  <si>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</si>
  <si>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</si>
  <si>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</si>
  <si>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</si>
  <si>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</si>
  <si>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</si>
  <si>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</si>
  <si>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</si>
  <si>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</si>
  <si>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</si>
  <si>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</si>
  <si>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</si>
  <si>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</si>
  <si>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</si>
  <si>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</si>
  <si>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</si>
  <si>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</si>
  <si>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</si>
  <si>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</si>
  <si>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</si>
  <si>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</si>
  <si>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</si>
  <si>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</si>
  <si>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</si>
  <si>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</si>
  <si>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</si>
  <si>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</si>
  <si>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</si>
  <si>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</si>
  <si>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</si>
  <si>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</si>
  <si>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</si>
  <si>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</si>
  <si>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</si>
  <si>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</si>
  <si>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</si>
  <si>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</si>
  <si>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</si>
  <si>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</si>
  <si>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</si>
  <si>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</si>
  <si>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</si>
  <si>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</si>
  <si>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</si>
  <si>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</si>
  <si>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</si>
  <si>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</si>
  <si>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</si>
  <si>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</si>
  <si>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</si>
  <si>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</si>
  <si>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</si>
  <si>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</si>
  <si>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</si>
  <si>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</si>
  <si>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</si>
  <si>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</si>
  <si>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</si>
  <si>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</si>
  <si>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</si>
  <si>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</si>
  <si>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</si>
  <si>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</si>
  <si>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</si>
  <si>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</si>
  <si>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</si>
  <si>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</si>
  <si>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</si>
  <si>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</si>
  <si>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</si>
  <si>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</si>
  <si>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</si>
  <si>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</si>
  <si>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</si>
  <si>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</si>
  <si>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</si>
  <si>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</si>
  <si>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</si>
  <si>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</si>
  <si>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</si>
  <si>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</si>
  <si>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</si>
  <si>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</si>
  <si>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</si>
  <si>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</si>
  <si>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</si>
  <si>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</si>
  <si>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</si>
  <si>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</si>
  <si>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</si>
  <si>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</si>
  <si>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</si>
  <si>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</si>
  <si>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</si>
  <si>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</si>
  <si>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</si>
  <si>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</si>
  <si>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</si>
  <si>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</si>
  <si>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</si>
  <si>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</si>
  <si>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</si>
  <si>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</si>
  <si>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</si>
  <si>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</si>
  <si>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</si>
  <si>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</si>
  <si>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</si>
  <si>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</si>
  <si>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</si>
  <si>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</si>
  <si>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</si>
  <si>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</si>
  <si>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</si>
  <si>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</si>
  <si>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</si>
  <si>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</si>
  <si>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</si>
  <si>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</si>
  <si>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</si>
  <si>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</si>
  <si>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</si>
  <si>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</si>
  <si>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</si>
  <si>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</si>
  <si>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</si>
  <si>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</si>
  <si>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</si>
  <si>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</si>
  <si>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</si>
  <si>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</si>
  <si>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</si>
  <si>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</si>
  <si>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</si>
  <si>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</si>
  <si>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</si>
  <si>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</si>
  <si>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</si>
  <si>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</si>
  <si>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</si>
  <si>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</si>
  <si>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</si>
  <si>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</si>
  <si>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</si>
  <si>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</si>
  <si>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</si>
  <si>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</si>
  <si>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</si>
  <si>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</si>
  <si>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</si>
  <si>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</si>
  <si>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</si>
  <si>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</si>
  <si>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</si>
  <si>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</si>
  <si>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</si>
  <si>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</si>
  <si>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</si>
  <si>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</si>
  <si>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</si>
  <si>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</si>
  <si>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</si>
  <si>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</si>
  <si>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</si>
  <si>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</si>
  <si>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</si>
  <si>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</si>
  <si>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</si>
  <si>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</si>
  <si>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</si>
  <si>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</si>
  <si>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</si>
  <si>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</si>
  <si>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</si>
  <si>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</si>
  <si>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</si>
  <si>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</si>
  <si>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</si>
  <si>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</si>
  <si>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</si>
  <si>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</si>
  <si>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</si>
  <si>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</si>
  <si>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</si>
  <si>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</si>
  <si>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</si>
  <si>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</si>
  <si>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</si>
  <si>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</si>
  <si>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</si>
  <si>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</si>
  <si>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</si>
  <si>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</si>
  <si>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</si>
  <si>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</si>
  <si>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</si>
  <si>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</si>
  <si>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</si>
  <si>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</si>
  <si>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</si>
  <si>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</si>
  <si>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</si>
  <si>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</si>
  <si>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</si>
  <si>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</si>
  <si>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</si>
  <si>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</si>
  <si>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</si>
  <si>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</si>
  <si>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</si>
  <si>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</si>
  <si>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</si>
  <si>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</si>
  <si>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</si>
  <si>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</si>
  <si>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</si>
  <si>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</si>
  <si>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</si>
  <si>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</si>
  <si>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</si>
  <si>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</si>
  <si>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</si>
  <si>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</si>
  <si>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</si>
  <si>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</si>
  <si>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</si>
  <si>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</si>
  <si>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</si>
  <si>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</si>
  <si>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</si>
  <si>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</si>
  <si>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</si>
  <si>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</si>
  <si>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</si>
  <si>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</si>
  <si>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</si>
  <si>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</si>
  <si>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</si>
  <si>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</si>
  <si>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</si>
  <si>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</si>
  <si>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</si>
  <si>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</si>
  <si>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</si>
  <si>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</si>
  <si>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</si>
  <si>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</si>
  <si>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</si>
  <si>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</si>
  <si>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</si>
  <si>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</si>
  <si>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</si>
  <si>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</si>
  <si>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</si>
  <si>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</si>
  <si>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</si>
  <si>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</si>
  <si>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</si>
  <si>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</si>
  <si>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</si>
  <si>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</si>
  <si>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</si>
  <si>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</si>
  <si>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</si>
  <si>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</si>
  <si>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</si>
  <si>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</si>
  <si>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</si>
  <si>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</si>
  <si>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</si>
  <si>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</si>
  <si>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</si>
  <si>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</si>
  <si>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</si>
  <si>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</si>
  <si>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</si>
  <si>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</si>
  <si>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</si>
  <si>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</si>
  <si>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</si>
  <si>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</si>
  <si>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</si>
  <si>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</si>
  <si>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</si>
  <si>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</si>
  <si>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</si>
  <si>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</si>
  <si>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</si>
  <si>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</si>
  <si>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</si>
  <si>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</si>
  <si>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</si>
  <si>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</si>
  <si>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</si>
  <si>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</si>
  <si>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</si>
  <si>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</si>
  <si>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</si>
  <si>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</si>
  <si>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</si>
  <si>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</si>
  <si>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</si>
  <si>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</si>
  <si>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</si>
  <si>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</si>
  <si>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</si>
  <si>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</si>
  <si>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</si>
  <si>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</si>
  <si>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</si>
  <si>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</si>
  <si>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</si>
  <si>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</si>
  <si>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</si>
  <si>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</si>
  <si>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</si>
  <si>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</si>
  <si>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</si>
  <si>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</si>
  <si>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</si>
  <si>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</si>
  <si>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</si>
  <si>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</si>
  <si>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</si>
  <si>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</si>
  <si>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</si>
  <si>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</si>
  <si>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</si>
  <si>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</si>
  <si>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</si>
  <si>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</si>
  <si>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</si>
  <si>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</si>
  <si>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</si>
  <si>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</si>
  <si>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</si>
  <si>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</si>
  <si>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</si>
  <si>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</si>
  <si>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</si>
  <si>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</si>
  <si>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</si>
  <si>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</si>
  <si>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</si>
  <si>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</si>
  <si>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</si>
  <si>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</si>
  <si>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</si>
  <si>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</si>
  <si>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</si>
  <si>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</si>
  <si>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</si>
  <si>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</si>
  <si>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</si>
  <si>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</si>
  <si>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</si>
  <si>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</si>
  <si>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</si>
  <si>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</si>
  <si>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</si>
  <si>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</si>
  <si>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</si>
  <si>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</si>
  <si>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</si>
  <si>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</si>
  <si>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</si>
  <si>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</si>
  <si>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</si>
  <si>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</si>
  <si>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</si>
  <si>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</si>
  <si>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</si>
  <si>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</si>
  <si>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</si>
  <si>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</si>
  <si>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</si>
  <si>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</si>
  <si>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</si>
  <si>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</si>
  <si>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</si>
  <si>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</si>
  <si>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</si>
  <si>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</si>
  <si>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</si>
  <si>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</si>
  <si>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</si>
  <si>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</si>
  <si>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</si>
  <si>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</si>
  <si>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</si>
  <si>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</si>
  <si>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</si>
  <si>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</si>
  <si>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</si>
  <si>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</si>
  <si>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</si>
  <si>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</si>
  <si>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</si>
  <si>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</si>
  <si>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</si>
  <si>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</si>
  <si>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</si>
  <si>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</si>
  <si>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</si>
  <si>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</si>
  <si>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</si>
  <si>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</si>
  <si>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</si>
  <si>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</si>
  <si>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</si>
  <si>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</si>
  <si>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</si>
  <si>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</si>
  <si>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</si>
  <si>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</si>
  <si>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</si>
  <si>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</si>
  <si>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</si>
  <si>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</si>
  <si>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</si>
  <si>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</si>
  <si>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</si>
  <si>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</si>
  <si>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</si>
  <si>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</si>
  <si>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</si>
  <si>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</si>
  <si>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</si>
  <si>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</si>
  <si>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</si>
  <si>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</si>
  <si>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</si>
  <si>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</si>
  <si>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</si>
  <si>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</si>
  <si>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</si>
  <si>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</si>
  <si>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</si>
  <si>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</si>
  <si>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</si>
  <si>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</si>
  <si>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</si>
  <si>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</si>
  <si>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</si>
  <si>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</si>
  <si>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</si>
  <si>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</si>
  <si>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</si>
  <si>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</si>
  <si>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</si>
  <si>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</si>
  <si>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</si>
  <si>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</si>
  <si>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</si>
  <si>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</si>
  <si>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</si>
  <si>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</si>
  <si>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</si>
  <si>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</si>
  <si>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</si>
  <si>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</si>
  <si>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</si>
  <si>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</si>
  <si>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</si>
  <si>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</si>
  <si>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</si>
  <si>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</si>
  <si>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</si>
  <si>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</si>
  <si>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</si>
  <si>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</si>
  <si>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</si>
  <si>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</si>
  <si>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</si>
  <si>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</si>
  <si>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</si>
  <si>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</si>
  <si>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</si>
  <si>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</si>
  <si>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</si>
  <si>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</si>
  <si>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</si>
  <si>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</si>
  <si>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</si>
  <si>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</si>
  <si>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</si>
  <si>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</si>
  <si>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</si>
  <si>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</si>
  <si>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</si>
  <si>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</si>
  <si>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</si>
  <si>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</si>
  <si>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</si>
  <si>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</si>
  <si>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</si>
  <si>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</si>
  <si>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</si>
  <si>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</si>
  <si>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</si>
  <si>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</si>
  <si>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</si>
  <si>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</si>
  <si>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</si>
  <si>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</si>
  <si>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</si>
  <si>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</si>
  <si>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</si>
  <si>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</si>
  <si>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</si>
  <si>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</si>
  <si>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</si>
  <si>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</si>
  <si>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</si>
  <si>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</si>
  <si>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</si>
  <si>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</si>
  <si>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</si>
  <si>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</si>
  <si>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</si>
  <si>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</si>
  <si>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</si>
  <si>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</si>
  <si>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</si>
  <si>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</si>
  <si>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</si>
  <si>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</si>
  <si>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</si>
  <si>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</si>
  <si>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</si>
  <si>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</si>
  <si>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</si>
  <si>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</si>
  <si>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</si>
  <si>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</si>
  <si>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</si>
  <si>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</si>
  <si>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</si>
  <si>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</si>
  <si>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</si>
  <si>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</si>
  <si>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</si>
  <si>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</si>
  <si>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</si>
  <si>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</si>
  <si>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</si>
  <si>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</si>
  <si>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</si>
  <si>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</si>
  <si>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</si>
  <si>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</si>
  <si>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</si>
  <si>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</si>
  <si>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</si>
  <si>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</si>
  <si>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</si>
  <si>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</si>
  <si>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</si>
  <si>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</si>
  <si>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</si>
  <si>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</si>
  <si>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</si>
  <si>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</si>
  <si>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</si>
  <si>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</si>
  <si>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</si>
  <si>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</si>
  <si>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</si>
  <si>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</si>
  <si>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</si>
  <si>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</si>
  <si>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</si>
  <si>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</si>
  <si>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</si>
  <si>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</si>
  <si>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</si>
  <si>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</si>
  <si>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</si>
  <si>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</si>
  <si>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</si>
  <si>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</si>
  <si>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</si>
  <si>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</si>
  <si>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</si>
  <si>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</si>
  <si>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</si>
  <si>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</si>
  <si>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</si>
  <si>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</si>
  <si>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</si>
  <si>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</si>
  <si>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</si>
  <si>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</si>
  <si>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</si>
  <si>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</si>
  <si>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</si>
  <si>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</si>
  <si>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</si>
  <si>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</si>
  <si>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</si>
  <si>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</si>
  <si>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</si>
  <si>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</si>
  <si>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</si>
  <si>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</si>
  <si>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</si>
  <si>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</si>
  <si>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</si>
  <si>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</si>
  <si>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</si>
  <si>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</si>
  <si>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</si>
  <si>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</si>
  <si>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</si>
  <si>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</si>
  <si>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</si>
  <si>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</si>
  <si>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</si>
  <si>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</si>
  <si>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</si>
  <si>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</si>
  <si>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</si>
  <si>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</si>
  <si>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</si>
  <si>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</si>
  <si>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</si>
  <si>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</si>
  <si>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</si>
  <si>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</si>
  <si>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</si>
  <si>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</si>
  <si>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</si>
  <si>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</si>
  <si>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</si>
  <si>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</si>
  <si>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</si>
  <si>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</si>
  <si>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</si>
  <si>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</si>
  <si>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</si>
  <si>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</si>
  <si>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</si>
  <si>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</si>
  <si>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</si>
  <si>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</si>
  <si>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</si>
  <si>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</si>
  <si>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</si>
  <si>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</si>
  <si>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</si>
  <si>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</si>
  <si>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</si>
  <si>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</si>
  <si>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</si>
  <si>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</si>
  <si>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</si>
  <si>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</si>
  <si>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</si>
  <si>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</si>
  <si>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</si>
  <si>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</si>
  <si>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</si>
  <si>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</si>
  <si>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</si>
  <si>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</si>
  <si>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</si>
  <si>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</si>
  <si>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</si>
  <si>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</si>
  <si>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</si>
  <si>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</si>
  <si>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</si>
  <si>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</si>
  <si>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</si>
  <si>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</si>
  <si>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</si>
  <si>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</si>
  <si>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</si>
  <si>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</si>
  <si>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</si>
  <si>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</si>
  <si>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</si>
  <si>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</si>
  <si>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</si>
  <si>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</si>
  <si>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</si>
  <si>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</si>
  <si>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</si>
  <si>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</si>
  <si>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</si>
  <si>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</si>
  <si>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</si>
  <si>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</si>
  <si>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</si>
  <si>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</si>
  <si>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</si>
  <si>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</si>
  <si>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</si>
  <si>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</si>
  <si>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</si>
  <si>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</si>
  <si>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</si>
  <si>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</si>
  <si>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</si>
  <si>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</si>
  <si>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</si>
  <si>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</si>
  <si>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</si>
  <si>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</si>
  <si>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</si>
  <si>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</si>
  <si>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</si>
  <si>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</si>
  <si>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</si>
  <si>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</si>
  <si>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</si>
  <si>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</si>
  <si>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</si>
  <si>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</si>
  <si>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</si>
  <si>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</si>
  <si>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</si>
  <si>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</si>
  <si>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</si>
  <si>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</si>
  <si>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</si>
  <si>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</si>
  <si>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</si>
  <si>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</si>
  <si>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</si>
  <si>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</si>
  <si>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</si>
  <si>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</si>
  <si>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</si>
  <si>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</si>
  <si>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</si>
  <si>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</si>
  <si>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</si>
  <si>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</si>
  <si>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</si>
  <si>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</si>
  <si>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</si>
  <si>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</si>
  <si>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</si>
  <si>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</si>
  <si>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</si>
  <si>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</si>
  <si>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</si>
  <si>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</si>
  <si>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</si>
  <si>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</si>
  <si>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</si>
  <si>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</si>
  <si>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</si>
  <si>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</si>
  <si>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</si>
  <si>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</si>
  <si>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</si>
  <si>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</si>
  <si>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</si>
  <si>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</si>
  <si>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</si>
  <si>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</si>
  <si>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</si>
  <si>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</si>
  <si>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</si>
  <si>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</si>
  <si>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</si>
  <si>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</si>
  <si>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</si>
  <si>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</si>
  <si>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</si>
  <si>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</si>
  <si>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</si>
  <si>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</si>
  <si>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</si>
  <si>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</si>
  <si>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</si>
  <si>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</si>
  <si>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</si>
  <si>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</si>
  <si>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</si>
  <si>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</si>
  <si>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</si>
  <si>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</si>
  <si>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</si>
  <si>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</si>
  <si>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</si>
  <si>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</si>
  <si>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</si>
  <si>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</si>
  <si>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</si>
  <si>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</si>
  <si>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</si>
  <si>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</si>
  <si>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</si>
  <si>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</si>
  <si>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</si>
  <si>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</si>
  <si>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</si>
  <si>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</si>
  <si>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</si>
  <si>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</si>
  <si>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</si>
  <si>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</si>
  <si>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</si>
  <si>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</si>
  <si>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</si>
  <si>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</si>
  <si>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</si>
  <si>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</si>
  <si>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</si>
  <si>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</si>
  <si>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</si>
  <si>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</si>
  <si>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</si>
  <si>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</si>
  <si>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</si>
  <si>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</si>
  <si>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</si>
  <si>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</si>
  <si>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</si>
  <si>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</si>
  <si>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</si>
  <si>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</si>
  <si>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</si>
  <si>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</si>
  <si>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</si>
  <si>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</si>
  <si>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</si>
  <si>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</si>
  <si>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</si>
  <si>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</si>
  <si>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</si>
  <si>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</si>
  <si>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</si>
  <si>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</si>
  <si>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</si>
  <si>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</si>
  <si>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</si>
  <si>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</si>
  <si>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</si>
  <si>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</si>
  <si>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</si>
  <si>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</si>
  <si>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</si>
  <si>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</si>
  <si>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</si>
  <si>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</si>
  <si>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</si>
  <si>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</si>
  <si>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</si>
  <si>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</si>
  <si>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</si>
  <si>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</si>
  <si>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</si>
  <si>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</si>
  <si>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</si>
  <si>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</si>
  <si>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</si>
  <si>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</si>
  <si>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</si>
  <si>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</si>
  <si>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</si>
  <si>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</si>
  <si>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</si>
  <si>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</si>
  <si>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</si>
  <si>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</si>
  <si>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</si>
  <si>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</si>
  <si>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</si>
  <si>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</si>
  <si>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</si>
  <si>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</si>
  <si>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</si>
  <si>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</si>
  <si>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</si>
  <si>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</si>
  <si>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</si>
  <si>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</si>
  <si>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</si>
  <si>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</si>
  <si>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</si>
  <si>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</si>
  <si>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</si>
  <si>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</si>
  <si>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</si>
  <si>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</si>
  <si>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</si>
  <si>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</si>
  <si>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</si>
  <si>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</si>
  <si>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</si>
  <si>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</si>
  <si>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</si>
  <si>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</si>
  <si>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</si>
  <si>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</si>
  <si>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</si>
  <si>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</si>
  <si>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</si>
  <si>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</si>
  <si>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</si>
  <si>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</si>
  <si>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</si>
  <si>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</si>
  <si>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</si>
  <si>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</si>
  <si>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</si>
  <si>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</si>
  <si>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</si>
  <si>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</si>
  <si>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</si>
  <si>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</si>
  <si>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</si>
  <si>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</si>
  <si>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</si>
  <si>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</si>
  <si>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</si>
  <si>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</si>
  <si>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</si>
  <si>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</si>
  <si>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</si>
  <si>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</si>
  <si>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</si>
  <si>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</si>
  <si>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</si>
  <si>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</si>
  <si>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</si>
  <si>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</si>
  <si>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</si>
  <si>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</si>
  <si>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</si>
  <si>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</si>
  <si>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</si>
  <si>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</si>
  <si>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</si>
  <si>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</si>
  <si>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</si>
  <si>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</si>
  <si>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</si>
  <si>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</si>
  <si>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</si>
  <si>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</si>
  <si>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</si>
  <si>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</si>
  <si>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</si>
  <si>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</si>
  <si>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</si>
  <si>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</si>
  <si>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</si>
  <si>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</si>
  <si>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</si>
  <si>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</si>
  <si>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</si>
  <si>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</si>
  <si>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</si>
  <si>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</si>
  <si>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</si>
  <si>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</si>
  <si>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</si>
  <si>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</si>
  <si>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</si>
  <si>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</si>
  <si>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</si>
  <si>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</si>
  <si>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</si>
  <si>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</si>
  <si>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</si>
  <si>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</si>
  <si>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</si>
  <si>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</si>
  <si>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</si>
  <si>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</si>
  <si>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</si>
  <si>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</si>
  <si>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</si>
  <si>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</si>
  <si>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</si>
  <si>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</si>
  <si>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</si>
  <si>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</si>
  <si>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</si>
  <si>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</si>
  <si>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</si>
  <si>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</si>
  <si>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</si>
  <si>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</si>
  <si>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</si>
  <si>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</si>
  <si>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</si>
  <si>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</si>
  <si>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</si>
  <si>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</si>
  <si>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</si>
  <si>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</si>
  <si>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</si>
  <si>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</si>
  <si>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</si>
  <si>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</si>
  <si>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</si>
  <si>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</si>
  <si>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</si>
  <si>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</si>
  <si>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</si>
  <si>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</si>
  <si>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</si>
  <si>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</si>
  <si>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</si>
  <si>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</si>
  <si>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</si>
  <si>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</si>
  <si>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</si>
  <si>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</si>
  <si>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</si>
  <si>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</si>
  <si>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</si>
  <si>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</si>
  <si>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</si>
  <si>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</si>
  <si>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</si>
  <si>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</si>
  <si>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</si>
  <si>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</si>
  <si>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</si>
  <si>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</si>
  <si>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</si>
  <si>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</si>
  <si>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</si>
  <si>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</si>
  <si>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</si>
  <si>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</si>
  <si>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</si>
  <si>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</si>
  <si>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</si>
  <si>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</si>
  <si>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</si>
  <si>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</si>
  <si>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</si>
  <si>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</si>
  <si>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</si>
  <si>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</si>
  <si>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</si>
  <si>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</si>
  <si>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</si>
  <si>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</si>
  <si>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</si>
  <si>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</si>
  <si>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</si>
  <si>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</si>
  <si>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</si>
  <si>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</si>
  <si>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</si>
  <si>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</si>
  <si>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</si>
  <si>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</si>
  <si>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</si>
  <si>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</si>
  <si>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</si>
  <si>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</si>
  <si>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</si>
  <si>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</si>
  <si>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</si>
  <si>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</si>
  <si>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</si>
  <si>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</si>
  <si>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</si>
  <si>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</si>
  <si>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</si>
  <si>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</si>
  <si>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</si>
  <si>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</si>
  <si>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</si>
  <si>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</si>
  <si>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</si>
  <si>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</si>
  <si>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</si>
  <si>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</si>
  <si>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</si>
  <si>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</si>
  <si>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</si>
  <si>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</si>
  <si>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</si>
  <si>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</si>
  <si>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</si>
  <si>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</si>
  <si>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</si>
  <si>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</si>
  <si>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</si>
  <si>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</si>
  <si>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</si>
  <si>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</si>
  <si>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</si>
  <si>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</si>
  <si>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</si>
  <si>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</si>
  <si>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</si>
  <si>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</si>
  <si>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</si>
  <si>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</si>
  <si>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</si>
  <si>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</si>
  <si>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</si>
  <si>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</si>
  <si>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</si>
  <si>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</si>
  <si>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</si>
  <si>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</si>
  <si>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</si>
  <si>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</si>
  <si>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</si>
  <si>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</si>
  <si>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</si>
  <si>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</si>
  <si>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</si>
  <si>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</si>
  <si>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</si>
  <si>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</si>
  <si>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</si>
  <si>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</si>
  <si>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</si>
  <si>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</si>
  <si>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</si>
  <si>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</si>
  <si>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</si>
  <si>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</si>
  <si>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</si>
  <si>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</si>
  <si>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</si>
  <si>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</si>
  <si>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</si>
  <si>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</si>
  <si>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</si>
  <si>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</si>
  <si>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</si>
  <si>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</si>
  <si>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</si>
  <si>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</si>
  <si>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</si>
  <si>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</si>
  <si>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</si>
  <si>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</si>
  <si>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</si>
  <si>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</si>
  <si>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</si>
  <si>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</si>
  <si>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</si>
  <si>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</si>
  <si>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</si>
  <si>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</si>
  <si>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</si>
  <si>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</si>
  <si>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</si>
  <si>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</si>
  <si>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</si>
  <si>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</si>
  <si>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</si>
  <si>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</si>
  <si>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</si>
  <si>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</si>
  <si>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</si>
  <si>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</si>
  <si>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</si>
  <si>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</si>
  <si>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</si>
  <si>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</si>
  <si>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</si>
  <si>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</si>
  <si>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</si>
  <si>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</si>
  <si>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</si>
  <si>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</si>
  <si>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</si>
  <si>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</si>
  <si>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</si>
  <si>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</si>
  <si>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</si>
  <si>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</si>
  <si>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</si>
  <si>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</si>
  <si>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</si>
  <si>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</si>
  <si>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</si>
  <si>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</si>
  <si>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</si>
  <si>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</si>
  <si>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</si>
  <si>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</si>
  <si>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</si>
  <si>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</si>
  <si>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</si>
  <si>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</si>
  <si>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</si>
  <si>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</si>
  <si>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</si>
  <si>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</si>
  <si>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</si>
  <si>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</si>
  <si>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</si>
  <si>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</si>
  <si>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</si>
  <si>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</si>
  <si>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</si>
  <si>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</si>
  <si>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</si>
  <si>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</si>
  <si>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</si>
  <si>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</si>
  <si>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</si>
  <si>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</si>
  <si>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</si>
  <si>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</si>
  <si>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</si>
  <si>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</si>
  <si>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</si>
  <si>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</si>
  <si>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</si>
  <si>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</si>
  <si>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</si>
  <si>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</si>
  <si>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</si>
  <si>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</si>
  <si>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</si>
  <si>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</si>
  <si>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</si>
  <si>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</si>
  <si>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</si>
  <si>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</si>
  <si>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</si>
  <si>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</si>
  <si>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</si>
  <si>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</si>
  <si>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</si>
  <si>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</si>
  <si>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</si>
  <si>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</si>
  <si>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</si>
  <si>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</si>
  <si>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</si>
  <si>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</si>
  <si>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</si>
  <si>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</si>
  <si>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</si>
  <si>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</si>
  <si>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</si>
  <si>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</si>
  <si>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</si>
  <si>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</si>
  <si>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</si>
  <si>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</si>
  <si>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</si>
  <si>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</si>
  <si>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</si>
  <si>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</si>
  <si>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</si>
  <si>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</si>
  <si>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</si>
  <si>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</si>
  <si>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</si>
  <si>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</si>
  <si>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</si>
  <si>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</si>
  <si>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</si>
  <si>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</si>
  <si>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</si>
  <si>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</si>
  <si>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</si>
  <si>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</si>
  <si>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</si>
  <si>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</si>
  <si>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</si>
  <si>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</si>
  <si>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</si>
  <si>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</si>
  <si>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</si>
  <si>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</si>
  <si>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</si>
  <si>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</si>
  <si>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</si>
  <si>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</si>
  <si>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</si>
  <si>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</si>
  <si>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</si>
  <si>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</si>
  <si>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</si>
  <si>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</si>
  <si>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</si>
  <si>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</si>
  <si>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</si>
  <si>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</si>
  <si>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</si>
  <si>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</si>
  <si>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</si>
  <si>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</si>
  <si>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</si>
  <si>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</si>
  <si>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</si>
  <si>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</si>
  <si>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</si>
  <si>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</si>
  <si>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</si>
  <si>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</si>
  <si>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</si>
  <si>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</si>
  <si>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</si>
  <si>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</si>
  <si>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</si>
  <si>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</si>
  <si>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</si>
  <si>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</si>
  <si>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</si>
  <si>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</si>
  <si>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</si>
  <si>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</si>
  <si>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</si>
  <si>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</si>
  <si>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</si>
  <si>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</si>
  <si>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</si>
  <si>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</si>
  <si>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</si>
  <si>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</si>
  <si>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</si>
  <si>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</si>
  <si>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</si>
  <si>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</si>
  <si>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</si>
  <si>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</si>
  <si>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</si>
  <si>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</si>
  <si>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</si>
  <si>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</si>
  <si>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</si>
  <si>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</si>
  <si>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</si>
  <si>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</si>
  <si>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</si>
  <si>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</si>
  <si>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</si>
  <si>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</si>
  <si>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</si>
  <si>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</si>
  <si>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</si>
  <si>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</si>
  <si>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</si>
  <si>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</si>
  <si>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</si>
  <si>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</si>
  <si>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</si>
  <si>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</si>
  <si>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</si>
  <si>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</si>
  <si>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</si>
  <si>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</si>
  <si>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</si>
  <si>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</si>
  <si>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</si>
  <si>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</si>
  <si>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</si>
  <si>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</si>
  <si>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</si>
  <si>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</si>
  <si>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</si>
  <si>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</si>
  <si>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</si>
  <si>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</si>
  <si>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</si>
  <si>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</si>
  <si>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</si>
  <si>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</si>
  <si>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</si>
  <si>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</si>
  <si>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</si>
  <si>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</si>
  <si>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</si>
  <si>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</si>
  <si>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</si>
  <si>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</si>
  <si>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</si>
  <si>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</si>
  <si>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</si>
  <si>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</si>
  <si>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</si>
  <si>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</si>
  <si>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</si>
  <si>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</si>
  <si>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</si>
  <si>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</si>
  <si>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</si>
  <si>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</si>
  <si>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</si>
  <si>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</si>
  <si>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</si>
  <si>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</si>
  <si>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</si>
  <si>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</si>
  <si>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</si>
  <si>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</si>
  <si>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</si>
  <si>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</si>
  <si>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</si>
  <si>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</si>
  <si>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</si>
  <si>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</si>
  <si>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</si>
  <si>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</si>
  <si>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</si>
  <si>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</si>
  <si>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</si>
  <si>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</si>
  <si>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</si>
  <si>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</si>
  <si>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</si>
  <si>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</si>
  <si>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</si>
  <si>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</si>
  <si>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</si>
  <si>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</si>
  <si>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</si>
  <si>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</si>
  <si>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</si>
  <si>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</si>
  <si>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</si>
  <si>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</si>
  <si>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</si>
  <si>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</si>
  <si>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</si>
  <si>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</si>
  <si>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</si>
  <si>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</si>
  <si>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</si>
  <si>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</si>
  <si>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</si>
  <si>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</si>
  <si>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</si>
  <si>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</si>
  <si>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</si>
  <si>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</si>
  <si>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</si>
  <si>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</si>
  <si>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</si>
  <si>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</si>
  <si>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</si>
  <si>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</si>
  <si>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</si>
  <si>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</si>
  <si>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</si>
  <si>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</si>
  <si>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</si>
  <si>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</si>
  <si>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</si>
  <si>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</si>
  <si>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</si>
  <si>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</si>
  <si>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</si>
  <si>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</si>
  <si>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</si>
  <si>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</si>
  <si>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</si>
  <si>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</si>
  <si>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</si>
  <si>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</si>
  <si>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</si>
  <si>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</si>
  <si>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</si>
  <si>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</si>
  <si>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</si>
  <si>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</si>
  <si>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</si>
  <si>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</si>
  <si>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</si>
  <si>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</si>
  <si>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</si>
  <si>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</si>
  <si>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</si>
  <si>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</si>
  <si>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</si>
  <si>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</si>
  <si>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</si>
  <si>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</si>
  <si>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</si>
  <si>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</si>
  <si>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</si>
  <si>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</si>
  <si>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</si>
  <si>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</si>
  <si>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</si>
  <si>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</si>
  <si>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</si>
  <si>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</si>
  <si>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</si>
  <si>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</si>
  <si>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</si>
  <si>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</si>
  <si>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</si>
  <si>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</si>
  <si>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</si>
  <si>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</si>
  <si>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</si>
  <si>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</si>
  <si>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</si>
  <si>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</si>
  <si>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</si>
  <si>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</si>
  <si>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</si>
  <si>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</si>
  <si>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</si>
  <si>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</si>
  <si>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</si>
  <si>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</si>
  <si>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</si>
  <si>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</si>
  <si>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</si>
  <si>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</si>
  <si>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</si>
  <si>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</si>
  <si>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</si>
  <si>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</si>
  <si>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</si>
  <si>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</si>
  <si>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</si>
  <si>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</si>
  <si>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</si>
  <si>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</si>
  <si>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</si>
  <si>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</si>
  <si>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</si>
  <si>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</si>
  <si>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</si>
  <si>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</si>
  <si>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</si>
  <si>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</si>
  <si>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</si>
  <si>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</si>
  <si>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</si>
  <si>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</si>
  <si>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</si>
  <si>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</si>
  <si>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</si>
  <si>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</si>
  <si>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</si>
  <si>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</si>
  <si>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</si>
  <si>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</si>
  <si>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</si>
  <si>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</si>
  <si>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</si>
  <si>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</si>
  <si>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</si>
  <si>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</si>
  <si>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</si>
  <si>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</si>
  <si>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</si>
  <si>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</si>
  <si>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</si>
  <si>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</si>
  <si>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</si>
  <si>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</si>
  <si>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</si>
  <si>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</si>
  <si>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</si>
  <si>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</si>
  <si>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</si>
  <si>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</si>
  <si>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</si>
  <si>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</si>
  <si>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</si>
  <si>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</si>
  <si>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</si>
  <si>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</si>
  <si>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</si>
  <si>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</si>
  <si>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</si>
  <si>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</si>
  <si>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</si>
  <si>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</si>
  <si>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</si>
  <si>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</si>
  <si>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</si>
  <si>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</si>
  <si>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</si>
  <si>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</si>
  <si>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</si>
  <si>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</si>
  <si>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</si>
  <si>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</si>
  <si>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</si>
  <si>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</si>
  <si>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</si>
  <si>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</si>
  <si>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</si>
  <si>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</si>
  <si>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</si>
  <si>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</si>
  <si>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</si>
  <si>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</si>
  <si>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</si>
  <si>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</si>
  <si>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</si>
  <si>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</si>
  <si>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</si>
  <si>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</si>
  <si>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</si>
  <si>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</si>
  <si>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</si>
  <si>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</si>
  <si>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</si>
  <si>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</si>
  <si>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</si>
  <si>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</si>
  <si>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</si>
  <si>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</si>
  <si>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</si>
  <si>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</si>
  <si>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</si>
  <si>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</si>
  <si>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</si>
  <si>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</si>
  <si>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</si>
  <si>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</si>
  <si>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</si>
  <si>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</si>
  <si>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</si>
  <si>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</si>
  <si>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</si>
  <si>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</si>
  <si>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</si>
  <si>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</si>
  <si>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</si>
  <si>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</si>
  <si>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</si>
  <si>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</si>
  <si>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</si>
  <si>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</si>
  <si>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</si>
  <si>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</si>
  <si>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</si>
  <si>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</si>
  <si>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</si>
  <si>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</si>
  <si>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</si>
  <si>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</si>
  <si>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</si>
  <si>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</si>
  <si>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</si>
  <si>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</si>
  <si>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</si>
  <si>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</si>
  <si>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</si>
  <si>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</si>
  <si>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</si>
  <si>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</si>
  <si>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</si>
  <si>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</si>
  <si>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</si>
  <si>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</si>
  <si>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</si>
  <si>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</si>
  <si>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</si>
  <si>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</si>
  <si>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</si>
  <si>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</si>
  <si>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</si>
  <si>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</si>
  <si>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</si>
  <si>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</si>
  <si>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</si>
  <si>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</si>
  <si>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</si>
  <si>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</si>
  <si>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</si>
  <si>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</si>
  <si>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</si>
  <si>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</si>
  <si>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</si>
  <si>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</si>
  <si>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</si>
  <si>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</si>
  <si>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</si>
  <si>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</si>
  <si>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</si>
  <si>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</si>
  <si>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</si>
  <si>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</si>
  <si>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</si>
  <si>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</si>
  <si>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</si>
  <si>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</si>
  <si>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</si>
  <si>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</si>
  <si>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</si>
  <si>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</si>
  <si>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</si>
  <si>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</si>
  <si>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</si>
  <si>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</si>
  <si>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</si>
  <si>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</si>
  <si>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</si>
  <si>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</si>
  <si>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</si>
  <si>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</si>
  <si>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</si>
  <si>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</si>
  <si>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</si>
  <si>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</si>
  <si>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</si>
  <si>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</si>
  <si>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</si>
  <si>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</si>
  <si>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</si>
  <si>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</si>
  <si>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</si>
  <si>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</si>
  <si>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</si>
  <si>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</si>
  <si>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</si>
  <si>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</si>
  <si>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</si>
  <si>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</si>
  <si>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</si>
  <si>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</si>
  <si>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</si>
  <si>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</si>
  <si>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</si>
  <si>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</si>
  <si>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</si>
  <si>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</si>
  <si>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</si>
  <si>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</si>
  <si>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</si>
  <si>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</si>
  <si>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</si>
  <si>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</si>
  <si>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</si>
  <si>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</si>
  <si>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</si>
  <si>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</si>
  <si>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</si>
  <si>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</si>
  <si>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</si>
  <si>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</si>
  <si>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</si>
  <si>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</si>
  <si>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</si>
  <si>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</si>
  <si>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</si>
  <si>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</si>
  <si>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</si>
  <si>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</si>
  <si>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</si>
  <si>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</si>
  <si>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</si>
  <si>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</si>
  <si>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</si>
  <si>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</si>
  <si>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</si>
  <si>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</si>
  <si>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</si>
  <si>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</si>
  <si>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</si>
  <si>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</si>
  <si>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</si>
  <si>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</si>
  <si>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</si>
  <si>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</si>
  <si>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</si>
  <si>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</si>
  <si>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</si>
  <si>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</si>
  <si>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</si>
  <si>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</si>
  <si>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</si>
  <si>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</si>
  <si>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</si>
  <si>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</si>
  <si>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</si>
  <si>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</si>
  <si>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</si>
  <si>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</si>
  <si>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</si>
  <si>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</si>
  <si>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</si>
  <si>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</si>
  <si>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</si>
  <si>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</si>
  <si>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</si>
  <si>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</si>
  <si>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</si>
  <si>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</si>
  <si>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</si>
  <si>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</si>
  <si>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</si>
  <si>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</si>
  <si>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</si>
  <si>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</si>
  <si>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</si>
  <si>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</si>
  <si>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</si>
  <si>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</si>
  <si>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</si>
  <si>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</si>
  <si>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</si>
  <si>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</si>
  <si>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</si>
  <si>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</si>
  <si>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</si>
  <si>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</si>
  <si>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</si>
  <si>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</si>
  <si>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</si>
  <si>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</si>
  <si>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</si>
  <si>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</si>
  <si>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</si>
  <si>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</si>
  <si>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</si>
  <si>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</si>
  <si>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</si>
  <si>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</si>
  <si>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</si>
  <si>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</si>
  <si>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</si>
  <si>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</si>
  <si>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</si>
  <si>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</si>
  <si>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</si>
  <si>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</si>
  <si>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</si>
  <si>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</si>
  <si>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</si>
  <si>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</si>
  <si>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</si>
  <si>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</si>
  <si>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</si>
  <si>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</si>
  <si>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</si>
  <si>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</si>
  <si>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</si>
  <si>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</si>
  <si>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</si>
  <si>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</si>
  <si>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</si>
  <si>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</si>
  <si>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</si>
  <si>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</si>
  <si>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</si>
  <si>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</si>
  <si>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</si>
  <si>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</si>
  <si>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</si>
  <si>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</si>
  <si>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</si>
  <si>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</si>
  <si>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</si>
  <si>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</si>
  <si>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</si>
  <si>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</si>
  <si>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</si>
  <si>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</si>
  <si>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</si>
  <si>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</si>
  <si>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</si>
  <si>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</si>
  <si>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</si>
  <si>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</si>
  <si>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</si>
  <si>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</si>
  <si>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</si>
  <si>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</si>
  <si>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</si>
  <si>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</si>
  <si>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</si>
  <si>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</si>
  <si>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</si>
  <si>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</si>
  <si>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</si>
  <si>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</si>
  <si>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</si>
  <si>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</si>
  <si>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</si>
  <si>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</si>
  <si>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</si>
  <si>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</si>
  <si>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</si>
  <si>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</si>
  <si>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</si>
  <si>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</si>
  <si>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</si>
  <si>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</si>
  <si>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</si>
  <si>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</si>
  <si>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</si>
  <si>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</si>
  <si>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</si>
  <si>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</si>
  <si>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</si>
  <si>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</si>
  <si>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</si>
  <si>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</si>
  <si>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</si>
  <si>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</si>
  <si>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</si>
  <si>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</si>
  <si>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</si>
  <si>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</si>
  <si>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</si>
  <si>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</si>
  <si>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</si>
  <si>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</si>
  <si>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</si>
  <si>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</si>
  <si>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</si>
  <si>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</si>
  <si>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</si>
  <si>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</si>
  <si>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</si>
  <si>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</si>
  <si>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</si>
  <si>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</si>
  <si>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</si>
  <si>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</si>
  <si>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</si>
  <si>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</si>
  <si>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</si>
  <si>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</si>
  <si>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</si>
  <si>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</si>
  <si>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</si>
  <si>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</si>
  <si>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</si>
  <si>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</si>
  <si>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</si>
  <si>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</si>
  <si>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</si>
  <si>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</si>
  <si>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</si>
  <si>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</si>
  <si>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</si>
  <si>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</si>
  <si>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</si>
  <si>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</si>
  <si>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</si>
  <si>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</si>
  <si>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</si>
  <si>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</si>
  <si>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</si>
  <si>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</si>
  <si>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</si>
  <si>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</si>
  <si>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</si>
  <si>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</si>
  <si>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</si>
  <si>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</si>
  <si>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</si>
  <si>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</si>
  <si>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</si>
  <si>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</si>
  <si>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</si>
  <si>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</si>
  <si>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</si>
  <si>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</si>
  <si>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</si>
  <si>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</si>
  <si>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</si>
  <si>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</si>
  <si>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</si>
  <si>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</si>
  <si>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</si>
  <si>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</si>
  <si>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</si>
  <si>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</si>
  <si>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</si>
  <si>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</si>
  <si>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</si>
  <si>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</si>
  <si>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</si>
  <si>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</si>
  <si>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</si>
  <si>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</si>
  <si>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</si>
  <si>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</si>
  <si>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</si>
  <si>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</si>
  <si>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</si>
  <si>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</si>
  <si>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</si>
  <si>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</si>
  <si>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</si>
  <si>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</si>
  <si>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</si>
  <si>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</si>
  <si>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</si>
  <si>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</si>
  <si>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</si>
  <si>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</si>
  <si>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</si>
  <si>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</si>
  <si>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</si>
  <si>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</si>
  <si>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</si>
  <si>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</si>
  <si>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</si>
  <si>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</si>
  <si>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</si>
  <si>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</si>
  <si>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</si>
  <si>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</si>
  <si>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</si>
  <si>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</si>
  <si>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</si>
  <si>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</si>
  <si>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</si>
  <si>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</si>
  <si>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</si>
  <si>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</si>
  <si>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</si>
  <si>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</si>
  <si>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</si>
  <si>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</si>
  <si>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</si>
  <si>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</si>
  <si>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</si>
  <si>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</si>
  <si>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</si>
  <si>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</si>
  <si>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</si>
  <si>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</si>
  <si>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</si>
  <si>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</si>
  <si>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</si>
  <si>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</si>
  <si>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</si>
  <si>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</si>
  <si>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</si>
  <si>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</si>
  <si>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</si>
  <si>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</si>
  <si>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</si>
  <si>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</si>
  <si>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</si>
  <si>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</si>
  <si>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</si>
  <si>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</si>
  <si>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</si>
  <si>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</si>
  <si>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</si>
  <si>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</si>
  <si>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</si>
  <si>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</si>
  <si>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</si>
  <si>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</si>
  <si>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</si>
  <si>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</si>
  <si>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</si>
  <si>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</si>
  <si>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</si>
  <si>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</si>
  <si>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</si>
  <si>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</si>
  <si>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</si>
  <si>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</si>
  <si>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</si>
  <si>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</si>
  <si>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</si>
  <si>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</si>
  <si>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</si>
  <si>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</si>
  <si>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</si>
  <si>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</si>
  <si>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</si>
  <si>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</si>
  <si>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</si>
  <si>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</si>
  <si>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</si>
  <si>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</si>
  <si>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</si>
  <si>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</si>
  <si>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</si>
  <si>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</si>
  <si>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</si>
  <si>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</si>
  <si>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</si>
  <si>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</si>
  <si>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</si>
  <si>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</si>
  <si>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</si>
  <si>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</si>
  <si>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</si>
  <si>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</si>
  <si>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</si>
  <si>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</si>
  <si>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</si>
  <si>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</si>
  <si>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</si>
  <si>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</si>
  <si>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</si>
  <si>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</si>
  <si>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</si>
  <si>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</si>
  <si>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</si>
  <si>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</si>
  <si>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</si>
  <si>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</si>
  <si>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</si>
  <si>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</si>
  <si>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</si>
  <si>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</si>
  <si>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</si>
  <si>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</si>
  <si>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</si>
  <si>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</si>
  <si>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</si>
  <si>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</si>
  <si>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</si>
  <si>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</si>
  <si>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</si>
  <si>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</si>
  <si>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</si>
  <si>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</si>
  <si>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</si>
  <si>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</si>
  <si>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</si>
  <si>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</si>
  <si>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</si>
  <si>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</si>
  <si>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</si>
  <si>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</si>
  <si>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</si>
  <si>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</si>
  <si>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</si>
  <si>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</si>
  <si>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</si>
  <si>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</si>
  <si>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</si>
  <si>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</si>
  <si>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</si>
  <si>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</si>
  <si>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</si>
  <si>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</si>
  <si>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</si>
  <si>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</si>
  <si>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</si>
  <si>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</si>
  <si>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</si>
  <si>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</si>
  <si>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</si>
  <si>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</si>
  <si>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</si>
  <si>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</si>
  <si>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</si>
  <si>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</si>
  <si>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</si>
  <si>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</si>
  <si>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</si>
  <si>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</si>
  <si>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</si>
  <si>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</si>
  <si>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</si>
  <si>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</si>
  <si>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</si>
  <si>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</si>
  <si>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</si>
  <si>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</si>
  <si>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</si>
  <si>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</si>
  <si>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</si>
  <si>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</si>
  <si>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</si>
  <si>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</si>
  <si>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</si>
  <si>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</si>
  <si>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</si>
  <si>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</si>
  <si>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</si>
  <si>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</si>
  <si>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</si>
  <si>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</si>
  <si>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</si>
  <si>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</si>
  <si>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</si>
  <si>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</si>
  <si>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</si>
  <si>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</si>
  <si>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</si>
  <si>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</si>
  <si>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</si>
  <si>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</si>
  <si>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</si>
  <si>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</si>
  <si>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</si>
  <si>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</si>
  <si>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</si>
  <si>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</si>
  <si>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</si>
  <si>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</si>
  <si>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</si>
  <si>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</si>
  <si>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</si>
  <si>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</si>
  <si>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</si>
  <si>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</si>
  <si>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</si>
  <si>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</si>
  <si>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</si>
  <si>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</si>
  <si>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</si>
  <si>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</si>
  <si>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</si>
  <si>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</si>
  <si>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</si>
  <si>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</si>
  <si>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</si>
  <si>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</si>
  <si>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</si>
  <si>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</si>
  <si>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</si>
  <si>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</si>
  <si>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</si>
  <si>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</si>
  <si>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</si>
  <si>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</si>
  <si>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</si>
  <si>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</si>
  <si>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</si>
  <si>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</si>
  <si>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</si>
  <si>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</si>
  <si>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</si>
  <si>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</si>
  <si>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</si>
  <si>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</si>
  <si>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</si>
  <si>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</si>
  <si>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</si>
  <si>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</si>
  <si>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</si>
  <si>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</si>
  <si>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</si>
  <si>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</si>
  <si>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</si>
  <si>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</si>
  <si>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</si>
  <si>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</si>
  <si>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</si>
  <si>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</si>
  <si>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</si>
  <si>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</si>
  <si>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</si>
  <si>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</si>
  <si>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</si>
  <si>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</si>
  <si>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</si>
  <si>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</si>
  <si>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</si>
  <si>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</si>
  <si>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</si>
  <si>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</si>
  <si>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</si>
  <si>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</si>
  <si>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</si>
  <si>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</si>
  <si>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</si>
  <si>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</si>
  <si>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</si>
  <si>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</si>
  <si>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</si>
  <si>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</si>
  <si>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</si>
  <si>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</si>
  <si>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</si>
  <si>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</si>
  <si>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</si>
  <si>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</si>
  <si>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</si>
  <si>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</si>
  <si>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</si>
  <si>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</si>
  <si>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</si>
  <si>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</si>
  <si>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</si>
  <si>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</si>
  <si>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</si>
  <si>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</si>
  <si>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</si>
  <si>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</si>
  <si>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</si>
  <si>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</si>
  <si>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</si>
  <si>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</si>
  <si>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</si>
  <si>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</si>
  <si>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</si>
  <si>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</si>
  <si>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</si>
  <si>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</si>
  <si>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</si>
  <si>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</si>
  <si>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</si>
  <si>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</si>
  <si>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</si>
  <si>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</si>
  <si>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</si>
  <si>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</si>
  <si>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</si>
  <si>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</si>
  <si>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</si>
  <si>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</si>
  <si>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</si>
  <si>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</si>
  <si>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</si>
  <si>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</si>
  <si>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</si>
  <si>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</si>
  <si>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</si>
  <si>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</si>
  <si>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</si>
  <si>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</si>
  <si>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</si>
  <si>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</si>
  <si>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</si>
  <si>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</si>
  <si>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</si>
  <si>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</si>
  <si>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</si>
  <si>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</si>
  <si>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</si>
  <si>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</si>
  <si>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</si>
  <si>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</si>
  <si>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</si>
  <si>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</si>
  <si>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</si>
  <si>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</si>
  <si>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</si>
  <si>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</si>
  <si>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</si>
  <si>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</si>
  <si>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</si>
  <si>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</si>
  <si>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</si>
  <si>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</si>
  <si>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</si>
  <si>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</si>
  <si>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</si>
  <si>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</si>
  <si>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</si>
  <si>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</si>
  <si>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</si>
  <si>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</si>
  <si>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</si>
  <si>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</si>
  <si>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</si>
  <si>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</si>
  <si>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</si>
  <si>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</si>
  <si>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</si>
  <si>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</si>
  <si>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</si>
  <si>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</si>
  <si>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</si>
  <si>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</si>
  <si>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</si>
  <si>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</si>
  <si>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</si>
  <si>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</si>
  <si>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</si>
  <si>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</si>
  <si>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</si>
  <si>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</si>
  <si>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</si>
  <si>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</si>
  <si>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</si>
  <si>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</si>
  <si>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</si>
  <si>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</si>
  <si>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</si>
  <si>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</si>
  <si>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</si>
  <si>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</si>
  <si>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</si>
  <si>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</si>
  <si>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</si>
  <si>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</si>
  <si>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</si>
  <si>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</si>
  <si>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</si>
  <si>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</si>
  <si>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</si>
  <si>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</si>
  <si>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</si>
  <si>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</si>
  <si>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</si>
  <si>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</si>
  <si>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</si>
  <si>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</si>
  <si>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</si>
  <si>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</si>
  <si>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</si>
  <si>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</si>
  <si>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</si>
  <si>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</si>
  <si>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</si>
  <si>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</si>
  <si>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</si>
  <si>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</si>
  <si>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</si>
  <si>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</si>
  <si>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</si>
  <si>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</si>
  <si>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</si>
  <si>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</si>
  <si>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</si>
  <si>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</si>
  <si>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</si>
  <si>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</si>
  <si>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</si>
  <si>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</si>
  <si>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</si>
  <si>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</si>
  <si>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</si>
  <si>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</si>
  <si>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</si>
  <si>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</si>
  <si>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</si>
  <si>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</si>
  <si>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</si>
  <si>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</si>
  <si>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</si>
  <si>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</si>
  <si>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</si>
  <si>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</si>
  <si>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</si>
  <si>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</si>
  <si>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</si>
  <si>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</si>
  <si>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</si>
  <si>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</si>
  <si>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</si>
  <si>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</si>
  <si>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</si>
  <si>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</si>
  <si>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</si>
  <si>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</si>
  <si>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</si>
  <si>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</si>
  <si>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</si>
  <si>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</si>
  <si>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</si>
  <si>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</si>
  <si>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</si>
  <si>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</si>
  <si>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</si>
  <si>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</si>
  <si>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</si>
  <si>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</si>
  <si>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</si>
  <si>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</si>
  <si>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</si>
  <si>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</si>
  <si>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</si>
  <si>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</si>
  <si>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</si>
  <si>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</si>
  <si>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</si>
  <si>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</si>
  <si>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</si>
  <si>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</si>
  <si>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</si>
  <si>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</si>
  <si>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</si>
  <si>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</si>
  <si>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</si>
  <si>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</si>
  <si>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</si>
  <si>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</si>
  <si>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</si>
  <si>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</si>
  <si>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</si>
  <si>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</si>
  <si>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</si>
  <si>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</si>
  <si>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</si>
  <si>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</si>
  <si>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</si>
  <si>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</si>
  <si>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</si>
  <si>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</si>
  <si>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</si>
  <si>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</si>
  <si>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</si>
  <si>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</si>
  <si>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</si>
  <si>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</si>
  <si>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</si>
  <si>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</si>
  <si>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</si>
  <si>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</si>
  <si>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</si>
  <si>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</si>
  <si>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</si>
  <si>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</si>
  <si>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</si>
  <si>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</si>
  <si>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</si>
  <si>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</si>
  <si>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</si>
  <si>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</si>
  <si>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</si>
  <si>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</si>
  <si>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</si>
  <si>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</si>
  <si>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</si>
  <si>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</si>
  <si>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</si>
  <si>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</si>
  <si>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</si>
  <si>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</si>
  <si>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</si>
  <si>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</si>
  <si>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</si>
  <si>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</si>
  <si>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</si>
  <si>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</si>
  <si>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</si>
  <si>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</si>
  <si>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</si>
  <si>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</si>
  <si>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</si>
  <si>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</si>
  <si>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</si>
  <si>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</si>
  <si>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</si>
  <si>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</si>
  <si>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</si>
  <si>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</si>
  <si>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</si>
  <si>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</si>
  <si>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</si>
  <si>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</si>
  <si>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</si>
  <si>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</si>
  <si>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</si>
  <si>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</si>
  <si>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</si>
  <si>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</si>
  <si>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</si>
  <si>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</si>
  <si>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</si>
  <si>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</si>
  <si>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</si>
  <si>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</si>
  <si>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</si>
  <si>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</si>
  <si>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</si>
  <si>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</si>
  <si>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</si>
  <si>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</si>
  <si>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</si>
  <si>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</si>
  <si>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</si>
  <si>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</si>
  <si>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</si>
  <si>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</si>
  <si>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</si>
  <si>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</si>
  <si>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</si>
  <si>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</si>
  <si>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</si>
  <si>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</si>
  <si>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</si>
  <si>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</si>
  <si>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</si>
  <si>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</si>
  <si>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</si>
  <si>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</si>
  <si>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</si>
  <si>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</si>
  <si>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</si>
  <si>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</si>
  <si>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</si>
  <si>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</si>
  <si>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</si>
  <si>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</si>
  <si>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</si>
  <si>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</si>
  <si>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</si>
  <si>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</si>
  <si>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</si>
  <si>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</si>
  <si>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</si>
  <si>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</si>
  <si>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</si>
  <si>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</si>
  <si>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</si>
  <si>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</si>
  <si>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</si>
  <si>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</si>
  <si>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</si>
  <si>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</si>
  <si>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</si>
  <si>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</si>
  <si>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</si>
  <si>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</si>
  <si>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</si>
  <si>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</si>
  <si>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</si>
  <si>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</si>
  <si>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</si>
  <si>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</si>
  <si>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</si>
  <si>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</si>
  <si>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</si>
  <si>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</si>
  <si>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</si>
  <si>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</si>
  <si>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</si>
  <si>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</si>
  <si>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</si>
  <si>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</si>
  <si>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</si>
  <si>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</si>
  <si>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</si>
  <si>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</si>
  <si>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</si>
  <si>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</si>
  <si>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</si>
  <si>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</si>
  <si>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</si>
  <si>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</si>
  <si>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</si>
  <si>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</si>
  <si>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</si>
  <si>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</si>
  <si>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</si>
  <si>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</si>
  <si>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</si>
  <si>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</si>
  <si>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</si>
  <si>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</si>
  <si>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</si>
  <si>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</si>
  <si>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</si>
  <si>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</si>
  <si>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</si>
  <si>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</si>
  <si>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</si>
  <si>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</si>
  <si>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</si>
  <si>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</si>
  <si>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</si>
  <si>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</si>
  <si>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</si>
  <si>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</si>
  <si>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</si>
  <si>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</si>
  <si>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</si>
  <si>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</si>
  <si>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</si>
  <si>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</si>
  <si>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</si>
  <si>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</si>
  <si>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</si>
  <si>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</si>
  <si>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</si>
  <si>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</si>
  <si>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</si>
  <si>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</si>
  <si>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</si>
  <si>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</si>
  <si>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</si>
  <si>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</si>
  <si>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</si>
  <si>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</si>
  <si>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</si>
  <si>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</si>
  <si>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</si>
  <si>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</si>
  <si>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</si>
  <si>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</si>
  <si>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</si>
  <si>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</si>
  <si>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</si>
  <si>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</si>
  <si>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</si>
  <si>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</si>
  <si>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</si>
  <si>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</si>
  <si>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</si>
  <si>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</si>
  <si>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</si>
  <si>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</si>
  <si>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</si>
  <si>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</si>
  <si>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</si>
  <si>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</si>
  <si>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</si>
  <si>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</si>
  <si>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</si>
  <si>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</si>
  <si>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</si>
  <si>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</si>
  <si>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</si>
  <si>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</si>
  <si>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</si>
  <si>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</si>
  <si>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</si>
  <si>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</si>
  <si>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</si>
  <si>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</si>
  <si>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</si>
  <si>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</si>
  <si>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</si>
  <si>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</si>
  <si>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</si>
  <si>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</si>
  <si>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</si>
  <si>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</si>
  <si>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</si>
  <si>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</si>
  <si>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</si>
  <si>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</si>
  <si>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</si>
  <si>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</si>
  <si>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</si>
  <si>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</si>
  <si>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</si>
  <si>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</si>
  <si>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</si>
  <si>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</si>
  <si>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</si>
  <si>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</si>
  <si>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</si>
  <si>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</si>
  <si>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</si>
  <si>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</si>
  <si>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</si>
  <si>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</si>
  <si>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</si>
  <si>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</si>
  <si>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</si>
  <si>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</si>
  <si>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</si>
  <si>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</si>
  <si>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</si>
  <si>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</si>
  <si>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</si>
  <si>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</si>
  <si>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</si>
  <si>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</si>
  <si>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</si>
  <si>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</si>
  <si>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</si>
  <si>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</si>
  <si>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</si>
  <si>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</si>
  <si>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</si>
  <si>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</si>
  <si>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</si>
  <si>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</si>
  <si>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</si>
  <si>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</si>
  <si>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</si>
  <si>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</si>
  <si>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</si>
  <si>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</si>
  <si>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</si>
  <si>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</si>
  <si>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</si>
  <si>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</si>
  <si>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</si>
  <si>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</si>
  <si>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</si>
  <si>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</si>
  <si>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</si>
  <si>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</si>
  <si>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</si>
  <si>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</si>
  <si>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</si>
  <si>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</si>
  <si>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</si>
  <si>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</si>
  <si>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</si>
  <si>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</si>
  <si>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</si>
  <si>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</si>
  <si>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</si>
  <si>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</si>
  <si>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</si>
  <si>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</si>
  <si>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</si>
  <si>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</si>
  <si>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</si>
  <si>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</si>
  <si>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</si>
  <si>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</si>
  <si>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</si>
  <si>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</si>
  <si>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</si>
  <si>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</si>
  <si>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</si>
  <si>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</si>
  <si>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</si>
  <si>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</si>
  <si>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</si>
  <si>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</si>
  <si>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</si>
  <si>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</si>
  <si>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</si>
  <si>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</si>
  <si>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</si>
  <si>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</si>
  <si>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</si>
  <si>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</si>
  <si>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</si>
  <si>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</si>
  <si>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</si>
  <si>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</si>
  <si>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</si>
  <si>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</si>
  <si>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</si>
  <si>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</si>
  <si>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</si>
  <si>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</si>
  <si>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</si>
  <si>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</si>
  <si>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</si>
  <si>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</si>
  <si>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</si>
  <si>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</si>
  <si>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</si>
  <si>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</si>
  <si>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</si>
  <si>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</si>
  <si>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</si>
  <si>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</si>
  <si>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</si>
  <si>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</si>
  <si>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</si>
  <si>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</si>
  <si>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</si>
  <si>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</si>
  <si>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</si>
  <si>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</si>
  <si>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</si>
  <si>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</si>
  <si>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</si>
  <si>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</si>
  <si>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</si>
  <si>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</si>
  <si>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</si>
  <si>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</si>
  <si>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</si>
  <si>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</si>
  <si>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</si>
  <si>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</si>
  <si>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</si>
  <si>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</si>
  <si>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</si>
  <si>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</si>
  <si>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</si>
  <si>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</si>
  <si>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</si>
  <si>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</si>
  <si>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</si>
  <si>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</si>
  <si>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</si>
  <si>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</si>
  <si>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</si>
  <si>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</si>
  <si>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</si>
  <si>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</si>
  <si>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</si>
  <si>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</si>
  <si>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</si>
  <si>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</si>
  <si>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</si>
  <si>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</si>
  <si>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</si>
  <si>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</si>
  <si>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</si>
  <si>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</si>
  <si>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</si>
  <si>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</si>
  <si>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</si>
  <si>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</si>
  <si>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</si>
  <si>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</si>
  <si>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</si>
  <si>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</si>
  <si>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</si>
  <si>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</si>
  <si>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</si>
  <si>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</si>
  <si>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</si>
  <si>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</si>
  <si>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</si>
  <si>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</si>
  <si>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</si>
  <si>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</si>
  <si>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</si>
  <si>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</si>
  <si>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</si>
  <si>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</si>
  <si>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</si>
  <si>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</si>
  <si>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</si>
  <si>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</si>
  <si>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</si>
  <si>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</si>
  <si>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</si>
  <si>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</si>
  <si>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</si>
  <si>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</si>
  <si>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</si>
  <si>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</si>
  <si>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</si>
  <si>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</si>
  <si>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</si>
  <si>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</si>
  <si>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</si>
  <si>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</si>
  <si>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</si>
  <si>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</si>
  <si>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</si>
  <si>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</si>
  <si>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</si>
  <si>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</si>
  <si>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</si>
  <si>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</si>
  <si>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</si>
  <si>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</si>
  <si>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</si>
  <si>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</si>
  <si>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</si>
  <si>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</si>
  <si>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</si>
  <si>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</si>
  <si>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</si>
  <si>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</si>
  <si>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</si>
  <si>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</si>
  <si>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</si>
  <si>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</si>
  <si>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</si>
  <si>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</si>
  <si>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</si>
  <si>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</si>
  <si>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</si>
  <si>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</si>
  <si>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</si>
  <si>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</si>
  <si>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</si>
  <si>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</si>
  <si>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</si>
  <si>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</si>
  <si>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</si>
  <si>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</si>
  <si>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</si>
  <si>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</si>
  <si>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</si>
  <si>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</si>
  <si>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</si>
  <si>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</si>
  <si>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</si>
  <si>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</si>
  <si>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</si>
  <si>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</si>
  <si>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</si>
  <si>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</si>
  <si>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</si>
  <si>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</si>
  <si>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</si>
  <si>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</si>
  <si>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</si>
  <si>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</si>
  <si>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</si>
  <si>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</si>
  <si>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</si>
  <si>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</si>
  <si>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</si>
  <si>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</si>
  <si>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</si>
  <si>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</si>
  <si>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</si>
  <si>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</si>
  <si>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</si>
  <si>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</si>
  <si>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</si>
  <si>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</si>
  <si>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</si>
  <si>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</si>
  <si>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</si>
  <si>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</si>
  <si>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</si>
  <si>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</si>
  <si>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</si>
  <si>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</si>
  <si>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</si>
  <si>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</si>
  <si>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</si>
  <si>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</si>
  <si>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</si>
  <si>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</si>
  <si>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</si>
  <si>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</si>
  <si>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</si>
  <si>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</si>
  <si>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</si>
  <si>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</si>
  <si>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</si>
  <si>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</si>
  <si>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</si>
  <si>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</si>
  <si>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</si>
  <si>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</si>
  <si>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</si>
  <si>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</si>
  <si>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</si>
  <si>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</si>
  <si>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</si>
  <si>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</si>
  <si>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</si>
  <si>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</si>
  <si>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</si>
  <si>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</si>
  <si>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</si>
  <si>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</si>
  <si>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</si>
  <si>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</si>
  <si>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</si>
  <si>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</si>
  <si>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</si>
  <si>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</si>
  <si>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</si>
  <si>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</si>
  <si>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</si>
  <si>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</si>
  <si>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</si>
  <si>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</si>
  <si>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</si>
  <si>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</si>
  <si>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</si>
  <si>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</si>
  <si>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</si>
  <si>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</si>
  <si>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</si>
  <si>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</si>
  <si>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</si>
  <si>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</si>
  <si>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</si>
  <si>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</si>
  <si>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</si>
  <si>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</si>
  <si>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</si>
  <si>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</si>
  <si>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</si>
  <si>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</si>
  <si>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</si>
  <si>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</si>
  <si>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</si>
  <si>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</si>
  <si>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</si>
  <si>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</si>
  <si>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</si>
  <si>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</si>
  <si>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</si>
  <si>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</si>
  <si>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</si>
  <si>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</si>
  <si>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</si>
  <si>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</si>
  <si>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</si>
  <si>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</si>
  <si>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</si>
  <si>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</si>
  <si>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</si>
  <si>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</si>
  <si>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</si>
  <si>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</si>
  <si>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</si>
  <si>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</si>
  <si>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</si>
  <si>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</si>
  <si>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</si>
  <si>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</si>
  <si>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</si>
  <si>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</si>
  <si>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</si>
  <si>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</si>
  <si>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</si>
  <si>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</si>
  <si>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</si>
  <si>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</si>
  <si>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</si>
  <si>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</si>
  <si>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</si>
  <si>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</si>
  <si>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</si>
  <si>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</si>
  <si>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</si>
  <si>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</si>
  <si>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</si>
  <si>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</si>
  <si>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</si>
  <si>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</si>
  <si>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</si>
  <si>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</si>
  <si>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</si>
  <si>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</si>
  <si>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</si>
  <si>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</si>
  <si>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</si>
  <si>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</si>
  <si>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</si>
  <si>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</si>
  <si>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</si>
  <si>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</si>
  <si>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</si>
  <si>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</si>
  <si>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</si>
  <si>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</si>
  <si>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</si>
  <si>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</si>
  <si>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</si>
  <si>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</si>
  <si>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</si>
  <si>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</si>
  <si>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</si>
  <si>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</si>
  <si>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</si>
  <si>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</si>
  <si>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</si>
  <si>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</si>
  <si>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</si>
  <si>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</si>
  <si>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</si>
  <si>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</si>
  <si>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</si>
  <si>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</si>
  <si>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</si>
  <si>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</si>
  <si>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</si>
  <si>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</si>
  <si>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</si>
  <si>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</si>
  <si>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</si>
  <si>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</si>
  <si>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</si>
  <si>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</si>
  <si>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</si>
  <si>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</si>
  <si>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</si>
  <si>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</si>
  <si>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</si>
  <si>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</si>
  <si>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</si>
  <si>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</si>
  <si>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</si>
  <si>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</si>
  <si>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</si>
  <si>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</si>
  <si>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</si>
  <si>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</si>
  <si>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</si>
  <si>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</si>
  <si>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</si>
  <si>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</si>
  <si>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</si>
  <si>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</si>
  <si>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</si>
  <si>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</si>
  <si>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</si>
  <si>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</si>
  <si>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</si>
  <si>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</si>
  <si>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</si>
  <si>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</si>
  <si>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</si>
  <si>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</si>
  <si>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</si>
  <si>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</si>
  <si>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</si>
  <si>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</si>
  <si>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</si>
  <si>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</si>
  <si>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</si>
  <si>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</si>
  <si>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</si>
  <si>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</si>
  <si>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</si>
  <si>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</si>
  <si>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</si>
  <si>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</si>
  <si>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</si>
  <si>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</si>
  <si>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</si>
  <si>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</si>
  <si>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</si>
  <si>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</si>
  <si>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</si>
  <si>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</si>
  <si>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</si>
  <si>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</si>
  <si>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</si>
  <si>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</si>
  <si>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</si>
  <si>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</si>
  <si>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</si>
  <si>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</si>
  <si>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</si>
  <si>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</si>
  <si>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</si>
  <si>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</si>
  <si>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</si>
  <si>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</si>
  <si>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</si>
  <si>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</si>
  <si>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</si>
  <si>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</si>
  <si>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</si>
  <si>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</si>
  <si>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</si>
  <si>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</si>
  <si>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</si>
  <si>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</si>
  <si>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</si>
  <si>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</si>
  <si>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</si>
  <si>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</si>
  <si>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</si>
  <si>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</si>
  <si>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</si>
  <si>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</si>
  <si>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</si>
  <si>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</si>
  <si>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</si>
  <si>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</si>
  <si>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</si>
  <si>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</si>
  <si>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</si>
  <si>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</si>
  <si>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</si>
  <si>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</si>
  <si>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</si>
  <si>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</si>
  <si>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</si>
  <si>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</si>
  <si>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</si>
  <si>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</si>
  <si>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</si>
  <si>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</si>
  <si>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</si>
  <si>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</si>
  <si>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</si>
  <si>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</si>
  <si>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</si>
  <si>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</si>
  <si>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</si>
  <si>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</si>
  <si>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</si>
  <si>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</si>
  <si>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</si>
  <si>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</si>
  <si>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</si>
  <si>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</si>
  <si>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</si>
  <si>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</si>
  <si>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</si>
  <si>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</si>
  <si>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</si>
  <si>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</si>
  <si>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</si>
  <si>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</si>
  <si>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</si>
  <si>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</si>
  <si>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</si>
  <si>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</si>
  <si>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</si>
  <si>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</si>
  <si>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</si>
  <si>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</si>
  <si>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</si>
  <si>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</si>
  <si>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</si>
  <si>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</si>
  <si>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</si>
  <si>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</si>
  <si>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</si>
  <si>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</si>
  <si>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</si>
  <si>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</si>
  <si>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</si>
  <si>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</si>
  <si>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</si>
  <si>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</si>
  <si>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</si>
  <si>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</si>
  <si>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</si>
  <si>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</si>
  <si>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</si>
  <si>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</si>
  <si>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</si>
  <si>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</si>
  <si>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</si>
  <si>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</si>
  <si>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</si>
  <si>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</si>
  <si>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</si>
  <si>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</si>
  <si>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</si>
  <si>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</si>
  <si>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</si>
  <si>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</si>
  <si>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</si>
  <si>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</si>
  <si>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</si>
  <si>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</si>
  <si>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</si>
  <si>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</si>
  <si>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</si>
  <si>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</si>
  <si>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</si>
  <si>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</si>
  <si>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</si>
  <si>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</si>
  <si>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</si>
  <si>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</si>
  <si>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</si>
  <si>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</si>
  <si>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</si>
  <si>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</si>
  <si>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</si>
  <si>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</si>
  <si>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</si>
  <si>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</si>
  <si>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</si>
  <si>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</si>
  <si>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</si>
  <si>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</si>
  <si>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</si>
  <si>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</si>
  <si>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</si>
  <si>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</si>
  <si>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</si>
  <si>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</si>
  <si>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</si>
  <si>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</si>
  <si>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</si>
  <si>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</si>
  <si>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</si>
  <si>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</si>
  <si>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</si>
  <si>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</si>
  <si>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</si>
  <si>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</si>
  <si>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</si>
  <si>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</si>
  <si>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</si>
  <si>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</si>
  <si>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</si>
  <si>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</si>
  <si>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</si>
  <si>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</si>
  <si>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</si>
  <si>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</si>
  <si>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</si>
  <si>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</si>
  <si>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</si>
  <si>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</si>
  <si>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</si>
  <si>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</si>
  <si>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</si>
  <si>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</si>
  <si>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</si>
  <si>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</si>
  <si>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</si>
  <si>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</si>
  <si>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</si>
  <si>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</si>
  <si>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</si>
  <si>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</si>
  <si>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</si>
  <si>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</si>
  <si>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</si>
  <si>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</si>
  <si>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</si>
  <si>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</si>
  <si>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</si>
  <si>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</si>
  <si>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</si>
  <si>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</si>
  <si>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</si>
  <si>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</si>
  <si>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</si>
  <si>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</si>
  <si>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</si>
  <si>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</si>
  <si>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</si>
  <si>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</si>
  <si>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</si>
  <si>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</si>
  <si>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</si>
  <si>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</si>
  <si>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</si>
  <si>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</si>
  <si>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</si>
  <si>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</si>
  <si>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</si>
  <si>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</si>
  <si>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</si>
  <si>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</si>
  <si>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</si>
  <si>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</si>
  <si>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</si>
  <si>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</si>
  <si>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</si>
  <si>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</si>
  <si>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</si>
  <si>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</si>
  <si>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</si>
  <si>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</si>
  <si>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</si>
  <si>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</si>
  <si>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</si>
  <si>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</si>
  <si>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</si>
  <si>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</si>
  <si>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</si>
  <si>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</si>
  <si>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</si>
  <si>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</si>
  <si>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</si>
  <si>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</si>
  <si>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</si>
  <si>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</si>
  <si>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</si>
  <si>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</si>
  <si>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</si>
  <si>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</si>
  <si>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</si>
  <si>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</si>
  <si>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</si>
  <si>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</si>
  <si>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</si>
  <si>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</si>
  <si>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</si>
  <si>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</si>
  <si>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</si>
  <si>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</si>
  <si>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</si>
  <si>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</si>
  <si>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</si>
  <si>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</si>
  <si>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</si>
  <si>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</si>
  <si>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</si>
  <si>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</si>
  <si>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</si>
  <si>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</si>
  <si>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</si>
  <si>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</si>
  <si>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</si>
  <si>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</si>
  <si>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</si>
  <si>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</si>
  <si>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</si>
  <si>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</si>
  <si>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</si>
  <si>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</si>
  <si>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</si>
  <si>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</si>
  <si>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</si>
  <si>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</si>
  <si>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</si>
  <si>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</si>
  <si>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</si>
  <si>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</si>
  <si>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</si>
  <si>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</si>
  <si>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</si>
  <si>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</si>
  <si>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</si>
  <si>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</si>
  <si>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</si>
  <si>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</si>
  <si>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</si>
  <si>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</si>
  <si>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</si>
  <si>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</si>
  <si>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</si>
  <si>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</si>
  <si>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</si>
  <si>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</si>
  <si>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</si>
  <si>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</si>
  <si>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</si>
  <si>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</si>
  <si>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</si>
  <si>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</si>
  <si>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</si>
  <si>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</si>
  <si>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</si>
  <si>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</si>
  <si>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</si>
  <si>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</si>
  <si>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</si>
  <si>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</si>
  <si>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</si>
  <si>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</si>
  <si>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</si>
  <si>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</si>
  <si>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</si>
  <si>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</si>
  <si>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</si>
  <si>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</si>
  <si>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</si>
  <si>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</si>
  <si>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</si>
  <si>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</si>
  <si>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</si>
  <si>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</si>
  <si>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</si>
  <si>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</si>
  <si>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</si>
  <si>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</si>
  <si>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</si>
  <si>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</si>
  <si>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</si>
  <si>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</si>
  <si>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</si>
  <si>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</si>
  <si>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</si>
  <si>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</si>
  <si>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</si>
  <si>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</si>
  <si>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</si>
  <si>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</si>
  <si>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</si>
  <si>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</si>
  <si>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</si>
  <si>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</si>
  <si>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</si>
  <si>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</si>
  <si>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</si>
  <si>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</si>
  <si>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</si>
  <si>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</si>
  <si>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</si>
  <si>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</si>
  <si>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</si>
  <si>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</si>
  <si>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</si>
  <si>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</si>
  <si>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</si>
  <si>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</si>
  <si>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</si>
  <si>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</si>
  <si>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</si>
  <si>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</si>
  <si>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</si>
  <si>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</si>
  <si>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</si>
  <si>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</si>
  <si>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</si>
  <si>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</si>
  <si>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</si>
  <si>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</si>
  <si>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</si>
  <si>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</si>
  <si>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</si>
  <si>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</si>
  <si>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</si>
  <si>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</si>
  <si>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</si>
  <si>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</si>
  <si>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</si>
  <si>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</si>
  <si>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</si>
  <si>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</si>
  <si>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</si>
  <si>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</si>
  <si>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</si>
  <si>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</si>
  <si>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</si>
  <si>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</si>
  <si>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</si>
  <si>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</si>
  <si>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</si>
  <si>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</si>
  <si>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</si>
  <si>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</si>
  <si>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</si>
  <si>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</si>
  <si>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</si>
  <si>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</si>
  <si>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</si>
  <si>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</si>
  <si>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</si>
  <si>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</si>
  <si>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</si>
  <si>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</si>
  <si>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</si>
  <si>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</si>
  <si>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</si>
  <si>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</si>
  <si>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</si>
  <si>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</si>
  <si>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</si>
  <si>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</si>
  <si>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</si>
  <si>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</si>
  <si>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</si>
  <si>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</si>
  <si>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</si>
  <si>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</si>
  <si>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</si>
  <si>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</si>
  <si>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</si>
  <si>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</si>
  <si>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</si>
  <si>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</si>
  <si>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</si>
  <si>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</si>
  <si>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</si>
  <si>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</si>
  <si>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</si>
  <si>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</si>
  <si>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</si>
  <si>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</si>
  <si>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</si>
  <si>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</si>
  <si>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</si>
  <si>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</si>
  <si>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</si>
  <si>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</si>
  <si>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</si>
  <si>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</si>
  <si>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</si>
  <si>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</si>
  <si>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</si>
  <si>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</si>
  <si>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</si>
  <si>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</si>
  <si>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</si>
  <si>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</si>
  <si>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</si>
  <si>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</si>
  <si>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</si>
  <si>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</si>
  <si>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</si>
  <si>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</si>
  <si>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</si>
  <si>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</si>
  <si>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</si>
  <si>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</si>
  <si>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</si>
  <si>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</si>
  <si>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</si>
  <si>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</si>
  <si>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</si>
  <si>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</si>
  <si>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</si>
  <si>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</si>
  <si>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</si>
  <si>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</si>
  <si>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</si>
  <si>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</si>
  <si>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</si>
  <si>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</si>
  <si>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</si>
  <si>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</si>
  <si>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</si>
  <si>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</si>
  <si>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</si>
  <si>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</si>
  <si>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</si>
  <si>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</si>
  <si>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</si>
  <si>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</si>
  <si>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</si>
  <si>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</si>
  <si>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</si>
  <si>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</si>
  <si>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</si>
  <si>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</si>
  <si>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</si>
  <si>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</si>
  <si>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</si>
  <si>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</si>
  <si>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</si>
  <si>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</si>
  <si>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</si>
  <si>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</si>
  <si>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</si>
  <si>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</si>
  <si>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</si>
  <si>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</si>
  <si>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</si>
  <si>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</si>
  <si>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</si>
  <si>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</si>
  <si>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</si>
  <si>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</si>
  <si>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</si>
  <si>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</si>
  <si>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</si>
  <si>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</si>
  <si>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</si>
  <si>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</si>
  <si>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</si>
  <si>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</si>
  <si>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</si>
  <si>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</si>
  <si>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</si>
  <si>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</si>
  <si>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</si>
  <si>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</si>
  <si>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</si>
  <si>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</si>
  <si>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</si>
  <si>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</si>
  <si>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</si>
  <si>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</si>
  <si>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</si>
  <si>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</si>
  <si>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</si>
  <si>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</si>
  <si>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</si>
  <si>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</si>
  <si>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</si>
  <si>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</si>
  <si>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</si>
  <si>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</si>
  <si>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</si>
  <si>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</si>
  <si>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</si>
  <si>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</si>
  <si>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</si>
  <si>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</si>
  <si>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</si>
  <si>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</si>
  <si>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</si>
  <si>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</si>
  <si>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</si>
  <si>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</si>
  <si>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</si>
  <si>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</si>
  <si>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</si>
  <si>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</si>
  <si>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</si>
  <si>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</si>
  <si>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</si>
  <si>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</si>
  <si>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</si>
  <si>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</si>
  <si>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</si>
  <si>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</si>
  <si>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</si>
  <si>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</si>
  <si>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</si>
  <si>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</si>
  <si>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</si>
  <si>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</si>
  <si>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</si>
  <si>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</si>
  <si>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</si>
  <si>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</si>
  <si>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</si>
  <si>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</si>
  <si>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</si>
  <si>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</si>
  <si>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</si>
  <si>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</si>
  <si>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</si>
  <si>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</si>
  <si>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</si>
  <si>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</si>
  <si>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</si>
  <si>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</si>
  <si>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</si>
  <si>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</si>
  <si>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</si>
  <si>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</si>
  <si>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</si>
  <si>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</si>
  <si>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</si>
  <si>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</si>
  <si>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</si>
  <si>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</si>
  <si>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</si>
  <si>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</si>
  <si>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</si>
  <si>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</si>
  <si>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</si>
  <si>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</si>
  <si>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</si>
  <si>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</si>
  <si>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</si>
  <si>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</si>
  <si>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</si>
  <si>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</si>
  <si>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</si>
  <si>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</si>
  <si>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</si>
  <si>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</si>
  <si>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</si>
  <si>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</si>
  <si>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</si>
  <si>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</si>
  <si>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</si>
  <si>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</si>
  <si>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</si>
  <si>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</si>
  <si>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</si>
  <si>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</si>
  <si>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</si>
  <si>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</si>
  <si>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</si>
  <si>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</si>
  <si>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</si>
  <si>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</si>
  <si>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</si>
  <si>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</si>
  <si>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</si>
  <si>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</si>
  <si>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</si>
  <si>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</si>
  <si>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</si>
  <si>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</si>
  <si>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</si>
  <si>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</si>
  <si>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</si>
  <si>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</si>
  <si>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</si>
  <si>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</si>
  <si>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</si>
  <si>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</si>
  <si>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</si>
  <si>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</si>
  <si>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</si>
  <si>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</si>
  <si>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</si>
  <si>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</si>
  <si>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</si>
  <si>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</si>
  <si>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</si>
  <si>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</si>
  <si>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</si>
  <si>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</si>
  <si>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</si>
  <si>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</si>
  <si>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</si>
  <si>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</si>
  <si>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</si>
  <si>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</si>
  <si>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</si>
  <si>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</si>
  <si>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</si>
  <si>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</si>
  <si>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</si>
  <si>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</si>
  <si>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</si>
  <si>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</si>
  <si>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</si>
  <si>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</si>
  <si>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</si>
  <si>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</si>
  <si>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</si>
  <si>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</si>
  <si>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</si>
  <si>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</si>
  <si>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</si>
  <si>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</si>
  <si>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</si>
  <si>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</si>
  <si>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</si>
  <si>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</si>
  <si>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</si>
  <si>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</si>
  <si>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</si>
  <si>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</si>
  <si>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</si>
  <si>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</si>
  <si>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</si>
  <si>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</si>
  <si>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</si>
  <si>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</si>
  <si>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</si>
  <si>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</si>
  <si>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</si>
  <si>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</si>
  <si>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</si>
  <si>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</si>
  <si>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</si>
  <si>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</si>
  <si>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</si>
  <si>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</si>
  <si>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</si>
  <si>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</si>
  <si>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</si>
  <si>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</si>
  <si>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</si>
  <si>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</si>
  <si>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</si>
  <si>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</si>
  <si>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</si>
  <si>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</si>
  <si>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</si>
  <si>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</si>
  <si>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</si>
  <si>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</si>
  <si>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</si>
  <si>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</si>
  <si>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</si>
  <si>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</si>
  <si>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</si>
  <si>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</si>
  <si>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</si>
  <si>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</si>
  <si>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</si>
  <si>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</si>
  <si>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</si>
  <si>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</si>
  <si>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</si>
  <si>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</si>
  <si>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</si>
  <si>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</si>
  <si>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</si>
  <si>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</si>
  <si>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</si>
  <si>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</si>
  <si>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</si>
  <si>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</si>
  <si>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</si>
  <si>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</si>
  <si>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</si>
  <si>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</si>
  <si>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</si>
  <si>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</si>
  <si>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</si>
  <si>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</si>
  <si>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</si>
  <si>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</si>
  <si>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</si>
  <si>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</si>
  <si>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</si>
  <si>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</si>
  <si>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</si>
  <si>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</si>
  <si>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</si>
  <si>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</si>
  <si>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</si>
  <si>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</si>
  <si>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</si>
  <si>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</si>
  <si>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</si>
  <si>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</si>
  <si>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</si>
  <si>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</si>
  <si>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</si>
  <si>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</si>
  <si>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</si>
  <si>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</si>
  <si>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</si>
  <si>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</si>
  <si>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</si>
  <si>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</si>
  <si>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</si>
  <si>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</si>
  <si>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</si>
  <si>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</si>
  <si>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</si>
  <si>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</si>
  <si>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</si>
  <si>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</si>
  <si>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</si>
  <si>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</si>
  <si>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</si>
  <si>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</si>
  <si>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</si>
  <si>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</si>
  <si>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</si>
  <si>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</si>
  <si>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</si>
  <si>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</si>
  <si>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</si>
  <si>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</si>
  <si>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</si>
  <si>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</si>
  <si>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</si>
  <si>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</si>
  <si>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</si>
  <si>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</si>
  <si>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</si>
  <si>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</si>
  <si>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</si>
  <si>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</si>
  <si>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</si>
  <si>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</si>
  <si>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</si>
  <si>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</si>
  <si>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</si>
  <si>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</si>
  <si>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</si>
  <si>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</si>
  <si>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</si>
  <si>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</si>
  <si>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</si>
  <si>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</si>
  <si>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</si>
  <si>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</si>
  <si>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</si>
  <si>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</si>
  <si>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</si>
  <si>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</si>
  <si>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</si>
  <si>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</si>
  <si>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</si>
  <si>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</si>
  <si>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</si>
  <si>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</si>
  <si>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</si>
  <si>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</si>
  <si>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</si>
  <si>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</si>
  <si>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</si>
  <si>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</si>
  <si>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</si>
  <si>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</si>
  <si>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</si>
  <si>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</si>
  <si>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</si>
  <si>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</si>
  <si>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</si>
  <si>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</si>
  <si>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</si>
  <si>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</si>
  <si>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</si>
  <si>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</si>
  <si>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</si>
  <si>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</si>
  <si>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</si>
  <si>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</si>
  <si>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</si>
  <si>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</si>
  <si>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</si>
  <si>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</si>
  <si>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</si>
  <si>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</si>
  <si>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</si>
  <si>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</si>
  <si>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</si>
  <si>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</si>
  <si>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</si>
  <si>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</si>
  <si>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</si>
  <si>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</si>
  <si>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</si>
  <si>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</si>
  <si>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</si>
  <si>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</si>
  <si>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</si>
  <si>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</si>
  <si>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</si>
  <si>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</si>
  <si>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</si>
  <si>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</si>
  <si>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</si>
  <si>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</si>
  <si>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</si>
  <si>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</si>
  <si>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</si>
  <si>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</si>
  <si>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</si>
  <si>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</si>
  <si>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</si>
  <si>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</si>
  <si>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</si>
  <si>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</si>
  <si>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</si>
  <si>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</si>
  <si>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</si>
  <si>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</si>
  <si>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</si>
  <si>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</si>
  <si>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</si>
  <si>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</si>
  <si>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</si>
  <si>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</si>
  <si>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</si>
  <si>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</si>
  <si>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</si>
  <si>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</si>
  <si>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</si>
  <si>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</si>
  <si>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</si>
  <si>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</si>
  <si>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</si>
  <si>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</si>
  <si>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</si>
  <si>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</si>
  <si>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</si>
  <si>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</si>
  <si>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</si>
  <si>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</si>
  <si>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</si>
  <si>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</si>
  <si>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</si>
  <si>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</si>
  <si>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</si>
  <si>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</si>
  <si>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</si>
  <si>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</si>
  <si>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</si>
  <si>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</si>
  <si>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</si>
  <si>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</si>
  <si>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</si>
  <si>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</si>
  <si>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</si>
  <si>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</si>
  <si>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</si>
  <si>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</si>
  <si>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</si>
  <si>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</si>
  <si>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</si>
  <si>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</si>
  <si>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</si>
  <si>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</si>
  <si>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</si>
  <si>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</si>
  <si>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</si>
  <si>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</si>
  <si>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</si>
  <si>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</si>
  <si>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</si>
  <si>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</si>
  <si>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</si>
  <si>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</si>
  <si>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</si>
  <si>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</si>
  <si>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</si>
  <si>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</si>
  <si>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</si>
  <si>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</si>
  <si>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</si>
  <si>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</si>
  <si>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</si>
  <si>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</si>
  <si>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</si>
  <si>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</si>
  <si>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</si>
  <si>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</si>
  <si>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</si>
  <si>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</si>
  <si>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</si>
  <si>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</si>
  <si>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</si>
  <si>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</si>
  <si>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</si>
  <si>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</si>
  <si>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</si>
  <si>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</si>
  <si>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</si>
  <si>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</si>
  <si>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</si>
  <si>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</si>
  <si>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</si>
  <si>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</si>
  <si>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</si>
  <si>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</si>
  <si>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</si>
  <si>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</si>
  <si>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</si>
  <si>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</si>
  <si>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</si>
  <si>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</si>
  <si>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</si>
  <si>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</si>
  <si>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</si>
  <si>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</si>
  <si>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</si>
  <si>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</si>
  <si>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</si>
  <si>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</si>
  <si>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</si>
  <si>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</si>
  <si>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</si>
  <si>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</si>
  <si>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</si>
  <si>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</si>
  <si>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</si>
  <si>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</si>
  <si>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</si>
  <si>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</si>
  <si>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</si>
  <si>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</si>
  <si>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</si>
  <si>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</si>
  <si>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</si>
  <si>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</si>
  <si>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</si>
  <si>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</si>
  <si>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</si>
  <si>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</si>
  <si>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</si>
  <si>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</si>
  <si>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</si>
  <si>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</si>
  <si>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</si>
  <si>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</si>
  <si>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</si>
  <si>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</si>
  <si>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</si>
  <si>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</si>
  <si>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</si>
  <si>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</si>
  <si>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</si>
  <si>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</si>
  <si>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</si>
  <si>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</si>
  <si>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</si>
  <si>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</si>
  <si>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</si>
  <si>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</si>
  <si>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</si>
  <si>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</si>
  <si>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</si>
  <si>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</si>
  <si>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</si>
  <si>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</si>
  <si>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</si>
  <si>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</si>
  <si>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</si>
  <si>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</si>
  <si>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</si>
  <si>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</si>
  <si>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</si>
  <si>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</si>
  <si>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</si>
  <si>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</si>
  <si>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</si>
  <si>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</si>
  <si>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</si>
  <si>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</si>
  <si>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</si>
  <si>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</si>
  <si>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</si>
  <si>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</si>
  <si>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</si>
  <si>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</si>
  <si>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</si>
  <si>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</si>
  <si>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</si>
  <si>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</si>
  <si>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</si>
  <si>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</si>
  <si>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</si>
  <si>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</si>
  <si>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</si>
  <si>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</si>
  <si>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</si>
  <si>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</si>
  <si>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</si>
  <si>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</si>
  <si>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</si>
  <si>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</si>
  <si>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</si>
  <si>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</si>
  <si>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</si>
  <si>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</si>
  <si>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</si>
  <si>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</si>
  <si>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</si>
  <si>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</si>
  <si>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</si>
  <si>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</si>
  <si>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</si>
  <si>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</si>
  <si>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</si>
  <si>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</si>
  <si>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</si>
  <si>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</si>
  <si>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</si>
  <si>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</si>
  <si>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</si>
  <si>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</si>
  <si>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</si>
  <si>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</si>
  <si>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</si>
  <si>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</si>
  <si>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</si>
  <si>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</si>
  <si>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</si>
  <si>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</si>
  <si>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</si>
  <si>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</si>
  <si>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</si>
  <si>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</si>
  <si>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</si>
  <si>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</si>
  <si>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</si>
  <si>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</si>
  <si>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</si>
  <si>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</si>
  <si>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</si>
  <si>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</si>
  <si>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</si>
  <si>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</si>
  <si>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</si>
  <si>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</si>
  <si>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</si>
  <si>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</si>
  <si>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</si>
  <si>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</si>
  <si>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</si>
  <si>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</si>
  <si>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</si>
  <si>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</si>
  <si>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</si>
  <si>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</si>
  <si>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</si>
  <si>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</si>
  <si>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</si>
  <si>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</si>
  <si>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</si>
  <si>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</si>
  <si>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</si>
  <si>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</si>
  <si>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</si>
  <si>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</si>
  <si>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</si>
  <si>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</si>
  <si>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</si>
  <si>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</si>
  <si>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</si>
  <si>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</si>
  <si>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</si>
  <si>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</si>
  <si>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</si>
  <si>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</si>
  <si>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</si>
  <si>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</si>
  <si>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</si>
  <si>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</si>
  <si>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</si>
  <si>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</si>
  <si>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</si>
  <si>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</si>
  <si>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</si>
  <si>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</si>
  <si>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</si>
  <si>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</si>
  <si>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</si>
  <si>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</si>
  <si>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</si>
  <si>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</si>
  <si>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</si>
  <si>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</si>
  <si>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</si>
  <si>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</si>
  <si>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</si>
  <si>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</si>
  <si>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</si>
  <si>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</si>
  <si>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</si>
  <si>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</si>
  <si>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</si>
  <si>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</si>
  <si>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</si>
  <si>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</si>
  <si>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</si>
  <si>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</si>
  <si>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</si>
  <si>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</si>
  <si>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</si>
  <si>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</si>
  <si>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</si>
  <si>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</si>
  <si>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</si>
  <si>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</si>
  <si>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</si>
  <si>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</si>
  <si>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</si>
  <si>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</si>
  <si>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</si>
  <si>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</si>
  <si>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</si>
  <si>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</si>
  <si>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</si>
  <si>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</si>
  <si>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</si>
  <si>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</si>
  <si>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</si>
  <si>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</si>
  <si>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</si>
  <si>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</si>
  <si>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</si>
  <si>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</si>
  <si>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</si>
  <si>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</si>
  <si>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</si>
  <si>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</si>
  <si>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</si>
  <si>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</si>
  <si>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</si>
  <si>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</si>
  <si>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</si>
  <si>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</si>
  <si>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</si>
  <si>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</si>
  <si>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</si>
  <si>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</si>
  <si>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</si>
  <si>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</si>
  <si>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</si>
  <si>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</si>
  <si>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</si>
  <si>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</si>
  <si>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</si>
  <si>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</si>
  <si>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</si>
  <si>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</si>
  <si>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</si>
  <si>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</si>
  <si>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</si>
  <si>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</si>
  <si>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</si>
  <si>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</si>
  <si>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</si>
  <si>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</si>
  <si>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</si>
  <si>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</si>
  <si>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</si>
  <si>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</si>
  <si>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</si>
  <si>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</si>
  <si>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</si>
  <si>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</si>
  <si>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</si>
  <si>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</si>
  <si>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</si>
  <si>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</si>
  <si>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</si>
  <si>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</si>
  <si>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</si>
  <si>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</si>
  <si>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</si>
  <si>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</si>
  <si>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</si>
  <si>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</si>
  <si>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</si>
  <si>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</si>
  <si>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</si>
  <si>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</si>
  <si>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</si>
  <si>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</si>
  <si>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</si>
  <si>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</si>
  <si>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</si>
  <si>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</si>
  <si>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</si>
  <si>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</si>
  <si>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</si>
  <si>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</si>
  <si>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</si>
  <si>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</si>
  <si>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</si>
  <si>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</si>
  <si>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</si>
  <si>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</si>
  <si>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</si>
  <si>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</si>
  <si>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</si>
  <si>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</si>
  <si>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</si>
  <si>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</si>
  <si>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</si>
  <si>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</si>
  <si>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</si>
  <si>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</si>
  <si>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</si>
  <si>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</si>
  <si>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</si>
  <si>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</si>
  <si>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</si>
  <si>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</si>
  <si>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</si>
  <si>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</si>
  <si>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</si>
  <si>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</si>
  <si>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</si>
  <si>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</si>
  <si>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</si>
  <si>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</si>
  <si>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</si>
  <si>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</si>
  <si>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</si>
  <si>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</si>
  <si>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</si>
  <si>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</si>
  <si>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</si>
  <si>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</si>
  <si>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</si>
  <si>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</si>
  <si>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</si>
  <si>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</si>
  <si>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</si>
  <si>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</si>
  <si>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</si>
  <si>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</si>
  <si>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</si>
  <si>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</si>
  <si>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</si>
  <si>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</si>
  <si>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</si>
  <si>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</si>
  <si>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</si>
  <si>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</si>
  <si>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</si>
  <si>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</si>
  <si>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</si>
  <si>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</si>
  <si>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</si>
  <si>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</si>
  <si>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</si>
  <si>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</si>
  <si>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</si>
  <si>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</si>
  <si>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</si>
  <si>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</si>
  <si>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</si>
  <si>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</si>
  <si>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</si>
  <si>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</si>
  <si>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</si>
  <si>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</si>
  <si>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</si>
  <si>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</si>
  <si>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</si>
  <si>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</si>
  <si>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</si>
  <si>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</si>
  <si>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</si>
  <si>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</si>
  <si>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</si>
  <si>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</si>
  <si>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</si>
  <si>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</si>
  <si>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</si>
  <si>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</si>
  <si>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</si>
  <si>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</si>
  <si>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</si>
  <si>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</si>
  <si>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</si>
  <si>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</si>
  <si>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</si>
  <si>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</si>
  <si>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</si>
  <si>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</si>
  <si>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</si>
  <si>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</si>
  <si>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</si>
  <si>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</si>
  <si>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</si>
  <si>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</si>
  <si>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</si>
  <si>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</si>
  <si>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</si>
  <si>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</si>
  <si>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</si>
  <si>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</si>
  <si>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</si>
  <si>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</si>
  <si>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</si>
  <si>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</si>
  <si>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</si>
  <si>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</si>
  <si>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</si>
  <si>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</si>
  <si>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</si>
  <si>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</si>
  <si>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</si>
  <si>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</si>
  <si>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</si>
  <si>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</si>
  <si>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</si>
  <si>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</si>
  <si>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</si>
  <si>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</si>
  <si>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</si>
  <si>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</si>
  <si>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</si>
  <si>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</si>
  <si>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</si>
  <si>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</si>
  <si>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</si>
  <si>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</si>
  <si>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</si>
  <si>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</si>
  <si>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</si>
  <si>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</si>
  <si>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</si>
  <si>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</si>
  <si>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</si>
  <si>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</si>
  <si>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</si>
  <si>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</si>
  <si>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</si>
  <si>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</si>
  <si>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</si>
  <si>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</si>
  <si>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</si>
  <si>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</si>
  <si>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</si>
  <si>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</si>
  <si>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</si>
  <si>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</si>
  <si>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</si>
  <si>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</si>
  <si>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</si>
  <si>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</si>
  <si>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</si>
  <si>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</si>
  <si>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</si>
  <si>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</si>
  <si>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</si>
  <si>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</si>
  <si>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</si>
  <si>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</si>
  <si>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</si>
  <si>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</si>
  <si>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</si>
  <si>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</si>
  <si>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</si>
  <si>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</si>
  <si>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</si>
  <si>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</si>
  <si>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</si>
  <si>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</si>
  <si>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</si>
  <si>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</si>
  <si>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</si>
  <si>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</si>
  <si>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</si>
  <si>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</si>
  <si>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</si>
  <si>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</si>
  <si>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</si>
  <si>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</si>
  <si>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</si>
  <si>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</si>
  <si>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</si>
  <si>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</si>
  <si>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</si>
  <si>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</si>
  <si>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</si>
  <si>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</si>
  <si>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</si>
  <si>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</si>
  <si>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</si>
  <si>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</si>
  <si>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</si>
  <si>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</si>
  <si>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</si>
  <si>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</si>
  <si>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</si>
  <si>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</si>
  <si>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</si>
  <si>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</si>
  <si>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</si>
  <si>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</si>
  <si>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</si>
  <si>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</si>
  <si>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</si>
  <si>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</si>
  <si>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</si>
  <si>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</si>
  <si>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</si>
  <si>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</si>
  <si>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</si>
  <si>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</si>
  <si>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</si>
  <si>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</si>
  <si>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</si>
  <si>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</si>
  <si>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</si>
  <si>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</si>
  <si>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</si>
  <si>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</si>
  <si>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</si>
  <si>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</si>
  <si>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</si>
  <si>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</si>
  <si>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</si>
  <si>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</si>
  <si>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</si>
  <si>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</si>
  <si>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</si>
  <si>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</si>
  <si>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</si>
  <si>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</si>
  <si>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</si>
  <si>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</si>
  <si>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</si>
  <si>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</si>
  <si>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</si>
  <si>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</si>
  <si>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</si>
  <si>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</si>
  <si>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</si>
  <si>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</si>
  <si>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</si>
  <si>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</si>
  <si>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</si>
  <si>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</si>
  <si>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</si>
  <si>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</si>
  <si>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</si>
  <si>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</si>
  <si>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</si>
  <si>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</si>
  <si>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</si>
  <si>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</si>
  <si>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</si>
  <si>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</si>
  <si>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</si>
  <si>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</si>
  <si>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</si>
  <si>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</si>
  <si>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</si>
  <si>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</si>
  <si>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</si>
  <si>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</si>
  <si>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</si>
  <si>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</si>
  <si>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</si>
  <si>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</si>
  <si>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</si>
  <si>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</si>
  <si>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</si>
  <si>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</si>
  <si>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</si>
  <si>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</si>
  <si>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</si>
  <si>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</si>
  <si>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</si>
  <si>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</si>
  <si>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</si>
  <si>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</si>
  <si>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</si>
  <si>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</si>
  <si>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</si>
  <si>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</si>
  <si>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</si>
  <si>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</si>
  <si>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</si>
  <si>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</si>
  <si>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</si>
  <si>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</si>
  <si>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</si>
  <si>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</si>
  <si>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</si>
  <si>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</si>
  <si>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</si>
  <si>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</si>
  <si>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</si>
  <si>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</si>
  <si>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</si>
  <si>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</si>
  <si>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</si>
  <si>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</si>
  <si>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</si>
  <si>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</si>
  <si>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</si>
  <si>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</si>
  <si>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</si>
  <si>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</si>
  <si>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</si>
  <si>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</si>
  <si>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</si>
  <si>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</si>
  <si>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</si>
  <si>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</si>
  <si>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</si>
  <si>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</si>
  <si>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</si>
  <si>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</si>
  <si>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</si>
  <si>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</si>
  <si>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</si>
  <si>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</si>
  <si>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</si>
  <si>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</si>
  <si>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</si>
  <si>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</si>
  <si>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</si>
  <si>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</si>
  <si>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</si>
  <si>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</si>
  <si>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</si>
  <si>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</si>
  <si>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</si>
  <si>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</si>
  <si>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</si>
  <si>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</si>
  <si>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</si>
  <si>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</si>
  <si>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</si>
  <si>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</si>
  <si>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</si>
  <si>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</si>
  <si>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</si>
  <si>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</si>
  <si>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</si>
  <si>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</si>
  <si>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</si>
  <si>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</si>
  <si>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</si>
  <si>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</si>
  <si>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</si>
  <si>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</si>
  <si>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</si>
  <si>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</si>
  <si>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</si>
  <si>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</si>
  <si>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</si>
  <si>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</si>
  <si>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</si>
  <si>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</si>
  <si>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</si>
  <si>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</si>
  <si>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</si>
  <si>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</si>
  <si>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</si>
  <si>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</si>
  <si>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</si>
  <si>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</si>
  <si>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</si>
  <si>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</si>
  <si>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</si>
  <si>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</si>
  <si>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</si>
  <si>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</si>
  <si>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</si>
  <si>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</si>
  <si>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</si>
  <si>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</si>
  <si>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</si>
  <si>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</si>
  <si>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</si>
  <si>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</si>
  <si>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</si>
  <si>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</si>
  <si>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</si>
  <si>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</si>
  <si>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</si>
  <si>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</si>
  <si>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</si>
  <si>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</si>
  <si>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</si>
  <si>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</si>
  <si>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</si>
  <si>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</si>
  <si>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</si>
  <si>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</si>
  <si>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</si>
  <si>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</si>
  <si>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</si>
  <si>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</si>
  <si>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</si>
  <si>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</si>
  <si>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</si>
  <si>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</si>
  <si>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</si>
  <si>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</si>
  <si>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</si>
  <si>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</si>
  <si>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</si>
  <si>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</si>
  <si>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</si>
  <si>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</si>
  <si>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</si>
  <si>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</si>
  <si>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</si>
  <si>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</si>
  <si>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</si>
  <si>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</si>
  <si>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</si>
  <si>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</si>
  <si>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</si>
  <si>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</si>
  <si>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</si>
  <si>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</si>
  <si>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</si>
  <si>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</si>
  <si>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</si>
  <si>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</si>
  <si>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</si>
  <si>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</si>
  <si>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</si>
  <si>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</si>
  <si>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</si>
  <si>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</si>
  <si>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</si>
  <si>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</si>
  <si>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</si>
  <si>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</si>
  <si>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</si>
  <si>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</si>
  <si>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</si>
  <si>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</si>
  <si>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</si>
  <si>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</si>
  <si>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</si>
  <si>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</si>
  <si>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</si>
  <si>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</si>
  <si>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</si>
  <si>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</si>
  <si>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</si>
  <si>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</si>
  <si>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</si>
  <si>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</si>
  <si>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</si>
  <si>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</si>
  <si>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</si>
  <si>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</si>
  <si>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</si>
  <si>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</si>
  <si>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</si>
  <si>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</si>
  <si>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</si>
  <si>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</si>
  <si>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</si>
  <si>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</si>
  <si>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</si>
  <si>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</si>
  <si>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</si>
  <si>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</si>
  <si>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</si>
  <si>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</si>
  <si>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</si>
  <si>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</si>
  <si>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</si>
  <si>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</si>
  <si>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</si>
  <si>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</si>
  <si>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</si>
  <si>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</si>
  <si>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</si>
  <si>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</si>
  <si>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</si>
  <si>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</si>
  <si>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</si>
  <si>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</si>
  <si>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</si>
  <si>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</si>
  <si>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</si>
  <si>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</si>
  <si>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</si>
  <si>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</si>
  <si>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</si>
  <si>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</si>
  <si>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</si>
  <si>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</si>
  <si>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</si>
  <si>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</si>
  <si>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</si>
  <si>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</si>
  <si>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</si>
  <si>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</si>
  <si>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</si>
  <si>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</si>
  <si>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</si>
  <si>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</si>
  <si>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</si>
  <si>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</si>
  <si>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</si>
  <si>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</si>
  <si>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</si>
  <si>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</si>
  <si>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</si>
  <si>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</si>
  <si>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</si>
  <si>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</si>
  <si>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</si>
  <si>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</si>
  <si>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</si>
  <si>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</si>
  <si>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</si>
  <si>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</si>
  <si>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</si>
  <si>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</si>
  <si>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</si>
  <si>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</si>
  <si>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</si>
  <si>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</si>
  <si>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</si>
  <si>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</si>
  <si>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</si>
  <si>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</si>
  <si>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</si>
  <si>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</si>
  <si>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</si>
  <si>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</si>
  <si>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</si>
  <si>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</si>
  <si>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</si>
  <si>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</si>
  <si>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</si>
  <si>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</si>
  <si>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</si>
  <si>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</si>
  <si>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</si>
  <si>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</si>
  <si>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</si>
  <si>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</si>
  <si>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</si>
  <si>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</si>
  <si>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</si>
  <si>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</si>
  <si>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</si>
  <si>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</si>
  <si>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</si>
  <si>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</si>
  <si>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</si>
  <si>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</si>
  <si>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</si>
  <si>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</si>
  <si>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</si>
  <si>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</si>
  <si>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</si>
  <si>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</si>
  <si>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</si>
  <si>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</si>
  <si>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</si>
  <si>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</si>
  <si>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</si>
  <si>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</si>
  <si>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</si>
  <si>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</si>
  <si>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</si>
  <si>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</si>
  <si>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</si>
  <si>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</si>
  <si>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</si>
  <si>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</si>
  <si>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</si>
  <si>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</si>
  <si>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</si>
  <si>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</si>
  <si>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</si>
  <si>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</si>
  <si>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</si>
  <si>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</si>
  <si>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</si>
  <si>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</si>
  <si>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</si>
  <si>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</si>
  <si>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</si>
  <si>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</si>
  <si>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</si>
  <si>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</si>
  <si>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</si>
  <si>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</si>
  <si>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</si>
  <si>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</si>
  <si>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</si>
  <si>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</si>
  <si>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</si>
  <si>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</si>
  <si>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</si>
  <si>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</si>
  <si>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</si>
  <si>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</si>
  <si>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</si>
  <si>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</si>
  <si>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</si>
  <si>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</si>
  <si>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</si>
  <si>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</si>
  <si>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</si>
  <si>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</si>
  <si>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</si>
  <si>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</si>
  <si>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</si>
  <si>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</si>
  <si>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</si>
  <si>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</si>
  <si>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</si>
  <si>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</si>
  <si>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</si>
  <si>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</si>
  <si>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</si>
  <si>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</si>
  <si>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</si>
  <si>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</si>
  <si>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</si>
  <si>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</si>
  <si>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</si>
  <si>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</si>
  <si>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</si>
  <si>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</si>
  <si>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</si>
  <si>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</si>
  <si>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</si>
  <si>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</si>
  <si>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</si>
  <si>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</si>
  <si>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</si>
  <si>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</si>
  <si>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</si>
  <si>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</si>
  <si>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</si>
  <si>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</si>
  <si>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</si>
  <si>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</si>
  <si>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</si>
  <si>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</si>
  <si>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</si>
  <si>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</si>
  <si>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</si>
  <si>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</si>
  <si>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</si>
  <si>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</si>
  <si>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</si>
  <si>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</si>
  <si>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</si>
  <si>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</si>
  <si>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</si>
  <si>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</si>
  <si>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</si>
  <si>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</si>
  <si>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</si>
  <si>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</si>
  <si>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</si>
  <si>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</si>
  <si>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</si>
  <si>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</si>
  <si>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</si>
  <si>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</si>
  <si>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</si>
  <si>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</si>
  <si>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</si>
  <si>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</si>
  <si>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</si>
  <si>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</si>
  <si>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</si>
  <si>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</si>
  <si>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</si>
  <si>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</si>
  <si>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</si>
  <si>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</si>
  <si>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</si>
  <si>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</si>
  <si>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</si>
  <si>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</si>
  <si>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</si>
  <si>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</si>
  <si>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</si>
  <si>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</si>
  <si>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</si>
  <si>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</si>
  <si>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</si>
  <si>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</si>
  <si>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</si>
  <si>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</si>
  <si>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</si>
  <si>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</si>
  <si>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</si>
  <si>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</si>
  <si>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</si>
  <si>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</si>
  <si>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</si>
  <si>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</si>
  <si>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</si>
  <si>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</si>
  <si>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</si>
  <si>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</si>
  <si>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</si>
  <si>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</si>
  <si>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</si>
  <si>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</si>
  <si>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</si>
  <si>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</si>
  <si>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</si>
  <si>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</si>
  <si>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</si>
  <si>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</si>
  <si>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</si>
  <si>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</si>
  <si>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</si>
  <si>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</si>
  <si>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</si>
  <si>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</si>
  <si>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</si>
  <si>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</si>
  <si>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</si>
  <si>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</si>
  <si>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</si>
  <si>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</si>
  <si>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</si>
  <si>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</si>
  <si>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</si>
  <si>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</si>
  <si>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</si>
  <si>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</si>
  <si>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</si>
  <si>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</si>
  <si>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</si>
  <si>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</si>
  <si>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</si>
  <si>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</si>
  <si>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</si>
  <si>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</si>
  <si>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</si>
  <si>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</si>
  <si>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</si>
  <si>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</si>
  <si>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</si>
  <si>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</si>
  <si>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</si>
  <si>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</si>
  <si>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</si>
  <si>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</si>
  <si>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</si>
  <si>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</si>
  <si>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</si>
  <si>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</si>
  <si>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</si>
  <si>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</si>
  <si>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</si>
  <si>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</si>
  <si>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</si>
  <si>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</si>
  <si>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</si>
  <si>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</si>
  <si>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</si>
  <si>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</si>
  <si>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</si>
  <si>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</si>
  <si>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</si>
  <si>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</si>
  <si>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</si>
  <si>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</si>
  <si>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</si>
  <si>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</si>
  <si>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</si>
  <si>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</si>
  <si>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</si>
  <si>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</si>
  <si>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</si>
  <si>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</si>
  <si>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</si>
  <si>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</si>
  <si>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</si>
  <si>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</si>
  <si>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</si>
  <si>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</si>
  <si>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</si>
  <si>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</si>
  <si>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</si>
  <si>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</si>
  <si>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</si>
  <si>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</si>
  <si>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</si>
  <si>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</si>
  <si>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</si>
  <si>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</si>
  <si>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</si>
  <si>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</si>
  <si>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</si>
  <si>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</si>
  <si>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</si>
  <si>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</si>
  <si>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</si>
  <si>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</si>
  <si>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</si>
  <si>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</si>
  <si>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</si>
  <si>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</si>
  <si>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</si>
  <si>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</si>
  <si>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</si>
  <si>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</si>
  <si>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</si>
  <si>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</si>
  <si>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</si>
  <si>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</si>
  <si>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</si>
  <si>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</si>
  <si>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</si>
  <si>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</si>
  <si>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</si>
  <si>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</si>
  <si>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</si>
  <si>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</si>
  <si>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</si>
  <si>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</si>
  <si>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</si>
  <si>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</si>
  <si>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</si>
  <si>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</si>
  <si>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</si>
  <si>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</si>
  <si>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</si>
  <si>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</si>
  <si>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</si>
  <si>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</si>
  <si>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</si>
  <si>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</si>
  <si>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</si>
  <si>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</si>
  <si>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</si>
  <si>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</si>
  <si>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</si>
  <si>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</si>
  <si>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</si>
  <si>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</si>
  <si>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</si>
  <si>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</si>
  <si>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</si>
  <si>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</si>
  <si>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</si>
  <si>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</si>
  <si>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</si>
  <si>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</si>
  <si>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</si>
  <si>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</si>
  <si>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</si>
  <si>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</si>
  <si>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</si>
  <si>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</si>
  <si>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</si>
  <si>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</si>
  <si>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</si>
  <si>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</si>
  <si>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</si>
  <si>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</si>
  <si>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</si>
  <si>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</si>
  <si>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</si>
  <si>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</si>
  <si>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</si>
  <si>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</si>
  <si>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</si>
  <si>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</si>
  <si>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</si>
  <si>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</si>
  <si>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</si>
  <si>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</si>
  <si>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</si>
  <si>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</si>
  <si>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</si>
  <si>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</si>
  <si>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</si>
  <si>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</si>
  <si>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</si>
  <si>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</si>
  <si>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</si>
  <si>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</si>
  <si>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</si>
  <si>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</si>
  <si>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</si>
  <si>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</si>
  <si>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</si>
  <si>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</si>
  <si>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</si>
  <si>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</si>
  <si>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</si>
  <si>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</si>
  <si>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</si>
  <si>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</si>
  <si>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</si>
  <si>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</si>
  <si>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</si>
  <si>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</si>
  <si>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</si>
  <si>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</si>
  <si>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</si>
  <si>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</si>
  <si>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</si>
  <si>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</si>
  <si>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</si>
  <si>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</si>
  <si>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</si>
  <si>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</si>
  <si>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</si>
  <si>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</si>
  <si>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</si>
  <si>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</si>
  <si>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</si>
  <si>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</si>
  <si>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</si>
  <si>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</si>
  <si>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</si>
  <si>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</si>
  <si>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</si>
  <si>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</si>
  <si>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</si>
  <si>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</si>
  <si>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</si>
  <si>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</si>
  <si>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</si>
  <si>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</si>
  <si>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</si>
  <si>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</si>
  <si>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</si>
  <si>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</si>
  <si>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</si>
  <si>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</si>
  <si>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</si>
  <si>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</si>
  <si>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</si>
  <si>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</si>
  <si>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</si>
  <si>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</si>
  <si>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</si>
  <si>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</si>
  <si>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</si>
  <si>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</si>
  <si>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</si>
  <si>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</si>
  <si>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</si>
  <si>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</si>
  <si>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</si>
  <si>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</si>
  <si>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</si>
  <si>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</si>
  <si>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</si>
  <si>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</si>
  <si>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</si>
  <si>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</si>
  <si>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</si>
  <si>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</si>
  <si>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</si>
  <si>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</si>
  <si>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</si>
  <si>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</si>
  <si>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</si>
  <si>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</si>
  <si>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</si>
  <si>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</si>
  <si>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</si>
  <si>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</si>
  <si>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</si>
  <si>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</si>
  <si>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</si>
  <si>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</si>
  <si>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</si>
  <si>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</si>
  <si>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</si>
  <si>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</si>
  <si>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</si>
  <si>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</si>
  <si>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</si>
  <si>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</si>
  <si>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</si>
  <si>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</si>
  <si>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</si>
  <si>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</si>
  <si>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</si>
  <si>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</si>
  <si>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</si>
  <si>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</si>
  <si>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</si>
  <si>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</si>
  <si>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</si>
  <si>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</si>
  <si>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</si>
  <si>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</si>
  <si>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</si>
  <si>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</si>
  <si>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</si>
  <si>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</si>
  <si>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</si>
  <si>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</si>
  <si>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</si>
  <si>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</si>
  <si>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</si>
  <si>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</si>
  <si>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</si>
  <si>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</si>
  <si>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</si>
  <si>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</si>
  <si>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</si>
  <si>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</si>
  <si>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</si>
  <si>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</si>
  <si>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</si>
  <si>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</si>
  <si>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</si>
  <si>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</si>
  <si>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</si>
  <si>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</si>
  <si>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</si>
  <si>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</si>
  <si>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</si>
  <si>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</si>
  <si>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</si>
  <si>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</si>
  <si>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</si>
  <si>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</si>
  <si>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</si>
  <si>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</si>
  <si>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</si>
  <si>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</si>
  <si>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</si>
  <si>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</si>
  <si>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</si>
  <si>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</si>
  <si>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</si>
  <si>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</si>
  <si>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</si>
  <si>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</si>
  <si>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</si>
  <si>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</si>
  <si>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</si>
  <si>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</si>
  <si>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</si>
  <si>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</si>
  <si>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</si>
  <si>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</si>
  <si>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</si>
  <si>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</si>
  <si>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</si>
  <si>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</si>
  <si>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</si>
  <si>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</si>
  <si>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</si>
  <si>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</si>
  <si>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</si>
  <si>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</si>
  <si>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</si>
  <si>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</si>
  <si>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</si>
  <si>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</si>
  <si>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</si>
  <si>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</si>
  <si>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</si>
  <si>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</si>
  <si>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</si>
  <si>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</si>
  <si>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</si>
  <si>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</si>
  <si>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</si>
  <si>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</si>
  <si>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</si>
  <si>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</si>
  <si>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</si>
  <si>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</si>
  <si>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</si>
  <si>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</si>
  <si>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</si>
  <si>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</si>
  <si>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</si>
  <si>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</si>
  <si>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</si>
  <si>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</si>
  <si>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</si>
  <si>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</si>
  <si>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</si>
  <si>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</si>
  <si>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</si>
  <si>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</si>
  <si>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</si>
  <si>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</si>
  <si>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</si>
  <si>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</si>
  <si>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</si>
  <si>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</si>
  <si>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</si>
  <si>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</si>
  <si>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</si>
  <si>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</si>
  <si>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</si>
  <si>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</si>
  <si>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</si>
  <si>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</si>
  <si>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</si>
  <si>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</si>
  <si>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</si>
  <si>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</si>
  <si>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</si>
  <si>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</si>
  <si>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</si>
  <si>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</si>
  <si>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</si>
  <si>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</si>
  <si>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</si>
  <si>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</si>
  <si>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</si>
  <si>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</si>
  <si>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</si>
  <si>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</si>
  <si>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</si>
  <si>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</si>
  <si>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</si>
  <si>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</si>
  <si>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</si>
  <si>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</si>
  <si>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</si>
  <si>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</si>
  <si>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</si>
  <si>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</si>
  <si>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</si>
  <si>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</si>
  <si>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</si>
  <si>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</si>
  <si>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</si>
  <si>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</si>
  <si>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</si>
  <si>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</si>
  <si>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</si>
  <si>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</si>
  <si>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</si>
  <si>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</si>
  <si>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</si>
  <si>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</si>
  <si>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</si>
  <si>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</si>
  <si>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</si>
  <si>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</si>
  <si>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</si>
  <si>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</si>
  <si>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</si>
  <si>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</si>
  <si>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</si>
  <si>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</si>
  <si>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</si>
  <si>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</si>
  <si>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</si>
  <si>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</si>
  <si>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</si>
  <si>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</si>
  <si>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</si>
  <si>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</si>
  <si>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</si>
  <si>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</si>
  <si>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</si>
  <si>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</si>
  <si>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</si>
  <si>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</si>
  <si>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</si>
  <si>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</si>
  <si>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</si>
  <si>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</si>
  <si>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</si>
  <si>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</si>
  <si>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</si>
  <si>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</si>
  <si>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</si>
  <si>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</si>
  <si>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</si>
  <si>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</si>
  <si>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</si>
  <si>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</si>
  <si>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</si>
  <si>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</si>
  <si>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</si>
  <si>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</si>
  <si>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</si>
  <si>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</si>
  <si>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</si>
  <si>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</si>
  <si>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</si>
  <si>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</si>
  <si>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</si>
  <si>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</si>
  <si>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</si>
  <si>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</si>
  <si>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</si>
  <si>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</si>
  <si>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</si>
  <si>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</si>
  <si>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</si>
  <si>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</si>
  <si>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</si>
  <si>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</si>
  <si>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</si>
  <si>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</si>
  <si>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</si>
  <si>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</si>
  <si>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</si>
  <si>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</si>
  <si>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</si>
  <si>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</si>
  <si>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</si>
  <si>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</si>
  <si>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</si>
  <si>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</si>
  <si>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</si>
  <si>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</si>
  <si>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</si>
  <si>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</si>
  <si>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</si>
  <si>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</si>
  <si>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</si>
  <si>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</si>
  <si>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</si>
  <si>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</si>
  <si>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</si>
  <si>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</si>
  <si>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</si>
  <si>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</si>
  <si>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</si>
  <si>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</si>
  <si>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</si>
  <si>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</si>
  <si>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</si>
  <si>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</si>
  <si>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</si>
  <si>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</si>
  <si>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</si>
  <si>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</si>
  <si>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</si>
  <si>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</si>
  <si>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</si>
  <si>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</si>
  <si>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</si>
  <si>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</si>
  <si>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</si>
  <si>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</si>
  <si>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</si>
  <si>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</si>
  <si>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</si>
  <si>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</si>
  <si>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</si>
  <si>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</si>
  <si>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</si>
  <si>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</si>
  <si>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</si>
  <si>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</si>
  <si>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</si>
  <si>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</si>
  <si>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</si>
  <si>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</si>
  <si>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</si>
  <si>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</si>
  <si>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</si>
  <si>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</si>
  <si>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</si>
  <si>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</si>
  <si>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</si>
  <si>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</si>
  <si>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</si>
  <si>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</si>
  <si>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</si>
  <si>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</si>
  <si>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</si>
  <si>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</si>
  <si>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</si>
  <si>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</si>
  <si>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</si>
  <si>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</si>
  <si>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</si>
  <si>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</si>
  <si>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</si>
  <si>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</si>
  <si>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</si>
  <si>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</si>
  <si>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</si>
  <si>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</si>
  <si>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</si>
  <si>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</si>
  <si>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</si>
  <si>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</si>
  <si>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</si>
  <si>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</si>
  <si>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</si>
  <si>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</si>
  <si>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</si>
  <si>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</si>
  <si>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</si>
  <si>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</si>
  <si>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</si>
  <si>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</si>
  <si>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</si>
  <si>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</si>
  <si>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</si>
  <si>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</si>
  <si>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</si>
  <si>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</si>
  <si>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</si>
  <si>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</si>
  <si>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</si>
  <si>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</si>
  <si>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</si>
  <si>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</si>
  <si>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</si>
  <si>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</si>
  <si>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</si>
  <si>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</si>
  <si>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</si>
  <si>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</si>
  <si>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</si>
  <si>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</si>
  <si>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</si>
  <si>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</si>
  <si>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</si>
  <si>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</si>
  <si>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</si>
  <si>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</si>
  <si>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</si>
  <si>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</si>
  <si>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</si>
  <si>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</si>
  <si>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</si>
  <si>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</si>
  <si>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</si>
  <si>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</si>
  <si>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</si>
  <si>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</si>
  <si>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</si>
  <si>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</si>
  <si>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</si>
  <si>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</si>
  <si>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</si>
  <si>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</si>
  <si>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</si>
  <si>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</si>
  <si>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</si>
  <si>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</si>
  <si>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</si>
  <si>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</si>
  <si>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</si>
  <si>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</si>
  <si>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</si>
  <si>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</si>
  <si>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</si>
  <si>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</si>
  <si>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</si>
  <si>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</si>
  <si>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</si>
  <si>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</si>
  <si>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</si>
  <si>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</si>
  <si>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</si>
  <si>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</si>
  <si>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</si>
  <si>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</si>
  <si>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</si>
  <si>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</si>
  <si>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</si>
  <si>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</si>
  <si>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</si>
  <si>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</si>
  <si>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</si>
  <si>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</si>
  <si>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</si>
  <si>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</si>
  <si>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</si>
  <si>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</si>
  <si>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</si>
  <si>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</si>
  <si>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</si>
  <si>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</si>
  <si>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</si>
  <si>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</si>
  <si>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</si>
  <si>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</si>
  <si>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</si>
  <si>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</si>
  <si>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</si>
  <si>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</si>
  <si>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</si>
  <si>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</si>
  <si>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</si>
  <si>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</si>
  <si>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</si>
  <si>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</si>
  <si>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</si>
  <si>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</si>
  <si>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</si>
  <si>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</si>
  <si>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</si>
  <si>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</si>
  <si>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</si>
  <si>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</si>
  <si>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</si>
  <si>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</si>
  <si>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</si>
  <si>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</si>
  <si>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</si>
  <si>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</si>
  <si>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</si>
  <si>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</si>
  <si>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</si>
  <si>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</si>
  <si>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</si>
  <si>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</si>
  <si>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</si>
  <si>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</si>
  <si>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</si>
  <si>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</si>
  <si>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</si>
  <si>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</si>
  <si>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</si>
  <si>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</si>
  <si>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</si>
  <si>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</si>
  <si>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</si>
  <si>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</si>
  <si>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</si>
  <si>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</si>
  <si>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</si>
  <si>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</si>
  <si>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</si>
  <si>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</si>
  <si>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</si>
  <si>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</si>
  <si>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</si>
  <si>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</si>
  <si>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</si>
  <si>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</si>
  <si>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</si>
  <si>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</si>
  <si>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</si>
  <si>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</si>
  <si>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</si>
  <si>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</si>
  <si>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</si>
  <si>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</si>
  <si>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</si>
  <si>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</si>
  <si>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</si>
  <si>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</si>
  <si>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</si>
  <si>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</si>
  <si>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</si>
  <si>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</si>
  <si>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</si>
  <si>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</si>
  <si>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</si>
  <si>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</si>
  <si>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</si>
  <si>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</si>
  <si>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</si>
  <si>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</si>
  <si>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</si>
  <si>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</si>
  <si>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</si>
  <si>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</si>
  <si>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</si>
  <si>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</si>
  <si>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</si>
  <si>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</si>
  <si>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</si>
  <si>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</si>
  <si>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</si>
  <si>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</si>
  <si>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</si>
  <si>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</si>
  <si>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</si>
  <si>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</si>
  <si>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</si>
  <si>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</si>
  <si>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</si>
  <si>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</si>
  <si>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</si>
  <si>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</si>
  <si>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</si>
  <si>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</si>
  <si>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</si>
  <si>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</si>
  <si>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</si>
  <si>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</si>
  <si>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</si>
  <si>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</si>
  <si>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</si>
  <si>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</si>
  <si>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</si>
  <si>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</si>
  <si>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</si>
  <si>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</si>
  <si>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</si>
  <si>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</si>
  <si>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</si>
  <si>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</si>
  <si>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</si>
  <si>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</si>
  <si>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</si>
  <si>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</si>
  <si>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</si>
  <si>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</si>
  <si>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</si>
  <si>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</si>
  <si>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</si>
  <si>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</si>
  <si>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</si>
  <si>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</si>
  <si>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</si>
  <si>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</si>
  <si>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</si>
  <si>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</si>
  <si>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</si>
  <si>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</si>
  <si>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</si>
  <si>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</si>
  <si>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</si>
  <si>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</si>
  <si>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</si>
  <si>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</si>
  <si>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</si>
  <si>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</si>
  <si>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</si>
  <si>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</si>
  <si>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</si>
  <si>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</si>
  <si>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</si>
  <si>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</si>
  <si>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</si>
  <si>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</si>
  <si>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</si>
  <si>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</si>
  <si>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</si>
  <si>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</si>
  <si>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</si>
  <si>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</si>
  <si>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</si>
  <si>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</si>
  <si>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</si>
  <si>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</si>
  <si>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</si>
  <si>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</si>
  <si>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</si>
  <si>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</si>
  <si>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</si>
  <si>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</si>
  <si>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</si>
  <si>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</si>
  <si>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</si>
  <si>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</si>
  <si>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</si>
  <si>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</si>
  <si>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</si>
  <si>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</si>
  <si>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</si>
  <si>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</si>
  <si>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</si>
  <si>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</si>
  <si>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</si>
  <si>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</si>
  <si>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</si>
  <si>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</si>
  <si>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</si>
  <si>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</si>
  <si>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</si>
  <si>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</si>
  <si>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</si>
  <si>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</si>
  <si>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</si>
  <si>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</si>
  <si>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</si>
  <si>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</si>
  <si>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</si>
  <si>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</si>
  <si>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</si>
  <si>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</si>
  <si>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</si>
  <si>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</si>
  <si>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</si>
  <si>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</si>
  <si>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</si>
  <si>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</si>
  <si>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</si>
  <si>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</si>
  <si>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</si>
  <si>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</si>
  <si>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</si>
  <si>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</si>
  <si>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</si>
  <si>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</si>
  <si>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</si>
  <si>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</si>
  <si>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</si>
  <si>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</si>
  <si>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</si>
  <si>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</si>
  <si>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</si>
  <si>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</si>
  <si>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</si>
  <si>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</si>
  <si>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</si>
  <si>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</si>
  <si>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</si>
  <si>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</si>
  <si>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</si>
  <si>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</si>
  <si>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</si>
  <si>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</si>
  <si>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</si>
  <si>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</si>
  <si>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</si>
  <si>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</si>
  <si>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</si>
  <si>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</si>
  <si>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</si>
  <si>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</si>
  <si>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</si>
  <si>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</si>
  <si>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</si>
  <si>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</si>
  <si>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</si>
  <si>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</si>
  <si>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</si>
  <si>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</si>
  <si>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</si>
  <si>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</si>
  <si>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</si>
  <si>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</si>
  <si>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</si>
  <si>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</si>
  <si>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</si>
  <si>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</si>
  <si>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</si>
  <si>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</si>
  <si>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</si>
  <si>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</si>
  <si>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</si>
  <si>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</si>
  <si>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</si>
  <si>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</si>
  <si>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</si>
  <si>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</si>
  <si>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</si>
  <si>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</si>
  <si>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</si>
  <si>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</si>
  <si>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</si>
  <si>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</si>
  <si>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</si>
  <si>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</si>
  <si>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</si>
  <si>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</si>
  <si>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</si>
  <si>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</si>
  <si>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</si>
  <si>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</si>
  <si>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</si>
  <si>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</si>
  <si>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</si>
  <si>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</si>
  <si>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</si>
  <si>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</si>
  <si>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</si>
  <si>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</si>
  <si>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</si>
  <si>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</si>
  <si>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</si>
  <si>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</si>
  <si>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</si>
  <si>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</si>
  <si>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</si>
  <si>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</si>
  <si>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</si>
  <si>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</si>
  <si>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</si>
  <si>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</si>
  <si>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</si>
  <si>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</si>
  <si>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</si>
  <si>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</si>
  <si>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</si>
  <si>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</si>
  <si>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</si>
  <si>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</si>
  <si>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</si>
  <si>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</si>
  <si>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</si>
  <si>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</si>
  <si>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</si>
  <si>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</si>
  <si>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</si>
  <si>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</si>
  <si>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</si>
  <si>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</si>
  <si>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</si>
  <si>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</si>
  <si>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</si>
  <si>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</si>
  <si>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</si>
  <si>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</si>
  <si>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</si>
  <si>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</si>
  <si>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</si>
  <si>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</si>
  <si>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</si>
  <si>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</si>
  <si>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</si>
  <si>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</si>
  <si>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</si>
  <si>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</si>
  <si>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</si>
  <si>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</si>
  <si>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</si>
  <si>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</si>
  <si>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</si>
  <si>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</si>
  <si>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</si>
  <si>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</si>
  <si>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</si>
  <si>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</si>
  <si>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</si>
  <si>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</si>
  <si>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</si>
  <si>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</si>
  <si>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</si>
  <si>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</si>
  <si>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</si>
  <si>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</si>
  <si>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</si>
  <si>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</si>
  <si>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</si>
  <si>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</si>
  <si>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</si>
  <si>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</si>
  <si>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</si>
  <si>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</si>
  <si>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</si>
  <si>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</si>
  <si>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</si>
  <si>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</si>
  <si>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</si>
  <si>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</si>
  <si>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</si>
  <si>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</si>
  <si>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</si>
  <si>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</si>
  <si>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</si>
  <si>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</si>
  <si>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</si>
  <si>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</si>
  <si>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</si>
  <si>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</si>
  <si>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</si>
  <si>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</si>
  <si>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</si>
  <si>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</si>
  <si>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</si>
  <si>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</si>
  <si>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</si>
  <si>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</si>
  <si>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</si>
  <si>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</si>
  <si>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</si>
  <si>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</si>
  <si>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</si>
  <si>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</si>
  <si>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</si>
  <si>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</si>
  <si>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</si>
  <si>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</si>
  <si>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</si>
  <si>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</si>
  <si>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</si>
  <si>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</si>
  <si>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</si>
  <si>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</si>
  <si>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</si>
  <si>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</si>
  <si>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</si>
  <si>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</si>
  <si>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</si>
  <si>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</si>
  <si>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</si>
  <si>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</si>
  <si>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</si>
  <si>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</si>
  <si>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</si>
  <si>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</si>
  <si>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</si>
  <si>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</si>
  <si>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</si>
  <si>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</si>
  <si>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</si>
  <si>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</si>
  <si>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</si>
  <si>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</si>
  <si>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</si>
  <si>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</si>
  <si>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</si>
  <si>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</si>
  <si>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</si>
  <si>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</si>
  <si>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</si>
  <si>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</si>
  <si>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</si>
  <si>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</si>
  <si>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</si>
  <si>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</si>
  <si>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</si>
  <si>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</si>
  <si>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</si>
  <si>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</si>
  <si>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</si>
  <si>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</si>
  <si>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</si>
  <si>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</si>
  <si>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</si>
  <si>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</si>
  <si>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</si>
  <si>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</si>
  <si>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</si>
  <si>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</si>
  <si>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</si>
  <si>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</si>
  <si>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</si>
  <si>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</si>
  <si>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</si>
  <si>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</si>
  <si>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</si>
  <si>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</si>
  <si>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</si>
  <si>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</si>
  <si>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</si>
  <si>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</si>
  <si>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</si>
  <si>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</si>
  <si>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</si>
  <si>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</si>
  <si>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</si>
  <si>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</si>
  <si>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</si>
  <si>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</si>
  <si>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</si>
  <si>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</si>
  <si>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</si>
  <si>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</si>
  <si>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</si>
  <si>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</si>
  <si>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</si>
  <si>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</si>
  <si>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</si>
  <si>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</si>
  <si>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</si>
  <si>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</si>
  <si>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</si>
  <si>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</si>
  <si>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</si>
  <si>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</si>
  <si>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</si>
  <si>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</si>
  <si>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</si>
  <si>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</si>
  <si>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</si>
  <si>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</si>
  <si>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</si>
  <si>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</si>
  <si>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</si>
  <si>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</si>
  <si>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</si>
  <si>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</si>
  <si>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</si>
  <si>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</si>
  <si>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</si>
  <si>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</si>
  <si>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</si>
  <si>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</si>
  <si>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</si>
  <si>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</si>
  <si>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</si>
  <si>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</si>
  <si>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</si>
  <si>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</si>
  <si>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</si>
  <si>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</si>
  <si>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</si>
  <si>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</si>
  <si>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</si>
  <si>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</si>
  <si>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</si>
  <si>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</si>
  <si>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</si>
  <si>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</si>
  <si>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</si>
  <si>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</si>
  <si>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</si>
  <si>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</si>
  <si>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</si>
  <si>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</si>
  <si>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</si>
  <si>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</si>
  <si>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</si>
  <si>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</si>
  <si>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</si>
  <si>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</si>
  <si>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</si>
  <si>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</si>
  <si>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</si>
  <si>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</si>
  <si>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</si>
  <si>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</si>
  <si>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</si>
  <si>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</si>
  <si>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</si>
  <si>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</si>
  <si>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</si>
  <si>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</si>
  <si>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</si>
  <si>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</si>
  <si>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</si>
  <si>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</si>
  <si>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</si>
  <si>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</si>
  <si>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</si>
  <si>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</si>
  <si>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</si>
  <si>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</si>
  <si>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</si>
  <si>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</si>
  <si>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</si>
  <si>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</si>
  <si>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</si>
  <si>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</si>
  <si>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</si>
  <si>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</si>
  <si>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</si>
  <si>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</si>
  <si>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</si>
  <si>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</si>
  <si>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</si>
  <si>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</si>
  <si>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</si>
  <si>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</si>
  <si>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</si>
  <si>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</si>
  <si>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</si>
  <si>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</si>
  <si>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</si>
  <si>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</si>
  <si>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</si>
  <si>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</si>
  <si>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</si>
  <si>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</si>
  <si>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</si>
  <si>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</si>
  <si>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</si>
  <si>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</si>
  <si>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</si>
  <si>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</si>
  <si>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</si>
  <si>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</si>
  <si>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</si>
  <si>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</si>
  <si>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</si>
  <si>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</si>
  <si>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</si>
  <si>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</si>
  <si>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</si>
  <si>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</si>
  <si>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</si>
  <si>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</si>
  <si>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</si>
  <si>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</si>
  <si>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</si>
  <si>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</si>
  <si>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</si>
  <si>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</si>
  <si>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</si>
  <si>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</si>
  <si>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</si>
  <si>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</si>
  <si>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</si>
  <si>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</si>
  <si>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</si>
  <si>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</si>
  <si>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</si>
  <si>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</si>
  <si>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</si>
  <si>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</si>
  <si>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</si>
  <si>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</si>
  <si>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</si>
  <si>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</si>
  <si>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</si>
  <si>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</si>
  <si>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</si>
  <si>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</si>
  <si>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</si>
  <si>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</si>
  <si>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</si>
  <si>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</si>
  <si>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</si>
  <si>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</si>
  <si>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</si>
  <si>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</si>
  <si>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</si>
  <si>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</si>
  <si>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</si>
  <si>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</si>
  <si>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</si>
  <si>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</si>
  <si>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</si>
  <si>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</si>
  <si>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</si>
  <si>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</si>
  <si>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</si>
  <si>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</si>
  <si>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</si>
  <si>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</si>
  <si>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</si>
  <si>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</si>
  <si>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</si>
  <si>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</si>
  <si>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</si>
  <si>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</si>
  <si>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</si>
  <si>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</si>
  <si>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</si>
  <si>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</si>
  <si>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</si>
  <si>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</si>
  <si>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</si>
  <si>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</si>
  <si>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</si>
  <si>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</si>
  <si>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</si>
  <si>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</si>
  <si>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</si>
  <si>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</si>
  <si>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</si>
  <si>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</si>
  <si>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</si>
  <si>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</si>
  <si>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</si>
  <si>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</si>
  <si>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</si>
  <si>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</si>
  <si>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</si>
  <si>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</si>
  <si>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</si>
  <si>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</si>
  <si>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</si>
  <si>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</si>
  <si>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</si>
  <si>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</si>
  <si>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</si>
  <si>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</si>
  <si>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</si>
  <si>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</si>
  <si>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</si>
  <si>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</si>
  <si>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</si>
  <si>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</si>
  <si>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</si>
  <si>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</si>
  <si>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</si>
  <si>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</si>
  <si>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</si>
  <si>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</si>
  <si>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</si>
  <si>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</si>
  <si>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</si>
  <si>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</si>
  <si>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</si>
  <si>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</si>
  <si>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</si>
  <si>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</si>
  <si>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</si>
  <si>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</si>
  <si>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</si>
  <si>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</si>
  <si>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</si>
  <si>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</si>
  <si>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</si>
  <si>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</si>
  <si>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</si>
  <si>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</si>
  <si>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</si>
  <si>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</si>
  <si>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</si>
  <si>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</si>
  <si>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</si>
  <si>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</si>
  <si>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</si>
  <si>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</si>
  <si>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</si>
  <si>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</si>
  <si>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</si>
  <si>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</si>
  <si>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</si>
  <si>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</si>
  <si>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</si>
  <si>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</si>
  <si>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</si>
  <si>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</si>
  <si>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</si>
  <si>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</si>
  <si>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</si>
  <si>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</si>
  <si>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</si>
  <si>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</si>
  <si>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</si>
  <si>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</si>
  <si>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</si>
  <si>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</si>
  <si>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</si>
  <si>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</si>
  <si>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</si>
  <si>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</si>
  <si>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</si>
  <si>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</si>
  <si>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</si>
  <si>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</si>
  <si>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</si>
  <si>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</si>
  <si>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</si>
  <si>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</si>
  <si>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</si>
  <si>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</si>
  <si>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</si>
  <si>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</si>
  <si>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</si>
  <si>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</si>
  <si>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</si>
  <si>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</si>
  <si>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</si>
  <si>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</si>
  <si>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</si>
  <si>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</si>
  <si>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</si>
  <si>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</si>
  <si>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</si>
  <si>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</si>
  <si>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</si>
  <si>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</si>
  <si>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</si>
  <si>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</si>
  <si>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</si>
  <si>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</si>
  <si>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</si>
  <si>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</si>
  <si>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</si>
  <si>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</si>
  <si>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</si>
  <si>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</si>
  <si>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</si>
  <si>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</si>
  <si>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</si>
  <si>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</si>
  <si>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</si>
  <si>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</si>
  <si>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</si>
  <si>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</si>
  <si>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</si>
  <si>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</si>
  <si>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</si>
  <si>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</si>
  <si>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</si>
  <si>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</si>
  <si>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</si>
  <si>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</si>
  <si>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</si>
  <si>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</si>
  <si>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</si>
  <si>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</si>
  <si>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</si>
  <si>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</si>
  <si>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</si>
  <si>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</si>
  <si>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</si>
  <si>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</si>
  <si>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</si>
  <si>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</si>
  <si>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</si>
  <si>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</si>
  <si>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</si>
  <si>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</si>
  <si>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</si>
  <si>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</si>
  <si>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</si>
  <si>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</si>
  <si>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</si>
  <si>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</si>
  <si>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</si>
  <si>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</si>
  <si>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</si>
  <si>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</si>
  <si>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</si>
  <si>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</si>
  <si>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</si>
  <si>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</si>
  <si>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</si>
  <si>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</si>
  <si>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</si>
  <si>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</si>
  <si>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</si>
  <si>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</si>
  <si>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</si>
  <si>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</si>
  <si>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</si>
  <si>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</si>
  <si>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</si>
  <si>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</si>
  <si>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</si>
  <si>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</si>
  <si>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</si>
  <si>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</si>
  <si>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</si>
  <si>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</si>
  <si>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</si>
  <si>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</si>
  <si>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</si>
  <si>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</si>
  <si>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</si>
  <si>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</si>
  <si>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</si>
  <si>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</si>
  <si>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</si>
  <si>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</si>
  <si>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</si>
  <si>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</si>
  <si>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</si>
  <si>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</si>
  <si>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</si>
  <si>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</si>
  <si>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</si>
  <si>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</si>
  <si>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</si>
  <si>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</si>
  <si>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</si>
  <si>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</si>
  <si>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</si>
  <si>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</si>
  <si>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</si>
  <si>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</si>
  <si>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</si>
  <si>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</si>
  <si>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</si>
  <si>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</si>
  <si>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</si>
  <si>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</si>
  <si>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</si>
  <si>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</si>
  <si>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</si>
  <si>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</si>
  <si>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</si>
  <si>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</si>
  <si>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</si>
  <si>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</si>
  <si>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</si>
  <si>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</si>
  <si>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</si>
  <si>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</si>
  <si>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</si>
  <si>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</si>
  <si>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</si>
  <si>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</si>
  <si>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</si>
  <si>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</si>
  <si>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</si>
  <si>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</si>
  <si>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</si>
  <si>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</si>
  <si>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</si>
  <si>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</si>
  <si>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</si>
  <si>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</si>
  <si>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</si>
  <si>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</si>
  <si>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</si>
  <si>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</si>
  <si>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</si>
  <si>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</si>
  <si>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</si>
  <si>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</si>
  <si>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</si>
  <si>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</si>
  <si>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</si>
  <si>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</si>
  <si>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</si>
  <si>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</si>
  <si>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</si>
  <si>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</si>
  <si>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</si>
  <si>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</si>
  <si>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</si>
  <si>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</si>
  <si>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</si>
  <si>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</si>
  <si>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</si>
  <si>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</si>
  <si>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</si>
  <si>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</si>
  <si>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</si>
  <si>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</si>
  <si>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</si>
  <si>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</si>
  <si>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</si>
  <si>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</si>
  <si>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</si>
  <si>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</si>
  <si>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</si>
  <si>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</si>
  <si>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</si>
  <si>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</si>
  <si>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</si>
  <si>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</si>
  <si>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</si>
  <si>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</si>
  <si>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</si>
  <si>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</si>
  <si>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</si>
  <si>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</si>
  <si>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</si>
  <si>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</si>
  <si>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</si>
  <si>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</si>
  <si>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</si>
  <si>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</si>
  <si>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</si>
  <si>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</si>
  <si>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</si>
  <si>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</si>
  <si>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</si>
  <si>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</si>
  <si>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</si>
  <si>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</si>
  <si>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</si>
  <si>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</si>
  <si>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</si>
  <si>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</si>
  <si>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</si>
  <si>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</si>
  <si>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</si>
  <si>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</si>
  <si>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</si>
  <si>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</si>
  <si>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</si>
  <si>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</si>
  <si>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</si>
  <si>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</si>
  <si>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</si>
  <si>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</si>
  <si>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</si>
  <si>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</si>
  <si>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</si>
  <si>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</si>
  <si>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</si>
  <si>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</si>
  <si>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</si>
  <si>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</si>
  <si>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</si>
  <si>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</si>
  <si>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</si>
  <si>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</si>
  <si>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</si>
  <si>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</si>
  <si>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</si>
  <si>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</si>
  <si>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</si>
  <si>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</si>
  <si>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</si>
  <si>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</si>
  <si>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</si>
  <si>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</si>
  <si>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</si>
  <si>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</si>
  <si>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</si>
  <si>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</si>
  <si>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</si>
  <si>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</si>
  <si>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</si>
  <si>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</si>
  <si>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</si>
  <si>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</si>
  <si>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</si>
  <si>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</si>
  <si>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</si>
  <si>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</si>
  <si>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</si>
  <si>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</si>
  <si>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</si>
  <si>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</si>
  <si>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</si>
  <si>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</si>
  <si>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</si>
  <si>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</si>
  <si>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</si>
  <si>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</si>
  <si>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</si>
  <si>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</si>
  <si>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</si>
  <si>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</si>
  <si>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</si>
  <si>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</si>
  <si>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</si>
  <si>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</si>
  <si>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</si>
  <si>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</si>
  <si>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</si>
  <si>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</si>
  <si>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</si>
  <si>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</si>
  <si>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</si>
  <si>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</si>
  <si>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</si>
  <si>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</si>
  <si>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</si>
  <si>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</si>
  <si>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</si>
  <si>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</si>
  <si>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</si>
  <si>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</si>
  <si>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</si>
  <si>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</si>
  <si>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</si>
  <si>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</si>
  <si>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</si>
  <si>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</si>
  <si>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</si>
  <si>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</si>
  <si>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</si>
  <si>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</si>
  <si>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</si>
  <si>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</si>
  <si>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</si>
  <si>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</si>
  <si>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</si>
  <si>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</si>
  <si>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</si>
  <si>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</si>
  <si>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</si>
  <si>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</si>
  <si>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</si>
  <si>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</si>
  <si>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</si>
  <si>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</si>
  <si>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</si>
  <si>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</si>
  <si>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</si>
  <si>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</si>
  <si>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</si>
  <si>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</si>
  <si>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</si>
  <si>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</si>
  <si>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</si>
  <si>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</si>
  <si>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</si>
  <si>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</si>
  <si>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</si>
  <si>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</si>
  <si>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</si>
  <si>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</si>
  <si>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</si>
  <si>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</si>
  <si>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</si>
  <si>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</si>
  <si>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</si>
  <si>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</si>
  <si>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</si>
  <si>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</si>
  <si>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</si>
  <si>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</si>
  <si>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</si>
  <si>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</si>
  <si>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</si>
  <si>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</si>
  <si>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</si>
  <si>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</si>
  <si>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</si>
  <si>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</si>
  <si>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</si>
  <si>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</si>
  <si>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</si>
  <si>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</si>
  <si>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</si>
  <si>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</si>
  <si>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</si>
  <si>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</si>
  <si>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</si>
  <si>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</si>
  <si>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</si>
  <si>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</si>
  <si>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</si>
  <si>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</si>
  <si>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</si>
  <si>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</si>
  <si>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</si>
  <si>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</si>
  <si>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</si>
  <si>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</si>
  <si>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</si>
  <si>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</si>
  <si>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</si>
  <si>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</si>
  <si>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</si>
  <si>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</si>
  <si>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</si>
  <si>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</si>
  <si>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</si>
  <si>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</si>
  <si>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</si>
  <si>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</si>
  <si>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</si>
  <si>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</si>
  <si>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</si>
  <si>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</si>
  <si>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</si>
  <si>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</si>
  <si>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</si>
  <si>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</si>
  <si>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</si>
  <si>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</si>
  <si>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</si>
  <si>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</si>
  <si>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</si>
  <si>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</si>
  <si>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</si>
  <si>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</si>
  <si>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</si>
  <si>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</si>
  <si>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</si>
  <si>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</si>
  <si>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</si>
  <si>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</si>
  <si>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</si>
  <si>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</si>
  <si>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</si>
  <si>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</si>
  <si>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</si>
  <si>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</si>
  <si>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</si>
  <si>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</si>
  <si>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</si>
  <si>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</si>
  <si>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</si>
  <si>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</si>
  <si>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</si>
  <si>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</si>
  <si>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</si>
  <si>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</si>
  <si>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</si>
  <si>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</si>
  <si>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</si>
  <si>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</si>
  <si>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</si>
  <si>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</si>
  <si>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</si>
  <si>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</si>
  <si>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</si>
  <si>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</si>
  <si>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</si>
  <si>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</si>
  <si>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</si>
  <si>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</si>
  <si>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</si>
  <si>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</si>
  <si>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</si>
  <si>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</si>
  <si>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</si>
  <si>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</si>
  <si>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</si>
  <si>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</si>
  <si>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</si>
  <si>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</si>
  <si>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</si>
  <si>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</si>
  <si>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</si>
  <si>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</si>
  <si>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</si>
  <si>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</si>
  <si>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</si>
  <si>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</si>
  <si>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</si>
  <si>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</si>
  <si>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</si>
  <si>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</si>
  <si>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</si>
  <si>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</si>
  <si>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</si>
  <si>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</si>
  <si>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</si>
  <si>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</si>
  <si>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</si>
  <si>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</si>
  <si>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</si>
  <si>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</si>
  <si>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</si>
  <si>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</si>
  <si>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</si>
  <si>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</si>
  <si>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</si>
  <si>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</si>
  <si>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</si>
  <si>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</si>
  <si>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</si>
  <si>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</si>
  <si>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</si>
  <si>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</si>
  <si>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</si>
  <si>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</si>
  <si>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</si>
  <si>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</si>
  <si>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</si>
  <si>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</si>
  <si>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</si>
  <si>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</si>
  <si>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</si>
  <si>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</si>
  <si>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</si>
  <si>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</si>
  <si>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</si>
  <si>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</si>
  <si>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</si>
  <si>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</si>
  <si>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</si>
  <si>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</si>
  <si>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</si>
  <si>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</si>
  <si>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</si>
  <si>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</si>
  <si>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</si>
  <si>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</si>
  <si>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</si>
  <si>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</si>
  <si>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</si>
  <si>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</si>
  <si>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</si>
  <si>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</si>
  <si>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</si>
  <si>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</si>
  <si>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</si>
  <si>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</si>
  <si>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</si>
  <si>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</si>
  <si>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</si>
  <si>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</si>
  <si>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</si>
  <si>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</si>
  <si>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</si>
  <si>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</si>
  <si>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</si>
  <si>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</si>
  <si>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</si>
  <si>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</si>
  <si>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</si>
  <si>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</si>
  <si>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</si>
  <si>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</si>
  <si>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</si>
  <si>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</si>
  <si>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</si>
  <si>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</si>
  <si>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</si>
  <si>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</si>
  <si>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</si>
  <si>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</si>
  <si>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</si>
  <si>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</si>
  <si>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</si>
  <si>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</si>
  <si>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</si>
  <si>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</si>
  <si>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</si>
  <si>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</si>
  <si>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</si>
  <si>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</si>
  <si>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</si>
  <si>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</si>
  <si>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</si>
  <si>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</si>
  <si>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</si>
  <si>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</si>
  <si>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</si>
  <si>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</si>
  <si>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</si>
  <si>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</si>
  <si>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</si>
  <si>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</si>
  <si>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</si>
  <si>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</si>
  <si>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</si>
  <si>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</si>
  <si>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</si>
  <si>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</si>
  <si>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</si>
  <si>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</si>
  <si>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</si>
  <si>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</si>
  <si>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</si>
  <si>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</si>
  <si>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</si>
  <si>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</si>
  <si>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</si>
  <si>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</si>
  <si>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</si>
  <si>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</si>
  <si>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</si>
  <si>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</si>
  <si>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</si>
  <si>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</si>
  <si>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</si>
  <si>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</si>
  <si>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</si>
  <si>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</si>
  <si>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</si>
  <si>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</si>
  <si>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</si>
  <si>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</si>
  <si>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</si>
  <si>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</si>
  <si>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</si>
  <si>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</si>
  <si>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</si>
  <si>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</si>
  <si>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</si>
  <si>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</si>
  <si>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</si>
  <si>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</si>
  <si>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</si>
  <si>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</si>
  <si>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</si>
  <si>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</si>
  <si>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</si>
  <si>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</si>
  <si>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</si>
  <si>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</si>
  <si>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</si>
  <si>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</si>
  <si>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</si>
  <si>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</si>
  <si>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</si>
  <si>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</si>
  <si>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</si>
  <si>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</si>
  <si>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</si>
  <si>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</si>
  <si>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</si>
  <si>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</si>
  <si>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</si>
  <si>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</si>
  <si>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</si>
  <si>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</si>
  <si>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</si>
  <si>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</si>
  <si>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</si>
  <si>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</si>
  <si>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</si>
  <si>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</si>
  <si>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</si>
  <si>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</si>
  <si>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</si>
  <si>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</si>
  <si>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</si>
  <si>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</si>
  <si>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</si>
  <si>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</si>
  <si>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</si>
  <si>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</si>
  <si>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</si>
  <si>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</si>
  <si>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</si>
  <si>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</si>
  <si>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</si>
  <si>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</si>
  <si>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</si>
  <si>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</si>
  <si>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</si>
  <si>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</si>
  <si>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</si>
  <si>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</si>
  <si>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</si>
  <si>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</si>
  <si>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</si>
  <si>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</si>
  <si>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</si>
  <si>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</si>
  <si>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</si>
  <si>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</si>
  <si>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</si>
  <si>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</si>
  <si>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</si>
  <si>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</si>
  <si>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</si>
  <si>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</si>
  <si>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</si>
  <si>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</si>
  <si>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</si>
  <si>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</si>
  <si>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</si>
  <si>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</si>
  <si>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</si>
  <si>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</si>
  <si>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</si>
  <si>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</si>
  <si>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</si>
  <si>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</si>
  <si>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</si>
  <si>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</si>
  <si>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</si>
  <si>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</si>
  <si>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</si>
  <si>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</si>
  <si>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</si>
  <si>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</si>
  <si>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</si>
  <si>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</si>
  <si>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</si>
  <si>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</si>
  <si>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</si>
  <si>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</si>
  <si>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</si>
  <si>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</si>
  <si>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</si>
  <si>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</si>
  <si>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</si>
  <si>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</si>
  <si>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</si>
  <si>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</si>
  <si>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</si>
  <si>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</si>
  <si>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</si>
  <si>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</si>
  <si>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</si>
  <si>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</si>
  <si>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</si>
  <si>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</si>
  <si>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</si>
  <si>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</si>
  <si>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</si>
  <si>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</si>
  <si>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</si>
  <si>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</si>
  <si>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</si>
  <si>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</si>
  <si>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</si>
  <si>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</si>
  <si>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</si>
  <si>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</si>
  <si>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</si>
  <si>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</si>
  <si>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</si>
  <si>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</si>
  <si>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</si>
  <si>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</si>
  <si>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</si>
  <si>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</si>
  <si>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</si>
  <si>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</si>
  <si>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</si>
  <si>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</si>
  <si>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</si>
  <si>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</si>
  <si>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</si>
  <si>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</si>
  <si>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</si>
  <si>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</si>
  <si>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</si>
  <si>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</si>
  <si>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</si>
  <si>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</si>
  <si>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</si>
  <si>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</si>
  <si>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</si>
  <si>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</si>
  <si>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</si>
  <si>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</si>
  <si>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</si>
  <si>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</si>
  <si>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</si>
  <si>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</si>
  <si>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</si>
  <si>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</si>
  <si>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</si>
  <si>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</si>
  <si>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</si>
  <si>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</si>
  <si>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</si>
  <si>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</si>
  <si>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</si>
  <si>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</si>
  <si>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</si>
  <si>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</si>
  <si>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</si>
  <si>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</si>
  <si>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</si>
  <si>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</si>
  <si>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</si>
  <si>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</si>
  <si>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</si>
  <si>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</si>
  <si>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</si>
  <si>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</si>
  <si>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</si>
  <si>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</si>
  <si>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</si>
  <si>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</si>
  <si>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</si>
  <si>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</si>
  <si>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</si>
  <si>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</si>
  <si>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</si>
  <si>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</si>
  <si>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</si>
  <si>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</si>
  <si>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</si>
  <si>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</si>
  <si>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</si>
  <si>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</si>
  <si>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</si>
  <si>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</si>
  <si>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</si>
  <si>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</si>
  <si>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</si>
  <si>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</si>
  <si>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</si>
  <si>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</si>
  <si>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</si>
  <si>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</si>
  <si>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</si>
  <si>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</si>
  <si>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</si>
  <si>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</si>
  <si>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</si>
  <si>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</si>
  <si>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</si>
  <si>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</si>
  <si>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</si>
  <si>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</si>
  <si>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</si>
  <si>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</si>
  <si>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</si>
  <si>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</si>
  <si>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</si>
  <si>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</si>
  <si>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</si>
  <si>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</si>
  <si>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</si>
  <si>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</si>
  <si>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</si>
  <si>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</si>
  <si>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</si>
  <si>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</si>
  <si>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</si>
  <si>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</si>
  <si>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</si>
  <si>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</si>
  <si>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</si>
  <si>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</si>
  <si>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</si>
  <si>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</si>
  <si>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</si>
  <si>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</si>
  <si>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</si>
  <si>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</si>
  <si>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</si>
  <si>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</si>
  <si>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</si>
  <si>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</si>
  <si>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</si>
  <si>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</si>
  <si>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</si>
  <si>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</si>
  <si>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</si>
  <si>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</si>
  <si>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</si>
  <si>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</si>
  <si>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</si>
  <si>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</si>
  <si>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</si>
  <si>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</si>
  <si>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</si>
  <si>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</si>
  <si>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</si>
  <si>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</si>
  <si>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</si>
  <si>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</si>
  <si>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</si>
  <si>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</si>
  <si>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</si>
  <si>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</si>
  <si>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</si>
  <si>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</si>
  <si>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</si>
  <si>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</si>
  <si>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</si>
  <si>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</si>
  <si>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</si>
  <si>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</si>
  <si>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</si>
  <si>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</si>
  <si>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</si>
  <si>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</si>
  <si>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</si>
  <si>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</si>
  <si>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</si>
  <si>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</si>
  <si>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</si>
  <si>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</si>
  <si>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</si>
  <si>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</si>
  <si>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</si>
  <si>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</si>
  <si>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</si>
  <si>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</si>
  <si>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</si>
  <si>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</si>
  <si>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</si>
  <si>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</si>
  <si>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</si>
  <si>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</si>
  <si>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</si>
  <si>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</si>
  <si>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</si>
  <si>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</si>
  <si>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</si>
  <si>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</si>
  <si>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</si>
  <si>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</si>
  <si>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</si>
  <si>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</si>
  <si>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</si>
  <si>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</si>
  <si>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</si>
  <si>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</si>
  <si>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</si>
  <si>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</si>
  <si>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</si>
  <si>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</si>
  <si>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</si>
  <si>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</si>
  <si>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</si>
  <si>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</si>
  <si>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</si>
  <si>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</si>
  <si>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</si>
  <si>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</si>
  <si>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</si>
  <si>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</si>
  <si>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</si>
  <si>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</si>
  <si>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</si>
  <si>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</si>
  <si>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</si>
  <si>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</si>
  <si>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</si>
  <si>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</si>
  <si>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</si>
  <si>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</si>
  <si>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</si>
  <si>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</si>
  <si>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</si>
  <si>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</si>
  <si>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</si>
  <si>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</si>
  <si>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</si>
  <si>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</si>
  <si>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</si>
  <si>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</si>
  <si>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</si>
  <si>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</si>
  <si>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</si>
  <si>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</si>
  <si>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</si>
  <si>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</si>
  <si>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</si>
  <si>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</si>
  <si>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</si>
  <si>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</si>
  <si>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</si>
  <si>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</si>
  <si>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</si>
  <si>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</si>
  <si>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</si>
  <si>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</si>
  <si>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</si>
  <si>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</si>
  <si>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</si>
  <si>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</si>
  <si>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</si>
  <si>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</si>
  <si>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</si>
  <si>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</si>
  <si>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</si>
  <si>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</si>
  <si>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</si>
  <si>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</si>
  <si>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</si>
  <si>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</si>
  <si>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</si>
  <si>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</si>
  <si>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</si>
  <si>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</si>
  <si>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</si>
  <si>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</si>
  <si>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</si>
  <si>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</si>
  <si>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</si>
  <si>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</si>
  <si>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</si>
  <si>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</si>
  <si>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</si>
  <si>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</si>
  <si>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</si>
  <si>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</si>
  <si>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</si>
  <si>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</si>
  <si>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</si>
  <si>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</si>
  <si>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</si>
  <si>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</si>
  <si>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</si>
  <si>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</si>
  <si>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</si>
  <si>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</si>
  <si>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</si>
  <si>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</si>
  <si>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</si>
  <si>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</si>
  <si>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</si>
  <si>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</si>
  <si>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</si>
  <si>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</si>
  <si>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</si>
  <si>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</si>
  <si>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</si>
  <si>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</si>
  <si>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</si>
  <si>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</si>
  <si>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</si>
  <si>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</si>
  <si>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</si>
  <si>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</si>
  <si>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</si>
  <si>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</si>
  <si>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</si>
  <si>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</si>
  <si>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</si>
  <si>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</si>
  <si>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</si>
  <si>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</si>
  <si>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</si>
  <si>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</si>
  <si>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</si>
  <si>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</si>
  <si>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</si>
  <si>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</si>
  <si>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</si>
  <si>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</si>
  <si>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</si>
  <si>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</si>
  <si>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</si>
  <si>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</si>
  <si>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</si>
  <si>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</si>
  <si>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</si>
  <si>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</si>
  <si>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</si>
  <si>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</si>
  <si>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</si>
  <si>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</si>
  <si>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</si>
  <si>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</si>
  <si>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</si>
  <si>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</si>
  <si>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</si>
  <si>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</si>
  <si>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</si>
  <si>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</si>
  <si>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</si>
  <si>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</si>
  <si>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</si>
  <si>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</si>
  <si>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</si>
  <si>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</si>
  <si>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</si>
  <si>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</si>
  <si>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</si>
  <si>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</si>
  <si>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</si>
  <si>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</si>
  <si>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</si>
  <si>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</si>
  <si>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</si>
  <si>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</si>
  <si>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</si>
  <si>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</si>
  <si>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</si>
  <si>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</si>
  <si>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</si>
  <si>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</si>
  <si>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</si>
  <si>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</si>
  <si>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</si>
  <si>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</si>
  <si>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</si>
  <si>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</si>
  <si>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</si>
  <si>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</si>
  <si>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</si>
  <si>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</si>
  <si>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</si>
  <si>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</si>
  <si>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</si>
  <si>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</si>
  <si>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</si>
  <si>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</si>
  <si>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</si>
  <si>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</si>
  <si>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</si>
  <si>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</si>
  <si>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</si>
  <si>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</si>
  <si>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</si>
  <si>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</si>
  <si>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</si>
  <si>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</si>
  <si>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</si>
  <si>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</si>
  <si>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</si>
  <si>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</si>
  <si>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</si>
  <si>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</si>
  <si>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</si>
  <si>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</si>
  <si>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</si>
  <si>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</si>
  <si>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</si>
  <si>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</si>
  <si>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</si>
  <si>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</si>
  <si>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</si>
  <si>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</si>
  <si>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</si>
  <si>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</si>
  <si>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</si>
  <si>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</si>
  <si>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</si>
  <si>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</si>
  <si>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</si>
  <si>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</si>
  <si>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</si>
  <si>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</si>
  <si>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</si>
  <si>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</si>
  <si>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</si>
  <si>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</si>
  <si>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</si>
  <si>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</si>
  <si>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</si>
  <si>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</si>
  <si>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</si>
  <si>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</si>
  <si>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</si>
  <si>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</si>
  <si>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</si>
  <si>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</si>
  <si>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</si>
  <si>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</si>
  <si>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</si>
  <si>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</si>
  <si>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</si>
  <si>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</si>
  <si>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</si>
  <si>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</si>
  <si>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</si>
  <si>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</si>
  <si>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</si>
  <si>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</si>
  <si>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</si>
  <si>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</si>
  <si>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</si>
  <si>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</si>
  <si>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</si>
  <si>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</si>
  <si>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</si>
  <si>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</si>
  <si>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</si>
  <si>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</si>
  <si>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</si>
  <si>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</si>
  <si>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</si>
  <si>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</si>
  <si>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</si>
  <si>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</si>
  <si>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</si>
  <si>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</si>
  <si>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</si>
  <si>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</si>
  <si>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</si>
  <si>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</si>
  <si>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</si>
  <si>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</si>
  <si>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</si>
  <si>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</si>
  <si>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</si>
  <si>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</si>
  <si>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</si>
  <si>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</si>
  <si>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</si>
  <si>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</si>
  <si>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</si>
  <si>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</si>
  <si>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</si>
  <si>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</si>
  <si>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</si>
  <si>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</si>
  <si>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</si>
  <si>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</si>
  <si>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</si>
  <si>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</si>
  <si>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</si>
  <si>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</si>
  <si>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</si>
  <si>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</si>
  <si>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</si>
  <si>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</si>
  <si>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</si>
  <si>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</si>
  <si>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</si>
  <si>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</si>
  <si>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</si>
  <si>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</si>
  <si>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</si>
  <si>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</si>
  <si>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</si>
  <si>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</si>
  <si>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</si>
  <si>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</si>
  <si>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</si>
  <si>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</si>
  <si>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</si>
  <si>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</si>
  <si>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</si>
  <si>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</si>
  <si>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</si>
  <si>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</si>
  <si>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</si>
  <si>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</si>
  <si>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</si>
  <si>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</si>
  <si>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</si>
  <si>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</si>
  <si>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</si>
  <si>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</si>
  <si>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</si>
  <si>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</si>
  <si>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</si>
  <si>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</si>
  <si>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</si>
  <si>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</si>
  <si>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</si>
  <si>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</si>
  <si>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</si>
  <si>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</si>
  <si>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</si>
  <si>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</si>
  <si>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</si>
  <si>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</si>
  <si>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</si>
  <si>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</si>
  <si>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</si>
  <si>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</si>
  <si>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</si>
  <si>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</si>
  <si>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</si>
  <si>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</si>
  <si>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</si>
  <si>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</si>
  <si>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</si>
  <si>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</si>
  <si>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</si>
  <si>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</si>
  <si>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</si>
  <si>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</si>
  <si>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</si>
  <si>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</si>
  <si>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</si>
  <si>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</si>
  <si>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</si>
  <si>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</si>
  <si>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</si>
  <si>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</si>
  <si>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</si>
  <si>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</si>
  <si>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</si>
  <si>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</si>
  <si>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</si>
  <si>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</si>
  <si>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</si>
  <si>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</si>
  <si>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</si>
  <si>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</si>
  <si>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</si>
  <si>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</si>
  <si>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</si>
  <si>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</si>
  <si>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</si>
  <si>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</si>
  <si>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</si>
  <si>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</si>
  <si>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</si>
  <si>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</si>
  <si>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</si>
  <si>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</si>
  <si>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</si>
  <si>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</si>
  <si>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</si>
  <si>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</si>
  <si>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</si>
  <si>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</si>
  <si>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</si>
  <si>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</si>
  <si>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</si>
  <si>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</si>
  <si>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</si>
  <si>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</si>
  <si>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</si>
  <si>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</si>
  <si>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</si>
  <si>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</si>
  <si>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</si>
  <si>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</si>
  <si>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</si>
  <si>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</si>
  <si>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</si>
  <si>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</si>
  <si>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</si>
  <si>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</si>
  <si>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</si>
  <si>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</si>
  <si>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</si>
  <si>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</si>
  <si>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</si>
  <si>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</si>
  <si>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</si>
  <si>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</si>
  <si>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</si>
  <si>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</si>
  <si>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</si>
  <si>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</si>
  <si>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</si>
  <si>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</si>
  <si>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</si>
  <si>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</si>
  <si>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</si>
  <si>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</si>
  <si>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</si>
  <si>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</si>
  <si>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</si>
  <si>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</si>
  <si>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</si>
  <si>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</si>
  <si>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</si>
  <si>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</si>
  <si>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</si>
  <si>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</si>
  <si>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</si>
  <si>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</si>
  <si>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</si>
  <si>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</si>
  <si>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</si>
  <si>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</si>
  <si>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</si>
  <si>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</si>
  <si>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</si>
  <si>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</si>
  <si>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</si>
  <si>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</si>
  <si>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</si>
  <si>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</si>
  <si>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</si>
  <si>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</si>
  <si>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</si>
  <si>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</si>
  <si>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</si>
  <si>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</si>
  <si>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</si>
  <si>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</si>
  <si>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</si>
  <si>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</si>
  <si>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</si>
  <si>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</si>
  <si>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</si>
  <si>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</si>
  <si>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</si>
  <si>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</si>
  <si>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</si>
  <si>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</si>
  <si>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</si>
  <si>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</si>
  <si>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</si>
  <si>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</si>
  <si>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</si>
  <si>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</si>
  <si>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</si>
  <si>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</si>
  <si>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</si>
  <si>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</si>
  <si>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</si>
  <si>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</si>
  <si>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</si>
  <si>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</si>
  <si>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</si>
  <si>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</si>
  <si>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</si>
  <si>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</si>
  <si>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</si>
  <si>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</si>
  <si>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</si>
  <si>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</si>
  <si>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</si>
  <si>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</si>
  <si>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</si>
  <si>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</si>
  <si>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</si>
  <si>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</si>
  <si>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</si>
  <si>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</si>
  <si>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</si>
  <si>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</si>
  <si>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</si>
  <si>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</si>
  <si>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</si>
  <si>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</si>
  <si>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</si>
  <si>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</si>
  <si>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</si>
  <si>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</si>
  <si>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</si>
  <si>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</si>
  <si>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</si>
  <si>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</si>
  <si>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</si>
  <si>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</si>
  <si>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</si>
  <si>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</si>
  <si>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</si>
  <si>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</si>
  <si>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</si>
  <si>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</si>
  <si>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</si>
  <si>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</si>
  <si>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</si>
  <si>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</si>
  <si>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</si>
  <si>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</si>
  <si>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</si>
  <si>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</si>
  <si>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</si>
  <si>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</si>
  <si>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</si>
  <si>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</si>
  <si>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</si>
  <si>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</si>
  <si>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</si>
  <si>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</si>
  <si>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</si>
  <si>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</si>
  <si>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</si>
  <si>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</si>
  <si>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</si>
  <si>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</si>
  <si>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</si>
  <si>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</si>
  <si>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</si>
  <si>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</si>
  <si>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</si>
  <si>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</si>
  <si>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</si>
  <si>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</si>
  <si>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</si>
  <si>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</si>
  <si>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</si>
  <si>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</si>
  <si>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</si>
  <si>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</si>
  <si>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</si>
  <si>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</si>
  <si>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</si>
  <si>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</si>
  <si>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</si>
  <si>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</si>
  <si>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</si>
  <si>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</si>
  <si>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</si>
  <si>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</si>
  <si>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</si>
  <si>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</si>
  <si>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</si>
  <si>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</si>
  <si>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</si>
  <si>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</si>
  <si>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</si>
  <si>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</si>
  <si>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</si>
  <si>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</si>
  <si>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</si>
  <si>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</si>
  <si>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</si>
  <si>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</si>
  <si>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</si>
  <si>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</si>
  <si>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</si>
  <si>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</si>
  <si>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</si>
  <si>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</si>
  <si>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</si>
  <si>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</si>
  <si>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</si>
  <si>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</si>
  <si>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</si>
  <si>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</si>
  <si>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</si>
  <si>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</si>
  <si>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</si>
  <si>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</si>
  <si>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</si>
  <si>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</si>
  <si>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</si>
  <si>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</si>
  <si>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</si>
  <si>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</si>
  <si>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</si>
  <si>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</si>
  <si>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</si>
  <si>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</si>
  <si>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</si>
  <si>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</si>
  <si>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</si>
  <si>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</si>
  <si>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</si>
  <si>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</si>
  <si>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</si>
  <si>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</si>
  <si>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</si>
  <si>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</si>
  <si>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</si>
  <si>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</si>
  <si>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</si>
  <si>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</si>
  <si>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</si>
  <si>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</si>
  <si>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</si>
  <si>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</si>
  <si>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</si>
  <si>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</si>
  <si>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</si>
  <si>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</si>
  <si>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</si>
  <si>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</si>
  <si>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</si>
  <si>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</si>
  <si>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</si>
  <si>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</si>
  <si>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</si>
  <si>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</si>
  <si>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</si>
  <si>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</si>
  <si>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</si>
  <si>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</si>
  <si>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</si>
  <si>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</si>
  <si>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</si>
  <si>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</si>
  <si>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</si>
  <si>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</si>
  <si>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</si>
  <si>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</si>
  <si>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</si>
  <si>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</si>
  <si>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</si>
  <si>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</si>
  <si>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</si>
  <si>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</si>
  <si>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</si>
  <si>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</si>
  <si>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</si>
  <si>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</si>
  <si>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</si>
  <si>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</si>
  <si>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</si>
  <si>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</si>
  <si>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</si>
  <si>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</si>
  <si>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</si>
  <si>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</si>
  <si>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</si>
  <si>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</si>
  <si>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</si>
  <si>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</si>
  <si>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</si>
  <si>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</si>
  <si>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</si>
  <si>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</si>
  <si>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</si>
  <si>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</si>
  <si>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</si>
  <si>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</si>
  <si>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</si>
  <si>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</si>
  <si>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</si>
  <si>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</si>
  <si>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</si>
  <si>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</si>
  <si>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</si>
  <si>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</si>
  <si>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</si>
  <si>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</si>
  <si>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</si>
  <si>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</si>
  <si>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</si>
  <si>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</si>
  <si>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</si>
  <si>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</si>
  <si>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</si>
  <si>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</si>
  <si>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</si>
  <si>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</si>
  <si>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</si>
  <si>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</si>
  <si>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</si>
  <si>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</si>
  <si>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</si>
  <si>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</si>
  <si>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</si>
  <si>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</si>
  <si>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</si>
  <si>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</si>
  <si>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</si>
  <si>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</si>
  <si>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</si>
  <si>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</si>
  <si>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</si>
  <si>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</si>
  <si>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</si>
  <si>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</si>
  <si>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</si>
  <si>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</si>
  <si>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</si>
  <si>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</si>
  <si>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</si>
  <si>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</si>
  <si>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</si>
  <si>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</si>
  <si>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</si>
  <si>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</si>
  <si>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</si>
  <si>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</si>
  <si>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</si>
  <si>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</si>
  <si>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</si>
  <si>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</si>
  <si>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</si>
  <si>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</si>
  <si>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</si>
  <si>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</si>
  <si>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</si>
  <si>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</si>
  <si>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</si>
  <si>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</si>
  <si>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</si>
  <si>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</si>
  <si>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</si>
  <si>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</si>
  <si>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</si>
  <si>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</si>
  <si>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</si>
  <si>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</si>
  <si>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</si>
  <si>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</si>
  <si>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</si>
  <si>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</si>
  <si>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</si>
  <si>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</si>
  <si>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</si>
  <si>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</si>
  <si>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</si>
  <si>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</si>
  <si>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</si>
  <si>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</si>
  <si>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</si>
  <si>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</si>
  <si>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</si>
  <si>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</si>
  <si>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</si>
  <si>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</si>
  <si>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</si>
  <si>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</si>
  <si>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</si>
  <si>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</si>
  <si>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</si>
  <si>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</si>
  <si>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</si>
  <si>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</si>
  <si>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</si>
  <si>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</si>
  <si>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</si>
  <si>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</si>
  <si>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</si>
  <si>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</si>
  <si>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</si>
  <si>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</si>
  <si>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</si>
  <si>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</si>
  <si>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</si>
  <si>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</si>
  <si>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</si>
  <si>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</si>
  <si>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</si>
  <si>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</si>
  <si>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</si>
  <si>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</si>
  <si>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</si>
  <si>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</si>
  <si>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</si>
  <si>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</si>
  <si>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</si>
  <si>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</si>
  <si>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</si>
  <si>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</si>
  <si>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</si>
  <si>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</si>
  <si>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</si>
  <si>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</si>
  <si>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</si>
  <si>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</si>
  <si>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</si>
  <si>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</si>
  <si>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</si>
  <si>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</si>
  <si>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</si>
  <si>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</si>
  <si>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</si>
  <si>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</si>
  <si>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</si>
  <si>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</si>
  <si>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</si>
  <si>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</si>
  <si>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</si>
  <si>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</si>
  <si>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</si>
  <si>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</si>
  <si>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</si>
  <si>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</si>
  <si>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</si>
  <si>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</si>
  <si>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</si>
  <si>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</si>
  <si>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</si>
  <si>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</si>
  <si>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</si>
  <si>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</si>
  <si>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</si>
  <si>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</si>
  <si>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</si>
  <si>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</si>
  <si>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</si>
  <si>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</si>
  <si>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</si>
  <si>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</si>
  <si>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</si>
  <si>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</si>
  <si>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</si>
  <si>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</si>
  <si>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</si>
  <si>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</si>
  <si>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</si>
  <si>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</si>
  <si>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</si>
  <si>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</si>
  <si>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</si>
  <si>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</si>
  <si>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</si>
  <si>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</si>
  <si>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</si>
  <si>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</si>
  <si>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</si>
  <si>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</si>
  <si>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</si>
  <si>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</si>
  <si>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</si>
  <si>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</si>
  <si>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</si>
  <si>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</si>
  <si>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</si>
  <si>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</si>
  <si>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</si>
  <si>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</si>
  <si>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</si>
  <si>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</si>
  <si>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</si>
  <si>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</si>
  <si>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</si>
  <si>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</si>
  <si>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</si>
  <si>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</si>
  <si>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</si>
  <si>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</si>
  <si>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</si>
  <si>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</si>
  <si>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</si>
  <si>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</si>
  <si>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</si>
  <si>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</si>
  <si>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</si>
  <si>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</si>
  <si>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</si>
  <si>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</si>
  <si>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</si>
  <si>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</si>
  <si>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</si>
  <si>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</si>
  <si>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</si>
  <si>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</si>
  <si>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</si>
  <si>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</si>
  <si>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</si>
  <si>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</si>
  <si>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</si>
  <si>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</si>
  <si>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</si>
  <si>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</si>
  <si>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</si>
  <si>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</si>
  <si>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</si>
  <si>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</si>
  <si>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</si>
  <si>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</si>
  <si>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</si>
  <si>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</si>
  <si>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</si>
  <si>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</si>
  <si>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</si>
  <si>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</si>
  <si>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</si>
  <si>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</si>
  <si>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</si>
  <si>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</si>
  <si>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</si>
  <si>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</si>
  <si>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</si>
  <si>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</si>
  <si>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</si>
  <si>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</si>
  <si>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</si>
  <si>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</si>
  <si>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</si>
  <si>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</si>
  <si>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</si>
  <si>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</si>
  <si>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</si>
  <si>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</si>
  <si>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</si>
  <si>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</si>
  <si>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</si>
  <si>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</si>
  <si>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</si>
  <si>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</si>
  <si>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</si>
  <si>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</si>
  <si>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</si>
  <si>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</si>
  <si>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</si>
  <si>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</si>
  <si>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</si>
  <si>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</si>
  <si>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</si>
  <si>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</si>
  <si>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</si>
  <si>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</si>
  <si>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</si>
  <si>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</si>
  <si>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</si>
  <si>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</si>
  <si>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</si>
  <si>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</si>
  <si>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</si>
  <si>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</si>
  <si>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</si>
  <si>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</si>
  <si>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</si>
  <si>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</si>
  <si>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</si>
  <si>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</si>
  <si>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</si>
  <si>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</si>
  <si>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</si>
  <si>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</si>
  <si>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</si>
  <si>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</si>
  <si>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</si>
  <si>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</si>
  <si>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</si>
  <si>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</si>
  <si>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</si>
  <si>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</si>
  <si>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</si>
  <si>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</si>
  <si>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</si>
  <si>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</si>
  <si>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</si>
  <si>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</si>
  <si>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</si>
  <si>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</si>
  <si>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</si>
  <si>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</si>
  <si>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</si>
  <si>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</si>
  <si>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</si>
  <si>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</si>
  <si>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</si>
  <si>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</si>
  <si>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</si>
  <si>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</si>
  <si>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</si>
  <si>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</si>
  <si>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</si>
  <si>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</si>
  <si>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</si>
  <si>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</si>
  <si>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</si>
  <si>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</si>
  <si>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</si>
  <si>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</si>
  <si>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</si>
  <si>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</si>
  <si>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</si>
  <si>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</si>
  <si>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</si>
  <si>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</si>
  <si>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</si>
  <si>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</si>
  <si>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</si>
  <si>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</si>
  <si>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</si>
  <si>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</si>
  <si>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</si>
  <si>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</si>
  <si>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</si>
  <si>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</si>
  <si>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</si>
  <si>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</si>
  <si>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</si>
  <si>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</si>
  <si>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</si>
  <si>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</si>
  <si>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</si>
  <si>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</si>
  <si>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</si>
  <si>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</si>
  <si>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</si>
  <si>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</si>
  <si>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</si>
  <si>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</si>
  <si>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</si>
  <si>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</si>
  <si>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</si>
  <si>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</si>
  <si>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</si>
  <si>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</si>
  <si>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</si>
  <si>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</si>
  <si>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</si>
  <si>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</si>
  <si>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</si>
  <si>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</si>
  <si>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</si>
  <si>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</si>
  <si>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</si>
  <si>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</si>
  <si>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</si>
  <si>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</si>
  <si>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</si>
  <si>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</si>
  <si>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</si>
  <si>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</si>
  <si>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</si>
  <si>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</si>
  <si>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</si>
  <si>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</si>
  <si>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</si>
  <si>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</si>
  <si>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</si>
  <si>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</si>
  <si>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</si>
  <si>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</si>
  <si>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</si>
  <si>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</si>
  <si>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</si>
  <si>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</si>
  <si>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</si>
  <si>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</si>
  <si>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</si>
  <si>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</si>
  <si>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</si>
  <si>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</si>
  <si>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</si>
  <si>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</si>
  <si>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</si>
  <si>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</si>
  <si>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</si>
  <si>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</si>
  <si>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</si>
  <si>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</si>
  <si>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</si>
  <si>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</si>
  <si>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</si>
  <si>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</si>
  <si>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</si>
  <si>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</si>
  <si>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</si>
  <si>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</si>
  <si>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</si>
  <si>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</si>
  <si>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</si>
  <si>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</si>
  <si>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</si>
  <si>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</si>
  <si>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</si>
  <si>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</si>
  <si>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</si>
  <si>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</si>
  <si>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</si>
  <si>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</si>
  <si>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</si>
  <si>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</si>
  <si>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</si>
  <si>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</si>
  <si>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</si>
  <si>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</si>
  <si>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</si>
  <si>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</si>
  <si>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</si>
  <si>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</si>
  <si>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</si>
  <si>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</si>
  <si>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</si>
  <si>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</si>
  <si>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</si>
  <si>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</si>
  <si>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</si>
  <si>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</si>
  <si>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</si>
  <si>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</si>
  <si>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</si>
  <si>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</si>
  <si>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</si>
  <si>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</si>
  <si>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</si>
  <si>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</si>
  <si>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</si>
  <si>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</si>
  <si>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</si>
  <si>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</si>
  <si>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</si>
  <si>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</si>
  <si>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</si>
  <si>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</si>
  <si>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</si>
  <si>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</si>
  <si>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</si>
  <si>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</si>
  <si>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</si>
  <si>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</si>
  <si>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</si>
  <si>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</si>
  <si>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</si>
  <si>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</si>
  <si>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</si>
  <si>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</si>
  <si>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</si>
  <si>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</si>
  <si>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</si>
  <si>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</si>
  <si>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</si>
  <si>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</si>
  <si>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</si>
  <si>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</si>
  <si>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</si>
  <si>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</si>
  <si>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</si>
  <si>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</si>
  <si>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</si>
  <si>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</si>
  <si>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</si>
  <si>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</si>
  <si>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</si>
  <si>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</si>
  <si>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</si>
  <si>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</si>
  <si>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</si>
  <si>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</si>
  <si>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</si>
  <si>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</si>
  <si>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</si>
  <si>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</si>
  <si>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</si>
  <si>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</si>
  <si>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</si>
  <si>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</si>
  <si>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</si>
  <si>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</si>
  <si>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</si>
  <si>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</si>
  <si>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</si>
  <si>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</si>
  <si>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</si>
  <si>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</si>
  <si>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</si>
  <si>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</si>
  <si>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</si>
  <si>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</si>
  <si>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</si>
  <si>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</si>
  <si>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</si>
  <si>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</si>
  <si>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</si>
  <si>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</si>
  <si>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</si>
  <si>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</si>
  <si>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</si>
  <si>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</si>
  <si>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</si>
  <si>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</si>
  <si>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</si>
  <si>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</si>
  <si>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</si>
  <si>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</si>
  <si>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</si>
  <si>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</si>
  <si>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</si>
  <si>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</si>
  <si>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</si>
  <si>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</si>
  <si>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</si>
  <si>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</si>
  <si>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</si>
  <si>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</si>
  <si>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</si>
  <si>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</si>
  <si>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</si>
  <si>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</si>
  <si>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</si>
  <si>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</si>
  <si>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</si>
  <si>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</si>
  <si>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</si>
  <si>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</si>
  <si>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</si>
  <si>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</si>
  <si>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</si>
  <si>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</si>
  <si>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</si>
  <si>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</si>
  <si>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</si>
  <si>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</si>
  <si>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</si>
  <si>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</si>
  <si>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</si>
  <si>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</si>
  <si>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</si>
  <si>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</si>
  <si>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</si>
  <si>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</si>
  <si>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</si>
  <si>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</si>
  <si>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</si>
  <si>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</si>
  <si>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</si>
  <si>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</si>
  <si>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</si>
  <si>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</si>
  <si>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</si>
  <si>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</si>
  <si>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</si>
  <si>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</si>
  <si>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</si>
  <si>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</si>
  <si>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</si>
  <si>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</si>
  <si>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</si>
  <si>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</si>
  <si>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</si>
  <si>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</si>
  <si>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</si>
  <si>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</si>
  <si>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</si>
  <si>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</si>
  <si>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</si>
  <si>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</si>
  <si>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</si>
  <si>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</si>
  <si>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</si>
  <si>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</si>
  <si>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</si>
  <si>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</si>
  <si>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</si>
  <si>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</si>
  <si>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</si>
  <si>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</si>
  <si>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</si>
  <si>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</si>
  <si>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</si>
  <si>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</si>
  <si>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</si>
  <si>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</si>
  <si>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</si>
  <si>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</si>
  <si>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</si>
  <si>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</si>
  <si>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</si>
  <si>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</si>
  <si>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</si>
  <si>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</si>
  <si>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</si>
  <si>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</si>
  <si>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</si>
  <si>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</si>
  <si>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</si>
  <si>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</si>
  <si>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</si>
  <si>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</si>
  <si>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</si>
  <si>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</si>
  <si>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</si>
  <si>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</si>
  <si>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</si>
  <si>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</si>
  <si>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</si>
  <si>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</si>
  <si>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</si>
  <si>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</si>
  <si>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</si>
  <si>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</si>
  <si>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</si>
  <si>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</si>
  <si>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</si>
  <si>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</si>
  <si>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</si>
  <si>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</si>
  <si>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</si>
  <si>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</si>
  <si>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</si>
  <si>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</si>
  <si>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</si>
  <si>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</si>
  <si>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</si>
  <si>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</si>
  <si>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</si>
  <si>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</si>
  <si>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</si>
  <si>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</si>
  <si>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</si>
  <si>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</si>
  <si>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</si>
  <si>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</si>
  <si>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</si>
  <si>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</si>
  <si>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</si>
  <si>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</si>
  <si>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</si>
  <si>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</si>
  <si>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</si>
  <si>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</si>
  <si>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</si>
  <si>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</si>
  <si>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</si>
  <si>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</si>
  <si>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</si>
  <si>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</si>
  <si>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</si>
  <si>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</si>
  <si>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</si>
  <si>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</si>
  <si>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</si>
  <si>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</si>
  <si>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</si>
  <si>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</si>
  <si>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</si>
  <si>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</si>
  <si>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</si>
  <si>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</si>
  <si>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</si>
  <si>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</si>
  <si>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</si>
  <si>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</si>
  <si>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</si>
  <si>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</si>
  <si>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</si>
  <si>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</si>
  <si>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</si>
  <si>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</si>
  <si>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</si>
  <si>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</si>
  <si>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</si>
  <si>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</si>
  <si>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</si>
  <si>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</si>
  <si>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</si>
  <si>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</si>
  <si>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</si>
  <si>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</si>
  <si>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</si>
  <si>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</si>
  <si>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</si>
  <si>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</si>
  <si>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</si>
  <si>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</si>
  <si>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</si>
  <si>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</si>
  <si>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</si>
  <si>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</si>
  <si>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</si>
  <si>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</si>
  <si>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</si>
  <si>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</si>
  <si>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</si>
  <si>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</si>
  <si>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</si>
  <si>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</si>
  <si>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</si>
  <si>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</si>
  <si>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</si>
  <si>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</si>
  <si>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</si>
  <si>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</si>
  <si>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</si>
  <si>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</si>
  <si>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</si>
  <si>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</si>
  <si>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</si>
  <si>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</si>
  <si>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</si>
  <si>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</si>
  <si>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</si>
  <si>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</si>
  <si>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</si>
  <si>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</si>
  <si>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</si>
  <si>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</si>
  <si>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</si>
  <si>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</si>
  <si>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</si>
  <si>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</si>
  <si>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</si>
  <si>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</si>
  <si>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</si>
  <si>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</si>
  <si>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</si>
  <si>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</si>
  <si>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</si>
  <si>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</si>
  <si>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</si>
  <si>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</si>
  <si>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</si>
  <si>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</si>
  <si>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</si>
  <si>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</si>
  <si>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</si>
  <si>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</si>
  <si>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</si>
  <si>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</si>
  <si>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</si>
  <si>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</si>
  <si>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</si>
  <si>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</si>
  <si>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</si>
  <si>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</si>
  <si>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</si>
  <si>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</si>
  <si>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</si>
  <si>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</si>
  <si>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</si>
  <si>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</si>
  <si>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</si>
  <si>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</si>
  <si>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</si>
  <si>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</si>
  <si>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</si>
  <si>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</si>
  <si>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</si>
  <si>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</si>
  <si>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</si>
  <si>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</si>
  <si>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</si>
  <si>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</si>
  <si>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</si>
  <si>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</si>
  <si>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</si>
  <si>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</si>
  <si>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</si>
  <si>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</si>
  <si>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</si>
  <si>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</si>
  <si>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</si>
  <si>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</si>
  <si>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</si>
  <si>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</si>
  <si>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</si>
  <si>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</si>
  <si>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</si>
  <si>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</si>
  <si>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</si>
  <si>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</si>
  <si>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</si>
  <si>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</si>
  <si>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</si>
  <si>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</si>
  <si>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</si>
  <si>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</si>
  <si>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</si>
  <si>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</si>
  <si>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</si>
  <si>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</si>
  <si>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</si>
  <si>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</si>
  <si>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</si>
  <si>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</si>
  <si>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</si>
  <si>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</si>
  <si>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</si>
  <si>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</si>
  <si>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</si>
  <si>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</si>
  <si>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</si>
  <si>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</si>
  <si>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</si>
  <si>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</si>
  <si>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</si>
  <si>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</si>
  <si>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</si>
  <si>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</si>
  <si>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</si>
  <si>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</si>
  <si>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</si>
  <si>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</si>
  <si>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</si>
  <si>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</si>
  <si>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</si>
  <si>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</si>
  <si>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</si>
  <si>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</si>
  <si>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</si>
  <si>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</si>
  <si>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</si>
  <si>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</si>
  <si>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</si>
  <si>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</si>
  <si>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</si>
  <si>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</si>
  <si>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</si>
  <si>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</si>
  <si>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</si>
  <si>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</si>
  <si>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</si>
  <si>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</si>
  <si>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</si>
  <si>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</si>
  <si>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</si>
  <si>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</si>
  <si>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</si>
  <si>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</si>
  <si>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</si>
  <si>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</si>
  <si>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</si>
  <si>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</si>
  <si>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</si>
  <si>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</si>
  <si>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</si>
  <si>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</si>
  <si>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</si>
  <si>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</si>
  <si>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</si>
  <si>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</si>
  <si>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</si>
  <si>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</si>
  <si>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</si>
  <si>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</si>
  <si>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</si>
  <si>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</si>
  <si>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</si>
  <si>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</si>
  <si>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</si>
  <si>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</si>
  <si>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</si>
  <si>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</si>
  <si>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</si>
  <si>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</si>
  <si>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</si>
  <si>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</si>
  <si>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</si>
  <si>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</si>
  <si>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</si>
  <si>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</si>
  <si>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</si>
  <si>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</si>
  <si>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</si>
  <si>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</si>
  <si>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</si>
  <si>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</si>
  <si>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</si>
  <si>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</si>
  <si>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</si>
  <si>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</si>
  <si>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</si>
  <si>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</si>
  <si>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</si>
  <si>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</si>
  <si>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</si>
  <si>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</si>
  <si>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</si>
  <si>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</si>
  <si>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</si>
  <si>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</si>
  <si>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</si>
  <si>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</si>
  <si>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</si>
  <si>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</si>
  <si>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</si>
  <si>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</si>
  <si>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</si>
  <si>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</si>
  <si>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</si>
  <si>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</si>
  <si>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</si>
  <si>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</si>
  <si>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</si>
  <si>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</si>
  <si>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</si>
  <si>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</si>
  <si>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</si>
  <si>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</si>
  <si>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</si>
  <si>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</si>
  <si>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</si>
  <si>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</si>
  <si>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</si>
  <si>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</si>
  <si>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</si>
  <si>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</si>
  <si>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</si>
  <si>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</si>
  <si>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</si>
  <si>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</si>
  <si>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</si>
  <si>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</si>
  <si>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</si>
  <si>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</si>
  <si>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</si>
  <si>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</si>
  <si>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</si>
  <si>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</si>
  <si>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</si>
  <si>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</si>
  <si>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</si>
  <si>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</si>
  <si>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</si>
  <si>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</si>
  <si>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</si>
  <si>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</si>
  <si>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</si>
  <si>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</si>
  <si>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</si>
  <si>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</si>
  <si>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</si>
  <si>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</si>
  <si>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</si>
  <si>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</si>
  <si>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</si>
  <si>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</si>
  <si>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</si>
  <si>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</si>
  <si>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</si>
  <si>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</si>
  <si>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</si>
  <si>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</si>
  <si>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</si>
  <si>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</si>
  <si>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</si>
  <si>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</si>
  <si>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</si>
  <si>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</si>
  <si>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</si>
  <si>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</si>
  <si>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</si>
  <si>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</si>
  <si>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</si>
  <si>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</si>
  <si>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</si>
  <si>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</si>
  <si>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</si>
  <si>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</si>
  <si>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</si>
  <si>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</si>
  <si>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</si>
  <si>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</si>
  <si>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</si>
  <si>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</si>
  <si>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</si>
  <si>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</si>
  <si>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</si>
  <si>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</si>
  <si>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</si>
  <si>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</si>
  <si>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</si>
  <si>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</si>
  <si>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</si>
  <si>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</si>
  <si>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</si>
  <si>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</si>
  <si>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</si>
  <si>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</si>
  <si>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</si>
  <si>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</si>
  <si>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</si>
  <si>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</si>
  <si>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</si>
  <si>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</si>
  <si>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</si>
  <si>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</si>
  <si>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</si>
  <si>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</si>
  <si>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</si>
  <si>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</si>
  <si>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</si>
  <si>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</si>
  <si>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</si>
  <si>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</si>
  <si>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</si>
  <si>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</si>
  <si>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</si>
  <si>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</si>
  <si>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</si>
  <si>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</si>
  <si>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</si>
  <si>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</si>
  <si>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</si>
  <si>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</si>
  <si>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</si>
  <si>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</si>
  <si>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</si>
  <si>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</si>
  <si>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</si>
  <si>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</si>
  <si>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</si>
  <si>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</si>
  <si>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</si>
  <si>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</si>
  <si>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</si>
  <si>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</si>
  <si>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</si>
  <si>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</si>
  <si>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</si>
  <si>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</si>
  <si>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</si>
  <si>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</si>
  <si>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</si>
  <si>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</si>
  <si>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</si>
  <si>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</si>
  <si>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</si>
  <si>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</si>
  <si>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</si>
  <si>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</si>
  <si>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</si>
  <si>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</si>
  <si>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</si>
  <si>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</si>
  <si>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</si>
  <si>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</si>
  <si>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</si>
  <si>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</si>
  <si>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</si>
  <si>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</si>
  <si>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</si>
  <si>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</si>
  <si>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</si>
  <si>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</si>
  <si>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</si>
  <si>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</si>
  <si>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</si>
  <si>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</si>
  <si>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</si>
  <si>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</si>
  <si>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</si>
  <si>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</si>
  <si>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</si>
  <si>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</si>
  <si>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</si>
  <si>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</si>
  <si>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</si>
  <si>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</si>
  <si>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</si>
  <si>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</si>
  <si>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</si>
  <si>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</si>
  <si>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</si>
  <si>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</si>
  <si>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</si>
  <si>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</si>
  <si>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</si>
  <si>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</si>
  <si>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</si>
  <si>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</si>
  <si>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</si>
  <si>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</si>
  <si>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</si>
  <si>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</si>
  <si>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</si>
  <si>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</si>
  <si>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</si>
  <si>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</si>
  <si>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</si>
  <si>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</si>
  <si>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</si>
  <si>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</si>
  <si>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</si>
  <si>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</si>
  <si>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</si>
  <si>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</si>
  <si>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</si>
  <si>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</si>
  <si>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</si>
  <si>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</si>
  <si>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</si>
  <si>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</si>
  <si>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</si>
  <si>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</si>
  <si>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</si>
  <si>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</si>
  <si>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</si>
  <si>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</si>
  <si>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</si>
  <si>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</si>
  <si>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</si>
  <si>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</si>
  <si>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</si>
  <si>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</si>
  <si>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</si>
  <si>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</si>
  <si>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</si>
  <si>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</si>
  <si>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</si>
  <si>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</si>
  <si>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</si>
  <si>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</si>
  <si>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</si>
  <si>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</si>
  <si>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</si>
  <si>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</si>
  <si>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</si>
  <si>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</si>
  <si>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</si>
  <si>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</si>
  <si>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</si>
  <si>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</si>
  <si>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</si>
  <si>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</si>
  <si>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</si>
  <si>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</si>
  <si>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</si>
  <si>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</si>
  <si>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</si>
  <si>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</si>
  <si>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</si>
  <si>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</si>
  <si>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</si>
  <si>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</si>
  <si>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</si>
  <si>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</si>
  <si>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</si>
  <si>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</si>
  <si>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</si>
  <si>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</si>
  <si>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</si>
  <si>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</si>
  <si>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</si>
  <si>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</si>
  <si>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</si>
  <si>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</si>
  <si>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</si>
  <si>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</si>
  <si>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</si>
  <si>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</si>
  <si>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</si>
  <si>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</si>
  <si>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</si>
  <si>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</si>
  <si>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</si>
  <si>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</si>
  <si>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</si>
  <si>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</si>
  <si>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</si>
  <si>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</si>
  <si>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</si>
  <si>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</si>
  <si>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</si>
  <si>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</si>
  <si>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</si>
  <si>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</si>
  <si>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</si>
  <si>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</si>
  <si>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</si>
  <si>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</si>
  <si>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</si>
  <si>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</si>
  <si>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</si>
  <si>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</si>
  <si>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</si>
  <si>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</si>
  <si>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</si>
  <si>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</si>
  <si>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</si>
  <si>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</si>
  <si>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</si>
  <si>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</si>
  <si>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</si>
  <si>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</si>
  <si>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</si>
  <si>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</si>
  <si>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</si>
  <si>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</si>
  <si>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</si>
  <si>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</si>
  <si>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</si>
  <si>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</si>
  <si>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</si>
  <si>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</si>
  <si>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</si>
  <si>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</si>
  <si>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</si>
  <si>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</si>
  <si>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</si>
  <si>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</si>
  <si>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</si>
  <si>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</si>
  <si>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</si>
  <si>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</si>
  <si>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</si>
  <si>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</si>
  <si>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</si>
  <si>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</si>
  <si>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</si>
  <si>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</si>
  <si>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</si>
  <si>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</si>
  <si>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</si>
  <si>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</si>
  <si>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</si>
  <si>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</si>
  <si>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</si>
  <si>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</si>
  <si>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</si>
  <si>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</si>
  <si>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</si>
  <si>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</si>
  <si>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</si>
  <si>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</si>
  <si>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</si>
  <si>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</si>
  <si>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</si>
  <si>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</si>
  <si>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</si>
  <si>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</si>
  <si>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</si>
  <si>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</si>
  <si>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</si>
  <si>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</si>
  <si>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</si>
  <si>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</si>
  <si>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</si>
  <si>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</si>
  <si>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</si>
  <si>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</si>
  <si>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</si>
  <si>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</si>
  <si>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</si>
  <si>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</si>
  <si>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</si>
  <si>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</si>
  <si>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</si>
  <si>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</si>
  <si>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</si>
  <si>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</si>
  <si>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</si>
  <si>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</si>
  <si>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</si>
  <si>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</si>
  <si>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</si>
  <si>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</si>
  <si>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</si>
  <si>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</si>
  <si>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</si>
  <si>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</si>
  <si>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</si>
  <si>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</si>
  <si>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</si>
  <si>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</si>
  <si>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</si>
  <si>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</si>
  <si>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</si>
  <si>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</si>
  <si>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</si>
  <si>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</si>
  <si>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</si>
  <si>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</si>
  <si>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</si>
  <si>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</si>
  <si>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</si>
  <si>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</si>
  <si>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</si>
  <si>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</si>
  <si>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</si>
  <si>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</si>
  <si>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</si>
  <si>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</si>
  <si>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</si>
  <si>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</si>
  <si>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</si>
  <si>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</si>
  <si>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</si>
  <si>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</si>
  <si>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</si>
  <si>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</si>
  <si>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</si>
  <si>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</si>
  <si>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</si>
  <si>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</si>
  <si>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</si>
  <si>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</si>
  <si>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</si>
  <si>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</si>
  <si>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</si>
  <si>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</si>
  <si>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</si>
  <si>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</si>
  <si>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</si>
  <si>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</si>
  <si>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</si>
  <si>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</si>
  <si>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</si>
  <si>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</si>
  <si>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</si>
  <si>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</si>
  <si>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</si>
  <si>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</si>
  <si>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</si>
  <si>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</si>
  <si>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</si>
  <si>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</si>
  <si>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</si>
  <si>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</si>
  <si>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</si>
  <si>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</si>
  <si>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</si>
  <si>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</si>
  <si>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</si>
  <si>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</si>
  <si>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</si>
  <si>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</si>
  <si>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</si>
  <si>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</si>
  <si>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</si>
  <si>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</si>
  <si>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</si>
  <si>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</si>
  <si>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</si>
  <si>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</si>
  <si>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</si>
  <si>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</si>
  <si>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</si>
  <si>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</si>
  <si>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</si>
  <si>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</si>
  <si>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</si>
  <si>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</si>
  <si>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</si>
  <si>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</si>
  <si>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</si>
  <si>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</si>
  <si>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</si>
  <si>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</si>
  <si>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</si>
  <si>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</si>
  <si>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</si>
  <si>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</si>
  <si>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</si>
  <si>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</si>
  <si>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</si>
  <si>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</si>
  <si>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</si>
  <si>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</si>
  <si>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</si>
  <si>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</si>
  <si>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</si>
  <si>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</si>
  <si>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</si>
  <si>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</si>
  <si>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</si>
  <si>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</si>
  <si>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</si>
  <si>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</si>
  <si>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</si>
  <si>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</si>
  <si>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</si>
  <si>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</si>
  <si>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</si>
  <si>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</si>
  <si>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</si>
  <si>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</si>
  <si>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</si>
  <si>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</si>
  <si>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</si>
  <si>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</si>
  <si>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</si>
  <si>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</si>
  <si>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</si>
  <si>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</si>
  <si>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</si>
  <si>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</si>
  <si>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</si>
  <si>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</si>
  <si>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</si>
  <si>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</si>
  <si>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</si>
  <si>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</si>
  <si>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</si>
  <si>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</si>
  <si>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</si>
  <si>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</si>
  <si>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</si>
  <si>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</si>
  <si>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</si>
  <si>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</si>
  <si>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</si>
  <si>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</si>
  <si>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</si>
  <si>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</si>
  <si>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</si>
  <si>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</si>
  <si>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</si>
  <si>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</si>
  <si>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</si>
  <si>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</si>
  <si>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</si>
  <si>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</si>
  <si>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</si>
  <si>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</si>
  <si>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</si>
  <si>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</si>
  <si>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</si>
  <si>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</si>
  <si>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</si>
  <si>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</si>
  <si>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</si>
  <si>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</si>
  <si>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</si>
  <si>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</si>
  <si>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</si>
  <si>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</si>
  <si>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</si>
  <si>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</si>
  <si>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</si>
  <si>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</si>
  <si>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</si>
  <si>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</si>
  <si>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</si>
  <si>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</si>
  <si>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</si>
  <si>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</si>
  <si>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</si>
  <si>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</si>
  <si>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</si>
  <si>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</si>
  <si>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</si>
  <si>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</si>
  <si>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</si>
  <si>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</si>
  <si>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</si>
  <si>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</si>
  <si>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</si>
  <si>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</si>
  <si>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</si>
  <si>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</si>
  <si>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</si>
  <si>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</si>
  <si>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</si>
  <si>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</si>
  <si>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</si>
  <si>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</si>
  <si>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</si>
  <si>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</si>
  <si>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</si>
  <si>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</si>
  <si>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</si>
  <si>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</si>
  <si>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</si>
  <si>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</si>
  <si>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</si>
  <si>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</si>
  <si>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</si>
  <si>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</si>
  <si>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</si>
  <si>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</si>
  <si>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</si>
  <si>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</si>
  <si>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</si>
  <si>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</si>
  <si>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</si>
  <si>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</si>
  <si>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</si>
  <si>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</si>
  <si>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</si>
  <si>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</si>
  <si>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</si>
  <si>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</si>
  <si>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</si>
  <si>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</si>
  <si>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</si>
  <si>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</si>
  <si>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</si>
  <si>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</si>
  <si>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</si>
  <si>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</si>
  <si>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</si>
  <si>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</si>
  <si>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</si>
  <si>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</si>
  <si>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</si>
  <si>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</si>
  <si>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</si>
  <si>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</si>
  <si>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</si>
  <si>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</si>
  <si>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</si>
  <si>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</si>
  <si>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</si>
  <si>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</si>
  <si>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</si>
  <si>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</si>
  <si>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</si>
  <si>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</si>
  <si>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</si>
  <si>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</si>
  <si>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</si>
  <si>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</si>
  <si>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</si>
  <si>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</si>
  <si>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</si>
  <si>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</si>
  <si>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</si>
  <si>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</si>
  <si>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</si>
  <si>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</si>
  <si>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</si>
  <si>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</si>
  <si>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</si>
  <si>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</si>
  <si>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</si>
  <si>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</si>
  <si>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</si>
  <si>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</si>
  <si>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</si>
  <si>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</si>
  <si>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</si>
  <si>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</si>
  <si>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</si>
  <si>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</si>
  <si>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</si>
  <si>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</si>
  <si>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</si>
  <si>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</si>
  <si>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</si>
  <si>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</si>
  <si>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</si>
  <si>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</si>
  <si>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</si>
  <si>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</si>
  <si>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</si>
  <si>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</si>
  <si>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</si>
  <si>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</si>
  <si>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</si>
  <si>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</si>
  <si>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</si>
  <si>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</si>
  <si>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</si>
  <si>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</si>
  <si>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</si>
  <si>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</si>
  <si>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</si>
  <si>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</si>
  <si>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</si>
  <si>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</si>
  <si>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</si>
  <si>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</si>
  <si>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</si>
  <si>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</si>
  <si>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</si>
  <si>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</si>
  <si>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</si>
  <si>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</si>
  <si>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</si>
  <si>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</si>
  <si>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</si>
  <si>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</si>
  <si>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</si>
  <si>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</si>
  <si>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</si>
  <si>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</si>
  <si>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</si>
  <si>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</si>
  <si>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</si>
  <si>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</si>
  <si>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</si>
  <si>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</si>
  <si>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</si>
  <si>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</si>
  <si>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</si>
  <si>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</si>
  <si>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</si>
  <si>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</si>
  <si>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</si>
  <si>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</si>
  <si>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</si>
  <si>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</si>
  <si>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</si>
  <si>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</si>
  <si>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</si>
  <si>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</si>
  <si>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</si>
  <si>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</si>
  <si>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</si>
  <si>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</si>
  <si>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</si>
  <si>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</si>
  <si>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</si>
  <si>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</si>
  <si>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</si>
  <si>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</si>
  <si>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</si>
  <si>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</si>
  <si>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</si>
  <si>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</si>
  <si>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</si>
  <si>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</si>
  <si>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</si>
  <si>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</si>
  <si>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</si>
  <si>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</si>
  <si>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</si>
  <si>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</si>
  <si>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</si>
  <si>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</si>
  <si>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</si>
  <si>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</si>
  <si>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</si>
  <si>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</si>
  <si>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</si>
  <si>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</si>
  <si>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</si>
  <si>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</si>
  <si>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</si>
  <si>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</si>
  <si>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</si>
  <si>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</si>
  <si>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</si>
  <si>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</si>
  <si>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</si>
  <si>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</si>
  <si>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</si>
  <si>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</si>
  <si>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</si>
  <si>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</si>
  <si>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</si>
  <si>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</si>
  <si>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</si>
  <si>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</si>
  <si>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</si>
  <si>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</si>
  <si>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</si>
  <si>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</si>
  <si>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</si>
  <si>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</si>
  <si>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</si>
  <si>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</si>
  <si>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</si>
  <si>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</si>
  <si>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</si>
  <si>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</si>
  <si>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</si>
  <si>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</si>
  <si>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</si>
  <si>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</si>
  <si>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</si>
  <si>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</si>
  <si>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</si>
  <si>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</si>
  <si>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</si>
  <si>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</si>
  <si>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</si>
  <si>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</si>
  <si>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</si>
  <si>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</si>
  <si>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</si>
  <si>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</si>
  <si>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</si>
  <si>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</si>
  <si>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</si>
  <si>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</si>
  <si>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</si>
  <si>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</si>
  <si>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</si>
  <si>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</si>
  <si>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</si>
  <si>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</si>
  <si>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</si>
  <si>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</si>
  <si>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</si>
  <si>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</si>
  <si>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</si>
  <si>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</si>
  <si>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</si>
  <si>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</si>
  <si>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</si>
  <si>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</si>
  <si>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</si>
  <si>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</si>
  <si>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</si>
  <si>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</si>
  <si>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</si>
  <si>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</si>
  <si>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</si>
  <si>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</si>
  <si>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</si>
  <si>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</si>
  <si>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</si>
  <si>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</si>
  <si>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</si>
  <si>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</si>
  <si>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</si>
  <si>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</si>
  <si>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</si>
  <si>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</si>
  <si>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</si>
  <si>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</si>
  <si>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</si>
  <si>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</si>
  <si>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</si>
  <si>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</si>
  <si>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</si>
  <si>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</si>
  <si>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</si>
  <si>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</si>
  <si>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</si>
  <si>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</si>
  <si>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</si>
  <si>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</si>
  <si>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</si>
  <si>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</si>
  <si>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</si>
  <si>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</si>
  <si>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</si>
  <si>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</si>
  <si>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</si>
  <si>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</si>
  <si>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</si>
  <si>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</si>
  <si>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</si>
  <si>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</si>
  <si>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</si>
  <si>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</si>
  <si>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</si>
  <si>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</si>
  <si>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</si>
  <si>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</si>
  <si>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</si>
  <si>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</si>
  <si>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</si>
  <si>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</si>
  <si>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</si>
  <si>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</si>
  <si>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</si>
  <si>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</si>
  <si>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</si>
  <si>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</si>
  <si>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</si>
  <si>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</si>
  <si>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</si>
  <si>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</si>
  <si>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</si>
  <si>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</si>
  <si>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</si>
  <si>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</si>
  <si>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</si>
  <si>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</si>
  <si>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</si>
  <si>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</si>
  <si>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</si>
  <si>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</si>
  <si>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</si>
  <si>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</si>
  <si>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</si>
  <si>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</si>
  <si>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</si>
  <si>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</si>
  <si>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</si>
  <si>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</si>
  <si>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</si>
  <si>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</si>
  <si>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</si>
  <si>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</si>
  <si>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</si>
  <si>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</si>
  <si>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</si>
  <si>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</si>
  <si>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</si>
  <si>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</si>
  <si>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</si>
  <si>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</si>
  <si>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</si>
  <si>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</si>
  <si>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</si>
  <si>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</si>
  <si>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</si>
  <si>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</si>
  <si>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</si>
  <si>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</si>
  <si>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</si>
  <si>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</si>
  <si>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</si>
  <si>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</si>
  <si>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</si>
  <si>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</si>
  <si>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</si>
  <si>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</si>
  <si>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</si>
  <si>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</si>
  <si>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</si>
  <si>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</si>
  <si>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</si>
  <si>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</si>
  <si>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</si>
  <si>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</si>
  <si>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</si>
  <si>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</si>
  <si>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</si>
  <si>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</si>
  <si>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</si>
  <si>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</si>
  <si>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</si>
  <si>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</si>
  <si>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</si>
  <si>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</si>
  <si>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</si>
  <si>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</si>
  <si>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</si>
  <si>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</si>
  <si>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</si>
  <si>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</si>
  <si>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</si>
  <si>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</si>
  <si>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</si>
  <si>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</si>
  <si>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</si>
  <si>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</si>
  <si>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</si>
  <si>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</si>
  <si>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</si>
  <si>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</si>
  <si>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</si>
  <si>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</si>
  <si>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</si>
  <si>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</si>
  <si>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</si>
  <si>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</si>
  <si>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</si>
  <si>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</si>
  <si>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</si>
  <si>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</si>
  <si>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</si>
  <si>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</si>
  <si>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</si>
  <si>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</si>
  <si>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</si>
  <si>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</si>
  <si>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</si>
  <si>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</si>
  <si>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</si>
  <si>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</si>
  <si>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</si>
  <si>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</si>
  <si>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</si>
  <si>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</si>
  <si>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</si>
  <si>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</si>
  <si>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</si>
  <si>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</si>
  <si>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</si>
  <si>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</si>
  <si>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</si>
  <si>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</si>
  <si>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</si>
  <si>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</si>
  <si>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</si>
  <si>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</si>
  <si>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</si>
  <si>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</si>
  <si>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</si>
  <si>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</si>
  <si>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</si>
  <si>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</si>
  <si>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</si>
  <si>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</si>
  <si>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</si>
  <si>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</si>
  <si>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</si>
  <si>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</si>
  <si>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</si>
  <si>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</si>
  <si>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</si>
  <si>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</si>
  <si>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</si>
  <si>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</si>
  <si>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</si>
  <si>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</si>
  <si>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</si>
  <si>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</si>
  <si>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</si>
  <si>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</si>
  <si>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</si>
  <si>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</si>
  <si>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</si>
  <si>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</si>
  <si>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</si>
  <si>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</si>
  <si>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</si>
  <si>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</si>
  <si>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</si>
  <si>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</si>
  <si>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</si>
  <si>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</si>
  <si>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</si>
  <si>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</si>
  <si>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</si>
  <si>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</si>
  <si>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</si>
  <si>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</si>
  <si>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</si>
  <si>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</si>
  <si>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</si>
  <si>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</si>
  <si>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</si>
  <si>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</si>
  <si>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</si>
  <si>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</si>
  <si>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</si>
  <si>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</si>
  <si>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</si>
  <si>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</si>
  <si>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</si>
  <si>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</si>
  <si>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</si>
  <si>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</si>
  <si>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</si>
  <si>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</si>
  <si>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</si>
  <si>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</si>
  <si>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</si>
  <si>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</si>
  <si>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</si>
  <si>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</si>
  <si>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</si>
  <si>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</si>
  <si>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</si>
  <si>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</si>
  <si>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</si>
  <si>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</si>
  <si>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</si>
  <si>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</si>
  <si>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</si>
  <si>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</si>
  <si>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</si>
  <si>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</si>
  <si>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</si>
  <si>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</si>
  <si>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</si>
  <si>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</si>
  <si>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</si>
  <si>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</si>
  <si>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</si>
  <si>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</si>
  <si>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</si>
  <si>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</si>
  <si>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</si>
  <si>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</si>
  <si>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</si>
  <si>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</si>
  <si>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</si>
  <si>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</si>
  <si>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</si>
  <si>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</si>
  <si>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</si>
  <si>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</si>
  <si>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</si>
  <si>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</si>
  <si>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</si>
  <si>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</si>
  <si>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</si>
  <si>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</si>
  <si>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</si>
  <si>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</si>
  <si>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</si>
  <si>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</si>
  <si>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</si>
  <si>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</si>
  <si>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</si>
  <si>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</si>
  <si>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</si>
  <si>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</si>
  <si>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</si>
  <si>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</si>
  <si>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</si>
  <si>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</si>
  <si>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</si>
  <si>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</si>
  <si>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</si>
  <si>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</si>
  <si>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</si>
  <si>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</si>
  <si>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</si>
  <si>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</si>
  <si>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</si>
  <si>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</si>
  <si>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</si>
  <si>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</si>
  <si>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</si>
  <si>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</si>
  <si>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</si>
  <si>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</si>
  <si>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</si>
  <si>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</si>
  <si>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</si>
  <si>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</si>
  <si>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</si>
  <si>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</si>
  <si>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</si>
  <si>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</si>
  <si>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</si>
  <si>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</si>
  <si>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</si>
  <si>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</si>
  <si>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</si>
  <si>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</si>
  <si>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</si>
  <si>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</si>
  <si>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</si>
  <si>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</si>
  <si>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</si>
  <si>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</si>
  <si>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</si>
  <si>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</si>
  <si>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</si>
  <si>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</si>
  <si>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</si>
  <si>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</si>
  <si>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</si>
  <si>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</si>
  <si>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</si>
  <si>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</si>
  <si>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</si>
  <si>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</si>
  <si>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</si>
  <si>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</si>
  <si>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</si>
  <si>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</si>
  <si>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</si>
  <si>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</si>
  <si>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</si>
  <si>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</si>
  <si>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</si>
  <si>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</si>
  <si>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</si>
  <si>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</si>
  <si>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</si>
  <si>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</si>
  <si>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</si>
  <si>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</si>
  <si>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</si>
  <si>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</si>
  <si>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</si>
  <si>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</si>
  <si>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</si>
  <si>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</si>
  <si>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</si>
  <si>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</si>
  <si>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</si>
  <si>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</si>
  <si>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</si>
  <si>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</si>
  <si>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</si>
  <si>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</si>
  <si>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</si>
  <si>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</si>
  <si>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</si>
  <si>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</si>
  <si>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</si>
  <si>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</si>
  <si>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</si>
  <si>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</si>
  <si>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</si>
  <si>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</si>
  <si>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</si>
  <si>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</si>
  <si>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</si>
  <si>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</si>
  <si>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</si>
  <si>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</si>
  <si>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</si>
  <si>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</si>
  <si>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</si>
  <si>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</si>
  <si>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</si>
  <si>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</si>
  <si>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</si>
  <si>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</si>
  <si>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</si>
  <si>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</si>
  <si>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</si>
  <si>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</si>
  <si>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</si>
  <si>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</si>
  <si>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</si>
  <si>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</si>
  <si>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</si>
  <si>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</si>
  <si>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</si>
  <si>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</si>
  <si>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</si>
  <si>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</si>
  <si>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</si>
  <si>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</si>
  <si>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</si>
  <si>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</si>
  <si>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</si>
  <si>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</si>
  <si>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</si>
  <si>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</si>
  <si>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</si>
  <si>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</si>
  <si>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</si>
  <si>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</si>
  <si>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</si>
  <si>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</si>
  <si>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</si>
  <si>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</si>
  <si>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</si>
  <si>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</si>
  <si>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</si>
  <si>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</si>
  <si>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</si>
  <si>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</si>
  <si>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</si>
  <si>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</si>
  <si>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</si>
  <si>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</si>
  <si>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</si>
  <si>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</si>
  <si>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</si>
  <si>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</si>
  <si>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</si>
  <si>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</si>
  <si>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</si>
  <si>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</si>
  <si>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</si>
  <si>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</si>
  <si>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</si>
  <si>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</si>
  <si>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</si>
  <si>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</si>
  <si>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</si>
  <si>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</si>
  <si>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</si>
  <si>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</si>
  <si>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</si>
  <si>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</si>
  <si>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</si>
  <si>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</si>
  <si>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</si>
  <si>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</si>
  <si>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</si>
  <si>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</si>
  <si>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</si>
  <si>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</si>
  <si>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</si>
  <si>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</si>
  <si>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</si>
  <si>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</si>
  <si>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</si>
  <si>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</si>
  <si>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</si>
  <si>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</si>
  <si>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</si>
  <si>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</si>
  <si>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</si>
  <si>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</si>
  <si>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</si>
  <si>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</si>
  <si>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</si>
  <si>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</si>
  <si>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</si>
  <si>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</si>
  <si>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</si>
  <si>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</si>
  <si>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</si>
  <si>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</si>
  <si>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</si>
  <si>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</si>
  <si>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</si>
  <si>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</si>
  <si>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</si>
  <si>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</si>
  <si>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</si>
  <si>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</si>
  <si>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</si>
  <si>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</si>
  <si>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</si>
  <si>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</si>
  <si>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</si>
  <si>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</si>
  <si>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</si>
  <si>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</si>
  <si>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</si>
  <si>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</si>
  <si>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</si>
  <si>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</si>
  <si>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</si>
  <si>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</si>
  <si>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</si>
  <si>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</si>
  <si>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</si>
  <si>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</si>
  <si>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</si>
  <si>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</si>
  <si>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</si>
  <si>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</si>
  <si>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</si>
  <si>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</si>
  <si>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</si>
  <si>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</si>
  <si>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</si>
  <si>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</si>
  <si>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</si>
  <si>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</si>
  <si>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</si>
  <si>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</si>
  <si>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</si>
  <si>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</si>
  <si>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</si>
  <si>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</si>
  <si>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</si>
  <si>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</si>
  <si>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</si>
  <si>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</si>
  <si>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</si>
  <si>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</si>
  <si>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</si>
  <si>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</si>
  <si>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</si>
  <si>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</si>
  <si>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</si>
  <si>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</si>
  <si>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</si>
  <si>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</si>
  <si>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</si>
  <si>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</si>
  <si>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</si>
  <si>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</si>
  <si>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</si>
  <si>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</si>
  <si>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</si>
  <si>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</si>
  <si>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</si>
  <si>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</si>
  <si>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</si>
  <si>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</si>
  <si>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</si>
  <si>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</si>
  <si>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</si>
  <si>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</si>
  <si>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</si>
  <si>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</si>
  <si>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</si>
  <si>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</si>
  <si>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</si>
  <si>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</si>
  <si>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</si>
  <si>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</si>
  <si>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</si>
  <si>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</si>
  <si>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</si>
  <si>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</si>
  <si>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</si>
  <si>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</si>
  <si>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</si>
  <si>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</si>
  <si>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</si>
  <si>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</si>
  <si>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</si>
  <si>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</si>
  <si>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</si>
  <si>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</si>
  <si>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</si>
  <si>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</si>
  <si>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</si>
  <si>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</si>
  <si>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</si>
  <si>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</si>
  <si>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</si>
  <si>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</si>
  <si>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</si>
  <si>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</si>
  <si>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</si>
  <si>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</si>
  <si>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</si>
  <si>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</si>
  <si>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</si>
  <si>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</si>
  <si>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</si>
  <si>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</si>
  <si>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</si>
  <si>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</si>
  <si>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</si>
  <si>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</si>
  <si>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</si>
  <si>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</si>
  <si>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</si>
  <si>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</si>
  <si>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</si>
  <si>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</si>
  <si>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</si>
  <si>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</si>
  <si>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</si>
  <si>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</si>
  <si>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</si>
  <si>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</si>
  <si>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</si>
  <si>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</si>
  <si>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</si>
  <si>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</si>
  <si>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</si>
  <si>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</si>
  <si>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</si>
  <si>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</si>
  <si>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</si>
  <si>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</si>
  <si>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</si>
  <si>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</si>
  <si>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</si>
  <si>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</si>
  <si>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</si>
  <si>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</si>
  <si>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</si>
  <si>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</si>
  <si>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</si>
  <si>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</si>
  <si>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</si>
  <si>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</si>
  <si>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</si>
  <si>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</si>
  <si>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</si>
  <si>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</si>
  <si>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</si>
  <si>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</si>
  <si>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</si>
  <si>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</si>
  <si>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</si>
  <si>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</si>
  <si>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</si>
  <si>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</si>
  <si>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</si>
  <si>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</si>
  <si>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</si>
  <si>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</si>
  <si>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</si>
  <si>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</si>
  <si>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</si>
  <si>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</si>
  <si>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</si>
  <si>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</si>
  <si>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</si>
  <si>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</si>
  <si>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</si>
  <si>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</si>
  <si>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</si>
  <si>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</si>
  <si>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</si>
  <si>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</si>
  <si>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</si>
  <si>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</si>
  <si>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</si>
  <si>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</si>
  <si>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</si>
  <si>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</si>
  <si>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</si>
  <si>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</si>
  <si>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</si>
  <si>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</si>
  <si>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</si>
  <si>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</si>
  <si>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</si>
  <si>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</si>
  <si>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</si>
  <si>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</si>
  <si>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</si>
  <si>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</si>
  <si>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</si>
  <si>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</si>
  <si>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</si>
  <si>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</si>
  <si>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</si>
  <si>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</si>
  <si>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</si>
  <si>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</si>
  <si>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</si>
  <si>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</si>
  <si>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</si>
  <si>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</si>
  <si>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</si>
  <si>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</si>
  <si>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</si>
  <si>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</si>
  <si>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</si>
  <si>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</si>
  <si>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</si>
  <si>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</si>
  <si>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</si>
  <si>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</si>
  <si>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</si>
  <si>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</si>
  <si>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</si>
  <si>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</si>
  <si>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</si>
  <si>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</si>
  <si>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</si>
  <si>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</si>
  <si>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</si>
  <si>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</si>
  <si>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</si>
  <si>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</si>
  <si>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</si>
  <si>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</si>
  <si>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</si>
  <si>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</si>
  <si>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</si>
  <si>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</si>
  <si>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</si>
  <si>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</si>
  <si>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</si>
  <si>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</si>
  <si>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</si>
  <si>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</si>
  <si>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</si>
  <si>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</si>
  <si>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</si>
  <si>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</si>
  <si>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</si>
  <si>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</si>
  <si>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</si>
  <si>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</si>
  <si>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</si>
  <si>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</si>
  <si>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</si>
  <si>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</si>
  <si>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</si>
  <si>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</si>
  <si>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</si>
  <si>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</si>
  <si>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</si>
  <si>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</si>
  <si>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</si>
  <si>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</si>
  <si>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</si>
  <si>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</si>
  <si>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</si>
  <si>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</si>
  <si>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</si>
  <si>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</si>
  <si>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</si>
  <si>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</si>
  <si>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</si>
  <si>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</si>
  <si>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</si>
  <si>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</si>
  <si>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</si>
  <si>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</si>
  <si>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</si>
  <si>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</si>
  <si>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</si>
  <si>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</si>
  <si>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</si>
  <si>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</si>
  <si>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</si>
  <si>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</si>
  <si>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</si>
  <si>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</si>
  <si>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</si>
  <si>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</si>
  <si>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</si>
  <si>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</si>
  <si>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</si>
  <si>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</si>
  <si>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</si>
  <si>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</si>
  <si>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</si>
  <si>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</si>
  <si>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</si>
  <si>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</si>
  <si>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</si>
  <si>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</si>
  <si>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</si>
  <si>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</si>
  <si>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</si>
  <si>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</si>
  <si>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</si>
  <si>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</si>
  <si>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</si>
  <si>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</si>
  <si>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</si>
  <si>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</si>
  <si>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</si>
  <si>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</si>
  <si>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</si>
  <si>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</si>
  <si>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</si>
  <si>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</si>
  <si>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</si>
  <si>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</si>
  <si>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</si>
  <si>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</si>
  <si>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</si>
  <si>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</si>
  <si>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</si>
  <si>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</si>
  <si>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</si>
  <si>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</si>
  <si>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</si>
  <si>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</si>
  <si>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</si>
  <si>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</si>
  <si>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</si>
  <si>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</si>
  <si>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</si>
  <si>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</si>
  <si>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</si>
  <si>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</si>
  <si>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</si>
  <si>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</si>
  <si>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</si>
  <si>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</si>
  <si>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</si>
  <si>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</si>
  <si>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</si>
  <si>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</si>
  <si>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</si>
  <si>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</si>
  <si>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</si>
  <si>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</si>
  <si>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</si>
  <si>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</si>
  <si>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</si>
  <si>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</si>
  <si>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</si>
  <si>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</si>
  <si>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</si>
  <si>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</si>
  <si>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</si>
  <si>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</si>
  <si>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</si>
  <si>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</si>
  <si>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</si>
  <si>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</si>
  <si>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</si>
  <si>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</si>
  <si>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</si>
  <si>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</si>
  <si>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</si>
  <si>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</si>
  <si>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</si>
  <si>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</si>
  <si>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</si>
  <si>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</si>
  <si>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</si>
  <si>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</si>
  <si>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</si>
  <si>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</si>
  <si>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</si>
  <si>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</si>
  <si>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</si>
  <si>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</si>
  <si>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</si>
  <si>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</si>
  <si>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</si>
  <si>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</si>
  <si>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</si>
  <si>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</si>
  <si>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</si>
  <si>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</si>
  <si>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</si>
  <si>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</si>
  <si>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</si>
  <si>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</si>
  <si>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</si>
  <si>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</si>
  <si>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</si>
  <si>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</si>
  <si>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</si>
  <si>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</si>
  <si>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</si>
  <si>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</si>
  <si>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</si>
  <si>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</si>
  <si>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</si>
  <si>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</si>
  <si>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</si>
  <si>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</si>
  <si>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</si>
  <si>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</si>
  <si>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</si>
  <si>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</si>
  <si>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</si>
  <si>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</si>
  <si>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</si>
  <si>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</si>
  <si>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</si>
  <si>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</si>
  <si>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</si>
  <si>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</si>
  <si>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</si>
  <si>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</si>
  <si>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</si>
  <si>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</si>
  <si>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</si>
  <si>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</si>
  <si>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</si>
  <si>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</si>
  <si>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</si>
  <si>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</si>
  <si>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</si>
  <si>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</si>
  <si>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</si>
  <si>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</si>
  <si>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</si>
  <si>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</si>
  <si>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</si>
  <si>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</si>
  <si>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</si>
  <si>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</si>
  <si>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</si>
  <si>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</si>
  <si>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</si>
  <si>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</si>
  <si>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</si>
  <si>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</si>
  <si>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</si>
  <si>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</si>
  <si>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</si>
  <si>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</si>
  <si>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</si>
  <si>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</si>
  <si>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</si>
  <si>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</si>
  <si>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</si>
  <si>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</si>
  <si>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</si>
  <si>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</si>
  <si>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</si>
  <si>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</si>
  <si>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</si>
  <si>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</si>
  <si>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</si>
  <si>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</si>
  <si>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</si>
  <si>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</si>
  <si>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</si>
  <si>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</si>
  <si>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</si>
  <si>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</si>
  <si>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</si>
  <si>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</si>
  <si>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</si>
  <si>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</si>
  <si>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</si>
  <si>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</si>
  <si>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</si>
  <si>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</si>
  <si>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</si>
  <si>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</si>
  <si>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</si>
  <si>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</si>
  <si>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</si>
  <si>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</si>
  <si>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</si>
  <si>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</si>
  <si>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</si>
  <si>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</si>
  <si>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</si>
  <si>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</si>
  <si>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</si>
  <si>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</si>
  <si>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</si>
  <si>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</si>
  <si>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</si>
  <si>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</si>
  <si>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</si>
  <si>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</si>
  <si>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</si>
  <si>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</si>
  <si>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</si>
  <si>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</si>
  <si>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</si>
  <si>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</si>
  <si>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</si>
  <si>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</si>
  <si>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</si>
  <si>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</si>
  <si>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</si>
  <si>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</si>
  <si>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</si>
  <si>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</si>
  <si>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</si>
  <si>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</si>
  <si>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</si>
  <si>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</si>
  <si>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</si>
  <si>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</si>
  <si>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</si>
  <si>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</si>
  <si>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</si>
  <si>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</si>
  <si>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</si>
  <si>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</si>
  <si>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</si>
  <si>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</si>
  <si>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</si>
  <si>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</si>
  <si>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</si>
  <si>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</si>
  <si>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</si>
  <si>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</si>
  <si>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</si>
  <si>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</si>
  <si>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</si>
  <si>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</si>
  <si>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</si>
  <si>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</si>
  <si>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</si>
  <si>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</si>
  <si>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</si>
  <si>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</si>
  <si>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</si>
  <si>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</si>
  <si>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</si>
  <si>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</si>
  <si>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</si>
  <si>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</si>
  <si>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</si>
  <si>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</si>
  <si>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</si>
  <si>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</si>
  <si>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</si>
  <si>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</si>
  <si>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</si>
  <si>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</si>
  <si>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</si>
  <si>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</si>
  <si>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</si>
  <si>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</si>
  <si>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</si>
  <si>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</si>
  <si>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</si>
  <si>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</si>
  <si>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</si>
  <si>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</si>
  <si>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</si>
  <si>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</si>
  <si>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</si>
  <si>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</si>
  <si>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</si>
  <si>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</si>
  <si>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</si>
  <si>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</si>
  <si>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</si>
  <si>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</si>
  <si>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</si>
  <si>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</si>
  <si>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</si>
  <si>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</si>
  <si>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</si>
  <si>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</si>
  <si>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</si>
  <si>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</si>
  <si>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</si>
  <si>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</si>
  <si>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</si>
  <si>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</si>
  <si>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</si>
  <si>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</si>
  <si>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</si>
  <si>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</si>
  <si>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</si>
  <si>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</si>
  <si>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</si>
  <si>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</si>
  <si>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</si>
  <si>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</si>
  <si>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</si>
  <si>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</si>
  <si>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</si>
  <si>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</si>
  <si>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</si>
  <si>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</si>
  <si>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</si>
  <si>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</si>
  <si>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</si>
  <si>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</si>
  <si>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</si>
  <si>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</si>
  <si>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</si>
  <si>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</si>
  <si>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</si>
  <si>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</si>
  <si>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</si>
  <si>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</si>
  <si>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</si>
  <si>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</si>
  <si>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</si>
  <si>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</si>
  <si>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</si>
  <si>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</si>
  <si>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</si>
  <si>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</si>
  <si>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</si>
  <si>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</si>
  <si>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</si>
  <si>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</si>
  <si>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</si>
  <si>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</si>
  <si>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</si>
  <si>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</si>
  <si>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</si>
  <si>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</si>
  <si>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</si>
  <si>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</si>
  <si>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</si>
  <si>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</si>
  <si>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</si>
  <si>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</si>
  <si>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</si>
  <si>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</si>
  <si>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</si>
  <si>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</si>
  <si>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</si>
  <si>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</si>
  <si>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</si>
  <si>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</si>
  <si>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</si>
  <si>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</si>
  <si>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</si>
  <si>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</si>
  <si>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</si>
  <si>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</si>
  <si>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</si>
  <si>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</si>
  <si>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</si>
  <si>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</si>
  <si>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</si>
  <si>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</si>
  <si>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</si>
  <si>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</si>
  <si>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</si>
  <si>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</si>
  <si>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</si>
  <si>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</si>
  <si>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</si>
  <si>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</si>
  <si>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</si>
  <si>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</si>
  <si>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</si>
  <si>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</si>
  <si>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</si>
  <si>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</si>
  <si>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</si>
  <si>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</si>
  <si>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</si>
  <si>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</si>
  <si>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</si>
  <si>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</si>
  <si>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</si>
  <si>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</si>
  <si>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</si>
  <si>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</si>
  <si>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</si>
  <si>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</si>
  <si>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</si>
  <si>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</si>
  <si>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</si>
  <si>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</si>
  <si>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</si>
  <si>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</si>
  <si>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</si>
  <si>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</si>
  <si>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</si>
  <si>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</si>
  <si>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</si>
  <si>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</si>
  <si>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</si>
  <si>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</si>
  <si>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</si>
  <si>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</si>
  <si>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</si>
  <si>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</si>
  <si>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</si>
  <si>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</si>
  <si>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</si>
  <si>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</si>
  <si>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</si>
  <si>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</si>
  <si>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</si>
  <si>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</si>
  <si>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</si>
  <si>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</si>
  <si>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</si>
  <si>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</si>
  <si>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</si>
  <si>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</si>
  <si>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</si>
  <si>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</si>
  <si>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</si>
  <si>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</si>
  <si>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</si>
  <si>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</si>
  <si>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</si>
  <si>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</si>
  <si>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</si>
  <si>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</si>
  <si>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</si>
  <si>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</si>
  <si>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</si>
  <si>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</si>
  <si>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</si>
  <si>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</si>
  <si>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</si>
  <si>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</si>
  <si>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</si>
  <si>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</si>
  <si>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</si>
  <si>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</si>
  <si>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</si>
  <si>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</si>
  <si>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</si>
  <si>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</si>
  <si>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</si>
  <si>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</si>
  <si>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</si>
  <si>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</si>
  <si>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</si>
  <si>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</si>
  <si>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</si>
  <si>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</si>
  <si>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</si>
  <si>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</si>
  <si>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</si>
  <si>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</si>
  <si>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</si>
  <si>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</si>
  <si>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</si>
  <si>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</si>
  <si>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</si>
  <si>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</si>
  <si>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</si>
  <si>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</si>
  <si>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</si>
  <si>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</si>
  <si>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</si>
  <si>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</si>
  <si>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</si>
  <si>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</si>
  <si>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</si>
  <si>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</si>
  <si>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</si>
  <si>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</si>
  <si>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</si>
  <si>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</si>
  <si>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</si>
  <si>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</si>
  <si>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</si>
  <si>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</si>
  <si>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</si>
  <si>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</si>
  <si>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</si>
  <si>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</si>
  <si>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</si>
  <si>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</si>
  <si>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</si>
  <si>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</si>
  <si>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</si>
  <si>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</si>
  <si>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</si>
  <si>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</si>
  <si>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</si>
  <si>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</si>
  <si>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</si>
  <si>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</si>
  <si>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</si>
  <si>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</si>
  <si>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</si>
  <si>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</si>
  <si>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</si>
  <si>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</si>
  <si>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</si>
  <si>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</si>
  <si>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</si>
  <si>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</si>
  <si>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</si>
  <si>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</si>
  <si>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</si>
  <si>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</si>
  <si>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</si>
  <si>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</si>
  <si>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</si>
  <si>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</si>
  <si>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</si>
  <si>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</si>
  <si>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</si>
  <si>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</si>
  <si>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</si>
  <si>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</si>
  <si>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</si>
  <si>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</si>
  <si>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</si>
  <si>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</si>
  <si>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</si>
  <si>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</si>
  <si>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</si>
  <si>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</si>
  <si>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</si>
  <si>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</si>
  <si>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</si>
  <si>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</si>
  <si>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</si>
  <si>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</si>
  <si>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</si>
  <si>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</si>
  <si>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</si>
  <si>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</si>
  <si>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</si>
  <si>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</si>
  <si>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</si>
  <si>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</si>
  <si>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</si>
  <si>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</si>
  <si>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</si>
  <si>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</si>
  <si>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</si>
  <si>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</si>
  <si>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</si>
  <si>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</si>
  <si>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</si>
  <si>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</si>
  <si>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</si>
  <si>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</si>
  <si>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</si>
  <si>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</si>
  <si>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</si>
  <si>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</si>
  <si>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</si>
  <si>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</si>
  <si>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</si>
  <si>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</si>
  <si>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</si>
  <si>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</si>
  <si>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</si>
  <si>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</si>
  <si>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</si>
  <si>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</si>
  <si>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</si>
  <si>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</si>
  <si>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</si>
  <si>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</si>
  <si>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</si>
  <si>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</si>
  <si>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</si>
  <si>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</si>
  <si>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</si>
  <si>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</si>
  <si>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</si>
  <si>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</si>
  <si>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</si>
  <si>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</si>
  <si>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</si>
  <si>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</si>
  <si>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</si>
  <si>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</si>
  <si>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</si>
  <si>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</si>
  <si>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</si>
  <si>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</si>
  <si>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</si>
  <si>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</si>
  <si>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</si>
  <si>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</si>
  <si>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</si>
  <si>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</si>
  <si>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</si>
  <si>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</si>
  <si>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</si>
  <si>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</si>
  <si>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</si>
  <si>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</si>
  <si>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</si>
  <si>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</si>
  <si>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</si>
  <si>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</si>
  <si>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</si>
  <si>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</si>
  <si>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</si>
  <si>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</si>
  <si>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</si>
  <si>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</si>
  <si>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</si>
  <si>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</si>
  <si>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</si>
  <si>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</si>
  <si>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</si>
  <si>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</si>
  <si>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</si>
  <si>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</si>
  <si>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</si>
  <si>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</si>
  <si>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</si>
  <si>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</si>
  <si>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</si>
  <si>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</si>
  <si>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</si>
  <si>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</si>
  <si>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</si>
  <si>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</si>
  <si>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</si>
  <si>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</si>
  <si>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</si>
  <si>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</si>
  <si>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</si>
  <si>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</si>
  <si>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</si>
  <si>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</si>
  <si>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</si>
  <si>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</si>
  <si>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</si>
  <si>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</si>
  <si>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</si>
  <si>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</si>
  <si>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</si>
  <si>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</si>
  <si>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</si>
  <si>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</si>
  <si>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</si>
  <si>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</si>
  <si>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</si>
  <si>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</si>
  <si>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</si>
  <si>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</si>
  <si>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</si>
  <si>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</si>
  <si>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</si>
  <si>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</si>
  <si>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</si>
  <si>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</si>
  <si>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</si>
  <si>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</si>
  <si>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</si>
  <si>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</si>
  <si>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</si>
  <si>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</si>
  <si>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</si>
  <si>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</si>
  <si>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</si>
  <si>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</si>
  <si>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</si>
  <si>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</si>
  <si>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</si>
  <si>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</si>
  <si>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</si>
  <si>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</si>
  <si>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</si>
  <si>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</si>
  <si>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</si>
  <si>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</si>
  <si>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</si>
  <si>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</si>
  <si>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</si>
  <si>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</si>
  <si>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</si>
  <si>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</si>
  <si>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</si>
  <si>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</si>
  <si>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</si>
  <si>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</si>
  <si>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</si>
  <si>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</si>
  <si>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</si>
  <si>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</si>
  <si>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</si>
  <si>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</si>
  <si>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</si>
  <si>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</si>
  <si>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</si>
  <si>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</si>
  <si>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</si>
  <si>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</si>
  <si>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</si>
  <si>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</si>
  <si>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</si>
  <si>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</si>
  <si>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</si>
  <si>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</si>
  <si>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</si>
  <si>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</si>
  <si>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</si>
  <si>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</si>
  <si>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</si>
  <si>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</si>
  <si>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</si>
  <si>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</si>
  <si>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</si>
  <si>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</si>
  <si>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</si>
  <si>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</si>
  <si>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</si>
  <si>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</si>
  <si>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</si>
  <si>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</si>
  <si>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</si>
  <si>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</si>
  <si>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</si>
  <si>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</si>
  <si>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</si>
  <si>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</si>
  <si>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</si>
  <si>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</si>
  <si>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</si>
  <si>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</si>
  <si>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</si>
  <si>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</si>
  <si>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</si>
  <si>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</si>
  <si>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</si>
  <si>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</si>
  <si>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</si>
  <si>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</si>
  <si>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</si>
  <si>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</si>
  <si>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</si>
  <si>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</si>
  <si>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</si>
  <si>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</si>
  <si>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</si>
  <si>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</si>
  <si>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</si>
  <si>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</si>
  <si>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</si>
  <si>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</si>
  <si>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</si>
  <si>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</si>
  <si>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</si>
  <si>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</si>
  <si>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</si>
  <si>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</si>
  <si>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</si>
  <si>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</si>
  <si>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</si>
  <si>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</si>
  <si>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</si>
  <si>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</si>
  <si>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</si>
  <si>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</si>
  <si>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</si>
  <si>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</si>
  <si>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</si>
  <si>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</si>
  <si>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</si>
  <si>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</si>
  <si>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</si>
  <si>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</si>
  <si>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</si>
  <si>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</si>
  <si>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</si>
  <si>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</si>
  <si>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</si>
  <si>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</si>
  <si>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</si>
  <si>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</si>
  <si>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</si>
  <si>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</si>
  <si>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</si>
  <si>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</si>
  <si>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</si>
  <si>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</si>
  <si>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</si>
  <si>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</si>
  <si>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</si>
  <si>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</si>
  <si>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</si>
  <si>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</si>
  <si>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</si>
  <si>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</si>
  <si>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</si>
  <si>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</si>
  <si>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</si>
  <si>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</si>
  <si>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</si>
  <si>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</si>
  <si>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</si>
  <si>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</si>
  <si>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</si>
  <si>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</si>
  <si>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</si>
  <si>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</si>
  <si>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</si>
  <si>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</si>
  <si>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</si>
  <si>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</si>
  <si>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</si>
  <si>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</si>
  <si>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</si>
  <si>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</si>
  <si>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</si>
  <si>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</si>
  <si>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</si>
  <si>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</si>
  <si>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</si>
  <si>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</si>
  <si>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</si>
  <si>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</si>
  <si>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</si>
  <si>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</si>
  <si>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</si>
  <si>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</si>
  <si>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</si>
  <si>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</si>
  <si>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</si>
  <si>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</si>
  <si>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</si>
  <si>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</si>
  <si>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</si>
  <si>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</si>
  <si>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</si>
  <si>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</si>
  <si>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</si>
  <si>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</si>
  <si>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</si>
  <si>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</si>
  <si>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</si>
  <si>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</si>
  <si>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</si>
  <si>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</si>
  <si>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</si>
  <si>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</si>
  <si>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</si>
  <si>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</si>
  <si>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</si>
  <si>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</si>
  <si>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</si>
  <si>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</si>
  <si>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</si>
  <si>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</si>
  <si>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</si>
  <si>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</si>
  <si>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</si>
  <si>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</si>
  <si>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</si>
  <si>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</si>
  <si>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</si>
  <si>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</si>
  <si>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</si>
  <si>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</si>
  <si>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</si>
  <si>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</si>
  <si>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</si>
  <si>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</si>
  <si>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</si>
  <si>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</si>
  <si>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</si>
  <si>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</si>
  <si>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</si>
  <si>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</si>
  <si>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</si>
  <si>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</si>
  <si>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</si>
  <si>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</si>
  <si>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</si>
  <si>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</si>
  <si>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</si>
  <si>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</si>
  <si>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</si>
  <si>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</si>
  <si>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</si>
  <si>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</si>
  <si>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</si>
  <si>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</si>
  <si>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</si>
  <si>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</si>
  <si>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</si>
  <si>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</si>
  <si>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</si>
  <si>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</si>
  <si>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</si>
  <si>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</si>
  <si>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</si>
  <si>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</si>
  <si>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</si>
  <si>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</si>
  <si>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</si>
  <si>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</si>
  <si>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</si>
  <si>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</si>
  <si>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</si>
  <si>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</si>
  <si>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</si>
  <si>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</si>
  <si>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</si>
  <si>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</si>
  <si>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</si>
  <si>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</si>
  <si>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</si>
  <si>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</si>
  <si>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</si>
  <si>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</si>
  <si>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</si>
  <si>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</si>
  <si>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</si>
  <si>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</si>
  <si>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</si>
  <si>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</si>
  <si>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</si>
  <si>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</si>
  <si>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</si>
  <si>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</si>
  <si>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</si>
  <si>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</si>
  <si>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</si>
  <si>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</si>
  <si>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</si>
  <si>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</si>
  <si>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</si>
  <si>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</si>
  <si>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</si>
  <si>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</si>
  <si>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</si>
  <si>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</si>
  <si>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</si>
  <si>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</si>
  <si>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</si>
  <si>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</si>
  <si>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</si>
  <si>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</si>
  <si>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</si>
  <si>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</si>
  <si>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</si>
  <si>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</si>
  <si>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</si>
  <si>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</si>
  <si>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</si>
  <si>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</si>
  <si>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</si>
  <si>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</si>
  <si>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</si>
  <si>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</si>
  <si>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</si>
  <si>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</si>
  <si>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</si>
  <si>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</si>
  <si>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</si>
  <si>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</si>
  <si>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</si>
  <si>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</si>
  <si>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</si>
  <si>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</si>
  <si>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</si>
  <si>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</si>
  <si>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</si>
  <si>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</si>
  <si>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</si>
  <si>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</si>
  <si>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</si>
  <si>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</si>
  <si>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</si>
  <si>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</si>
  <si>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</si>
  <si>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</si>
  <si>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</si>
  <si>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</si>
  <si>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</si>
  <si>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</si>
  <si>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</si>
  <si>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</si>
  <si>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</si>
  <si>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</si>
  <si>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</si>
  <si>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</si>
  <si>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</si>
  <si>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</si>
  <si>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</si>
  <si>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</si>
  <si>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</si>
  <si>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</si>
  <si>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</si>
  <si>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</si>
  <si>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</si>
  <si>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</si>
  <si>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</si>
  <si>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</si>
  <si>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</si>
  <si>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</si>
  <si>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</si>
  <si>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</si>
  <si>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</si>
  <si>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</si>
  <si>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</si>
  <si>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</si>
  <si>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</si>
  <si>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</si>
  <si>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</si>
  <si>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</si>
  <si>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</si>
  <si>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</si>
  <si>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</si>
  <si>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</si>
  <si>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</si>
  <si>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</si>
  <si>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</si>
  <si>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</si>
  <si>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</si>
  <si>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</si>
  <si>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</si>
  <si>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</si>
  <si>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</si>
  <si>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</si>
  <si>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</si>
  <si>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</si>
  <si>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</si>
  <si>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</si>
  <si>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</si>
  <si>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</si>
  <si>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</si>
  <si>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</si>
  <si>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</si>
  <si>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</si>
  <si>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</si>
  <si>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</si>
  <si>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</si>
  <si>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</si>
  <si>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</si>
  <si>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</si>
  <si>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</si>
  <si>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</si>
  <si>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</si>
  <si>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</si>
  <si>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</si>
  <si>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</si>
  <si>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</si>
  <si>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</si>
  <si>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</si>
  <si>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</si>
  <si>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</si>
  <si>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</si>
  <si>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</si>
  <si>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</si>
  <si>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</si>
  <si>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</si>
  <si>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</si>
  <si>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</si>
  <si>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</si>
  <si>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</si>
  <si>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</si>
  <si>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</si>
  <si>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</si>
  <si>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</si>
  <si>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</si>
  <si>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</si>
  <si>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</si>
  <si>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</si>
  <si>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</si>
  <si>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</si>
  <si>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</si>
  <si>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</si>
  <si>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</si>
  <si>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</si>
  <si>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</si>
  <si>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</si>
  <si>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</si>
  <si>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</si>
  <si>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</si>
  <si>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</si>
  <si>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</si>
  <si>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</si>
  <si>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</si>
  <si>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</si>
  <si>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</si>
  <si>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</si>
  <si>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</si>
  <si>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</si>
  <si>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</si>
  <si>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</si>
  <si>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</si>
  <si>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</si>
  <si>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</si>
  <si>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</si>
  <si>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</si>
  <si>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</si>
  <si>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</si>
  <si>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</si>
  <si>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</si>
  <si>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</si>
  <si>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</si>
  <si>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</si>
  <si>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</si>
  <si>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</si>
  <si>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</si>
  <si>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</si>
  <si>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</si>
  <si>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</si>
  <si>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</si>
  <si>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</si>
  <si>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</si>
  <si>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</si>
  <si>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</si>
  <si>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</si>
  <si>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</si>
  <si>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</si>
  <si>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</si>
  <si>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</si>
  <si>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</si>
  <si>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</si>
  <si>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</si>
  <si>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</si>
  <si>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</si>
  <si>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</si>
  <si>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</si>
  <si>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</si>
  <si>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</si>
  <si>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</si>
  <si>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</si>
  <si>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</si>
  <si>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</si>
  <si>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</si>
  <si>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</si>
  <si>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</si>
  <si>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</si>
  <si>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</si>
  <si>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</si>
  <si>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</si>
  <si>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</si>
  <si>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</si>
  <si>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</si>
  <si>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</si>
  <si>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</si>
  <si>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</si>
  <si>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</si>
  <si>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</si>
  <si>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</si>
  <si>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</si>
  <si>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</si>
  <si>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</si>
  <si>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</si>
  <si>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</si>
  <si>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</si>
  <si>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</si>
  <si>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</si>
  <si>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</si>
  <si>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</si>
  <si>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</si>
  <si>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</si>
  <si>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</si>
  <si>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</si>
  <si>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</si>
  <si>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</si>
  <si>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</si>
  <si>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</si>
  <si>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</si>
  <si>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</si>
  <si>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</si>
  <si>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</si>
  <si>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</si>
  <si>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</si>
  <si>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</si>
  <si>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</si>
  <si>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</si>
  <si>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</si>
  <si>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</si>
  <si>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</si>
  <si>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</si>
  <si>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</si>
  <si>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</si>
  <si>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</si>
  <si>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</si>
  <si>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</si>
  <si>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</si>
  <si>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</si>
  <si>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</si>
  <si>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</si>
  <si>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</si>
  <si>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</si>
  <si>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</si>
  <si>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</si>
  <si>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</si>
  <si>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</si>
  <si>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</si>
  <si>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</si>
  <si>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</si>
  <si>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</si>
  <si>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</si>
  <si>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</si>
  <si>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</si>
  <si>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</si>
  <si>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</si>
  <si>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</si>
  <si>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</si>
  <si>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</si>
  <si>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</si>
  <si>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</si>
  <si>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</si>
  <si>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</si>
  <si>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</si>
  <si>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</si>
  <si>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</si>
  <si>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</si>
  <si>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</si>
  <si>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</si>
  <si>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</si>
  <si>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</si>
  <si>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</si>
  <si>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</si>
  <si>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</si>
  <si>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</si>
  <si>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</si>
  <si>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</si>
  <si>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</si>
  <si>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</si>
  <si>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</si>
  <si>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</si>
  <si>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</si>
  <si>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</si>
  <si>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</si>
  <si>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</si>
  <si>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</si>
  <si>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</si>
  <si>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</si>
  <si>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</si>
  <si>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</si>
  <si>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</si>
  <si>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</si>
  <si>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</si>
  <si>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</si>
  <si>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</si>
  <si>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</si>
  <si>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</si>
  <si>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</si>
  <si>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</si>
  <si>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</si>
  <si>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</si>
  <si>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</si>
  <si>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</si>
  <si>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</si>
  <si>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</si>
  <si>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</si>
  <si>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</si>
  <si>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</si>
  <si>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</si>
  <si>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</si>
  <si>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</si>
  <si>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</si>
  <si>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</si>
  <si>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</si>
  <si>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</si>
  <si>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</si>
  <si>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</si>
  <si>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</si>
  <si>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</si>
  <si>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</si>
  <si>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</si>
  <si>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</si>
  <si>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</si>
  <si>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</si>
  <si>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</si>
  <si>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</si>
  <si>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</si>
  <si>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</si>
  <si>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</si>
  <si>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</si>
  <si>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</si>
  <si>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</si>
  <si>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</si>
  <si>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</si>
  <si>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</si>
  <si>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</si>
  <si>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</si>
  <si>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</si>
  <si>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</si>
  <si>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</si>
  <si>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</si>
  <si>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</si>
  <si>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</si>
  <si>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</si>
  <si>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</si>
  <si>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</si>
  <si>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</si>
  <si>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</si>
  <si>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</si>
  <si>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</si>
  <si>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</si>
  <si>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</si>
  <si>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</si>
  <si>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</si>
  <si>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</si>
  <si>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</si>
  <si>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</si>
  <si>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</si>
  <si>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</si>
  <si>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</si>
  <si>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</si>
  <si>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</si>
  <si>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</si>
  <si>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</si>
  <si>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</si>
  <si>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</si>
  <si>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</si>
  <si>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</si>
  <si>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</si>
  <si>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</si>
  <si>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</si>
  <si>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</si>
  <si>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</si>
  <si>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</si>
  <si>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</si>
  <si>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</si>
  <si>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</si>
  <si>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</si>
  <si>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</si>
  <si>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</si>
  <si>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</si>
  <si>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</si>
  <si>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</si>
  <si>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</si>
  <si>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</si>
  <si>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</si>
  <si>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</si>
  <si>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</si>
  <si>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</si>
  <si>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</si>
  <si>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</si>
  <si>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</si>
  <si>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</si>
  <si>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</si>
  <si>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</si>
  <si>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</si>
  <si>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</si>
  <si>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</si>
  <si>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</si>
  <si>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</si>
  <si>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</si>
  <si>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</si>
  <si>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</si>
  <si>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</si>
  <si>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</si>
  <si>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</si>
  <si>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</si>
  <si>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</si>
  <si>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</si>
  <si>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</si>
  <si>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</si>
  <si>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</si>
  <si>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</si>
  <si>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</si>
  <si>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</si>
  <si>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</si>
  <si>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</si>
  <si>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</si>
  <si>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</si>
  <si>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</si>
  <si>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</si>
  <si>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</si>
  <si>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</si>
  <si>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</si>
  <si>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</si>
  <si>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</si>
  <si>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</si>
  <si>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</si>
  <si>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</si>
  <si>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</si>
  <si>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</si>
  <si>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</si>
  <si>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</si>
  <si>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</si>
  <si>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</si>
  <si>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</si>
  <si>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</si>
  <si>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</si>
  <si>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</si>
  <si>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</si>
  <si>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</si>
  <si>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</si>
  <si>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</si>
  <si>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</si>
  <si>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</si>
  <si>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</si>
  <si>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</si>
  <si>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</si>
  <si>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</si>
  <si>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</si>
  <si>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</si>
  <si>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</si>
  <si>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</si>
  <si>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</si>
  <si>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</si>
  <si>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</si>
  <si>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</si>
  <si>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</si>
  <si>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</si>
  <si>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</si>
  <si>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</si>
  <si>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</si>
  <si>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</si>
  <si>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</si>
  <si>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</si>
  <si>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</si>
  <si>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</si>
  <si>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</si>
  <si>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</si>
  <si>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</si>
  <si>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</si>
  <si>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</si>
  <si>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</si>
  <si>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</si>
  <si>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</si>
  <si>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</si>
  <si>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</si>
  <si>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</si>
  <si>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</si>
  <si>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</si>
  <si>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</si>
  <si>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</si>
  <si>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</si>
  <si>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</si>
  <si>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</si>
  <si>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</si>
  <si>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</si>
  <si>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</si>
  <si>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</si>
  <si>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</si>
  <si>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</si>
  <si>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</si>
  <si>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</si>
  <si>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</si>
  <si>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</si>
  <si>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</si>
  <si>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</si>
  <si>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</si>
  <si>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</si>
  <si>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</si>
  <si>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</si>
  <si>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</si>
  <si>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</si>
  <si>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</si>
  <si>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</si>
  <si>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</si>
  <si>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</si>
  <si>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</si>
  <si>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</si>
  <si>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</si>
  <si>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</si>
  <si>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</si>
  <si>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</si>
  <si>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</si>
  <si>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</si>
  <si>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</si>
  <si>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</si>
  <si>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</si>
  <si>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</si>
  <si>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</si>
  <si>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</si>
  <si>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</si>
  <si>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</si>
  <si>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</si>
  <si>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</si>
  <si>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</si>
  <si>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</si>
  <si>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</si>
  <si>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</si>
  <si>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</si>
  <si>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</si>
  <si>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</si>
  <si>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</si>
  <si>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</si>
  <si>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</si>
  <si>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</si>
  <si>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</si>
  <si>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</si>
  <si>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</si>
  <si>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</si>
  <si>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</si>
  <si>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</si>
  <si>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</si>
  <si>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</si>
  <si>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</si>
  <si>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</si>
  <si>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</si>
  <si>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</si>
  <si>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</si>
  <si>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</si>
  <si>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</si>
  <si>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</si>
  <si>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</si>
  <si>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</si>
  <si>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</si>
  <si>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</si>
  <si>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</si>
  <si>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</si>
  <si>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</si>
  <si>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</si>
  <si>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</si>
  <si>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</si>
  <si>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</si>
  <si>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</si>
  <si>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</si>
  <si>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</si>
  <si>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</si>
  <si>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</si>
  <si>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</si>
  <si>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</si>
  <si>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</si>
  <si>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</si>
  <si>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</si>
  <si>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</si>
  <si>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</si>
  <si>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</si>
  <si>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</si>
  <si>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</si>
  <si>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</si>
  <si>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</si>
  <si>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</si>
  <si>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</si>
  <si>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</si>
  <si>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</si>
  <si>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</si>
  <si>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</si>
  <si>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</si>
  <si>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</si>
  <si>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</si>
  <si>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</si>
  <si>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</si>
  <si>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</si>
  <si>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</si>
  <si>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</si>
  <si>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</si>
  <si>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</si>
  <si>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</si>
  <si>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</si>
  <si>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</si>
  <si>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</si>
  <si>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</si>
  <si>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</si>
  <si>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</si>
  <si>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</si>
  <si>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</si>
  <si>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</si>
  <si>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</si>
  <si>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</si>
  <si>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</si>
  <si>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</si>
  <si>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</si>
  <si>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</si>
  <si>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</si>
  <si>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</si>
  <si>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</si>
  <si>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</si>
  <si>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</si>
  <si>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</si>
  <si>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</si>
  <si>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</si>
  <si>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</si>
  <si>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</si>
  <si>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</si>
  <si>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</si>
  <si>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</si>
  <si>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</si>
  <si>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</si>
  <si>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</si>
  <si>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</si>
  <si>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</si>
  <si>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</si>
  <si>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</si>
  <si>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</si>
  <si>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</si>
  <si>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</si>
  <si>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</si>
  <si>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</si>
  <si>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</si>
  <si>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</si>
  <si>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</si>
  <si>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</si>
  <si>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</si>
  <si>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</si>
  <si>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</si>
  <si>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</si>
  <si>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</si>
  <si>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</si>
  <si>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</si>
  <si>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</si>
  <si>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</si>
  <si>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</si>
  <si>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</si>
  <si>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</si>
  <si>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</si>
  <si>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</si>
  <si>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</si>
  <si>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</si>
  <si>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</si>
  <si>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</si>
  <si>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</si>
  <si>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</si>
  <si>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</si>
  <si>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</si>
  <si>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</si>
  <si>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</si>
  <si>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</si>
  <si>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</si>
  <si>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</si>
  <si>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</si>
  <si>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</si>
  <si>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</si>
  <si>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</si>
  <si>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</si>
  <si>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</si>
  <si>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</si>
  <si>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</si>
  <si>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</si>
  <si>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</si>
  <si>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</si>
  <si>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</si>
  <si>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</si>
  <si>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</si>
  <si>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</si>
  <si>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</si>
  <si>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</si>
  <si>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</si>
  <si>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</si>
  <si>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</si>
  <si>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</si>
  <si>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</si>
  <si>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</si>
  <si>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</si>
  <si>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</si>
  <si>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</si>
  <si>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</si>
  <si>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</si>
  <si>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</si>
  <si>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</si>
  <si>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</si>
  <si>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</si>
  <si>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</si>
  <si>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</si>
  <si>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</si>
  <si>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</si>
  <si>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</si>
  <si>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</si>
  <si>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</si>
  <si>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</si>
  <si>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</si>
  <si>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</si>
  <si>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</si>
  <si>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</si>
  <si>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</si>
  <si>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</si>
  <si>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</si>
  <si>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</si>
  <si>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</si>
  <si>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</si>
  <si>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</si>
  <si>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</si>
  <si>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</si>
  <si>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</si>
  <si>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</si>
  <si>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</si>
  <si>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</si>
  <si>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</si>
  <si>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</si>
  <si>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</si>
  <si>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</si>
  <si>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</si>
  <si>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</si>
  <si>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</si>
  <si>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</si>
  <si>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</si>
  <si>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</si>
  <si>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</si>
  <si>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</si>
  <si>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</si>
  <si>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</si>
  <si>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</si>
  <si>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</si>
  <si>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</si>
  <si>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</si>
  <si>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</si>
  <si>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</si>
  <si>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</si>
  <si>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</si>
  <si>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</si>
  <si>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</si>
  <si>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</si>
  <si>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</si>
  <si>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</si>
  <si>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</si>
  <si>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</si>
  <si>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</si>
  <si>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</si>
  <si>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</si>
  <si>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</si>
  <si>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</si>
  <si>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</si>
  <si>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</si>
  <si>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</si>
  <si>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</si>
  <si>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</si>
  <si>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</si>
  <si>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</si>
  <si>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</si>
  <si>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</si>
  <si>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</si>
  <si>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</si>
  <si>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</si>
  <si>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</si>
  <si>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</si>
  <si>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</si>
  <si>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</si>
  <si>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</si>
  <si>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</si>
  <si>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</si>
  <si>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</si>
  <si>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</si>
  <si>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</si>
  <si>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</si>
  <si>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</si>
  <si>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</si>
  <si>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</si>
  <si>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</si>
  <si>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</si>
  <si>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</si>
  <si>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</si>
  <si>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</si>
  <si>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</si>
  <si>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</si>
  <si>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</si>
  <si>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</si>
  <si>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</si>
  <si>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</si>
  <si>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</si>
  <si>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</si>
  <si>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</si>
  <si>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</si>
  <si>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</si>
  <si>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</si>
  <si>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</si>
  <si>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</si>
  <si>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</si>
  <si>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</si>
  <si>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</si>
  <si>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</si>
  <si>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</si>
  <si>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</si>
  <si>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</si>
  <si>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</si>
  <si>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</si>
  <si>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</si>
  <si>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</si>
  <si>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</si>
  <si>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</si>
  <si>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</si>
  <si>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</si>
  <si>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</si>
  <si>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</si>
  <si>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</si>
  <si>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</si>
  <si>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</si>
  <si>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</si>
  <si>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</si>
  <si>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</si>
  <si>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</si>
  <si>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</si>
  <si>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</si>
  <si>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</si>
  <si>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</si>
  <si>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</si>
  <si>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</si>
  <si>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</si>
  <si>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</si>
  <si>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</si>
  <si>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</si>
  <si>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</si>
  <si>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</si>
  <si>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</si>
  <si>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</si>
  <si>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</si>
  <si>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</si>
  <si>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</si>
  <si>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</si>
  <si>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</si>
  <si>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</si>
  <si>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</si>
  <si>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</si>
  <si>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</si>
  <si>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</si>
  <si>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</si>
  <si>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</si>
  <si>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</si>
  <si>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</si>
  <si>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</si>
  <si>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</si>
  <si>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</si>
  <si>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</si>
  <si>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</si>
  <si>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</si>
  <si>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</si>
  <si>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</si>
  <si>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</si>
  <si>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</si>
  <si>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</si>
  <si>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</si>
  <si>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</si>
  <si>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</si>
  <si>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</si>
  <si>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</si>
  <si>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</si>
  <si>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</si>
  <si>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</si>
  <si>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</si>
  <si>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</si>
  <si>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</si>
  <si>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</si>
  <si>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</si>
  <si>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</si>
  <si>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</si>
  <si>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</si>
  <si>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</si>
  <si>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</si>
  <si>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</si>
  <si>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</si>
  <si>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</si>
  <si>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</si>
  <si>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</si>
  <si>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</si>
  <si>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</si>
  <si>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</si>
  <si>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</si>
  <si>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</si>
  <si>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</si>
  <si>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</si>
  <si>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</si>
  <si>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</si>
  <si>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</si>
  <si>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</si>
  <si>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</si>
  <si>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</si>
  <si>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</si>
  <si>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</si>
  <si>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</si>
  <si>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</si>
  <si>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</si>
  <si>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</si>
  <si>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</si>
  <si>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</si>
  <si>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</si>
  <si>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</si>
  <si>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</si>
  <si>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</si>
  <si>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</si>
  <si>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</si>
  <si>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</si>
  <si>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</si>
  <si>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</si>
  <si>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</si>
  <si>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</si>
  <si>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</si>
  <si>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</si>
  <si>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</si>
  <si>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</si>
  <si>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</si>
  <si>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</si>
  <si>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</si>
  <si>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</si>
  <si>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</si>
  <si>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</si>
  <si>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</si>
  <si>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</si>
  <si>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</si>
  <si>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</si>
  <si>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</si>
  <si>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</si>
  <si>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</si>
  <si>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</si>
  <si>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</si>
  <si>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</si>
  <si>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</si>
  <si>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</si>
  <si>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</si>
  <si>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</si>
  <si>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</si>
  <si>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</si>
  <si>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</si>
  <si>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</si>
  <si>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</si>
  <si>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</si>
  <si>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</si>
  <si>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</si>
  <si>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</si>
  <si>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</si>
  <si>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</si>
  <si>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</si>
  <si>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</si>
  <si>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</si>
  <si>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</si>
  <si>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</si>
  <si>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</si>
  <si>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</si>
  <si>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</si>
  <si>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</si>
  <si>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</si>
  <si>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</si>
  <si>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</si>
  <si>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</si>
  <si>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</si>
  <si>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</si>
  <si>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</si>
  <si>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</si>
  <si>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</si>
  <si>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</si>
  <si>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</si>
  <si>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</si>
  <si>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</si>
  <si>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</si>
  <si>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</si>
  <si>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</si>
  <si>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</si>
  <si>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</si>
  <si>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</si>
  <si>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</si>
  <si>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</si>
  <si>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</si>
  <si>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</si>
  <si>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</si>
  <si>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</si>
  <si>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</si>
  <si>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</si>
  <si>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</si>
  <si>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</si>
  <si>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</si>
  <si>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</si>
  <si>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</si>
  <si>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</si>
  <si>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</si>
  <si>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</si>
  <si>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</si>
  <si>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</si>
  <si>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</si>
  <si>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</si>
  <si>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</si>
  <si>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</si>
  <si>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</si>
  <si>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</si>
  <si>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</si>
  <si>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</si>
  <si>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</si>
  <si>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</si>
  <si>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</si>
  <si>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</si>
  <si>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</si>
  <si>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</si>
  <si>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</si>
  <si>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</si>
  <si>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</si>
  <si>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</si>
  <si>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</si>
  <si>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</si>
  <si>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</si>
  <si>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</si>
  <si>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</si>
  <si>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</si>
  <si>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</si>
  <si>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</si>
  <si>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</si>
  <si>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</si>
  <si>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</si>
  <si>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</si>
  <si>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</si>
  <si>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</si>
  <si>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</si>
  <si>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</si>
  <si>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</si>
  <si>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</si>
  <si>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</si>
  <si>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</si>
  <si>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</si>
  <si>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</si>
  <si>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</si>
  <si>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</si>
  <si>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</si>
  <si>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</si>
  <si>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</si>
  <si>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</si>
  <si>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</si>
  <si>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</si>
  <si>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</si>
  <si>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</si>
  <si>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</si>
  <si>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</si>
  <si>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</si>
  <si>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</si>
  <si>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</si>
  <si>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</si>
  <si>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</si>
  <si>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</si>
  <si>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</si>
  <si>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</si>
  <si>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</si>
  <si>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</si>
  <si>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</si>
  <si>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</si>
  <si>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</si>
  <si>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</si>
  <si>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</si>
  <si>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</si>
  <si>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</si>
  <si>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</si>
  <si>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</si>
  <si>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</si>
  <si>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</si>
  <si>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</si>
  <si>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</si>
  <si>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</si>
  <si>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</si>
  <si>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</si>
  <si>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</si>
  <si>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</si>
  <si>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</si>
  <si>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</si>
  <si>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</si>
  <si>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</si>
  <si>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</si>
  <si>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</si>
  <si>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</si>
  <si>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</si>
  <si>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</si>
  <si>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</si>
  <si>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</si>
  <si>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</si>
  <si>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</si>
  <si>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</si>
  <si>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</si>
  <si>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</si>
  <si>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</si>
  <si>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</si>
  <si>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</si>
  <si>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</si>
  <si>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</si>
  <si>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</si>
  <si>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</si>
  <si>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</si>
  <si>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</si>
  <si>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</si>
  <si>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</si>
  <si>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</si>
  <si>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</si>
  <si>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</si>
  <si>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</si>
  <si>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</si>
  <si>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</si>
  <si>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</si>
  <si>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</si>
  <si>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</si>
  <si>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</si>
  <si>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</si>
  <si>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</si>
  <si>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</si>
  <si>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</si>
  <si>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</si>
  <si>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</si>
  <si>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</si>
  <si>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</si>
  <si>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</si>
  <si>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</si>
  <si>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</si>
  <si>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</si>
  <si>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</si>
  <si>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</si>
  <si>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</si>
  <si>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</si>
  <si>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</si>
  <si>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</si>
  <si>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</si>
  <si>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</si>
  <si>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</si>
  <si>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</si>
  <si>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</si>
  <si>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</si>
  <si>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</si>
  <si>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</si>
  <si>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</si>
  <si>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</si>
  <si>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</si>
  <si>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</si>
  <si>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</si>
  <si>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</si>
  <si>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</si>
  <si>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</si>
  <si>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</si>
  <si>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</si>
  <si>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</si>
  <si>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</si>
  <si>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</si>
  <si>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</si>
  <si>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</si>
  <si>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</si>
  <si>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</si>
  <si>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</si>
  <si>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</si>
  <si>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</si>
  <si>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</si>
  <si>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</si>
  <si>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</si>
  <si>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</si>
  <si>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</si>
  <si>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</si>
  <si>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</si>
  <si>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</si>
  <si>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</si>
  <si>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</si>
  <si>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</si>
  <si>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</si>
  <si>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</si>
  <si>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</si>
  <si>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</si>
  <si>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</si>
  <si>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</si>
  <si>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</si>
  <si>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</si>
  <si>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</si>
  <si>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</si>
  <si>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</si>
  <si>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</si>
  <si>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</si>
  <si>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</si>
  <si>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</si>
  <si>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</si>
  <si>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</si>
  <si>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</si>
  <si>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</si>
  <si>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</si>
  <si>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</si>
  <si>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</si>
  <si>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</si>
  <si>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</si>
  <si>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</si>
  <si>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</si>
  <si>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</si>
  <si>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</si>
  <si>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</si>
  <si>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</si>
  <si>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</si>
  <si>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</si>
  <si>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</si>
  <si>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</si>
  <si>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</si>
  <si>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</si>
  <si>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</si>
  <si>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</si>
  <si>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</si>
  <si>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</si>
  <si>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</si>
  <si>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</si>
  <si>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</si>
  <si>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</si>
  <si>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</si>
  <si>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</si>
  <si>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</si>
  <si>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</si>
  <si>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</si>
  <si>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</si>
  <si>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</si>
  <si>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</si>
  <si>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</si>
  <si>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</si>
  <si>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</si>
  <si>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</si>
  <si>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</si>
  <si>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</si>
  <si>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</si>
  <si>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</si>
  <si>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</si>
  <si>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</si>
  <si>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</si>
  <si>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</si>
  <si>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</si>
  <si>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</si>
  <si>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</si>
  <si>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</si>
  <si>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</si>
  <si>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</si>
  <si>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</si>
  <si>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</si>
  <si>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</si>
  <si>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</si>
  <si>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</si>
  <si>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</si>
  <si>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</si>
  <si>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</si>
  <si>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</si>
  <si>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</si>
  <si>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</si>
  <si>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</si>
  <si>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</si>
  <si>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</si>
  <si>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</si>
  <si>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</si>
  <si>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</si>
  <si>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</si>
  <si>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</si>
  <si>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</si>
  <si>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</si>
  <si>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</si>
  <si>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</si>
  <si>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</si>
  <si>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</si>
  <si>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</si>
  <si>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</si>
  <si>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</si>
  <si>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</si>
  <si>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</si>
  <si>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</si>
  <si>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</si>
  <si>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</si>
  <si>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</si>
  <si>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</si>
  <si>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</si>
  <si>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</si>
  <si>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</si>
  <si>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</si>
  <si>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</si>
  <si>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</si>
  <si>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</si>
  <si>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</si>
  <si>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</si>
  <si>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</si>
  <si>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</si>
  <si>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</si>
  <si>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</si>
  <si>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</si>
  <si>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</si>
  <si>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</si>
  <si>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</si>
  <si>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</si>
  <si>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</si>
  <si>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</si>
  <si>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</si>
  <si>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</si>
  <si>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</si>
  <si>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</si>
  <si>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</si>
  <si>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</si>
  <si>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</si>
  <si>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</si>
  <si>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</si>
  <si>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</si>
  <si>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</si>
  <si>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</si>
  <si>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</si>
  <si>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</si>
  <si>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</si>
  <si>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</si>
  <si>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</si>
  <si>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</si>
  <si>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</si>
  <si>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</si>
  <si>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</si>
  <si>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</si>
  <si>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</si>
  <si>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</si>
  <si>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</si>
  <si>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</si>
  <si>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</si>
  <si>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</si>
  <si>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</si>
  <si>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</si>
  <si>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</si>
  <si>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</si>
  <si>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</si>
  <si>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</si>
  <si>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</si>
  <si>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</si>
  <si>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</si>
  <si>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</si>
  <si>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</si>
  <si>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</si>
  <si>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</si>
  <si>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</si>
  <si>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</si>
  <si>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</si>
  <si>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</si>
  <si>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</si>
  <si>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</si>
  <si>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</si>
  <si>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</si>
  <si>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</si>
  <si>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</si>
  <si>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</si>
  <si>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</si>
  <si>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</si>
  <si>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</si>
  <si>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</si>
  <si>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</si>
  <si>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</si>
  <si>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</si>
  <si>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</si>
  <si>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</si>
  <si>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</si>
  <si>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</si>
  <si>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</si>
  <si>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</si>
  <si>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</si>
  <si>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</si>
  <si>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</si>
  <si>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</si>
  <si>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</si>
  <si>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</si>
  <si>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</si>
  <si>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</si>
  <si>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</si>
  <si>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</si>
  <si>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</si>
  <si>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</si>
  <si>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</si>
  <si>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</si>
  <si>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</si>
  <si>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</si>
  <si>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</si>
  <si>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</si>
  <si>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</si>
  <si>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</si>
  <si>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</si>
  <si>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</si>
  <si>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</si>
  <si>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</si>
  <si>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</si>
  <si>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</si>
  <si>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</si>
  <si>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</si>
  <si>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</si>
  <si>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</si>
  <si>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</si>
  <si>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</si>
  <si>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</si>
  <si>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</si>
  <si>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</si>
  <si>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</si>
  <si>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</si>
  <si>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</si>
  <si>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</si>
  <si>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</si>
  <si>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</si>
  <si>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</si>
  <si>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</si>
  <si>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</si>
  <si>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</si>
  <si>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</si>
  <si>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</si>
  <si>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</si>
  <si>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</si>
  <si>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</si>
  <si>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</si>
  <si>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</si>
  <si>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</si>
  <si>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</si>
  <si>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</si>
  <si>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</si>
  <si>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</si>
  <si>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</si>
  <si>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</si>
  <si>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</si>
  <si>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</si>
  <si>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</si>
  <si>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</si>
  <si>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</si>
  <si>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</si>
  <si>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</si>
  <si>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</si>
  <si>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</si>
  <si>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</si>
  <si>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</si>
  <si>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</si>
  <si>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</si>
  <si>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</si>
  <si>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</si>
  <si>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</si>
  <si>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</si>
  <si>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</si>
  <si>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</si>
  <si>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</si>
  <si>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</si>
  <si>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</si>
  <si>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</si>
  <si>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</si>
  <si>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</si>
  <si>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</si>
  <si>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</si>
  <si>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</si>
  <si>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</si>
  <si>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</si>
  <si>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</si>
  <si>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</si>
  <si>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</si>
  <si>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</si>
  <si>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</si>
  <si>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</si>
  <si>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</si>
  <si>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</si>
  <si>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</si>
  <si>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</si>
  <si>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</si>
  <si>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</si>
  <si>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</si>
  <si>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</si>
  <si>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</si>
  <si>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</si>
  <si>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</si>
  <si>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</si>
  <si>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</si>
  <si>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</si>
  <si>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</si>
  <si>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</si>
  <si>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</si>
  <si>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</si>
  <si>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</si>
  <si>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</si>
  <si>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</si>
  <si>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</si>
  <si>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</si>
  <si>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</si>
  <si>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</si>
  <si>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</si>
  <si>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</si>
  <si>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</si>
  <si>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</si>
  <si>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</si>
  <si>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</si>
  <si>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</si>
  <si>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</si>
  <si>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</si>
  <si>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</si>
  <si>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</si>
  <si>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</si>
  <si>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</si>
  <si>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</si>
  <si>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</si>
  <si>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</si>
  <si>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</si>
  <si>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</si>
  <si>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</si>
  <si>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</si>
  <si>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</si>
  <si>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</si>
  <si>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</si>
  <si>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</si>
  <si>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</si>
  <si>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</si>
  <si>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</si>
  <si>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</si>
  <si>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</si>
  <si>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</si>
  <si>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</si>
  <si>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</si>
  <si>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</si>
  <si>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</si>
  <si>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</si>
  <si>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</si>
  <si>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</si>
  <si>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</si>
  <si>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</si>
  <si>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</si>
  <si>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</si>
  <si>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</si>
  <si>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</si>
  <si>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</si>
  <si>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</si>
  <si>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</si>
  <si>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</si>
  <si>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</si>
  <si>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</si>
  <si>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</si>
  <si>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</si>
  <si>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</si>
  <si>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</si>
  <si>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</si>
  <si>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</si>
  <si>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</si>
  <si>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</si>
  <si>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</si>
  <si>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</si>
  <si>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</si>
  <si>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</si>
  <si>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</si>
  <si>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</si>
  <si>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</si>
  <si>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</si>
  <si>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</si>
  <si>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</si>
  <si>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</si>
  <si>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</si>
  <si>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</si>
  <si>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</si>
  <si>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</si>
  <si>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</si>
  <si>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</si>
  <si>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</si>
  <si>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</si>
  <si>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</si>
  <si>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</si>
  <si>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</si>
  <si>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</si>
  <si>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</si>
  <si>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</si>
  <si>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</si>
  <si>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</si>
  <si>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</si>
  <si>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</si>
  <si>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</si>
  <si>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</si>
  <si>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</si>
  <si>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</si>
  <si>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</si>
  <si>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</si>
  <si>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</si>
  <si>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</si>
  <si>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</si>
  <si>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</si>
  <si>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</si>
  <si>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</si>
  <si>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</si>
  <si>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</si>
  <si>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</si>
  <si>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</si>
  <si>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</si>
  <si>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</si>
  <si>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</si>
  <si>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</si>
  <si>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</si>
  <si>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</si>
  <si>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</si>
  <si>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</si>
  <si>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</si>
  <si>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</si>
  <si>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</si>
  <si>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</si>
  <si>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</si>
  <si>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</si>
  <si>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</si>
  <si>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</si>
  <si>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</si>
  <si>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</si>
  <si>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</si>
  <si>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</si>
  <si>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</si>
  <si>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</si>
  <si>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</si>
  <si>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</si>
  <si>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</si>
  <si>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</si>
  <si>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</si>
  <si>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</si>
  <si>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</si>
  <si>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</si>
  <si>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</si>
  <si>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</si>
  <si>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</si>
  <si>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</si>
  <si>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</si>
  <si>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</si>
  <si>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</si>
  <si>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</si>
  <si>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</si>
  <si>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</si>
  <si>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</si>
  <si>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</si>
  <si>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</si>
  <si>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</si>
  <si>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</si>
  <si>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</si>
  <si>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</si>
  <si>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</si>
  <si>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</si>
  <si>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</si>
  <si>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</si>
  <si>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</si>
  <si>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</si>
  <si>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</si>
  <si>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</si>
  <si>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</si>
  <si>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</si>
  <si>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</si>
  <si>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</si>
  <si>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</si>
  <si>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</si>
  <si>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</si>
  <si>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</si>
  <si>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</si>
  <si>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</si>
  <si>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</si>
  <si>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</si>
  <si>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</si>
  <si>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</si>
  <si>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</si>
  <si>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</si>
  <si>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</si>
  <si>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</si>
  <si>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</si>
  <si>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</si>
  <si>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</si>
  <si>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</si>
  <si>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</si>
  <si>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</si>
  <si>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</si>
  <si>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</si>
  <si>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</si>
  <si>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</si>
  <si>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</si>
  <si>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</si>
  <si>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</si>
  <si>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</si>
  <si>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</si>
  <si>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</si>
  <si>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</si>
  <si>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</si>
  <si>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</si>
  <si>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</si>
  <si>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</si>
  <si>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</si>
  <si>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</si>
  <si>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</si>
  <si>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</si>
  <si>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</si>
  <si>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</si>
  <si>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</si>
  <si>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</si>
  <si>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</si>
  <si>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</si>
  <si>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</si>
  <si>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</si>
  <si>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</si>
  <si>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</si>
  <si>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</si>
  <si>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</si>
  <si>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</si>
  <si>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</si>
  <si>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</si>
  <si>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</si>
  <si>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</si>
  <si>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</si>
  <si>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</si>
  <si>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</si>
  <si>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</si>
  <si>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</si>
  <si>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</si>
  <si>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</si>
  <si>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</si>
  <si>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</si>
  <si>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</si>
  <si>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</si>
  <si>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</si>
  <si>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</si>
  <si>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</si>
  <si>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</si>
  <si>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</si>
  <si>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</si>
  <si>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</si>
  <si>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</si>
  <si>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</si>
  <si>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</si>
  <si>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</si>
  <si>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</si>
  <si>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</si>
  <si>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</si>
  <si>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</si>
  <si>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</si>
  <si>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</si>
  <si>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</si>
  <si>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</si>
  <si>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</si>
  <si>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</si>
  <si>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</si>
  <si>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</si>
  <si>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</si>
  <si>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</si>
  <si>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</si>
  <si>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</si>
  <si>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</si>
  <si>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</si>
  <si>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</si>
  <si>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</si>
  <si>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</si>
  <si>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</si>
  <si>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</si>
  <si>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</si>
  <si>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</si>
  <si>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</si>
  <si>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</si>
  <si>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</si>
  <si>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</si>
  <si>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</si>
  <si>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</si>
  <si>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</si>
  <si>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</si>
  <si>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</si>
  <si>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</si>
  <si>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</si>
  <si>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</si>
  <si>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</si>
  <si>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</si>
  <si>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</si>
  <si>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</si>
  <si>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</si>
  <si>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</si>
  <si>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</si>
  <si>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</si>
  <si>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</si>
  <si>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</si>
  <si>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</si>
  <si>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</si>
  <si>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</si>
  <si>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</si>
  <si>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</si>
  <si>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</si>
  <si>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</si>
  <si>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</si>
  <si>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</si>
  <si>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</si>
  <si>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</si>
  <si>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</si>
  <si>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</si>
  <si>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</si>
  <si>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</si>
  <si>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</si>
  <si>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</si>
  <si>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</si>
  <si>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</si>
  <si>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</si>
  <si>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</si>
  <si>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</si>
  <si>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</si>
  <si>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</si>
  <si>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</si>
  <si>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</si>
  <si>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</si>
  <si>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</si>
  <si>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</si>
  <si>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</si>
  <si>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</si>
  <si>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</si>
  <si>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</si>
  <si>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</si>
  <si>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</si>
  <si>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</si>
  <si>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</si>
  <si>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</si>
  <si>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</si>
  <si>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</si>
  <si>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</si>
  <si>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</si>
  <si>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</si>
  <si>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</si>
  <si>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</si>
  <si>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</si>
  <si>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</si>
  <si>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</si>
  <si>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</si>
  <si>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</si>
  <si>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</si>
  <si>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</si>
  <si>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</si>
  <si>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</si>
  <si>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</si>
  <si>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</si>
  <si>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</si>
  <si>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</si>
  <si>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</si>
  <si>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</si>
  <si>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</si>
  <si>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</si>
  <si>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</si>
  <si>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</si>
  <si>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</si>
  <si>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</si>
  <si>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</si>
  <si>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</si>
  <si>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</si>
  <si>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</si>
  <si>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</si>
  <si>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</si>
  <si>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</si>
  <si>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</si>
  <si>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</si>
  <si>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</si>
  <si>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</si>
  <si>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</si>
  <si>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</si>
  <si>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</si>
  <si>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</si>
  <si>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</si>
  <si>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</si>
  <si>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</si>
  <si>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</si>
  <si>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</si>
  <si>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</si>
  <si>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</si>
  <si>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</si>
  <si>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</si>
  <si>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</si>
  <si>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</si>
  <si>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</si>
  <si>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</si>
  <si>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</si>
  <si>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</si>
  <si>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</si>
  <si>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</si>
  <si>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</si>
  <si>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</si>
  <si>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</si>
  <si>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</si>
  <si>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</si>
  <si>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</si>
  <si>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</si>
  <si>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</si>
  <si>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</si>
  <si>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</si>
  <si>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</si>
  <si>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</si>
  <si>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</si>
  <si>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</si>
  <si>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</si>
  <si>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</si>
  <si>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</si>
  <si>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</si>
  <si>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</si>
  <si>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</si>
  <si>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</si>
  <si>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</si>
  <si>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</si>
  <si>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</si>
  <si>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</si>
  <si>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</si>
  <si>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</si>
  <si>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</si>
  <si>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</si>
  <si>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</si>
  <si>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</si>
  <si>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</si>
  <si>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</si>
  <si>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</si>
  <si>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</si>
  <si>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</si>
  <si>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</si>
  <si>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</si>
  <si>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</si>
  <si>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</si>
  <si>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</si>
  <si>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</si>
  <si>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</si>
  <si>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</si>
  <si>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</si>
  <si>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</si>
  <si>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</si>
  <si>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</si>
  <si>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</si>
  <si>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</si>
  <si>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</si>
  <si>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</si>
  <si>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</si>
  <si>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</si>
  <si>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</si>
  <si>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</si>
  <si>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</si>
  <si>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</si>
  <si>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</si>
  <si>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</si>
  <si>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</si>
  <si>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</si>
  <si>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</si>
  <si>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</si>
  <si>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</si>
  <si>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</si>
  <si>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</si>
  <si>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</si>
  <si>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</si>
  <si>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</si>
  <si>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</si>
  <si>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</si>
  <si>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</si>
  <si>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</si>
  <si>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</si>
  <si>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</si>
  <si>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</si>
  <si>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</si>
  <si>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</si>
  <si>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</si>
  <si>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</si>
  <si>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</si>
  <si>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</si>
  <si>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</si>
  <si>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</si>
  <si>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</si>
  <si>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</si>
  <si>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</si>
  <si>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</si>
  <si>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</si>
  <si>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</si>
  <si>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</si>
  <si>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</si>
  <si>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</si>
  <si>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</si>
  <si>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</si>
  <si>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</si>
  <si>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</si>
  <si>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</si>
  <si>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</si>
  <si>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</si>
  <si>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</si>
  <si>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</si>
  <si>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</si>
  <si>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</si>
  <si>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</si>
  <si>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</si>
  <si>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</si>
  <si>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</si>
  <si>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</si>
  <si>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</si>
  <si>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</si>
  <si>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</si>
  <si>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</si>
  <si>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</si>
  <si>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</si>
  <si>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</si>
  <si>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</si>
  <si>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</si>
  <si>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</si>
  <si>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</si>
  <si>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</si>
  <si>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</si>
  <si>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</si>
  <si>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</si>
  <si>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</si>
  <si>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</si>
  <si>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</si>
  <si>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</si>
  <si>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</si>
  <si>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</si>
  <si>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</si>
  <si>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</si>
  <si>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</si>
  <si>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</si>
  <si>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</si>
  <si>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</si>
  <si>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</si>
  <si>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</si>
  <si>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</si>
  <si>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</si>
  <si>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</si>
  <si>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</si>
  <si>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</si>
  <si>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</si>
  <si>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</si>
  <si>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</si>
  <si>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</si>
  <si>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</si>
  <si>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</si>
  <si>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</si>
  <si>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</si>
  <si>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</si>
  <si>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</si>
  <si>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</si>
  <si>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</si>
  <si>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</si>
  <si>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</si>
  <si>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</si>
  <si>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</si>
  <si>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</si>
  <si>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</si>
  <si>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</si>
  <si>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</si>
  <si>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</si>
  <si>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</si>
  <si>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</si>
  <si>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</si>
  <si>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</si>
  <si>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</si>
  <si>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</si>
  <si>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</si>
  <si>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</si>
  <si>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</si>
  <si>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</si>
  <si>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</si>
  <si>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</si>
  <si>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</si>
  <si>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</si>
  <si>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</si>
  <si>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</si>
  <si>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</si>
  <si>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</si>
  <si>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</si>
  <si>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</si>
  <si>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</si>
  <si>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</si>
  <si>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</si>
  <si>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</si>
  <si>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</si>
  <si>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</si>
  <si>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</si>
  <si>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</si>
  <si>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</si>
  <si>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</si>
  <si>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</si>
  <si>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</si>
  <si>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</si>
  <si>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</si>
  <si>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</si>
  <si>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</si>
  <si>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</si>
  <si>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</si>
  <si>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</si>
  <si>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</si>
  <si>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</si>
  <si>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</si>
  <si>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</si>
  <si>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</si>
  <si>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</si>
  <si>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</si>
  <si>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</si>
  <si>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</si>
  <si>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</si>
  <si>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</si>
  <si>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</si>
  <si>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</si>
  <si>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</si>
  <si>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</si>
  <si>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</si>
  <si>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</si>
  <si>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</si>
  <si>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</si>
  <si>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</si>
  <si>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</si>
  <si>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</si>
  <si>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</si>
  <si>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</si>
  <si>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</si>
  <si>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</si>
  <si>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</si>
  <si>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</si>
  <si>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</si>
  <si>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</si>
  <si>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</si>
  <si>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</si>
  <si>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</si>
  <si>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</si>
  <si>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</si>
  <si>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</si>
  <si>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</si>
  <si>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</si>
  <si>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</si>
  <si>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</si>
  <si>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</si>
  <si>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</si>
  <si>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</si>
  <si>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</si>
  <si>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</si>
  <si>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</si>
  <si>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</si>
  <si>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</si>
  <si>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</si>
  <si>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</si>
  <si>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</si>
  <si>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</si>
  <si>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</si>
  <si>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</si>
  <si>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</si>
  <si>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</si>
  <si>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</si>
  <si>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</si>
  <si>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</si>
  <si>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</si>
  <si>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</si>
  <si>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</si>
  <si>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</si>
  <si>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</si>
  <si>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</si>
  <si>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</si>
  <si>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</si>
  <si>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</si>
  <si>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</si>
  <si>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</si>
  <si>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</si>
  <si>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</si>
  <si>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</si>
  <si>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</si>
  <si>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</si>
  <si>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</si>
  <si>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</si>
  <si>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</si>
  <si>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</si>
  <si>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</si>
  <si>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</si>
  <si>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</si>
  <si>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</si>
  <si>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</si>
  <si>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</si>
  <si>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</si>
  <si>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</si>
  <si>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</si>
  <si>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</si>
  <si>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</si>
  <si>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</si>
  <si>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</si>
  <si>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</si>
  <si>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</si>
  <si>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</si>
  <si>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</si>
  <si>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</si>
  <si>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</si>
  <si>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</si>
  <si>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</si>
  <si>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</si>
  <si>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</si>
  <si>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</si>
  <si>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</si>
  <si>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</si>
  <si>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</si>
  <si>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</si>
  <si>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</si>
  <si>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</si>
  <si>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</si>
  <si>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</si>
  <si>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</si>
  <si>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</si>
  <si>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</si>
  <si>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</si>
  <si>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</si>
  <si>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</si>
  <si>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</si>
  <si>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</si>
  <si>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</si>
  <si>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</si>
  <si>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</si>
  <si>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</si>
  <si>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</si>
  <si>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</si>
  <si>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</si>
  <si>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</si>
  <si>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</si>
  <si>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</si>
  <si>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</si>
  <si>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</si>
  <si>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</si>
  <si>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</si>
  <si>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</si>
  <si>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</si>
  <si>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</si>
  <si>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</si>
  <si>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</si>
  <si>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</si>
  <si>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</si>
  <si>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</si>
  <si>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</si>
  <si>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</si>
  <si>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</si>
  <si>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</si>
  <si>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</si>
  <si>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</si>
  <si>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</si>
  <si>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</si>
  <si>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</si>
  <si>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</si>
  <si>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</si>
  <si>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</si>
  <si>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</si>
  <si>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</si>
  <si>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</si>
  <si>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</si>
  <si>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</si>
  <si>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</si>
  <si>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</si>
  <si>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</si>
  <si>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</si>
  <si>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</si>
  <si>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</si>
  <si>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</si>
  <si>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</si>
  <si>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</si>
  <si>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</si>
  <si>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</si>
  <si>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</si>
  <si>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</si>
  <si>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</si>
  <si>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</si>
  <si>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</si>
  <si>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</si>
  <si>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</si>
  <si>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</si>
  <si>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</si>
  <si>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</si>
  <si>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</si>
  <si>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</si>
  <si>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</si>
  <si>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</si>
  <si>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</si>
  <si>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</si>
  <si>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</si>
  <si>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</si>
  <si>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</si>
  <si>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</si>
  <si>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</si>
  <si>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</si>
  <si>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</si>
  <si>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</si>
  <si>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</si>
  <si>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</si>
  <si>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</si>
  <si>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</si>
  <si>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</si>
  <si>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</si>
  <si>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</si>
  <si>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</si>
  <si>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</si>
  <si>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</si>
  <si>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</si>
  <si>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</si>
  <si>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</si>
  <si>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</si>
  <si>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</si>
  <si>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</si>
  <si>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</si>
  <si>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</si>
  <si>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</si>
  <si>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</si>
  <si>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</si>
  <si>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</si>
  <si>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</si>
  <si>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</si>
  <si>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</si>
  <si>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</si>
  <si>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</si>
  <si>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</si>
  <si>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</si>
  <si>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</si>
  <si>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</si>
  <si>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</si>
  <si>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</si>
  <si>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</si>
  <si>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</si>
  <si>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</si>
  <si>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</si>
  <si>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</si>
  <si>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</si>
  <si>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</si>
  <si>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</si>
  <si>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</si>
  <si>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</si>
  <si>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</si>
  <si>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</si>
  <si>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</si>
  <si>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</si>
  <si>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</si>
  <si>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</si>
  <si>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</si>
  <si>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</si>
  <si>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</si>
  <si>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</si>
  <si>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</si>
  <si>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</si>
  <si>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</si>
  <si>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</si>
  <si>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</si>
  <si>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</si>
  <si>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</si>
  <si>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</si>
  <si>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</si>
  <si>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</si>
  <si>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</si>
  <si>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</si>
  <si>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</si>
  <si>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</si>
  <si>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</si>
  <si>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</si>
  <si>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</si>
  <si>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</si>
  <si>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</si>
  <si>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</si>
  <si>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</si>
  <si>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</si>
  <si>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</si>
  <si>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</si>
  <si>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</si>
  <si>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</si>
  <si>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</si>
  <si>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</si>
  <si>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</si>
  <si>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</si>
  <si>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</si>
  <si>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</si>
  <si>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</si>
  <si>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</si>
  <si>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</si>
  <si>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</si>
  <si>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</si>
  <si>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</si>
  <si>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</si>
  <si>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</si>
  <si>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</si>
  <si>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</si>
  <si>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</si>
  <si>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</si>
  <si>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</si>
  <si>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</si>
  <si>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</si>
  <si>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</si>
  <si>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</si>
  <si>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</si>
  <si>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</si>
  <si>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</si>
  <si>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</si>
  <si>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</si>
  <si>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</si>
  <si>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</si>
  <si>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</si>
  <si>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</si>
  <si>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</si>
  <si>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</si>
  <si>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</si>
  <si>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</si>
  <si>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</si>
  <si>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</si>
  <si>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</si>
  <si>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</si>
  <si>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</si>
  <si>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</si>
  <si>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</si>
  <si>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</si>
  <si>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</si>
  <si>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</si>
  <si>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</si>
  <si>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</si>
  <si>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</si>
  <si>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</si>
  <si>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</si>
  <si>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</si>
  <si>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</si>
  <si>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</si>
  <si>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</si>
  <si>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</si>
  <si>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</si>
  <si>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</si>
  <si>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</si>
  <si>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</si>
  <si>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</si>
  <si>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</si>
  <si>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</si>
  <si>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</si>
  <si>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</si>
  <si>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</si>
  <si>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</si>
  <si>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</si>
  <si>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</si>
  <si>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</si>
  <si>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</si>
  <si>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</si>
  <si>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</si>
  <si>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</si>
  <si>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</si>
  <si>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</si>
  <si>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</si>
  <si>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</si>
  <si>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</si>
  <si>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</si>
  <si>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</si>
  <si>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</si>
  <si>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</si>
  <si>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</si>
  <si>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</si>
  <si>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</si>
  <si>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</si>
  <si>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</si>
  <si>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</si>
  <si>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</si>
  <si>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</si>
  <si>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</si>
  <si>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</si>
  <si>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</si>
  <si>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</si>
  <si>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</si>
  <si>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</si>
  <si>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</si>
  <si>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</si>
  <si>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</si>
  <si>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</si>
  <si>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</si>
  <si>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</si>
  <si>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</si>
  <si>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</si>
  <si>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</si>
  <si>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</si>
  <si>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</si>
  <si>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</si>
  <si>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</si>
  <si>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</si>
  <si>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</si>
  <si>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</si>
  <si>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</si>
  <si>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</si>
  <si>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</si>
  <si>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</si>
  <si>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</si>
  <si>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</si>
  <si>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</si>
  <si>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</si>
  <si>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</si>
  <si>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</si>
  <si>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</si>
  <si>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</si>
  <si>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</si>
  <si>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</si>
  <si>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</si>
  <si>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</si>
  <si>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</si>
  <si>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</si>
  <si>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</si>
  <si>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</si>
  <si>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</si>
  <si>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</si>
  <si>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</si>
  <si>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</si>
  <si>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</si>
  <si>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</si>
  <si>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</si>
  <si>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</si>
  <si>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</si>
  <si>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</si>
  <si>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</si>
  <si>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</si>
  <si>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</si>
  <si>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</si>
  <si>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</si>
  <si>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</si>
  <si>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</si>
  <si>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</si>
  <si>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</si>
  <si>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</si>
  <si>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</si>
  <si>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</si>
  <si>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</si>
  <si>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</si>
  <si>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</si>
  <si>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</si>
  <si>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</si>
  <si>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</si>
  <si>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</si>
  <si>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</si>
  <si>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</si>
  <si>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</si>
  <si>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</si>
  <si>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</si>
  <si>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</si>
  <si>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</si>
  <si>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</si>
  <si>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</si>
  <si>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</si>
  <si>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</si>
  <si>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</si>
  <si>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</si>
  <si>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</si>
  <si>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</si>
  <si>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</si>
  <si>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</si>
  <si>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</si>
  <si>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</si>
  <si>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</si>
  <si>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</si>
  <si>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</si>
  <si>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</si>
  <si>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</si>
  <si>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</si>
  <si>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</si>
  <si>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</si>
  <si>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</si>
  <si>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</si>
  <si>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</si>
  <si>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</si>
  <si>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</si>
  <si>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</si>
  <si>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</si>
  <si>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</si>
  <si>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</si>
  <si>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</si>
  <si>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</si>
  <si>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</si>
  <si>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</si>
  <si>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</si>
  <si>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</si>
  <si>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</si>
  <si>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</si>
  <si>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</si>
  <si>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</si>
  <si>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</si>
  <si>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</si>
  <si>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</si>
  <si>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</si>
  <si>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</si>
  <si>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</si>
  <si>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</si>
  <si>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</si>
  <si>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</si>
  <si>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</si>
  <si>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</si>
  <si>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</si>
  <si>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</si>
  <si>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</si>
  <si>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</si>
  <si>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</si>
  <si>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</si>
  <si>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</si>
  <si>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</si>
  <si>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</si>
  <si>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</si>
  <si>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</si>
  <si>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</si>
  <si>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</si>
  <si>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</si>
  <si>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</si>
  <si>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</si>
  <si>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</si>
  <si>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</si>
  <si>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</si>
  <si>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</si>
  <si>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</si>
  <si>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</si>
  <si>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</si>
  <si>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</si>
  <si>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</si>
  <si>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</si>
  <si>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</si>
  <si>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</si>
  <si>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</si>
  <si>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</si>
  <si>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</si>
  <si>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</si>
  <si>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</si>
  <si>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</si>
  <si>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</si>
  <si>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</si>
  <si>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</si>
  <si>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</si>
  <si>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</si>
  <si>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</si>
  <si>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</si>
  <si>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</si>
  <si>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</si>
  <si>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</si>
  <si>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</si>
  <si>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</si>
  <si>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</si>
  <si>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</si>
  <si>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</si>
  <si>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</si>
  <si>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</si>
  <si>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</si>
  <si>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</si>
  <si>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</si>
  <si>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</si>
  <si>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</si>
  <si>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</si>
  <si>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</si>
  <si>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</si>
  <si>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</si>
  <si>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</si>
  <si>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</si>
  <si>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</si>
  <si>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</si>
  <si>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</si>
  <si>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</si>
  <si>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</si>
  <si>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</si>
  <si>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</si>
  <si>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</si>
  <si>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</si>
  <si>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</si>
  <si>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</si>
  <si>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</si>
  <si>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</si>
  <si>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</si>
  <si>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</si>
  <si>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</si>
  <si>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</si>
  <si>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</si>
  <si>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</si>
  <si>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</si>
  <si>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</si>
  <si>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</si>
  <si>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</si>
  <si>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</si>
  <si>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</si>
  <si>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</si>
  <si>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</si>
  <si>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</si>
  <si>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</si>
  <si>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</si>
  <si>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</si>
  <si>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</si>
  <si>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</si>
  <si>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</si>
  <si>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</si>
  <si>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</si>
  <si>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</si>
  <si>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</si>
  <si>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</si>
  <si>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</si>
  <si>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</si>
  <si>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</si>
  <si>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</si>
  <si>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</si>
  <si>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</si>
  <si>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</si>
  <si>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</si>
  <si>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</si>
  <si>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</si>
  <si>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</si>
  <si>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</si>
  <si>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</si>
  <si>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</si>
  <si>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</si>
  <si>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</si>
  <si>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</si>
  <si>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</si>
  <si>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</si>
  <si>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</si>
  <si>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</si>
  <si>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</si>
  <si>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</si>
  <si>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</si>
  <si>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</si>
  <si>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</si>
  <si>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</si>
  <si>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</si>
  <si>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</si>
  <si>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</si>
  <si>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</si>
  <si>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</si>
  <si>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</si>
  <si>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</si>
  <si>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</si>
  <si>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</si>
  <si>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</si>
  <si>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</si>
  <si>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</si>
  <si>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</si>
  <si>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</si>
  <si>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</si>
  <si>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</si>
  <si>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</si>
  <si>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</si>
  <si>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</si>
  <si>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</si>
  <si>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</si>
  <si>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</si>
  <si>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</si>
  <si>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</si>
  <si>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</si>
  <si>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</si>
  <si>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</si>
  <si>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</si>
  <si>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</si>
  <si>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</si>
  <si>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</si>
  <si>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</si>
  <si>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</si>
  <si>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</si>
  <si>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</si>
  <si>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</si>
  <si>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</si>
  <si>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</si>
  <si>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</si>
  <si>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</si>
  <si>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</si>
  <si>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</si>
  <si>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</si>
  <si>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</si>
  <si>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</si>
  <si>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</si>
  <si>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</si>
  <si>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</si>
  <si>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</si>
  <si>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</si>
  <si>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</si>
  <si>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</si>
  <si>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</si>
  <si>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</si>
  <si>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</si>
  <si>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</si>
  <si>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</si>
  <si>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</si>
  <si>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</si>
  <si>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</si>
  <si>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</si>
  <si>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</si>
  <si>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</si>
  <si>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</si>
  <si>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</si>
  <si>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</si>
  <si>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</si>
  <si>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</si>
  <si>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</si>
  <si>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</si>
  <si>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</si>
  <si>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</si>
  <si>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</si>
  <si>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</si>
  <si>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</si>
  <si>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</si>
  <si>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</si>
  <si>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</si>
  <si>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</si>
  <si>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</si>
  <si>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</si>
  <si>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</si>
  <si>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</si>
  <si>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</si>
  <si>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</si>
  <si>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</si>
  <si>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</si>
  <si>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</si>
  <si>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</si>
  <si>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</si>
  <si>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</si>
  <si>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</si>
  <si>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</si>
  <si>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</si>
  <si>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</si>
  <si>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</si>
  <si>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</si>
  <si>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</si>
  <si>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</si>
  <si>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</si>
  <si>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</si>
  <si>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</si>
  <si>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</si>
  <si>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</si>
  <si>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</si>
  <si>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</si>
  <si>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</si>
  <si>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</si>
  <si>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</si>
  <si>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</si>
  <si>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</si>
  <si>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</si>
  <si>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</si>
  <si>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</si>
  <si>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</si>
  <si>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</si>
  <si>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</si>
  <si>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</si>
  <si>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</si>
  <si>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</si>
  <si>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</si>
  <si>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</si>
  <si>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</si>
  <si>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</si>
  <si>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</si>
  <si>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</si>
  <si>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</si>
  <si>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</si>
  <si>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</si>
  <si>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</si>
  <si>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</si>
  <si>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</si>
  <si>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</si>
  <si>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</si>
  <si>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</si>
  <si>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</si>
  <si>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</si>
  <si>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</si>
  <si>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</si>
  <si>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</si>
  <si>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</si>
  <si>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</si>
  <si>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</si>
  <si>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</si>
  <si>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</si>
  <si>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</si>
  <si>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</si>
  <si>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</si>
  <si>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</si>
  <si>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</si>
  <si>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</si>
  <si>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</si>
  <si>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</si>
  <si>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</si>
  <si>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</si>
  <si>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</si>
  <si>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</si>
  <si>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</si>
  <si>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</si>
  <si>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</si>
  <si>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</si>
  <si>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</si>
  <si>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</si>
  <si>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</si>
  <si>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</si>
  <si>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</si>
  <si>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</si>
  <si>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</si>
  <si>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</si>
  <si>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</si>
  <si>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</si>
  <si>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</si>
  <si>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</si>
  <si>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</si>
  <si>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</si>
  <si>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</si>
  <si>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</si>
  <si>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</si>
  <si>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</si>
  <si>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</si>
  <si>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</si>
  <si>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</si>
  <si>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</si>
  <si>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</si>
  <si>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</si>
  <si>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</si>
  <si>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</si>
  <si>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</si>
  <si>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</si>
  <si>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</si>
  <si>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</si>
  <si>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</si>
  <si>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</si>
  <si>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</si>
  <si>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</si>
  <si>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</si>
  <si>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</si>
  <si>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</si>
  <si>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</si>
  <si>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</si>
  <si>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</si>
  <si>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</si>
  <si>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</si>
  <si>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</si>
  <si>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</si>
  <si>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</si>
  <si>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</si>
  <si>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</si>
  <si>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</si>
  <si>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</si>
  <si>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</si>
  <si>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</si>
  <si>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</si>
  <si>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</si>
  <si>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</si>
  <si>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</si>
  <si>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</si>
  <si>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</si>
  <si>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</si>
  <si>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</si>
  <si>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</si>
  <si>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</si>
  <si>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</si>
  <si>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</si>
  <si>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</si>
  <si>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</si>
  <si>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</si>
  <si>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</si>
  <si>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</si>
  <si>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</si>
  <si>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</si>
  <si>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</si>
  <si>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</si>
  <si>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</si>
  <si>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</si>
  <si>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</si>
  <si>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</si>
  <si>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</si>
  <si>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</si>
  <si>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</si>
  <si>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</si>
  <si>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</si>
  <si>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</si>
  <si>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</si>
  <si>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</si>
  <si>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</si>
  <si>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</si>
  <si>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</si>
  <si>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</si>
  <si>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</si>
  <si>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</si>
  <si>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</si>
  <si>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</si>
  <si>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</si>
  <si>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</si>
  <si>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</si>
  <si>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</si>
  <si>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</si>
  <si>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</si>
  <si>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</si>
  <si>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</si>
  <si>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</si>
  <si>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</si>
  <si>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</si>
  <si>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</si>
  <si>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</si>
  <si>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</si>
  <si>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</si>
  <si>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</si>
  <si>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</si>
  <si>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</si>
  <si>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</si>
  <si>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</si>
  <si>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</si>
  <si>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</si>
  <si>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</si>
  <si>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</si>
  <si>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</si>
  <si>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</si>
  <si>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</si>
  <si>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</si>
  <si>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</si>
  <si>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</si>
  <si>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</si>
  <si>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</si>
  <si>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</si>
  <si>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</si>
  <si>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</si>
  <si>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</si>
  <si>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</si>
  <si>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</si>
  <si>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</si>
  <si>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</si>
  <si>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</si>
  <si>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</si>
  <si>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</si>
  <si>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</si>
  <si>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</si>
  <si>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</si>
  <si>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</si>
  <si>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</si>
  <si>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</si>
  <si>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</si>
  <si>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</si>
  <si>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</si>
  <si>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</si>
  <si>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</si>
  <si>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</si>
  <si>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</si>
  <si>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</si>
  <si>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</si>
  <si>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</si>
  <si>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</si>
  <si>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</si>
  <si>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</si>
  <si>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</si>
  <si>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</si>
  <si>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</si>
  <si>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</si>
  <si>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</si>
  <si>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</si>
  <si>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</si>
  <si>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</si>
  <si>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</si>
  <si>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</si>
  <si>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</si>
  <si>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</si>
  <si>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</si>
  <si>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</si>
  <si>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</si>
  <si>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</si>
  <si>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</si>
  <si>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</si>
  <si>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</si>
  <si>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</si>
  <si>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</si>
  <si>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</si>
  <si>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</si>
  <si>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</si>
  <si>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</si>
  <si>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</si>
  <si>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</si>
  <si>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</si>
  <si>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</si>
  <si>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</si>
  <si>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</si>
  <si>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</si>
  <si>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</si>
  <si>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</si>
  <si>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</si>
  <si>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</si>
  <si>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</si>
  <si>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</si>
  <si>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</si>
  <si>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</si>
  <si>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</si>
  <si>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</si>
  <si>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</si>
  <si>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</si>
  <si>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</si>
  <si>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</si>
  <si>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</si>
  <si>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</si>
  <si>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</si>
  <si>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</si>
  <si>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</si>
  <si>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</si>
  <si>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</si>
  <si>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</si>
  <si>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</si>
  <si>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</si>
  <si>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</si>
  <si>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</si>
  <si>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</si>
  <si>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</si>
  <si>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</si>
  <si>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</si>
  <si>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</si>
  <si>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</si>
  <si>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</si>
  <si>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</si>
  <si>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</si>
  <si>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</si>
  <si>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</si>
  <si>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</si>
  <si>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</si>
  <si>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</si>
  <si>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</si>
  <si>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</si>
  <si>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</si>
  <si>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</si>
  <si>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</si>
  <si>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</si>
  <si>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</si>
  <si>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</si>
  <si>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</si>
  <si>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</si>
  <si>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</si>
  <si>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</si>
  <si>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</si>
  <si>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</si>
  <si>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</si>
  <si>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</si>
  <si>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</si>
  <si>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</si>
  <si>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</si>
  <si>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</si>
  <si>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</si>
  <si>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</si>
  <si>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</si>
  <si>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</si>
  <si>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</si>
  <si>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</si>
  <si>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</si>
  <si>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</si>
  <si>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</si>
  <si>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</si>
  <si>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</si>
  <si>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</si>
  <si>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</si>
  <si>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</si>
  <si>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</si>
  <si>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</si>
  <si>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</si>
  <si>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</si>
  <si>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</si>
  <si>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</si>
  <si>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</si>
  <si>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</si>
  <si>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</si>
  <si>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</si>
  <si>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</si>
  <si>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</si>
  <si>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</si>
  <si>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</si>
  <si>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</si>
  <si>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</si>
  <si>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</si>
  <si>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</si>
  <si>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</si>
  <si>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</si>
  <si>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</si>
  <si>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</si>
  <si>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</si>
  <si>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</si>
  <si>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</si>
  <si>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</si>
  <si>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</si>
  <si>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</si>
  <si>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</si>
  <si>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</si>
  <si>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</si>
  <si>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</si>
  <si>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</si>
  <si>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</si>
  <si>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</si>
  <si>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</si>
  <si>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</si>
  <si>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</si>
  <si>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</si>
  <si>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</si>
  <si>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</si>
  <si>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</si>
  <si>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</si>
  <si>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</si>
  <si>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</si>
  <si>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</si>
  <si>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</si>
  <si>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</si>
  <si>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</si>
  <si>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</si>
  <si>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</si>
  <si>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</si>
  <si>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</si>
  <si>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</si>
  <si>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</si>
  <si>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</si>
  <si>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</si>
  <si>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</si>
  <si>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</si>
  <si>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</si>
  <si>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</si>
  <si>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</si>
  <si>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</si>
  <si>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</si>
  <si>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</si>
  <si>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</si>
  <si>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</si>
  <si>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</si>
  <si>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</si>
  <si>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</si>
  <si>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</si>
  <si>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</si>
  <si>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</si>
  <si>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</si>
  <si>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</si>
  <si>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</si>
  <si>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</si>
  <si>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</si>
  <si>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</si>
  <si>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</si>
  <si>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</si>
  <si>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</si>
  <si>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</si>
  <si>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</si>
  <si>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</si>
  <si>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</si>
  <si>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</si>
  <si>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</si>
  <si>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</si>
  <si>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</si>
  <si>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</si>
  <si>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</si>
  <si>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</si>
  <si>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</si>
  <si>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</si>
  <si>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</si>
  <si>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</si>
  <si>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</si>
  <si>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</si>
  <si>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</si>
  <si>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</si>
  <si>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</si>
  <si>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</si>
  <si>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</si>
  <si>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</si>
  <si>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</si>
  <si>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</si>
  <si>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</si>
  <si>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</si>
  <si>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</si>
  <si>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</si>
  <si>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</si>
  <si>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</si>
  <si>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</si>
  <si>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</si>
  <si>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</si>
  <si>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</si>
  <si>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</si>
  <si>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</si>
  <si>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</si>
  <si>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</si>
  <si>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</si>
  <si>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</si>
  <si>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</si>
  <si>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</si>
  <si>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</si>
  <si>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</si>
  <si>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</si>
  <si>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</si>
  <si>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</si>
  <si>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</si>
  <si>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</si>
  <si>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</si>
  <si>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</si>
  <si>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</si>
  <si>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</si>
  <si>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</si>
  <si>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</si>
  <si>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</si>
  <si>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</si>
  <si>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</si>
  <si>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</si>
  <si>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</si>
  <si>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</si>
  <si>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</si>
  <si>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</si>
  <si>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</si>
  <si>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</si>
  <si>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</si>
  <si>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</si>
  <si>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</si>
  <si>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</si>
  <si>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</si>
  <si>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</si>
  <si>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</si>
  <si>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</si>
  <si>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</si>
  <si>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</si>
  <si>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</si>
  <si>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</si>
  <si>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</si>
  <si>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</si>
  <si>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</si>
  <si>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</si>
  <si>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</si>
  <si>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</si>
  <si>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</si>
  <si>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</si>
  <si>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</si>
  <si>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</si>
  <si>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</si>
  <si>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</si>
  <si>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</si>
  <si>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</si>
  <si>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</si>
  <si>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</si>
  <si>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</si>
  <si>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</si>
  <si>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</si>
  <si>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</si>
  <si>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</si>
  <si>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</si>
  <si>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</si>
  <si>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</si>
  <si>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</si>
  <si>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</si>
  <si>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</si>
  <si>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</si>
  <si>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</si>
  <si>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</si>
  <si>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</si>
  <si>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</si>
  <si>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</si>
  <si>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</si>
  <si>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</si>
  <si>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</si>
  <si>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</si>
  <si>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</si>
  <si>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</si>
  <si>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</si>
  <si>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</si>
  <si>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</si>
  <si>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</si>
  <si>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</si>
  <si>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</si>
  <si>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</si>
  <si>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</si>
  <si>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</si>
  <si>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</si>
  <si>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</si>
  <si>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</si>
  <si>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</si>
  <si>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</si>
  <si>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</si>
  <si>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</si>
  <si>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</si>
  <si>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</si>
  <si>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</si>
  <si>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</si>
  <si>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</si>
  <si>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</si>
  <si>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</si>
  <si>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</si>
  <si>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</si>
  <si>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</si>
  <si>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</si>
  <si>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</si>
  <si>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</si>
  <si>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</si>
  <si>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</si>
  <si>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</si>
  <si>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</si>
  <si>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</si>
  <si>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</si>
  <si>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</si>
  <si>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</si>
  <si>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</si>
  <si>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</si>
  <si>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</si>
  <si>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</si>
  <si>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</si>
  <si>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</si>
  <si>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</si>
  <si>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</si>
  <si>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</si>
  <si>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</si>
  <si>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</si>
  <si>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</si>
  <si>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</si>
  <si>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</si>
  <si>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</si>
  <si>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</si>
  <si>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</si>
  <si>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</si>
  <si>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</si>
  <si>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</si>
  <si>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</si>
  <si>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</si>
  <si>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</si>
  <si>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</si>
  <si>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</si>
  <si>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</si>
  <si>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</si>
  <si>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</si>
  <si>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</si>
  <si>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</si>
  <si>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</si>
  <si>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</si>
  <si>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</si>
  <si>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</si>
  <si>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</si>
  <si>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</si>
  <si>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</si>
  <si>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</si>
  <si>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</si>
  <si>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</si>
  <si>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</si>
  <si>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</si>
  <si>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</si>
  <si>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</si>
  <si>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</si>
  <si>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</si>
  <si>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</si>
  <si>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</si>
  <si>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</si>
  <si>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</si>
  <si>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</si>
  <si>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</si>
  <si>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</si>
  <si>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</si>
  <si>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</si>
  <si>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</si>
  <si>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</si>
  <si>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</si>
  <si>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</si>
  <si>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</si>
  <si>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</si>
  <si>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</si>
  <si>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</si>
  <si>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</si>
  <si>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</si>
  <si>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</si>
  <si>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</si>
  <si>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</si>
  <si>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</si>
  <si>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</si>
  <si>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</si>
  <si>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</si>
  <si>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</si>
  <si>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</si>
  <si>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</si>
  <si>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</si>
  <si>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</si>
  <si>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</si>
  <si>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</si>
  <si>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</si>
  <si>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</si>
  <si>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</si>
  <si>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</si>
  <si>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</si>
  <si>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</si>
  <si>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</si>
  <si>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</si>
  <si>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</si>
  <si>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</si>
  <si>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</si>
  <si>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</si>
  <si>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</si>
  <si>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</si>
  <si>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</si>
  <si>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</si>
  <si>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</si>
  <si>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</si>
  <si>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</si>
  <si>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</si>
  <si>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</si>
  <si>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</si>
  <si>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</si>
  <si>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</si>
  <si>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</si>
  <si>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</si>
  <si>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</si>
  <si>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</si>
  <si>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</si>
  <si>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</si>
  <si>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</si>
  <si>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</si>
  <si>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</si>
  <si>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</si>
  <si>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</si>
  <si>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</si>
  <si>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</si>
  <si>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</si>
  <si>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</si>
  <si>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</si>
  <si>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</si>
  <si>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</si>
  <si>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</si>
  <si>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</si>
  <si>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</si>
  <si>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</si>
  <si>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</si>
  <si>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</si>
  <si>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</si>
  <si>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</si>
  <si>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</si>
  <si>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</si>
  <si>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</si>
  <si>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</si>
  <si>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</si>
  <si>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</si>
  <si>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</si>
  <si>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</si>
  <si>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</si>
  <si>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</si>
  <si>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</si>
  <si>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</si>
  <si>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</si>
  <si>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</si>
  <si>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</si>
  <si>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</si>
  <si>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</si>
  <si>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</si>
  <si>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</si>
  <si>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</si>
  <si>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</si>
  <si>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</si>
  <si>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</si>
  <si>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</si>
  <si>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</si>
  <si>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</si>
  <si>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</si>
  <si>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</si>
  <si>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</si>
  <si>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</si>
  <si>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</si>
  <si>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</si>
  <si>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</si>
  <si>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</si>
  <si>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</si>
  <si>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</si>
  <si>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</si>
  <si>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</si>
  <si>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</si>
  <si>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</si>
  <si>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</si>
  <si>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</si>
  <si>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</si>
  <si>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</si>
  <si>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</si>
  <si>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</si>
  <si>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</si>
  <si>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</si>
  <si>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</si>
  <si>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</si>
  <si>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</si>
  <si>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</si>
  <si>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</si>
  <si>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</si>
  <si>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</si>
  <si>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</si>
  <si>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</si>
  <si>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</si>
  <si>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</si>
  <si>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</si>
  <si>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</si>
  <si>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</si>
  <si>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</si>
  <si>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</si>
  <si>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</si>
  <si>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</si>
  <si>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</si>
  <si>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</si>
  <si>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</si>
  <si>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</si>
  <si>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</si>
  <si>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</si>
  <si>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</si>
  <si>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</si>
  <si>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</si>
  <si>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</si>
  <si>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</si>
  <si>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</si>
  <si>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</si>
  <si>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</si>
  <si>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</si>
  <si>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</si>
  <si>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</si>
  <si>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</si>
  <si>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</si>
  <si>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</si>
  <si>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</si>
  <si>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</si>
  <si>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</si>
  <si>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</si>
  <si>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</si>
  <si>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</si>
  <si>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</si>
  <si>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</si>
  <si>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</si>
  <si>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</si>
  <si>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</si>
  <si>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</si>
  <si>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</si>
  <si>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</si>
  <si>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</si>
  <si>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</si>
  <si>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</si>
  <si>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</si>
  <si>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</si>
  <si>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</si>
  <si>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</si>
  <si>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</si>
  <si>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</si>
  <si>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</si>
  <si>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</si>
  <si>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</si>
  <si>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</si>
  <si>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</si>
  <si>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</si>
  <si>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</si>
  <si>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</si>
  <si>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</si>
  <si>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</si>
  <si>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</si>
  <si>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</si>
  <si>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</si>
  <si>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</si>
  <si>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</si>
  <si>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</si>
  <si>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</si>
  <si>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</si>
  <si>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</si>
  <si>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</si>
  <si>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</si>
  <si>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</si>
  <si>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</si>
  <si>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</si>
  <si>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</si>
  <si>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</si>
  <si>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</si>
  <si>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</si>
  <si>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</si>
  <si>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</si>
  <si>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</si>
  <si>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</si>
  <si>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</si>
  <si>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</si>
  <si>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</si>
  <si>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</si>
  <si>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</si>
  <si>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</si>
  <si>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</si>
  <si>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</si>
  <si>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</si>
  <si>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</si>
  <si>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</si>
  <si>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</si>
  <si>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</si>
  <si>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</si>
  <si>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</si>
  <si>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</si>
  <si>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</si>
  <si>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</si>
  <si>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</si>
  <si>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</si>
  <si>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</si>
  <si>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</si>
  <si>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</si>
  <si>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</si>
  <si>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</si>
  <si>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</si>
  <si>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</si>
  <si>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</si>
  <si>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</si>
  <si>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</si>
  <si>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</si>
  <si>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</si>
  <si>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</si>
  <si>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</si>
  <si>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</si>
  <si>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</si>
  <si>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</si>
  <si>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</si>
  <si>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</si>
  <si>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</si>
  <si>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</si>
  <si>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</si>
  <si>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</si>
  <si>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</si>
  <si>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</si>
  <si>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</si>
  <si>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</si>
  <si>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</si>
  <si>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</si>
  <si>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</si>
  <si>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</si>
  <si>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</si>
  <si>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</si>
  <si>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</si>
  <si>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</si>
  <si>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</si>
  <si>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</si>
  <si>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</si>
  <si>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</si>
  <si>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</si>
  <si>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</si>
  <si>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</si>
  <si>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</si>
  <si>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</si>
  <si>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</si>
  <si>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</si>
  <si>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</si>
  <si>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</si>
  <si>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</si>
  <si>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</si>
  <si>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</si>
  <si>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</si>
  <si>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</si>
  <si>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</si>
  <si>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</si>
  <si>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</si>
  <si>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</si>
  <si>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</si>
  <si>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</si>
  <si>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</si>
  <si>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</si>
  <si>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</si>
  <si>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</si>
  <si>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</si>
  <si>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</si>
  <si>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</si>
  <si>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</si>
  <si>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</si>
  <si>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</si>
  <si>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</si>
  <si>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</si>
  <si>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</si>
  <si>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</si>
  <si>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</si>
  <si>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</si>
  <si>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</si>
  <si>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</si>
  <si>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</si>
  <si>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</si>
  <si>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</si>
  <si>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</si>
  <si>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</si>
  <si>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</si>
  <si>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</si>
  <si>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</si>
  <si>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</si>
  <si>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</si>
  <si>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</si>
  <si>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</si>
  <si>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</si>
  <si>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</si>
  <si>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</si>
  <si>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</si>
  <si>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</si>
  <si>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</si>
  <si>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</si>
  <si>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</si>
  <si>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</si>
  <si>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</si>
  <si>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</si>
  <si>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</si>
  <si>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</si>
  <si>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</si>
  <si>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</si>
  <si>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</si>
  <si>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</si>
  <si>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</si>
  <si>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</si>
  <si>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</si>
  <si>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</si>
  <si>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</si>
  <si>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</si>
  <si>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</si>
  <si>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</si>
  <si>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</si>
  <si>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</si>
  <si>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</si>
  <si>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</si>
  <si>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</si>
  <si>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</si>
  <si>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</si>
  <si>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</si>
  <si>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</si>
  <si>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</si>
  <si>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</si>
  <si>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</si>
  <si>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</si>
  <si>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</si>
  <si>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</si>
  <si>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</si>
  <si>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</si>
  <si>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</si>
  <si>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</si>
  <si>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</si>
  <si>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</si>
  <si>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</si>
  <si>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</si>
  <si>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</si>
  <si>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</si>
  <si>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</si>
  <si>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</si>
  <si>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</si>
  <si>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</si>
  <si>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</si>
  <si>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</si>
  <si>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</si>
  <si>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</si>
  <si>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</si>
  <si>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</si>
  <si>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</si>
  <si>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</si>
  <si>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</si>
  <si>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</si>
  <si>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</si>
  <si>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</si>
  <si>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</si>
  <si>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</si>
  <si>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</si>
  <si>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</si>
  <si>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</si>
  <si>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</si>
  <si>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</si>
  <si>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</si>
  <si>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</si>
  <si>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</si>
  <si>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</si>
  <si>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</si>
  <si>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</si>
  <si>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</si>
  <si>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</si>
  <si>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</si>
  <si>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</si>
  <si>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</si>
  <si>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</si>
  <si>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</si>
  <si>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</si>
  <si>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</si>
  <si>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</si>
  <si>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</si>
  <si>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</si>
  <si>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</si>
  <si>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</si>
  <si>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</si>
  <si>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</si>
  <si>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</si>
  <si>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</si>
  <si>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</si>
  <si>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</si>
  <si>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</si>
  <si>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</si>
  <si>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</si>
  <si>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</si>
  <si>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</si>
  <si>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</si>
  <si>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</si>
  <si>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</si>
  <si>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</si>
  <si>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</si>
  <si>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</si>
  <si>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</si>
  <si>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</si>
  <si>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</si>
  <si>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</si>
  <si>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</si>
  <si>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</si>
  <si>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</si>
  <si>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</si>
  <si>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</si>
  <si>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</si>
  <si>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</si>
  <si>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</si>
  <si>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</si>
  <si>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</si>
  <si>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</si>
  <si>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</si>
  <si>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</si>
  <si>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</si>
  <si>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</si>
  <si>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</si>
  <si>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</si>
  <si>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</si>
  <si>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</si>
  <si>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</si>
  <si>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</si>
  <si>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</si>
  <si>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</si>
  <si>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</si>
  <si>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</si>
  <si>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</si>
  <si>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</si>
  <si>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</si>
  <si>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</si>
  <si>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</si>
  <si>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</si>
  <si>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</si>
  <si>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</si>
  <si>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</si>
  <si>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</si>
  <si>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</si>
  <si>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</si>
  <si>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</si>
  <si>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</si>
  <si>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</si>
  <si>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</si>
  <si>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</si>
  <si>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</si>
  <si>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</si>
  <si>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</si>
  <si>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</si>
  <si>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</si>
  <si>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</si>
  <si>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</si>
  <si>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</si>
  <si>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</si>
  <si>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</si>
  <si>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</si>
  <si>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</si>
  <si>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</si>
  <si>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</si>
  <si>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</si>
  <si>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</si>
  <si>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</si>
  <si>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</si>
  <si>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</si>
  <si>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</si>
  <si>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</si>
  <si>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</si>
  <si>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</si>
  <si>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</si>
  <si>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</si>
  <si>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</si>
  <si>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</si>
  <si>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</si>
  <si>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</si>
  <si>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</si>
  <si>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</si>
  <si>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</si>
  <si>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</si>
  <si>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</si>
  <si>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</si>
  <si>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</si>
  <si>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</si>
  <si>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</si>
  <si>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</si>
  <si>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</si>
  <si>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</si>
  <si>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</si>
  <si>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</si>
  <si>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</si>
  <si>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</si>
  <si>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</si>
  <si>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</si>
  <si>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</si>
  <si>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</si>
  <si>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</si>
  <si>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</si>
  <si>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</si>
  <si>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</si>
  <si>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</si>
  <si>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</si>
  <si>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</si>
  <si>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</si>
  <si>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</si>
  <si>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</si>
  <si>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</si>
  <si>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</si>
  <si>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</si>
  <si>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</si>
  <si>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</si>
  <si>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</si>
  <si>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</si>
  <si>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</si>
  <si>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</si>
  <si>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</si>
  <si>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</si>
  <si>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</si>
  <si>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</si>
  <si>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</si>
  <si>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</si>
  <si>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</si>
  <si>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</si>
  <si>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</si>
  <si>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</si>
  <si>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</si>
  <si>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</si>
  <si>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</si>
  <si>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</si>
  <si>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</si>
  <si>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</si>
  <si>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</si>
  <si>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</si>
  <si>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</si>
  <si>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</si>
  <si>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</si>
  <si>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</si>
  <si>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</si>
  <si>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</si>
  <si>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</si>
  <si>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</si>
  <si>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</si>
  <si>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</si>
  <si>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</si>
  <si>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</si>
  <si>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</si>
  <si>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</si>
  <si>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</si>
  <si>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</si>
  <si>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</si>
  <si>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</si>
  <si>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</si>
  <si>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</si>
  <si>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</si>
  <si>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</si>
  <si>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</si>
  <si>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</si>
  <si>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</si>
  <si>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</si>
  <si>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</si>
  <si>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</si>
  <si>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</si>
  <si>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</si>
  <si>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</si>
  <si>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</si>
  <si>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</si>
  <si>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</si>
  <si>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</si>
  <si>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</si>
  <si>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</si>
  <si>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</si>
  <si>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</si>
  <si>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</si>
  <si>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</si>
  <si>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</si>
  <si>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</si>
  <si>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</si>
  <si>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</si>
  <si>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</si>
  <si>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</si>
  <si>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</si>
  <si>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</si>
  <si>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</si>
  <si>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</si>
  <si>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</si>
  <si>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</si>
  <si>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</si>
  <si>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</si>
  <si>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</si>
  <si>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</si>
  <si>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</si>
  <si>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</si>
  <si>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</si>
  <si>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</si>
  <si>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</si>
  <si>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</si>
  <si>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</si>
  <si>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</si>
  <si>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</si>
  <si>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</si>
  <si>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</si>
  <si>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</si>
  <si>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</si>
  <si>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</si>
  <si>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</si>
  <si>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</si>
  <si>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</si>
  <si>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</si>
  <si>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</si>
  <si>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</si>
  <si>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</si>
  <si>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</si>
  <si>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</si>
  <si>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</si>
  <si>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</si>
  <si>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</si>
  <si>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</si>
  <si>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</si>
  <si>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</si>
  <si>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</si>
  <si>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</si>
  <si>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</si>
  <si>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</si>
  <si>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</si>
  <si>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</si>
  <si>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</si>
  <si>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</si>
  <si>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</si>
  <si>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</si>
  <si>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</si>
  <si>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</si>
  <si>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</si>
  <si>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</si>
  <si>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</si>
  <si>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</si>
  <si>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</si>
  <si>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</si>
  <si>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</si>
  <si>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</si>
  <si>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</si>
  <si>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</si>
  <si>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</si>
  <si>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</si>
  <si>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</si>
  <si>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</si>
  <si>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</si>
  <si>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</si>
  <si>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</si>
  <si>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</si>
  <si>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</si>
  <si>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</si>
  <si>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</si>
  <si>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</si>
  <si>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</si>
  <si>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</si>
  <si>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</si>
  <si>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</si>
  <si>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</si>
  <si>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</si>
  <si>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</si>
  <si>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</si>
  <si>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</si>
  <si>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</si>
  <si>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</si>
  <si>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</si>
  <si>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</si>
  <si>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</si>
  <si>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</si>
  <si>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</si>
  <si>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</si>
  <si>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</si>
  <si>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</si>
  <si>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</si>
  <si>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</si>
  <si>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</si>
  <si>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</si>
  <si>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</si>
  <si>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</si>
  <si>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</si>
  <si>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</si>
  <si>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</si>
  <si>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</si>
  <si>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</si>
  <si>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</si>
  <si>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</si>
  <si>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</si>
  <si>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</si>
  <si>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</si>
  <si>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</si>
  <si>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</si>
  <si>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</si>
  <si>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</si>
  <si>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</si>
  <si>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</si>
  <si>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</si>
  <si>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</si>
  <si>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</si>
  <si>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</si>
  <si>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</si>
  <si>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</si>
  <si>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</si>
  <si>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</si>
  <si>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</si>
  <si>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</si>
  <si>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</si>
  <si>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</si>
  <si>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</si>
  <si>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</si>
  <si>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</si>
  <si>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</si>
  <si>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</si>
  <si>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</si>
  <si>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</si>
  <si>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</si>
  <si>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</si>
  <si>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</si>
  <si>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</si>
  <si>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</si>
  <si>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</si>
  <si>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</si>
  <si>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</si>
  <si>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</si>
  <si>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</si>
  <si>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</si>
  <si>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</si>
  <si>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</si>
  <si>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</si>
  <si>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</si>
  <si>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</si>
  <si>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</si>
  <si>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</si>
  <si>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</si>
  <si>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</si>
  <si>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</si>
  <si>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</si>
  <si>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</si>
  <si>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</si>
  <si>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</si>
  <si>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</si>
  <si>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</si>
  <si>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</si>
  <si>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</si>
  <si>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</si>
  <si>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</si>
  <si>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</si>
  <si>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</si>
  <si>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</si>
  <si>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</si>
  <si>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</si>
  <si>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</si>
  <si>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</si>
  <si>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</si>
  <si>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</si>
  <si>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</si>
  <si>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</si>
  <si>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</si>
  <si>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</si>
  <si>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</si>
  <si>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</si>
  <si>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</si>
  <si>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</si>
  <si>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</si>
  <si>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</si>
  <si>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</si>
  <si>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</si>
  <si>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</si>
  <si>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</si>
  <si>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</si>
  <si>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</si>
  <si>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</si>
  <si>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</si>
  <si>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</si>
  <si>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</si>
  <si>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</si>
  <si>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</si>
  <si>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</si>
  <si>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</si>
  <si>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</si>
  <si>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</si>
  <si>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</si>
  <si>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</si>
  <si>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</si>
  <si>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</si>
  <si>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</si>
  <si>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</si>
  <si>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</si>
  <si>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</si>
  <si>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</si>
  <si>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</si>
  <si>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</si>
  <si>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</si>
  <si>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</si>
  <si>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</si>
  <si>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</si>
  <si>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</si>
  <si>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</si>
  <si>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</si>
  <si>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</si>
  <si>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</si>
  <si>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</si>
  <si>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</si>
  <si>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</si>
  <si>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</si>
  <si>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</si>
  <si>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</si>
  <si>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</si>
  <si>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</si>
  <si>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</si>
  <si>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</si>
  <si>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</si>
  <si>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</si>
  <si>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</si>
  <si>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</si>
  <si>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</si>
  <si>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</si>
  <si>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</si>
  <si>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</si>
  <si>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</si>
  <si>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</si>
  <si>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</si>
  <si>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</si>
  <si>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</si>
  <si>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</si>
  <si>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</si>
  <si>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</si>
  <si>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</si>
  <si>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</si>
  <si>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</si>
  <si>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</si>
  <si>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</si>
  <si>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</si>
  <si>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</si>
  <si>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</si>
  <si>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</si>
  <si>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</si>
  <si>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</si>
  <si>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</si>
  <si>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</si>
  <si>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</si>
  <si>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</si>
  <si>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</si>
  <si>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</si>
  <si>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</si>
  <si>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</si>
  <si>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</si>
  <si>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</si>
  <si>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</si>
  <si>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</si>
  <si>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</si>
  <si>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</si>
  <si>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</si>
  <si>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</si>
  <si>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</si>
  <si>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</si>
  <si>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</si>
  <si>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</si>
  <si>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</si>
  <si>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</si>
  <si>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</si>
  <si>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</si>
  <si>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</si>
  <si>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</si>
  <si>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</si>
  <si>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</si>
  <si>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</si>
  <si>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</si>
  <si>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</si>
  <si>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</si>
  <si>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</si>
  <si>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</si>
  <si>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</si>
  <si>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</si>
  <si>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</si>
  <si>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</si>
  <si>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</si>
  <si>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</si>
  <si>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</si>
  <si>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</si>
  <si>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</si>
  <si>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</si>
  <si>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</si>
  <si>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</si>
  <si>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</si>
  <si>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</si>
  <si>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</si>
  <si>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</si>
  <si>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</si>
  <si>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</si>
  <si>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</si>
  <si>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</si>
  <si>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</si>
  <si>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</si>
  <si>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</si>
  <si>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</si>
  <si>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</si>
  <si>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</si>
  <si>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</si>
  <si>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</si>
  <si>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</si>
  <si>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</si>
  <si>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</si>
  <si>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</si>
  <si>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</si>
  <si>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</si>
  <si>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</si>
  <si>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</si>
  <si>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</si>
  <si>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</si>
  <si>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</si>
  <si>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</si>
  <si>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</si>
  <si>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</si>
  <si>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</si>
  <si>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</si>
  <si>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</si>
  <si>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</si>
  <si>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</si>
  <si>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</si>
  <si>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</si>
  <si>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</si>
  <si>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</si>
  <si>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</si>
  <si>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</si>
  <si>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</si>
  <si>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</si>
  <si>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</si>
  <si>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</si>
  <si>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</si>
  <si>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</si>
  <si>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</si>
  <si>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</si>
  <si>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</si>
  <si>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</si>
  <si>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</si>
  <si>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</si>
  <si>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</si>
  <si>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</si>
  <si>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</si>
  <si>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</si>
  <si>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</si>
  <si>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</si>
  <si>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</si>
  <si>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</si>
  <si>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</si>
  <si>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</si>
  <si>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</si>
  <si>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</si>
  <si>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</si>
  <si>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</si>
  <si>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</si>
  <si>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</si>
  <si>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</si>
  <si>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</si>
  <si>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</si>
  <si>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</si>
  <si>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</si>
  <si>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</si>
  <si>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</si>
  <si>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</si>
  <si>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</si>
  <si>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</si>
  <si>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</si>
  <si>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</si>
  <si>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</si>
  <si>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</si>
  <si>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</si>
  <si>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</si>
  <si>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</si>
  <si>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</si>
  <si>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</si>
  <si>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</si>
  <si>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</si>
  <si>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</si>
  <si>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</si>
  <si>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</si>
  <si>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</si>
  <si>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</si>
  <si>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</si>
  <si>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</si>
  <si>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</si>
  <si>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</si>
  <si>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</si>
  <si>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</si>
  <si>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</si>
  <si>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</si>
  <si>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</si>
  <si>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</si>
  <si>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</si>
  <si>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</si>
  <si>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</si>
  <si>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</si>
  <si>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</si>
  <si>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</si>
  <si>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</si>
  <si>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</si>
  <si>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</si>
  <si>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</si>
  <si>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</si>
  <si>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</si>
  <si>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</si>
  <si>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</si>
  <si>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</si>
  <si>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</si>
  <si>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</si>
  <si>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</si>
  <si>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</si>
  <si>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</si>
  <si>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</si>
  <si>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</si>
  <si>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</si>
  <si>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</si>
  <si>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</si>
  <si>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</si>
  <si>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</si>
  <si>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</si>
  <si>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</si>
  <si>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</si>
  <si>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</si>
  <si>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</si>
  <si>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</si>
  <si>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</si>
  <si>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</si>
  <si>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</si>
  <si>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</si>
  <si>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</si>
  <si>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</si>
  <si>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</si>
  <si>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</si>
  <si>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</si>
  <si>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</si>
  <si>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</si>
  <si>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</si>
  <si>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</si>
  <si>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</si>
  <si>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</si>
  <si>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</si>
  <si>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</si>
  <si>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</si>
  <si>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</si>
  <si>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</si>
  <si>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</si>
  <si>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</si>
  <si>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</si>
  <si>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</si>
  <si>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</si>
  <si>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</si>
  <si>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</si>
  <si>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</si>
  <si>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</si>
  <si>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</si>
  <si>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</si>
  <si>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</si>
  <si>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</si>
  <si>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</si>
  <si>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</si>
  <si>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</si>
  <si>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</si>
  <si>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</si>
  <si>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</si>
  <si>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</si>
  <si>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</si>
  <si>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</si>
  <si>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</si>
  <si>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</si>
  <si>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</si>
  <si>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</si>
  <si>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</si>
  <si>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</si>
  <si>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</si>
  <si>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</si>
  <si>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</si>
  <si>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</si>
  <si>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</si>
  <si>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</si>
  <si>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</si>
  <si>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</si>
  <si>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</si>
  <si>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</si>
  <si>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</si>
  <si>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</si>
  <si>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</si>
  <si>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</si>
  <si>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</si>
  <si>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</si>
  <si>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</si>
  <si>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</si>
  <si>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</si>
  <si>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</si>
  <si>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</si>
  <si>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</si>
  <si>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</si>
  <si>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</si>
  <si>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</si>
  <si>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</si>
  <si>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</si>
  <si>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</si>
  <si>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</si>
  <si>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</si>
  <si>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</si>
  <si>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</si>
  <si>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</si>
  <si>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</si>
  <si>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</si>
  <si>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</si>
  <si>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</si>
  <si>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</si>
  <si>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</si>
  <si>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</si>
  <si>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</si>
  <si>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</si>
  <si>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</si>
  <si>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</si>
  <si>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</si>
  <si>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</si>
  <si>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</si>
  <si>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</si>
  <si>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</si>
  <si>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</si>
  <si>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</si>
  <si>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</si>
  <si>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</si>
  <si>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</si>
  <si>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</si>
  <si>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</si>
  <si>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</si>
  <si>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</si>
  <si>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</si>
  <si>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</si>
  <si>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</si>
  <si>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</si>
  <si>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</si>
  <si>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</si>
  <si>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</si>
  <si>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</si>
  <si>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</si>
  <si>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</si>
  <si>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</si>
  <si>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</si>
  <si>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</si>
  <si>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</si>
  <si>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</si>
  <si>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</si>
  <si>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</si>
  <si>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</si>
  <si>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</si>
  <si>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</si>
  <si>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</si>
  <si>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</si>
  <si>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</si>
  <si>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</si>
  <si>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</si>
  <si>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</si>
  <si>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</si>
  <si>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</si>
  <si>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</si>
  <si>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</si>
  <si>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</si>
  <si>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</si>
  <si>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</si>
  <si>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</si>
  <si>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</si>
  <si>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</si>
  <si>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</si>
  <si>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</si>
  <si>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</si>
  <si>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</si>
  <si>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</si>
  <si>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</si>
  <si>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</si>
  <si>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</si>
  <si>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</si>
  <si>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</si>
  <si>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</si>
  <si>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</si>
  <si>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</si>
  <si>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</si>
  <si>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</si>
  <si>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</si>
  <si>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</si>
  <si>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</si>
  <si>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</si>
  <si>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</si>
  <si>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</si>
  <si>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</si>
  <si>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</si>
  <si>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</si>
  <si>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</si>
  <si>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</si>
  <si>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</si>
  <si>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</si>
  <si>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</si>
  <si>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</si>
  <si>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</si>
  <si>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</si>
  <si>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</si>
  <si>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</si>
  <si>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</si>
  <si>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</si>
  <si>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</si>
  <si>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</si>
  <si>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</si>
  <si>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</si>
  <si>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</si>
  <si>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</si>
  <si>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</si>
  <si>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</si>
  <si>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</si>
  <si>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</si>
  <si>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</si>
  <si>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</si>
  <si>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</si>
  <si>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</si>
  <si>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</si>
  <si>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</si>
  <si>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</si>
  <si>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</si>
  <si>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</si>
  <si>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</si>
  <si>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</si>
  <si>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</si>
  <si>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</si>
  <si>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</si>
  <si>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</si>
  <si>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</si>
  <si>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</si>
  <si>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</si>
  <si>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</si>
  <si>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</si>
  <si>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</si>
  <si>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</si>
  <si>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</si>
  <si>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</si>
  <si>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</si>
  <si>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</si>
  <si>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</si>
  <si>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</si>
  <si>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</si>
  <si>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</si>
  <si>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</si>
  <si>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</si>
  <si>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</si>
  <si>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</si>
  <si>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</si>
  <si>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</si>
  <si>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</si>
  <si>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</si>
  <si>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</si>
  <si>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</si>
  <si>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</si>
  <si>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</si>
  <si>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</si>
  <si>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</si>
  <si>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</si>
  <si>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</si>
  <si>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</si>
  <si>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</si>
  <si>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</si>
  <si>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</si>
  <si>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</si>
  <si>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</si>
  <si>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</si>
  <si>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</si>
  <si>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</si>
  <si>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</si>
  <si>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</si>
  <si>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</si>
  <si>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</si>
  <si>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</si>
  <si>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</si>
  <si>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</si>
  <si>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</si>
  <si>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</si>
  <si>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</si>
  <si>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</si>
  <si>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</si>
  <si>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</si>
  <si>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</si>
  <si>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</si>
  <si>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</si>
  <si>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</si>
  <si>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</si>
  <si>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</si>
  <si>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</si>
  <si>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</si>
  <si>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</si>
  <si>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</si>
  <si>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</si>
  <si>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</si>
  <si>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</si>
  <si>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</si>
  <si>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</si>
  <si>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</si>
  <si>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</si>
  <si>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</si>
  <si>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</si>
  <si>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</si>
  <si>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</si>
  <si>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</si>
  <si>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</si>
  <si>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</si>
  <si>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</si>
  <si>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</si>
  <si>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</si>
  <si>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</si>
  <si>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</si>
  <si>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</si>
  <si>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</si>
  <si>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</si>
  <si>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</si>
  <si>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</si>
  <si>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</si>
  <si>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</si>
  <si>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</si>
  <si>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</si>
  <si>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</si>
  <si>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</si>
  <si>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</si>
  <si>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</si>
  <si>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</si>
  <si>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</si>
  <si>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</si>
  <si>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</si>
  <si>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</si>
  <si>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</si>
  <si>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</si>
  <si>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</si>
  <si>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</si>
  <si>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</si>
  <si>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</si>
  <si>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</si>
  <si>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</si>
  <si>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</si>
  <si>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</si>
  <si>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</si>
  <si>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</si>
  <si>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</si>
  <si>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</si>
  <si>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</si>
  <si>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</si>
  <si>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</si>
  <si>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</si>
  <si>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</si>
  <si>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</si>
  <si>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</si>
  <si>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</si>
  <si>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</si>
  <si>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</si>
  <si>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</si>
  <si>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</si>
  <si>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</si>
  <si>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</si>
  <si>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</si>
  <si>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</si>
  <si>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</si>
  <si>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</si>
  <si>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</si>
  <si>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</si>
  <si>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</si>
  <si>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</si>
  <si>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</si>
  <si>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</si>
  <si>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</si>
  <si>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</si>
  <si>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</si>
  <si>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</si>
  <si>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</si>
  <si>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</si>
  <si>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</si>
  <si>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</si>
  <si>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</si>
  <si>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</si>
  <si>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</si>
  <si>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</si>
  <si>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</si>
  <si>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</si>
  <si>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</si>
  <si>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</si>
  <si>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</si>
  <si>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</si>
  <si>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</si>
  <si>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</si>
  <si>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</si>
  <si>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</si>
  <si>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</si>
  <si>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</si>
  <si>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</si>
  <si>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</si>
  <si>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</si>
  <si>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</si>
  <si>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</si>
  <si>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</si>
  <si>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</si>
  <si>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</si>
  <si>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</si>
  <si>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</si>
  <si>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</si>
  <si>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</si>
  <si>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</si>
  <si>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</si>
  <si>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</si>
  <si>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</si>
  <si>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</si>
  <si>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</si>
  <si>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</si>
  <si>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</si>
  <si>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</si>
  <si>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</si>
  <si>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</si>
  <si>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</si>
  <si>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</si>
  <si>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</si>
  <si>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</si>
  <si>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</si>
  <si>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</si>
  <si>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</si>
  <si>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</si>
  <si>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</si>
  <si>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</si>
  <si>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</si>
  <si>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</si>
  <si>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</si>
  <si>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</si>
  <si>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</si>
  <si>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</si>
  <si>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</si>
  <si>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</si>
  <si>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</si>
  <si>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</si>
  <si>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</si>
  <si>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</si>
  <si>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</si>
  <si>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</si>
  <si>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</si>
  <si>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</si>
  <si>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</si>
  <si>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</si>
  <si>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</si>
  <si>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</si>
  <si>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</si>
  <si>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</si>
  <si>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</si>
  <si>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</si>
  <si>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</si>
  <si>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</si>
  <si>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</si>
  <si>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</si>
  <si>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</si>
  <si>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</si>
  <si>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</si>
  <si>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</si>
  <si>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</si>
  <si>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</si>
  <si>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</si>
  <si>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</si>
  <si>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</si>
  <si>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</si>
  <si>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</si>
  <si>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</si>
  <si>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</si>
  <si>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</si>
  <si>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</si>
  <si>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</si>
  <si>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</si>
  <si>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</si>
  <si>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</si>
  <si>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</si>
  <si>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</si>
  <si>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</si>
  <si>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</si>
  <si>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</si>
  <si>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</si>
  <si>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</si>
  <si>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</si>
  <si>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</si>
  <si>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</si>
  <si>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</si>
  <si>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</si>
  <si>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</si>
  <si>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</si>
  <si>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</si>
  <si>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</si>
  <si>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</si>
  <si>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</si>
  <si>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</si>
  <si>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</si>
  <si>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</si>
  <si>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</si>
  <si>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</si>
  <si>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</si>
  <si>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</si>
  <si>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</si>
  <si>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</si>
  <si>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</si>
  <si>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</si>
  <si>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</si>
  <si>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</si>
  <si>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</si>
  <si>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</si>
  <si>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</si>
  <si>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</si>
  <si>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</si>
  <si>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</si>
  <si>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</si>
  <si>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</si>
  <si>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</si>
  <si>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</si>
  <si>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</si>
  <si>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</si>
  <si>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</si>
  <si>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</si>
  <si>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</si>
  <si>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</si>
  <si>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</si>
  <si>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</si>
  <si>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</si>
  <si>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</si>
  <si>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</si>
  <si>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</si>
  <si>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</si>
  <si>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</si>
  <si>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</si>
  <si>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</si>
  <si>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</si>
  <si>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</si>
  <si>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</si>
  <si>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</si>
  <si>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</si>
  <si>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</si>
  <si>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</si>
  <si>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</si>
  <si>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</si>
  <si>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</si>
  <si>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</si>
  <si>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</si>
  <si>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</si>
  <si>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</si>
  <si>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</si>
  <si>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</si>
  <si>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</si>
  <si>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</si>
  <si>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</si>
  <si>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</si>
  <si>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</si>
  <si>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</si>
  <si>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</si>
  <si>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</si>
  <si>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</si>
  <si>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</si>
  <si>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</si>
  <si>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</si>
  <si>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</si>
  <si>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</si>
  <si>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</si>
  <si>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</si>
  <si>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</si>
  <si>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</si>
  <si>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</si>
  <si>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</si>
  <si>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</si>
  <si>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</si>
  <si>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</si>
  <si>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</si>
  <si>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</si>
  <si>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</si>
  <si>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</si>
  <si>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</si>
  <si>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</si>
  <si>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</si>
  <si>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</si>
  <si>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</si>
  <si>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</si>
  <si>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</si>
  <si>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</si>
  <si>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</si>
  <si>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</si>
  <si>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</si>
  <si>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</si>
  <si>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</si>
  <si>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</si>
  <si>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</si>
  <si>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</si>
  <si>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</si>
  <si>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</si>
  <si>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</si>
  <si>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</si>
  <si>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</si>
  <si>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</si>
  <si>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</si>
  <si>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</si>
  <si>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</si>
  <si>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</si>
  <si>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</si>
  <si>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</si>
  <si>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</si>
  <si>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</si>
  <si>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</si>
  <si>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</si>
  <si>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</si>
  <si>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</si>
  <si>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</si>
  <si>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</si>
  <si>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</si>
  <si>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</si>
  <si>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</si>
  <si>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</si>
  <si>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</si>
  <si>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</si>
  <si>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</si>
  <si>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</si>
  <si>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</si>
  <si>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</si>
  <si>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</si>
  <si>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</si>
  <si>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</si>
  <si>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</si>
  <si>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</si>
  <si>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</si>
  <si>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</si>
  <si>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</si>
  <si>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</si>
  <si>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</si>
  <si>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</si>
  <si>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</si>
  <si>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</si>
  <si>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</si>
  <si>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</si>
  <si>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</si>
  <si>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</si>
  <si>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</si>
  <si>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</si>
  <si>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</si>
  <si>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</si>
  <si>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</si>
  <si>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</si>
  <si>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</si>
  <si>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</si>
  <si>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</si>
  <si>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</si>
  <si>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</si>
  <si>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</si>
  <si>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</si>
  <si>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</si>
  <si>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</si>
  <si>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</si>
  <si>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</si>
  <si>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</si>
  <si>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</si>
  <si>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</si>
  <si>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</si>
  <si>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</si>
  <si>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</si>
  <si>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</si>
  <si>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</si>
  <si>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</si>
  <si>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</si>
  <si>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</si>
  <si>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</si>
  <si>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</si>
  <si>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</si>
  <si>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</si>
  <si>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</si>
  <si>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</si>
  <si>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</si>
  <si>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</si>
  <si>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</si>
  <si>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</si>
  <si>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</si>
  <si>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</si>
  <si>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</si>
  <si>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</si>
  <si>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</si>
  <si>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</si>
  <si>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</si>
  <si>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</si>
  <si>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</si>
  <si>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</si>
  <si>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</si>
  <si>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</si>
  <si>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</si>
  <si>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</si>
  <si>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</si>
  <si>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</si>
  <si>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</si>
  <si>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</si>
  <si>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</si>
  <si>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</si>
  <si>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</si>
  <si>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</si>
  <si>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</si>
  <si>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</si>
  <si>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</si>
  <si>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</si>
  <si>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</si>
  <si>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</si>
  <si>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</si>
  <si>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</si>
  <si>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</si>
  <si>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</si>
  <si>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</si>
  <si>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</si>
  <si>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</si>
  <si>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</si>
  <si>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</si>
  <si>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</si>
  <si>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</si>
  <si>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</si>
  <si>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</si>
  <si>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</si>
  <si>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</si>
  <si>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</si>
  <si>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</si>
  <si>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</si>
  <si>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</si>
  <si>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</si>
  <si>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</si>
  <si>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</si>
  <si>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</si>
  <si>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</si>
  <si>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</si>
  <si>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</si>
  <si>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</si>
  <si>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</si>
  <si>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</si>
  <si>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</si>
  <si>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</si>
  <si>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</si>
  <si>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</si>
  <si>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</si>
  <si>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</si>
  <si>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</si>
  <si>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</si>
  <si>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</si>
  <si>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</si>
  <si>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</si>
  <si>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</si>
  <si>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</si>
  <si>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</si>
  <si>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</si>
  <si>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</si>
  <si>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</si>
  <si>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</si>
  <si>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</si>
  <si>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</si>
  <si>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</si>
  <si>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</si>
  <si>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</si>
  <si>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</si>
  <si>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</si>
  <si>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</si>
  <si>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</si>
  <si>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</si>
  <si>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</si>
  <si>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</si>
  <si>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</si>
  <si>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</si>
  <si>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</si>
  <si>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</si>
  <si>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</si>
  <si>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</si>
  <si>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</si>
  <si>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</si>
  <si>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</si>
  <si>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</si>
  <si>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</si>
  <si>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</si>
  <si>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</si>
  <si>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</si>
  <si>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</si>
  <si>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</si>
  <si>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</si>
  <si>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</si>
  <si>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</si>
  <si>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</si>
  <si>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</si>
  <si>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</si>
  <si>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</si>
  <si>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</si>
  <si>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</si>
  <si>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</si>
  <si>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</si>
  <si>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</si>
  <si>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</si>
  <si>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</si>
  <si>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</si>
  <si>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</si>
  <si>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</si>
  <si>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</si>
  <si>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</si>
  <si>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</si>
  <si>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</si>
  <si>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</si>
  <si>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</si>
  <si>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</si>
  <si>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</si>
  <si>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</si>
  <si>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</si>
  <si>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</si>
  <si>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</si>
  <si>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</si>
  <si>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</si>
  <si>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</si>
  <si>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</si>
  <si>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</si>
  <si>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</si>
  <si>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</si>
  <si>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</si>
  <si>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</si>
  <si>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</si>
  <si>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</si>
  <si>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</si>
  <si>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</si>
  <si>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</si>
  <si>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</si>
  <si>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</si>
  <si>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</si>
  <si>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</si>
  <si>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</si>
  <si>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</si>
  <si>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</si>
  <si>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</si>
  <si>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</si>
  <si>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</si>
  <si>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</si>
  <si>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</si>
  <si>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</si>
  <si>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</si>
  <si>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</si>
  <si>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</si>
  <si>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</si>
  <si>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</si>
  <si>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</si>
  <si>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</si>
  <si>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</si>
  <si>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</si>
  <si>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</si>
  <si>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</si>
  <si>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</si>
  <si>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</si>
  <si>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</si>
  <si>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</si>
  <si>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</si>
  <si>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</si>
  <si>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</si>
  <si>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</si>
  <si>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</si>
  <si>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</si>
  <si>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</si>
  <si>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</si>
  <si>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</si>
  <si>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</si>
  <si>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</si>
  <si>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</si>
  <si>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</si>
  <si>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</si>
  <si>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</si>
  <si>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</si>
  <si>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</si>
  <si>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</si>
  <si>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</si>
  <si>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</si>
  <si>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</si>
  <si>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</si>
  <si>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</si>
  <si>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</si>
  <si>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</si>
  <si>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</si>
  <si>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</si>
  <si>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</si>
  <si>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</si>
  <si>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</si>
  <si>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</si>
  <si>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</si>
  <si>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</si>
  <si>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</si>
  <si>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</si>
  <si>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</si>
  <si>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</si>
  <si>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</si>
  <si>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</si>
  <si>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</si>
  <si>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</si>
  <si>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</si>
  <si>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</si>
  <si>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</si>
  <si>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</si>
  <si>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</si>
  <si>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</si>
  <si>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</si>
  <si>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</si>
  <si>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</si>
  <si>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</si>
  <si>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</si>
  <si>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</si>
  <si>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</si>
  <si>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</si>
  <si>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</si>
  <si>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</si>
  <si>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</si>
  <si>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</si>
  <si>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</si>
  <si>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</si>
  <si>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</si>
  <si>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</si>
  <si>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</si>
  <si>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</si>
  <si>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</si>
  <si>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</si>
  <si>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</si>
  <si>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</si>
  <si>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</si>
  <si>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</si>
  <si>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</si>
  <si>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</si>
  <si>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</si>
  <si>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</si>
  <si>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</si>
  <si>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</si>
  <si>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</si>
  <si>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</si>
  <si>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</si>
  <si>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</si>
  <si>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</si>
  <si>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</si>
  <si>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</si>
  <si>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</si>
  <si>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</si>
  <si>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</si>
  <si>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</si>
  <si>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</si>
  <si>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</si>
  <si>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</si>
  <si>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</si>
  <si>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</si>
  <si>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</si>
  <si>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</si>
  <si>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</si>
  <si>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</si>
  <si>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</si>
  <si>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</si>
  <si>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</si>
  <si>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</si>
  <si>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</si>
  <si>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</si>
  <si>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</si>
  <si>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</si>
  <si>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</si>
  <si>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</si>
  <si>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</si>
  <si>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</si>
  <si>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</si>
  <si>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</si>
  <si>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</si>
  <si>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</si>
  <si>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</si>
  <si>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</si>
  <si>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</si>
  <si>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</si>
  <si>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</si>
  <si>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</si>
  <si>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</si>
  <si>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</si>
  <si>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</si>
  <si>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</si>
  <si>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</si>
  <si>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</si>
  <si>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</si>
  <si>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</si>
  <si>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</si>
  <si>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</si>
  <si>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</si>
  <si>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</si>
  <si>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</si>
  <si>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</si>
  <si>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</si>
  <si>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</si>
  <si>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</si>
  <si>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</si>
  <si>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</si>
  <si>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</si>
  <si>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</si>
  <si>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</si>
  <si>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</si>
  <si>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</si>
  <si>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</si>
  <si>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</si>
  <si>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</si>
  <si>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</si>
  <si>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</si>
  <si>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</si>
  <si>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</si>
  <si>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</si>
  <si>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</si>
  <si>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</si>
  <si>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</si>
  <si>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</si>
  <si>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</si>
  <si>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</si>
  <si>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</si>
  <si>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</si>
  <si>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</si>
  <si>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</si>
  <si>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</si>
  <si>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</si>
  <si>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</si>
  <si>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</si>
  <si>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</si>
  <si>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</si>
  <si>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</si>
  <si>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</si>
  <si>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</si>
  <si>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</si>
  <si>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</si>
  <si>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</si>
  <si>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</si>
  <si>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</si>
  <si>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</si>
  <si>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</si>
  <si>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</si>
  <si>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</si>
  <si>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</si>
  <si>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</si>
  <si>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</si>
  <si>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</si>
  <si>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</si>
  <si>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</si>
  <si>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</si>
  <si>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</si>
  <si>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</si>
  <si>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</si>
  <si>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</si>
  <si>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</si>
  <si>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</si>
  <si>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</si>
  <si>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</si>
  <si>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</si>
  <si>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</si>
  <si>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</si>
  <si>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</si>
  <si>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</si>
  <si>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</si>
  <si>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</si>
  <si>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</si>
  <si>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</si>
  <si>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</si>
  <si>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</si>
  <si>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</si>
  <si>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</si>
  <si>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</si>
  <si>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</si>
  <si>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</si>
  <si>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</si>
  <si>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</si>
  <si>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</si>
  <si>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</si>
  <si>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</si>
  <si>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</si>
  <si>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</si>
  <si>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</si>
  <si>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</si>
  <si>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</si>
  <si>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</si>
  <si>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</si>
  <si>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</si>
  <si>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</si>
  <si>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</si>
  <si>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</si>
  <si>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</si>
  <si>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</si>
  <si>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</si>
  <si>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</si>
  <si>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</si>
  <si>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</si>
  <si>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</si>
  <si>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</si>
  <si>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</si>
  <si>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</si>
  <si>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</si>
  <si>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</si>
  <si>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</si>
  <si>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</si>
  <si>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</si>
  <si>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</si>
  <si>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</si>
  <si>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</si>
  <si>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</si>
  <si>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</si>
  <si>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</si>
  <si>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</si>
  <si>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</si>
  <si>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</si>
  <si>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</si>
  <si>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</si>
  <si>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</si>
  <si>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</si>
  <si>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</si>
  <si>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</si>
  <si>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</si>
  <si>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</si>
  <si>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</si>
  <si>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</si>
  <si>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</si>
  <si>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</si>
  <si>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</si>
  <si>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</si>
  <si>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</si>
  <si>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</si>
  <si>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</si>
  <si>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</si>
  <si>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</si>
  <si>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</si>
  <si>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</si>
  <si>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</si>
  <si>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</si>
  <si>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</si>
  <si>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</si>
  <si>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</si>
  <si>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</si>
  <si>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</si>
  <si>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</si>
  <si>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</si>
  <si>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</si>
  <si>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</si>
  <si>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</si>
  <si>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</si>
  <si>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</si>
  <si>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</si>
  <si>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</si>
  <si>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</si>
  <si>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</si>
  <si>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</si>
  <si>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</si>
  <si>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</si>
  <si>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</si>
  <si>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</si>
  <si>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</si>
  <si>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</si>
  <si>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</si>
  <si>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</si>
  <si>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</si>
  <si>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</si>
  <si>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</si>
  <si>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</si>
  <si>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</si>
  <si>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</si>
  <si>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</si>
  <si>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</si>
  <si>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</si>
  <si>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</si>
  <si>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</si>
  <si>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</si>
  <si>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</si>
  <si>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</si>
  <si>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</si>
  <si>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</si>
  <si>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</si>
  <si>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</si>
  <si>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</si>
  <si>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</si>
  <si>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</si>
  <si>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</si>
  <si>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</si>
  <si>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</si>
  <si>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</si>
  <si>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</si>
  <si>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</si>
  <si>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</si>
  <si>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</si>
  <si>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</si>
  <si>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</si>
  <si>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</si>
  <si>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</si>
  <si>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</si>
  <si>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</si>
  <si>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</si>
  <si>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</si>
  <si>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</si>
  <si>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</si>
  <si>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</si>
  <si>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</si>
  <si>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</si>
  <si>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</si>
  <si>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</si>
  <si>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</si>
  <si>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</si>
  <si>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</si>
  <si>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</si>
  <si>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</si>
  <si>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</si>
  <si>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</si>
  <si>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</si>
  <si>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</si>
  <si>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</si>
  <si>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</si>
  <si>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</si>
  <si>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</si>
  <si>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</si>
  <si>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</si>
  <si>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</si>
  <si>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</si>
  <si>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</si>
  <si>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</si>
  <si>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</si>
  <si>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</si>
  <si>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</si>
  <si>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</si>
  <si>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</si>
  <si>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</si>
  <si>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</si>
  <si>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</si>
  <si>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</si>
  <si>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</si>
  <si>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</si>
  <si>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</si>
  <si>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</si>
  <si>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</si>
  <si>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</si>
  <si>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</si>
  <si>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</si>
  <si>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</si>
  <si>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</si>
  <si>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</si>
  <si>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</si>
  <si>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</si>
  <si>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</si>
  <si>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</si>
  <si>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</si>
  <si>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</si>
  <si>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</si>
  <si>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</si>
  <si>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</si>
  <si>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</si>
  <si>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</si>
  <si>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</si>
  <si>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</si>
  <si>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</si>
  <si>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</si>
  <si>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</si>
  <si>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</si>
  <si>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</si>
  <si>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</si>
  <si>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</si>
  <si>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</si>
  <si>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</si>
  <si>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</si>
  <si>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</si>
  <si>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</si>
  <si>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</si>
  <si>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</si>
  <si>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</si>
  <si>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</si>
  <si>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</si>
  <si>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</si>
  <si>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</si>
  <si>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</si>
  <si>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</si>
  <si>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</si>
  <si>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</si>
  <si>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</si>
  <si>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</si>
  <si>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</si>
  <si>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</si>
  <si>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</si>
  <si>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</si>
  <si>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</si>
  <si>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</si>
  <si>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</si>
  <si>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</si>
  <si>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</si>
  <si>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</si>
  <si>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</si>
  <si>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</si>
  <si>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</si>
  <si>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</si>
  <si>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</si>
  <si>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</si>
  <si>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</si>
  <si>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</si>
  <si>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</si>
  <si>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</si>
  <si>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</si>
  <si>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</si>
  <si>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</si>
  <si>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</si>
  <si>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</si>
  <si>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</si>
  <si>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</si>
  <si>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</si>
  <si>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</si>
  <si>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</si>
  <si>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</si>
  <si>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</si>
  <si>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</si>
  <si>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</si>
  <si>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</si>
  <si>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</si>
  <si>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</si>
  <si>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</si>
  <si>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</si>
  <si>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</si>
  <si>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</si>
  <si>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</si>
  <si>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</si>
  <si>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</si>
  <si>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</si>
  <si>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</si>
  <si>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</si>
  <si>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</si>
  <si>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</si>
  <si>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</si>
  <si>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</si>
  <si>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</si>
  <si>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</si>
  <si>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</si>
  <si>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</si>
  <si>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</si>
  <si>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</si>
  <si>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</si>
  <si>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</si>
  <si>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</si>
  <si>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</si>
  <si>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</si>
  <si>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</si>
  <si>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</si>
  <si>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</si>
  <si>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</si>
  <si>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</si>
  <si>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</si>
  <si>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</si>
  <si>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</si>
  <si>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</si>
  <si>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</si>
  <si>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</si>
  <si>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</si>
  <si>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</si>
  <si>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</si>
  <si>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</si>
  <si>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</si>
  <si>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</si>
  <si>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</si>
  <si>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</si>
  <si>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</si>
  <si>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</si>
  <si>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</si>
  <si>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</si>
  <si>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</si>
  <si>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</si>
  <si>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</si>
  <si>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</si>
  <si>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</si>
  <si>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</si>
  <si>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</si>
  <si>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</si>
  <si>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</si>
  <si>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</si>
  <si>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</si>
  <si>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</si>
  <si>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</si>
  <si>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</si>
  <si>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</si>
  <si>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</si>
  <si>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</si>
  <si>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</si>
  <si>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</si>
  <si>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</si>
  <si>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</si>
  <si>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</si>
  <si>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</si>
  <si>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</si>
  <si>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</si>
  <si>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</si>
  <si>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</si>
  <si>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</si>
  <si>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</si>
  <si>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</si>
  <si>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</si>
  <si>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</si>
  <si>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</si>
  <si>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</si>
  <si>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</si>
  <si>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</si>
  <si>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</si>
  <si>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</si>
  <si>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</si>
  <si>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</si>
  <si>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</si>
  <si>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</si>
  <si>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</si>
  <si>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</si>
  <si>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</si>
  <si>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</si>
  <si>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</si>
  <si>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</si>
  <si>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</si>
  <si>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</si>
  <si>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</si>
  <si>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</si>
  <si>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</si>
  <si>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</si>
  <si>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</si>
  <si>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</si>
  <si>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</si>
  <si>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</si>
  <si>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</si>
  <si>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</si>
  <si>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</si>
  <si>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</si>
  <si>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</si>
  <si>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</si>
  <si>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</si>
  <si>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</si>
  <si>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</si>
  <si>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</si>
  <si>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</si>
  <si>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</si>
  <si>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</si>
  <si>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</si>
  <si>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</si>
  <si>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</si>
  <si>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</si>
  <si>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</si>
  <si>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</si>
  <si>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</si>
  <si>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</si>
  <si>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</si>
  <si>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</si>
  <si>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</si>
  <si>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</si>
  <si>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</si>
  <si>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</si>
  <si>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</si>
  <si>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</si>
  <si>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</si>
  <si>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</si>
  <si>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</si>
  <si>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</si>
  <si>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</si>
  <si>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</si>
  <si>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</si>
  <si>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</si>
  <si>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</si>
  <si>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</si>
  <si>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</si>
  <si>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</si>
  <si>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</si>
  <si>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</si>
  <si>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</si>
  <si>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</si>
  <si>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</si>
  <si>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</si>
  <si>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</si>
  <si>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</si>
  <si>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</si>
  <si>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</si>
  <si>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</si>
  <si>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</si>
  <si>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</si>
  <si>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</si>
  <si>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</si>
  <si>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</si>
  <si>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</si>
  <si>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</si>
  <si>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</si>
  <si>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</si>
  <si>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</si>
  <si>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</si>
  <si>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</si>
  <si>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</si>
  <si>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</si>
  <si>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</si>
  <si>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</si>
  <si>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</si>
  <si>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</si>
  <si>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</si>
  <si>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</si>
  <si>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</si>
  <si>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</si>
  <si>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</si>
  <si>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</si>
  <si>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</si>
  <si>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</si>
  <si>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</si>
  <si>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</si>
  <si>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</si>
  <si>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</si>
  <si>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</si>
  <si>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</si>
  <si>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</si>
  <si>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</si>
  <si>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</si>
  <si>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</si>
  <si>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</si>
  <si>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</si>
  <si>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</si>
  <si>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</si>
  <si>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</si>
  <si>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</si>
  <si>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</si>
  <si>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</si>
  <si>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</si>
  <si>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</si>
  <si>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</si>
  <si>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</si>
  <si>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</si>
  <si>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</si>
  <si>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</si>
  <si>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</si>
  <si>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</si>
  <si>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</si>
  <si>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</si>
  <si>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</si>
  <si>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</si>
  <si>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</si>
  <si>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</si>
  <si>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</si>
  <si>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</si>
  <si>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</si>
  <si>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</si>
  <si>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</si>
  <si>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</si>
  <si>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</si>
  <si>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</si>
  <si>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</si>
  <si>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</si>
  <si>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</si>
  <si>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</si>
  <si>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</si>
  <si>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</si>
  <si>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</si>
  <si>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</si>
  <si>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</si>
  <si>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</si>
  <si>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</si>
  <si>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</si>
  <si>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</si>
  <si>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</si>
  <si>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</si>
  <si>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</si>
  <si>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</si>
  <si>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</si>
  <si>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</si>
  <si>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</si>
  <si>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</si>
  <si>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</si>
  <si>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</si>
  <si>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</si>
  <si>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</si>
  <si>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</si>
  <si>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</si>
  <si>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</si>
  <si>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</si>
  <si>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</si>
  <si>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</si>
  <si>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</si>
  <si>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</si>
  <si>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</si>
  <si>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</si>
  <si>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</si>
  <si>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</si>
  <si>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</si>
  <si>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</si>
  <si>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</si>
  <si>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</si>
  <si>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</si>
  <si>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</si>
  <si>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</si>
  <si>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</si>
  <si>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</si>
  <si>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</si>
  <si>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</si>
  <si>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</si>
  <si>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</si>
  <si>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</si>
  <si>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</si>
  <si>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</si>
  <si>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</si>
  <si>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</si>
  <si>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</si>
  <si>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</si>
  <si>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</si>
  <si>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</si>
  <si>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</si>
  <si>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</si>
  <si>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</si>
  <si>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</si>
  <si>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</si>
  <si>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</si>
  <si>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</si>
  <si>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</si>
  <si>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</si>
  <si>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</si>
  <si>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</si>
  <si>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</si>
  <si>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</si>
  <si>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</si>
  <si>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</si>
  <si>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</si>
  <si>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</si>
  <si>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</si>
  <si>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</si>
  <si>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</si>
  <si>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</si>
  <si>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</si>
  <si>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</si>
  <si>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</si>
  <si>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</si>
  <si>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</si>
  <si>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</si>
  <si>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</si>
  <si>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</si>
  <si>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</si>
  <si>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</si>
  <si>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</si>
  <si>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</si>
  <si>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</si>
  <si>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</si>
  <si>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</si>
  <si>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</si>
  <si>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</si>
  <si>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</si>
  <si>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</si>
  <si>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</si>
  <si>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</si>
  <si>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</si>
  <si>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</si>
  <si>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</si>
  <si>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</si>
  <si>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</si>
  <si>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</si>
  <si>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</si>
  <si>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</si>
  <si>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</si>
  <si>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</si>
  <si>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</si>
  <si>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</si>
  <si>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</si>
  <si>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</si>
  <si>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</si>
  <si>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</si>
  <si>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</si>
  <si>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</si>
  <si>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</si>
  <si>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</si>
  <si>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</si>
  <si>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</si>
  <si>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</si>
  <si>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</si>
  <si>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</si>
  <si>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</si>
  <si>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</si>
  <si>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</si>
  <si>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</si>
  <si>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</si>
  <si>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</si>
  <si>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</si>
  <si>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</si>
  <si>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</si>
  <si>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</si>
  <si>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</si>
  <si>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</si>
  <si>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</si>
  <si>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</si>
  <si>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</si>
  <si>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</si>
  <si>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</si>
  <si>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</si>
  <si>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</si>
  <si>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</si>
  <si>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</si>
  <si>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</si>
  <si>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</si>
  <si>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</si>
  <si>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</si>
  <si>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</si>
  <si>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</si>
  <si>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</si>
  <si>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</si>
  <si>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</si>
  <si>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</si>
  <si>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</si>
  <si>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</si>
  <si>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</si>
  <si>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</si>
  <si>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</si>
  <si>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</si>
  <si>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</si>
  <si>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</si>
  <si>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</si>
  <si>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</si>
  <si>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</si>
  <si>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</si>
  <si>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</si>
  <si>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</si>
  <si>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</si>
  <si>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</si>
  <si>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</si>
  <si>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</si>
  <si>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</si>
  <si>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</si>
  <si>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</si>
  <si>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</si>
  <si>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</si>
  <si>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</si>
  <si>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</si>
  <si>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</si>
  <si>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</si>
  <si>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</si>
  <si>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</si>
  <si>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</si>
  <si>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</si>
  <si>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</si>
  <si>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</si>
  <si>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</si>
  <si>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</si>
  <si>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</si>
  <si>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</si>
  <si>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</si>
  <si>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</si>
  <si>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</si>
  <si>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</si>
  <si>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</si>
  <si>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</si>
  <si>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</si>
  <si>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</si>
  <si>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</si>
  <si>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</si>
  <si>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</si>
  <si>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</si>
  <si>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</si>
  <si>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</si>
  <si>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</si>
  <si>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</si>
  <si>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</si>
  <si>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</si>
  <si>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</si>
  <si>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</si>
  <si>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</si>
  <si>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</si>
  <si>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</si>
  <si>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</si>
  <si>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</si>
  <si>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</si>
  <si>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</si>
  <si>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</si>
  <si>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</si>
  <si>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</si>
  <si>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</si>
  <si>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</si>
  <si>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</si>
  <si>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</si>
  <si>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</si>
  <si>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</si>
  <si>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</si>
  <si>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</si>
  <si>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</si>
  <si>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</si>
  <si>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</si>
  <si>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</si>
  <si>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</si>
  <si>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</si>
  <si>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</si>
  <si>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</si>
  <si>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</si>
  <si>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</si>
  <si>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</si>
  <si>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</si>
  <si>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</si>
  <si>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</si>
  <si>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</si>
  <si>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</si>
  <si>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</si>
  <si>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</si>
  <si>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</si>
  <si>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</si>
  <si>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</si>
  <si>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</si>
  <si>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</si>
  <si>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</si>
  <si>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</si>
  <si>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</si>
  <si>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</si>
  <si>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</si>
  <si>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</si>
  <si>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</si>
  <si>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</si>
  <si>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</si>
  <si>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</si>
  <si>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</si>
  <si>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</si>
  <si>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</si>
  <si>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</si>
  <si>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</si>
  <si>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</si>
  <si>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</si>
  <si>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</si>
  <si>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</si>
  <si>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</si>
  <si>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</si>
  <si>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</si>
  <si>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</si>
  <si>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</si>
  <si>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</si>
  <si>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</si>
  <si>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</si>
  <si>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</si>
  <si>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</si>
  <si>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</si>
  <si>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</si>
  <si>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</si>
  <si>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</si>
  <si>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</si>
  <si>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</si>
  <si>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Sum of gross</t>
  </si>
  <si>
    <t>Row Labels</t>
  </si>
  <si>
    <t>Grand Total</t>
  </si>
  <si>
    <t>Date</t>
  </si>
  <si>
    <t>Annual Revenue</t>
  </si>
  <si>
    <t>CPI of Release Year</t>
  </si>
  <si>
    <t>Year</t>
  </si>
  <si>
    <t>Annual Average CPI(-U)</t>
  </si>
  <si>
    <t>Annual Percent Change</t>
  </si>
  <si>
    <t> 2013</t>
  </si>
  <si>
    <t> 2014</t>
  </si>
  <si>
    <t> 2015</t>
  </si>
  <si>
    <t> 2016</t>
  </si>
  <si>
    <t> 2017</t>
  </si>
  <si>
    <t> 2018</t>
  </si>
  <si>
    <t> 2019</t>
  </si>
  <si>
    <t> 2020</t>
  </si>
  <si>
    <t> 2021</t>
  </si>
  <si>
    <t> 2022</t>
  </si>
  <si>
    <t> 2023</t>
  </si>
  <si>
    <t> 2024</t>
  </si>
  <si>
    <t>Year_Trimmed</t>
  </si>
  <si>
    <t>Year_Cleanned</t>
  </si>
  <si>
    <t>Grosss Revenue In 2023 Dollars</t>
  </si>
  <si>
    <t>Movie Score</t>
  </si>
  <si>
    <t>Sum of budget</t>
  </si>
  <si>
    <t>Genre</t>
  </si>
  <si>
    <t>Sum of Gross/Sum of Budget</t>
  </si>
  <si>
    <t>Percentage Change From Previous Year</t>
  </si>
  <si>
    <t xml:space="preserve"> Adjusted Revenue to Inflation</t>
  </si>
  <si>
    <t>Percentage Difference</t>
  </si>
  <si>
    <t xml:space="preserve">We can also see that from the year 2007 to 2019 there was a consistancy in the numbers. There was an average of 25 Billions Dollars genereted acrross the movie industry. </t>
  </si>
  <si>
    <t>2. How have inflation-adjusted revenues changed over time? </t>
  </si>
  <si>
    <t xml:space="preserve"> 1. How have gross revenues changed over time?</t>
  </si>
  <si>
    <t>Over the years since 1980 revenues have increased significantly, to the point where the industry saw a 33% increase in 1997 and 7% average increase since 1980 excluding the 2020 data.</t>
  </si>
  <si>
    <t>Average Compared to 1980</t>
  </si>
  <si>
    <t xml:space="preserve">When we taking revenue adjusted to inflation into considarations, there was an average 4% increase. </t>
  </si>
  <si>
    <t>Average Calculated without the year 2020</t>
  </si>
  <si>
    <t xml:space="preserve"> </t>
  </si>
  <si>
    <t>For Graph Plotting</t>
  </si>
  <si>
    <t>3. Do movies with higher scores tend to have higher gross relative to budget?</t>
  </si>
  <si>
    <t xml:space="preserve">If we look at the data, it shows that movies with higher rating tend to have gross realtive to their budget but we also need to take in the fact we have </t>
  </si>
  <si>
    <t xml:space="preserve">some missing data in both the budget and gross revenue column. </t>
  </si>
  <si>
    <t>4. Do R rated films tend to have higher gross relative to budget compared with other films? </t>
  </si>
  <si>
    <t>Based on the data, movies rated R tend to do poorly compared to others. We can use the example of TV-MA and unrated movies to show that they both have outperformed with 1000% compared to the budget</t>
  </si>
  <si>
    <t>We also need to consider thefact that we have a lot of missing data and the unrated movies may also be consired as R rated or as others.</t>
  </si>
  <si>
    <t>5. Do certain genres tend to have higher gross relative to budget?</t>
  </si>
  <si>
    <t>Check Data</t>
  </si>
  <si>
    <t>Revenue Adjusted to Inflation</t>
  </si>
  <si>
    <t>Movies By Score</t>
  </si>
  <si>
    <t>6. what recommendations can you make about what types of films tend to have the highest gross relative to budget?</t>
  </si>
  <si>
    <t>Movies By Rating</t>
  </si>
  <si>
    <t>Movies By Genre'</t>
  </si>
  <si>
    <t xml:space="preserve">But we also need to know that only about 10 data were provided that contain movies with Family as a Genre. </t>
  </si>
  <si>
    <t xml:space="preserve">Relative to budget, movies in the Horror and Animation genre  tend to have hidger gross according to the data. </t>
  </si>
  <si>
    <t>Based on the data, I can conclude that making animated movies might be more beneficial if I were to make a movie.</t>
  </si>
  <si>
    <t>And out of all the data provided they were a lot of missing data</t>
  </si>
  <si>
    <t xml:space="preserve">Only 10 rows of data were provided, this result should not be  </t>
  </si>
  <si>
    <t>considered as the Genre with highest gross compared to budget</t>
  </si>
  <si>
    <t>I can also condlude that the movie industry have consistantly invested on average about $7 Billions from 2000 untill 2019 and have consistantly made an average of $22 Billions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</si>
</sst>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Segoe UI"/>
      <family val="2"/>
    </font>
    <font>
      <b/>
      <sz val="14"/>
      <color rgb="FF000000"/>
      <name val="Arial"/>
      <family val="2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theme="5" tint="-0.249977111117893"/>
      </top>
      <bottom/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28">
    <xf numFmtId="0" fontId="0" fillId="0" borderId="0" xfId="0"/>
    <xf numFmtId="0" fontId="16" fillId="0" borderId="0" xfId="0" applyFont="1"/>
    <xf numFmtId="44" fontId="16" fillId="0" borderId="0" xfId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2" fontId="0" fillId="0" borderId="0" xfId="0" applyNumberFormat="1"/>
    <xf numFmtId="0" fontId="19" fillId="0" borderId="0" xfId="0" applyFont="1"/>
    <xf numFmtId="44" fontId="0" fillId="0" borderId="0" xfId="0" applyNumberFormat="1"/>
    <xf numFmtId="0" fontId="13" fillId="33" borderId="10" xfId="0" applyFont="1" applyFill="1" applyBorder="1"/>
    <xf numFmtId="0" fontId="20" fillId="0" borderId="0" xfId="0" applyFont="1" applyAlignment="1">
      <alignment vertical="center"/>
    </xf>
    <xf numFmtId="0" fontId="20" fillId="0" borderId="0" xfId="0" applyFont="1" applyAlignment="1">
      <alignment horizontal="left" vertical="center" indent="1"/>
    </xf>
    <xf numFmtId="0" fontId="21" fillId="0" borderId="0" xfId="0" applyFont="1"/>
    <xf numFmtId="0" fontId="18" fillId="0" borderId="0" xfId="0" applyFont="1" applyAlignment="1">
      <alignment vertical="center"/>
    </xf>
    <xf numFmtId="0" fontId="0" fillId="0" borderId="0" xfId="0"/>
    <xf numFmtId="0" fontId="0" fillId="34" borderId="0" xfId="0" applyFill="1" applyAlignment="1">
      <alignment wrapText="1"/>
    </xf>
    <xf numFmtId="10" fontId="0" fillId="34" borderId="0" xfId="0" applyNumberFormat="1" applyFill="1"/>
    <xf numFmtId="0" fontId="0" fillId="0" borderId="0" xfId="0" applyFont="1" applyAlignment="1">
      <alignment horizontal="left"/>
    </xf>
    <xf numFmtId="164" fontId="0" fillId="0" borderId="0" xfId="0" applyNumberFormat="1" applyFont="1"/>
    <xf numFmtId="2" fontId="0" fillId="0" borderId="0" xfId="0" applyNumberFormat="1" applyFont="1"/>
    <xf numFmtId="4" fontId="0" fillId="0" borderId="0" xfId="0" applyNumberFormat="1"/>
    <xf numFmtId="0" fontId="22" fillId="0" borderId="0" xfId="43"/>
    <xf numFmtId="0" fontId="22" fillId="0" borderId="0" xfId="43" quotePrefix="1"/>
    <xf numFmtId="0" fontId="14" fillId="0" borderId="0" xfId="0" applyFont="1" applyAlignment="1"/>
    <xf numFmtId="0" fontId="14" fillId="0" borderId="0" xfId="0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9">
    <dxf>
      <numFmt numFmtId="175" formatCode="0.0000000"/>
    </dxf>
    <dxf>
      <numFmt numFmtId="14" formatCode="0.00%"/>
    </dxf>
    <dxf>
      <numFmt numFmtId="175" formatCode="0.0000000"/>
    </dxf>
    <dxf>
      <numFmt numFmtId="14" formatCode="0.00%"/>
    </dxf>
    <dxf>
      <numFmt numFmtId="175" formatCode="0.0000000"/>
    </dxf>
    <dxf>
      <numFmt numFmtId="14" formatCode="0.00%"/>
    </dxf>
    <dxf>
      <numFmt numFmtId="175" formatCode="0.0000000"/>
    </dxf>
    <dxf>
      <numFmt numFmtId="14" formatCode="0.00%"/>
    </dxf>
    <dxf>
      <numFmt numFmtId="175" formatCode="0.0000000"/>
    </dxf>
    <dxf>
      <numFmt numFmtId="14" formatCode="0.00%"/>
    </dxf>
    <dxf>
      <numFmt numFmtId="175" formatCode="0.0000000"/>
    </dxf>
    <dxf>
      <numFmt numFmtId="14" formatCode="0.00%"/>
    </dxf>
    <dxf>
      <numFmt numFmtId="2" formatCode="0.00"/>
    </dxf>
    <dxf>
      <numFmt numFmtId="14" formatCode="0.00%"/>
    </dxf>
    <dxf>
      <numFmt numFmtId="175" formatCode="0.0000000"/>
    </dxf>
    <dxf>
      <numFmt numFmtId="2" formatCode="0.00"/>
    </dxf>
    <dxf>
      <numFmt numFmtId="175" formatCode="0.0000000"/>
    </dxf>
    <dxf>
      <numFmt numFmtId="174" formatCode="0.00000000"/>
    </dxf>
    <dxf>
      <numFmt numFmtId="175" formatCode="0.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[movie.xlsx]Gross Revenue over 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Industry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65000"/>
              </a:schemeClr>
            </a:solidFill>
            <a:ln w="9525">
              <a:solidFill>
                <a:schemeClr val="accent2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65000"/>
              </a:schemeClr>
            </a:solidFill>
            <a:ln w="9525">
              <a:solidFill>
                <a:schemeClr val="accent2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'Gross Revenue over Time'!$C$3</c:f>
              <c:strCache>
                <c:ptCount val="1"/>
                <c:pt idx="0">
                  <c:v>Annual Revenue</c:v>
                </c:pt>
              </c:strCache>
            </c:strRef>
          </c:tx>
          <c:spPr>
            <a:ln w="28575" cap="rnd">
              <a:solidFill>
                <a:schemeClr val="accent2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5000"/>
                </a:schemeClr>
              </a:solidFill>
              <a:ln w="9525">
                <a:solidFill>
                  <a:schemeClr val="accent2">
                    <a:tint val="65000"/>
                  </a:schemeClr>
                </a:solidFill>
              </a:ln>
              <a:effectLst/>
            </c:spPr>
          </c:marker>
          <c:cat>
            <c:strRef>
              <c:f>'Gross Revenue over Time'!$B$4:$B$45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Revenue over Time'!$C$4:$C$45</c:f>
              <c:numCache>
                <c:formatCode>"$"#,##0.00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F51-411B-97C4-1EE8427B7127}"/>
            </c:ext>
          </c:extLst>
        </c:ser>
        <c:ser>
          <c:idx val="1"/>
          <c:order val="1"/>
          <c:tx>
            <c:strRef>
              <c:f>'Gross Revenue over Time'!$D$3</c:f>
              <c:strCache>
                <c:ptCount val="1"/>
                <c:pt idx="0">
                  <c:v>Sum of budget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'Gross Revenue over Time'!$B$4:$B$45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Revenue over Time'!$D$4:$D$45</c:f>
              <c:numCache>
                <c:formatCode>"$"#,##0.00</c:formatCode>
                <c:ptCount val="41"/>
                <c:pt idx="0">
                  <c:v>568850000</c:v>
                </c:pt>
                <c:pt idx="1">
                  <c:v>709450000</c:v>
                </c:pt>
                <c:pt idx="2">
                  <c:v>836670000</c:v>
                </c:pt>
                <c:pt idx="3">
                  <c:v>893975562</c:v>
                </c:pt>
                <c:pt idx="4">
                  <c:v>1116326000</c:v>
                </c:pt>
                <c:pt idx="5">
                  <c:v>1220510000</c:v>
                </c:pt>
                <c:pt idx="6">
                  <c:v>1264787376</c:v>
                </c:pt>
                <c:pt idx="7">
                  <c:v>1382542678</c:v>
                </c:pt>
                <c:pt idx="8">
                  <c:v>1730540000</c:v>
                </c:pt>
                <c:pt idx="9">
                  <c:v>1784762578</c:v>
                </c:pt>
                <c:pt idx="10">
                  <c:v>2072503000</c:v>
                </c:pt>
                <c:pt idx="11">
                  <c:v>2268248000</c:v>
                </c:pt>
                <c:pt idx="12">
                  <c:v>2648377769</c:v>
                </c:pt>
                <c:pt idx="13">
                  <c:v>2685349999</c:v>
                </c:pt>
                <c:pt idx="14">
                  <c:v>3250454768</c:v>
                </c:pt>
                <c:pt idx="15">
                  <c:v>3544833757</c:v>
                </c:pt>
                <c:pt idx="16">
                  <c:v>4144580000</c:v>
                </c:pt>
                <c:pt idx="17">
                  <c:v>5256145000</c:v>
                </c:pt>
                <c:pt idx="18">
                  <c:v>5462266000</c:v>
                </c:pt>
                <c:pt idx="19">
                  <c:v>6742940000</c:v>
                </c:pt>
                <c:pt idx="20">
                  <c:v>6340250000</c:v>
                </c:pt>
                <c:pt idx="21">
                  <c:v>6446300000</c:v>
                </c:pt>
                <c:pt idx="22">
                  <c:v>6335628966</c:v>
                </c:pt>
                <c:pt idx="23">
                  <c:v>6598430000</c:v>
                </c:pt>
                <c:pt idx="24">
                  <c:v>6997327000</c:v>
                </c:pt>
                <c:pt idx="25">
                  <c:v>7189494000</c:v>
                </c:pt>
                <c:pt idx="26">
                  <c:v>7156700000</c:v>
                </c:pt>
                <c:pt idx="27">
                  <c:v>7065510000</c:v>
                </c:pt>
                <c:pt idx="28">
                  <c:v>7486730000</c:v>
                </c:pt>
                <c:pt idx="29">
                  <c:v>7522500000</c:v>
                </c:pt>
                <c:pt idx="30">
                  <c:v>7652750000</c:v>
                </c:pt>
                <c:pt idx="31">
                  <c:v>7868730000</c:v>
                </c:pt>
                <c:pt idx="32">
                  <c:v>7777295080</c:v>
                </c:pt>
                <c:pt idx="33">
                  <c:v>8101670000</c:v>
                </c:pt>
                <c:pt idx="34">
                  <c:v>7454300000</c:v>
                </c:pt>
                <c:pt idx="35">
                  <c:v>7329126148</c:v>
                </c:pt>
                <c:pt idx="36">
                  <c:v>8786500000</c:v>
                </c:pt>
                <c:pt idx="37">
                  <c:v>7409700000</c:v>
                </c:pt>
                <c:pt idx="38">
                  <c:v>7012980000</c:v>
                </c:pt>
                <c:pt idx="39">
                  <c:v>6658550000</c:v>
                </c:pt>
                <c:pt idx="40">
                  <c:v>862965750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F51-411B-97C4-1EE8427B7127}"/>
            </c:ext>
          </c:extLst>
        </c:ser>
        <c:ser>
          <c:idx val="2"/>
          <c:order val="2"/>
          <c:tx>
            <c:strRef>
              <c:f>'Gross Revenue over Time'!$E$3</c:f>
              <c:strCache>
                <c:ptCount val="1"/>
                <c:pt idx="0">
                  <c:v>Percentage Change From Previous Year</c:v>
                </c:pt>
              </c:strCache>
            </c:strRef>
          </c:tx>
          <c:spPr>
            <a:ln w="28575" cap="rnd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5000"/>
                </a:schemeClr>
              </a:solidFill>
              <a:ln w="9525">
                <a:solidFill>
                  <a:schemeClr val="accent2">
                    <a:shade val="65000"/>
                  </a:schemeClr>
                </a:solidFill>
              </a:ln>
              <a:effectLst/>
            </c:spPr>
          </c:marker>
          <c:cat>
            <c:strRef>
              <c:f>'Gross Revenue over Time'!$B$4:$B$45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Revenue over Time'!$E$4:$E$45</c:f>
              <c:numCache>
                <c:formatCode>0.00%</c:formatCode>
                <c:ptCount val="41"/>
                <c:pt idx="1">
                  <c:v>1.4654913693170981E-2</c:v>
                </c:pt>
                <c:pt idx="2">
                  <c:v>0.26488033340478007</c:v>
                </c:pt>
                <c:pt idx="3">
                  <c:v>-0.13727524329701504</c:v>
                </c:pt>
                <c:pt idx="4">
                  <c:v>0.28475863734783402</c:v>
                </c:pt>
                <c:pt idx="5">
                  <c:v>4.4838084661179334E-2</c:v>
                </c:pt>
                <c:pt idx="6">
                  <c:v>-1.1918552447535589E-2</c:v>
                </c:pt>
                <c:pt idx="7">
                  <c:v>0.10580429518858456</c:v>
                </c:pt>
                <c:pt idx="8">
                  <c:v>0.20006558306973074</c:v>
                </c:pt>
                <c:pt idx="9">
                  <c:v>0.25759624192223785</c:v>
                </c:pt>
                <c:pt idx="10">
                  <c:v>0.11778471218460047</c:v>
                </c:pt>
                <c:pt idx="11">
                  <c:v>-8.0753401749362644E-2</c:v>
                </c:pt>
                <c:pt idx="12">
                  <c:v>0.17257180259578464</c:v>
                </c:pt>
                <c:pt idx="13">
                  <c:v>9.8142236143793388E-2</c:v>
                </c:pt>
                <c:pt idx="14">
                  <c:v>0.12527582692959405</c:v>
                </c:pt>
                <c:pt idx="15">
                  <c:v>4.2522662272989717E-2</c:v>
                </c:pt>
                <c:pt idx="16">
                  <c:v>3.9289850188336695E-2</c:v>
                </c:pt>
                <c:pt idx="17">
                  <c:v>0.33532648198751897</c:v>
                </c:pt>
                <c:pt idx="18">
                  <c:v>-0.14766716643292513</c:v>
                </c:pt>
                <c:pt idx="19">
                  <c:v>0.20880548731869356</c:v>
                </c:pt>
                <c:pt idx="20">
                  <c:v>-4.1087889625789041E-3</c:v>
                </c:pt>
                <c:pt idx="21">
                  <c:v>0.1608052917628634</c:v>
                </c:pt>
                <c:pt idx="22">
                  <c:v>8.8733809325515001E-2</c:v>
                </c:pt>
                <c:pt idx="23">
                  <c:v>3.8727201011716422E-2</c:v>
                </c:pt>
                <c:pt idx="24">
                  <c:v>6.0005654339506248E-2</c:v>
                </c:pt>
                <c:pt idx="25">
                  <c:v>-4.5676179573997139E-2</c:v>
                </c:pt>
                <c:pt idx="26">
                  <c:v>4.4074419855790505E-2</c:v>
                </c:pt>
                <c:pt idx="27">
                  <c:v>9.2719787281956012E-2</c:v>
                </c:pt>
                <c:pt idx="28">
                  <c:v>6.4683645959443065E-2</c:v>
                </c:pt>
                <c:pt idx="29">
                  <c:v>7.5408090646513798E-2</c:v>
                </c:pt>
                <c:pt idx="30">
                  <c:v>-9.9442243067717363E-3</c:v>
                </c:pt>
                <c:pt idx="31">
                  <c:v>7.4917626850428951E-2</c:v>
                </c:pt>
                <c:pt idx="32">
                  <c:v>2.5707037986908935E-2</c:v>
                </c:pt>
                <c:pt idx="33">
                  <c:v>2.0397809681213207E-2</c:v>
                </c:pt>
                <c:pt idx="34">
                  <c:v>1.9065886065712984E-2</c:v>
                </c:pt>
                <c:pt idx="35">
                  <c:v>9.6079381134936449E-3</c:v>
                </c:pt>
                <c:pt idx="36">
                  <c:v>8.1987317539991889E-2</c:v>
                </c:pt>
                <c:pt idx="37">
                  <c:v>-1.5674308365114645E-2</c:v>
                </c:pt>
                <c:pt idx="38">
                  <c:v>-1.4040915149238659E-2</c:v>
                </c:pt>
                <c:pt idx="39">
                  <c:v>8.0268483089377007E-2</c:v>
                </c:pt>
                <c:pt idx="40">
                  <c:v>-0.90611959905570105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F51-411B-97C4-1EE8427B7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089231"/>
        <c:axId val="1036090063"/>
      </c:lineChart>
      <c:catAx>
        <c:axId val="1036089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90063"/>
        <c:crosses val="autoZero"/>
        <c:auto val="1"/>
        <c:lblAlgn val="ctr"/>
        <c:lblOffset val="100"/>
        <c:noMultiLvlLbl val="0"/>
      </c:catAx>
      <c:valAx>
        <c:axId val="103609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8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Dollar</a:t>
            </a:r>
            <a:r>
              <a:rPr lang="en-US" baseline="0"/>
              <a:t> Variance Compared to Movie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'Movies By Score'!$D$91</c:f>
              <c:strCache>
                <c:ptCount val="1"/>
                <c:pt idx="0">
                  <c:v>Sum of Gross/Sum of Budget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'Movies By Score'!$A$92:$A$163</c:f>
              <c:numCache>
                <c:formatCode>General</c:formatCode>
                <c:ptCount val="72"/>
                <c:pt idx="0">
                  <c:v>9.3000000000000007</c:v>
                </c:pt>
                <c:pt idx="1">
                  <c:v>9</c:v>
                </c:pt>
                <c:pt idx="2">
                  <c:v>8.9</c:v>
                </c:pt>
                <c:pt idx="3">
                  <c:v>8.8000000000000007</c:v>
                </c:pt>
                <c:pt idx="4">
                  <c:v>8.6999999999999993</c:v>
                </c:pt>
                <c:pt idx="5">
                  <c:v>8.6</c:v>
                </c:pt>
                <c:pt idx="6">
                  <c:v>8.5</c:v>
                </c:pt>
                <c:pt idx="7">
                  <c:v>8.4</c:v>
                </c:pt>
                <c:pt idx="8">
                  <c:v>8.3000000000000007</c:v>
                </c:pt>
                <c:pt idx="9">
                  <c:v>8.1999999999999993</c:v>
                </c:pt>
                <c:pt idx="10">
                  <c:v>8.1</c:v>
                </c:pt>
                <c:pt idx="11">
                  <c:v>8</c:v>
                </c:pt>
                <c:pt idx="12">
                  <c:v>7.9</c:v>
                </c:pt>
                <c:pt idx="13">
                  <c:v>7.8</c:v>
                </c:pt>
                <c:pt idx="14">
                  <c:v>7.7</c:v>
                </c:pt>
                <c:pt idx="15">
                  <c:v>7.6</c:v>
                </c:pt>
                <c:pt idx="16">
                  <c:v>7.5</c:v>
                </c:pt>
                <c:pt idx="17">
                  <c:v>7.4</c:v>
                </c:pt>
                <c:pt idx="18">
                  <c:v>7.3</c:v>
                </c:pt>
                <c:pt idx="19">
                  <c:v>7.2</c:v>
                </c:pt>
                <c:pt idx="20">
                  <c:v>7.1</c:v>
                </c:pt>
                <c:pt idx="21">
                  <c:v>7</c:v>
                </c:pt>
                <c:pt idx="22">
                  <c:v>6.9</c:v>
                </c:pt>
                <c:pt idx="23">
                  <c:v>6.8</c:v>
                </c:pt>
                <c:pt idx="24">
                  <c:v>6.7</c:v>
                </c:pt>
                <c:pt idx="25">
                  <c:v>6.6</c:v>
                </c:pt>
                <c:pt idx="26">
                  <c:v>6.5</c:v>
                </c:pt>
                <c:pt idx="27">
                  <c:v>6.4</c:v>
                </c:pt>
                <c:pt idx="28">
                  <c:v>6.3</c:v>
                </c:pt>
                <c:pt idx="29">
                  <c:v>6.2</c:v>
                </c:pt>
                <c:pt idx="30">
                  <c:v>6.1</c:v>
                </c:pt>
                <c:pt idx="31">
                  <c:v>6</c:v>
                </c:pt>
                <c:pt idx="32">
                  <c:v>5.9</c:v>
                </c:pt>
                <c:pt idx="33">
                  <c:v>5.8</c:v>
                </c:pt>
                <c:pt idx="34">
                  <c:v>5.7</c:v>
                </c:pt>
                <c:pt idx="35">
                  <c:v>5.6</c:v>
                </c:pt>
                <c:pt idx="36">
                  <c:v>5.5</c:v>
                </c:pt>
                <c:pt idx="37">
                  <c:v>5.4</c:v>
                </c:pt>
                <c:pt idx="38">
                  <c:v>5.3</c:v>
                </c:pt>
                <c:pt idx="39">
                  <c:v>5.2</c:v>
                </c:pt>
                <c:pt idx="40">
                  <c:v>5.0999999999999996</c:v>
                </c:pt>
                <c:pt idx="41">
                  <c:v>5</c:v>
                </c:pt>
                <c:pt idx="42">
                  <c:v>4.9000000000000004</c:v>
                </c:pt>
                <c:pt idx="43">
                  <c:v>4.8</c:v>
                </c:pt>
                <c:pt idx="44">
                  <c:v>4.7</c:v>
                </c:pt>
                <c:pt idx="45">
                  <c:v>4.5999999999999996</c:v>
                </c:pt>
                <c:pt idx="46">
                  <c:v>4.5</c:v>
                </c:pt>
                <c:pt idx="47">
                  <c:v>4.4000000000000004</c:v>
                </c:pt>
                <c:pt idx="48">
                  <c:v>4.3</c:v>
                </c:pt>
                <c:pt idx="49">
                  <c:v>4.2</c:v>
                </c:pt>
                <c:pt idx="50">
                  <c:v>4.0999999999999996</c:v>
                </c:pt>
                <c:pt idx="51">
                  <c:v>4</c:v>
                </c:pt>
                <c:pt idx="52">
                  <c:v>3.9</c:v>
                </c:pt>
                <c:pt idx="53">
                  <c:v>3.8</c:v>
                </c:pt>
                <c:pt idx="54">
                  <c:v>3.7</c:v>
                </c:pt>
                <c:pt idx="55">
                  <c:v>3.6</c:v>
                </c:pt>
                <c:pt idx="56">
                  <c:v>3.5</c:v>
                </c:pt>
                <c:pt idx="57">
                  <c:v>3.4</c:v>
                </c:pt>
                <c:pt idx="58">
                  <c:v>3.3</c:v>
                </c:pt>
                <c:pt idx="59">
                  <c:v>3.2</c:v>
                </c:pt>
                <c:pt idx="60">
                  <c:v>3.1</c:v>
                </c:pt>
                <c:pt idx="61">
                  <c:v>3</c:v>
                </c:pt>
                <c:pt idx="62">
                  <c:v>2.9</c:v>
                </c:pt>
                <c:pt idx="63">
                  <c:v>2.8</c:v>
                </c:pt>
                <c:pt idx="64">
                  <c:v>2.7</c:v>
                </c:pt>
                <c:pt idx="65">
                  <c:v>2.6</c:v>
                </c:pt>
                <c:pt idx="66">
                  <c:v>2.5</c:v>
                </c:pt>
                <c:pt idx="67">
                  <c:v>2.4</c:v>
                </c:pt>
                <c:pt idx="68">
                  <c:v>2.2999999999999998</c:v>
                </c:pt>
                <c:pt idx="69">
                  <c:v>2.2000000000000002</c:v>
                </c:pt>
                <c:pt idx="70">
                  <c:v>2.1</c:v>
                </c:pt>
                <c:pt idx="71">
                  <c:v>1.9</c:v>
                </c:pt>
              </c:numCache>
            </c:numRef>
          </c:xVal>
          <c:yVal>
            <c:numRef>
              <c:f>'Movies By Score'!$D$92:$D$163</c:f>
              <c:numCache>
                <c:formatCode>0.00</c:formatCode>
                <c:ptCount val="72"/>
                <c:pt idx="0">
                  <c:v>1.15269164</c:v>
                </c:pt>
                <c:pt idx="1">
                  <c:v>5.4376953783783781</c:v>
                </c:pt>
                <c:pt idx="2">
                  <c:v>13.565491282258064</c:v>
                </c:pt>
                <c:pt idx="3">
                  <c:v>6.7761802533692723</c:v>
                </c:pt>
                <c:pt idx="4">
                  <c:v>9.9959914199999993</c:v>
                </c:pt>
                <c:pt idx="5">
                  <c:v>7.4134864343230999</c:v>
                </c:pt>
                <c:pt idx="6">
                  <c:v>7.5449245782617984</c:v>
                </c:pt>
                <c:pt idx="7">
                  <c:v>6.628681527295285</c:v>
                </c:pt>
                <c:pt idx="8">
                  <c:v>6.1654583998337946</c:v>
                </c:pt>
                <c:pt idx="9">
                  <c:v>4.9462219736957476</c:v>
                </c:pt>
                <c:pt idx="10">
                  <c:v>5.9442590234986943</c:v>
                </c:pt>
                <c:pt idx="11">
                  <c:v>5.642872439707622</c:v>
                </c:pt>
                <c:pt idx="12">
                  <c:v>4.528874082330284</c:v>
                </c:pt>
                <c:pt idx="13">
                  <c:v>5.305217184072573</c:v>
                </c:pt>
                <c:pt idx="14">
                  <c:v>4.4187893561881069</c:v>
                </c:pt>
                <c:pt idx="15">
                  <c:v>4.4509581352492686</c:v>
                </c:pt>
                <c:pt idx="16">
                  <c:v>4.0329298935140168</c:v>
                </c:pt>
                <c:pt idx="17">
                  <c:v>3.9706886277151687</c:v>
                </c:pt>
                <c:pt idx="18">
                  <c:v>3.7528678122217958</c:v>
                </c:pt>
                <c:pt idx="19">
                  <c:v>3.0357739968963267</c:v>
                </c:pt>
                <c:pt idx="20">
                  <c:v>3.7162438017171113</c:v>
                </c:pt>
                <c:pt idx="21">
                  <c:v>3.4576548657812469</c:v>
                </c:pt>
                <c:pt idx="22">
                  <c:v>3.4324363422448192</c:v>
                </c:pt>
                <c:pt idx="23">
                  <c:v>2.8347333486632587</c:v>
                </c:pt>
                <c:pt idx="24">
                  <c:v>2.4712499906447629</c:v>
                </c:pt>
                <c:pt idx="25">
                  <c:v>2.8251777383250309</c:v>
                </c:pt>
                <c:pt idx="26">
                  <c:v>2.9440324572386829</c:v>
                </c:pt>
                <c:pt idx="27">
                  <c:v>2.7790229328526608</c:v>
                </c:pt>
                <c:pt idx="28">
                  <c:v>2.6918604385994871</c:v>
                </c:pt>
                <c:pt idx="29">
                  <c:v>2.4806720200423835</c:v>
                </c:pt>
                <c:pt idx="30">
                  <c:v>2.2469342478836904</c:v>
                </c:pt>
                <c:pt idx="31">
                  <c:v>2.1773921814837705</c:v>
                </c:pt>
                <c:pt idx="32">
                  <c:v>2.1612502915797944</c:v>
                </c:pt>
                <c:pt idx="33">
                  <c:v>2.3366368808106954</c:v>
                </c:pt>
                <c:pt idx="34">
                  <c:v>1.8525867558102944</c:v>
                </c:pt>
                <c:pt idx="35">
                  <c:v>2.2557822576495949</c:v>
                </c:pt>
                <c:pt idx="36">
                  <c:v>2.0232344984769548</c:v>
                </c:pt>
                <c:pt idx="37">
                  <c:v>1.7855353215216336</c:v>
                </c:pt>
                <c:pt idx="38">
                  <c:v>1.7497329684958296</c:v>
                </c:pt>
                <c:pt idx="39">
                  <c:v>2.3960108400038576</c:v>
                </c:pt>
                <c:pt idx="40">
                  <c:v>1.7755064953498718</c:v>
                </c:pt>
                <c:pt idx="41">
                  <c:v>2.293720614679656</c:v>
                </c:pt>
                <c:pt idx="42">
                  <c:v>1.9843118094734533</c:v>
                </c:pt>
                <c:pt idx="43">
                  <c:v>1.6056308559386974</c:v>
                </c:pt>
                <c:pt idx="44">
                  <c:v>2.2823601657458563</c:v>
                </c:pt>
                <c:pt idx="45">
                  <c:v>1.9626841054425128</c:v>
                </c:pt>
                <c:pt idx="46">
                  <c:v>2.2504816008636643</c:v>
                </c:pt>
                <c:pt idx="47">
                  <c:v>1.8494514851268591</c:v>
                </c:pt>
                <c:pt idx="48">
                  <c:v>1.791163282887078</c:v>
                </c:pt>
                <c:pt idx="49">
                  <c:v>1.158905699831366</c:v>
                </c:pt>
                <c:pt idx="50">
                  <c:v>2.8916761908053399</c:v>
                </c:pt>
                <c:pt idx="51">
                  <c:v>1.6799100104931795</c:v>
                </c:pt>
                <c:pt idx="52">
                  <c:v>0.92219510260294724</c:v>
                </c:pt>
                <c:pt idx="53">
                  <c:v>1.1408767569304368</c:v>
                </c:pt>
                <c:pt idx="54">
                  <c:v>1.1222024842124814</c:v>
                </c:pt>
                <c:pt idx="55">
                  <c:v>2.5990610112359551</c:v>
                </c:pt>
                <c:pt idx="56">
                  <c:v>2.7332786848341231</c:v>
                </c:pt>
                <c:pt idx="57">
                  <c:v>1.3088111638954869</c:v>
                </c:pt>
                <c:pt idx="58">
                  <c:v>2.8231272870879121</c:v>
                </c:pt>
                <c:pt idx="59">
                  <c:v>1.0852560416666666</c:v>
                </c:pt>
                <c:pt idx="60">
                  <c:v>0.74902214948069468</c:v>
                </c:pt>
                <c:pt idx="61">
                  <c:v>1.4987932909090909</c:v>
                </c:pt>
                <c:pt idx="62">
                  <c:v>0.13945338297872339</c:v>
                </c:pt>
                <c:pt idx="63">
                  <c:v>3.4329325399999999</c:v>
                </c:pt>
                <c:pt idx="64">
                  <c:v>0.56348864634146345</c:v>
                </c:pt>
                <c:pt idx="65">
                  <c:v>1.5766150000000001</c:v>
                </c:pt>
                <c:pt idx="66">
                  <c:v>0.55303412209302327</c:v>
                </c:pt>
                <c:pt idx="67">
                  <c:v>2.4982950750000001</c:v>
                </c:pt>
                <c:pt idx="68">
                  <c:v>0.23962118181818182</c:v>
                </c:pt>
                <c:pt idx="69">
                  <c:v>0.62561856521739134</c:v>
                </c:pt>
                <c:pt idx="70">
                  <c:v>0.78112766666666666</c:v>
                </c:pt>
                <c:pt idx="71">
                  <c:v>1.1465425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51-43FE-AE43-70ABBAF93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21071"/>
        <c:axId val="1470309839"/>
      </c:scatterChart>
      <c:valAx>
        <c:axId val="147032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09839"/>
        <c:crosses val="autoZero"/>
        <c:crossBetween val="midCat"/>
      </c:valAx>
      <c:valAx>
        <c:axId val="147030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</a:t>
                </a:r>
                <a:r>
                  <a:rPr lang="en-US" baseline="0"/>
                  <a:t> Gross To Budget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21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1</xdr:row>
      <xdr:rowOff>0</xdr:rowOff>
    </xdr:from>
    <xdr:to>
      <xdr:col>20</xdr:col>
      <xdr:colOff>466725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4773A-2EF3-441E-ABA4-9318639D0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228598</xdr:colOff>
      <xdr:row>1</xdr:row>
      <xdr:rowOff>4762</xdr:rowOff>
    </xdr:from>
    <xdr:to>
      <xdr:col>18</xdr:col>
      <xdr:colOff>152399</xdr:colOff>
      <xdr:row>29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EC02EA-1917-4B88-930C-60264C737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ry" refreshedDate="45587.86620462963" createdVersion="7" refreshedVersion="7" minRefreshableVersion="3" recordCount="7668">
  <cacheSource type="worksheet">
    <worksheetSource ref="A1:O7669" sheet="Movies"/>
  </cacheSource>
  <cacheFields count="15">
    <cacheField name="name" numFmtId="0">
      <sharedItems containsMixedTypes="1" containsNumber="1" containsInteger="1" minValue="9" maxValue="2046"/>
    </cacheField>
    <cacheField name="rating" numFmtId="0">
      <sharedItems containsBlank="1"/>
    </cacheField>
    <cacheField name="genre" numFmtId="0">
      <sharedItems/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44">
      <sharedItems containsString="0" containsBlank="1" containsNumber="1" containsInteger="1" minValue="3000" maxValue="356000000"/>
    </cacheField>
    <cacheField name="gross" numFmtId="44">
      <sharedItems containsString="0" containsBlank="1" containsNumber="1" containsInteger="1" minValue="309" maxValue="2847246203" count="7473">
        <n v="46998772"/>
        <n v="58853106"/>
        <n v="538375067"/>
        <n v="83453539"/>
        <n v="39846344"/>
        <n v="39754601"/>
        <n v="115229890"/>
        <n v="23402427"/>
        <n v="108185706"/>
        <n v="15795189"/>
        <n v="70687344"/>
        <n v="30031783"/>
        <n v="49823037"/>
        <n v="54766923"/>
        <n v="31899000"/>
        <n v="9709597"/>
        <n v="21202829"/>
        <n v="103300686"/>
        <n v="21448782"/>
        <n v="101300000"/>
        <n v="19814523"/>
        <n v="3484523"/>
        <n v="16647800"/>
        <n v="22762571"/>
        <n v="46918287"/>
        <n v="19853892"/>
        <n v="34326249"/>
        <m/>
        <n v="37121708"/>
        <n v="22743674"/>
        <n v="22482952"/>
        <n v="14796236"/>
        <n v="66132626"/>
        <n v="534816"/>
        <n v="43995918"/>
        <n v="69847348"/>
        <n v="10000000"/>
        <n v="6342668"/>
        <n v="27118000"/>
        <n v="67182787"/>
        <n v="5000000"/>
        <n v="7063886"/>
        <n v="6659377"/>
        <n v="8415112"/>
        <n v="41675194"/>
        <n v="15716828"/>
        <n v="14662035"/>
        <n v="10389003"/>
        <n v="4309490"/>
        <n v="24265659"/>
        <n v="12516"/>
        <n v="3763988"/>
        <n v="6216067"/>
        <n v="18971000"/>
        <n v="18000000"/>
        <n v="14287755"/>
        <n v="17815212"/>
        <n v="3910019"/>
        <n v="7653061"/>
        <n v="10697276"/>
        <n v="9870727"/>
        <n v="15934737"/>
        <n v="14155617"/>
        <n v="2013193"/>
        <n v="5215015"/>
        <n v="4226370"/>
        <n v="2086905"/>
        <n v="11000000"/>
        <n v="6321392"/>
        <n v="4400000"/>
        <n v="109749"/>
        <n v="59167"/>
        <n v="2128395"/>
        <n v="2806659"/>
        <n v="167451"/>
        <n v="14504277"/>
        <n v="804713"/>
        <n v="6950125"/>
        <n v="6621520"/>
        <n v="2261507"/>
        <n v="1175855"/>
        <n v="15198912"/>
        <n v="389925971"/>
        <n v="24058838"/>
        <n v="30669378"/>
        <n v="25244626"/>
        <n v="2956630"/>
        <n v="111289673"/>
        <n v="12000000"/>
        <n v="41092328"/>
        <n v="34971136"/>
        <n v="23668369"/>
        <n v="11487676"/>
        <n v="85297000"/>
        <n v="1113538"/>
        <n v="72179579"/>
        <n v="11492915"/>
        <n v="32492674"/>
        <n v="42368025"/>
        <n v="50427646"/>
        <n v="21722776"/>
        <n v="14225876"/>
        <n v="54813222"/>
        <n v="25533818"/>
        <n v="35856053"/>
        <n v="40382659"/>
        <n v="119285432"/>
        <n v="63456988"/>
        <n v="59303359"/>
        <n v="40716963"/>
        <n v="36565280"/>
        <n v="10853418"/>
        <n v="95461682"/>
        <n v="5073"/>
        <n v="15965924"/>
        <n v="31672907"/>
        <n v="17985893"/>
        <n v="14110013"/>
        <n v="1752634"/>
        <n v="20962615"/>
        <n v="20471382"/>
        <n v="19032261"/>
        <n v="26279000"/>
        <n v="12376625"/>
        <n v="14920781"/>
        <n v="8279042"/>
        <n v="6400000"/>
        <n v="5732587"/>
        <n v="17374595"/>
        <n v="14867086"/>
        <n v="123843"/>
        <n v="23371905"/>
        <n v="5672031"/>
        <n v="7886857"/>
        <n v="636796"/>
        <n v="26890068"/>
        <n v="31206251"/>
        <n v="12850276"/>
        <n v="19905359"/>
        <n v="37000000"/>
        <n v="35610100"/>
        <n v="29916207"/>
        <n v="237000"/>
        <n v="17583634"/>
        <n v="10626725"/>
        <n v="5165432"/>
        <n v="8124257"/>
        <n v="2447576"/>
        <n v="15578237"/>
        <n v="110014"/>
        <n v="5229643"/>
        <n v="29200000"/>
        <n v="1118634"/>
        <n v="18826490"/>
        <n v="9566593"/>
        <n v="20259961"/>
        <n v="14923752"/>
        <n v="12042"/>
        <n v="26154211"/>
        <n v="9171289"/>
        <n v="12617845"/>
        <n v="2022771"/>
        <n v="1169875"/>
        <n v="3256082"/>
        <n v="14492125"/>
        <n v="7258543"/>
        <n v="31261269"/>
        <n v="2863642"/>
        <n v="2154696"/>
        <n v="11809387"/>
        <n v="17569027"/>
        <n v="1976198"/>
        <n v="8206145"/>
        <n v="5200986"/>
        <n v="4454295"/>
        <n v="3702028"/>
        <n v="10851261"/>
        <n v="25524778"/>
        <n v="2004742"/>
        <n v="18838812"/>
        <n v="1791147"/>
        <n v="16000000"/>
        <n v="6892098"/>
        <n v="17110"/>
        <n v="1622898"/>
        <n v="27092880"/>
        <n v="41676878"/>
        <n v="19632053"/>
        <n v="68851475"/>
        <n v="792910554"/>
        <n v="125212904"/>
        <n v="129795554"/>
        <n v="15171476"/>
        <n v="57063861"/>
        <n v="77142388"/>
        <n v="78868508"/>
        <n v="78912963"/>
        <n v="5588800"/>
        <n v="5829781"/>
        <n v="30036000"/>
        <n v="52767889"/>
        <n v="177200000"/>
        <n v="33000525"/>
        <n v="14665733"/>
        <n v="2536242"/>
        <n v="125052686"/>
        <n v="14056528"/>
        <n v="21028755"/>
        <n v="20659423"/>
        <n v="22265763"/>
        <n v="7000000"/>
        <n v="6795771"/>
        <n v="36690067"/>
        <n v="46708276"/>
        <n v="14400000"/>
        <n v="41630431"/>
        <n v="53993738"/>
        <n v="2032311"/>
        <n v="16897768"/>
        <n v="20225989"/>
        <n v="29712172"/>
        <n v="14099953"/>
        <n v="69701637"/>
        <n v="10278575"/>
        <n v="21095638"/>
        <n v="4968000"/>
        <n v="28229046"/>
        <n v="6455330"/>
        <n v="13277558"/>
        <n v="27150534"/>
        <n v="47118057"/>
        <n v="10604986"/>
        <n v="6110670"/>
        <n v="39103425"/>
        <n v="16100000"/>
        <n v="10490791"/>
        <n v="5675599"/>
        <n v="5672311"/>
        <n v="18196170"/>
        <n v="12534817"/>
        <n v="14000000"/>
        <n v="11378339"/>
        <n v="5301539"/>
        <n v="19282134"/>
        <n v="7400000"/>
        <n v="1515578"/>
        <n v="5005245"/>
        <n v="30688860"/>
        <n v="20123620"/>
        <n v="5979947"/>
        <n v="2270"/>
        <n v="11897978"/>
        <n v="4484991"/>
        <n v="7742572"/>
        <n v="840958"/>
        <n v="2666873"/>
        <n v="9056073"/>
        <n v="1054328"/>
        <n v="6118683"/>
        <n v="15782759"/>
        <n v="9077269"/>
        <n v="13253583"/>
        <n v="36821203"/>
        <n v="9217530"/>
        <n v="946461"/>
        <n v="1736123"/>
        <n v="13258670"/>
        <n v="2370376"/>
        <n v="10054150"/>
        <n v="9823934"/>
        <n v="13111101"/>
        <n v="263635"/>
        <n v="2977706"/>
        <n v="6328816"/>
        <n v="3583513"/>
        <n v="6668025"/>
        <n v="3700"/>
        <n v="3792188"/>
        <n v="6660333"/>
        <n v="7241180"/>
        <n v="143369"/>
        <n v="8000000"/>
        <n v="1474249"/>
        <n v="21134374"/>
        <n v="2914328"/>
        <n v="2869638"/>
        <n v="3723036"/>
        <n v="16894678"/>
        <n v="23671186"/>
        <n v="42914"/>
        <n v="199078"/>
        <n v="3178542"/>
        <n v="8693512"/>
        <n v="6062898"/>
        <n v="36299720"/>
        <n v="78350"/>
        <n v="12408066"/>
        <n v="2279543"/>
        <n v="6968359"/>
        <n v="3783329"/>
        <n v="3355948"/>
        <n v="22440"/>
        <n v="5124391"/>
        <n v="777087"/>
        <n v="65884703"/>
        <n v="25697647"/>
        <n v="475106177"/>
        <n v="63541777"/>
        <n v="61399552"/>
        <n v="90404800"/>
        <n v="59950623"/>
        <n v="56399659"/>
        <n v="64892670"/>
        <n v="87987055"/>
        <n v="21017849"/>
        <n v="92921203"/>
        <n v="79567667"/>
        <n v="21192315"/>
        <n v="16916617"/>
        <n v="24071666"/>
        <n v="20766616"/>
        <n v="67893619"/>
        <n v="14049540"/>
        <n v="17343596"/>
        <n v="2494480"/>
        <n v="2120439"/>
        <n v="108423749"/>
        <n v="29450919"/>
        <n v="55432841"/>
        <n v="20653717"/>
        <n v="21156152"/>
        <n v="67642693"/>
        <n v="5988322"/>
        <n v="64783827"/>
        <n v="42313354"/>
        <n v="19910002"/>
        <n v="34725000"/>
        <n v="5899678"/>
        <n v="9190819"/>
        <n v="35615609"/>
        <n v="17233166"/>
        <n v="4218594"/>
        <n v="22587834"/>
        <n v="40218899"/>
        <n v="760883"/>
        <n v="4786789"/>
        <n v="4300000"/>
        <n v="14949697"/>
        <n v="55269"/>
        <n v="20307325"/>
        <n v="5678950"/>
        <n v="11919250"/>
        <n v="33759266"/>
        <n v="8400000"/>
        <n v="8443124"/>
        <n v="6472990"/>
        <n v="15856028"/>
        <n v="12232628"/>
        <n v="29309766"/>
        <n v="2306560"/>
        <n v="1246141"/>
        <n v="2082215"/>
        <n v="10219460"/>
        <n v="10353438"/>
        <n v="17488564"/>
        <n v="7175592"/>
        <n v="30503151"/>
        <n v="10375893"/>
        <n v="4319001"/>
        <n v="13000000"/>
        <n v="1402962"/>
        <n v="23646952"/>
        <n v="6149983"/>
        <n v="16478265"/>
        <n v="28445927"/>
        <n v="29600000"/>
        <n v="694497"/>
        <n v="30379"/>
        <n v="10676194"/>
        <n v="14648076"/>
        <n v="5563663"/>
        <n v="5696391"/>
        <n v="6333135"/>
        <n v="2044892"/>
        <n v="6486797"/>
        <n v="13168027"/>
        <n v="11798616"/>
        <n v="13030214"/>
        <n v="123572"/>
        <n v="724912"/>
        <n v="15543710"/>
        <n v="2810199"/>
        <n v="1080470"/>
        <n v="4491986"/>
        <n v="16134627"/>
        <n v="5997566"/>
        <n v="1223200"/>
        <n v="5555305"/>
        <n v="5310748"/>
        <n v="11787127"/>
        <n v="10964740"/>
        <n v="6670680"/>
        <n v="10369581"/>
        <n v="1262691"/>
        <n v="17613720"/>
        <n v="6347072"/>
        <n v="1867792"/>
        <n v="1772889"/>
        <n v="687475"/>
        <n v="272278"/>
        <n v="5269990"/>
        <n v="1645711"/>
        <n v="1963756"/>
        <n v="1362303"/>
        <n v="12049514"/>
        <n v="5301085"/>
        <n v="975414"/>
        <n v="1530839"/>
        <n v="10171304"/>
        <n v="3000000"/>
        <n v="1818910"/>
        <n v="4304286"/>
        <n v="1723487"/>
        <n v="2443487"/>
        <n v="2439705"/>
        <n v="6857733"/>
        <n v="2314561"/>
        <n v="108128"/>
        <n v="16156776"/>
        <n v="26177"/>
        <n v="6666725"/>
        <n v="78371200"/>
        <n v="30925690"/>
        <n v="296187079"/>
        <n v="91119319"/>
        <n v="5473212"/>
        <n v="81198894"/>
        <n v="333107271"/>
        <n v="8801940"/>
        <n v="25507137"/>
        <n v="52066791"/>
        <n v="316360478"/>
        <n v="38376497"/>
        <n v="20251411"/>
        <n v="80039064"/>
        <n v="40874452"/>
        <n v="153633143"/>
        <n v="86572238"/>
        <n v="8089290"/>
        <n v="23686027"/>
        <n v="2207548"/>
        <n v="4736202"/>
        <n v="8430492"/>
        <n v="20458340"/>
        <n v="31042035"/>
        <n v="14568989"/>
        <n v="28733290"/>
        <n v="69821334"/>
        <n v="4228292"/>
        <n v="47951979"/>
        <n v="38435947"/>
        <n v="8736506"/>
        <n v="32980880"/>
        <n v="7121719"/>
        <n v="21689062"/>
        <n v="14296438"/>
        <n v="8613462"/>
        <n v="17080167"/>
        <n v="4654423"/>
        <n v="25348610"/>
        <n v="6770587"/>
        <n v="6254148"/>
        <n v="76471046"/>
        <n v="129000"/>
        <n v="40400657"/>
        <n v="34700291"/>
        <n v="25928721"/>
        <n v="28744356"/>
        <n v="14418922"/>
        <n v="18644570"/>
        <n v="12145169"/>
        <n v="2912945"/>
        <n v="8103330"/>
        <n v="34901614"/>
        <n v="8914881"/>
        <n v="28078073"/>
        <n v="2436000"/>
        <n v="14255801"/>
        <n v="27201487"/>
        <n v="70263155"/>
        <n v="5142858"/>
        <n v="876775"/>
        <n v="5778353"/>
        <n v="22812411"/>
        <n v="45858563"/>
        <n v="25534703"/>
        <n v="11020375"/>
        <n v="11129057"/>
        <n v="1337274"/>
        <n v="38682707"/>
        <n v="1455045"/>
        <n v="4389334"/>
        <n v="2193612"/>
        <n v="6045647"/>
        <n v="2491460"/>
        <n v="6836201"/>
        <n v="36403064"/>
        <n v="4743119"/>
        <n v="10530000"/>
        <n v="8289916"/>
        <n v="48143579"/>
        <n v="21435321"/>
        <n v="23859382"/>
        <n v="11708269"/>
        <n v="6650206"/>
        <n v="16595791"/>
        <n v="4463841"/>
        <n v="15101131"/>
        <n v="6551987"/>
        <n v="11302884"/>
        <n v="25068724"/>
        <n v="7610785"/>
        <n v="2886225"/>
        <n v="13102025"/>
        <n v="6250994"/>
        <n v="27774237"/>
        <n v="11489982"/>
        <n v="150463"/>
        <n v="21821347"/>
        <n v="1057368"/>
        <n v="5410972"/>
        <n v="17513452"/>
        <n v="12414210"/>
        <n v="38348988"/>
        <n v="2556800"/>
        <n v="7343032"/>
        <n v="3854833"/>
        <n v="7828841"/>
        <n v="727639"/>
        <n v="2732684"/>
        <n v="8793152"/>
        <n v="10435015"/>
        <n v="3677209"/>
        <n v="4994094"/>
        <n v="10600497"/>
        <n v="19265302"/>
        <n v="26080861"/>
        <n v="26186631"/>
        <n v="3739406"/>
        <n v="5021751"/>
        <n v="5718573"/>
        <n v="2490233"/>
        <n v="4561346"/>
        <n v="15726"/>
        <n v="19928200"/>
        <n v="2773433"/>
        <n v="4385312"/>
        <n v="1493782"/>
        <n v="9640000"/>
        <n v="3772785"/>
        <n v="2075282"/>
        <n v="1393501"/>
        <n v="865915"/>
        <n v="1467396"/>
        <n v="1009700"/>
        <n v="1689501"/>
        <n v="1142944"/>
        <n v="7889694"/>
        <n v="4239154"/>
        <n v="129268"/>
        <n v="1525532"/>
        <n v="1059966"/>
        <n v="1820049"/>
        <n v="2527088"/>
        <n v="526805"/>
        <n v="21538850"/>
        <n v="162364"/>
        <n v="1839623"/>
        <n v="148750"/>
        <n v="200498"/>
        <n v="2411143"/>
        <n v="1945658"/>
        <n v="343890"/>
        <n v="2687148"/>
        <n v="21058033"/>
        <n v="837914"/>
        <n v="2729"/>
        <n v="95000"/>
        <n v="127426"/>
        <n v="38934048"/>
        <n v="63980721"/>
        <n v="381906762"/>
        <n v="17307019"/>
        <n v="14643997"/>
        <n v="51525171"/>
        <n v="85313124"/>
        <n v="300400432"/>
        <n v="48230162"/>
        <n v="15502112"/>
        <n v="14237880"/>
        <n v="37803872"/>
        <n v="9949953"/>
        <n v="41410568"/>
        <n v="33086611"/>
        <n v="12952019"/>
        <n v="57491000"/>
        <n v="68706993"/>
        <n v="98467863"/>
        <n v="32192570"/>
        <n v="300473716"/>
        <n v="10297601"/>
        <n v="4164283"/>
        <n v="18432000"/>
        <n v="21041453"/>
        <n v="6951415"/>
        <n v="24922237"/>
        <n v="9873044"/>
        <n v="36230219"/>
        <n v="10609321"/>
        <n v="50327960"/>
        <n v="59612888"/>
        <n v="12918858"/>
        <n v="29999213"/>
        <n v="24689703"/>
        <n v="11603545"/>
        <n v="40940662"/>
        <n v="227514205"/>
        <n v="11528900"/>
        <n v="49364621"/>
        <n v="60088980"/>
        <n v="19444631"/>
        <n v="55600000"/>
        <n v="21288692"/>
        <n v="21930418"/>
        <n v="7683620"/>
        <n v="2023414"/>
        <n v="45833132"/>
        <n v="25754284"/>
        <n v="3099497"/>
        <n v="27398584"/>
        <n v="6326051"/>
        <n v="12993175"/>
        <n v="40491165"/>
        <n v="12303411"/>
        <n v="9369329"/>
        <n v="19875740"/>
        <n v="96773200"/>
        <n v="331816"/>
        <n v="113164"/>
        <n v="7562164"/>
        <n v="18135531"/>
        <n v="42160849"/>
        <n v="8692426"/>
        <n v="12361866"/>
        <n v="17009654"/>
        <n v="2455535"/>
        <n v="19739575"/>
        <n v="16785"/>
        <n v="20518905"/>
        <n v="18707466"/>
        <n v="26657534"/>
        <n v="2123135"/>
        <n v="444213"/>
        <n v="8622757"/>
        <n v="4662137"/>
        <n v="7840873"/>
        <n v="569996"/>
        <n v="14202899"/>
        <n v="13086298"/>
        <n v="30867525"/>
        <n v="6070794"/>
        <n v="1420355"/>
        <n v="9708373"/>
        <n v="19632"/>
        <n v="91666"/>
        <n v="10806919"/>
        <n v="16116878"/>
        <n v="15057465"/>
        <n v="10499694"/>
        <n v="24468550"/>
        <n v="393825"/>
        <n v="17130087"/>
        <n v="7196872"/>
        <n v="2492088"/>
        <n v="3852271"/>
        <n v="10631333"/>
        <n v="8645411"/>
        <n v="8349284"/>
        <n v="4122748"/>
        <n v="3333306"/>
        <n v="199108"/>
        <n v="14100000"/>
        <n v="17536256"/>
        <n v="358574"/>
        <n v="10179000"/>
        <n v="390659"/>
        <n v="10627754"/>
        <n v="2278264"/>
        <n v="836156"/>
        <n v="14972297"/>
        <n v="20345361"/>
        <n v="5101"/>
        <n v="5730596"/>
        <n v="9085049"/>
        <n v="1878561"/>
        <n v="5622787"/>
        <n v="23717291"/>
        <n v="8630068"/>
        <n v="25627836"/>
        <n v="6090497"/>
        <n v="849915"/>
        <n v="8489518"/>
        <n v="3558669"/>
        <n v="441137"/>
        <n v="4116395"/>
        <n v="6148000"/>
        <n v="5111099"/>
        <n v="7491903"/>
        <n v="10755447"/>
        <n v="981817"/>
        <n v="4349446"/>
        <n v="3594997"/>
        <n v="69832"/>
        <n v="11052713"/>
        <n v="7660857"/>
        <n v="1918117"/>
        <n v="5349607"/>
        <n v="35336"/>
        <n v="34751"/>
        <n v="1304192"/>
        <n v="3360800"/>
        <n v="2564278"/>
        <n v="1057064"/>
        <n v="22934622"/>
        <n v="385687"/>
        <n v="220038"/>
        <n v="8402424"/>
        <n v="2174622"/>
        <n v="1256862"/>
        <n v="13677222"/>
        <n v="29815"/>
        <n v="421201"/>
        <n v="618847"/>
        <n v="147070"/>
        <n v="3393807"/>
        <n v="305102"/>
        <n v="1215923"/>
        <n v="750000"/>
        <n v="2685453"/>
        <n v="1299985"/>
        <n v="12531831"/>
        <n v="4889971"/>
        <n v="2052466"/>
        <n v="2864844"/>
        <n v="1381091"/>
        <n v="561548"/>
        <n v="2357"/>
        <n v="2507995"/>
        <n v="372438"/>
        <n v="345280"/>
        <n v="2156772"/>
        <n v="542420"/>
        <n v="202428"/>
        <n v="6565359"/>
        <n v="357288178"/>
        <n v="131060248"/>
        <n v="52287414"/>
        <n v="70720215"/>
        <n v="328203506"/>
        <n v="13915874"/>
        <n v="5900712"/>
        <n v="11100577"/>
        <n v="40479480"/>
        <n v="138545632"/>
        <n v="8618766"/>
        <n v="8621783"/>
        <n v="37962774"/>
        <n v="60629159"/>
        <n v="38983045"/>
        <n v="14302779"/>
        <n v="115103979"/>
        <n v="4600000"/>
        <n v="6735922"/>
        <n v="79817937"/>
        <n v="109713132"/>
        <n v="40697761"/>
        <n v="17768900"/>
        <n v="7153487"/>
        <n v="3500000"/>
        <n v="52293982"/>
        <n v="28607524"/>
        <n v="42724017"/>
        <n v="18564613"/>
        <n v="49042224"/>
        <n v="41488348"/>
        <n v="17502499"/>
        <n v="1777378"/>
        <n v="15448384"/>
        <n v="39246734"/>
        <n v="7433663"/>
        <n v="8200000"/>
        <n v="19472057"/>
        <n v="54999651"/>
        <n v="91258000"/>
        <n v="2016851"/>
        <n v="38702310"/>
        <n v="13167232"/>
        <n v="8025872"/>
        <n v="24159872"/>
        <n v="13431806"/>
        <n v="1261000"/>
        <n v="2850707"/>
        <n v="609939"/>
        <n v="5794184"/>
        <n v="43579163"/>
        <n v="591366"/>
        <n v="167292"/>
        <n v="5844868"/>
        <n v="2015882"/>
        <n v="84542002"/>
        <n v="9697739"/>
        <n v="16209459"/>
        <n v="40084041"/>
        <n v="38625550"/>
        <n v="71624879"/>
        <n v="5860601"/>
        <n v="26285544"/>
        <n v="5450815"/>
        <n v="2347000"/>
        <n v="7177431"/>
        <n v="8362969"/>
        <n v="25314189"/>
        <n v="5839031"/>
        <n v="1953732"/>
        <n v="7137502"/>
        <n v="38500726"/>
        <n v="1305114"/>
        <n v="27820000"/>
        <n v="1504286"/>
        <n v="40996665"/>
        <n v="58731"/>
        <n v="14481606"/>
        <n v="3751699"/>
        <n v="13299749"/>
        <n v="5478"/>
        <n v="31853080"/>
        <n v="4884663"/>
        <n v="286126"/>
        <n v="62134225"/>
        <n v="12947763"/>
        <n v="17685307"/>
        <n v="1641825"/>
        <n v="12303904"/>
        <n v="277646"/>
        <n v="12308521"/>
        <n v="3940542"/>
        <n v="916172"/>
        <n v="15945534"/>
        <n v="20603715"/>
        <n v="4711220"/>
        <n v="8475466"/>
        <n v="1579260"/>
        <n v="3900000"/>
        <n v="6797218"/>
        <n v="29844101"/>
        <n v="4636169"/>
        <n v="36611610"/>
        <n v="2545459"/>
        <n v="5274"/>
        <n v="9947631"/>
        <n v="8988731"/>
        <n v="4940939"/>
        <n v="2510433"/>
        <n v="4865912"/>
        <n v="4941117"/>
        <n v="32324557"/>
        <n v="320256"/>
        <n v="7634909"/>
        <n v="5186646"/>
        <n v="6637565"/>
        <n v="13418091"/>
        <n v="2556361"/>
        <n v="8033397"/>
        <n v="63137"/>
        <n v="21458229"/>
        <n v="4601256"/>
        <n v="7817314"/>
        <n v="11949484"/>
        <n v="604849"/>
        <n v="7369373"/>
        <n v="1476356"/>
        <n v="93151591"/>
        <n v="1720450"/>
        <n v="18034150"/>
        <n v="7555000"/>
        <n v="4845724"/>
        <n v="25147055"/>
        <n v="22905522"/>
        <n v="10090429"/>
        <n v="2147228"/>
        <n v="546904"/>
        <n v="930211"/>
        <n v="2750741"/>
        <n v="4679650"/>
        <n v="2793214"/>
        <n v="14205021"/>
        <n v="5099316"/>
        <n v="5715174"/>
        <n v="2315683"/>
        <n v="3800000"/>
        <n v="6029824"/>
        <n v="140980"/>
        <n v="4781448"/>
        <n v="1131399"/>
        <n v="278623"/>
        <n v="1915792"/>
        <n v="78068"/>
        <n v="275000"/>
        <n v="11957943"/>
        <n v="277405"/>
        <n v="837623"/>
        <n v="3272593"/>
        <n v="4743287"/>
        <n v="4007250"/>
        <n v="5958456"/>
        <n v="2669366"/>
        <n v="441863"/>
        <n v="1943751"/>
        <n v="3136701"/>
        <n v="6947787"/>
        <n v="4079895"/>
        <n v="2295500"/>
        <n v="925952"/>
        <n v="502237"/>
        <n v="2390525"/>
        <n v="1500000"/>
        <n v="8540346"/>
        <n v="601451"/>
        <n v="3388020"/>
        <n v="416393"/>
        <n v="1254040"/>
        <n v="781727"/>
        <n v="6408791"/>
        <n v="583800"/>
        <n v="2497233"/>
        <n v="8736"/>
        <n v="2995527"/>
        <n v="1301121"/>
        <n v="512403"/>
        <n v="563358"/>
        <n v="30902642"/>
        <n v="32388898"/>
        <n v="46357676"/>
        <n v="98268458"/>
        <n v="53424681"/>
        <n v="214577242"/>
        <n v="34368475"/>
        <n v="76270454"/>
        <n v="38119483"/>
        <n v="29180280"/>
        <n v="120207127"/>
        <n v="3369307"/>
        <n v="42721196"/>
        <n v="17336370"/>
        <n v="320145693"/>
        <n v="14575193"/>
        <n v="22238696"/>
        <n v="35509515"/>
        <n v="63766510"/>
        <n v="18553948"/>
        <n v="38122105"/>
        <n v="25205460"/>
        <n v="17186348"/>
        <n v="80642217"/>
        <n v="51881013"/>
        <n v="43848069"/>
        <n v="123922370"/>
        <n v="44793222"/>
        <n v="49530280"/>
        <n v="31623833"/>
        <n v="26713187"/>
        <n v="299965036"/>
        <n v="15681020"/>
        <n v="110996879"/>
        <n v="1628359"/>
        <n v="5923798"/>
        <n v="35659098"/>
        <n v="25893810"/>
        <n v="51186259"/>
        <n v="16057580"/>
        <n v="43993869"/>
        <n v="12396383"/>
        <n v="167780960"/>
        <n v="54215416"/>
        <n v="30063289"/>
        <n v="3769990"/>
        <n v="14182492"/>
        <n v="3404057"/>
        <n v="2642567"/>
        <n v="67331309"/>
        <n v="49998613"/>
        <n v="28061343"/>
        <n v="2488740"/>
        <n v="174380"/>
        <n v="15151736"/>
        <n v="65088797"/>
        <n v="40050884"/>
        <n v="66673516"/>
        <n v="57915972"/>
        <n v="548696"/>
        <n v="7888703"/>
        <n v="26712476"/>
        <n v="1083486"/>
        <n v="13539458"/>
        <n v="23509382"/>
        <n v="1028679"/>
        <n v="13839404"/>
        <n v="9747988"/>
        <n v="12640385"/>
        <n v="3221568"/>
        <n v="9868521"/>
        <n v="39337581"/>
        <n v="4575613"/>
        <n v="124167"/>
        <n v="10021120"/>
        <n v="2877571"/>
        <n v="14375181"/>
        <n v="858250"/>
        <n v="65673233"/>
        <n v="4637920"/>
        <n v="1576615"/>
        <n v="14792779"/>
        <n v="3731829"/>
        <n v="21589395"/>
        <n v="3685862"/>
        <n v="800000"/>
        <n v="3832228"/>
        <n v="18753438"/>
        <n v="7800000"/>
        <n v="6880310"/>
        <n v="2585639"/>
        <n v="5899797"/>
        <n v="519596"/>
        <n v="6075793"/>
        <n v="13290368"/>
        <n v="13110903"/>
        <n v="10278549"/>
        <n v="17355263"/>
        <n v="7393346"/>
        <n v="7305209"/>
        <n v="11307844"/>
        <n v="1680358"/>
        <n v="2063688"/>
        <n v="18782400"/>
        <n v="12423831"/>
        <n v="6804312"/>
        <n v="2700000"/>
        <n v="2683519"/>
        <n v="7019441"/>
        <n v="300859"/>
        <n v="4572845"/>
        <n v="4278150"/>
        <n v="1988962"/>
        <n v="1749956"/>
        <n v="873903"/>
        <n v="20240502"/>
        <n v="52864741"/>
        <n v="34377585"/>
        <n v="562187"/>
        <n v="25411386"/>
        <n v="1733017"/>
        <n v="10489617"/>
        <n v="345704"/>
        <n v="3283832"/>
        <n v="370698"/>
        <n v="1119112"/>
        <n v="1930001"/>
        <n v="459824"/>
        <n v="1338198"/>
        <n v="1672927"/>
        <n v="19734940"/>
        <n v="4000000"/>
        <n v="1083282"/>
        <n v="1432687"/>
        <n v="406881"/>
        <n v="796368"/>
        <n v="5406879"/>
        <n v="1083395"/>
        <n v="1149470"/>
        <n v="12046526"/>
        <n v="700000"/>
        <n v="4615255"/>
        <n v="824024"/>
        <n v="3107551"/>
        <n v="4215849"/>
        <n v="5228617"/>
        <n v="4370078"/>
        <n v="5262047"/>
        <n v="30950002"/>
        <n v="22039"/>
        <n v="1025762"/>
        <n v="3060858"/>
        <n v="1584970"/>
        <n v="1189709"/>
        <n v="210200"/>
        <n v="20419446"/>
        <n v="316199"/>
        <n v="2413427"/>
        <n v="3922273"/>
        <n v="1262091"/>
        <n v="969205"/>
        <n v="2228951"/>
        <n v="5669831"/>
        <n v="1744164"/>
        <n v="1539000"/>
        <n v="1025228"/>
        <n v="213901"/>
        <n v="169785"/>
        <n v="999382"/>
        <n v="5711976"/>
        <n v="138608"/>
        <n v="225358"/>
        <n v="949451"/>
        <n v="10348437"/>
        <n v="486434"/>
        <n v="2201428"/>
        <n v="16337355"/>
        <n v="2407024"/>
        <n v="901364"/>
        <n v="2189047"/>
        <n v="743445"/>
        <n v="9518342"/>
        <n v="4546244"/>
        <n v="285885"/>
        <n v="989033"/>
        <n v="895904"/>
        <n v="1236848"/>
        <n v="141603197"/>
        <n v="81613606"/>
        <n v="74270074"/>
        <n v="151927281"/>
        <n v="354825435"/>
        <n v="2847941"/>
        <n v="13008928"/>
        <n v="57269863"/>
        <n v="239606210"/>
        <n v="1163969"/>
        <n v="288752301"/>
        <n v="329803958"/>
        <n v="12793213"/>
        <n v="2562351"/>
        <n v="13019063"/>
        <n v="34603943"/>
        <n v="44196684"/>
        <n v="216614388"/>
        <n v="78756177"/>
        <n v="43455230"/>
        <n v="171504781"/>
        <n v="30550920"/>
        <n v="45661556"/>
        <n v="62493712"/>
        <n v="102953112"/>
        <n v="11806119"/>
        <n v="8865702"/>
        <n v="21486757"/>
        <n v="84460846"/>
        <n v="189015611"/>
        <n v="32078318"/>
        <n v="34670720"/>
        <n v="3916303"/>
        <n v="6673032"/>
        <n v="8038508"/>
        <n v="50888729"/>
        <n v="3975244"/>
        <n v="10006806"/>
        <n v="8247943"/>
        <n v="74151346"/>
        <n v="1547397"/>
        <n v="57041866"/>
        <n v="34994648"/>
        <n v="49369899"/>
        <n v="32632093"/>
        <n v="8083123"/>
        <n v="17768757"/>
        <n v="5596267"/>
        <n v="6424112"/>
        <n v="18869631"/>
        <n v="60329001"/>
        <n v="37903295"/>
        <n v="13030057"/>
        <n v="4385516"/>
        <n v="42039085"/>
        <n v="19170001"/>
        <n v="22433275"/>
        <n v="12090735"/>
        <n v="17637950"/>
        <n v="46616067"/>
        <n v="13854000"/>
        <n v="6908797"/>
        <n v="1189315"/>
        <n v="8578231"/>
        <n v="725131"/>
        <n v="9205924"/>
        <n v="3569939"/>
        <n v="5680515"/>
        <n v="13994920"/>
        <n v="671382"/>
        <n v="7263129"/>
        <n v="16031707"/>
        <n v="19510371"/>
        <n v="41292551"/>
        <n v="3109904"/>
        <n v="51684798"/>
        <n v="6957975"/>
        <n v="25024919"/>
        <n v="14114488"/>
        <n v="808114"/>
        <n v="25537221"/>
        <n v="13133"/>
        <n v="2983784"/>
        <n v="11798302"/>
        <n v="14545844"/>
        <n v="17550399"/>
        <n v="159969"/>
        <n v="21630088"/>
        <n v="19595031"/>
        <n v="6264058"/>
        <n v="20324096"/>
        <n v="40150487"/>
        <n v="5344577"/>
        <n v="18875011"/>
        <n v="15855828"/>
        <n v="7282851"/>
        <n v="19652638"/>
        <n v="20256975"/>
        <n v="16118077"/>
        <n v="29300090"/>
        <n v="161004"/>
        <n v="1705139"/>
        <n v="61149479"/>
        <n v="32155047"/>
        <n v="25816139"/>
        <n v="1145404"/>
        <n v="540000"/>
        <n v="15122324"/>
        <n v="17514553"/>
        <n v="960040"/>
        <n v="401421"/>
        <n v="3813293"/>
        <n v="3588626"/>
        <n v="3468572"/>
        <n v="8253123"/>
        <n v="31753898"/>
        <n v="13825794"/>
        <n v="2567099"/>
        <n v="13664060"/>
        <n v="6640346"/>
        <n v="3966256"/>
        <n v="12277096"/>
        <n v="2181286"/>
        <n v="7467504"/>
        <n v="2080758"/>
        <n v="11536599"/>
        <n v="21042667"/>
        <n v="13687027"/>
        <n v="10815378"/>
        <n v="717376"/>
        <n v="1192322"/>
        <n v="1733070"/>
        <n v="3331297"/>
        <n v="4870903"/>
        <n v="1883811"/>
        <n v="12706478"/>
        <n v="6193901"/>
        <n v="4192440"/>
        <n v="424773"/>
        <n v="940173"/>
        <n v="187349"/>
        <n v="6337299"/>
        <n v="7721852"/>
        <n v="5979011"/>
        <n v="14681192"/>
        <n v="3074681"/>
        <n v="3965604"/>
        <n v="2319801"/>
        <n v="11005304"/>
        <n v="8539181"/>
        <n v="9797098"/>
        <n v="1562749"/>
        <n v="241278"/>
        <n v="4594452"/>
        <n v="1984315"/>
        <n v="40397"/>
        <n v="1791328"/>
        <n v="9129999"/>
        <n v="188964"/>
        <n v="8674093"/>
        <n v="16262415"/>
        <n v="3527886"/>
        <n v="2432536"/>
        <n v="6436211"/>
        <n v="10068039"/>
        <n v="2955917"/>
        <n v="1451857"/>
        <n v="12638294"/>
        <n v="5509417"/>
        <n v="303624"/>
        <n v="344375"/>
        <n v="10497324"/>
        <n v="1869148"/>
        <n v="657446"/>
        <n v="1223326"/>
        <n v="1560700"/>
        <n v="9974446"/>
        <n v="1348771"/>
        <n v="747013"/>
        <n v="1893139"/>
        <n v="5301200"/>
        <n v="259019"/>
        <n v="429028"/>
        <n v="771745"/>
        <n v="28202109"/>
        <n v="3838793"/>
        <n v="11444204"/>
        <n v="7242035"/>
        <n v="343786"/>
        <n v="1267578"/>
        <n v="4764606"/>
        <n v="474171806"/>
        <n v="30050028"/>
        <n v="411508343"/>
        <n v="40508994"/>
        <n v="84431625"/>
        <n v="235860116"/>
        <n v="211343479"/>
        <n v="90000098"/>
        <n v="332500002"/>
        <n v="37295445"/>
        <n v="222724172"/>
        <n v="71079915"/>
        <n v="30218387"/>
        <n v="38956288"/>
        <n v="24741667"/>
        <n v="93232006"/>
        <n v="49797148"/>
        <n v="96759512"/>
        <n v="57470138"/>
        <n v="79258538"/>
        <n v="215394738"/>
        <n v="63408614"/>
        <n v="161001698"/>
        <n v="26979166"/>
        <n v="126297830"/>
        <n v="227853986"/>
        <n v="73594646"/>
        <n v="49101993"/>
        <n v="21515196"/>
        <n v="156167015"/>
        <n v="6056912"/>
        <n v="60864870"/>
        <n v="22099847"/>
        <n v="7724701"/>
        <n v="9094451"/>
        <n v="46908987"/>
        <n v="18671317"/>
        <n v="10647219"/>
        <n v="14743391"/>
        <n v="160188546"/>
        <n v="11060485"/>
        <n v="793775"/>
        <n v="14278900"/>
        <n v="6157157"/>
        <n v="296999813"/>
        <n v="52210049"/>
        <n v="4088140"/>
        <n v="27100027"/>
        <n v="10166459"/>
        <n v="74134790"/>
        <n v="15704614"/>
        <n v="1700000"/>
        <n v="7825009"/>
        <n v="14697005"/>
        <n v="134212055"/>
        <n v="8508843"/>
        <n v="145793296"/>
        <n v="4729352"/>
        <n v="22168359"/>
        <n v="5552441"/>
        <n v="11642254"/>
        <n v="8143225"/>
        <n v="110879513"/>
        <n v="19674852"/>
        <n v="78247647"/>
        <n v="31906454"/>
        <n v="10161099"/>
        <n v="12065892"/>
        <n v="14343976"/>
        <n v="27843"/>
        <n v="1132112"/>
        <n v="8800000"/>
        <n v="18428904"/>
        <n v="16554699"/>
        <n v="15942628"/>
        <n v="38903179"/>
        <n v="15351421"/>
        <n v="1544973"/>
        <n v="19131246"/>
        <n v="444055"/>
        <n v="2777280"/>
        <n v="39450960"/>
        <n v="1919653"/>
        <n v="1932642"/>
        <n v="18254702"/>
        <n v="20047604"/>
        <n v="4973285"/>
        <n v="3960327"/>
        <n v="283694"/>
        <n v="6291444"/>
        <n v="5777099"/>
        <n v="16278590"/>
        <n v="28890240"/>
        <n v="1730005"/>
        <n v="1368000"/>
        <n v="3416846"/>
        <n v="13741060"/>
        <n v="10763469"/>
        <n v="22026369"/>
        <n v="2692037"/>
        <n v="192816"/>
        <n v="4611062"/>
        <n v="10555348"/>
        <n v="7237794"/>
        <n v="10982364"/>
        <n v="4557214"/>
        <n v="3563162"/>
        <n v="11567217"/>
        <n v="18699037"/>
        <n v="882290"/>
        <n v="12143484"/>
        <n v="40586886"/>
        <n v="1272977"/>
        <n v="16093651"/>
        <n v="12195695"/>
        <n v="259486"/>
        <n v="1519796"/>
        <n v="536508"/>
        <n v="117463"/>
        <n v="870532"/>
        <n v="2049769"/>
        <n v="27503037"/>
        <n v="3077361"/>
        <n v="418053"/>
        <n v="4347648"/>
        <n v="294266"/>
        <n v="4609953"/>
        <n v="3299382"/>
        <n v="1097333"/>
        <n v="9114702"/>
        <n v="3766879"/>
        <n v="3953745"/>
        <n v="169203"/>
        <n v="408839"/>
        <n v="8742750"/>
        <n v="1738897"/>
        <n v="510712"/>
        <n v="792966"/>
        <n v="8125592"/>
        <n v="6263883"/>
        <n v="11604598"/>
        <n v="9015164"/>
        <n v="2260616"/>
        <n v="938562"/>
        <n v="4299023"/>
        <n v="1852655"/>
        <n v="201468"/>
        <n v="1089000"/>
        <n v="1247946"/>
        <n v="1601612"/>
        <n v="2043889"/>
        <n v="76325"/>
        <n v="7723506"/>
        <n v="463972"/>
        <n v="2156471"/>
        <n v="858591"/>
        <n v="2420917"/>
        <n v="4795009"/>
        <n v="5932613"/>
        <n v="3531971"/>
        <n v="2023282"/>
        <n v="7754571"/>
        <n v="902152"/>
        <n v="3560932"/>
        <n v="3690328"/>
        <n v="67878"/>
        <n v="1642239"/>
        <n v="3574256"/>
        <n v="6985999"/>
        <n v="8153677"/>
        <n v="1417030"/>
        <n v="18587135"/>
        <n v="1776440"/>
        <n v="960385"/>
        <n v="3169719"/>
        <n v="1869417"/>
        <n v="43671"/>
        <n v="363561"/>
        <n v="4348025"/>
        <n v="129778"/>
        <n v="337812"/>
        <n v="1316495"/>
        <n v="574080"/>
        <n v="1354268"/>
        <n v="5368865"/>
        <n v="216373"/>
        <n v="3473905"/>
        <n v="1877618"/>
        <n v="862551"/>
        <n v="46963277"/>
        <n v="136861392"/>
        <n v="261317921"/>
        <n v="463406268"/>
        <n v="476684675"/>
        <n v="505703557"/>
        <n v="424208848"/>
        <n v="16667084"/>
        <n v="240031274"/>
        <n v="61276872"/>
        <n v="201957688"/>
        <n v="15691192"/>
        <n v="201965915"/>
        <n v="86024005"/>
        <n v="200512643"/>
        <n v="162738726"/>
        <n v="52096475"/>
        <n v="4960385"/>
        <n v="14561425"/>
        <n v="57120318"/>
        <n v="45681173"/>
        <n v="10360553"/>
        <n v="26118851"/>
        <n v="245077583"/>
        <n v="48878502"/>
        <n v="1293976"/>
        <n v="8266343"/>
        <n v="221303188"/>
        <n v="53208180"/>
        <n v="157920733"/>
        <n v="2554476"/>
        <n v="41482207"/>
        <n v="119946358"/>
        <n v="44143410"/>
        <n v="5080409"/>
        <n v="15645616"/>
        <n v="13985225"/>
        <n v="5017971"/>
        <n v="35419397"/>
        <n v="35763605"/>
        <n v="39404261"/>
        <n v="1228108"/>
        <n v="61489265"/>
        <n v="3106052"/>
        <n v="39024251"/>
        <n v="21413105"/>
        <n v="8862354"/>
        <n v="10005969"/>
        <n v="24271196"/>
        <n v="27734391"/>
        <n v="71609321"/>
        <n v="72270891"/>
        <n v="13446769"/>
        <n v="23591472"/>
        <n v="27931461"/>
        <n v="26385627"/>
        <n v="153518974"/>
        <n v="5835247"/>
        <n v="44926706"/>
        <n v="39071603"/>
        <n v="23472449"/>
        <n v="47410827"/>
        <n v="11541758"/>
        <n v="20710451"/>
        <n v="17373527"/>
        <n v="16247964"/>
        <n v="5765562"/>
        <n v="15445131"/>
        <n v="205068"/>
        <n v="1911542"/>
        <n v="138697012"/>
        <n v="27441977"/>
        <n v="21413502"/>
        <n v="57968936"/>
        <n v="1242995"/>
        <n v="2970161"/>
        <n v="33461269"/>
        <n v="16186793"/>
        <n v="2459895"/>
        <n v="16853487"/>
        <n v="17487531"/>
        <n v="15260154"/>
        <n v="5728953"/>
        <n v="15379253"/>
        <n v="21460601"/>
        <n v="8217997"/>
        <n v="2060847"/>
        <n v="25069101"/>
        <n v="11582891"/>
        <n v="2075084"/>
        <n v="4348368"/>
        <n v="1244381"/>
        <n v="16153593"/>
        <n v="3989297"/>
        <n v="12626043"/>
        <n v="47789074"/>
        <n v="739104"/>
        <n v="16324573"/>
        <n v="21633874"/>
        <n v="29888235"/>
        <n v="2960492"/>
        <n v="5575738"/>
        <n v="5822041"/>
        <n v="6939946"/>
        <n v="1372350"/>
        <n v="1554742"/>
        <n v="9645440"/>
        <n v="18115724"/>
        <n v="22997992"/>
        <n v="1516414"/>
        <n v="20305841"/>
        <n v="2319124"/>
        <n v="15779578"/>
        <n v="10873237"/>
        <n v="27627310"/>
        <n v="20005435"/>
        <n v="2268181"/>
        <n v="17037887"/>
        <n v="1382462"/>
        <n v="14760451"/>
        <n v="9888167"/>
        <n v="1494399"/>
        <n v="2678414"/>
        <n v="7331647"/>
        <n v="22424195"/>
        <n v="6698361"/>
        <n v="2742912"/>
        <n v="1986433"/>
        <n v="2070871"/>
        <n v="1627955"/>
        <n v="1217084"/>
        <n v="25029569"/>
        <n v="1494969"/>
        <n v="4873620"/>
        <n v="4011793"/>
        <n v="349618"/>
        <n v="7698010"/>
        <n v="357400"/>
        <n v="13236513"/>
        <n v="3417056"/>
        <n v="1171762"/>
        <n v="334748"/>
        <n v="10959015"/>
        <n v="11207891"/>
        <n v="1055995"/>
        <n v="5820015"/>
        <n v="6488114"/>
        <n v="6070725"/>
        <n v="8533973"/>
        <n v="25421633"/>
        <n v="1382259"/>
        <n v="1232210"/>
        <n v="1745470"/>
        <n v="15369573"/>
        <n v="485772"/>
        <n v="19740070"/>
        <n v="2218579"/>
        <n v="4134992"/>
        <n v="1730856"/>
        <n v="2231274"/>
        <n v="1510053"/>
        <n v="20240128"/>
        <n v="1823154"/>
        <n v="5585154"/>
        <n v="20554"/>
        <n v="1161135"/>
        <n v="1106475"/>
        <n v="1436308"/>
        <n v="2346150"/>
        <n v="4010647"/>
        <n v="358047"/>
        <n v="2032973"/>
        <n v="947306"/>
        <n v="5006"/>
        <n v="4263112"/>
        <n v="1576702"/>
        <n v="1531489"/>
        <n v="11359129"/>
        <n v="8141292"/>
        <n v="4562778"/>
        <n v="715983"/>
        <n v="17854933"/>
        <n v="1224605"/>
        <n v="2415312"/>
        <n v="1547867"/>
        <n v="1305887"/>
        <n v="1794001"/>
        <n v="2544504"/>
        <n v="59227"/>
        <n v="774048"/>
        <n v="2293625"/>
        <n v="520881154"/>
        <n v="83531958"/>
        <n v="272742922"/>
        <n v="300854823"/>
        <n v="57529070"/>
        <n v="182291969"/>
        <n v="11336986"/>
        <n v="191502426"/>
        <n v="45456285"/>
        <n v="33616692"/>
        <n v="390493908"/>
        <n v="34416893"/>
        <n v="424967620"/>
        <n v="119418501"/>
        <n v="205405498"/>
        <n v="46704056"/>
        <n v="59489799"/>
        <n v="152368585"/>
        <n v="38039850"/>
        <n v="89325780"/>
        <n v="179033791"/>
        <n v="25196249"/>
        <n v="41895491"/>
        <n v="174999005"/>
        <n v="403056"/>
        <n v="2807854"/>
        <n v="59509925"/>
        <n v="96888996"/>
        <n v="6401336"/>
        <n v="13878411"/>
        <n v="181096164"/>
        <n v="17218080"/>
        <n v="74787599"/>
        <n v="6153939"/>
        <n v="8479793"/>
        <n v="63707829"/>
        <n v="2641357"/>
        <n v="78656813"/>
        <n v="86930411"/>
        <n v="30102717"/>
        <n v="14919570"/>
        <n v="2853801"/>
        <n v="2175939"/>
        <n v="47624353"/>
        <n v="15073942"/>
        <n v="31347154"/>
        <n v="43001500"/>
        <n v="49114016"/>
        <n v="54830779"/>
        <n v="1794187"/>
        <n v="2023808"/>
        <n v="20560255"/>
        <n v="34872033"/>
        <n v="23562716"/>
        <n v="29679"/>
        <n v="15556340"/>
        <n v="9151887"/>
        <n v="7294835"/>
        <n v="2275557"/>
        <n v="43882682"/>
        <n v="7434726"/>
        <n v="14789113"/>
        <n v="16371128"/>
        <n v="14587732"/>
        <n v="32704700"/>
        <n v="65595485"/>
        <n v="21756163"/>
        <n v="28862081"/>
        <n v="7241350"/>
        <n v="38016380"/>
        <n v="39673161"/>
        <n v="545825"/>
        <n v="191125"/>
        <n v="40766041"/>
        <n v="4102526"/>
        <n v="22773535"/>
        <n v="40991329"/>
        <n v="135893"/>
        <n v="2971661"/>
        <n v="36489888"/>
        <n v="33691313"/>
        <n v="1277404"/>
        <n v="3752428"/>
        <n v="11657385"/>
        <n v="26255594"/>
        <n v="1193062"/>
        <n v="573904"/>
        <n v="15545943"/>
        <n v="34793160"/>
        <n v="829625"/>
        <n v="25092802"/>
        <n v="4603929"/>
        <n v="11511031"/>
        <n v="2603061"/>
        <n v="6948859"/>
        <n v="4205000"/>
        <n v="20246790"/>
        <n v="10405394"/>
        <n v="7788597"/>
        <n v="9689816"/>
        <n v="82264675"/>
        <n v="394631"/>
        <n v="1008404"/>
        <n v="4313473"/>
        <n v="25682090"/>
        <n v="5546827"/>
        <n v="2415396"/>
        <n v="1710057"/>
        <n v="25010896"/>
        <n v="2735731"/>
        <n v="115103"/>
        <n v="8211952"/>
        <n v="15565363"/>
        <n v="1015007"/>
        <n v="38120905"/>
        <n v="1059071"/>
        <n v="90091"/>
        <n v="6166819"/>
        <n v="14143280"/>
        <n v="8750400"/>
        <n v="7308786"/>
        <n v="12454768"/>
        <n v="9804775"/>
        <n v="787280"/>
        <n v="52487045"/>
        <n v="13200170"/>
        <n v="4532791"/>
        <n v="19438638"/>
        <n v="28738096"/>
        <n v="14061361"/>
        <n v="28277918"/>
        <n v="221295"/>
        <n v="706131"/>
        <n v="2105078"/>
        <n v="6266621"/>
        <n v="271327"/>
        <n v="3106559"/>
        <n v="1750301"/>
        <n v="24941969"/>
        <n v="21082165"/>
        <n v="396573"/>
        <n v="18784957"/>
        <n v="2865916"/>
        <n v="23202444"/>
        <n v="869325"/>
        <n v="456127"/>
        <n v="5451119"/>
        <n v="10438504"/>
        <n v="516431"/>
        <n v="1250712"/>
        <n v="11128309"/>
        <n v="11000863"/>
        <n v="524668"/>
        <n v="1345903"/>
        <n v="418807"/>
        <n v="4076211"/>
        <n v="15429177"/>
        <n v="9480198"/>
        <n v="2368"/>
        <n v="1403033"/>
        <n v="3089497"/>
        <n v="4654288"/>
        <n v="8667684"/>
        <n v="612781"/>
        <n v="9188150"/>
        <n v="11276846"/>
        <n v="1182273"/>
        <n v="7683267"/>
        <n v="179469"/>
        <n v="14812144"/>
        <n v="2120564"/>
        <n v="3547684"/>
        <n v="1689723"/>
        <n v="14851083"/>
        <n v="9915"/>
        <n v="939277"/>
        <n v="4409328"/>
        <n v="18634643"/>
        <n v="1942423"/>
        <n v="1501785"/>
        <n v="336396"/>
        <n v="1345015"/>
        <n v="295444"/>
        <n v="5136759"/>
        <n v="133645"/>
        <n v="516517"/>
        <n v="259012"/>
        <n v="30964"/>
        <n v="1159578"/>
        <n v="193205"/>
        <n v="8906823"/>
        <n v="1407309"/>
        <n v="626057"/>
        <n v="246000"/>
        <n v="93292"/>
        <n v="6413375"/>
        <n v="2913644"/>
        <n v="352927224"/>
        <n v="25795897"/>
        <n v="64088552"/>
        <n v="75505856"/>
        <n v="215862692"/>
        <n v="159157447"/>
        <n v="243240178"/>
        <n v="132440069"/>
        <n v="411006740"/>
        <n v="134095253"/>
        <n v="266892996"/>
        <n v="50752337"/>
        <n v="504050219"/>
        <n v="231605150"/>
        <n v="159814498"/>
        <n v="149022650"/>
        <n v="137783840"/>
        <n v="62548947"/>
        <n v="26341736"/>
        <n v="156563139"/>
        <n v="16639799"/>
        <n v="48017402"/>
        <n v="14110589"/>
        <n v="10725228"/>
        <n v="183097323"/>
        <n v="11502976"/>
        <n v="43440294"/>
        <n v="4184990"/>
        <n v="5471088"/>
        <n v="147214049"/>
        <n v="36299898"/>
        <n v="16624456"/>
        <n v="30524763"/>
        <n v="9493259"/>
        <n v="5013090"/>
        <n v="358994850"/>
        <n v="88036683"/>
        <n v="2819485"/>
        <n v="48169910"/>
        <n v="178051587"/>
        <n v="242623"/>
        <n v="1829804"/>
        <n v="105232691"/>
        <n v="32100816"/>
        <n v="21706101"/>
        <n v="40693477"/>
        <n v="90753806"/>
        <n v="321731527"/>
        <n v="13086430"/>
        <n v="2040920"/>
        <n v="1862805"/>
        <n v="17092453"/>
        <n v="2038916"/>
        <n v="18471850"/>
        <n v="32710894"/>
        <n v="94900635"/>
        <n v="14715067"/>
        <n v="29302121"/>
        <n v="20146880"/>
        <n v="7532911"/>
        <n v="127956187"/>
        <n v="205569"/>
        <n v="29000301"/>
        <n v="12534961"/>
        <n v="13273595"/>
        <n v="58662452"/>
        <n v="22518097"/>
        <n v="25105517"/>
        <n v="44065653"/>
        <n v="6980986"/>
        <n v="14796494"/>
        <n v="4651977"/>
        <n v="11749595"/>
        <n v="37170057"/>
        <n v="5378172"/>
        <n v="9223441"/>
        <n v="5430822"/>
        <n v="3560469"/>
        <n v="23278931"/>
        <n v="175340"/>
        <n v="7191399"/>
        <n v="15164458"/>
        <n v="131052444"/>
        <n v="2827107"/>
        <n v="8403433"/>
        <n v="17180393"/>
        <n v="45500797"/>
        <n v="35208854"/>
        <n v="22660758"/>
        <n v="70611210"/>
        <n v="4943279"/>
        <n v="57138719"/>
        <n v="7286388"/>
        <n v="28590665"/>
        <n v="1543112"/>
        <n v="10736401"/>
        <n v="21591728"/>
        <n v="6739141"/>
        <n v="8669847"/>
        <n v="2034470"/>
        <n v="16270600"/>
        <n v="11390479"/>
        <n v="8442162"/>
        <n v="14358033"/>
        <n v="4058564"/>
        <n v="17129026"/>
        <n v="21744201"/>
        <n v="23369283"/>
        <n v="2280148"/>
        <n v="13272113"/>
        <n v="4836637"/>
        <n v="5603158"/>
        <n v="2001124"/>
        <n v="21142815"/>
        <n v="43838238"/>
        <n v="40227006"/>
        <n v="10555619"/>
        <n v="13249535"/>
        <n v="754935"/>
        <n v="14356479"/>
        <n v="5519569"/>
        <n v="19507345"/>
        <n v="1373196"/>
        <n v="32574382"/>
        <n v="1605437"/>
        <n v="277845"/>
        <n v="20883046"/>
        <n v="2287928"/>
        <n v="3052738"/>
        <n v="1100218"/>
        <n v="46666502"/>
        <n v="9011574"/>
        <n v="5418216"/>
        <n v="923418"/>
        <n v="1055987"/>
        <n v="1526697"/>
        <n v="4479470"/>
        <n v="7306242"/>
        <n v="256249"/>
        <n v="12282994"/>
        <n v="390152"/>
        <n v="4814619"/>
        <n v="20194"/>
        <n v="1342613"/>
        <n v="384048"/>
        <n v="19930973"/>
        <n v="8251071"/>
        <n v="22697691"/>
        <n v="1253106"/>
        <n v="3067917"/>
        <n v="6375979"/>
        <n v="6742168"/>
        <n v="4790801"/>
        <n v="4906900"/>
        <n v="14683921"/>
        <n v="21202099"/>
        <n v="28791"/>
        <n v="1014726"/>
        <n v="13351357"/>
        <n v="8359717"/>
        <n v="2517600"/>
        <n v="692585"/>
        <n v="143010"/>
        <n v="114516"/>
        <n v="6132924"/>
        <n v="611703"/>
        <n v="6202756"/>
        <n v="11124511"/>
        <n v="1557771"/>
        <n v="24672"/>
        <n v="52431"/>
        <n v="4096030"/>
        <n v="918239"/>
        <n v="1659542"/>
        <n v="3206714"/>
        <n v="422503"/>
        <n v="2806881"/>
        <n v="608866"/>
        <n v="1723319"/>
        <n v="2791515"/>
        <n v="2922094"/>
        <n v="1102469"/>
        <n v="4030793"/>
        <n v="3104545"/>
        <n v="1514114"/>
        <n v="9481984"/>
        <n v="22765"/>
        <n v="1434174"/>
        <n v="3721911"/>
        <n v="56505065"/>
        <n v="34348443"/>
        <n v="1033928303"/>
        <n v="7993039"/>
        <n v="322161245"/>
        <n v="13088850"/>
        <n v="1769305"/>
        <n v="35739755"/>
        <n v="17287898"/>
        <n v="10032765"/>
        <n v="44947705"/>
        <n v="63848322"/>
        <n v="441286195"/>
        <n v="368875760"/>
        <n v="58055768"/>
        <n v="117270765"/>
        <n v="40903593"/>
        <n v="195268056"/>
        <n v="270248367"/>
        <n v="137298489"/>
        <n v="57319029"/>
        <n v="71074049"/>
        <n v="206678440"/>
        <n v="20915465"/>
        <n v="227927165"/>
        <n v="255000211"/>
        <n v="40185556"/>
        <n v="91491247"/>
        <n v="56500758"/>
        <n v="4496583"/>
        <n v="65796862"/>
        <n v="36733909"/>
        <n v="48919043"/>
        <n v="266614059"/>
        <n v="176997168"/>
        <n v="32255440"/>
        <n v="27912072"/>
        <n v="10769960"/>
        <n v="53898845"/>
        <n v="41833324"/>
        <n v="31181347"/>
        <n v="153698625"/>
        <n v="10696210"/>
        <n v="23237911"/>
        <n v="74189677"/>
        <n v="19885552"/>
        <n v="154856263"/>
        <n v="63270710"/>
        <n v="2395231"/>
        <n v="23261580"/>
        <n v="116300000"/>
        <n v="22881563"/>
        <n v="21274717"/>
        <n v="11585483"/>
        <n v="133752825"/>
        <n v="22549338"/>
        <n v="13609396"/>
        <n v="27979399"/>
        <n v="4104962"/>
        <n v="1341154"/>
        <n v="70172621"/>
        <n v="135130999"/>
        <n v="8556940"/>
        <n v="46405336"/>
        <n v="39100956"/>
        <n v="6110979"/>
        <n v="36448400"/>
        <n v="24107867"/>
        <n v="54207"/>
        <n v="7266383"/>
        <n v="15935068"/>
        <n v="9532895"/>
        <n v="60613008"/>
        <n v="57405220"/>
        <n v="118243066"/>
        <n v="418961"/>
        <n v="621392"/>
        <n v="18635620"/>
        <n v="48198019"/>
        <n v="30038362"/>
        <n v="1796389"/>
        <n v="3275585"/>
        <n v="107198790"/>
        <n v="11146270"/>
        <n v="42273609"/>
        <n v="428868"/>
        <n v="152972"/>
        <n v="2850263"/>
        <n v="1029721"/>
        <n v="14543394"/>
        <n v="6265311"/>
        <n v="12324660"/>
        <n v="4858139"/>
        <n v="63513743"/>
        <n v="27515786"/>
        <n v="32901136"/>
        <n v="322975"/>
        <n v="18898806"/>
        <n v="5635204"/>
        <n v="29296"/>
        <n v="5632086"/>
        <n v="16589540"/>
        <n v="15185672"/>
        <n v="1001437"/>
        <n v="6405918"/>
        <n v="24760338"/>
        <n v="6122607"/>
        <n v="18994653"/>
        <n v="12526677"/>
        <n v="25842377"/>
        <n v="112547"/>
        <n v="22189039"/>
        <n v="1214231"/>
        <n v="11081586"/>
        <n v="9317021"/>
        <n v="2502551"/>
        <n v="23032565"/>
        <n v="5086909"/>
        <n v="6995302"/>
        <n v="11330911"/>
        <n v="4916135"/>
        <n v="12741891"/>
        <n v="659810"/>
        <n v="24103594"/>
        <n v="104942695"/>
        <n v="256264"/>
        <n v="1498795"/>
        <n v="10611160"/>
        <n v="3283371"/>
        <n v="27804899"/>
        <n v="3267313"/>
        <n v="10340263"/>
        <n v="8016708"/>
        <n v="7839327"/>
        <n v="17953778"/>
        <n v="2570550"/>
        <n v="5864949"/>
        <n v="14904910"/>
        <n v="6582052"/>
        <n v="18289763"/>
        <n v="9709451"/>
        <n v="140081992"/>
        <n v="1708873"/>
        <n v="12440858"/>
        <n v="6608687"/>
        <n v="669276"/>
        <n v="3335984"/>
        <n v="3902679"/>
        <n v="1700992"/>
        <n v="2019581"/>
        <n v="1614784"/>
        <n v="14694904"/>
        <n v="4348572"/>
        <n v="6484246"/>
        <n v="413479"/>
        <n v="3418141"/>
        <n v="810455"/>
        <n v="1261210"/>
        <n v="18369"/>
        <n v="1677807"/>
        <n v="12890752"/>
        <n v="22866222"/>
        <n v="6933459"/>
        <n v="20208496"/>
        <n v="8041049"/>
        <n v="102780"/>
        <n v="16696219"/>
        <n v="595505"/>
        <n v="18225518"/>
        <n v="12974636"/>
        <n v="8345845"/>
        <n v="1753979"/>
        <n v="3125424"/>
        <n v="40689691"/>
        <n v="596"/>
        <n v="225278"/>
        <n v="5145823"/>
        <n v="1039824"/>
        <n v="1038959"/>
        <n v="2438031"/>
        <n v="3741869"/>
        <n v="101071"/>
        <n v="764724"/>
        <n v="322871"/>
        <n v="735162"/>
        <n v="61274"/>
        <n v="9745803"/>
        <n v="3246063"/>
        <n v="17952857"/>
        <n v="737548"/>
        <n v="2119994"/>
        <n v="2970"/>
        <n v="233824"/>
        <n v="10058318"/>
        <n v="1497222"/>
        <n v="1640220"/>
        <n v="296081"/>
        <n v="1884814"/>
        <n v="28817291"/>
        <n v="213928762"/>
        <n v="678226133"/>
        <n v="19552639"/>
        <n v="378882411"/>
        <n v="1083720877"/>
        <n v="351583407"/>
        <n v="350448145"/>
        <n v="196567262"/>
        <n v="67308282"/>
        <n v="247275374"/>
        <n v="160638883"/>
        <n v="50283563"/>
        <n v="50693129"/>
        <n v="223664608"/>
        <n v="245700832"/>
        <n v="341631208"/>
        <n v="107217396"/>
        <n v="50083616"/>
        <n v="99431786"/>
        <n v="1432358"/>
        <n v="215887717"/>
        <n v="45610410"/>
        <n v="3049135"/>
        <n v="3151130"/>
        <n v="10475705"/>
        <n v="183031272"/>
        <n v="25052000"/>
        <n v="5842603"/>
        <n v="11265402"/>
        <n v="19306362"/>
        <n v="5887457"/>
        <n v="118071125"/>
        <n v="214015089"/>
        <n v="50236831"/>
        <n v="8924549"/>
        <n v="38087756"/>
        <n v="119208989"/>
        <n v="33351557"/>
        <n v="51132598"/>
        <n v="7770731"/>
        <n v="3581969"/>
        <n v="108431355"/>
        <n v="19721741"/>
        <n v="16827402"/>
        <n v="94216343"/>
        <n v="5751882"/>
        <n v="185898"/>
        <n v="15876353"/>
        <n v="30156002"/>
        <n v="19726050"/>
        <n v="7182747"/>
        <n v="15482277"/>
        <n v="117615211"/>
        <n v="30577969"/>
        <n v="37939757"/>
        <n v="20059210"/>
        <n v="1608570"/>
        <n v="131002597"/>
        <n v="112006296"/>
        <n v="6841570"/>
        <n v="43229904"/>
        <n v="2816518"/>
        <n v="101646581"/>
        <n v="190539357"/>
        <n v="170362582"/>
        <n v="13670688"/>
        <n v="2079569"/>
        <n v="7820688"/>
        <n v="15240435"/>
        <n v="48063435"/>
        <n v="50021959"/>
        <n v="3359465"/>
        <n v="24822619"/>
        <n v="7727256"/>
        <n v="25479558"/>
        <n v="106683817"/>
        <n v="1237219"/>
        <n v="17359799"/>
        <n v="1596687"/>
        <n v="30057974"/>
        <n v="30626182"/>
        <n v="39003"/>
        <n v="68792531"/>
        <n v="4221036"/>
        <n v="7408745"/>
        <n v="11373501"/>
        <n v="2341309"/>
        <n v="3103716"/>
        <n v="4330020"/>
        <n v="21898920"/>
        <n v="19623396"/>
        <n v="15238689"/>
        <n v="1181182"/>
        <n v="39491975"/>
        <n v="4412297"/>
        <n v="6159269"/>
        <n v="16192320"/>
        <n v="13137484"/>
        <n v="20016254"/>
        <n v="126247"/>
        <n v="12267790"/>
        <n v="38590458"/>
        <n v="11300653"/>
        <n v="13383747"/>
        <n v="1318578"/>
        <n v="13642861"/>
        <n v="1359736"/>
        <n v="11555430"/>
        <n v="21355893"/>
        <n v="217881"/>
        <n v="46264384"/>
        <n v="9771658"/>
        <n v="14815317"/>
        <n v="16928556"/>
        <n v="7924955"/>
        <n v="18137661"/>
        <n v="24332324"/>
        <n v="63513"/>
        <n v="20851521"/>
        <n v="9914409"/>
        <n v="7294403"/>
        <n v="23070663"/>
        <n v="20280016"/>
        <n v="15339030"/>
        <n v="6562513"/>
        <n v="16820893"/>
        <n v="12303080"/>
        <n v="253986"/>
        <n v="3129045"/>
        <n v="1977198"/>
        <n v="4352094"/>
        <n v="3662459"/>
        <n v="27058304"/>
        <n v="4630377"/>
        <n v="21006361"/>
        <n v="28735315"/>
        <n v="2332728"/>
        <n v="28881266"/>
        <n v="6017509"/>
        <n v="1702394"/>
        <n v="43622150"/>
        <n v="20164171"/>
        <n v="11439193"/>
        <n v="26381221"/>
        <n v="11798854"/>
        <n v="60822"/>
        <n v="3134381"/>
        <n v="48424341"/>
        <n v="16487349"/>
        <n v="3038499"/>
        <n v="11391093"/>
        <n v="1095885"/>
        <n v="9979683"/>
        <n v="16453258"/>
        <n v="8094616"/>
        <n v="8647042"/>
        <n v="2694234"/>
        <n v="2392589"/>
        <n v="2260622"/>
        <n v="18272894"/>
        <n v="6821850"/>
        <n v="3180674"/>
        <n v="19281235"/>
        <n v="21011318"/>
        <n v="200151"/>
        <n v="3062530"/>
        <n v="29392418"/>
        <n v="16821273"/>
        <n v="190749"/>
        <n v="382928"/>
        <n v="30806194"/>
        <n v="71368"/>
        <n v="7941977"/>
        <n v="319123"/>
        <n v="3430583"/>
        <n v="1600226"/>
        <n v="4165845"/>
        <n v="2144667"/>
        <n v="7266973"/>
        <n v="763847"/>
        <n v="2313461"/>
        <n v="12712"/>
        <n v="123509"/>
        <n v="766464"/>
        <n v="1316865"/>
        <n v="8880705"/>
        <n v="1519366"/>
        <n v="3783003"/>
        <n v="713234"/>
        <n v="538534"/>
        <n v="3342223"/>
        <n v="70936"/>
        <n v="18869594"/>
        <n v="11553"/>
        <n v="305070"/>
        <n v="487391"/>
        <n v="1007583"/>
        <n v="187436818"/>
        <n v="56631572"/>
        <n v="327333559"/>
        <n v="213216216"/>
        <n v="355237933"/>
        <n v="23341568"/>
        <n v="262821940"/>
        <n v="116112375"/>
        <n v="152022101"/>
        <n v="336567158"/>
        <n v="7412216"/>
        <n v="394436586"/>
        <n v="25405445"/>
        <n v="366101666"/>
        <n v="122195920"/>
        <n v="2122561"/>
        <n v="168839459"/>
        <n v="32029928"/>
        <n v="20358624"/>
        <n v="5987386"/>
        <n v="28215918"/>
        <n v="134582776"/>
        <n v="264218220"/>
        <n v="2402438"/>
        <n v="141407024"/>
        <n v="26488734"/>
        <n v="66433194"/>
        <n v="352194034"/>
        <n v="113374103"/>
        <n v="189859560"/>
        <n v="4257354"/>
        <n v="273188"/>
        <n v="18636537"/>
        <n v="7563728"/>
        <n v="302606"/>
        <n v="287928194"/>
        <n v="47774193"/>
        <n v="17689177"/>
        <n v="4064495"/>
        <n v="37591674"/>
        <n v="346079773"/>
        <n v="35348597"/>
        <n v="179519401"/>
        <n v="157387195"/>
        <n v="21284514"/>
        <n v="53672080"/>
        <n v="516540"/>
        <n v="182057016"/>
        <n v="115101622"/>
        <n v="32679899"/>
        <n v="254134910"/>
        <n v="39363635"/>
        <n v="46576136"/>
        <n v="19075720"/>
        <n v="36853222"/>
        <n v="182016617"/>
        <n v="7959291"/>
        <n v="10017322"/>
        <n v="113493481"/>
        <n v="1781465"/>
        <n v="32051917"/>
        <n v="30112050"/>
        <n v="30862156"/>
        <n v="10015449"/>
        <n v="107879496"/>
        <n v="104324083"/>
        <n v="38290723"/>
        <n v="106269971"/>
        <n v="16115878"/>
        <n v="1037847"/>
        <n v="212385533"/>
        <n v="24361867"/>
        <n v="127600435"/>
        <n v="9851610"/>
        <n v="17736619"/>
        <n v="24047675"/>
        <n v="15116634"/>
        <n v="76594107"/>
        <n v="30303072"/>
        <n v="101982854"/>
        <n v="50008143"/>
        <n v="19474589"/>
        <n v="31596911"/>
        <n v="24147179"/>
        <n v="9685976"/>
        <n v="81452156"/>
        <n v="4569019"/>
        <n v="35656131"/>
        <n v="32392047"/>
        <n v="16140822"/>
        <n v="41200020"/>
        <n v="718490"/>
        <n v="21089146"/>
        <n v="110627965"/>
        <n v="1111790"/>
        <n v="10772144"/>
        <n v="23920048"/>
        <n v="9418365"/>
        <n v="2193982"/>
        <n v="71518503"/>
        <n v="23440188"/>
        <n v="11837928"/>
        <n v="35431113"/>
        <n v="13940383"/>
        <n v="868979"/>
        <n v="40070995"/>
        <n v="13681765"/>
        <n v="12201255"/>
        <n v="919671"/>
        <n v="171082"/>
        <n v="6468498"/>
        <n v="11349090"/>
        <n v="340139"/>
        <n v="11534477"/>
        <n v="13294422"/>
        <n v="10382407"/>
        <n v="8175346"/>
        <n v="4686937"/>
        <n v="30077111"/>
        <n v="529766"/>
        <n v="284785"/>
        <n v="138510230"/>
        <n v="512245"/>
        <n v="64350171"/>
        <n v="23389975"/>
        <n v="163971"/>
        <n v="5711695"/>
        <n v="19751736"/>
        <n v="17381942"/>
        <n v="2748518"/>
        <n v="13406717"/>
        <n v="2844379"/>
        <n v="6029091"/>
        <n v="13071518"/>
        <n v="8367636"/>
        <n v="50865589"/>
        <n v="11047627"/>
        <n v="14942422"/>
        <n v="63174"/>
        <n v="941414"/>
        <n v="17519169"/>
        <n v="3414301"/>
        <n v="2568425"/>
        <n v="1320043"/>
        <n v="33177694"/>
        <n v="15453274"/>
        <n v="6609661"/>
        <n v="4005941"/>
        <n v="31738"/>
        <n v="11079373"/>
        <n v="10426506"/>
        <n v="459749"/>
        <n v="7919823"/>
        <n v="873196"/>
        <n v="307308"/>
        <n v="7024389"/>
        <n v="10904930"/>
        <n v="218626"/>
        <n v="1104622"/>
        <n v="1268636"/>
        <n v="12096673"/>
        <n v="1781383"/>
        <n v="3487767"/>
        <n v="4821759"/>
        <n v="472370"/>
        <n v="24670346"/>
        <n v="7603766"/>
        <n v="536023"/>
        <n v="3983912"/>
        <n v="3987768"/>
        <n v="26325256"/>
        <n v="3674841"/>
        <n v="924940"/>
        <n v="1110104"/>
        <n v="228800"/>
        <n v="3734870"/>
        <n v="6858261"/>
        <n v="5093707"/>
        <n v="2210408"/>
        <n v="17014653"/>
        <n v="259724"/>
        <n v="2763020"/>
        <n v="2473668"/>
        <n v="7027517"/>
        <n v="11642946"/>
        <n v="3565508"/>
        <n v="371674"/>
        <n v="230049"/>
        <n v="2680717"/>
        <n v="5221281"/>
        <n v="4249321"/>
        <n v="247202"/>
        <n v="5750110"/>
        <n v="7506759"/>
        <n v="955708"/>
        <n v="6014341"/>
        <n v="6834525"/>
        <n v="230418342"/>
        <n v="817400891"/>
        <n v="147554998"/>
        <n v="173046663"/>
        <n v="165615285"/>
        <n v="25837111"/>
        <n v="60611975"/>
        <n v="457696391"/>
        <n v="33459416"/>
        <n v="16607872"/>
        <n v="494471524"/>
        <n v="41205099"/>
        <n v="320689294"/>
        <n v="2671291"/>
        <n v="273552592"/>
        <n v="335062621"/>
        <n v="152266007"/>
        <n v="24819936"/>
        <n v="102616183"/>
        <n v="101371017"/>
        <n v="231976425"/>
        <n v="89456761"/>
        <n v="20831000"/>
        <n v="560069"/>
        <n v="4762310"/>
        <n v="3802260"/>
        <n v="24444121"/>
        <n v="41083864"/>
        <n v="185260553"/>
        <n v="34585416"/>
        <n v="49627779"/>
        <n v="25023434"/>
        <n v="325338851"/>
        <n v="29359216"/>
        <n v="242295562"/>
        <n v="113309743"/>
        <n v="146027888"/>
        <n v="4555020"/>
        <n v="25477365"/>
        <n v="10597759"/>
        <n v="102825796"/>
        <n v="20949601"/>
        <n v="15315484"/>
        <n v="222559"/>
        <n v="273961019"/>
        <n v="4770222"/>
        <n v="12008376"/>
        <n v="38619405"/>
        <n v="100860818"/>
        <n v="181489203"/>
        <n v="41590886"/>
        <n v="28946127"/>
        <n v="115267375"/>
        <n v="121969216"/>
        <n v="13427615"/>
        <n v="58620973"/>
        <n v="10292300"/>
        <n v="22955097"/>
        <n v="150270147"/>
        <n v="22231658"/>
        <n v="60209334"/>
        <n v="4109095"/>
        <n v="7343114"/>
        <n v="1605"/>
        <n v="2923982"/>
        <n v="13417292"/>
        <n v="159212469"/>
        <n v="47267001"/>
        <n v="14063331"/>
        <n v="309492681"/>
        <n v="63118386"/>
        <n v="25143818"/>
        <n v="53854588"/>
        <n v="3793614"/>
        <n v="3828405"/>
        <n v="17323326"/>
        <n v="18626419"/>
        <n v="26877589"/>
        <n v="11132210"/>
        <n v="749741"/>
        <n v="20300385"/>
        <n v="295493"/>
        <n v="18937262"/>
        <n v="37553752"/>
        <n v="119718203"/>
        <n v="11526099"/>
        <n v="129832389"/>
        <n v="9538948"/>
        <n v="2576738"/>
        <n v="35999081"/>
        <n v="32417995"/>
        <n v="14502483"/>
        <n v="97529550"/>
        <n v="12408986"/>
        <n v="11135803"/>
        <n v="152036382"/>
        <n v="26570048"/>
        <n v="20080020"/>
        <n v="141047179"/>
        <n v="17100266"/>
        <n v="5781045"/>
        <n v="26960191"/>
        <n v="14818176"/>
        <n v="12803305"/>
        <n v="21075014"/>
        <n v="7032782"/>
        <n v="9759200"/>
        <n v="21440752"/>
        <n v="17917287"/>
        <n v="3011195"/>
        <n v="57400547"/>
        <n v="34327391"/>
        <n v="9336886"/>
        <n v="502313"/>
        <n v="1548120"/>
        <n v="22540359"/>
        <n v="1094668"/>
        <n v="409144"/>
        <n v="22611954"/>
        <n v="107874"/>
        <n v="292040"/>
        <n v="10082005"/>
        <n v="3692836"/>
        <n v="269300"/>
        <n v="20351264"/>
        <n v="100688705"/>
        <n v="22754725"/>
        <n v="14702438"/>
        <n v="32772492"/>
        <n v="4619014"/>
        <n v="13323144"/>
        <n v="198126"/>
        <n v="48102795"/>
        <n v="5200601"/>
        <n v="2420162"/>
        <n v="656747"/>
        <n v="21890845"/>
        <n v="1060264"/>
        <n v="9871065"/>
        <n v="3325651"/>
        <n v="2099677"/>
        <n v="8797839"/>
        <n v="285112"/>
        <n v="17380126"/>
        <n v="926954"/>
        <n v="35599803"/>
        <n v="329211"/>
        <n v="34861807"/>
        <n v="375757"/>
        <n v="7138523"/>
        <n v="27315527"/>
        <n v="5656388"/>
        <n v="2409225"/>
        <n v="10125417"/>
        <n v="49620"/>
        <n v="26491793"/>
        <n v="31387164"/>
        <n v="3124440"/>
        <n v="2372744"/>
        <n v="15094530"/>
        <n v="20340204"/>
        <n v="9889670"/>
        <n v="8008255"/>
        <n v="588621"/>
        <n v="12379402"/>
        <n v="22313201"/>
        <n v="37956793"/>
        <n v="5009305"/>
        <n v="1875527"/>
        <n v="21508"/>
        <n v="8620678"/>
        <n v="4939939"/>
        <n v="12767815"/>
        <n v="8315693"/>
        <n v="32212"/>
        <n v="10658278"/>
        <n v="2491989"/>
        <n v="1227324"/>
        <n v="2654308"/>
        <n v="21302121"/>
        <n v="10580"/>
        <n v="712095"/>
        <n v="11829959"/>
        <n v="3486957"/>
        <n v="12844057"/>
        <n v="1007822"/>
        <n v="25372294"/>
        <n v="2021348"/>
        <n v="1356828"/>
        <n v="12825141"/>
        <n v="17193231"/>
        <n v="195170"/>
        <n v="2821671"/>
        <n v="684351"/>
        <n v="1383553"/>
        <n v="5939449"/>
        <n v="660313"/>
        <n v="9255027"/>
        <n v="4422380"/>
        <n v="109423648"/>
        <n v="43101594"/>
        <n v="2201647264"/>
        <n v="263920180"/>
        <n v="67683989"/>
        <n v="1071255"/>
        <n v="225933435"/>
        <n v="121214377"/>
        <n v="152944660"/>
        <n v="224012234"/>
        <n v="39673807"/>
        <n v="126216940"/>
        <n v="230098753"/>
        <n v="171120329"/>
        <n v="589390539"/>
        <n v="79082515"/>
        <n v="315156409"/>
        <n v="238235719"/>
        <n v="26673829"/>
        <n v="252712101"/>
        <n v="178127760"/>
        <n v="618638999"/>
        <n v="169785704"/>
        <n v="172363301"/>
        <n v="245676146"/>
        <n v="314178011"/>
        <n v="12532777"/>
        <n v="45916769"/>
        <n v="125586134"/>
        <n v="161376069"/>
        <n v="565727"/>
        <n v="302710615"/>
        <n v="124909762"/>
        <n v="174463257"/>
        <n v="139804348"/>
        <n v="29481428"/>
        <n v="25105255"/>
        <n v="23712993"/>
        <n v="563130"/>
        <n v="43312294"/>
        <n v="299288605"/>
        <n v="136885767"/>
        <n v="333011068"/>
        <n v="164508066"/>
        <n v="118063304"/>
        <n v="3703548"/>
        <n v="257938649"/>
        <n v="87840042"/>
        <n v="29235353"/>
        <n v="131457682"/>
        <n v="44862187"/>
        <n v="116799"/>
        <n v="63856929"/>
        <n v="2158775"/>
        <n v="12021272"/>
        <n v="6682098"/>
        <n v="136982834"/>
        <n v="50159144"/>
        <n v="48169156"/>
        <n v="159330280"/>
        <n v="60527873"/>
        <n v="36400360"/>
        <n v="140807547"/>
        <n v="44229441"/>
        <n v="17626234"/>
        <n v="25480803"/>
        <n v="9381260"/>
        <n v="28084357"/>
        <n v="51376861"/>
        <n v="29342592"/>
        <n v="35281794"/>
        <n v="585773"/>
        <n v="22619589"/>
        <n v="110463140"/>
        <n v="122823468"/>
        <n v="537948"/>
        <n v="294064"/>
        <n v="122417389"/>
        <n v="5936344"/>
        <n v="377967"/>
        <n v="31480418"/>
        <n v="25804707"/>
        <n v="177977226"/>
        <n v="602302"/>
        <n v="8038061"/>
        <n v="43700855"/>
        <n v="933933"/>
        <n v="11438337"/>
        <n v="33956608"/>
        <n v="26570463"/>
        <n v="251212670"/>
        <n v="64256513"/>
        <n v="10923"/>
        <n v="50068310"/>
        <n v="15738769"/>
        <n v="59927618"/>
        <n v="7338279"/>
        <n v="41230799"/>
        <n v="16534578"/>
        <n v="44332015"/>
        <n v="48407611"/>
        <n v="3263585"/>
        <n v="15448043"/>
        <n v="6492660"/>
        <n v="7342923"/>
        <n v="44480039"/>
        <n v="1710972"/>
        <n v="14842388"/>
        <n v="5684789"/>
        <n v="1785901"/>
        <n v="16228448"/>
        <n v="23144499"/>
        <n v="5881367"/>
        <n v="32748995"/>
        <n v="877862"/>
        <n v="9615840"/>
        <n v="13130349"/>
        <n v="34673095"/>
        <n v="32000301"/>
        <n v="22459274"/>
        <n v="6330054"/>
        <n v="12782749"/>
        <n v="7936780"/>
        <n v="194201"/>
        <n v="23499102"/>
        <n v="14515490"/>
        <n v="3736"/>
        <n v="13717039"/>
        <n v="11486880"/>
        <n v="1740156"/>
        <n v="1568258"/>
        <n v="496059"/>
        <n v="5727130"/>
        <n v="9229808"/>
        <n v="10686841"/>
        <n v="4366722"/>
        <n v="500000"/>
        <n v="227569"/>
        <n v="20050376"/>
        <n v="1179002"/>
        <n v="125397"/>
        <n v="6112613"/>
        <n v="9593903"/>
        <n v="3600616"/>
        <n v="13692848"/>
        <n v="6537036"/>
        <n v="5571205"/>
        <n v="14059077"/>
        <n v="19868354"/>
        <n v="228455"/>
        <n v="18814720"/>
        <n v="18301610"/>
        <n v="858553"/>
        <n v="9161691"/>
        <n v="589304"/>
        <n v="3566637"/>
        <n v="11538235"/>
        <n v="2642983"/>
        <n v="2007100"/>
        <n v="309"/>
        <n v="21437192"/>
        <n v="28598376"/>
        <n v="106404"/>
        <n v="2057193"/>
        <n v="3446539"/>
        <n v="5710"/>
        <n v="7281450"/>
        <n v="127923"/>
        <n v="10925060"/>
        <n v="8345056"/>
        <n v="113069"/>
        <n v="7029025"/>
        <n v="71145"/>
        <n v="46362"/>
        <n v="30716901"/>
        <n v="19745922"/>
        <n v="5906773"/>
        <n v="11838218"/>
        <n v="3602884"/>
        <n v="14772788"/>
        <n v="785482"/>
        <n v="1935539"/>
        <n v="83488"/>
        <n v="332597"/>
        <n v="9090"/>
        <n v="334319"/>
        <n v="397020"/>
        <n v="4166918"/>
        <n v="2804473"/>
        <n v="13330"/>
        <n v="14009368"/>
        <n v="40158"/>
        <n v="301796"/>
        <n v="4529843"/>
        <n v="1897404"/>
        <n v="2372903"/>
        <n v="14598571"/>
        <n v="3392080"/>
        <n v="46748721"/>
        <n v="482349603"/>
        <n v="23875127"/>
        <n v="3753929"/>
        <n v="264118201"/>
        <n v="553709788"/>
        <n v="22912409"/>
        <n v="92108659"/>
        <n v="30166293"/>
        <n v="131183530"/>
        <n v="123306987"/>
        <n v="142940100"/>
        <n v="244721064"/>
        <n v="10680275"/>
        <n v="349464664"/>
        <n v="369884651"/>
        <n v="40283321"/>
        <n v="363258859"/>
        <n v="77745966"/>
        <n v="304320254"/>
        <n v="46733235"/>
        <n v="98126565"/>
        <n v="49805462"/>
        <n v="250821495"/>
        <n v="55382927"/>
        <n v="17196103"/>
        <n v="250288523"/>
        <n v="128038368"/>
        <n v="27200316"/>
        <n v="98005666"/>
        <n v="379014294"/>
        <n v="289317794"/>
        <n v="25605015"/>
        <n v="54682547"/>
        <n v="103891409"/>
        <n v="218613188"/>
        <n v="159710793"/>
        <n v="185991646"/>
        <n v="40263020"/>
        <n v="112587658"/>
        <n v="182968902"/>
        <n v="250849789"/>
        <n v="1657778"/>
        <n v="72527595"/>
        <n v="25232289"/>
        <n v="41616262"/>
        <n v="136159423"/>
        <n v="50688658"/>
        <n v="3221152"/>
        <n v="186883563"/>
        <n v="2982011"/>
        <n v="202292902"/>
        <n v="37020277"/>
        <n v="102367405"/>
        <n v="164839294"/>
        <n v="11203026"/>
        <n v="285444603"/>
        <n v="82150642"/>
        <n v="44547681"/>
        <n v="16757163"/>
        <n v="81471882"/>
        <n v="11841544"/>
        <n v="2375097"/>
        <n v="37170655"/>
        <n v="55041738"/>
        <n v="17514980"/>
        <n v="93107289"/>
        <n v="7267585"/>
        <n v="198685114"/>
        <n v="17460020"/>
        <n v="21567853"/>
        <n v="171757863"/>
        <n v="16316273"/>
        <n v="20308772"/>
        <n v="1053788"/>
        <n v="48482"/>
        <n v="6955"/>
        <n v="55494066"/>
        <n v="23384939"/>
        <n v="21057208"/>
        <n v="40002112"/>
        <n v="116672912"/>
        <n v="14594226"/>
        <n v="30331165"/>
        <n v="12461773"/>
        <n v="189176423"/>
        <n v="7027290"/>
        <n v="146125"/>
        <n v="299569"/>
        <n v="19204929"/>
        <n v="7120568"/>
        <n v="29202884"/>
        <n v="10023282"/>
        <n v="8863193"/>
        <n v="294456605"/>
        <n v="19221939"/>
        <n v="5078660"/>
        <n v="9898412"/>
        <n v="29967750"/>
        <n v="3020601"/>
        <n v="27007143"/>
        <n v="14051384"/>
        <n v="6451628"/>
        <n v="10019109"/>
        <n v="50632037"/>
        <n v="46905889"/>
        <n v="15055091"/>
        <n v="163644662"/>
        <n v="9639390"/>
        <n v="14096321"/>
        <n v="55257450"/>
        <n v="69131860"/>
        <n v="107178"/>
        <n v="52090187"/>
        <n v="22510798"/>
        <n v="219331"/>
        <n v="19870567"/>
        <n v="913834"/>
        <n v="2652246"/>
        <n v="9623329"/>
        <n v="21521"/>
        <n v="18253415"/>
        <n v="3121"/>
        <n v="351447"/>
        <n v="15923122"/>
        <n v="34562556"/>
        <n v="13583690"/>
        <n v="39278722"/>
        <n v="6136856"/>
        <n v="3572443"/>
        <n v="1960216"/>
        <n v="56709981"/>
        <n v="3970078"/>
        <n v="140894675"/>
        <n v="23261485"/>
        <n v="15064946"/>
        <n v="12874899"/>
        <n v="12951088"/>
        <n v="4553271"/>
        <n v="10452012"/>
        <n v="5971073"/>
        <n v="2281761"/>
        <n v="777423"/>
        <n v="282175"/>
        <n v="8341087"/>
        <n v="19889299"/>
        <n v="13806137"/>
        <n v="1672"/>
        <n v="1263279"/>
        <n v="5624282"/>
        <n v="6745362"/>
        <n v="22852487"/>
        <n v="375805"/>
        <n v="357549"/>
        <n v="26616840"/>
        <n v="8165212"/>
        <n v="5502773"/>
        <n v="5878911"/>
        <n v="713239"/>
        <n v="4071548"/>
        <n v="26875268"/>
        <n v="801985"/>
        <n v="12218638"/>
        <n v="1171001"/>
        <n v="4356216"/>
        <n v="1677131"/>
        <n v="14328"/>
        <n v="4611784"/>
        <n v="18912328"/>
        <n v="25824"/>
        <n v="2048740"/>
        <n v="1794086"/>
        <n v="10319915"/>
        <n v="12214338"/>
        <n v="871759"/>
        <n v="8072007"/>
        <n v="9257103"/>
        <n v="1214198"/>
        <n v="1036818"/>
        <n v="4106588"/>
        <n v="4390"/>
        <n v="123104"/>
        <n v="524864"/>
        <n v="238497"/>
        <n v="895788"/>
        <n v="104255"/>
        <n v="12069719"/>
        <n v="4714658"/>
        <n v="2087471"/>
        <n v="7571115"/>
        <n v="11710"/>
        <n v="77910"/>
        <n v="1808004"/>
        <n v="10493366"/>
        <n v="466364845"/>
        <n v="101209702"/>
        <n v="128799509"/>
        <n v="162242684"/>
        <n v="415933406"/>
        <n v="235483004"/>
        <n v="286801374"/>
        <n v="356296601"/>
        <n v="1027082707"/>
        <n v="53478579"/>
        <n v="672806292"/>
        <n v="312016928"/>
        <n v="10828256"/>
        <n v="90683916"/>
        <n v="363889678"/>
        <n v="76347426"/>
        <n v="248639099"/>
        <n v="10410044"/>
        <n v="48451803"/>
        <n v="48350205"/>
        <n v="300135367"/>
        <n v="164648142"/>
        <n v="30471"/>
        <n v="54294169"/>
        <n v="103166989"/>
        <n v="206071502"/>
        <n v="56870414"/>
        <n v="497375381"/>
        <n v="31429330"/>
        <n v="448191819"/>
        <n v="14902041"/>
        <n v="23106667"/>
        <n v="23180087"/>
        <n v="361832400"/>
        <n v="1585642"/>
        <n v="33461011"/>
        <n v="222104681"/>
        <n v="234801895"/>
        <n v="58401898"/>
        <n v="177841558"/>
        <n v="60289912"/>
        <n v="92938755"/>
        <n v="61698899"/>
        <n v="73475268"/>
        <n v="211989043"/>
        <n v="124305181"/>
        <n v="10571408"/>
        <n v="11540607"/>
        <n v="96618699"/>
        <n v="42593455"/>
        <n v="2595216"/>
        <n v="84565230"/>
        <n v="3117085"/>
        <n v="151493655"/>
        <n v="100230832"/>
        <n v="4750660"/>
        <n v="19288130"/>
        <n v="88545092"/>
        <n v="34698753"/>
        <n v="177311151"/>
        <n v="2856712"/>
        <n v="46112640"/>
        <n v="16797191"/>
        <n v="107752036"/>
        <n v="28451622"/>
        <n v="161626121"/>
        <n v="83137603"/>
        <n v="6416569"/>
        <n v="4152230"/>
        <n v="98625775"/>
        <n v="4217115"/>
        <n v="149705852"/>
        <n v="66976317"/>
        <n v="47434430"/>
        <n v="217244"/>
        <n v="2062405"/>
        <n v="212404396"/>
        <n v="4775847"/>
        <n v="21142914"/>
        <n v="9380473"/>
        <n v="8951935"/>
        <n v="87423861"/>
        <n v="309460292"/>
        <n v="18564088"/>
        <n v="134403112"/>
        <n v="41067311"/>
        <n v="73956241"/>
        <n v="67952969"/>
        <n v="22593409"/>
        <n v="117758500"/>
        <n v="3325736"/>
        <n v="118880016"/>
        <n v="89446268"/>
        <n v="16071990"/>
        <n v="27807627"/>
        <n v="176885658"/>
        <n v="104257"/>
        <n v="10115013"/>
        <n v="1765545"/>
        <n v="30657854"/>
        <n v="30636478"/>
        <n v="34573780"/>
        <n v="6262878"/>
        <n v="254441"/>
        <n v="16649768"/>
        <n v="2259680"/>
        <n v="93900680"/>
        <n v="2015406"/>
        <n v="752122"/>
        <n v="13042112"/>
        <n v="10667893"/>
        <n v="113996937"/>
        <n v="10827816"/>
        <n v="8891623"/>
        <n v="36450736"/>
        <n v="36850101"/>
        <n v="23631929"/>
        <n v="635096"/>
        <n v="6852450"/>
        <n v="35242897"/>
        <n v="7918035"/>
        <n v="74608570"/>
        <n v="54264342"/>
        <n v="1632567"/>
        <n v="90874570"/>
        <n v="17762705"/>
        <n v="19598588"/>
        <n v="22323612"/>
        <n v="259510"/>
        <n v="17589705"/>
        <n v="25059640"/>
        <n v="4488529"/>
        <n v="2924635"/>
        <n v="8408835"/>
        <n v="11683047"/>
        <n v="12017369"/>
        <n v="6208548"/>
        <n v="34105207"/>
        <n v="9974410"/>
        <n v="28121100"/>
        <n v="7302522"/>
        <n v="461259"/>
        <n v="4398989"/>
        <n v="12924063"/>
        <n v="58900031"/>
        <n v="4177818"/>
        <n v="133949270"/>
        <n v="4525794"/>
        <n v="10155690"/>
        <n v="22365133"/>
        <n v="18542974"/>
        <n v="5453"/>
        <n v="14401563"/>
        <n v="4197729"/>
        <n v="10920544"/>
        <n v="92442"/>
        <n v="10570375"/>
        <n v="206128"/>
        <n v="94591"/>
        <n v="4555459"/>
        <n v="11578059"/>
        <n v="24493601"/>
        <n v="23049593"/>
        <n v="14936407"/>
        <n v="9177355"/>
        <n v="36911617"/>
        <n v="14011454"/>
        <n v="5541431"/>
        <n v="2005840"/>
        <n v="6552255"/>
        <n v="646532"/>
        <n v="13263993"/>
        <n v="27816"/>
        <n v="8678812"/>
        <n v="4956401"/>
        <n v="2986932"/>
        <n v="474900"/>
        <n v="178278"/>
        <n v="3957934"/>
        <n v="3736868"/>
        <n v="2777552"/>
        <n v="293092"/>
        <n v="2087228"/>
        <n v="19478"/>
        <n v="401299"/>
        <n v="164022"/>
        <n v="927107"/>
        <n v="28544120"/>
        <n v="570708"/>
        <n v="370668"/>
        <n v="437568"/>
        <n v="11993021"/>
        <n v="1302067"/>
        <n v="1955933"/>
        <n v="60279"/>
        <n v="47386287"/>
        <n v="34266564"/>
        <n v="465380802"/>
        <n v="83557872"/>
        <n v="7390108"/>
        <n v="40047078"/>
        <n v="14493284"/>
        <n v="429632142"/>
        <n v="278019771"/>
        <n v="328718434"/>
        <n v="113916474"/>
        <n v="296339528"/>
        <n v="128884132"/>
        <n v="215294342"/>
        <n v="256271286"/>
        <n v="248118121"/>
        <n v="264105545"/>
        <n v="119754278"/>
        <n v="144056873"/>
        <n v="90449929"/>
        <n v="136771683"/>
        <n v="546388108"/>
        <n v="71870729"/>
        <n v="96085477"/>
        <n v="224834564"/>
        <n v="104155843"/>
        <n v="112880294"/>
        <n v="207515725"/>
        <n v="10045677"/>
        <n v="14244250"/>
        <n v="291420351"/>
        <n v="169661687"/>
        <n v="213525736"/>
        <n v="237202299"/>
        <n v="73180723"/>
        <n v="330444045"/>
        <n v="53187659"/>
        <n v="190213455"/>
        <n v="2554"/>
        <n v="212742720"/>
        <n v="47126295"/>
        <n v="29725663"/>
        <n v="161834276"/>
        <n v="20789556"/>
        <n v="106371651"/>
        <n v="152699976"/>
        <n v="109283018"/>
        <n v="20908467"/>
        <n v="149270999"/>
        <n v="127666415"/>
        <n v="90383208"/>
        <n v="76432727"/>
        <n v="18062"/>
        <n v="349822765"/>
        <n v="363597184"/>
        <n v="40059672"/>
        <n v="374111707"/>
        <n v="44567606"/>
        <n v="124745083"/>
        <n v="110983407"/>
        <n v="50054511"/>
        <n v="59827328"/>
        <n v="1308242"/>
        <n v="58292295"/>
        <n v="28780255"/>
        <n v="40863718"/>
        <n v="68106245"/>
        <n v="82343495"/>
        <n v="62198945"/>
        <n v="27728118"/>
        <n v="99274467"/>
        <n v="27965865"/>
        <n v="17989227"/>
        <n v="55707411"/>
        <n v="215663859"/>
        <n v="59468275"/>
        <n v="940944"/>
        <n v="32168970"/>
        <n v="47053625"/>
        <n v="183611771"/>
        <n v="33463969"/>
        <n v="33978694"/>
        <n v="19412993"/>
        <n v="33426588"/>
        <n v="107626125"/>
        <n v="80049764"/>
        <n v="39459427"/>
        <n v="36754634"/>
        <n v="62464731"/>
        <n v="47267829"/>
        <n v="50802120"/>
        <n v="91036760"/>
        <n v="173959438"/>
        <n v="15910104"/>
        <n v="238471"/>
        <n v="59945183"/>
        <n v="26385941"/>
        <n v="122121"/>
        <n v="47737094"/>
        <n v="71732303"/>
        <n v="66579890"/>
        <n v="11242521"/>
        <n v="110317580"/>
        <n v="18133495"/>
        <n v="51880044"/>
        <n v="1196218"/>
        <n v="16575074"/>
        <n v="14828081"/>
        <n v="18404706"/>
        <n v="24419914"/>
        <n v="13200972"/>
        <n v="35134820"/>
        <n v="1961544"/>
        <n v="166339890"/>
        <n v="60103680"/>
        <n v="62761005"/>
        <n v="2463650"/>
        <n v="11155214"/>
        <n v="19748009"/>
        <n v="148701"/>
        <n v="36609995"/>
        <n v="25850615"/>
        <n v="9902115"/>
        <n v="1182065"/>
        <n v="90726668"/>
        <n v="10994533"/>
        <n v="40400425"/>
        <n v="8601053"/>
        <n v="4224065"/>
        <n v="580372"/>
        <n v="268117"/>
        <n v="15471969"/>
        <n v="28741330"/>
        <n v="2046433"/>
        <n v="24963"/>
        <n v="1961054"/>
        <n v="15843608"/>
        <n v="22844291"/>
        <n v="924036"/>
        <n v="38574362"/>
        <n v="10194274"/>
        <n v="12452362"/>
        <n v="151086"/>
        <n v="25461"/>
        <n v="13743212"/>
        <n v="22428990"/>
        <n v="12413888"/>
        <n v="2019121"/>
        <n v="5280035"/>
        <n v="1666028"/>
        <n v="313768"/>
        <n v="12591270"/>
        <n v="270745"/>
        <n v="35547761"/>
        <n v="6531687"/>
        <n v="126783"/>
        <n v="274675"/>
        <n v="6620242"/>
        <n v="321279"/>
        <n v="10890222"/>
        <n v="43805"/>
        <n v="40443010"/>
        <n v="1322763"/>
        <n v="9206279"/>
        <n v="103291131"/>
        <n v="95242"/>
        <n v="254380"/>
        <n v="30915"/>
        <n v="60726164"/>
        <n v="29934477"/>
        <n v="80334"/>
        <n v="53425292"/>
        <n v="9719848"/>
        <n v="15250594"/>
        <n v="1400"/>
        <n v="29364989"/>
        <n v="5164404"/>
        <n v="3169930"/>
        <n v="10873148"/>
        <n v="105983"/>
        <n v="96159800"/>
        <n v="14145677"/>
        <n v="100544"/>
        <n v="40361"/>
        <n v="14596148"/>
        <n v="3033646"/>
        <n v="13276"/>
        <n v="299792"/>
        <n v="31355910"/>
        <n v="5753678"/>
        <n v="16643191"/>
        <n v="1111273"/>
        <n v="6831"/>
        <n v="24362772"/>
        <n v="3284444"/>
        <n v="512451"/>
        <n v="1006968171"/>
        <n v="207305509"/>
        <n v="897690072"/>
        <n v="141774679"/>
        <n v="20263646"/>
        <n v="579707738"/>
        <n v="355475245"/>
        <n v="6981586"/>
        <n v="66468985"/>
        <n v="141220678"/>
        <n v="450717150"/>
        <n v="487853320"/>
        <n v="172989651"/>
        <n v="316791257"/>
        <n v="443280904"/>
        <n v="449220945"/>
        <n v="71444482"/>
        <n v="173997108"/>
        <n v="104876233"/>
        <n v="235926552"/>
        <n v="8764007"/>
        <n v="23182223"/>
        <n v="117487473"/>
        <n v="83282296"/>
        <n v="351692268"/>
        <n v="165335153"/>
        <n v="184935320"/>
        <n v="203388341"/>
        <n v="68467960"/>
        <n v="362211740"/>
        <n v="209947037"/>
        <n v="30987695"/>
        <n v="186053725"/>
        <n v="85498534"/>
        <n v="19772447"/>
        <n v="295206"/>
        <n v="141069860"/>
        <n v="60780981"/>
        <n v="368780809"/>
        <n v="96976270"/>
        <n v="87754044"/>
        <n v="147080413"/>
        <n v="59371303"/>
        <n v="7640680"/>
        <n v="44102389"/>
        <n v="98376292"/>
        <n v="35402320"/>
        <n v="45011434"/>
        <n v="147934180"/>
        <n v="91753202"/>
        <n v="2672527"/>
        <n v="704808"/>
        <n v="281995610"/>
        <n v="97818139"/>
        <n v="27642707"/>
        <n v="6766381"/>
        <n v="143049560"/>
        <n v="274703340"/>
        <n v="287553595"/>
        <n v="17423030"/>
        <n v="105178561"/>
        <n v="347325802"/>
        <n v="131706809"/>
        <n v="54249294"/>
        <n v="35743308"/>
        <n v="85191134"/>
        <n v="31283740"/>
        <n v="36642838"/>
        <n v="18720175"/>
        <n v="114252154"/>
        <n v="17077882"/>
        <n v="33788161"/>
        <n v="147845033"/>
        <n v="74558115"/>
        <n v="39438674"/>
        <n v="28510652"/>
        <n v="77516304"/>
        <n v="70752904"/>
        <n v="29419291"/>
        <n v="13678913"/>
        <n v="14010832"/>
        <n v="18916623"/>
        <n v="19334145"/>
        <n v="14026418"/>
        <n v="765705"/>
        <n v="26086706"/>
        <n v="23619609"/>
        <n v="94728529"/>
        <n v="57756408"/>
        <n v="1612259"/>
        <n v="14782676"/>
        <n v="3645107"/>
        <n v="29381649"/>
        <n v="65001485"/>
        <n v="14343028"/>
        <n v="318451"/>
        <n v="65754228"/>
        <n v="76019048"/>
        <n v="100020092"/>
        <n v="87812729"/>
        <n v="23903791"/>
        <n v="80631"/>
        <n v="23430766"/>
        <n v="67631903"/>
        <n v="7622365"/>
        <n v="44763181"/>
        <n v="3313583"/>
        <n v="3176880"/>
        <n v="5007898"/>
        <n v="14866015"/>
        <n v="6582065"/>
        <n v="42776760"/>
        <n v="102992536"/>
        <n v="54744738"/>
        <n v="19900366"/>
        <n v="3007903"/>
        <n v="970676"/>
        <n v="79958599"/>
        <n v="69958"/>
        <n v="1724806"/>
        <n v="37317673"/>
        <n v="36684136"/>
        <n v="85131830"/>
        <n v="74005691"/>
        <n v="396897"/>
        <n v="16923761"/>
        <n v="200687492"/>
        <n v="30919415"/>
        <n v="138307673"/>
        <n v="64437847"/>
        <n v="62112895"/>
        <n v="1309316"/>
        <n v="316221"/>
        <n v="38689940"/>
        <n v="7310206"/>
        <n v="15713204"/>
        <n v="13782896"/>
        <n v="262891"/>
        <n v="28008462"/>
        <n v="12881605"/>
        <n v="56359980"/>
        <n v="16153953"/>
        <n v="24322180"/>
        <n v="19937988"/>
        <n v="29715606"/>
        <n v="4858869"/>
        <n v="11334547"/>
        <n v="2300684"/>
        <n v="4931888"/>
        <n v="830286"/>
        <n v="32533802"/>
        <n v="19260537"/>
        <n v="16171098"/>
        <n v="1574660"/>
        <n v="5480653"/>
        <n v="13578186"/>
        <n v="176104344"/>
        <n v="15571"/>
        <n v="18634654"/>
        <n v="1460687"/>
        <n v="10366360"/>
        <n v="4299141"/>
        <n v="39976235"/>
        <n v="24690441"/>
        <n v="10031529"/>
        <n v="11767402"/>
        <n v="10013424"/>
        <n v="18195610"/>
        <n v="16176732"/>
        <n v="12806614"/>
        <n v="30787356"/>
        <n v="15747450"/>
        <n v="1846059"/>
        <n v="10229331"/>
        <n v="8378853"/>
        <n v="12320393"/>
        <n v="763740"/>
        <n v="38464131"/>
        <n v="13127022"/>
        <n v="5271666"/>
        <n v="71186502"/>
        <n v="515900"/>
        <n v="43057552"/>
        <n v="22391450"/>
        <n v="8694320"/>
        <n v="1318945"/>
        <n v="4035192"/>
        <n v="384098"/>
        <n v="4634077"/>
        <n v="1198113"/>
        <n v="4677852"/>
        <n v="270811"/>
        <n v="25272752"/>
        <n v="5393526"/>
        <n v="44460850"/>
        <n v="4760014"/>
        <n v="621592"/>
        <n v="2534372"/>
        <n v="5323109"/>
        <n v="18914307"/>
        <n v="825025036"/>
        <n v="193921372"/>
        <n v="242875078"/>
        <n v="120072577"/>
        <n v="879602366"/>
        <n v="947495095"/>
        <n v="181001478"/>
        <n v="102984862"/>
        <n v="352114312"/>
        <n v="85720385"/>
        <n v="30680793"/>
        <n v="6479328"/>
        <n v="249348933"/>
        <n v="408247917"/>
        <n v="214034224"/>
        <n v="653779970"/>
        <n v="9304609"/>
        <n v="275650703"/>
        <n v="82150183"/>
        <n v="358372926"/>
        <n v="296938801"/>
        <n v="209196298"/>
        <n v="193772504"/>
        <n v="18009625"/>
        <n v="180622424"/>
        <n v="75395048"/>
        <n v="54639553"/>
        <n v="32801173"/>
        <n v="119137784"/>
        <n v="383257136"/>
        <n v="197079546"/>
        <n v="113758770"/>
        <n v="445135288"/>
        <n v="273144151"/>
        <n v="306776732"/>
        <n v="47494916"/>
        <n v="110041363"/>
        <n v="368744044"/>
        <n v="115374915"/>
        <n v="69319426"/>
        <n v="277448382"/>
        <n v="5368217"/>
        <n v="180630907"/>
        <n v="24675714"/>
        <n v="431971116"/>
        <n v="123729176"/>
        <n v="76585828"/>
        <n v="43928932"/>
        <n v="51843679"/>
        <n v="68349884"/>
        <n v="38275483"/>
        <n v="154906693"/>
        <n v="122563539"/>
        <n v="155010032"/>
        <n v="56298474"/>
        <n v="97837138"/>
        <n v="130549455"/>
        <n v="33013805"/>
        <n v="16994625"/>
        <n v="177395557"/>
        <n v="67336470"/>
        <n v="45867333"/>
        <n v="45479110"/>
        <n v="16838910"/>
        <n v="108846072"/>
        <n v="95146283"/>
        <n v="52223306"/>
        <n v="30553394"/>
        <n v="234255"/>
        <n v="31167388"/>
        <n v="43325009"/>
        <n v="171269535"/>
        <n v="5427830"/>
        <n v="102244770"/>
        <n v="61141030"/>
        <n v="23932055"/>
        <n v="8836958"/>
        <n v="30002758"/>
        <n v="62274780"/>
        <n v="11832822"/>
        <n v="51386477"/>
        <n v="55305279"/>
        <n v="23367586"/>
        <n v="16860964"/>
        <n v="685608"/>
        <n v="2046061"/>
        <n v="51806184"/>
        <n v="63781810"/>
        <n v="199043471"/>
        <n v="8382938"/>
        <n v="29882645"/>
        <n v="3809226"/>
        <n v="52970014"/>
        <n v="105834556"/>
        <n v="43411001"/>
        <n v="57588485"/>
        <n v="37664855"/>
        <n v="77628265"/>
        <n v="33526835"/>
        <n v="6632383"/>
        <n v="41604473"/>
        <n v="119723358"/>
        <n v="19344615"/>
        <n v="80693537"/>
        <n v="56714147"/>
        <n v="32287044"/>
        <n v="128027976"/>
        <n v="1036520"/>
        <n v="264349"/>
        <n v="52323400"/>
        <n v="13802599"/>
        <n v="73839240"/>
        <n v="13904766"/>
        <n v="3116526"/>
        <n v="104391623"/>
        <n v="34411240"/>
        <n v="64790996"/>
        <n v="1007747"/>
        <n v="20146150"/>
        <n v="65716126"/>
        <n v="169956806"/>
        <n v="6919198"/>
        <n v="2801397"/>
        <n v="25852764"/>
        <n v="94935764"/>
        <n v="21672284"/>
        <n v="2622015"/>
        <n v="8493890"/>
        <n v="29027914"/>
        <n v="1239183"/>
        <n v="19576023"/>
        <n v="2704951"/>
        <n v="31794718"/>
        <n v="78382433"/>
        <n v="14946150"/>
        <n v="1073198"/>
        <n v="3657876"/>
        <n v="77063924"/>
        <n v="41062976"/>
        <n v="16217411"/>
        <n v="13414416"/>
        <n v="12633747"/>
        <n v="25382911"/>
        <n v="12150301"/>
        <n v="144008"/>
        <n v="15020293"/>
        <n v="21107578"/>
        <n v="3651462"/>
        <n v="66200782"/>
        <n v="42426583"/>
        <n v="5808941"/>
        <n v="115035090"/>
        <n v="27674124"/>
        <n v="172855065"/>
        <n v="4412203"/>
        <n v="6413915"/>
        <n v="12517488"/>
        <n v="18012097"/>
        <n v="26306533"/>
        <n v="12302219"/>
        <n v="254683"/>
        <n v="33272835"/>
        <n v="38793283"/>
        <n v="308552"/>
        <n v="115121981"/>
        <n v="8690168"/>
        <n v="563711"/>
        <n v="18902015"/>
        <n v="772336"/>
        <n v="1440653"/>
        <n v="33988736"/>
        <n v="55003135"/>
        <n v="38068353"/>
        <n v="462976"/>
        <n v="60694737"/>
        <n v="7103973"/>
        <n v="1758689"/>
        <n v="23833131"/>
        <n v="3438804"/>
        <n v="10011050"/>
        <n v="19233280"/>
        <n v="16872671"/>
        <n v="77885672"/>
        <n v="1692272"/>
        <n v="68716"/>
        <n v="411830"/>
        <n v="20154899"/>
        <n v="28316451"/>
        <n v="6282446"/>
        <n v="44310395"/>
        <n v="16318449"/>
        <n v="2845696"/>
        <n v="3633509"/>
        <n v="7777790"/>
        <n v="33082548"/>
        <n v="14815898"/>
        <n v="29676703"/>
        <n v="4247089"/>
        <n v="104130"/>
        <n v="132221"/>
        <n v="180906076"/>
        <n v="654264015"/>
        <n v="1146030912"/>
        <n v="87135520"/>
        <n v="156595191"/>
        <n v="245203167"/>
        <n v="38955598"/>
        <n v="236350661"/>
        <n v="95708457"/>
        <n v="15189934"/>
        <n v="118686937"/>
        <n v="68514844"/>
        <n v="123218424"/>
        <n v="741847937"/>
        <n v="24152155"/>
        <n v="1162593"/>
        <n v="940352645"/>
        <n v="245285165"/>
        <n v="131095990"/>
        <n v="10128960"/>
        <n v="28650575"/>
        <n v="176070171"/>
        <n v="433371112"/>
        <n v="121975011"/>
        <n v="58469210"/>
        <n v="427344325"/>
        <n v="179179718"/>
        <n v="211622535"/>
        <n v="38364277"/>
        <n v="4988181"/>
        <n v="107363905"/>
        <n v="207725639"/>
        <n v="454627263"/>
        <n v="71406573"/>
        <n v="43935763"/>
        <n v="407711549"/>
        <n v="80981914"/>
        <n v="16829545"/>
        <n v="90259536"/>
        <n v="98769390"/>
        <n v="22441497"/>
        <n v="173013509"/>
        <n v="190538630"/>
        <n v="23726793"/>
        <n v="48260279"/>
        <n v="220673217"/>
        <n v="177502387"/>
        <n v="179265204"/>
        <n v="50732139"/>
        <n v="273339556"/>
        <n v="68296293"/>
        <n v="141337989"/>
        <n v="116632628"/>
        <n v="484592874"/>
        <n v="16689283"/>
        <n v="223853736"/>
        <n v="160846332"/>
        <n v="259175788"/>
        <n v="124914842"/>
        <n v="23769505"/>
        <n v="195745823"/>
        <n v="54683487"/>
        <n v="265328738"/>
        <n v="33030115"/>
        <n v="133960541"/>
        <n v="250397798"/>
        <n v="402599"/>
        <n v="86468162"/>
        <n v="90941129"/>
        <n v="60427839"/>
        <n v="120801243"/>
        <n v="160466000"/>
        <n v="46061847"/>
        <n v="65565672"/>
        <n v="58878723"/>
        <n v="148336445"/>
        <n v="232722935"/>
        <n v="101564935"/>
        <n v="6291958"/>
        <n v="160099222"/>
        <n v="10012022"/>
        <n v="47488536"/>
        <n v="197101678"/>
        <n v="7266209"/>
        <n v="55495563"/>
        <n v="73498611"/>
        <n v="39267515"/>
        <n v="80154140"/>
        <n v="63102666"/>
        <n v="88323487"/>
        <n v="81240406"/>
        <n v="8945072"/>
        <n v="164433867"/>
        <n v="117248958"/>
        <n v="19322135"/>
        <n v="62228395"/>
        <n v="2466444"/>
        <n v="182290266"/>
        <n v="80773077"/>
        <n v="13818181"/>
        <n v="12923936"/>
        <n v="16763804"/>
        <n v="44350926"/>
        <n v="8701337"/>
        <n v="79316957"/>
        <n v="42792561"/>
        <n v="22954068"/>
        <n v="5141166"/>
        <n v="141591324"/>
        <n v="58795814"/>
        <n v="20235426"/>
        <n v="76490720"/>
        <n v="2944752"/>
        <n v="55534455"/>
        <n v="10464788"/>
        <n v="56489558"/>
        <n v="44617342"/>
        <n v="18750246"/>
        <n v="29119434"/>
        <n v="93400759"/>
        <n v="13200241"/>
        <n v="19526014"/>
        <n v="34622504"/>
        <n v="88929111"/>
        <n v="8482993"/>
        <n v="53293628"/>
        <n v="101191884"/>
        <n v="7929307"/>
        <n v="2561820"/>
        <n v="51142659"/>
        <n v="528245"/>
        <n v="50097949"/>
        <n v="14776760"/>
        <n v="5762801"/>
        <n v="167999"/>
        <n v="65784503"/>
        <n v="6585516"/>
        <n v="453133"/>
        <n v="436365"/>
        <n v="34196922"/>
        <n v="2905499"/>
        <n v="8604201"/>
        <n v="37713879"/>
        <n v="39468111"/>
        <n v="23510621"/>
        <n v="3783"/>
        <n v="34268701"/>
        <n v="7986084"/>
        <n v="826617"/>
        <n v="782606"/>
        <n v="164729679"/>
        <n v="8564586"/>
        <n v="21964072"/>
        <n v="2799773"/>
        <n v="26891849"/>
        <n v="23014206"/>
        <n v="865028"/>
        <n v="11705002"/>
        <n v="8211508"/>
        <n v="12661189"/>
        <n v="33972062"/>
        <n v="13585075"/>
        <n v="6586341"/>
        <n v="2707738"/>
        <n v="186303759"/>
        <n v="18191005"/>
        <n v="17432163"/>
        <n v="5175215"/>
        <n v="579986"/>
        <n v="4928883"/>
        <n v="1271244"/>
        <n v="38620484"/>
        <n v="435625"/>
        <n v="3282321"/>
        <n v="886018"/>
        <n v="499149"/>
        <n v="83439"/>
        <n v="5254422"/>
        <n v="11560806"/>
        <n v="58202"/>
        <n v="9439660"/>
        <n v="459098"/>
        <n v="3039587"/>
        <n v="2917393"/>
        <n v="55250496"/>
        <n v="12991996"/>
        <n v="29632684"/>
        <n v="377271"/>
        <n v="1310470"/>
        <n v="10781635"/>
        <n v="65497208"/>
        <n v="9781854"/>
        <n v="6415017"/>
        <n v="34883010"/>
        <n v="45490616"/>
        <n v="343847"/>
        <n v="14390329"/>
        <n v="478996"/>
        <n v="546106"/>
        <n v="1277800"/>
        <n v="30381722"/>
        <n v="22605153"/>
        <n v="168423227"/>
        <n v="113100873"/>
        <n v="130126277"/>
        <n v="797361618"/>
        <n v="497409852"/>
        <n v="74036715"/>
        <n v="154118820"/>
        <n v="117815157"/>
        <n v="219100084"/>
        <n v="300157638"/>
        <n v="631607053"/>
        <n v="103911669"/>
        <n v="220239925"/>
        <n v="213719942"/>
        <n v="788976453"/>
        <n v="54700105"/>
        <n v="353133898"/>
        <n v="236214446"/>
        <n v="55470154"/>
        <n v="216763646"/>
        <n v="30097092"/>
        <n v="256697520"/>
        <n v="2766976"/>
        <n v="96822421"/>
        <n v="552639571"/>
        <n v="11850214"/>
        <n v="46138887"/>
        <n v="198520934"/>
        <n v="130834852"/>
        <n v="92181574"/>
        <n v="96455697"/>
        <n v="928760770"/>
        <n v="98410061"/>
        <n v="290835269"/>
        <n v="102278712"/>
        <n v="612054506"/>
        <n v="129342769"/>
        <n v="99378985"/>
        <n v="90709367"/>
        <n v="57223890"/>
        <n v="34809623"/>
        <n v="211468235"/>
        <n v="8203235"/>
        <n v="154649125"/>
        <n v="115505027"/>
        <n v="347512318"/>
        <n v="167298192"/>
        <n v="115900534"/>
        <n v="1590308"/>
        <n v="96105910"/>
        <n v="203567857"/>
        <n v="362744280"/>
        <n v="23936908"/>
        <n v="131977904"/>
        <n v="177427090"/>
        <n v="522657936"/>
        <n v="109706931"/>
        <n v="61950770"/>
        <n v="170268750"/>
        <n v="374583879"/>
        <n v="15936507"/>
        <n v="27388767"/>
        <n v="545436"/>
        <n v="70067909"/>
        <n v="178311729"/>
        <n v="1482316"/>
        <n v="141067127"/>
        <n v="181216833"/>
        <n v="76665191"/>
        <n v="33882243"/>
        <n v="65470529"/>
        <n v="104882445"/>
        <n v="10898337"/>
        <n v="35825316"/>
        <n v="134734481"/>
        <n v="40954603"/>
        <n v="82102379"/>
        <n v="24829644"/>
        <n v="20205757"/>
        <n v="46546197"/>
        <n v="123971376"/>
        <n v="12313323"/>
        <n v="92913171"/>
        <n v="24716440"/>
        <n v="116650613"/>
        <n v="50826898"/>
        <n v="10143022"/>
        <n v="187281115"/>
        <n v="72178895"/>
        <n v="41682237"/>
        <n v="71992655"/>
        <n v="314215454"/>
        <n v="73029190"/>
        <n v="64445708"/>
        <n v="21148829"/>
        <n v="1532932"/>
        <n v="37666766"/>
        <n v="71255003"/>
        <n v="21741598"/>
        <n v="57678321"/>
        <n v="17050017"/>
        <n v="70992898"/>
        <n v="217499"/>
        <n v="33251890"/>
        <n v="49718611"/>
        <n v="48551322"/>
        <n v="57947036"/>
        <n v="3222439"/>
        <n v="103370127"/>
        <n v="170128460"/>
        <n v="92863945"/>
        <n v="11169386"/>
        <n v="203450"/>
        <n v="62657868"/>
        <n v="69424389"/>
        <n v="117592831"/>
        <n v="35021497"/>
        <n v="10275509"/>
        <n v="203172417"/>
        <n v="61315215"/>
        <n v="10592180"/>
        <n v="35492921"/>
        <n v="25819961"/>
        <n v="2039526"/>
        <n v="14867514"/>
        <n v="108040622"/>
        <n v="265126918"/>
        <n v="802948"/>
        <n v="27685016"/>
        <n v="97446"/>
        <n v="57663711"/>
        <n v="7565807"/>
        <n v="1553020"/>
        <n v="40423279"/>
        <n v="14821824"/>
        <n v="3403957"/>
        <n v="28283637"/>
        <n v="21289826"/>
        <n v="23925492"/>
        <n v="19463185"/>
        <n v="78110021"/>
        <n v="1914166"/>
        <n v="1953889"/>
        <n v="20094909"/>
        <n v="43731621"/>
        <n v="6715067"/>
        <n v="26170671"/>
        <n v="14494036"/>
        <n v="35060882"/>
        <n v="9448644"/>
        <n v="2288093"/>
        <n v="1610897"/>
        <n v="31326183"/>
        <n v="88385944"/>
        <n v="4678405"/>
        <n v="516930"/>
        <n v="8112712"/>
        <n v="145358062"/>
        <n v="96593018"/>
        <n v="21513434"/>
        <n v="50336279"/>
        <n v="21560182"/>
        <n v="100572044"/>
        <n v="10852064"/>
        <n v="1510052"/>
        <n v="50576805"/>
        <n v="6878433"/>
        <n v="8447615"/>
        <n v="20421130"/>
        <n v="89781"/>
        <n v="3764219"/>
        <n v="1236518"/>
        <n v="6808550"/>
        <n v="6887221"/>
        <n v="22035509"/>
        <n v="30031874"/>
        <n v="156767"/>
        <n v="3664858"/>
        <n v="12594630"/>
        <n v="13267869"/>
        <n v="11782282"/>
        <n v="1635056"/>
        <n v="16951702"/>
        <n v="5859242"/>
        <n v="10836270"/>
        <n v="76287982"/>
        <n v="537871"/>
        <n v="7444906"/>
        <n v="1526951"/>
        <n v="36613"/>
        <n v="18328469"/>
        <n v="809686"/>
        <n v="7312209"/>
        <n v="14615099"/>
        <n v="9789651"/>
        <n v="3255426"/>
        <n v="2096892"/>
        <n v="20129327"/>
        <n v="896678241"/>
        <n v="177378645"/>
        <n v="162242962"/>
        <n v="121616555"/>
        <n v="373661946"/>
        <n v="57130027"/>
        <n v="178062759"/>
        <n v="158733820"/>
        <n v="474968763"/>
        <n v="132511035"/>
        <n v="745013115"/>
        <n v="288467645"/>
        <n v="603873119"/>
        <n v="218122627"/>
        <n v="230884728"/>
        <n v="868390560"/>
        <n v="562363449"/>
        <n v="104478416"/>
        <n v="333535934"/>
        <n v="3814717"/>
        <n v="40445129"/>
        <n v="487287646"/>
        <n v="162949164"/>
        <n v="18637690"/>
        <n v="85638656"/>
        <n v="81979826"/>
        <n v="86369815"/>
        <n v="35294470"/>
        <n v="542063846"/>
        <n v="7022209"/>
        <n v="42013878"/>
        <n v="191466556"/>
        <n v="96258201"/>
        <n v="68766121"/>
        <n v="92374674"/>
        <n v="111069515"/>
        <n v="162944923"/>
        <n v="186797986"/>
        <n v="13411957"/>
        <n v="130982129"/>
        <n v="15785148"/>
        <n v="82468097"/>
        <n v="198636868"/>
        <n v="61385065"/>
        <n v="20901859"/>
        <n v="371594210"/>
        <n v="866999"/>
        <n v="31670620"/>
        <n v="262511490"/>
        <n v="97076152"/>
        <n v="46117696"/>
        <n v="147748505"/>
        <n v="7155807"/>
        <n v="223387299"/>
        <n v="76669554"/>
        <n v="68357079"/>
        <n v="72617068"/>
        <n v="65079104"/>
        <n v="381420"/>
        <n v="107516369"/>
        <n v="95763716"/>
        <n v="51024243"/>
        <n v="72662923"/>
        <n v="108539911"/>
        <n v="123276807"/>
        <n v="105316267"/>
        <n v="119240351"/>
        <n v="118090836"/>
        <n v="89083229"/>
        <n v="30526509"/>
        <n v="49334775"/>
        <n v="3947579"/>
        <n v="30894796"/>
        <n v="3942254"/>
        <n v="145166804"/>
        <n v="56995646"/>
        <n v="58072119"/>
        <n v="142400065"/>
        <n v="130154568"/>
        <n v="53321673"/>
        <n v="59981548"/>
        <n v="88933562"/>
        <n v="38075318"/>
        <n v="40442443"/>
        <n v="56070433"/>
        <n v="33296457"/>
        <n v="23834149"/>
        <n v="47329961"/>
        <n v="204681899"/>
        <n v="2635305"/>
        <n v="92884429"/>
        <n v="102854431"/>
        <n v="49327405"/>
        <n v="93983911"/>
        <n v="11098131"/>
        <n v="47074133"/>
        <n v="21577624"/>
        <n v="52164016"/>
        <n v="314432837"/>
        <n v="155457327"/>
        <n v="22984628"/>
        <n v="163995949"/>
        <n v="20361"/>
        <n v="45109561"/>
        <n v="5969708"/>
        <n v="50652203"/>
        <n v="144146816"/>
        <n v="194137091"/>
        <n v="37691644"/>
        <n v="21733230"/>
        <n v="47096206"/>
        <n v="39323027"/>
        <n v="127369981"/>
        <n v="29621722"/>
        <n v="101393569"/>
        <n v="34252847"/>
        <n v="50605163"/>
        <n v="9950133"/>
        <n v="71022693"/>
        <n v="93974620"/>
        <n v="25211175"/>
        <n v="57479076"/>
        <n v="2935242"/>
        <n v="19770475"/>
        <n v="50871113"/>
        <n v="77663556"/>
        <n v="15431177"/>
        <n v="16197824"/>
        <n v="46563961"/>
        <n v="131426169"/>
        <n v="110013167"/>
        <n v="2421577"/>
        <n v="3650275"/>
        <n v="12045362"/>
        <n v="719135"/>
        <n v="27610873"/>
        <n v="1778006"/>
        <n v="1123136"/>
        <n v="54641191"/>
        <n v="27645491"/>
        <n v="42886719"/>
        <n v="32586408"/>
        <n v="5048693"/>
        <n v="18299138"/>
        <n v="79268322"/>
        <n v="23563727"/>
        <n v="17356268"/>
        <n v="83697473"/>
        <n v="46201432"/>
        <n v="33589427"/>
        <n v="3487678"/>
        <n v="58231520"/>
        <n v="103121466"/>
        <n v="916051"/>
        <n v="8483797"/>
        <n v="10777375"/>
        <n v="881779"/>
        <n v="566611"/>
        <n v="17521290"/>
        <n v="12693645"/>
        <n v="29612137"/>
        <n v="3344431"/>
        <n v="42580321"/>
        <n v="91196419"/>
        <n v="97918663"/>
        <n v="27165581"/>
        <n v="14189860"/>
        <n v="2456454"/>
        <n v="90754475"/>
        <n v="11665465"/>
        <n v="19126398"/>
        <n v="18586834"/>
        <n v="9995168"/>
        <n v="18618284"/>
        <n v="67192859"/>
        <n v="269755"/>
        <n v="2788033"/>
        <n v="8012838"/>
        <n v="15151744"/>
        <n v="4408011"/>
        <n v="37245453"/>
        <n v="28237488"/>
        <n v="351401"/>
        <n v="13485145"/>
        <n v="61746888"/>
        <n v="67937494"/>
        <n v="674918"/>
        <n v="3399228"/>
        <n v="251495"/>
        <n v="258227"/>
        <n v="1254005"/>
        <n v="38741732"/>
        <n v="1266341"/>
        <n v="2708087"/>
        <n v="92076"/>
        <n v="17709155"/>
        <n v="36099"/>
        <n v="3601974"/>
        <n v="2138742"/>
        <n v="17492014"/>
        <n v="291465373"/>
        <n v="158964610"/>
        <n v="163362095"/>
        <n v="109676311"/>
        <n v="461991867"/>
        <n v="456068181"/>
        <n v="326706115"/>
        <n v="616502912"/>
        <n v="83850267"/>
        <n v="1066179747"/>
        <n v="495303"/>
        <n v="120673227"/>
        <n v="57194667"/>
        <n v="14821658"/>
        <n v="70595464"/>
        <n v="760006945"/>
        <n v="307127625"/>
        <n v="101058954"/>
        <n v="48618191"/>
        <n v="171720398"/>
        <n v="77356942"/>
        <n v="574481229"/>
        <n v="398479497"/>
        <n v="60917189"/>
        <n v="186003591"/>
        <n v="9380029"/>
        <n v="38623262"/>
        <n v="391081192"/>
        <n v="12834936"/>
        <n v="99255460"/>
        <n v="37598767"/>
        <n v="70009308"/>
        <n v="16468343"/>
        <n v="460435291"/>
        <n v="111476513"/>
        <n v="240685326"/>
        <n v="205850134"/>
        <n v="100605135"/>
        <n v="38629478"/>
        <n v="49332692"/>
        <n v="135039924"/>
        <n v="56308881"/>
        <n v="57232879"/>
        <n v="8481254"/>
        <n v="2294291"/>
        <n v="180557550"/>
        <n v="6566277"/>
        <n v="87528173"/>
        <n v="13939963"/>
        <n v="26768563"/>
        <n v="31976848"/>
        <n v="114197742"/>
        <n v="89433436"/>
        <n v="262552893"/>
        <n v="62022014"/>
        <n v="72785169"/>
        <n v="42931041"/>
        <n v="87892388"/>
        <n v="339795890"/>
        <n v="118890272"/>
        <n v="53653224"/>
        <n v="32351125"/>
        <n v="22989957"/>
        <n v="178262620"/>
        <n v="3669465"/>
        <n v="68844775"/>
        <n v="100266865"/>
        <n v="155929020"/>
        <n v="250425512"/>
        <n v="155430335"/>
        <n v="123384128"/>
        <n v="135330182"/>
        <n v="42269923"/>
        <n v="163794509"/>
        <n v="164874275"/>
        <n v="384336108"/>
        <n v="51764406"/>
        <n v="10907485"/>
        <n v="946590"/>
        <n v="141861243"/>
        <n v="39220946"/>
        <n v="163247198"/>
        <n v="38395414"/>
        <n v="104003322"/>
        <n v="64962629"/>
        <n v="181674817"/>
        <n v="178281554"/>
        <n v="94973540"/>
        <n v="7177143"/>
        <n v="67062123"/>
        <n v="7659918"/>
        <n v="7563172"/>
        <n v="5526675"/>
        <n v="16162580"/>
        <n v="205668210"/>
        <n v="33428799"/>
        <n v="76700659"/>
        <n v="164115897"/>
        <n v="68673228"/>
        <n v="374743"/>
        <n v="4046144"/>
        <n v="65900249"/>
        <n v="130224158"/>
        <n v="26986174"/>
        <n v="65664721"/>
        <n v="61108981"/>
        <n v="28047963"/>
        <n v="114830111"/>
        <n v="38805380"/>
        <n v="200811689"/>
        <n v="148963822"/>
        <n v="2105096"/>
        <n v="119974972"/>
        <n v="22903165"/>
        <n v="21156270"/>
        <n v="667094506"/>
        <n v="20387597"/>
        <n v="27298695"/>
        <n v="8095658"/>
        <n v="14756513"/>
        <n v="49814392"/>
        <n v="17471727"/>
        <n v="85585177"/>
        <n v="1220058"/>
        <n v="58480828"/>
        <n v="82751189"/>
        <n v="154210"/>
        <n v="208550"/>
        <n v="43545364"/>
        <n v="38159905"/>
        <n v="63368939"/>
        <n v="22165608"/>
        <n v="26910847"/>
        <n v="4630045"/>
        <n v="31070211"/>
        <n v="3572632"/>
        <n v="18948425"/>
        <n v="1930133"/>
        <n v="3438735"/>
        <n v="116755080"/>
        <n v="108605609"/>
        <n v="12506362"/>
        <n v="120455994"/>
        <n v="78568977"/>
        <n v="1297260"/>
        <n v="85749034"/>
        <n v="17858059"/>
        <n v="2636637"/>
        <n v="130628903"/>
        <n v="69865924"/>
        <n v="68673762"/>
        <n v="21893591"/>
        <n v="11632723"/>
        <n v="42938449"/>
        <n v="21510851"/>
        <n v="454026"/>
        <n v="18707966"/>
        <n v="43451846"/>
        <n v="18245244"/>
        <n v="9451623"/>
        <n v="16800438"/>
        <n v="23055884"/>
        <n v="21170563"/>
        <n v="23937870"/>
        <n v="68072848"/>
        <n v="69136"/>
        <n v="20718608"/>
        <n v="4660481"/>
        <n v="102338515"/>
        <n v="2689799"/>
        <n v="4947717"/>
        <n v="66500090"/>
        <n v="41480851"/>
        <n v="55181129"/>
        <n v="2312717"/>
        <n v="10800778"/>
        <n v="4326927"/>
        <n v="110768122"/>
        <n v="35078241"/>
        <n v="141522961"/>
        <n v="29907685"/>
        <n v="15852401"/>
        <n v="245292"/>
        <n v="11130889"/>
        <n v="1736394"/>
        <n v="156318"/>
        <n v="2520835"/>
        <n v="2035468"/>
        <n v="16627188"/>
        <n v="5515163"/>
        <n v="25229168"/>
        <n v="301047"/>
        <n v="70711175"/>
        <n v="5925637"/>
        <n v="78810595"/>
        <n v="1689984"/>
        <n v="3269736"/>
        <n v="8224998"/>
        <n v="143325970"/>
        <n v="76182388"/>
        <n v="171627166"/>
        <n v="137515140"/>
        <n v="34612443"/>
        <n v="118114220"/>
        <n v="84785914"/>
        <n v="170812526"/>
        <n v="709709780"/>
        <n v="942172396"/>
        <n v="56675895"/>
        <n v="623726085"/>
        <n v="131016624"/>
        <n v="95696996"/>
        <n v="269755430"/>
        <n v="894983373"/>
        <n v="388156011"/>
        <n v="80743363"/>
        <n v="960996492"/>
        <n v="585410052"/>
        <n v="34806812"/>
        <n v="232372681"/>
        <n v="65048678"/>
        <n v="101276318"/>
        <n v="340487836"/>
        <n v="57470220"/>
        <n v="203553311"/>
        <n v="219922417"/>
        <n v="153383627"/>
        <n v="25422088"/>
        <n v="228738393"/>
        <n v="14353654"/>
        <n v="35310019"/>
        <n v="137587063"/>
        <n v="47817020"/>
        <n v="7938872"/>
        <n v="80460948"/>
        <n v="56107312"/>
        <n v="444100035"/>
        <n v="159814490"/>
        <n v="92011561"/>
        <n v="196393745"/>
        <n v="77621983"/>
        <n v="70016220"/>
        <n v="29625761"/>
        <n v="311312624"/>
        <n v="145710347"/>
        <n v="152005713"/>
        <n v="147717833"/>
        <n v="75513170"/>
        <n v="32730062"/>
        <n v="22382047"/>
        <n v="293514336"/>
        <n v="128453183"/>
        <n v="130290885"/>
        <n v="813367380"/>
        <n v="132963417"/>
        <n v="87019158"/>
        <n v="15001776"/>
        <n v="59768495"/>
        <n v="35728183"/>
        <n v="301913131"/>
        <n v="372234864"/>
        <n v="258097122"/>
        <n v="44852"/>
        <n v="553198"/>
        <n v="87238158"/>
        <n v="169333034"/>
        <n v="92991835"/>
        <n v="175372502"/>
        <n v="67091915"/>
        <n v="119483446"/>
        <n v="193355800"/>
        <n v="43095175"/>
        <n v="25038466"/>
        <n v="29541790"/>
        <n v="365352546"/>
        <n v="156835339"/>
        <n v="20576198"/>
        <n v="459242249"/>
        <n v="11293663"/>
        <n v="78638987"/>
        <n v="147880543"/>
        <n v="82169884"/>
        <n v="139352633"/>
        <n v="84297309"/>
        <n v="536414293"/>
        <n v="2340110"/>
        <n v="46789413"/>
        <n v="253625427"/>
        <n v="48443734"/>
        <n v="35442935"/>
        <n v="21897373"/>
        <n v="232225908"/>
        <n v="73534117"/>
        <n v="8642858"/>
        <n v="1035056"/>
        <n v="66122026"/>
        <n v="145896422"/>
        <n v="1783226"/>
        <n v="11792542"/>
        <n v="22021262"/>
        <n v="77677553"/>
        <n v="27122238"/>
        <n v="174440724"/>
        <n v="68474305"/>
        <n v="8159508"/>
        <n v="5371181"/>
        <n v="69787394"/>
        <n v="187134117"/>
        <n v="4631926"/>
        <n v="86274793"/>
        <n v="20936722"/>
        <n v="40481352"/>
        <n v="18197518"/>
        <n v="75782758"/>
        <n v="22240529"/>
        <n v="31852619"/>
        <n v="92601050"/>
        <n v="95802916"/>
        <n v="37697773"/>
        <n v="142666"/>
        <n v="25399945"/>
        <n v="13620075"/>
        <n v="75011029"/>
        <n v="22242388"/>
        <n v="26013153"/>
        <n v="31609243"/>
        <n v="37407812"/>
        <n v="40953935"/>
        <n v="13097915"/>
        <n v="41739766"/>
        <n v="30984583"/>
        <n v="13539154"/>
        <n v="55033767"/>
        <n v="1432799"/>
        <n v="16974459"/>
        <n v="103967384"/>
        <n v="14759148"/>
        <n v="19780116"/>
        <n v="22007671"/>
        <n v="2900156"/>
        <n v="55060212"/>
        <n v="628258"/>
        <n v="39997274"/>
        <n v="5741608"/>
        <n v="55862886"/>
        <n v="31575877"/>
        <n v="7766240"/>
        <n v="62771059"/>
        <n v="40170558"/>
        <n v="784604"/>
        <n v="5713425"/>
        <n v="22783978"/>
        <n v="30271556"/>
        <n v="25000167"/>
        <n v="130880"/>
        <n v="9669758"/>
        <n v="69474661"/>
        <n v="2850927"/>
        <n v="117252578"/>
        <n v="69485490"/>
        <n v="10174839"/>
        <n v="97838349"/>
        <n v="1229330"/>
        <n v="64811540"/>
        <n v="10921200"/>
        <n v="5254986"/>
        <n v="26810113"/>
        <n v="65270477"/>
        <n v="25303038"/>
        <n v="5540941"/>
        <n v="16444137"/>
        <n v="26527510"/>
        <n v="1298037"/>
        <n v="691733"/>
        <n v="7248490"/>
        <n v="18814713"/>
        <n v="185699"/>
        <n v="30666930"/>
        <n v="17562071"/>
        <n v="719968"/>
        <n v="10065630"/>
        <n v="27066382"/>
        <n v="70181325"/>
        <n v="32593385"/>
        <n v="27308918"/>
        <n v="15291277"/>
        <n v="179381"/>
        <n v="586888"/>
        <n v="346592"/>
        <n v="75511123"/>
        <n v="131961"/>
        <n v="10653221"/>
        <n v="22687639"/>
        <n v="187488"/>
        <n v="7163566"/>
        <n v="146741"/>
        <n v="7674033"/>
        <n v="10871449"/>
        <n v="8591255"/>
        <n v="1005973645"/>
        <n v="408430415"/>
        <n v="585796247"/>
        <n v="264770996"/>
        <n v="631746197"/>
        <n v="195702963"/>
        <n v="128108211"/>
        <n v="589580482"/>
        <n v="611257819"/>
        <n v="82410456"/>
        <n v="790653942"/>
        <n v="226837760"/>
        <n v="335802786"/>
        <n v="342463063"/>
        <n v="163728902"/>
        <n v="75981180"/>
        <n v="42784344"/>
        <n v="521311890"/>
        <n v="105833257"/>
        <n v="169748929"/>
        <n v="96409300"/>
        <n v="34085749"/>
        <n v="418765519"/>
        <n v="378410542"/>
        <n v="70439696"/>
        <n v="25740863"/>
        <n v="269958228"/>
        <n v="43343384"/>
        <n v="108902486"/>
        <n v="49259766"/>
        <n v="113244290"/>
        <n v="3984669"/>
        <n v="163403799"/>
        <n v="44734660"/>
        <n v="172394180"/>
        <n v="113398237"/>
        <n v="178767383"/>
        <n v="22818256"/>
        <n v="78201830"/>
        <n v="159808370"/>
        <n v="41627431"/>
        <n v="403449830"/>
        <n v="629443428"/>
        <n v="244232688"/>
        <n v="309979994"/>
        <n v="18755936"/>
        <n v="76014335"/>
        <n v="419665568"/>
        <n v="101624843"/>
        <n v="40416563"/>
        <n v="201545517"/>
        <n v="162655351"/>
        <n v="11227336"/>
        <n v="92649419"/>
        <n v="51262751"/>
        <n v="21972336"/>
        <n v="55990299"/>
        <n v="128792411"/>
        <n v="2260712"/>
        <n v="211787511"/>
        <n v="223241637"/>
        <n v="115900897"/>
        <n v="34816824"/>
        <n v="71571300"/>
        <n v="204826668"/>
        <n v="225132113"/>
        <n v="93945766"/>
        <n v="64828421"/>
        <n v="66476363"/>
        <n v="230685453"/>
        <n v="10161493"/>
        <n v="204313400"/>
        <n v="168319243"/>
        <n v="4658401"/>
        <n v="255743093"/>
        <n v="111231041"/>
        <n v="39952437"/>
        <n v="33556631"/>
        <n v="164170327"/>
        <n v="22472631"/>
        <n v="87066930"/>
        <n v="233093859"/>
        <n v="54589558"/>
        <n v="603900354"/>
        <n v="39164441"/>
        <n v="27090159"/>
        <n v="4629770"/>
        <n v="8808935"/>
        <n v="150988382"/>
        <n v="44004502"/>
        <n v="188126"/>
        <n v="7034698"/>
        <n v="113864059"/>
        <n v="16724933"/>
        <n v="3185113"/>
        <n v="298572799"/>
        <n v="50007546"/>
        <n v="3982459"/>
        <n v="51699984"/>
        <n v="212874864"/>
        <n v="269784201"/>
        <n v="3534313"/>
        <n v="49944325"/>
        <n v="106407672"/>
        <n v="219375562"/>
        <n v="5530764"/>
        <n v="62803180"/>
        <n v="27712362"/>
        <n v="152039882"/>
        <n v="29560587"/>
        <n v="1596232"/>
        <n v="52933513"/>
        <n v="129710514"/>
        <n v="16580250"/>
        <n v="19152009"/>
        <n v="108979549"/>
        <n v="57197876"/>
        <n v="252909177"/>
        <n v="16937968"/>
        <n v="79498846"/>
        <n v="41319039"/>
        <n v="85897593"/>
        <n v="68282844"/>
        <n v="78094714"/>
        <n v="43495888"/>
        <n v="64444713"/>
        <n v="100104565"/>
        <n v="17929684"/>
        <n v="41319906"/>
        <n v="42487390"/>
        <n v="84375346"/>
        <n v="164112721"/>
        <n v="44352417"/>
        <n v="31200557"/>
        <n v="19844979"/>
        <n v="34209066"/>
        <n v="4297711"/>
        <n v="40945"/>
        <n v="6964734"/>
        <n v="27426335"/>
        <n v="34861529"/>
        <n v="11212953"/>
        <n v="16303643"/>
        <n v="72109200"/>
        <n v="3179014"/>
        <n v="2961647"/>
        <n v="44261209"/>
        <n v="5798974"/>
        <n v="48555306"/>
        <n v="18024545"/>
        <n v="38316584"/>
        <n v="694422"/>
        <n v="58010320"/>
        <n v="40877556"/>
        <n v="382174"/>
        <n v="69363381"/>
        <n v="131856927"/>
        <n v="1192995"/>
        <n v="1194397"/>
        <n v="45847751"/>
        <n v="5926410"/>
        <n v="44655002"/>
        <n v="33473297"/>
        <n v="27675014"/>
        <n v="41624687"/>
        <n v="14603177"/>
        <n v="409832"/>
        <n v="8883644"/>
        <n v="32118"/>
        <n v="18696602"/>
        <n v="149292488"/>
        <n v="11179372"/>
        <n v="2674090"/>
        <n v="70636951"/>
        <n v="26412163"/>
        <n v="5642478"/>
        <n v="13451186"/>
        <n v="86957280"/>
        <n v="41975388"/>
        <n v="3234706"/>
        <n v="338440"/>
        <n v="30579406"/>
        <n v="9808124"/>
        <n v="18463793"/>
        <n v="26937355"/>
        <n v="6759057"/>
        <n v="51339567"/>
        <n v="2342211"/>
        <n v="390128"/>
        <n v="30893885"/>
        <n v="3175469"/>
        <n v="49529913"/>
        <n v="28972508"/>
        <n v="5457664"/>
        <n v="52132"/>
        <n v="32568427"/>
        <n v="43655418"/>
        <n v="37105289"/>
        <n v="1138322"/>
        <n v="321457747"/>
        <n v="385680446"/>
        <n v="2847246203"/>
        <n v="31556061"/>
        <n v="185382813"/>
        <n v="360366870"/>
        <n v="302469017"/>
        <n v="469310836"/>
        <n v="934454096"/>
        <n v="178866158"/>
        <n v="791217826"/>
        <n v="93621340"/>
        <n v="87812371"/>
        <n v="102392080"/>
        <n v="60800444"/>
        <n v="524028679"/>
        <n v="210888950"/>
        <n v="309208309"/>
        <n v="735099102"/>
        <n v="373062864"/>
        <n v="46474181"/>
        <n v="43474578"/>
        <n v="77912251"/>
        <n v="60262836"/>
        <n v="961203"/>
        <n v="836303693"/>
        <n v="166842739"/>
        <n v="711025481"/>
        <n v="7413863"/>
        <n v="91509154"/>
        <n v="267045765"/>
        <n v="371353001"/>
        <n v="124596837"/>
        <n v="9760107"/>
        <n v="91980359"/>
        <n v="214104620"/>
        <n v="325113"/>
        <n v="127944208"/>
        <n v="317375031"/>
        <n v="3559160"/>
        <n v="775385"/>
        <n v="136316880"/>
        <n v="183658498"/>
        <n v="18599102"/>
        <n v="676126"/>
        <n v="485930816"/>
        <n v="27639579"/>
        <n v="16691303"/>
        <n v="35079650"/>
        <n v="20648328"/>
        <n v="381509870"/>
        <n v="92158961"/>
        <n v="171844840"/>
        <n v="1790061"/>
        <n v="90842646"/>
        <n v="45995223"/>
        <n v="104414200"/>
        <n v="31198531"/>
        <n v="100140916"/>
        <n v="27206120"/>
        <n v="40828540"/>
        <n v="61808775"/>
        <n v="413106170"/>
        <n v="62357900"/>
        <n v="17164820"/>
        <n v="63649529"/>
        <n v="101344412"/>
        <n v="243006126"/>
        <n v="22955544"/>
        <n v="122426792"/>
        <n v="17203507"/>
        <n v="321682600"/>
        <n v="32406507"/>
        <n v="47719794"/>
        <n v="31430334"/>
        <n v="10848783"/>
        <n v="10234475"/>
        <n v="61601280"/>
        <n v="69095771"/>
        <n v="68777554"/>
        <n v="24964890"/>
        <n v="1808"/>
        <n v="36348784"/>
        <n v="55720772"/>
        <n v="12035862"/>
        <n v="28190603"/>
        <n v="150166126"/>
        <n v="219103655"/>
        <n v="39421467"/>
        <n v="186167139"/>
        <n v="13657649"/>
        <n v="39457342"/>
        <n v="7043835"/>
        <n v="51417188"/>
        <n v="26096852"/>
        <n v="47405566"/>
        <n v="886686817"/>
        <n v="34572541"/>
        <n v="60253843"/>
        <n v="41633384"/>
        <n v="100734718"/>
        <n v="129540522"/>
        <n v="108394089"/>
        <n v="106387141"/>
        <n v="48428063"/>
        <n v="29196409"/>
        <n v="27127620"/>
        <n v="17874044"/>
        <n v="95714875"/>
        <n v="115375850"/>
        <n v="122444772"/>
        <n v="282737"/>
        <n v="71585235"/>
        <n v="68234154"/>
        <n v="2404300"/>
        <n v="48858618"/>
        <n v="2425535"/>
        <n v="54004950"/>
        <n v="73830347"/>
        <n v="183348429"/>
        <n v="33334176"/>
        <n v="16443609"/>
        <n v="138805831"/>
        <n v="15821907"/>
        <n v="76514050"/>
        <n v="13085023"/>
        <n v="44420167"/>
        <n v="348327"/>
        <n v="40105542"/>
        <n v="96753696"/>
        <n v="6577779"/>
        <n v="1060941"/>
        <n v="67153225"/>
        <n v="102366815"/>
        <n v="77578320"/>
        <n v="20768906"/>
        <n v="10606422"/>
        <n v="296557"/>
        <n v="45719985"/>
        <n v="7787487"/>
        <n v="19319671"/>
        <n v="10629321"/>
        <n v="36020534"/>
        <n v="155545279"/>
        <n v="879422"/>
        <n v="443140005"/>
        <n v="17280326"/>
        <n v="386078"/>
        <n v="77211836"/>
        <n v="12014663"/>
        <n v="101215"/>
        <n v="754301"/>
        <n v="39886986"/>
        <n v="5805279"/>
        <n v="20458873"/>
        <n v="292817898"/>
        <n v="85280250"/>
        <n v="15779455"/>
        <n v="36088028"/>
        <n v="44276335"/>
        <n v="19651093"/>
        <n v="26973554"/>
        <n v="14374652"/>
        <n v="10371451"/>
        <n v="78176181"/>
        <n v="76025134"/>
        <n v="41771168"/>
        <n v="26676"/>
        <n v="105647102"/>
        <n v="3676533"/>
        <n v="90508336"/>
        <n v="325286646"/>
        <n v="5102705"/>
        <n v="7878856"/>
        <n v="50812934"/>
        <n v="2166797"/>
        <n v="18434328"/>
        <n v="1595417"/>
        <n v="439587"/>
        <n v="38332994"/>
        <n v="221805"/>
        <n v="17976667"/>
        <n v="4515258"/>
        <n v="13514"/>
        <n v="1803412"/>
        <n v="896919"/>
        <n v="15300885"/>
        <n v="4591629"/>
        <n v="39291383"/>
        <n v="57881056"/>
        <n v="12764201"/>
        <n v="2372"/>
        <n v="37472736"/>
        <n v="32482728"/>
        <n v="4091378"/>
        <n v="118492"/>
        <n v="9368242"/>
        <n v="101860"/>
        <n v="18853164"/>
        <n v="836836967"/>
        <n v="623933331"/>
        <n v="294805697"/>
        <n v="48917974"/>
        <n v="271457301"/>
        <n v="49779728"/>
        <n v="96188903"/>
        <n v="329398046"/>
        <n v="154026136"/>
        <n v="977043483"/>
        <n v="4324817"/>
        <n v="224920375"/>
        <n v="321669741"/>
        <n v="5060438"/>
        <n v="99557032"/>
        <n v="592462816"/>
        <n v="199006387"/>
        <n v="1278650"/>
        <n v="319713881"/>
        <n v="494879471"/>
        <n v="67876281"/>
        <n v="7099598"/>
        <n v="290745055"/>
        <n v="89520336"/>
        <n v="1025468216"/>
        <n v="543113985"/>
        <n v="102820008"/>
        <n v="252276927"/>
        <n v="278780441"/>
        <n v="698491347"/>
        <n v="226497209"/>
        <n v="493214993"/>
        <n v="157107755"/>
        <n v="15440333"/>
        <n v="261989769"/>
        <n v="83188165"/>
        <n v="60738797"/>
        <n v="274470394"/>
        <n v="170458922"/>
        <n v="400063852"/>
        <n v="105734416"/>
        <n v="12966357"/>
        <n v="1066970811"/>
        <n v="67448651"/>
        <n v="75026327"/>
        <n v="427374317"/>
        <n v="129190869"/>
        <n v="45491656"/>
        <n v="45636368"/>
        <n v="321885765"/>
        <n v="29397654"/>
        <n v="167805466"/>
        <n v="359126022"/>
        <n v="204594016"/>
        <n v="6890432"/>
        <n v="177238796"/>
        <n v="7209912"/>
        <n v="64780213"/>
        <n v="336365676"/>
        <n v="76196538"/>
        <n v="9918093"/>
        <n v="127233108"/>
        <n v="19439764"/>
        <n v="67918658"/>
        <n v="56032889"/>
        <n v="10903312"/>
        <n v="293503354"/>
        <n v="60040976"/>
        <n v="13796834"/>
        <n v="115695182"/>
        <n v="300228084"/>
        <n v="80205382"/>
        <n v="43551154"/>
        <n v="24172201"/>
        <n v="98159963"/>
        <n v="5224938"/>
        <n v="211780824"/>
        <n v="62695489"/>
        <n v="154711438"/>
        <n v="35626958"/>
        <n v="422618"/>
        <n v="6491240"/>
        <n v="54806823"/>
        <n v="752600867"/>
        <n v="415686217"/>
        <n v="27093592"/>
        <n v="34758951"/>
        <n v="152263880"/>
        <n v="32686500"/>
        <n v="6149356"/>
        <n v="310650585"/>
        <n v="4681651"/>
        <n v="215283742"/>
        <n v="9322895"/>
        <n v="3843774"/>
        <n v="56491"/>
        <n v="60331447"/>
        <n v="66984887"/>
        <n v="1214424"/>
        <n v="81126522"/>
        <n v="44723232"/>
        <n v="27293743"/>
        <n v="5341098"/>
        <n v="216485654"/>
        <n v="79628830"/>
        <n v="114984666"/>
        <n v="91720255"/>
        <n v="86855739"/>
        <n v="48668907"/>
        <n v="149411550"/>
        <n v="237382724"/>
        <n v="3875173"/>
        <n v="112462508"/>
        <n v="49843011"/>
        <n v="159291809"/>
        <n v="13348704"/>
        <n v="11514"/>
        <n v="382879"/>
        <n v="7736632"/>
        <n v="134748021"/>
        <n v="89137047"/>
        <n v="55611001"/>
        <n v="101729"/>
        <n v="25147786"/>
        <n v="32054369"/>
        <n v="136333522"/>
        <n v="52844496"/>
        <n v="18689058"/>
        <n v="93251121"/>
        <n v="1754389"/>
        <n v="3494154"/>
        <n v="43053376"/>
        <n v="42059111"/>
        <n v="14788642"/>
        <n v="60321861"/>
        <n v="15089448"/>
        <n v="49050886"/>
        <n v="66166000"/>
        <n v="106956330"/>
        <n v="18409891"/>
        <n v="80547866"/>
        <n v="626396"/>
        <n v="1870392"/>
        <n v="12037973"/>
        <n v="2648195"/>
        <n v="15038301"/>
        <n v="14311701"/>
        <n v="140073390"/>
        <n v="5144717"/>
        <n v="1205257"/>
        <n v="11104555"/>
        <n v="595802"/>
        <n v="42345360"/>
        <n v="11042068"/>
        <n v="8087000"/>
        <n v="9933873"/>
        <n v="177512032"/>
        <n v="4052191"/>
        <n v="649626"/>
        <n v="6344112"/>
        <n v="10300416"/>
        <n v="60673972"/>
        <n v="69432527"/>
        <n v="143485"/>
        <n v="8307227"/>
        <n v="25806953"/>
        <n v="416675"/>
        <n v="77477008"/>
        <n v="814906"/>
        <n v="434862"/>
        <n v="38269529"/>
        <n v="20529194"/>
        <n v="53319615"/>
        <n v="48190704"/>
        <n v="8444544"/>
        <n v="405380"/>
        <n v="1671196"/>
        <n v="12106921"/>
        <n v="36015260"/>
        <n v="15625544"/>
        <n v="36351945"/>
        <n v="405861"/>
        <n v="2169799"/>
        <n v="15134293"/>
        <n v="203509374"/>
        <n v="21500813"/>
        <n v="24792815"/>
        <n v="11103434"/>
        <n v="156190"/>
        <n v="3945217"/>
        <n v="449702"/>
        <n v="37981984"/>
        <n v="453708"/>
        <n v="146149"/>
        <n v="3696522"/>
        <n v="25603"/>
        <n v="635162"/>
        <n v="2820490"/>
        <n v="370569774"/>
        <n v="449326618"/>
        <n v="1342321665"/>
        <n v="3741098"/>
        <n v="288383523"/>
        <n v="626137675"/>
        <n v="151653750"/>
        <n v="110206216"/>
        <n v="232617430"/>
        <n v="214945591"/>
        <n v="426588510"/>
        <n v="77187281"/>
        <n v="219851172"/>
        <n v="69935600"/>
        <n v="216639112"/>
        <n v="145051197"/>
        <n v="149228077"/>
        <n v="1045713802"/>
        <n v="89792502"/>
        <n v="23308615"/>
        <n v="665692281"/>
        <n v="149542245"/>
        <n v="226904017"/>
        <n v="352616690"/>
        <n v="136515867"/>
        <n v="216197492"/>
        <n v="173930596"/>
        <n v="59389433"/>
        <n v="97231420"/>
        <n v="19123767"/>
        <n v="694713380"/>
        <n v="260095986"/>
        <n v="9232318"/>
        <n v="161849455"/>
        <n v="135710029"/>
        <n v="1123794079"/>
        <n v="174822325"/>
        <n v="81529126"/>
        <n v="712205856"/>
        <n v="63523283"/>
        <n v="559852396"/>
        <n v="245724603"/>
        <n v="17039814"/>
        <n v="147332697"/>
        <n v="299268508"/>
        <n v="209838559"/>
        <n v="483866518"/>
        <n v="33750478"/>
        <n v="543848418"/>
        <n v="132274484"/>
        <n v="408680"/>
        <n v="152930623"/>
        <n v="97984015"/>
        <n v="120081841"/>
        <n v="481800873"/>
        <n v="28013733"/>
        <n v="86752352"/>
        <n v="71508440"/>
        <n v="75055070"/>
        <n v="82087155"/>
        <n v="22926076"/>
        <n v="185770310"/>
        <n v="127869379"/>
        <n v="285984"/>
        <n v="58409247"/>
        <n v="3143514"/>
        <n v="4633668"/>
        <n v="34710627"/>
        <n v="1188194"/>
        <n v="177584879"/>
        <n v="75450437"/>
        <n v="9148519"/>
        <n v="19504039"/>
        <n v="4778439"/>
        <n v="63782078"/>
        <n v="41097853"/>
        <n v="177243185"/>
        <n v="373993951"/>
        <n v="64626786"/>
        <n v="157887643"/>
        <n v="149878437"/>
        <n v="63543328"/>
        <n v="26895481"/>
        <n v="5192743"/>
        <n v="1680778"/>
        <n v="31505287"/>
        <n v="40909909"/>
        <n v="149673788"/>
        <n v="169852759"/>
        <n v="586764305"/>
        <n v="86157237"/>
        <n v="136836272"/>
        <n v="79781695"/>
        <n v="34942188"/>
        <n v="7550073"/>
        <n v="76130093"/>
        <n v="132563930"/>
        <n v="211819354"/>
        <n v="227817248"/>
        <n v="57084522"/>
        <n v="41363927"/>
        <n v="84920539"/>
        <n v="39984400"/>
        <n v="34513760"/>
        <n v="30519436"/>
        <n v="165184237"/>
        <n v="563749323"/>
        <n v="76338111"/>
        <n v="41002607"/>
        <n v="47120948"/>
        <n v="133432856"/>
        <n v="117094902"/>
        <n v="1470679"/>
        <n v="1349387"/>
        <n v="65100369"/>
        <n v="170323"/>
        <n v="78309505"/>
        <n v="160078586"/>
        <n v="88823111"/>
        <n v="2530394"/>
        <n v="72526996"/>
        <n v="450275"/>
        <n v="30722632"/>
        <n v="6206022"/>
        <n v="19561904"/>
        <n v="22939027"/>
        <n v="5728213"/>
        <n v="1938783"/>
        <n v="933352"/>
        <n v="3852409"/>
        <n v="30426096"/>
        <n v="1688710"/>
        <n v="193967670"/>
        <n v="554987477"/>
        <n v="43202283"/>
        <n v="1892130"/>
        <n v="35057696"/>
        <n v="11928909"/>
        <n v="175706"/>
        <n v="10173061"/>
        <n v="91627228"/>
        <n v="16527747"/>
        <n v="49871429"/>
        <n v="748453"/>
        <n v="37989684"/>
        <n v="30134958"/>
        <n v="85564310"/>
        <n v="145676"/>
        <n v="90260376"/>
        <n v="40492652"/>
        <n v="34564651"/>
        <n v="39782683"/>
        <n v="96560591"/>
        <n v="142044638"/>
        <n v="424088"/>
        <n v="2042203"/>
        <n v="6985158"/>
        <n v="55247881"/>
        <n v="342695435"/>
        <n v="1389920"/>
        <n v="25804448"/>
        <n v="1192003"/>
        <n v="4396975"/>
        <n v="108609310"/>
        <n v="8179416"/>
        <n v="18962444"/>
        <n v="11168712"/>
        <n v="1874460"/>
        <n v="10117966"/>
        <n v="3338690"/>
        <n v="61487846"/>
        <n v="40662632"/>
        <n v="115890699"/>
        <n v="3242802"/>
        <n v="187361754"/>
        <n v="1271319"/>
        <n v="4965950"/>
        <n v="1378947"/>
        <n v="3424648"/>
        <n v="35185884"/>
        <n v="2855644"/>
        <n v="26236153"/>
        <n v="15395087"/>
        <n v="183954145"/>
        <n v="4627375"/>
        <n v="2435325"/>
        <n v="3822241"/>
        <n v="2037"/>
        <n v="159197038"/>
        <n v="7294800"/>
        <n v="3102666"/>
        <n v="1742215"/>
        <n v="11789613"/>
        <n v="11219667"/>
        <n v="82686066"/>
        <n v="676111"/>
        <n v="2099472"/>
        <n v="69721966"/>
        <n v="95943453"/>
        <n v="1518815515"/>
        <n v="426074373"/>
        <n v="1017003568"/>
        <n v="694394724"/>
        <n v="1081142612"/>
        <n v="115350426"/>
        <n v="88215156"/>
        <n v="15843274"/>
        <n v="403354469"/>
        <n v="68264022"/>
        <n v="198087212"/>
        <n v="232325503"/>
        <n v="829747654"/>
        <n v="218340595"/>
        <n v="132820716"/>
        <n v="130482868"/>
        <n v="1108569499"/>
        <n v="33384127"/>
        <n v="757930663"/>
        <n v="441809770"/>
        <n v="236412453"/>
        <n v="396592829"/>
        <n v="28258060"/>
        <n v="176506819"/>
        <n v="37930465"/>
        <n v="161772375"/>
        <n v="201585328"/>
        <n v="549368315"/>
        <n v="82515113"/>
        <n v="156491279"/>
        <n v="57719093"/>
        <n v="275293450"/>
        <n v="538983207"/>
        <n v="47052899"/>
        <n v="41037742"/>
        <n v="245527149"/>
        <n v="284139100"/>
        <n v="303025485"/>
        <n v="167739961"/>
        <n v="358375603"/>
        <n v="55404207"/>
        <n v="32170399"/>
        <n v="160112671"/>
        <n v="8518634"/>
        <n v="208076205"/>
        <n v="11681781"/>
        <n v="2362019"/>
        <n v="276144750"/>
        <n v="116471580"/>
        <n v="471222889"/>
        <n v="198467168"/>
        <n v="102731865"/>
        <n v="234989584"/>
        <n v="23812816"/>
        <n v="82966152"/>
        <n v="609016565"/>
        <n v="68929150"/>
        <n v="240159255"/>
        <n v="624026776"/>
        <n v="335260290"/>
        <n v="32226382"/>
        <n v="59418613"/>
        <n v="179379533"/>
        <n v="68267862"/>
        <n v="314975955"/>
        <n v="4424699"/>
        <n v="126636097"/>
        <n v="50950296"/>
        <n v="55078146"/>
        <n v="301970083"/>
        <n v="32613173"/>
        <n v="348840316"/>
        <n v="47636031"/>
        <n v="77229695"/>
        <n v="99357138"/>
        <n v="306941670"/>
        <n v="4552970"/>
        <n v="2631275"/>
        <n v="828284"/>
        <n v="9058065"/>
        <n v="746921274"/>
        <n v="54169363"/>
        <n v="44287131"/>
        <n v="10656155"/>
        <n v="128955898"/>
        <n v="54819301"/>
        <n v="96070507"/>
        <n v="196114570"/>
        <n v="376152455"/>
        <n v="592116"/>
        <n v="25807712"/>
        <n v="20014680"/>
        <n v="16816647"/>
        <n v="82499399"/>
        <n v="713616"/>
        <n v="9617377"/>
        <n v="21947209"/>
        <n v="10578643"/>
        <n v="19767535"/>
        <n v="92654"/>
        <n v="877244782"/>
        <n v="1944287"/>
        <n v="1048704"/>
        <n v="183018522"/>
        <n v="8315"/>
        <n v="27039669"/>
        <n v="1544989"/>
        <n v="140470746"/>
        <n v="9368803"/>
        <n v="977671"/>
        <n v="3783865"/>
        <n v="85446075"/>
        <n v="55362705"/>
        <n v="41564670"/>
        <n v="245027"/>
        <n v="34618867"/>
        <n v="29664140"/>
        <n v="84384002"/>
        <n v="48963137"/>
        <n v="73100172"/>
        <n v="9929706"/>
        <n v="141951"/>
        <n v="73244881"/>
        <n v="7396"/>
        <n v="107139399"/>
        <n v="96262212"/>
        <n v="14107313"/>
        <n v="35485056"/>
        <n v="20546518"/>
        <n v="7029095"/>
        <n v="104907746"/>
        <n v="81493846"/>
        <n v="14758997"/>
        <n v="41863726"/>
        <n v="5072654"/>
        <n v="1946254"/>
        <n v="1581252"/>
        <n v="15950164"/>
        <n v="5990754"/>
        <n v="3499442"/>
        <n v="146222"/>
        <n v="13090471"/>
        <n v="1402307"/>
        <n v="11039031"/>
        <n v="21107746"/>
        <n v="50365498"/>
        <n v="16190771"/>
        <n v="16863583"/>
        <n v="11350665"/>
        <n v="2801166"/>
        <n v="32948113"/>
        <n v="7942116"/>
        <n v="38084162"/>
        <n v="12128575"/>
        <n v="1577272"/>
        <n v="459234"/>
        <n v="119772232"/>
        <n v="29699345"/>
        <n v="1150681"/>
        <n v="17415418"/>
        <n v="22842887"/>
        <n v="142802657"/>
        <n v="59520298"/>
        <n v="131208"/>
        <n v="30962335"/>
        <n v="22187813"/>
        <n v="6202879"/>
        <n v="56012642"/>
        <n v="31083599"/>
        <n v="636399"/>
        <n v="3428048"/>
        <n v="2122909"/>
        <n v="123054041"/>
        <n v="38390020"/>
        <n v="3640975"/>
        <n v="5277766"/>
        <n v="114281051"/>
        <n v="12558931"/>
        <n v="23589"/>
        <n v="712216"/>
        <n v="7708312"/>
        <n v="92748"/>
        <n v="4490134"/>
        <n v="9374932"/>
        <n v="9166865"/>
        <n v="22044277"/>
        <n v="562878"/>
        <n v="74939189"/>
        <n v="2176576"/>
        <n v="5341221"/>
        <n v="1674776"/>
        <n v="1386088"/>
        <n v="24740061"/>
        <n v="2711379"/>
        <n v="101758490"/>
        <n v="2724695"/>
        <n v="11417362"/>
        <n v="6366835"/>
        <n v="123821"/>
        <n v="4806423"/>
        <n v="392000694"/>
        <n v="1214811252"/>
        <n v="320290989"/>
        <n v="122126687"/>
        <n v="644783140"/>
        <n v="89328627"/>
        <n v="246984278"/>
        <n v="788680968"/>
        <n v="723192705"/>
        <n v="87100449"/>
        <n v="959007513"/>
        <n v="668045518"/>
        <n v="5866389"/>
        <n v="19465835"/>
        <n v="7609187"/>
        <n v="48517427"/>
        <n v="86758912"/>
        <n v="269994119"/>
        <n v="60795985"/>
        <n v="1281508100"/>
        <n v="353642274"/>
        <n v="251171807"/>
        <n v="12666449"/>
        <n v="96983009"/>
        <n v="743559645"/>
        <n v="39439355"/>
        <n v="351723989"/>
        <n v="286168572"/>
        <n v="173965010"/>
        <n v="13551156"/>
        <n v="467365246"/>
        <n v="865011746"/>
        <n v="48449416"/>
        <n v="32443111"/>
        <n v="540455876"/>
        <n v="187733202"/>
        <n v="375740705"/>
        <n v="55736588"/>
        <n v="188133322"/>
        <n v="411002906"/>
        <n v="587205319"/>
        <n v="126041322"/>
        <n v="26474920"/>
        <n v="93492844"/>
        <n v="286140700"/>
        <n v="226349749"/>
        <n v="218791811"/>
        <n v="97542952"/>
        <n v="205366737"/>
        <n v="3468224"/>
        <n v="170270201"/>
        <n v="154802912"/>
        <n v="493311825"/>
        <n v="87305549"/>
        <n v="5186767"/>
        <n v="15661554"/>
        <n v="139745"/>
        <n v="125544024"/>
        <n v="173649931"/>
        <n v="46091271"/>
        <n v="12077441"/>
        <n v="95396573"/>
        <n v="146428180"/>
        <n v="98337295"/>
        <n v="304654182"/>
        <n v="137328301"/>
        <n v="414828246"/>
        <n v="47340586"/>
        <n v="970766005"/>
        <n v="151783839"/>
        <n v="1575749"/>
        <n v="17496820"/>
        <n v="116980662"/>
        <n v="199850315"/>
        <n v="99104804"/>
        <n v="4934725"/>
        <n v="97594140"/>
        <n v="105200903"/>
        <n v="74188937"/>
        <n v="5090608"/>
        <n v="20994648"/>
        <n v="9757417"/>
        <n v="65652908"/>
        <n v="44459951"/>
        <n v="291239"/>
        <n v="71009334"/>
        <n v="46922566"/>
        <n v="68572631"/>
        <n v="78378744"/>
        <n v="78324220"/>
        <n v="32960249"/>
        <n v="3909596"/>
        <n v="84790678"/>
        <n v="260502115"/>
        <n v="63365859"/>
        <n v="282570682"/>
        <n v="8526288"/>
        <n v="131940411"/>
        <n v="25288872"/>
        <n v="63414135"/>
        <n v="229930771"/>
        <n v="161919318"/>
        <n v="12671109"/>
        <n v="16607575"/>
        <n v="3875442"/>
        <n v="243611982"/>
        <n v="177313795"/>
        <n v="10639616"/>
        <n v="148075565"/>
        <n v="2566435"/>
        <n v="24665023"/>
        <n v="18074539"/>
        <n v="6918591"/>
        <n v="97470701"/>
        <n v="20919703"/>
        <n v="48330757"/>
        <n v="8417248"/>
        <n v="4292517"/>
        <n v="678604"/>
        <n v="1645164"/>
        <n v="117867984"/>
        <n v="76586316"/>
        <n v="362000072"/>
        <n v="1585583"/>
        <n v="20045576"/>
        <n v="78418811"/>
        <n v="136533257"/>
        <n v="1456675"/>
        <n v="60052138"/>
        <n v="2431443"/>
        <n v="53120346"/>
        <n v="175755"/>
        <n v="44907260"/>
        <n v="239258712"/>
        <n v="274325949"/>
        <n v="197687603"/>
        <n v="993313"/>
        <n v="268426634"/>
        <n v="27858103"/>
        <n v="27682872"/>
        <n v="1501595"/>
        <n v="17551296"/>
        <n v="20275812"/>
        <n v="24261569"/>
        <n v="34737199"/>
        <n v="1486506"/>
        <n v="13627519"/>
        <n v="1257142"/>
        <n v="2624761"/>
        <n v="10900434"/>
        <n v="73906736"/>
        <n v="27437881"/>
        <n v="2313509"/>
        <n v="46522137"/>
        <n v="1877924"/>
        <n v="57824674"/>
        <n v="347545360"/>
        <n v="134409025"/>
        <n v="17385830"/>
        <n v="919591"/>
        <n v="151826547"/>
        <n v="100129872"/>
        <n v="270185"/>
        <n v="42128352"/>
        <n v="125687"/>
        <n v="5952884"/>
        <n v="29128433"/>
        <n v="3025189"/>
        <n v="48065672"/>
        <n v="506303"/>
        <n v="2966268"/>
        <n v="62675095"/>
        <n v="60159584"/>
        <n v="24706166"/>
        <n v="1662515"/>
        <n v="30991781"/>
        <n v="925762"/>
        <n v="587174"/>
        <n v="1412181"/>
        <n v="97195"/>
        <n v="652228"/>
        <n v="17056265"/>
        <n v="12673462"/>
        <n v="500207"/>
        <n v="805574"/>
        <n v="123854"/>
        <n v="758754"/>
        <n v="9058564"/>
        <n v="11156836"/>
        <n v="8366493"/>
        <n v="5853509"/>
        <n v="7804337"/>
        <n v="3114953"/>
        <n v="1031243"/>
        <n v="5464885"/>
        <n v="2891812"/>
        <n v="11621777"/>
        <n v="31673928"/>
        <n v="443990"/>
        <n v="11806432"/>
        <n v="773350147"/>
        <n v="701729206"/>
        <n v="86081711"/>
        <n v="370541256"/>
        <n v="369330363"/>
        <n v="714421503"/>
        <n v="172945750"/>
        <n v="49396747"/>
        <n v="414351546"/>
        <n v="36869414"/>
        <n v="288885818"/>
        <n v="47398992"/>
        <n v="962182865"/>
        <n v="192330738"/>
        <n v="348319861"/>
        <n v="458863600"/>
        <n v="48428048"/>
        <n v="7253160"/>
        <n v="233555708"/>
        <n v="211822697"/>
        <n v="746045700"/>
        <n v="4942449"/>
        <n v="111928365"/>
        <n v="103215094"/>
        <n v="21947454"/>
        <n v="127994610"/>
        <n v="244819862"/>
        <n v="84419388"/>
        <n v="136853506"/>
        <n v="524976069"/>
        <n v="66980456"/>
        <n v="337580051"/>
        <n v="547426372"/>
        <n v="25574387"/>
        <n v="657869686"/>
        <n v="708982323"/>
        <n v="758411779"/>
        <n v="212902372"/>
        <n v="161459297"/>
        <n v="468060692"/>
        <n v="755356711"/>
        <n v="1882074"/>
        <n v="363204635"/>
        <n v="307166834"/>
        <n v="41898409"/>
        <n v="257579282"/>
        <n v="48137666"/>
        <n v="123726688"/>
        <n v="214657577"/>
        <n v="11782625"/>
        <n v="18658381"/>
        <n v="1104054072"/>
        <n v="14710975"/>
        <n v="270665134"/>
        <n v="10312540"/>
        <n v="126069509"/>
        <n v="196710396"/>
        <n v="30642704"/>
        <n v="52501541"/>
        <n v="19206513"/>
        <n v="2700051"/>
        <n v="485004754"/>
        <n v="242688965"/>
        <n v="331333876"/>
        <n v="710644566"/>
        <n v="39407616"/>
        <n v="71416730"/>
        <n v="15642346"/>
        <n v="156706638"/>
        <n v="24343"/>
        <n v="169837010"/>
        <n v="462875"/>
        <n v="621537519"/>
        <n v="359200044"/>
        <n v="58834384"/>
        <n v="203277636"/>
        <n v="498781117"/>
        <n v="114178613"/>
        <n v="268175631"/>
        <n v="87189756"/>
        <n v="22126842"/>
        <n v="282377683"/>
        <n v="222809600"/>
        <n v="38609668"/>
        <n v="107645357"/>
        <n v="41296320"/>
        <n v="161502194"/>
        <n v="373515621"/>
        <n v="135503748"/>
        <n v="13156856"/>
        <n v="5874883"/>
        <n v="485544"/>
        <n v="99783556"/>
        <n v="2193474"/>
        <n v="39661919"/>
        <n v="217124280"/>
        <n v="62882090"/>
        <n v="481234"/>
        <n v="103039258"/>
        <n v="34718173"/>
        <n v="10970"/>
        <n v="17669776"/>
        <n v="3396345"/>
        <n v="87937815"/>
        <n v="6566916"/>
        <n v="326479141"/>
        <n v="117831631"/>
        <n v="101807"/>
        <n v="154468902"/>
        <n v="45640143"/>
        <n v="3819421"/>
        <n v="4070789"/>
        <n v="1705908"/>
        <n v="138224951"/>
        <n v="12007070"/>
        <n v="100370104"/>
        <n v="10084623"/>
        <n v="11020402"/>
        <n v="36233517"/>
        <n v="4381603"/>
        <n v="2595622"/>
        <n v="89514453"/>
        <n v="14618727"/>
        <n v="4510934"/>
        <n v="78274843"/>
        <n v="6034851"/>
        <n v="3062178"/>
        <n v="44779195"/>
        <n v="53260230"/>
        <n v="49970"/>
        <n v="28641776"/>
        <n v="29253166"/>
        <n v="17534314"/>
        <n v="38176317"/>
        <n v="66787908"/>
        <n v="3485383"/>
        <n v="38483455"/>
        <n v="596933"/>
        <n v="67647013"/>
        <n v="8122990"/>
        <n v="29824199"/>
        <n v="25419147"/>
        <n v="25358716"/>
        <n v="39280992"/>
        <n v="2433850"/>
        <n v="76801179"/>
        <n v="80383113"/>
        <n v="492332"/>
        <n v="660241"/>
        <n v="5578519"/>
        <n v="27405896"/>
        <n v="100654149"/>
        <n v="54837234"/>
        <n v="61279452"/>
        <n v="5218973"/>
        <n v="86165646"/>
        <n v="1363964"/>
        <n v="64676349"/>
        <n v="30800231"/>
        <n v="34949567"/>
        <n v="275698039"/>
        <n v="100375432"/>
        <n v="7455398"/>
        <n v="7257942"/>
        <n v="2510007"/>
        <n v="4094339"/>
        <n v="9016922"/>
        <n v="615500"/>
        <n v="51029361"/>
        <n v="4190884"/>
        <n v="6337728"/>
        <n v="17835162"/>
        <n v="54985"/>
        <n v="15071"/>
        <n v="54323210"/>
        <n v="4439481"/>
        <n v="5092129"/>
        <n v="185147"/>
        <n v="721143"/>
        <n v="5670776"/>
        <n v="1897363"/>
        <n v="33448971"/>
        <n v="31972096"/>
        <n v="103687316"/>
        <n v="101982712"/>
        <n v="18117839"/>
        <n v="4018705"/>
        <n v="469701"/>
        <n v="4633961"/>
        <n v="16887741"/>
        <n v="70181428"/>
        <n v="84417"/>
        <n v="73922"/>
        <n v="146965787"/>
        <n v="26117471"/>
        <n v="1828232"/>
        <n v="21833967"/>
        <n v="4728401"/>
        <n v="1012804"/>
        <n v="2379154"/>
        <n v="375658750"/>
        <n v="1402809540"/>
        <n v="74679822"/>
        <n v="1515341399"/>
        <n v="156480177"/>
        <n v="519311965"/>
        <n v="569651467"/>
        <n v="84872444"/>
        <n v="40423945"/>
        <n v="133440870"/>
        <n v="1670516444"/>
        <n v="532950503"/>
        <n v="630162448"/>
        <n v="35401758"/>
        <n v="858848019"/>
        <n v="98690254"/>
        <n v="27262374"/>
        <n v="107045109"/>
        <n v="440603537"/>
        <n v="542358331"/>
        <n v="2069521700"/>
        <n v="15509546"/>
        <n v="880681519"/>
        <n v="4289074"/>
        <n v="42972994"/>
        <n v="102811889"/>
        <n v="5567103"/>
        <n v="93920758"/>
        <n v="615816"/>
        <n v="194564672"/>
        <n v="658344137"/>
        <n v="203427584"/>
        <n v="19652057"/>
        <n v="235666219"/>
        <n v="167882881"/>
        <n v="682716636"/>
        <n v="98450062"/>
        <n v="107228221"/>
        <n v="173567581"/>
        <n v="65663276"/>
        <n v="99775678"/>
        <n v="158762963"/>
        <n v="386041607"/>
        <n v="183887723"/>
        <n v="1767963"/>
        <n v="1159444662"/>
        <n v="287144079"/>
        <n v="473990832"/>
        <n v="140795793"/>
        <n v="209035668"/>
        <n v="165478348"/>
        <n v="64191523"/>
        <n v="297002527"/>
        <n v="201634991"/>
        <n v="40272135"/>
        <n v="54418872"/>
        <n v="52425855"/>
        <n v="91970827"/>
        <n v="25003426"/>
        <n v="312296056"/>
        <n v="34930177"/>
        <n v="146936910"/>
        <n v="3769214"/>
        <n v="36606743"/>
        <n v="332207671"/>
        <n v="30229977"/>
        <n v="354835"/>
        <n v="58980521"/>
        <n v="133718711"/>
        <n v="111711453"/>
        <n v="82347656"/>
        <n v="49263404"/>
        <n v="34441873"/>
        <n v="16137046"/>
        <n v="16810562"/>
        <n v="101134059"/>
        <n v="29674699"/>
        <n v="62402155"/>
        <n v="23459358"/>
        <n v="31807156"/>
        <n v="215863606"/>
        <n v="128388320"/>
        <n v="244874809"/>
        <n v="4366460"/>
        <n v="16322067"/>
        <n v="242786137"/>
        <n v="71561644"/>
        <n v="607595"/>
        <n v="117813057"/>
        <n v="43709744"/>
        <n v="11430025"/>
        <n v="474800000"/>
        <n v="1026288"/>
        <n v="663114"/>
        <n v="62944815"/>
        <n v="34227298"/>
        <n v="112983889"/>
        <n v="158261424"/>
        <n v="26250020"/>
        <n v="24548038"/>
        <n v="7545758"/>
        <n v="79799880"/>
        <n v="105011053"/>
        <n v="34854990"/>
        <n v="27391084"/>
        <n v="6738764"/>
        <n v="85512300"/>
        <n v="41387687"/>
        <n v="325186032"/>
        <n v="12951093"/>
        <n v="12975143"/>
        <n v="30692889"/>
        <n v="90777"/>
        <n v="9074749"/>
        <n v="3224947"/>
        <n v="48623572"/>
        <n v="1775133"/>
        <n v="5274664"/>
        <n v="61181942"/>
        <n v="828874"/>
        <n v="37461274"/>
        <n v="53329150"/>
        <n v="3778938"/>
        <n v="5659286"/>
        <n v="38348"/>
        <n v="422746"/>
        <n v="30810658"/>
        <n v="61619773"/>
        <n v="46152800"/>
        <n v="35259653"/>
        <n v="85978292"/>
        <n v="282083"/>
        <n v="95437994"/>
        <n v="5425148"/>
        <n v="11122090"/>
        <n v="92166"/>
        <n v="7205073"/>
        <n v="11350917"/>
        <n v="3334927"/>
        <n v="47275717"/>
        <n v="7452512"/>
        <n v="1663165"/>
        <n v="33213241"/>
        <n v="17671101"/>
        <n v="5261595"/>
        <n v="12252684"/>
        <n v="72629670"/>
        <n v="381839"/>
        <n v="2084628"/>
        <n v="17986781"/>
        <n v="3169553"/>
        <n v="51380201"/>
        <n v="61548707"/>
        <n v="121126188"/>
        <n v="108846"/>
        <n v="24177137"/>
        <n v="52395996"/>
        <n v="4842699"/>
        <n v="5497104"/>
        <n v="157029618"/>
        <n v="45710059"/>
        <n v="13603453"/>
        <n v="246233113"/>
        <n v="3394174"/>
        <n v="906995"/>
        <n v="234798636"/>
        <n v="38356892"/>
        <n v="42426912"/>
        <n v="27972023"/>
        <n v="97571250"/>
        <n v="1160724"/>
        <n v="42964410"/>
        <n v="121827"/>
        <n v="35275"/>
        <n v="4765472"/>
        <n v="87768"/>
        <n v="1295574"/>
        <n v="3072991"/>
        <n v="143658"/>
        <n v="1505434"/>
        <n v="2333684"/>
        <n v="98932"/>
        <n v="2801508"/>
        <n v="8527658"/>
        <n v="14431253"/>
        <n v="13081651"/>
        <n v="67069"/>
        <n v="1110522"/>
        <n v="14659448"/>
        <n v="41325328"/>
        <n v="10835752"/>
        <n v="6659121"/>
        <n v="29355203"/>
        <n v="3191168"/>
        <n v="107588225"/>
        <n v="4235959"/>
        <n v="73256266"/>
        <n v="122606884"/>
        <n v="14430249"/>
        <n v="48782670"/>
        <n v="746846894"/>
        <n v="162360636"/>
        <n v="1153337496"/>
        <n v="439048914"/>
        <n v="782836791"/>
        <n v="677796076"/>
        <n v="278454417"/>
        <n v="208314186"/>
        <n v="157830487"/>
        <n v="5401447"/>
        <n v="644411850"/>
        <n v="203388186"/>
        <n v="543934105"/>
        <n v="23123592"/>
        <n v="343471816"/>
        <n v="634208384"/>
        <n v="448906865"/>
        <n v="321788219"/>
        <n v="303144152"/>
        <n v="1024121104"/>
        <n v="164989338"/>
        <n v="180563636"/>
        <n v="37767206"/>
        <n v="69411370"/>
        <n v="30311857"/>
        <n v="1056057720"/>
        <n v="873637528"/>
        <n v="358180115"/>
        <n v="521170825"/>
        <n v="62788218"/>
        <n v="389681935"/>
        <n v="3096815"/>
        <n v="296482446"/>
        <n v="814044001"/>
        <n v="92764199"/>
        <n v="312242626"/>
        <n v="38803993"/>
        <n v="81093313"/>
        <n v="119100758"/>
        <n v="236225193"/>
        <n v="140705322"/>
        <n v="173185859"/>
        <n v="37879877"/>
        <n v="118587880"/>
        <n v="229147509"/>
        <n v="155160045"/>
        <n v="3377430"/>
        <n v="65336603"/>
        <n v="415484914"/>
        <n v="78988148"/>
        <n v="216972543"/>
        <n v="86234523"/>
        <n v="356700357"/>
        <n v="23834809"/>
        <n v="2290649"/>
        <n v="150680864"/>
        <n v="23915910"/>
        <n v="24121245"/>
        <n v="220021259"/>
        <n v="334897606"/>
        <n v="9101546"/>
        <n v="966554929"/>
        <n v="110216998"/>
        <n v="19263938"/>
        <n v="1028570942"/>
        <n v="140853810"/>
        <n v="148868835"/>
        <n v="9097072"/>
        <n v="119520023"/>
        <n v="162146076"/>
        <n v="211952420"/>
        <n v="112343513"/>
        <n v="37357216"/>
        <n v="303723636"/>
        <n v="201890"/>
        <n v="23177948"/>
        <n v="121790373"/>
        <n v="23079932"/>
        <n v="240797623"/>
        <n v="8809407"/>
        <n v="16457494"/>
        <n v="21011110"/>
        <n v="19370020"/>
        <n v="26620002"/>
        <n v="205754447"/>
        <n v="94073028"/>
        <n v="63945241"/>
        <n v="109906372"/>
        <n v="346864886"/>
        <n v="179246868"/>
        <n v="9588282"/>
        <n v="4935501"/>
        <n v="334933831"/>
        <n v="77068246"/>
        <n v="183936074"/>
        <n v="88528280"/>
        <n v="73929392"/>
        <n v="64414761"/>
        <n v="299820798"/>
        <n v="27979040"/>
        <n v="408754975"/>
        <n v="52185751"/>
        <n v="29918745"/>
        <n v="7435006"/>
        <n v="875458631"/>
        <n v="9680029"/>
        <n v="650352"/>
        <n v="7214806"/>
        <n v="240697856"/>
        <n v="245623848"/>
        <n v="200242"/>
        <n v="4644472"/>
        <n v="14857808"/>
        <n v="52099090"/>
        <n v="2000620"/>
        <n v="246218"/>
        <n v="11084630"/>
        <n v="195243411"/>
        <n v="56722693"/>
        <n v="6740647"/>
        <n v="352333929"/>
        <n v="22678555"/>
        <n v="85251425"/>
        <n v="125729635"/>
        <n v="13624522"/>
        <n v="25975621"/>
        <n v="78053145"/>
        <n v="118102725"/>
        <n v="73983003"/>
        <n v="4531320"/>
        <n v="3719383"/>
        <n v="368372"/>
        <n v="872805"/>
        <n v="108007109"/>
        <n v="94061311"/>
        <n v="25035950"/>
        <n v="29777777"/>
        <n v="14880939"/>
        <n v="143695338"/>
        <n v="850419"/>
        <n v="20651333"/>
        <n v="23020"/>
        <n v="183388953"/>
        <n v="47309313"/>
        <n v="5079219"/>
        <n v="76249438"/>
        <n v="43763247"/>
        <n v="45173154"/>
        <n v="6953604"/>
        <n v="61797"/>
        <n v="13385737"/>
        <n v="46771565"/>
        <n v="3885342"/>
        <n v="114501299"/>
        <n v="176288"/>
        <n v="49052787"/>
        <n v="4462034"/>
        <n v="106127278"/>
        <n v="61249"/>
        <n v="9169507"/>
        <n v="81705746"/>
        <n v="678150"/>
        <n v="39712000"/>
        <n v="93282604"/>
        <n v="64493915"/>
        <n v="1138609"/>
        <n v="22227514"/>
        <n v="11784207"/>
        <n v="12597262"/>
        <n v="90632641"/>
        <n v="30930984"/>
        <n v="2840408"/>
        <n v="10711027"/>
        <n v="21401949"/>
        <n v="6698679"/>
        <n v="24972139"/>
        <n v="12957265"/>
        <n v="15793051"/>
        <n v="1386707"/>
        <n v="22003"/>
        <n v="5725482"/>
        <n v="685780"/>
        <n v="4978353"/>
        <n v="31668920"/>
        <n v="7994527"/>
        <n v="28430"/>
        <n v="124608438"/>
        <n v="180180"/>
        <n v="133324"/>
        <n v="23157646"/>
        <n v="25070261"/>
        <n v="14459330"/>
        <n v="22546233"/>
        <n v="2063436"/>
        <n v="73121"/>
        <n v="217473"/>
        <n v="353808"/>
        <n v="9037058"/>
        <n v="7400324"/>
        <n v="853983911"/>
        <n v="150847274"/>
        <n v="176600207"/>
        <n v="701796444"/>
        <n v="880166924"/>
        <n v="259334548"/>
        <n v="863756051"/>
        <n v="438006904"/>
        <n v="962542945"/>
        <n v="177856751"/>
        <n v="41888660"/>
        <n v="37270721"/>
        <n v="1236005118"/>
        <n v="255589157"/>
        <n v="527016307"/>
        <n v="807817888"/>
        <n v="226945087"/>
        <n v="527965936"/>
        <n v="619179950"/>
        <n v="822824522"/>
        <n v="240891763"/>
        <n v="171547802"/>
        <n v="306209289"/>
        <n v="657926987"/>
        <n v="44516999"/>
        <n v="794881442"/>
        <n v="195333312"/>
        <n v="8003180"/>
        <n v="566652812"/>
        <n v="1264434525"/>
        <n v="410902662"/>
        <n v="160192267"/>
        <n v="1332698830"/>
        <n v="1744071"/>
        <n v="53939297"/>
        <n v="100014025"/>
        <n v="43980821"/>
        <n v="352794081"/>
        <n v="148675066"/>
        <n v="78966486"/>
        <n v="7027336"/>
        <n v="48453605"/>
        <n v="381545846"/>
        <n v="125479266"/>
        <n v="605425157"/>
        <n v="3283369"/>
        <n v="169846945"/>
        <n v="6335171"/>
        <n v="59284015"/>
        <n v="35669017"/>
        <n v="225973340"/>
        <n v="113231078"/>
        <n v="185400345"/>
        <n v="67234188"/>
        <n v="9360514"/>
        <n v="10971298"/>
        <n v="100541806"/>
        <n v="24646055"/>
        <n v="43069254"/>
        <n v="47756590"/>
        <n v="125856180"/>
        <n v="397783"/>
        <n v="306515884"/>
        <n v="134866593"/>
        <n v="490719763"/>
        <n v="221600160"/>
        <n v="40656399"/>
        <n v="383930656"/>
        <n v="47347283"/>
        <n v="346118277"/>
        <n v="409231607"/>
        <n v="26800152"/>
        <n v="296069199"/>
        <n v="26351322"/>
        <n v="27869129"/>
        <n v="22088533"/>
        <n v="311950384"/>
        <n v="10060903"/>
        <n v="56411585"/>
        <n v="956425"/>
        <n v="3187255"/>
        <n v="145418070"/>
        <n v="913331"/>
        <n v="102952888"/>
        <n v="43155261"/>
        <n v="29820616"/>
        <n v="62198461"/>
        <n v="180419231"/>
        <n v="61621140"/>
        <n v="1951683"/>
        <n v="14725"/>
        <n v="142337240"/>
        <n v="2728446"/>
        <n v="56996304"/>
        <n v="12751667"/>
        <n v="19978189"/>
        <n v="19735344"/>
        <n v="1034800131"/>
        <n v="84918541"/>
        <n v="55003890"/>
        <n v="16373843"/>
        <n v="15889124"/>
        <n v="217776646"/>
        <n v="3146831"/>
        <n v="17768012"/>
        <n v="227978645"/>
        <n v="140552359"/>
        <n v="42187665"/>
        <n v="16080475"/>
        <n v="5012423"/>
        <n v="62832209"/>
        <n v="41681746"/>
        <n v="9493791"/>
        <n v="4101699"/>
        <n v="18598607"/>
        <n v="2559939"/>
        <n v="4596705"/>
        <n v="3430165"/>
        <n v="180613824"/>
        <n v="4372130"/>
        <n v="205035819"/>
        <n v="1093077"/>
        <n v="1647175"/>
        <n v="96942115"/>
        <n v="1463727"/>
        <n v="45158254"/>
        <n v="83080890"/>
        <n v="280668"/>
        <n v="1899615"/>
        <n v="3436124"/>
        <n v="3862498"/>
        <n v="123081555"/>
        <n v="1436751"/>
        <n v="34184504"/>
        <n v="12294931"/>
        <n v="26152835"/>
        <n v="380553"/>
        <n v="1813453"/>
        <n v="23355100"/>
        <n v="1872950"/>
        <n v="14510490"/>
        <n v="55668698"/>
        <n v="32917353"/>
        <n v="1196669"/>
        <n v="9204549"/>
        <n v="8503658"/>
        <n v="4017852"/>
        <n v="9200168"/>
        <n v="254158390"/>
        <n v="5026154"/>
        <n v="2550321"/>
        <n v="86252940"/>
        <n v="3816527"/>
        <n v="237708"/>
        <n v="197183546"/>
        <n v="251541"/>
        <n v="3285916"/>
        <n v="5104991"/>
        <n v="60845711"/>
        <n v="13025860"/>
        <n v="66558465"/>
        <n v="41087017"/>
        <n v="4477141"/>
        <n v="62547032"/>
        <n v="10472180"/>
        <n v="6423605"/>
        <n v="60330833"/>
        <n v="7401949"/>
        <n v="5042014"/>
        <n v="25601244"/>
        <n v="34814102"/>
        <n v="40140972"/>
        <n v="4131358"/>
        <n v="6724365"/>
        <n v="486623"/>
        <n v="12062146"/>
        <n v="2096600"/>
        <n v="130560428"/>
        <n v="3925992"/>
        <n v="125427681"/>
        <n v="7425391"/>
        <n v="23468586"/>
        <n v="33109"/>
        <n v="7162617"/>
        <n v="970809"/>
        <n v="1332204"/>
        <n v="10116816"/>
        <n v="7704369"/>
        <n v="2443584"/>
        <n v="19015346"/>
        <n v="2583"/>
        <n v="14410"/>
        <n v="3338249"/>
        <n v="3322479"/>
        <n v="8737458"/>
        <n v="385733"/>
        <n v="8481997"/>
        <n v="2308355"/>
        <n v="29874280"/>
        <n v="109383972"/>
        <n v="350320413"/>
        <n v="2048359754"/>
        <n v="786470484"/>
        <n v="911902649"/>
        <n v="1347597973"/>
        <n v="80239658"/>
        <n v="97644617"/>
        <n v="1148485886"/>
        <n v="582893671"/>
        <n v="375540831"/>
        <n v="791657398"/>
        <n v="856085151"/>
        <n v="321752656"/>
        <n v="238539198"/>
        <n v="622674139"/>
        <n v="93413709"/>
        <n v="160542134"/>
        <n v="25957482"/>
        <n v="392924807"/>
        <n v="27365467"/>
        <n v="2053469"/>
        <n v="80509622"/>
        <n v="43070915"/>
        <n v="151572634"/>
        <n v="436188866"/>
        <n v="395618157"/>
        <n v="49562710"/>
        <n v="120556201"/>
        <n v="1310466296"/>
        <n v="14347433"/>
        <n v="297718711"/>
        <n v="7942093"/>
        <n v="95918706"/>
        <n v="530259473"/>
        <n v="1555203"/>
        <n v="75837743"/>
        <n v="371987838"/>
        <n v="255614941"/>
        <n v="1244639527"/>
        <n v="137056262"/>
        <n v="3081913"/>
        <n v="242115"/>
        <n v="365551694"/>
        <n v="98240"/>
        <n v="190400157"/>
        <n v="2027391"/>
        <n v="119942387"/>
        <n v="117679066"/>
        <n v="10647493"/>
        <n v="78130625"/>
        <n v="34934009"/>
        <n v="31882724"/>
        <n v="64337744"/>
        <n v="654855901"/>
        <n v="31676128"/>
        <n v="174804407"/>
        <n v="167994"/>
        <n v="86493046"/>
        <n v="16636604"/>
        <n v="64417003"/>
        <n v="59945012"/>
        <n v="66316289"/>
        <n v="349546142"/>
        <n v="7682928"/>
        <n v="467989645"/>
        <n v="76073488"/>
        <n v="528583774"/>
        <n v="66308758"/>
        <n v="351496066"/>
        <n v="67450815"/>
        <n v="75339459"/>
        <n v="16706680"/>
        <n v="46712809"/>
        <n v="529323962"/>
        <n v="41657844"/>
        <n v="274650803"/>
        <n v="35164920"/>
        <n v="83869818"/>
        <n v="288175335"/>
        <n v="105713218"/>
        <n v="214215889"/>
        <n v="428028233"/>
        <n v="19176163"/>
        <n v="9303022"/>
        <n v="9330075"/>
        <n v="75984700"/>
        <n v="7578063"/>
        <n v="75462037"/>
        <n v="7997774"/>
        <n v="94019120"/>
        <n v="31039126"/>
        <n v="53918723"/>
        <n v="2133033"/>
        <n v="10421847"/>
        <n v="17612099"/>
        <n v="67999335"/>
        <n v="5006989"/>
        <n v="13143056"/>
        <n v="988687"/>
        <n v="18653107"/>
        <n v="94539426"/>
        <n v="13313581"/>
        <n v="51738549"/>
        <n v="148504"/>
        <n v="245416"/>
        <n v="104438188"/>
        <n v="730762"/>
        <n v="18170707"/>
        <n v="290930148"/>
        <n v="40466970"/>
        <n v="41142379"/>
        <n v="20343051"/>
        <n v="95330710"/>
        <n v="98203196"/>
        <n v="11473638"/>
        <n v="91244913"/>
        <n v="42027"/>
        <n v="4165776"/>
        <n v="132675864"/>
        <n v="487420"/>
        <n v="62475342"/>
        <n v="21315827"/>
        <n v="65859911"/>
        <n v="4080073"/>
        <n v="131523093"/>
        <n v="4376819"/>
        <n v="6412349"/>
        <n v="197744377"/>
        <n v="5580940"/>
        <n v="62567"/>
        <n v="1474577"/>
        <n v="167885588"/>
        <n v="11710110"/>
        <n v="4241656"/>
        <n v="12442161"/>
        <n v="14293601"/>
        <n v="11853081"/>
        <n v="158972499"/>
        <n v="304868961"/>
        <n v="3321367"/>
        <n v="17860397"/>
        <n v="16376066"/>
        <n v="38755900"/>
        <n v="33748006"/>
        <n v="2390383"/>
        <n v="953953"/>
        <n v="13061491"/>
        <n v="4623836"/>
        <n v="2177678"/>
        <n v="11001627"/>
        <n v="2584988"/>
        <n v="16024987"/>
        <n v="173961069"/>
        <n v="1362536"/>
        <n v="27506452"/>
        <n v="15636462"/>
        <n v="103105878"/>
        <n v="365353"/>
        <n v="214040103"/>
        <n v="18160930"/>
        <n v="3915207"/>
        <n v="72294066"/>
        <n v="46664414"/>
        <n v="7123449"/>
        <n v="43016528"/>
        <n v="20596567"/>
        <n v="242847"/>
        <n v="512492755"/>
        <n v="14273033"/>
        <n v="44019588"/>
        <n v="57076286"/>
        <n v="5103663"/>
        <n v="4511157"/>
        <n v="4598051"/>
        <n v="6193234"/>
        <n v="1399272"/>
        <n v="130974"/>
        <n v="31626386"/>
        <n v="11746"/>
        <n v="32427"/>
        <n v="3326364"/>
        <n v="6877"/>
        <n v="2614006"/>
        <n v="60508780"/>
        <n v="24420923"/>
        <n v="20780685"/>
        <n v="54622814"/>
        <n v="86086881"/>
        <n v="878199"/>
        <n v="115757940"/>
        <n v="11145006"/>
        <n v="10313019"/>
        <n v="40124"/>
        <n v="962653"/>
        <n v="93320380"/>
        <n v="13837294"/>
        <n v="33705333"/>
        <n v="8771432"/>
        <n v="21022724"/>
        <n v="2251795"/>
        <n v="47967636"/>
        <n v="374565754"/>
        <n v="2797501328"/>
        <n v="40811919"/>
        <n v="216601214"/>
        <n v="155712077"/>
        <n v="15325468"/>
        <n v="1074427370"/>
        <n v="153193369"/>
        <n v="258908054"/>
        <n v="327281779"/>
        <n v="311539397"/>
        <n v="759056935"/>
        <n v="1128462972"/>
        <n v="69756455"/>
        <n v="1131927996"/>
        <n v="90335025"/>
        <n v="365971656"/>
        <n v="473093228"/>
        <n v="384623579"/>
        <n v="1078232589"/>
        <n v="225508210"/>
        <n v="968853"/>
        <n v="18123239"/>
        <n v="800059707"/>
        <n v="404980543"/>
        <n v="255184580"/>
        <n v="57615777"/>
        <n v="55065289"/>
        <n v="261119292"/>
        <n v="237860050"/>
        <n v="173469516"/>
        <n v="24959607"/>
        <n v="119682635"/>
        <n v="246999039"/>
        <n v="10209813"/>
        <n v="10088753"/>
        <n v="1670727580"/>
        <n v="1050693953"/>
        <n v="333686"/>
        <n v="386600138"/>
        <n v="195179299"/>
        <n v="157563598"/>
        <n v="31626978"/>
        <n v="10123353"/>
        <n v="1073394593"/>
        <n v="122810399"/>
        <n v="53873809"/>
        <n v="146661977"/>
        <n v="253890701"/>
        <n v="252442974"/>
        <n v="1450026933"/>
        <n v="32893421"/>
        <n v="127461872"/>
        <n v="133031473"/>
        <n v="111037232"/>
        <n v="61105744"/>
        <n v="91527795"/>
        <n v="76419755"/>
        <n v="91542097"/>
        <n v="231252591"/>
        <n v="91490353"/>
        <n v="22386555"/>
        <n v="203783566"/>
        <n v="9932621"/>
        <n v="67760877"/>
        <n v="525683457"/>
        <n v="433921300"/>
        <n v="14454622"/>
        <n v="491730089"/>
        <n v="4637830"/>
        <n v="430051293"/>
        <n v="123133739"/>
        <n v="8808611"/>
        <n v="104545505"/>
        <n v="36599361"/>
        <n v="147792047"/>
        <n v="72216294"/>
        <n v="113118226"/>
        <n v="47582563"/>
        <n v="2414269"/>
        <n v="64600152"/>
        <n v="193457467"/>
        <n v="1561698"/>
        <n v="323369"/>
        <n v="192306508"/>
        <n v="44907074"/>
        <n v="2268204"/>
        <n v="1719157"/>
        <n v="23076657"/>
        <n v="353284621"/>
        <n v="95017038"/>
        <n v="22594"/>
        <n v="21360215"/>
        <n v="4554416"/>
        <n v="15980032"/>
        <n v="1378160"/>
        <n v="32390945"/>
        <n v="33766787"/>
        <n v="18096691"/>
        <n v="11025353"/>
        <n v="176345966"/>
        <n v="180314199"/>
        <n v="9215591"/>
        <n v="48791187"/>
        <n v="619855"/>
        <n v="75741734"/>
        <n v="5288011"/>
        <n v="32450241"/>
        <n v="9090040"/>
        <n v="3373474"/>
        <n v="7442106"/>
        <n v="3311391"/>
        <n v="2790019"/>
        <n v="15383580"/>
        <n v="80708134"/>
        <n v="24701637"/>
        <n v="119559110"/>
        <n v="25775371"/>
        <n v="6405816"/>
        <n v="345900"/>
        <n v="699992512"/>
        <n v="32140970"/>
        <n v="26565710"/>
        <n v="50444358"/>
        <n v="16418218"/>
        <n v="49000667"/>
        <n v="21150265"/>
        <n v="726264074"/>
        <n v="4393018"/>
        <n v="28141995"/>
        <n v="20440"/>
        <n v="38026103"/>
        <n v="80657"/>
        <n v="74747725"/>
        <n v="682"/>
        <n v="119932733"/>
        <n v="354103"/>
        <n v="6750029"/>
        <n v="210091"/>
        <n v="17987034"/>
        <n v="914565"/>
        <n v="5667057"/>
        <n v="359377"/>
        <n v="13098981"/>
        <n v="5708522"/>
        <n v="69501772"/>
        <n v="300842"/>
        <n v="172952"/>
        <n v="21354152"/>
        <n v="1635907"/>
        <n v="11799556"/>
        <n v="14256199"/>
        <n v="1473116"/>
        <n v="103047"/>
        <n v="1067629"/>
        <n v="9982083"/>
        <n v="151507"/>
        <n v="3173282"/>
        <n v="226421"/>
        <n v="624818"/>
        <n v="6111065"/>
        <n v="5756185"/>
        <n v="996171"/>
        <n v="3531837"/>
        <n v="5123"/>
        <n v="245179562"/>
        <n v="35261263"/>
        <n v="2217255"/>
        <n v="2298525"/>
        <n v="50400"/>
        <n v="45696"/>
        <n v="2973437"/>
        <n v="254475"/>
        <n v="12147170"/>
        <n v="38901"/>
        <n v="954641"/>
        <n v="4033587"/>
        <n v="417282021"/>
        <n v="26911995"/>
        <n v="790"/>
        <n v="26493648"/>
        <n v="99482027"/>
        <n v="155732"/>
        <n v="29251"/>
        <n v="695164"/>
        <n v="288460"/>
        <n v="9667157"/>
        <n v="450064993"/>
        <n v="271101"/>
        <n v="1807216"/>
        <n v="1715851"/>
        <n v="45738461"/>
        <n v="20941"/>
        <n v="1101470"/>
        <n v="1671969"/>
        <n v="363656624"/>
        <n v="166534027"/>
        <n v="201858461"/>
        <n v="143151000"/>
        <n v="141950608"/>
        <n v="426505244"/>
        <n v="319715683"/>
        <n v="245487753"/>
        <n v="111105497"/>
        <n v="461421559"/>
        <n v="3661"/>
        <n v="240663149"/>
        <n v="413378"/>
        <n v="25818882"/>
        <n v="13266"/>
      </sharedItems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rry" refreshedDate="45593.85845983796" createdVersion="7" refreshedVersion="7" minRefreshableVersion="3" recordCount="7668">
  <cacheSource type="worksheet">
    <worksheetSource ref="A1:Q7669" sheet="Movies"/>
  </cacheSource>
  <cacheFields count="21">
    <cacheField name="name" numFmtId="0">
      <sharedItems containsMixedTypes="1" containsNumber="1" containsInteger="1" minValue="9" maxValue="2046"/>
    </cacheField>
    <cacheField name="rating" numFmtId="0">
      <sharedItems containsBlank="1" count="13">
        <s v="R"/>
        <s v="PG"/>
        <s v="G"/>
        <m/>
        <s v="Not Rated"/>
        <s v="NC-17"/>
        <s v="Approved"/>
        <s v="TV-PG"/>
        <s v="PG-13"/>
        <s v="Unrated"/>
        <s v="X"/>
        <s v="TV-MA"/>
        <s v="TV-14"/>
      </sharedItems>
    </cacheField>
    <cacheField name="genre" numFmtId="0">
      <sharedItems count="19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</sharedItems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 count="73">
        <n v="8.4"/>
        <n v="5.8"/>
        <n v="8.6999999999999993"/>
        <n v="7.7"/>
        <n v="7.3"/>
        <n v="6.4"/>
        <n v="7.9"/>
        <n v="8.1999999999999993"/>
        <n v="6.8"/>
        <n v="7"/>
        <n v="6.1"/>
        <n v="5.3"/>
        <n v="7.1"/>
        <n v="7.2"/>
        <n v="6.6"/>
        <n v="6.9"/>
        <n v="6.5"/>
        <n v="6.7"/>
        <n v="5"/>
        <n v="6.2"/>
        <n v="5.4"/>
        <n v="6.3"/>
        <n v="6"/>
        <n v="5.9"/>
        <n v="7.5"/>
        <n v="4.8"/>
        <n v="4.5999999999999996"/>
        <n v="5.0999999999999996"/>
        <n v="8.3000000000000007"/>
        <n v="4.2"/>
        <n v="5.5"/>
        <n v="8.1"/>
        <n v="4.7"/>
        <n v="5.2"/>
        <n v="7.4"/>
        <n v="4"/>
        <n v="4.3"/>
        <n v="7.6"/>
        <n v="4.9000000000000004"/>
        <n v="3.4"/>
        <n v="7.8"/>
        <n v="5.6"/>
        <n v="2.7"/>
        <n v="2.9"/>
        <n v="4.4000000000000004"/>
        <n v="8"/>
        <n v="5.7"/>
        <n v="3.7"/>
        <n v="3.6"/>
        <n v="3.9"/>
        <n v="3.5"/>
        <n v="3.8"/>
        <n v="4.0999999999999996"/>
        <n v="3"/>
        <n v="4.5"/>
        <n v="8.5"/>
        <n v="3.2"/>
        <n v="2.6"/>
        <n v="2.2000000000000002"/>
        <n v="3.1"/>
        <n v="8.6"/>
        <n v="8.9"/>
        <n v="9.3000000000000007"/>
        <n v="8.8000000000000007"/>
        <n v="3.3"/>
        <n v="2.5"/>
        <n v="2.2999999999999998"/>
        <n v="2.1"/>
        <n v="1.9"/>
        <n v="2.4"/>
        <n v="2.8"/>
        <n v="9"/>
        <m/>
      </sharedItems>
    </cacheField>
    <cacheField name="votes" numFmtId="0">
      <sharedItems containsString="0" containsBlank="1" containsNumber="1" containsInteger="1" minValue="7" maxValue="2400000"/>
    </cacheField>
    <cacheField name="director" numFmtId="0">
      <sharedItems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44">
      <sharedItems containsString="0" containsBlank="1" containsNumber="1" containsInteger="1" minValue="3000" maxValue="356000000"/>
    </cacheField>
    <cacheField name="gross" numFmtId="44">
      <sharedItems containsString="0" containsBlank="1" containsNumber="1" containsInteger="1" minValue="309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  <cacheField name="CPI of Release Year" numFmtId="0">
      <sharedItems containsSemiMixedTypes="0" containsString="0" containsNumber="1" minValue="82.4" maxValue="258.8"/>
    </cacheField>
    <cacheField name="Grosss Revenue In 2023 Dollars" numFmtId="44">
      <sharedItems containsSemiMixedTypes="0" containsString="0" containsNumber="1" minValue="0" maxValue="4179700444.4909658"/>
    </cacheField>
    <cacheField name="Gross/Budget" numFmtId="0" formula="SUM(gross )/SUM(budget )" databaseField="0"/>
    <cacheField name="Sum of Gross / Sum of Budget" numFmtId="0" formula="SUM(gross )/SUM(budget )" databaseField="0"/>
    <cacheField name="Field1" numFmtId="0" formula="SUM(gross ) / SUM(budget)" databaseField="0"/>
    <cacheField name="Field2" numFmtId="0" formula="'Grosss Revenue In 2023 Dollars' /gros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68">
  <r>
    <s v="The Shining"/>
    <s v="R"/>
    <s v="Drama"/>
    <x v="0"/>
    <s v="June 13, 1980 (United States)"/>
    <n v="8.4"/>
    <n v="927000"/>
    <s v="Stanley Kubrick"/>
    <s v="Stephen King"/>
    <s v="Jack Nicholson"/>
    <s v="United Kingdom"/>
    <n v="19000000"/>
    <x v="0"/>
    <s v="Warner Bros."/>
    <n v="146"/>
  </r>
  <r>
    <s v="The Blue Lagoon"/>
    <s v="R"/>
    <s v="Adventure"/>
    <x v="0"/>
    <s v="July 2, 1980 (United States)"/>
    <n v="5.8"/>
    <n v="65000"/>
    <s v="Randal Kleiser"/>
    <s v="Henry De Vere Stacpoole"/>
    <s v="Brooke Shields"/>
    <s v="United States"/>
    <n v="4500000"/>
    <x v="1"/>
    <s v="Columbia Pictures"/>
    <n v="104"/>
  </r>
  <r>
    <s v="Star Wars: Episode V - The Empire Strikes Back"/>
    <s v="PG"/>
    <s v="Action"/>
    <x v="0"/>
    <s v="June 20, 1980 (United States)"/>
    <n v="8.6999999999999993"/>
    <n v="1200000"/>
    <s v="Irvin Kershner"/>
    <s v="Leigh Brackett"/>
    <s v="Mark Hamill"/>
    <s v="United States"/>
    <n v="18000000"/>
    <x v="2"/>
    <s v="Lucasfilm"/>
    <n v="124"/>
  </r>
  <r>
    <s v="Airplane!"/>
    <s v="PG"/>
    <s v="Comedy"/>
    <x v="0"/>
    <s v="July 2, 1980 (United States)"/>
    <n v="7.7"/>
    <n v="221000"/>
    <s v="Jim Abrahams"/>
    <s v="Jim Abrahams"/>
    <s v="Robert Hays"/>
    <s v="United States"/>
    <n v="3500000"/>
    <x v="3"/>
    <s v="Paramount Pictures"/>
    <n v="88"/>
  </r>
  <r>
    <s v="Caddyshack"/>
    <s v="R"/>
    <s v="Comedy"/>
    <x v="0"/>
    <s v="July 25, 1980 (United States)"/>
    <n v="7.3"/>
    <n v="108000"/>
    <s v="Harold Ramis"/>
    <s v="Brian Doyle-Murray"/>
    <s v="Chevy Chase"/>
    <s v="United States"/>
    <n v="6000000"/>
    <x v="4"/>
    <s v="Orion Pictures"/>
    <n v="98"/>
  </r>
  <r>
    <s v="Friday the 13th"/>
    <s v="R"/>
    <s v="Horror"/>
    <x v="0"/>
    <s v="May 9, 1980 (United States)"/>
    <n v="6.4"/>
    <n v="123000"/>
    <s v="Sean S. Cunningham"/>
    <s v="Victor Miller"/>
    <s v="Betsy Palmer"/>
    <s v="United States"/>
    <n v="550000"/>
    <x v="5"/>
    <s v="Paramount Pictures"/>
    <n v="95"/>
  </r>
  <r>
    <s v="The Blues Brothers"/>
    <s v="R"/>
    <s v="Action"/>
    <x v="0"/>
    <s v="June 20, 1980 (United States)"/>
    <n v="7.9"/>
    <n v="188000"/>
    <s v="John Landis"/>
    <s v="Dan Aykroyd"/>
    <s v="John Belushi"/>
    <s v="United States"/>
    <n v="27000000"/>
    <x v="6"/>
    <s v="Universal Pictures"/>
    <n v="133"/>
  </r>
  <r>
    <s v="Raging Bull"/>
    <s v="R"/>
    <s v="Biography"/>
    <x v="0"/>
    <s v="December 19, 1980 (United States)"/>
    <n v="8.1999999999999993"/>
    <n v="330000"/>
    <s v="Martin Scorsese"/>
    <s v="Jake LaMotta"/>
    <s v="Robert De Niro"/>
    <s v="United States"/>
    <n v="18000000"/>
    <x v="7"/>
    <s v="Chartoff-Winkler Productions"/>
    <n v="129"/>
  </r>
  <r>
    <s v="Superman II"/>
    <s v="PG"/>
    <s v="Action"/>
    <x v="0"/>
    <s v="June 19, 1981 (United States)"/>
    <n v="6.8"/>
    <n v="101000"/>
    <s v="Richard Lester"/>
    <s v="Jerry Siegel"/>
    <s v="Gene Hackman"/>
    <s v="United States"/>
    <n v="54000000"/>
    <x v="8"/>
    <s v="Dovemead Films"/>
    <n v="127"/>
  </r>
  <r>
    <s v="The Long Riders"/>
    <s v="R"/>
    <s v="Biography"/>
    <x v="0"/>
    <s v="May 16, 1980 (United States)"/>
    <n v="7"/>
    <n v="10000"/>
    <s v="Walter Hill"/>
    <s v="Bill Bryden"/>
    <s v="David Carradine"/>
    <s v="United States"/>
    <n v="10000000"/>
    <x v="9"/>
    <s v="United Artists"/>
    <n v="100"/>
  </r>
  <r>
    <s v="Any Which Way You Can"/>
    <s v="PG"/>
    <s v="Action"/>
    <x v="0"/>
    <s v="December 17, 1980 (United States)"/>
    <n v="6.1"/>
    <n v="18000"/>
    <s v="Buddy Van Horn"/>
    <s v="Stanford Sherman"/>
    <s v="Clint Eastwood"/>
    <s v="United States"/>
    <n v="15000000"/>
    <x v="10"/>
    <s v="The Malpaso Company"/>
    <n v="116"/>
  </r>
  <r>
    <s v="The Gods Must Be Crazy"/>
    <s v="PG"/>
    <s v="Adventure"/>
    <x v="0"/>
    <s v="October 26, 1984 (United States)"/>
    <n v="7.3"/>
    <n v="54000"/>
    <s v="Jamie Uys"/>
    <s v="Jamie Uys"/>
    <s v="N!xau"/>
    <s v="South Africa"/>
    <n v="5000000"/>
    <x v="11"/>
    <s v="C.A.T. Films"/>
    <n v="109"/>
  </r>
  <r>
    <s v="Popeye"/>
    <s v="PG"/>
    <s v="Adventure"/>
    <x v="0"/>
    <s v="December 12, 1980 (United States)"/>
    <n v="5.3"/>
    <n v="30000"/>
    <s v="Robert Altman"/>
    <s v="Jules Feiffer"/>
    <s v="Robin Williams"/>
    <s v="United States"/>
    <n v="20000000"/>
    <x v="12"/>
    <s v="Paramount Pictures"/>
    <n v="114"/>
  </r>
  <r>
    <s v="Ordinary People"/>
    <s v="R"/>
    <s v="Drama"/>
    <x v="0"/>
    <s v="September 19, 1980 (United States)"/>
    <n v="7.7"/>
    <n v="49000"/>
    <s v="Robert Redford"/>
    <s v="Judith Guest"/>
    <s v="Donald Sutherland"/>
    <s v="United States"/>
    <n v="6000000"/>
    <x v="13"/>
    <s v="Paramount Pictures"/>
    <n v="124"/>
  </r>
  <r>
    <s v="Dressed to Kill"/>
    <s v="R"/>
    <s v="Crime"/>
    <x v="0"/>
    <s v="July 25, 1980 (United States)"/>
    <n v="7.1"/>
    <n v="37000"/>
    <s v="Brian De Palma"/>
    <s v="Brian De Palma"/>
    <s v="Michael Caine"/>
    <s v="United States"/>
    <n v="6500000"/>
    <x v="14"/>
    <s v="Filmways Pictures"/>
    <n v="104"/>
  </r>
  <r>
    <s v="Somewhere in Time"/>
    <s v="PG"/>
    <s v="Drama"/>
    <x v="0"/>
    <s v="October 3, 1980 (United States)"/>
    <n v="7.2"/>
    <n v="27000"/>
    <s v="Jeannot Szwarc"/>
    <s v="Richard Matheson"/>
    <s v="Christopher Reeve"/>
    <s v="United States"/>
    <n v="5100000"/>
    <x v="15"/>
    <s v="Rastar Pictures"/>
    <n v="103"/>
  </r>
  <r>
    <s v="Fame"/>
    <s v="R"/>
    <s v="Drama"/>
    <x v="0"/>
    <s v="May 16, 1980 (United States)"/>
    <n v="6.6"/>
    <n v="21000"/>
    <s v="Alan Parker"/>
    <s v="Christopher Gore"/>
    <s v="Eddie Barth"/>
    <s v="United States"/>
    <m/>
    <x v="16"/>
    <s v="Metro-Goldwyn-Mayer (MGM)"/>
    <n v="134"/>
  </r>
  <r>
    <s v="9 to 5"/>
    <s v="PG"/>
    <s v="Comedy"/>
    <x v="0"/>
    <s v="December 19, 1980 (United States)"/>
    <n v="6.9"/>
    <n v="29000"/>
    <s v="Colin Higgins"/>
    <s v="Patricia Resnick"/>
    <s v="Jane Fonda"/>
    <s v="United States"/>
    <n v="10000000"/>
    <x v="17"/>
    <s v="IPC Films"/>
    <n v="109"/>
  </r>
  <r>
    <s v="The Fog"/>
    <s v="R"/>
    <s v="Horror"/>
    <x v="0"/>
    <s v="February 8, 1980 (United States)"/>
    <n v="6.8"/>
    <n v="66000"/>
    <s v="John Carpenter"/>
    <s v="John Carpenter"/>
    <s v="Adrienne Barbeau"/>
    <s v="United States"/>
    <n v="1000000"/>
    <x v="18"/>
    <s v="AVCO Embassy Pictures"/>
    <n v="89"/>
  </r>
  <r>
    <s v="Stir Crazy"/>
    <s v="R"/>
    <s v="Comedy"/>
    <x v="0"/>
    <s v="December 12, 1980 (United States)"/>
    <n v="6.8"/>
    <n v="26000"/>
    <s v="Sidney Poitier"/>
    <s v="Bruce Jay Friedman"/>
    <s v="Gene Wilder"/>
    <s v="United States"/>
    <m/>
    <x v="19"/>
    <s v="Columbia Pictures"/>
    <n v="111"/>
  </r>
  <r>
    <s v="Cruising"/>
    <s v="R"/>
    <s v="Crime"/>
    <x v="0"/>
    <s v="February 15, 1980 (United States)"/>
    <n v="6.5"/>
    <n v="20000"/>
    <s v="William Friedkin"/>
    <s v="William Friedkin"/>
    <s v="Al Pacino"/>
    <s v="West Germany"/>
    <n v="11000000"/>
    <x v="20"/>
    <s v="Lorimar Film Entertainment"/>
    <n v="102"/>
  </r>
  <r>
    <s v="Heaven's Gate"/>
    <s v="R"/>
    <s v="Adventure"/>
    <x v="0"/>
    <s v="April 24, 1981 (United States)"/>
    <n v="6.8"/>
    <n v="14000"/>
    <s v="Michael Cimino"/>
    <s v="Michael Cimino"/>
    <s v="Kris Kristofferson"/>
    <s v="United States"/>
    <n v="44000000"/>
    <x v="21"/>
    <s v="Partisan Productions"/>
    <n v="219"/>
  </r>
  <r>
    <s v="The Final Countdown"/>
    <s v="PG"/>
    <s v="Action"/>
    <x v="0"/>
    <s v="August 1, 1980 (United States)"/>
    <n v="6.7"/>
    <n v="22000"/>
    <s v="Don Taylor"/>
    <s v="Thomas Hunter"/>
    <s v="Kirk Douglas"/>
    <s v="United States"/>
    <n v="12000000"/>
    <x v="22"/>
    <s v="Bryna Productions"/>
    <n v="103"/>
  </r>
  <r>
    <s v="Xanadu"/>
    <s v="PG"/>
    <s v="Fantasy"/>
    <x v="0"/>
    <s v="August 8, 1980 (United States)"/>
    <n v="5.3"/>
    <n v="12000"/>
    <s v="Robert Greenwald"/>
    <s v="Richard Christian Danus"/>
    <s v="Olivia Newton-John"/>
    <s v="United States"/>
    <n v="20000000"/>
    <x v="23"/>
    <s v="Universal Pictures"/>
    <n v="96"/>
  </r>
  <r>
    <s v="Urban Cowboy"/>
    <s v="PG"/>
    <s v="Drama"/>
    <x v="0"/>
    <s v="June 6, 1980 (United States)"/>
    <n v="6.4"/>
    <n v="14000"/>
    <s v="James Bridges"/>
    <s v="Aaron Latham"/>
    <s v="John Travolta"/>
    <s v="United States"/>
    <m/>
    <x v="24"/>
    <s v="Paramount Pictures"/>
    <n v="132"/>
  </r>
  <r>
    <s v="Altered States"/>
    <s v="R"/>
    <s v="Horror"/>
    <x v="0"/>
    <s v="December 25, 1980 (United States)"/>
    <n v="6.9"/>
    <n v="33000"/>
    <s v="Ken Russell"/>
    <s v="Paddy Chayefsky"/>
    <s v="William Hurt"/>
    <s v="United States"/>
    <m/>
    <x v="25"/>
    <s v="Warner Bros."/>
    <n v="102"/>
  </r>
  <r>
    <s v="Little Darlings"/>
    <s v="R"/>
    <s v="Comedy"/>
    <x v="0"/>
    <s v="March 21, 1980 (United States)"/>
    <n v="6.5"/>
    <n v="5100"/>
    <s v="Ron Maxwell"/>
    <s v="Kimi Peck"/>
    <s v="Tatum O'Neal"/>
    <s v="United States"/>
    <m/>
    <x v="26"/>
    <s v="Stephen Friedman/Kings Road Productions"/>
    <n v="96"/>
  </r>
  <r>
    <s v="Raise the Titanic"/>
    <s v="PG"/>
    <s v="Action"/>
    <x v="0"/>
    <s v="August 1, 1980 (United States)"/>
    <n v="5"/>
    <n v="4100"/>
    <s v="Jerry Jameson"/>
    <s v="Adam Kennedy"/>
    <s v="Jason Robards"/>
    <s v="United Kingdom"/>
    <n v="36000000"/>
    <x v="27"/>
    <s v="ITC Films"/>
    <n v="115"/>
  </r>
  <r>
    <s v="Brubaker"/>
    <s v="R"/>
    <s v="Crime"/>
    <x v="0"/>
    <s v="June 20, 1980 (United States)"/>
    <n v="7.2"/>
    <n v="17000"/>
    <s v="Stuart Rosenberg"/>
    <s v="W.D. Richter"/>
    <s v="Robert Redford"/>
    <s v="United States"/>
    <n v="9000000"/>
    <x v="28"/>
    <s v="Twentieth Century Fox"/>
    <n v="131"/>
  </r>
  <r>
    <s v="American Gigolo"/>
    <s v="R"/>
    <s v="Crime"/>
    <x v="0"/>
    <s v="February 1, 1980 (United States)"/>
    <n v="6.2"/>
    <n v="22000"/>
    <s v="Paul Schrader"/>
    <s v="Paul Schrader"/>
    <s v="Richard Gere"/>
    <s v="United States"/>
    <n v="4800000"/>
    <x v="29"/>
    <s v="Paramount Pictures"/>
    <n v="117"/>
  </r>
  <r>
    <s v="My Bodyguard"/>
    <s v="PG"/>
    <s v="Comedy"/>
    <x v="0"/>
    <s v="September 26, 1980 (United States)"/>
    <n v="7.1"/>
    <n v="8900"/>
    <s v="Tony Bill"/>
    <s v="Alan Ormsby"/>
    <s v="Chris Makepeace"/>
    <s v="United States"/>
    <m/>
    <x v="30"/>
    <s v="Twentieth Century Fox"/>
    <n v="102"/>
  </r>
  <r>
    <s v="Prom Night"/>
    <s v="R"/>
    <s v="Horror"/>
    <x v="0"/>
    <s v="July 18, 1980 (United States)"/>
    <n v="5.4"/>
    <n v="16000"/>
    <s v="Paul Lynch"/>
    <s v="William Gray"/>
    <s v="Leslie Nielsen"/>
    <s v="Canada"/>
    <m/>
    <x v="31"/>
    <s v="Guardian Trust Company"/>
    <n v="92"/>
  </r>
  <r>
    <s v="Smokey and the Bandit II"/>
    <s v="PG"/>
    <s v="Action"/>
    <x v="0"/>
    <s v="August 15, 1980 (United States)"/>
    <n v="5.3"/>
    <n v="15000"/>
    <s v="Hal Needham"/>
    <s v="Hal Needham"/>
    <s v="Burt Reynolds"/>
    <s v="United States"/>
    <m/>
    <x v="32"/>
    <s v="Universal Pictures"/>
    <n v="100"/>
  </r>
  <r>
    <s v="Cattle Annie and Little Britches"/>
    <s v="PG"/>
    <s v="Drama"/>
    <x v="0"/>
    <s v="April 24, 1981 (United States)"/>
    <n v="6.1"/>
    <n v="604"/>
    <s v="Lamont Johnson"/>
    <s v="David Eyre"/>
    <s v="Scott Glenn"/>
    <s v="United States"/>
    <n v="5100000"/>
    <x v="33"/>
    <s v="Cattle Annie Productions"/>
    <n v="97"/>
  </r>
  <r>
    <s v="Seems Like Old Times"/>
    <s v="PG"/>
    <s v="Comedy"/>
    <x v="0"/>
    <s v="December 19, 1980 (United States)"/>
    <n v="6.7"/>
    <n v="9100"/>
    <s v="Jay Sandrich"/>
    <s v="Neil Simon"/>
    <s v="Goldie Hawn"/>
    <s v="United States"/>
    <m/>
    <x v="34"/>
    <s v="Rastar Films"/>
    <n v="102"/>
  </r>
  <r>
    <s v="Private Benjamin"/>
    <s v="R"/>
    <s v="Comedy"/>
    <x v="0"/>
    <s v="October 10, 1980 (United States)"/>
    <n v="6.2"/>
    <n v="24000"/>
    <s v="Howard Zieff"/>
    <s v="Nancy Meyers"/>
    <s v="Goldie Hawn"/>
    <s v="United States"/>
    <n v="10000000"/>
    <x v="35"/>
    <s v="Warner Bros."/>
    <n v="109"/>
  </r>
  <r>
    <s v="The Hollywood Knights"/>
    <s v="R"/>
    <s v="Comedy"/>
    <x v="0"/>
    <s v="May 30, 1980 (United States)"/>
    <n v="6.3"/>
    <n v="4300"/>
    <s v="Floyd Mutrux"/>
    <s v="Floyd Mutrux"/>
    <s v="Tony Danza"/>
    <s v="United States"/>
    <n v="4000000"/>
    <x v="36"/>
    <s v="PolyGram Filmed Entertainment"/>
    <n v="91"/>
  </r>
  <r>
    <s v="Motel Hell"/>
    <s v="R"/>
    <s v="Comedy"/>
    <x v="0"/>
    <s v="October 24, 1980 (United States)"/>
    <n v="6"/>
    <n v="11000"/>
    <s v="Kevin Connor"/>
    <s v="Robert Jaffe"/>
    <s v="Rory Calhoun"/>
    <s v="United States"/>
    <n v="3000000"/>
    <x v="37"/>
    <s v="Camp Hill"/>
    <n v="101"/>
  </r>
  <r>
    <s v="The Jazz Singer"/>
    <s v="PG"/>
    <s v="Drama"/>
    <x v="0"/>
    <s v="December 19, 1980 (United States)"/>
    <n v="5.9"/>
    <n v="4000"/>
    <s v="Richard Fleischer"/>
    <s v="Samson Raphaelson"/>
    <s v="Laurence Olivier"/>
    <s v="United States"/>
    <m/>
    <x v="38"/>
    <s v="EMI Films"/>
    <n v="115"/>
  </r>
  <r>
    <s v="Coal Miner's Daughter"/>
    <s v="PG"/>
    <s v="Biography"/>
    <x v="0"/>
    <s v="March 7, 1980 (United States)"/>
    <n v="7.5"/>
    <n v="17000"/>
    <s v="Michael Apted"/>
    <s v="Thomas Rickman"/>
    <s v="Sissy Spacek"/>
    <s v="United States"/>
    <m/>
    <x v="39"/>
    <s v="Universal Pictures"/>
    <n v="124"/>
  </r>
  <r>
    <s v="The Watcher in the Woods"/>
    <s v="PG"/>
    <s v="Family"/>
    <x v="0"/>
    <s v="October 9, 1981 (United States)"/>
    <n v="6.3"/>
    <n v="5700"/>
    <s v="John Hough"/>
    <s v="Brian Clemens"/>
    <s v="Bette Davis"/>
    <s v="United States"/>
    <m/>
    <x v="40"/>
    <s v="Walt Disney Productions"/>
    <n v="84"/>
  </r>
  <r>
    <s v="Breaker Morant"/>
    <s v="PG"/>
    <s v="Drama"/>
    <x v="0"/>
    <s v="July 3, 1980 (Australia)"/>
    <n v="7.9"/>
    <n v="13000"/>
    <s v="Bruce Beresford"/>
    <s v="Jonathan Hardy"/>
    <s v="Edward Woodward"/>
    <s v="Australia"/>
    <m/>
    <x v="27"/>
    <s v="The South Australian Film Corporation"/>
    <n v="107"/>
  </r>
  <r>
    <s v="The Stunt Man"/>
    <s v="R"/>
    <s v="Action"/>
    <x v="0"/>
    <s v="June 27, 1980 (United States)"/>
    <n v="7.1"/>
    <n v="9000"/>
    <s v="Richard Rush"/>
    <s v="Lawrence B. Marcus"/>
    <s v="Peter O'Toole"/>
    <s v="United States"/>
    <n v="3500000"/>
    <x v="41"/>
    <s v="Melvin Simon Productions"/>
    <n v="131"/>
  </r>
  <r>
    <s v="Where the Buffalo Roam"/>
    <s v="R"/>
    <s v="Biography"/>
    <x v="0"/>
    <s v="April 25, 1980 (United States)"/>
    <n v="6.6"/>
    <n v="11000"/>
    <s v="Art Linson"/>
    <s v="Hunter S. Thompson"/>
    <s v="Peter Boyle"/>
    <s v="United States"/>
    <m/>
    <x v="42"/>
    <s v="Universal Pictures"/>
    <n v="99"/>
  </r>
  <r>
    <s v="The Awakening"/>
    <s v="R"/>
    <s v="Horror"/>
    <x v="0"/>
    <s v="October 31, 1980 (United States)"/>
    <n v="4.8"/>
    <n v="2000"/>
    <s v="Mike Newell"/>
    <s v="Allan Scott"/>
    <s v="Charlton Heston"/>
    <s v="United Kingdom"/>
    <m/>
    <x v="43"/>
    <s v="EMI Films"/>
    <n v="101"/>
  </r>
  <r>
    <s v="Cheech and Chong's Next Movie"/>
    <s v="R"/>
    <s v="Comedy"/>
    <x v="0"/>
    <s v="July 18, 1980 (United States)"/>
    <n v="6.1"/>
    <n v="12000"/>
    <s v="Tommy Chong"/>
    <s v="Tommy Chong"/>
    <s v="Cheech Marin"/>
    <s v="United States"/>
    <m/>
    <x v="44"/>
    <s v="Universal Pictures"/>
    <n v="99"/>
  </r>
  <r>
    <s v="The Island"/>
    <s v="R"/>
    <s v="Action"/>
    <x v="0"/>
    <s v="June 13, 1980 (United States)"/>
    <n v="5.3"/>
    <n v="3900"/>
    <s v="Michael Ritchie"/>
    <s v="Peter Benchley"/>
    <s v="Michael Caine"/>
    <s v="United States"/>
    <n v="22000000"/>
    <x v="45"/>
    <s v="Universal Pictures"/>
    <n v="109"/>
  </r>
  <r>
    <s v="The Boogey Man"/>
    <s v="R"/>
    <s v="Horror"/>
    <x v="0"/>
    <s v="November 7, 1980 (United States)"/>
    <n v="4.5999999999999996"/>
    <n v="3900"/>
    <s v="Ulli Lommel"/>
    <s v="Ulli Lommel"/>
    <s v="Suzanna Love"/>
    <s v="United States"/>
    <n v="300000"/>
    <x v="27"/>
    <s v="The Jerry Gross Organization"/>
    <n v="82"/>
  </r>
  <r>
    <s v="The Nude Bomb"/>
    <s v="PG"/>
    <s v="Action"/>
    <x v="0"/>
    <s v="May 9, 1980 (United States)"/>
    <n v="5.0999999999999996"/>
    <n v="3100"/>
    <s v="Clive Donner"/>
    <s v="Mel Brooks"/>
    <s v="Don Adams"/>
    <s v="United States"/>
    <n v="15000000"/>
    <x v="46"/>
    <s v="Universal Pictures"/>
    <n v="94"/>
  </r>
  <r>
    <s v="Lion of the Desert"/>
    <s v="PG"/>
    <s v="Biography"/>
    <x v="0"/>
    <s v="May 16, 1981 (Japan)"/>
    <n v="8.3000000000000007"/>
    <n v="15000"/>
    <s v="Moustapha Akkad"/>
    <s v="David Butler"/>
    <s v="Anthony Quinn"/>
    <s v="Libya"/>
    <n v="35000000"/>
    <x v="27"/>
    <s v="Falcon International Productions"/>
    <n v="173"/>
  </r>
  <r>
    <s v="Stardust Memories"/>
    <s v="PG"/>
    <s v="Comedy"/>
    <x v="0"/>
    <s v="September 26, 1980 (United States)"/>
    <n v="7.3"/>
    <n v="22000"/>
    <s v="Woody Allen"/>
    <s v="Woody Allen"/>
    <s v="Woody Allen"/>
    <s v="United States"/>
    <n v="10000000"/>
    <x v="47"/>
    <s v="Jack Rollins &amp; Charles H. Joffe Productions"/>
    <n v="89"/>
  </r>
  <r>
    <s v="Melvin and Howard"/>
    <s v="R"/>
    <s v="Comedy"/>
    <x v="0"/>
    <s v="September 19, 1980 (United States)"/>
    <n v="6.8"/>
    <n v="4500"/>
    <s v="Jonathan Demme"/>
    <s v="Bo Goldman"/>
    <s v="Paul Le Mat"/>
    <s v="United States"/>
    <n v="7000000"/>
    <x v="48"/>
    <s v="Universal Pictures"/>
    <n v="95"/>
  </r>
  <r>
    <s v="Can't Stop the Music"/>
    <s v="PG"/>
    <s v="Biography"/>
    <x v="0"/>
    <s v="June 20, 1980 (United States)"/>
    <n v="4.2"/>
    <n v="3700"/>
    <s v="Nancy Walker"/>
    <s v="Bronte Woodard"/>
    <s v="Ray Simpson"/>
    <s v="United States"/>
    <n v="20000000"/>
    <x v="27"/>
    <s v="EMI Films"/>
    <n v="124"/>
  </r>
  <r>
    <s v="Bronco Billy"/>
    <s v="PG"/>
    <s v="Action"/>
    <x v="0"/>
    <s v="June 11, 1980 (United States)"/>
    <n v="6.1"/>
    <n v="11000"/>
    <s v="Clint Eastwood"/>
    <s v="Dennis Hackin"/>
    <s v="Clint Eastwood"/>
    <s v="United States"/>
    <n v="6500000"/>
    <x v="49"/>
    <s v="Warner Bros."/>
    <n v="116"/>
  </r>
  <r>
    <s v="City of Women"/>
    <s v="R"/>
    <s v="Comedy"/>
    <x v="0"/>
    <s v="April 8, 1981 (United States)"/>
    <n v="7"/>
    <n v="6700"/>
    <s v="Federico Fellini"/>
    <s v="Federico Fellini"/>
    <s v="Marcello Mastroianni"/>
    <s v="Italy"/>
    <m/>
    <x v="50"/>
    <s v="Opera Film Produzione"/>
    <n v="139"/>
  </r>
  <r>
    <s v="The Private Eyes"/>
    <s v="PG"/>
    <s v="Comedy"/>
    <x v="0"/>
    <s v="November 21, 1980 (United States)"/>
    <n v="6.7"/>
    <n v="2900"/>
    <s v="Lang Elliott"/>
    <s v="Tim Conway"/>
    <s v="Tim Conway"/>
    <s v="United States"/>
    <m/>
    <x v="27"/>
    <s v="Tri Star Productions"/>
    <n v="91"/>
  </r>
  <r>
    <s v="When Time Ran Out..."/>
    <s v="PG"/>
    <s v="Action"/>
    <x v="0"/>
    <s v="March 28, 1980 (United States)"/>
    <n v="4.5999999999999996"/>
    <n v="2600"/>
    <s v="James Goldstone"/>
    <s v="Gordon Thomas"/>
    <s v="Paul Newman"/>
    <s v="United States"/>
    <n v="20000000"/>
    <x v="51"/>
    <s v="International Cinema"/>
    <n v="121"/>
  </r>
  <r>
    <s v="Oh Heavenly Dog"/>
    <s v="PG"/>
    <s v="Comedy"/>
    <x v="0"/>
    <s v="July 11, 1980 (United States)"/>
    <n v="5.4"/>
    <n v="2400"/>
    <s v="Joe Camp"/>
    <s v="Rod Browning"/>
    <s v="Chevy Chase"/>
    <s v="United States"/>
    <n v="6000000"/>
    <x v="52"/>
    <s v="Mulberry Square Productions"/>
    <n v="103"/>
  </r>
  <r>
    <s v="The Octagon"/>
    <s v="R"/>
    <s v="Action"/>
    <x v="0"/>
    <s v="August 15, 1980 (United States)"/>
    <n v="5.0999999999999996"/>
    <n v="5200"/>
    <s v="Eric Karson"/>
    <s v="Leigh Chapman"/>
    <s v="Chuck Norris"/>
    <s v="United States"/>
    <n v="4000000"/>
    <x v="53"/>
    <s v="American Cinema Productions"/>
    <n v="103"/>
  </r>
  <r>
    <s v="Hangar 18"/>
    <s v="PG"/>
    <s v="Sci-Fi"/>
    <x v="0"/>
    <s v="March 13, 1981 (Ireland)"/>
    <n v="5.3"/>
    <n v="2400"/>
    <s v="James L. Conway"/>
    <s v="Ken Pettus"/>
    <s v="Darren McGavin"/>
    <s v="United States"/>
    <n v="11000000"/>
    <x v="27"/>
    <s v="Sunn Classic Pictures"/>
    <n v="97"/>
  </r>
  <r>
    <s v="Herbie Goes Bananas"/>
    <s v="G"/>
    <s v="Adventure"/>
    <x v="0"/>
    <s v="June 25, 1980 (United States)"/>
    <n v="5"/>
    <n v="5300"/>
    <s v="Vincent McEveety"/>
    <s v="Don Tait"/>
    <s v="Charles Martin Smith"/>
    <s v="United States"/>
    <m/>
    <x v="54"/>
    <s v="Walt Disney Productions"/>
    <n v="100"/>
  </r>
  <r>
    <s v="The Competition"/>
    <s v="PG"/>
    <s v="Drama"/>
    <x v="0"/>
    <s v="December 3, 1980 (United States)"/>
    <n v="6.7"/>
    <n v="1900"/>
    <s v="Joel Oliansky"/>
    <s v="Joel Oliansky"/>
    <s v="Richard Dreyfuss"/>
    <s v="United States"/>
    <m/>
    <x v="55"/>
    <s v="Rastar Films"/>
    <n v="123"/>
  </r>
  <r>
    <s v="It's My Turn"/>
    <s v="R"/>
    <s v="Comedy"/>
    <x v="0"/>
    <s v="February 5, 1981 (Argentina)"/>
    <n v="5.5"/>
    <n v="875"/>
    <s v="Claudia Weill"/>
    <s v="Eleanor Bergstein"/>
    <s v="Jill Clayburgh"/>
    <s v="United States"/>
    <m/>
    <x v="27"/>
    <s v="Rastar Films"/>
    <n v="91"/>
  </r>
  <r>
    <s v="Honeysuckle Rose"/>
    <s v="PG"/>
    <s v="Drama"/>
    <x v="0"/>
    <s v="July 18, 1980 (United States)"/>
    <n v="6.3"/>
    <n v="1400"/>
    <s v="Jerry Schatzberg"/>
    <s v="GÃ¶sta Stevens"/>
    <s v="Willie Nelson"/>
    <s v="United States"/>
    <m/>
    <x v="56"/>
    <s v="Major Studio Partners"/>
    <n v="119"/>
  </r>
  <r>
    <s v="Resurrection"/>
    <s v="PG"/>
    <s v="Drama"/>
    <x v="0"/>
    <s v="September 26, 1980 (United States)"/>
    <n v="7.3"/>
    <n v="2800"/>
    <s v="Daniel Petrie"/>
    <s v="Lewis John Carlino"/>
    <s v="Ellen Burstyn"/>
    <s v="United States"/>
    <m/>
    <x v="57"/>
    <s v="Universal Pictures"/>
    <n v="103"/>
  </r>
  <r>
    <s v="Fatso"/>
    <s v="PG"/>
    <s v="Comedy"/>
    <x v="0"/>
    <s v="February 1, 1980 (United States)"/>
    <n v="6.3"/>
    <n v="2000"/>
    <s v="Anne Bancroft"/>
    <s v="Anne Bancroft"/>
    <s v="Dom DeLuise"/>
    <s v="United States"/>
    <m/>
    <x v="58"/>
    <s v="Brooksfilms"/>
    <n v="93"/>
  </r>
  <r>
    <s v="Moscow Does Not Believe in Tears"/>
    <s v="PG"/>
    <s v="Comedy"/>
    <x v="0"/>
    <s v="February 11, 1980 (Soviet Union)"/>
    <n v="8.1"/>
    <n v="12000"/>
    <s v="Vladimir Menshov"/>
    <s v="Valentin Chernykh"/>
    <s v="Vera Alentova"/>
    <s v="Soviet Union"/>
    <n v="900000"/>
    <x v="27"/>
    <s v="Mosfilm"/>
    <n v="150"/>
  </r>
  <r>
    <s v="The Fiendish Plot of Dr. Fu Manchu"/>
    <s v="PG"/>
    <s v="Comedy"/>
    <x v="0"/>
    <s v="August 8, 1980 (United States)"/>
    <n v="5.0999999999999996"/>
    <n v="2000"/>
    <s v="Piers Haggard"/>
    <s v="Rudy Dochtermann"/>
    <s v="Peter Sellers"/>
    <s v="United States"/>
    <m/>
    <x v="59"/>
    <s v="Braun Entertainment Group"/>
    <n v="100"/>
  </r>
  <r>
    <s v="Serial"/>
    <s v="R"/>
    <s v="Comedy"/>
    <x v="0"/>
    <s v="March 28, 1980 (United States)"/>
    <n v="6.6"/>
    <n v="915"/>
    <s v="Bill Persky"/>
    <s v="Cyra McFadden"/>
    <s v="Martin Mull"/>
    <s v="United States"/>
    <m/>
    <x v="60"/>
    <s v="Paramount Pictures"/>
    <n v="86"/>
  </r>
  <r>
    <s v="Hero at Large"/>
    <s v="PG"/>
    <s v="Comedy"/>
    <x v="0"/>
    <s v="February 8, 1980 (United States)"/>
    <n v="6"/>
    <n v="1500"/>
    <s v="Martin Davidson"/>
    <s v="AJ Carothers"/>
    <s v="John Ritter"/>
    <s v="United States"/>
    <m/>
    <x v="61"/>
    <s v="Kings Road Entertainment"/>
    <n v="98"/>
  </r>
  <r>
    <s v="Wholly Moses!"/>
    <s v="PG"/>
    <s v="Comedy"/>
    <x v="0"/>
    <s v="June 13, 1980 (United States)"/>
    <n v="4.7"/>
    <n v="1800"/>
    <s v="Gary Weis"/>
    <s v="Guy Thomas"/>
    <s v="Dudley Moore"/>
    <s v="United States"/>
    <m/>
    <x v="62"/>
    <s v="Columbia Pictures"/>
    <n v="103"/>
  </r>
  <r>
    <s v="Bon Voyage, Charlie Brown (and Don't Come Back!!)"/>
    <s v="G"/>
    <s v="Animation"/>
    <x v="0"/>
    <s v="May 30, 1980 (United States)"/>
    <n v="7.3"/>
    <n v="2900"/>
    <s v="Bill Melendez"/>
    <s v="Charles M. Schulz"/>
    <s v="Scott Beach"/>
    <s v="United States"/>
    <m/>
    <x v="63"/>
    <s v="Lee Mendelson Film Productions"/>
    <n v="75"/>
  </r>
  <r>
    <s v="In God We Trust (or Gimme That Prime Time Religion)"/>
    <s v="PG"/>
    <s v="Comedy"/>
    <x v="0"/>
    <s v="September 26, 1980 (United States)"/>
    <n v="5.5"/>
    <n v="965"/>
    <s v="Marty Feldman"/>
    <s v="Marty Feldman"/>
    <s v="Marty Feldman"/>
    <s v="United States"/>
    <m/>
    <x v="64"/>
    <s v="Universal Pictures"/>
    <n v="97"/>
  </r>
  <r>
    <s v="Roadie"/>
    <s v="PG"/>
    <s v="Comedy"/>
    <x v="0"/>
    <s v="June 13, 1980 (United States)"/>
    <n v="5.2"/>
    <n v="1100"/>
    <s v="Alan Rudolph"/>
    <s v="Big Boy Medlin"/>
    <s v="Meat Loaf"/>
    <s v="United States"/>
    <m/>
    <x v="65"/>
    <s v="Alive Enterprises"/>
    <n v="106"/>
  </r>
  <r>
    <s v="Just Tell Me What You Want"/>
    <s v="R"/>
    <s v="Comedy"/>
    <x v="0"/>
    <s v="January 18, 1980 (United States)"/>
    <n v="5.5"/>
    <n v="585"/>
    <s v="Sidney Lumet"/>
    <s v="Jay Presson Allen"/>
    <s v="Ali MacGraw"/>
    <s v="United States"/>
    <m/>
    <x v="66"/>
    <s v="Warner Bros."/>
    <n v="112"/>
  </r>
  <r>
    <s v="The Last Flight of Noah's Ark"/>
    <s v="G"/>
    <s v="Adventure"/>
    <x v="0"/>
    <s v="June 25, 1980 (United States)"/>
    <n v="5.8"/>
    <n v="1300"/>
    <s v="Charles Jarrott"/>
    <s v="Ernest K. Gann"/>
    <s v="Elliott Gould"/>
    <s v="United States"/>
    <n v="6000000"/>
    <x v="67"/>
    <s v="Walt Disney Productions"/>
    <n v="97"/>
  </r>
  <r>
    <s v="Little Miss Marker"/>
    <s v="PG"/>
    <s v="Comedy"/>
    <x v="0"/>
    <s v="March 21, 1980 (United States)"/>
    <n v="6.3"/>
    <n v="1400"/>
    <s v="Walter Bernstein"/>
    <s v="Damon Runyon"/>
    <s v="Walter Matthau"/>
    <s v="United States"/>
    <m/>
    <x v="68"/>
    <s v="Universal Pictures"/>
    <n v="103"/>
  </r>
  <r>
    <s v="Willie &amp; Phil"/>
    <s v="R"/>
    <s v="Comedy"/>
    <x v="0"/>
    <s v="August 15, 1980 (United States)"/>
    <n v="5.9"/>
    <n v="415"/>
    <s v="Paul Mazursky"/>
    <s v="Jean Gruault"/>
    <s v="Michael Ontkean"/>
    <s v="United States"/>
    <n v="5500000"/>
    <x v="69"/>
    <s v="Twentieth Century Fox"/>
    <n v="115"/>
  </r>
  <r>
    <s v="Babylon"/>
    <m/>
    <s v="Drama"/>
    <x v="0"/>
    <s v="November 1980 (United Kingdom)"/>
    <n v="7.4"/>
    <n v="1300"/>
    <s v="Franco Rosso"/>
    <s v="Franco Rosso"/>
    <s v="David N. Haynes"/>
    <s v="United Kingdom"/>
    <m/>
    <x v="70"/>
    <s v="Diversity Music"/>
    <n v="95"/>
  </r>
  <r>
    <s v="Windwalker"/>
    <s v="PG"/>
    <s v="Adventure"/>
    <x v="0"/>
    <s v="November 18, 1983 (Sweden)"/>
    <n v="6.9"/>
    <n v="1000"/>
    <s v="Kieth Merrill"/>
    <s v="Ray Goldrup"/>
    <s v="Trevor Howard"/>
    <s v="United States"/>
    <n v="3000000"/>
    <x v="27"/>
    <s v="Santa Fe International"/>
    <n v="108"/>
  </r>
  <r>
    <s v="Phobia"/>
    <s v="R"/>
    <s v="Drama"/>
    <x v="0"/>
    <s v="September 9, 1980 (United States)"/>
    <n v="4"/>
    <n v="546"/>
    <s v="John Huston"/>
    <s v="Gary Sherman"/>
    <s v="Paul Michael Glaser"/>
    <s v="Canada"/>
    <n v="5100000"/>
    <x v="71"/>
    <s v="Borough Park Productions"/>
    <n v="94"/>
  </r>
  <r>
    <s v="Windows"/>
    <s v="R"/>
    <s v="Drama"/>
    <x v="0"/>
    <s v="January 18, 1980 (United States)"/>
    <n v="4.8"/>
    <n v="643"/>
    <s v="Gordon Willis"/>
    <s v="Barry Siegel"/>
    <s v="Talia Shire"/>
    <s v="United States"/>
    <m/>
    <x v="72"/>
    <s v="Mike Lobell Productions"/>
    <n v="96"/>
  </r>
  <r>
    <s v="Loving Couples"/>
    <s v="PG"/>
    <s v="Comedy"/>
    <x v="0"/>
    <s v="October 24, 1980 (United States)"/>
    <n v="5.2"/>
    <n v="351"/>
    <s v="Jack Smight"/>
    <s v="Martin Donovan"/>
    <s v="Shirley MacLaine"/>
    <s v="United States"/>
    <m/>
    <x v="73"/>
    <s v="Time Life Films"/>
    <n v="97"/>
  </r>
  <r>
    <s v="The King and the Mockingbird"/>
    <s v="Not Rated"/>
    <s v="Animation"/>
    <x v="0"/>
    <s v="March 19, 1980 (France)"/>
    <n v="7.9"/>
    <n v="4800"/>
    <s v="Paul Grimault"/>
    <s v="Hans Christian Andersen"/>
    <s v="Jean Martin"/>
    <s v="France"/>
    <m/>
    <x v="74"/>
    <s v="Les Films Paul Grimault"/>
    <n v="83"/>
  </r>
  <r>
    <s v="Oh, God! Book II"/>
    <s v="PG"/>
    <s v="Comedy"/>
    <x v="0"/>
    <s v="October 3, 1980 (United States)"/>
    <n v="5.2"/>
    <n v="2100"/>
    <s v="Gilbert Cates"/>
    <s v="Josh Greenfeld"/>
    <s v="George Burns"/>
    <s v="United States"/>
    <m/>
    <x v="75"/>
    <s v="Warner Bros."/>
    <n v="94"/>
  </r>
  <r>
    <s v="Those Lips, Those Eyes"/>
    <s v="R"/>
    <s v="Comedy"/>
    <x v="0"/>
    <s v="August 15, 1980 (United States)"/>
    <n v="6.5"/>
    <n v="269"/>
    <s v="Michael Pressman"/>
    <s v="David Shaber"/>
    <s v="Frank Langella"/>
    <s v="United States"/>
    <m/>
    <x v="76"/>
    <s v="Herb Jaffe"/>
    <n v="105"/>
  </r>
  <r>
    <s v="La Cage aux Folles II"/>
    <s v="R"/>
    <s v="Comedy"/>
    <x v="0"/>
    <s v="February 15, 1981 (United States)"/>
    <n v="5.8"/>
    <n v="1900"/>
    <s v="Ã‰douard Molinaro"/>
    <s v="Jean Poiret"/>
    <s v="Michel Serrault"/>
    <s v="France"/>
    <m/>
    <x v="77"/>
    <s v="Da.Ma. Cinematografica"/>
    <n v="102"/>
  </r>
  <r>
    <s v="The Gong Show Movie"/>
    <s v="R"/>
    <s v="Comedy"/>
    <x v="0"/>
    <s v="May 23, 1980 (United States)"/>
    <n v="4.3"/>
    <n v="740"/>
    <s v="Chuck Barris"/>
    <s v="Chuck Barris"/>
    <s v="Chuck Barris"/>
    <s v="United States"/>
    <m/>
    <x v="78"/>
    <s v="Chuck Barris Productions"/>
    <n v="89"/>
  </r>
  <r>
    <s v="Gilda Live"/>
    <s v="R"/>
    <s v="Comedy"/>
    <x v="0"/>
    <s v="March 28, 1980 (United States)"/>
    <n v="6.8"/>
    <n v="599"/>
    <s v="Mike Nichols"/>
    <s v="Anne Beatts"/>
    <s v="Gilda Radner"/>
    <s v="United States"/>
    <m/>
    <x v="79"/>
    <s v="Broadway Productions"/>
    <n v="96"/>
  </r>
  <r>
    <s v="Why Would I Lie?"/>
    <s v="PG"/>
    <s v="Comedy"/>
    <x v="0"/>
    <s v="August 8, 1980 (United States)"/>
    <n v="6.5"/>
    <n v="211"/>
    <s v="Larry Peerce"/>
    <s v="Hollis Hodges"/>
    <s v="Treat Williams"/>
    <s v="United States"/>
    <m/>
    <x v="80"/>
    <s v="Metro-Goldwyn-Mayer (MGM)"/>
    <n v="105"/>
  </r>
  <r>
    <s v="First Family"/>
    <s v="R"/>
    <s v="Comedy"/>
    <x v="0"/>
    <s v="December 25, 1980 (United States)"/>
    <n v="4.3"/>
    <n v="593"/>
    <s v="Buck Henry"/>
    <s v="Buck Henry"/>
    <s v="Bob Newhart"/>
    <s v="United States"/>
    <m/>
    <x v="81"/>
    <s v="F.F. Associates"/>
    <n v="97"/>
  </r>
  <r>
    <s v="Mantis Fist Fighter"/>
    <m/>
    <s v="Action"/>
    <x v="0"/>
    <s v="July 9, 1982 (United States)"/>
    <n v="6.7"/>
    <n v="230"/>
    <s v="Wing-Cho Yip"/>
    <s v="Hsin-Yi Chang"/>
    <s v="Ka-Yan Leung"/>
    <s v="Hong Kong"/>
    <m/>
    <x v="27"/>
    <s v="East Asia Film Company"/>
    <n v="89"/>
  </r>
  <r>
    <s v="Indiana Jones and the Raiders of the Lost Ark"/>
    <s v="PG"/>
    <s v="Action"/>
    <x v="1"/>
    <s v="June 12, 1981 (United States)"/>
    <n v="8.4"/>
    <n v="905000"/>
    <s v="Steven Spielberg"/>
    <s v="Lawrence Kasdan"/>
    <s v="Harrison Ford"/>
    <s v="United States"/>
    <n v="18000000"/>
    <x v="82"/>
    <s v="Paramount Pictures"/>
    <n v="115"/>
  </r>
  <r>
    <s v="Body Heat"/>
    <s v="R"/>
    <s v="Crime"/>
    <x v="1"/>
    <s v="August 28, 1981 (United States)"/>
    <n v="7.4"/>
    <n v="32000"/>
    <s v="Lawrence Kasdan"/>
    <s v="Lawrence Kasdan"/>
    <s v="William Hurt"/>
    <s v="United States"/>
    <m/>
    <x v="83"/>
    <s v="The Ladd Company"/>
    <n v="113"/>
  </r>
  <r>
    <s v="An American Werewolf in London"/>
    <s v="R"/>
    <s v="Comedy"/>
    <x v="1"/>
    <s v="August 21, 1981 (United States)"/>
    <n v="7.5"/>
    <n v="97000"/>
    <s v="John Landis"/>
    <s v="John Landis"/>
    <s v="David Naughton"/>
    <s v="United Kingdom"/>
    <n v="10000000"/>
    <x v="84"/>
    <s v="Polygram Pictures"/>
    <n v="97"/>
  </r>
  <r>
    <s v="Escape from New York"/>
    <s v="R"/>
    <s v="Action"/>
    <x v="1"/>
    <s v="July 10, 1981 (United States)"/>
    <n v="7.2"/>
    <n v="131000"/>
    <s v="John Carpenter"/>
    <s v="John Carpenter"/>
    <s v="Kurt Russell"/>
    <s v="United States"/>
    <n v="6000000"/>
    <x v="85"/>
    <s v="AVCO Embassy Pictures"/>
    <n v="99"/>
  </r>
  <r>
    <s v="The Evil Dead"/>
    <s v="NC-17"/>
    <s v="Horror"/>
    <x v="1"/>
    <s v="April 15, 1983 (United States)"/>
    <n v="7.5"/>
    <n v="192000"/>
    <s v="Sam Raimi"/>
    <s v="Sam Raimi"/>
    <s v="Bruce Campbell"/>
    <s v="United States"/>
    <n v="350000"/>
    <x v="86"/>
    <s v="Renaissance Pictures"/>
    <n v="85"/>
  </r>
  <r>
    <s v="Porky's"/>
    <s v="R"/>
    <s v="Comedy"/>
    <x v="1"/>
    <s v="March 19, 1982 (United States)"/>
    <n v="6.2"/>
    <n v="40000"/>
    <s v="Bob Clark"/>
    <s v="Bob Clark"/>
    <s v="Dan Monahan"/>
    <s v="Canada"/>
    <n v="2500000"/>
    <x v="87"/>
    <s v="Astral Bellevue PathÃ©"/>
    <n v="94"/>
  </r>
  <r>
    <s v="Blow Out"/>
    <s v="R"/>
    <s v="Crime"/>
    <x v="1"/>
    <s v="July 24, 1981 (United States)"/>
    <n v="7.4"/>
    <n v="47000"/>
    <s v="Brian De Palma"/>
    <s v="Brian De Palma"/>
    <s v="John Travolta"/>
    <s v="United States"/>
    <n v="18000000"/>
    <x v="88"/>
    <s v="Filmways Pictures"/>
    <n v="108"/>
  </r>
  <r>
    <s v="Clash of the Titans"/>
    <s v="PG"/>
    <s v="Action"/>
    <x v="1"/>
    <s v="June 12, 1981 (United States)"/>
    <n v="6.9"/>
    <n v="42000"/>
    <s v="Desmond Davis"/>
    <s v="Beverley Cross"/>
    <s v="Laurence Olivier"/>
    <s v="United Kingdom"/>
    <n v="15000000"/>
    <x v="89"/>
    <s v="Charles H. Schneer Productions"/>
    <n v="118"/>
  </r>
  <r>
    <s v="Excalibur"/>
    <s v="R"/>
    <s v="Adventure"/>
    <x v="1"/>
    <s v="April 10, 1981 (United States)"/>
    <n v="7.4"/>
    <n v="59000"/>
    <s v="John Boorman"/>
    <s v="Thomas Malory"/>
    <s v="Nigel Terry"/>
    <s v="United Kingdom"/>
    <n v="11000000"/>
    <x v="90"/>
    <s v="Cinema '84"/>
    <n v="140"/>
  </r>
  <r>
    <s v="Mad Max 2"/>
    <s v="R"/>
    <s v="Action"/>
    <x v="1"/>
    <s v="May 21, 1982 (United States)"/>
    <n v="7.6"/>
    <n v="170000"/>
    <s v="George Miller"/>
    <s v="Terry Hayes"/>
    <s v="Mel Gibson"/>
    <s v="Australia"/>
    <n v="3000000"/>
    <x v="91"/>
    <s v="Kennedy Miller Productions"/>
    <n v="96"/>
  </r>
  <r>
    <s v="Das Boot"/>
    <m/>
    <s v="Adventure"/>
    <x v="1"/>
    <s v="February 10, 1982 (United States)"/>
    <n v="8.3000000000000007"/>
    <n v="237000"/>
    <s v="Wolfgang Petersen"/>
    <s v="Wolfgang Petersen"/>
    <s v="JÃ¼rgen Prochnow"/>
    <s v="West Germany"/>
    <m/>
    <x v="92"/>
    <s v="Bavaria Film"/>
    <n v="149"/>
  </r>
  <r>
    <s v="Stripes"/>
    <s v="R"/>
    <s v="Comedy"/>
    <x v="1"/>
    <s v="June 26, 1981 (United States)"/>
    <n v="6.9"/>
    <n v="68000"/>
    <s v="Ivan Reitman"/>
    <s v="Len Blum"/>
    <s v="Bill Murray"/>
    <s v="United States"/>
    <n v="10000000"/>
    <x v="93"/>
    <s v="Columbia Pictures"/>
    <n v="106"/>
  </r>
  <r>
    <s v="Possession"/>
    <s v="R"/>
    <s v="Drama"/>
    <x v="1"/>
    <s v="October 28, 1983 (United States)"/>
    <n v="7.4"/>
    <n v="27000"/>
    <s v="Andrzej Zulawski"/>
    <s v="Andrzej Zulawski"/>
    <s v="Isabelle Adjani"/>
    <s v="France"/>
    <m/>
    <x v="94"/>
    <s v="Gaumont"/>
    <n v="124"/>
  </r>
  <r>
    <s v="The Cannonball Run"/>
    <s v="PG"/>
    <s v="Action"/>
    <x v="1"/>
    <s v="June 19, 1981 (United States)"/>
    <n v="6.2"/>
    <n v="34000"/>
    <s v="Hal Needham"/>
    <s v="Brock Yates"/>
    <s v="Burt Reynolds"/>
    <s v="United States"/>
    <n v="18000000"/>
    <x v="95"/>
    <s v="Golden Harvest Company"/>
    <n v="95"/>
  </r>
  <r>
    <s v="Thief"/>
    <s v="R"/>
    <s v="Action"/>
    <x v="1"/>
    <s v="March 27, 1981 (United States)"/>
    <n v="7.4"/>
    <n v="27000"/>
    <s v="Michael Mann"/>
    <s v="Frank Hohimer"/>
    <s v="James Caan"/>
    <s v="United States"/>
    <n v="5500000"/>
    <x v="96"/>
    <s v="Mann/Caan Productions"/>
    <n v="123"/>
  </r>
  <r>
    <s v="Endless Love"/>
    <s v="R"/>
    <s v="Drama"/>
    <x v="1"/>
    <s v="July 17, 1981 (United States)"/>
    <n v="4.9000000000000004"/>
    <n v="7600"/>
    <s v="Franco Zeffirelli"/>
    <s v="Scott Spencer"/>
    <s v="Brooke Shields"/>
    <s v="United States"/>
    <m/>
    <x v="97"/>
    <s v="PolyGram Filmed Entertainment"/>
    <n v="116"/>
  </r>
  <r>
    <s v="Time Bandits"/>
    <s v="PG"/>
    <s v="Adventure"/>
    <x v="1"/>
    <s v="November 6, 1981 (United States)"/>
    <n v="7"/>
    <n v="60000"/>
    <s v="Terry Gilliam"/>
    <s v="Michael Palin"/>
    <s v="Sean Connery"/>
    <s v="United Kingdom"/>
    <n v="5000000"/>
    <x v="98"/>
    <s v="HandMade Films"/>
    <n v="110"/>
  </r>
  <r>
    <s v="The Four Seasons"/>
    <s v="PG"/>
    <s v="Comedy"/>
    <x v="1"/>
    <s v="May 22, 1981 (United States)"/>
    <n v="6.8"/>
    <n v="4200"/>
    <s v="Alan Alda"/>
    <s v="Alan Alda"/>
    <s v="Alan Alda"/>
    <s v="United States"/>
    <m/>
    <x v="99"/>
    <s v="Universal Pictures"/>
    <n v="107"/>
  </r>
  <r>
    <s v="Friday the 13th Part 2"/>
    <s v="R"/>
    <s v="Horror"/>
    <x v="1"/>
    <s v="May 1, 1981 (United States)"/>
    <n v="6.1"/>
    <n v="61000"/>
    <s v="Steve Miner"/>
    <s v="Ron Kurz"/>
    <s v="Betsy Palmer"/>
    <s v="United States"/>
    <n v="1250000"/>
    <x v="100"/>
    <s v="Georgetown Productions Inc."/>
    <n v="87"/>
  </r>
  <r>
    <s v="Scanners"/>
    <s v="R"/>
    <s v="Horror"/>
    <x v="1"/>
    <s v="January 14, 1981 (United States)"/>
    <n v="6.8"/>
    <n v="51000"/>
    <s v="David Cronenberg"/>
    <s v="David Cronenberg"/>
    <s v="Jennifer O'Neill"/>
    <s v="Canada"/>
    <m/>
    <x v="101"/>
    <s v="Canadian Film Development Corporation (CFDC)"/>
    <n v="103"/>
  </r>
  <r>
    <s v="For Your Eyes Only"/>
    <s v="PG"/>
    <s v="Action"/>
    <x v="1"/>
    <s v="June 26, 1981 (United States)"/>
    <n v="6.7"/>
    <n v="94000"/>
    <s v="John Glen"/>
    <s v="Richard Maibaum"/>
    <s v="Roger Moore"/>
    <s v="United Kingdom"/>
    <n v="28000000"/>
    <x v="102"/>
    <s v="Eon Productions"/>
    <n v="127"/>
  </r>
  <r>
    <s v="Halloween II"/>
    <s v="R"/>
    <s v="Horror"/>
    <x v="1"/>
    <s v="October 30, 1981 (United States)"/>
    <n v="6.5"/>
    <n v="77000"/>
    <s v="Rick Rosenthal"/>
    <s v="John Carpenter"/>
    <s v="Jamie Lee Curtis"/>
    <s v="United States"/>
    <n v="2500000"/>
    <x v="103"/>
    <s v="Dino De Laurentiis Company"/>
    <n v="92"/>
  </r>
  <r>
    <s v="Taps"/>
    <s v="PG"/>
    <s v="Drama"/>
    <x v="1"/>
    <s v="December 25, 1981 (United States)"/>
    <n v="6.8"/>
    <n v="17000"/>
    <s v="Harold Becker"/>
    <s v="Darryl Ponicsan"/>
    <s v="George C. Scott"/>
    <s v="United States"/>
    <n v="14000000"/>
    <x v="104"/>
    <s v="Major Studio Partners"/>
    <n v="126"/>
  </r>
  <r>
    <s v="Reds"/>
    <s v="PG"/>
    <s v="Biography"/>
    <x v="1"/>
    <s v="December 25, 1981 (United States)"/>
    <n v="7.3"/>
    <n v="21000"/>
    <s v="Warren Beatty"/>
    <s v="Warren Beatty"/>
    <s v="Warren Beatty"/>
    <s v="United States"/>
    <n v="32000000"/>
    <x v="105"/>
    <s v="Barclays Mercantile Industrial Finance"/>
    <n v="195"/>
  </r>
  <r>
    <s v="On Golden Pond"/>
    <s v="PG"/>
    <s v="Drama"/>
    <x v="1"/>
    <s v="February 12, 1982 (United States)"/>
    <n v="7.6"/>
    <n v="29000"/>
    <s v="Mark Rydell"/>
    <s v="Ernest Thompson"/>
    <s v="Katharine Hepburn"/>
    <s v="United States"/>
    <m/>
    <x v="106"/>
    <s v="IPC Films"/>
    <n v="109"/>
  </r>
  <r>
    <s v="The Fox and the Hound"/>
    <s v="G"/>
    <s v="Animation"/>
    <x v="1"/>
    <s v="July 10, 1981 (United States)"/>
    <n v="7.3"/>
    <n v="87000"/>
    <s v="Directors"/>
    <s v="Daniel P. Mannix"/>
    <s v="Mickey Rooney"/>
    <s v="United States"/>
    <n v="12000000"/>
    <x v="107"/>
    <s v="Walt Disney Animation Studios"/>
    <n v="83"/>
  </r>
  <r>
    <s v="Chariots of Fire"/>
    <s v="PG"/>
    <s v="Biography"/>
    <x v="1"/>
    <s v="April 9, 1982 (United States)"/>
    <n v="7.2"/>
    <n v="56000"/>
    <s v="Hugh Hudson"/>
    <s v="Colin Welland"/>
    <s v="Ben Cross"/>
    <s v="United Kingdom"/>
    <n v="5500000"/>
    <x v="108"/>
    <s v="Enigma Productions"/>
    <n v="125"/>
  </r>
  <r>
    <s v="Absence of Malice"/>
    <s v="PG"/>
    <s v="Drama"/>
    <x v="1"/>
    <s v="December 18, 1981 (United States)"/>
    <n v="6.9"/>
    <n v="12000"/>
    <s v="Sydney Pollack"/>
    <s v="Kurt Luedtke"/>
    <s v="Paul Newman"/>
    <s v="United States"/>
    <n v="12000000"/>
    <x v="109"/>
    <s v="Columbia Pictures"/>
    <n v="116"/>
  </r>
  <r>
    <s v="Tarzan the Ape Man"/>
    <s v="Approved"/>
    <s v="Adventure"/>
    <x v="1"/>
    <s v="July 24, 1981 (United States)"/>
    <n v="3.4"/>
    <n v="5300"/>
    <s v="John Derek"/>
    <s v="Tom Rowe"/>
    <s v="Bo Derek"/>
    <s v="United States"/>
    <n v="6500000"/>
    <x v="110"/>
    <s v="Metro-Goldwyn-Mayer (MGM)"/>
    <n v="115"/>
  </r>
  <r>
    <s v="Victory"/>
    <s v="PG"/>
    <s v="Drama"/>
    <x v="1"/>
    <s v="July 31, 1981 (United States)"/>
    <n v="6.7"/>
    <n v="29000"/>
    <s v="John Huston"/>
    <s v="Yabo Yablonsky"/>
    <s v="Michael Caine"/>
    <s v="United Kingdom"/>
    <n v="10000000"/>
    <x v="111"/>
    <s v="Lorimar Film Entertainment"/>
    <n v="116"/>
  </r>
  <r>
    <s v="Arthur"/>
    <s v="PG"/>
    <s v="Comedy"/>
    <x v="1"/>
    <s v="July 17, 1981 (United States)"/>
    <n v="6.9"/>
    <n v="27000"/>
    <s v="Steve Gordon"/>
    <s v="Steve Gordon"/>
    <s v="Dudley Moore"/>
    <s v="United States"/>
    <n v="7000000"/>
    <x v="112"/>
    <s v="Orion Pictures"/>
    <n v="97"/>
  </r>
  <r>
    <s v="My Dinner with Andre"/>
    <s v="PG"/>
    <s v="Biography"/>
    <x v="1"/>
    <s v="October 11, 1981 (United States)"/>
    <n v="7.8"/>
    <n v="19000"/>
    <s v="Louis Malle"/>
    <s v="Wallace Shawn"/>
    <s v="Andre Gregory"/>
    <s v="United States"/>
    <m/>
    <x v="113"/>
    <s v="Saga Productions Inc."/>
    <n v="110"/>
  </r>
  <r>
    <s v="Caveman"/>
    <s v="PG"/>
    <s v="Comedy"/>
    <x v="1"/>
    <s v="April 17, 1981 (United States)"/>
    <n v="5.8"/>
    <n v="7300"/>
    <s v="Carl Gottlieb"/>
    <s v="Rudy De Luca"/>
    <s v="Ringo Starr"/>
    <s v="United States"/>
    <m/>
    <x v="114"/>
    <s v="Estudios Churubusco Azteca S.A."/>
    <n v="91"/>
  </r>
  <r>
    <s v="Dead &amp; Buried"/>
    <s v="R"/>
    <s v="Horror"/>
    <x v="1"/>
    <s v="October 9, 1981 (United States)"/>
    <n v="6.6"/>
    <n v="11000"/>
    <s v="Gary Sherman"/>
    <s v="Jeff Millar"/>
    <s v="James Farentino"/>
    <s v="United States"/>
    <n v="3000000"/>
    <x v="27"/>
    <s v="Aspen Productions (I)"/>
    <n v="94"/>
  </r>
  <r>
    <s v="History of the World: Part I"/>
    <s v="R"/>
    <s v="Comedy"/>
    <x v="1"/>
    <s v="June 12, 1981 (United States)"/>
    <n v="6.9"/>
    <n v="47000"/>
    <s v="Mel Brooks"/>
    <s v="Mel Brooks"/>
    <s v="Mel Brooks"/>
    <s v="United States"/>
    <n v="11000000"/>
    <x v="115"/>
    <s v="Brooksfilms"/>
    <n v="92"/>
  </r>
  <r>
    <s v="The Howling"/>
    <s v="R"/>
    <s v="Horror"/>
    <x v="1"/>
    <s v="April 10, 1981 (United States)"/>
    <n v="6.6"/>
    <n v="32000"/>
    <s v="Joe Dante"/>
    <s v="Gary Brandner"/>
    <s v="Dee Wallace"/>
    <s v="United States"/>
    <n v="1000000"/>
    <x v="116"/>
    <s v="Embassy Pictures"/>
    <n v="91"/>
  </r>
  <r>
    <s v="Dragonslayer"/>
    <s v="PG"/>
    <s v="Action"/>
    <x v="1"/>
    <s v="June 26, 1981 (United States)"/>
    <n v="6.7"/>
    <n v="16000"/>
    <s v="Matthew Robbins"/>
    <s v="Hal Barwood"/>
    <s v="Peter MacNicol"/>
    <s v="United Kingdom"/>
    <n v="18000000"/>
    <x v="117"/>
    <s v="Paramount Pictures"/>
    <n v="109"/>
  </r>
  <r>
    <s v="Cutter's Way"/>
    <s v="R"/>
    <s v="Crime"/>
    <x v="1"/>
    <s v="February 10, 1982 (France)"/>
    <n v="6.9"/>
    <n v="5300"/>
    <s v="Ivan Passer"/>
    <s v="Newton Thornburg"/>
    <s v="Jeff Bridges"/>
    <s v="United States"/>
    <n v="3000000"/>
    <x v="118"/>
    <s v="Gurian Entertainment"/>
    <n v="109"/>
  </r>
  <r>
    <s v="Quest for Fire"/>
    <s v="R"/>
    <s v="Adventure"/>
    <x v="1"/>
    <s v="February 12, 1982 (United States)"/>
    <n v="7.3"/>
    <n v="21000"/>
    <s v="Jean-Jacques Annaud"/>
    <s v="GÃ©rard Brach"/>
    <s v="Everett McGill"/>
    <s v="Canada"/>
    <n v="12500000"/>
    <x v="119"/>
    <s v="International Cinema Corporation (ICC)"/>
    <n v="100"/>
  </r>
  <r>
    <s v="The Final Conflict"/>
    <s v="R"/>
    <s v="Horror"/>
    <x v="1"/>
    <s v="March 20, 1981 (United States)"/>
    <n v="5.6"/>
    <n v="19000"/>
    <s v="Graham Baker"/>
    <s v="David Seltzer"/>
    <s v="Sam Neill"/>
    <s v="United Kingdom"/>
    <n v="5000000"/>
    <x v="120"/>
    <s v="Twentieth Century Fox"/>
    <n v="108"/>
  </r>
  <r>
    <s v="Mommie Dearest"/>
    <s v="R"/>
    <s v="Biography"/>
    <x v="1"/>
    <s v="September 25, 1981 (United States)"/>
    <n v="6.7"/>
    <n v="15000"/>
    <s v="Frank Perry"/>
    <s v="Christina Crawford"/>
    <s v="Faye Dunaway"/>
    <s v="United States"/>
    <n v="5000000"/>
    <x v="121"/>
    <s v="Paramount Pictures"/>
    <n v="129"/>
  </r>
  <r>
    <s v="Private Lessons"/>
    <s v="R"/>
    <s v="Comedy"/>
    <x v="1"/>
    <s v="June 10, 1981 (United States)"/>
    <n v="5.2"/>
    <n v="3400"/>
    <s v="Alan Myerson"/>
    <s v="Dan Greenburg"/>
    <s v="Sylvia Kristel"/>
    <s v="United States"/>
    <n v="2800000"/>
    <x v="122"/>
    <s v="Barry &amp; Enright Productions"/>
    <n v="87"/>
  </r>
  <r>
    <s v="The Postman Always Rings Twice"/>
    <s v="R"/>
    <s v="Crime"/>
    <x v="1"/>
    <s v="March 20, 1981 (United States)"/>
    <n v="6.6"/>
    <n v="22000"/>
    <s v="Bob Rafelson"/>
    <s v="David Mamet"/>
    <s v="Jack Nicholson"/>
    <s v="West Germany"/>
    <n v="12000000"/>
    <x v="123"/>
    <s v="CIP Filmproduktion GmbH"/>
    <n v="122"/>
  </r>
  <r>
    <s v="Ragtime"/>
    <s v="PG"/>
    <s v="Drama"/>
    <x v="1"/>
    <s v="December 25, 1981 (United States)"/>
    <n v="7.3"/>
    <n v="9000"/>
    <s v="Milos Forman"/>
    <s v="E.L. Doctorow"/>
    <s v="James Cagney"/>
    <s v="United States"/>
    <m/>
    <x v="124"/>
    <s v="Dino De Laurentiis Company"/>
    <n v="155"/>
  </r>
  <r>
    <s v="Deadly Blessing"/>
    <s v="R"/>
    <s v="Horror"/>
    <x v="1"/>
    <s v="August 14, 1981 (United States)"/>
    <n v="5.6"/>
    <n v="5200"/>
    <s v="Wes Craven"/>
    <s v="Glenn M. Benest"/>
    <s v="Maren Jensen"/>
    <s v="United States"/>
    <n v="2500000"/>
    <x v="125"/>
    <s v="PolyGram Filmed Entertainment"/>
    <n v="100"/>
  </r>
  <r>
    <s v="Eyewitness"/>
    <s v="R"/>
    <s v="Crime"/>
    <x v="1"/>
    <s v="February 13, 1981 (United States)"/>
    <n v="6"/>
    <n v="4500"/>
    <s v="Peter Yates"/>
    <s v="Steve Tesich"/>
    <s v="William Hurt"/>
    <s v="United States"/>
    <n v="8500000"/>
    <x v="126"/>
    <s v="Twentieth Century Fox"/>
    <n v="103"/>
  </r>
  <r>
    <s v="Gallipoli"/>
    <s v="PG"/>
    <s v="Adventure"/>
    <x v="1"/>
    <s v="August 28, 1981 (United States)"/>
    <n v="7.4"/>
    <n v="38000"/>
    <s v="Peter Weir"/>
    <s v="David Williamson"/>
    <s v="Mel Gibson"/>
    <s v="Australia"/>
    <m/>
    <x v="127"/>
    <s v="R&amp;R Films"/>
    <n v="110"/>
  </r>
  <r>
    <s v="Outland"/>
    <s v="R"/>
    <s v="Action"/>
    <x v="1"/>
    <s v="May 22, 1981 (United States)"/>
    <n v="6.6"/>
    <n v="28000"/>
    <s v="Peter Hyams"/>
    <s v="Peter Hyams"/>
    <s v="Sean Connery"/>
    <s v="United Kingdom"/>
    <n v="16000000"/>
    <x v="128"/>
    <s v="The Ladd Company"/>
    <n v="109"/>
  </r>
  <r>
    <s v="Southern Comfort"/>
    <s v="R"/>
    <s v="Action"/>
    <x v="1"/>
    <s v="September 25, 1981 (United States)"/>
    <n v="7.2"/>
    <n v="17000"/>
    <s v="Walter Hill"/>
    <s v="Michael Kane"/>
    <s v="Keith Carradine"/>
    <s v="United States"/>
    <m/>
    <x v="27"/>
    <s v="Cinema Group Ventures"/>
    <n v="106"/>
  </r>
  <r>
    <s v="S.O.B."/>
    <s v="R"/>
    <s v="Comedy"/>
    <x v="1"/>
    <s v="July 1, 1981 (United States)"/>
    <n v="6.4"/>
    <n v="5700"/>
    <s v="Blake Edwards"/>
    <s v="Blake Edwards"/>
    <s v="Julie Andrews"/>
    <s v="United States"/>
    <n v="12000000"/>
    <x v="129"/>
    <s v="Artista Management"/>
    <n v="122"/>
  </r>
  <r>
    <s v="The Beyond"/>
    <s v="R"/>
    <s v="Horror"/>
    <x v="1"/>
    <s v="November 11, 1983 (United States)"/>
    <n v="6.8"/>
    <n v="21000"/>
    <s v="Lucio Fulci"/>
    <s v="Dardano Sacchetti"/>
    <s v="Catriona MacColl"/>
    <s v="Italy"/>
    <n v="400000"/>
    <x v="130"/>
    <s v="Fulvia Film"/>
    <n v="87"/>
  </r>
  <r>
    <s v="Ghost Story"/>
    <s v="R"/>
    <s v="Drama"/>
    <x v="1"/>
    <s v="December 18, 1981 (United States)"/>
    <n v="6.3"/>
    <n v="7900"/>
    <s v="John Irvin"/>
    <s v="Peter Straub"/>
    <s v="Craig Wasson"/>
    <s v="United States"/>
    <m/>
    <x v="131"/>
    <s v="Universal Pictures"/>
    <n v="110"/>
  </r>
  <r>
    <s v="My Bloody Valentine"/>
    <s v="R"/>
    <s v="Horror"/>
    <x v="1"/>
    <s v="February 11, 1981 (United States)"/>
    <n v="6.3"/>
    <n v="19000"/>
    <s v="George Mihalka"/>
    <s v="Stephen A. Miller"/>
    <s v="Paul Kelman"/>
    <s v="Canada"/>
    <m/>
    <x v="132"/>
    <s v="Canadian Film Development Corporation (CFDC)"/>
    <n v="90"/>
  </r>
  <r>
    <s v="The Funhouse"/>
    <s v="R"/>
    <s v="Horror"/>
    <x v="1"/>
    <s v="March 13, 1981 (United States)"/>
    <n v="5.9"/>
    <n v="13000"/>
    <s v="Tobe Hooper"/>
    <s v="Lawrence J. Block"/>
    <s v="Elizabeth Berridge"/>
    <s v="United States"/>
    <m/>
    <x v="133"/>
    <s v="Universal Pictures"/>
    <n v="96"/>
  </r>
  <r>
    <s v="One from the Heart"/>
    <s v="R"/>
    <s v="Drama"/>
    <x v="1"/>
    <s v="February 11, 1982 (United States)"/>
    <n v="6.5"/>
    <n v="5700"/>
    <s v="Francis Ford Coppola"/>
    <s v="Armyan Bernstein"/>
    <s v="Frederic Forrest"/>
    <s v="United States"/>
    <n v="26000000"/>
    <x v="134"/>
    <s v="Zoetrope Studios"/>
    <n v="107"/>
  </r>
  <r>
    <s v="The French Lieutenant's Woman"/>
    <s v="R"/>
    <s v="Drama"/>
    <x v="1"/>
    <s v="October 16, 1981 (United States)"/>
    <n v="7"/>
    <n v="13000"/>
    <s v="Karel Reisz"/>
    <s v="John Fowles"/>
    <s v="Meryl Streep"/>
    <s v="United Kingdom"/>
    <m/>
    <x v="135"/>
    <s v="Juniper Films"/>
    <n v="124"/>
  </r>
  <r>
    <s v="The Great Muppet Caper"/>
    <s v="G"/>
    <s v="Adventure"/>
    <x v="1"/>
    <s v="June 26, 1981 (United States)"/>
    <n v="7.2"/>
    <n v="14000"/>
    <s v="Jim Henson"/>
    <s v="Tom Patchett"/>
    <s v="Jim Henson"/>
    <s v="United Kingdom"/>
    <m/>
    <x v="136"/>
    <s v="Henson Associates (HA)"/>
    <n v="97"/>
  </r>
  <r>
    <s v="True Confessions"/>
    <s v="R"/>
    <s v="Crime"/>
    <x v="1"/>
    <s v="September 25, 1981 (United States)"/>
    <n v="6.3"/>
    <n v="7500"/>
    <s v="Ulu Grosbard"/>
    <s v="John Gregory Dunne"/>
    <s v="Robert De Niro"/>
    <s v="United States"/>
    <n v="10000000"/>
    <x v="137"/>
    <s v="Chartoff-Winkler Productions"/>
    <n v="108"/>
  </r>
  <r>
    <s v="Looker"/>
    <s v="PG"/>
    <s v="Drama"/>
    <x v="1"/>
    <s v="October 30, 1981 (United States)"/>
    <n v="6.1"/>
    <n v="4900"/>
    <s v="Michael Crichton"/>
    <s v="Michael Crichton"/>
    <s v="Albert Finney"/>
    <s v="United States"/>
    <n v="8000000"/>
    <x v="27"/>
    <s v="The Ladd Company"/>
    <n v="93"/>
  </r>
  <r>
    <s v="Nighthawks"/>
    <s v="R"/>
    <s v="Action"/>
    <x v="1"/>
    <s v="April 10, 1981 (United States)"/>
    <n v="6.4"/>
    <n v="18000"/>
    <s v="Bruce Malmuth"/>
    <s v="David Shaber"/>
    <s v="Sylvester Stallone"/>
    <s v="United States"/>
    <n v="5000000"/>
    <x v="138"/>
    <s v="Universal Pictures"/>
    <n v="99"/>
  </r>
  <r>
    <s v="Nice Dreams"/>
    <s v="R"/>
    <s v="Comedy"/>
    <x v="1"/>
    <s v="June 5, 1981 (United States)"/>
    <n v="6.2"/>
    <n v="7100"/>
    <s v="Tommy Chong"/>
    <s v="Tommy Chong"/>
    <s v="Cheech Marin"/>
    <s v="United States"/>
    <m/>
    <x v="139"/>
    <s v="C &amp; C Brown Production"/>
    <n v="88"/>
  </r>
  <r>
    <s v="Sharky's Machine"/>
    <s v="R"/>
    <s v="Action"/>
    <x v="1"/>
    <s v="December 18, 1981 (United States)"/>
    <n v="6.3"/>
    <n v="5600"/>
    <s v="Burt Reynolds"/>
    <s v="William Diehl"/>
    <s v="Burt Reynolds"/>
    <s v="United States"/>
    <m/>
    <x v="140"/>
    <s v="Deliverance Productions"/>
    <n v="122"/>
  </r>
  <r>
    <s v="Neighbors"/>
    <s v="R"/>
    <s v="Comedy"/>
    <x v="1"/>
    <s v="December 18, 1981 (United States)"/>
    <n v="5.6"/>
    <n v="7600"/>
    <s v="John G. Avildsen"/>
    <s v="Thomas Berger"/>
    <s v="John Belushi"/>
    <s v="United States"/>
    <n v="8500000"/>
    <x v="141"/>
    <s v="Columbia Pictures"/>
    <n v="94"/>
  </r>
  <r>
    <s v="Puberty Blues"/>
    <s v="R"/>
    <s v="Comedy"/>
    <x v="1"/>
    <s v="December 10, 1981 (Australia)"/>
    <n v="5.9"/>
    <n v="1300"/>
    <s v="Bruce Beresford"/>
    <s v="Margaret Kelly"/>
    <s v="Nell Schofield"/>
    <s v="Australia"/>
    <m/>
    <x v="142"/>
    <s v="Limelight Productions (II)"/>
    <n v="87"/>
  </r>
  <r>
    <s v="Eye of the Needle"/>
    <s v="R"/>
    <s v="Romance"/>
    <x v="1"/>
    <s v="July 24, 1981 (United States)"/>
    <n v="7.1"/>
    <n v="9900"/>
    <s v="Richard Marquand"/>
    <s v="Ken Follett"/>
    <s v="Donald Sutherland"/>
    <s v="United Kingdom"/>
    <m/>
    <x v="143"/>
    <s v="Kings Road Entertainment"/>
    <n v="112"/>
  </r>
  <r>
    <s v="Wolfen"/>
    <s v="R"/>
    <s v="Horror"/>
    <x v="1"/>
    <s v="July 24, 1981 (United States)"/>
    <n v="6.3"/>
    <n v="9400"/>
    <s v="Michael Wadleigh"/>
    <s v="Whitley Strieber"/>
    <s v="Albert Finney"/>
    <s v="United States"/>
    <n v="17000000"/>
    <x v="144"/>
    <s v="Orion Pictures"/>
    <n v="115"/>
  </r>
  <r>
    <s v="Student Bodies"/>
    <s v="R"/>
    <s v="Comedy"/>
    <x v="1"/>
    <s v="August 7, 1981 (United States)"/>
    <n v="5.5"/>
    <n v="4400"/>
    <s v="Mickey Rose"/>
    <s v="Mickey Rose"/>
    <s v="Kristen Riter"/>
    <s v="United States"/>
    <m/>
    <x v="145"/>
    <s v="Allen Smithee Classic Films"/>
    <n v="86"/>
  </r>
  <r>
    <s v="Prince of the City"/>
    <s v="R"/>
    <s v="Crime"/>
    <x v="1"/>
    <s v="August 26, 1981 (United States)"/>
    <n v="7.5"/>
    <n v="7600"/>
    <s v="Sidney Lumet"/>
    <s v="Jay Presson Allen"/>
    <s v="Treat Williams"/>
    <s v="United States"/>
    <n v="8600000"/>
    <x v="146"/>
    <s v="Orion Pictures"/>
    <n v="167"/>
  </r>
  <r>
    <s v="The Hand"/>
    <s v="R"/>
    <s v="Drama"/>
    <x v="1"/>
    <s v="April 24, 1981 (United States)"/>
    <n v="5.5"/>
    <n v="5700"/>
    <s v="Oliver Stone"/>
    <s v="Marc Brandel"/>
    <s v="Michael Caine"/>
    <s v="United States"/>
    <m/>
    <x v="147"/>
    <s v="Orion Pictures"/>
    <n v="104"/>
  </r>
  <r>
    <s v="Continental Divide"/>
    <s v="PG"/>
    <s v="Comedy"/>
    <x v="1"/>
    <s v="September 18, 1981 (United States)"/>
    <n v="6.2"/>
    <n v="4800"/>
    <s v="Michael Apted"/>
    <s v="Lawrence Kasdan"/>
    <s v="John Belushi"/>
    <s v="United States"/>
    <m/>
    <x v="148"/>
    <s v="Universal Pictures"/>
    <n v="103"/>
  </r>
  <r>
    <s v="Diva"/>
    <s v="R"/>
    <s v="Music"/>
    <x v="1"/>
    <s v="April 23, 1982 (United States)"/>
    <n v="7.2"/>
    <n v="12000"/>
    <s v="Jean-Jacques Beineix"/>
    <s v="Daniel Odier"/>
    <s v="Wilhelmenia Fernandez"/>
    <s v="France"/>
    <m/>
    <x v="149"/>
    <s v="Les Films Galaxie"/>
    <n v="117"/>
  </r>
  <r>
    <s v="Venom"/>
    <s v="R"/>
    <s v="Horror"/>
    <x v="1"/>
    <s v="January 29, 1982 (United States)"/>
    <n v="5.8"/>
    <n v="2600"/>
    <s v="Piers Haggard"/>
    <s v="Alan Scholefield"/>
    <s v="Klaus Kinski"/>
    <s v="United Kingdom"/>
    <m/>
    <x v="150"/>
    <s v="Morison Film Group"/>
    <n v="92"/>
  </r>
  <r>
    <s v="Fort Apache the Bronx"/>
    <s v="R"/>
    <s v="Crime"/>
    <x v="1"/>
    <s v="February 6, 1981 (United States)"/>
    <n v="6.7"/>
    <n v="5800"/>
    <s v="Daniel Petrie"/>
    <s v="Heywood Gould"/>
    <s v="Paul Newman"/>
    <s v="United States"/>
    <m/>
    <x v="151"/>
    <s v="Time Life Films"/>
    <n v="125"/>
  </r>
  <r>
    <s v="Eyes of a Stranger"/>
    <s v="R"/>
    <s v="Horror"/>
    <x v="1"/>
    <s v="March 27, 1981 (United States)"/>
    <n v="6"/>
    <n v="2400"/>
    <s v="Ken Wiederhorn"/>
    <s v="Ron Kurz"/>
    <s v="Lauren Tewes"/>
    <s v="United States"/>
    <n v="800000"/>
    <x v="152"/>
    <s v="Georgetown Productions Inc."/>
    <n v="84"/>
  </r>
  <r>
    <s v="Zorro: The Gay Blade"/>
    <s v="PG"/>
    <s v="Action"/>
    <x v="1"/>
    <s v="July 17, 1981 (United States)"/>
    <n v="6.2"/>
    <n v="4100"/>
    <s v="Peter Medak"/>
    <s v="Hal Dresner"/>
    <s v="George Hamilton"/>
    <s v="United States"/>
    <m/>
    <x v="27"/>
    <s v="Melvin Simon Productions"/>
    <n v="93"/>
  </r>
  <r>
    <s v="Under the Rainbow"/>
    <s v="PG"/>
    <s v="Comedy"/>
    <x v="1"/>
    <s v="July 31, 1981 (United States)"/>
    <n v="5.4"/>
    <n v="2600"/>
    <s v="Steve Rash"/>
    <s v="Fred Bauer"/>
    <s v="Chevy Chase"/>
    <s v="United States"/>
    <n v="20000000"/>
    <x v="153"/>
    <s v="Innovisions"/>
    <n v="98"/>
  </r>
  <r>
    <s v="Carbon Copy"/>
    <s v="PG"/>
    <s v="Comedy"/>
    <x v="1"/>
    <s v="September 25, 1981 (United States)"/>
    <n v="5.6"/>
    <n v="2600"/>
    <s v="Michael Schultz"/>
    <s v="Stanley Shapiro"/>
    <s v="George Segal"/>
    <s v="United States"/>
    <n v="6000000"/>
    <x v="154"/>
    <s v="DeHaven/Shapiro Productions"/>
    <n v="92"/>
  </r>
  <r>
    <s v="The Incredible Shrinking Woman"/>
    <s v="PG"/>
    <s v="Comedy"/>
    <x v="1"/>
    <s v="January 30, 1981 (United States)"/>
    <n v="5.5"/>
    <n v="4500"/>
    <s v="Joel Schumacher"/>
    <s v="Richard Matheson"/>
    <s v="Lily Tomlin"/>
    <s v="United States"/>
    <m/>
    <x v="155"/>
    <s v="Lija Productions"/>
    <n v="88"/>
  </r>
  <r>
    <s v="The Night the Lights Went Out in Georgia"/>
    <s v="PG"/>
    <s v="Drama"/>
    <x v="1"/>
    <s v="June 5, 1981 (United States)"/>
    <n v="6"/>
    <n v="891"/>
    <s v="Ron Maxwell"/>
    <s v="Bob Bonney"/>
    <s v="Kristy McNichol"/>
    <s v="United States"/>
    <m/>
    <x v="156"/>
    <s v="Viacom Enterprises"/>
    <n v="112"/>
  </r>
  <r>
    <s v="Quartet"/>
    <s v="R"/>
    <s v="Drama"/>
    <x v="1"/>
    <s v="October 25, 1981 (United States)"/>
    <n v="6.3"/>
    <n v="1300"/>
    <s v="James Ivory"/>
    <s v="Jean Rhys"/>
    <s v="Isabelle Adjani"/>
    <s v="United Kingdom"/>
    <m/>
    <x v="157"/>
    <s v="Merchant Ivory Productions"/>
    <n v="101"/>
  </r>
  <r>
    <s v="Graduation Day"/>
    <s v="R"/>
    <s v="Horror"/>
    <x v="1"/>
    <s v="May 1, 1981 (United States)"/>
    <n v="4.9000000000000004"/>
    <n v="3600"/>
    <s v="Herb Freed"/>
    <s v="Anne Marisse"/>
    <s v="Christopher George"/>
    <s v="United States"/>
    <n v="250000"/>
    <x v="27"/>
    <s v="Baughn/Freed Productions"/>
    <n v="96"/>
  </r>
  <r>
    <s v="Modern Problems"/>
    <s v="PG"/>
    <s v="Comedy"/>
    <x v="1"/>
    <s v="December 25, 1981 (United States)"/>
    <n v="5.0999999999999996"/>
    <n v="4900"/>
    <s v="Ken Shapiro"/>
    <s v="Ken Shapiro"/>
    <s v="Chevy Chase"/>
    <s v="United States"/>
    <n v="8000000"/>
    <x v="158"/>
    <s v="Twentieth Century Fox"/>
    <n v="93"/>
  </r>
  <r>
    <s v="Pennies from Heaven"/>
    <s v="R"/>
    <s v="Drama"/>
    <x v="1"/>
    <s v="January 1, 1982 (United States)"/>
    <n v="6.5"/>
    <n v="5300"/>
    <s v="Herbert Ross"/>
    <s v="Dennis Potter"/>
    <s v="Steve Martin"/>
    <s v="United States"/>
    <n v="22000000"/>
    <x v="159"/>
    <s v="Metro-Goldwyn-Mayer (MGM)"/>
    <n v="108"/>
  </r>
  <r>
    <s v="American Pop"/>
    <s v="R"/>
    <s v="Animation"/>
    <x v="1"/>
    <s v="February 13, 1981 (United States)"/>
    <n v="7.2"/>
    <n v="4400"/>
    <s v="Ralph Bakshi"/>
    <s v="Ronni Kern"/>
    <s v="Mews Small"/>
    <s v="United States"/>
    <n v="1500000"/>
    <x v="27"/>
    <s v="Bakshi Productions"/>
    <n v="96"/>
  </r>
  <r>
    <s v="The Legend of the Lone Ranger"/>
    <s v="PG"/>
    <s v="Action"/>
    <x v="1"/>
    <s v="May 22, 1981 (United States)"/>
    <n v="5.0999999999999996"/>
    <n v="2000"/>
    <s v="William A. Fraker"/>
    <s v="Ivan Goff"/>
    <s v="Klinton Spilsbury"/>
    <s v="United States"/>
    <n v="18000000"/>
    <x v="160"/>
    <s v="Eaves Movie Ranch"/>
    <n v="98"/>
  </r>
  <r>
    <s v="Sphinx"/>
    <s v="PG"/>
    <s v="Adventure"/>
    <x v="1"/>
    <s v="February 11, 1981 (United States)"/>
    <n v="5.2"/>
    <n v="1300"/>
    <s v="Franklin J. Schaffner"/>
    <s v="John Byrum"/>
    <s v="Lesley-Anne Down"/>
    <s v="United Kingdom"/>
    <n v="14000000"/>
    <x v="161"/>
    <s v="Orion Pictures"/>
    <n v="118"/>
  </r>
  <r>
    <s v="Night School"/>
    <s v="R"/>
    <s v="Horror"/>
    <x v="1"/>
    <s v="September 11, 1981 (United States)"/>
    <n v="5.6"/>
    <n v="2400"/>
    <s v="Ken Hughes"/>
    <s v="Ruth Avergon"/>
    <s v="Leonard Mann"/>
    <s v="United States"/>
    <m/>
    <x v="162"/>
    <s v="Lorimar Productions"/>
    <n v="88"/>
  </r>
  <r>
    <s v="An Eye for an Eye"/>
    <s v="R"/>
    <s v="Action"/>
    <x v="1"/>
    <s v="August 14, 1981 (United States)"/>
    <n v="5.5"/>
    <n v="3600"/>
    <s v="Steve Carver"/>
    <s v="James Bruner"/>
    <s v="Chuck Norris"/>
    <s v="United States"/>
    <n v="3800000"/>
    <x v="27"/>
    <s v="Adams Apple Film Company"/>
    <n v="106"/>
  </r>
  <r>
    <s v="Zoot Suit"/>
    <s v="R"/>
    <s v="Drama"/>
    <x v="1"/>
    <s v="January 1, 1982 (United States)"/>
    <n v="6.8"/>
    <n v="1100"/>
    <s v="Luis Valdez"/>
    <s v="Luis Valdez"/>
    <s v="Daniel Valdez"/>
    <s v="United States"/>
    <n v="2700000"/>
    <x v="163"/>
    <s v="Universal Pictures"/>
    <n v="103"/>
  </r>
  <r>
    <s v="Rich and Famous"/>
    <s v="R"/>
    <s v="Drama"/>
    <x v="1"/>
    <s v="October 9, 1981 (United States)"/>
    <n v="5.9"/>
    <n v="1600"/>
    <s v="George Cukor"/>
    <s v="Gerald Ayres"/>
    <s v="Jacqueline Bisset"/>
    <s v="United States"/>
    <m/>
    <x v="164"/>
    <s v="Jaquet"/>
    <n v="117"/>
  </r>
  <r>
    <s v="Buddy Buddy"/>
    <s v="R"/>
    <s v="Comedy"/>
    <x v="1"/>
    <s v="December 11, 1981 (United States)"/>
    <n v="6.5"/>
    <n v="4500"/>
    <s v="Billy Wilder"/>
    <s v="Francis Veber"/>
    <s v="Jack Lemmon"/>
    <s v="United States"/>
    <n v="10000000"/>
    <x v="165"/>
    <s v="Heron Productions"/>
    <n v="96"/>
  </r>
  <r>
    <s v="Bustin' Loose"/>
    <s v="R"/>
    <s v="Comedy"/>
    <x v="1"/>
    <s v="May 22, 1981 (United States)"/>
    <n v="6.1"/>
    <n v="2900"/>
    <s v="Oz Scott"/>
    <s v="Lonne Elder III"/>
    <s v="Richard Pryor"/>
    <s v="United States"/>
    <n v="11000000"/>
    <x v="166"/>
    <s v="Universal Pictures"/>
    <n v="94"/>
  </r>
  <r>
    <s v="Modern Romance"/>
    <s v="R"/>
    <s v="Comedy"/>
    <x v="1"/>
    <s v="March 13, 1981 (United States)"/>
    <n v="7"/>
    <n v="3600"/>
    <s v="Albert Brooks"/>
    <s v="Albert Brooks"/>
    <s v="Albert Brooks"/>
    <s v="United States"/>
    <m/>
    <x v="167"/>
    <s v="Columbia Pictures"/>
    <n v="93"/>
  </r>
  <r>
    <s v="Heartbeeps"/>
    <s v="PG"/>
    <s v="Comedy"/>
    <x v="1"/>
    <s v="December 18, 1981 (United States)"/>
    <n v="4.3"/>
    <n v="1300"/>
    <s v="Allan Arkush"/>
    <s v="John Hill"/>
    <s v="Andy Kaufman"/>
    <s v="United States"/>
    <n v="12000000"/>
    <x v="168"/>
    <s v="Universal Pictures"/>
    <n v="78"/>
  </r>
  <r>
    <s v="Back Roads"/>
    <s v="R"/>
    <s v="Adventure"/>
    <x v="1"/>
    <s v="March 13, 1981 (United States)"/>
    <n v="5.6"/>
    <n v="829"/>
    <s v="Martin Ritt"/>
    <s v="Gary DeVore"/>
    <s v="Sally Field"/>
    <s v="United States"/>
    <m/>
    <x v="169"/>
    <s v="CBS Theatrical Films"/>
    <n v="94"/>
  </r>
  <r>
    <s v="Take This Job and Shove It"/>
    <s v="PG"/>
    <s v="Comedy"/>
    <x v="1"/>
    <s v="May 15, 1981 (United States)"/>
    <n v="5"/>
    <n v="761"/>
    <s v="Gus Trikonis"/>
    <s v="Barry Schneider"/>
    <s v="Robert Hays"/>
    <s v="United States"/>
    <n v="3500000"/>
    <x v="170"/>
    <s v="Cinema Group Ventures"/>
    <n v="100"/>
  </r>
  <r>
    <s v="Raggedy Man"/>
    <s v="R"/>
    <s v="Drama"/>
    <x v="1"/>
    <s v="September 18, 1981 (United States)"/>
    <n v="6.8"/>
    <n v="1400"/>
    <s v="Jack Fisk"/>
    <s v="William D. Wittliff"/>
    <s v="Sissy Spacek"/>
    <s v="United States"/>
    <m/>
    <x v="171"/>
    <s v="Universal Pictures"/>
    <n v="94"/>
  </r>
  <r>
    <s v="Whose Life Is It Anyway?"/>
    <s v="R"/>
    <s v="Comedy"/>
    <x v="1"/>
    <s v="January 22, 1982 (United States)"/>
    <n v="7.3"/>
    <n v="2700"/>
    <s v="John Badham"/>
    <s v="Brian Clark"/>
    <s v="Richard Dreyfuss"/>
    <s v="United States"/>
    <n v="13000000"/>
    <x v="172"/>
    <s v="Metro-Goldwyn-Mayer (MGM)"/>
    <n v="119"/>
  </r>
  <r>
    <s v="Inchon"/>
    <s v="PG"/>
    <s v="Drama"/>
    <x v="1"/>
    <s v="September 17, 1982 (United States)"/>
    <n v="2.7"/>
    <n v="659"/>
    <s v="Terence Young"/>
    <s v="Robin Moore"/>
    <s v="Laurence Olivier"/>
    <s v="South Korea"/>
    <n v="46000000"/>
    <x v="173"/>
    <s v="One Way Productions"/>
    <n v="140"/>
  </r>
  <r>
    <s v="All Night Long"/>
    <s v="R"/>
    <s v="Comedy"/>
    <x v="1"/>
    <s v="March 6, 1981 (United States)"/>
    <n v="5.5"/>
    <n v="1700"/>
    <s v="Jean-Claude Tramont"/>
    <s v="W.D. Richter"/>
    <s v="Gene Hackman"/>
    <s v="United States"/>
    <n v="14000000"/>
    <x v="174"/>
    <s v="Universal Pictures"/>
    <n v="87"/>
  </r>
  <r>
    <s v="The Pursuit of D.B. Cooper"/>
    <s v="PG"/>
    <s v="Adventure"/>
    <x v="1"/>
    <s v="November 13, 1981 (United States)"/>
    <n v="5.6"/>
    <n v="1100"/>
    <s v="Roger Spottiswoode"/>
    <s v="J.D. Reed"/>
    <s v="Robert Duvall"/>
    <s v="United States"/>
    <n v="12000000"/>
    <x v="175"/>
    <s v="PolyGram Pictures"/>
    <n v="100"/>
  </r>
  <r>
    <s v="Rollover"/>
    <s v="R"/>
    <s v="Drama"/>
    <x v="1"/>
    <s v="December 11, 1981 (United States)"/>
    <n v="5.4"/>
    <n v="1100"/>
    <s v="Alan J. Pakula"/>
    <s v="Howard Kohn"/>
    <s v="Jane Fonda"/>
    <s v="United States"/>
    <n v="16000000"/>
    <x v="176"/>
    <s v="IPC Films"/>
    <n v="116"/>
  </r>
  <r>
    <s v="Only When I Laugh"/>
    <s v="R"/>
    <s v="Comedy"/>
    <x v="1"/>
    <s v="September 25, 1981 (United States)"/>
    <n v="6.5"/>
    <n v="1300"/>
    <s v="Glenn Jordan"/>
    <s v="Neil Simon"/>
    <s v="Marsha Mason"/>
    <s v="United States"/>
    <m/>
    <x v="177"/>
    <s v="Columbia Pictures"/>
    <n v="120"/>
  </r>
  <r>
    <s v="Honky Tonk Freeway"/>
    <s v="PG"/>
    <s v="Action"/>
    <x v="1"/>
    <s v="August 21, 1981 (United States)"/>
    <n v="5.2"/>
    <n v="928"/>
    <s v="John Schlesinger"/>
    <s v="Edward Clinton"/>
    <s v="David Rasche"/>
    <s v="United States"/>
    <n v="24000000"/>
    <x v="178"/>
    <s v="EMI Films"/>
    <n v="107"/>
  </r>
  <r>
    <s v="Paternity"/>
    <s v="PG"/>
    <s v="Comedy"/>
    <x v="1"/>
    <s v="October 2, 1981 (United States)"/>
    <n v="4.9000000000000004"/>
    <n v="920"/>
    <s v="David Steinberg"/>
    <s v="Charlie Peters"/>
    <s v="Burt Reynolds"/>
    <s v="United States"/>
    <m/>
    <x v="179"/>
    <s v="Paramount Pictures"/>
    <n v="94"/>
  </r>
  <r>
    <s v="King of the Mountain"/>
    <s v="PG"/>
    <s v="Action"/>
    <x v="1"/>
    <s v="May 1, 1981 (United States)"/>
    <n v="5.5"/>
    <n v="384"/>
    <s v="Noel Nosseck"/>
    <s v="David Barry"/>
    <s v="Harry Hamlin"/>
    <s v="United States"/>
    <n v="2000000"/>
    <x v="180"/>
    <s v="PolyGram Pictures"/>
    <n v="90"/>
  </r>
  <r>
    <s v="Scream"/>
    <s v="R"/>
    <s v="Horror"/>
    <x v="1"/>
    <s v="January 1, 1981 (United States)"/>
    <n v="2.9"/>
    <n v="674"/>
    <s v="Byron Quisenberry"/>
    <s v="Byron Quisenberry"/>
    <s v="Pepper Martin"/>
    <s v="United States"/>
    <m/>
    <x v="27"/>
    <s v="Calendar International Pictures"/>
    <n v="82"/>
  </r>
  <r>
    <s v="The Devil and Max Devlin"/>
    <s v="PG"/>
    <s v="Comedy"/>
    <x v="1"/>
    <s v="March 6, 1981 (United States)"/>
    <n v="5"/>
    <n v="1200"/>
    <s v="Steven Hilliard Stern"/>
    <s v="Mary Rodgers"/>
    <s v="Elliott Gould"/>
    <s v="United States"/>
    <m/>
    <x v="181"/>
    <s v="Walt Disney Productions"/>
    <n v="96"/>
  </r>
  <r>
    <s v="The Amateur"/>
    <s v="R"/>
    <s v="Crime"/>
    <x v="1"/>
    <s v="February 12, 1982 (United States)"/>
    <n v="5.8"/>
    <n v="782"/>
    <s v="Charles Jarrott"/>
    <s v="Robert Littell"/>
    <s v="John Savage"/>
    <s v="Canada"/>
    <m/>
    <x v="182"/>
    <s v="Balkan Productions"/>
    <n v="112"/>
  </r>
  <r>
    <s v="Longshot"/>
    <s v="TV-PG"/>
    <s v="Comedy"/>
    <x v="1"/>
    <s v="1981 (United States)"/>
    <n v="5.0999999999999996"/>
    <n v="101"/>
    <s v="E.W. Swackhamer"/>
    <s v="Barry Rosen"/>
    <s v="Leif Garrett"/>
    <s v="United States"/>
    <m/>
    <x v="27"/>
    <s v="Greentree"/>
    <n v="100"/>
  </r>
  <r>
    <s v="Comin' at Ya!"/>
    <s v="R"/>
    <s v="Western"/>
    <x v="1"/>
    <s v="July 24, 1981 (United States)"/>
    <n v="5.0999999999999996"/>
    <n v="499"/>
    <s v="Ferdinando Baldi"/>
    <s v="Wolfe Lowenthal"/>
    <s v="Tony Anthony"/>
    <s v="Italy"/>
    <m/>
    <x v="88"/>
    <s v="Lupo-Anthony-Quintano Productions"/>
    <n v="91"/>
  </r>
  <r>
    <s v="Le Pont du Nord"/>
    <s v="Not Rated"/>
    <s v="Adventure"/>
    <x v="1"/>
    <s v="March 24, 1982 (France)"/>
    <n v="6.9"/>
    <n v="1100"/>
    <s v="Jacques Rivette"/>
    <s v="Bulle Ogier"/>
    <s v="Bulle Ogier"/>
    <s v="France"/>
    <m/>
    <x v="183"/>
    <s v="Les Films du Losange"/>
    <n v="129"/>
  </r>
  <r>
    <s v="Silence of the North"/>
    <s v="PG"/>
    <s v="Drama"/>
    <x v="1"/>
    <s v="October 23, 1981 (Canada)"/>
    <n v="6.3"/>
    <n v="228"/>
    <s v="Allan King"/>
    <s v="Olive Frederickson"/>
    <s v="Ellen Burstyn"/>
    <s v="Canada"/>
    <m/>
    <x v="184"/>
    <s v="Universal Pictures"/>
    <n v="94"/>
  </r>
  <r>
    <s v="Fast Times at Ridgemont High"/>
    <s v="R"/>
    <s v="Comedy"/>
    <x v="2"/>
    <s v="August 13, 1982 (United States)"/>
    <n v="7.2"/>
    <n v="98000"/>
    <s v="Amy Heckerling"/>
    <s v="Cameron Crowe"/>
    <s v="Sean Penn"/>
    <s v="United States"/>
    <n v="4500000"/>
    <x v="185"/>
    <s v="Universal Pictures"/>
    <n v="90"/>
  </r>
  <r>
    <s v="Blade Runner"/>
    <s v="R"/>
    <s v="Action"/>
    <x v="2"/>
    <s v="June 25, 1982 (United States)"/>
    <n v="8.1"/>
    <n v="710000"/>
    <s v="Ridley Scott"/>
    <s v="Hampton Fancher"/>
    <s v="Harrison Ford"/>
    <s v="United States"/>
    <n v="28000000"/>
    <x v="186"/>
    <s v="The Ladd Company"/>
    <n v="117"/>
  </r>
  <r>
    <s v="The Thing"/>
    <s v="R"/>
    <s v="Horror"/>
    <x v="2"/>
    <s v="June 25, 1982 (United States)"/>
    <n v="8.1"/>
    <n v="382000"/>
    <s v="John Carpenter"/>
    <s v="Bill Lancaster"/>
    <s v="Kurt Russell"/>
    <s v="United States"/>
    <n v="15000000"/>
    <x v="187"/>
    <s v="Universal Pictures"/>
    <n v="109"/>
  </r>
  <r>
    <s v="Conan the Barbarian"/>
    <s v="R"/>
    <s v="Action"/>
    <x v="2"/>
    <s v="May 14, 1982 (United States)"/>
    <n v="6.9"/>
    <n v="141000"/>
    <s v="John Milius"/>
    <s v="Robert E. Howard"/>
    <s v="Arnold Schwarzenegger"/>
    <s v="United States"/>
    <n v="20000000"/>
    <x v="188"/>
    <s v="Universal Pictures"/>
    <n v="129"/>
  </r>
  <r>
    <s v="E.T. the Extra-Terrestrial"/>
    <s v="PG"/>
    <s v="Family"/>
    <x v="2"/>
    <s v="June 11, 1982 (United States)"/>
    <n v="7.8"/>
    <n v="381000"/>
    <s v="Steven Spielberg"/>
    <s v="Melissa Mathison"/>
    <s v="Henry Thomas"/>
    <s v="United States"/>
    <n v="10500000"/>
    <x v="189"/>
    <s v="Universal Pictures"/>
    <n v="115"/>
  </r>
  <r>
    <s v="First Blood"/>
    <s v="R"/>
    <s v="Action"/>
    <x v="2"/>
    <s v="October 22, 1982 (United States)"/>
    <n v="7.7"/>
    <n v="234000"/>
    <s v="Ted Kotcheff"/>
    <s v="David Morrell"/>
    <s v="Sylvester Stallone"/>
    <s v="United States"/>
    <n v="15000000"/>
    <x v="190"/>
    <s v="Anabasis N.V."/>
    <n v="93"/>
  </r>
  <r>
    <s v="An Officer and a Gentleman"/>
    <s v="R"/>
    <s v="Drama"/>
    <x v="2"/>
    <s v="August 13, 1982 (United States)"/>
    <n v="7"/>
    <n v="52000"/>
    <s v="Taylor Hackford"/>
    <s v="Douglas Day Stewart"/>
    <s v="Richard Gere"/>
    <s v="United States"/>
    <n v="7500000"/>
    <x v="191"/>
    <s v="Lorimar Film Entertainment"/>
    <n v="124"/>
  </r>
  <r>
    <s v="Grease 2"/>
    <s v="PG"/>
    <s v="Comedy"/>
    <x v="2"/>
    <s v="June 11, 1982 (United States)"/>
    <n v="4.4000000000000004"/>
    <n v="34000"/>
    <s v="Patricia Birch"/>
    <s v="Ken Finkleman"/>
    <s v="Michelle Pfeiffer"/>
    <s v="United States"/>
    <n v="13200000"/>
    <x v="192"/>
    <s v="Paramount Pictures"/>
    <n v="115"/>
  </r>
  <r>
    <s v="Annie"/>
    <s v="PG"/>
    <s v="Comedy"/>
    <x v="2"/>
    <s v="June 18, 1982 (United States)"/>
    <n v="6.6"/>
    <n v="41000"/>
    <s v="John Huston"/>
    <s v="Carol Sobieski"/>
    <s v="Aileen Quinn"/>
    <s v="United States"/>
    <n v="50000000"/>
    <x v="193"/>
    <s v="Columbia Pictures"/>
    <n v="127"/>
  </r>
  <r>
    <s v="Poltergeist"/>
    <s v="PG"/>
    <s v="Horror"/>
    <x v="2"/>
    <s v="June 4, 1982 (United States)"/>
    <n v="7.3"/>
    <n v="148000"/>
    <s v="Tobe Hooper"/>
    <s v="Steven Spielberg"/>
    <s v="JoBeth Williams"/>
    <s v="United States"/>
    <n v="10700000"/>
    <x v="194"/>
    <s v="Metro-Goldwyn-Mayer (MGM)"/>
    <n v="114"/>
  </r>
  <r>
    <s v="48 Hrs."/>
    <s v="R"/>
    <s v="Action"/>
    <x v="2"/>
    <s v="December 8, 1982 (United States)"/>
    <n v="6.9"/>
    <n v="73000"/>
    <s v="Walter Hill"/>
    <s v="Roger Spottiswoode"/>
    <s v="Nick Nolte"/>
    <s v="United States"/>
    <n v="12000000"/>
    <x v="195"/>
    <s v="Paramount Pictures"/>
    <n v="96"/>
  </r>
  <r>
    <s v="Star Trek II: The Wrath of Khan"/>
    <s v="PG"/>
    <s v="Action"/>
    <x v="2"/>
    <s v="June 4, 1982 (United States)"/>
    <n v="7.7"/>
    <n v="115000"/>
    <s v="Nicholas Meyer"/>
    <s v="Gene Roddenberry"/>
    <s v="William Shatner"/>
    <s v="United States"/>
    <n v="11200000"/>
    <x v="196"/>
    <s v="Paramount Pictures"/>
    <n v="113"/>
  </r>
  <r>
    <s v="Paradise"/>
    <s v="R"/>
    <s v="Adventure"/>
    <x v="2"/>
    <s v="May 7, 1982 (United States)"/>
    <n v="4.9000000000000004"/>
    <n v="2500"/>
    <s v="Stuart Gillard"/>
    <s v="Stuart Gillard"/>
    <s v="Willie Aames"/>
    <s v="Canada"/>
    <m/>
    <x v="197"/>
    <s v="Embassy Pictures"/>
    <n v="100"/>
  </r>
  <r>
    <s v="The Last American Virgin"/>
    <s v="R"/>
    <s v="Comedy"/>
    <x v="2"/>
    <s v="July 30, 1982 (United States)"/>
    <n v="6.3"/>
    <n v="8100"/>
    <s v="Boaz Davidson"/>
    <s v="Boaz Davidson"/>
    <s v="Lawrence Monoson"/>
    <s v="United States"/>
    <m/>
    <x v="198"/>
    <s v="Cannon Group"/>
    <n v="92"/>
  </r>
  <r>
    <s v="Sophie's Choice"/>
    <s v="R"/>
    <s v="Drama"/>
    <x v="2"/>
    <s v="March 4, 1983 (United States)"/>
    <n v="7.6"/>
    <n v="44000"/>
    <s v="Alan J. Pakula"/>
    <s v="William Styron"/>
    <s v="Meryl Streep"/>
    <s v="United Kingdom"/>
    <n v="12000000"/>
    <x v="199"/>
    <s v="Incorporated Television Company (ITC)"/>
    <n v="150"/>
  </r>
  <r>
    <s v="Gandhi"/>
    <s v="PG"/>
    <s v="Biography"/>
    <x v="2"/>
    <s v="February 25, 1983 (United States)"/>
    <n v="8"/>
    <n v="220000"/>
    <s v="Richard Attenborough"/>
    <s v="John Briley"/>
    <s v="Ben Kingsley"/>
    <s v="United Kingdom"/>
    <n v="22000000"/>
    <x v="200"/>
    <s v="International Film Investors"/>
    <n v="191"/>
  </r>
  <r>
    <s v="Tootsie"/>
    <s v="PG"/>
    <s v="Comedy"/>
    <x v="2"/>
    <s v="December 17, 1982 (United States)"/>
    <n v="7.4"/>
    <n v="100000"/>
    <s v="Sydney Pollack"/>
    <s v="Don McGuire"/>
    <s v="Dustin Hoffman"/>
    <s v="United States"/>
    <n v="21000000"/>
    <x v="201"/>
    <s v="Columbia Pictures"/>
    <n v="116"/>
  </r>
  <r>
    <s v="Tron"/>
    <s v="PG"/>
    <s v="Action"/>
    <x v="2"/>
    <s v="July 9, 1982 (United States)"/>
    <n v="6.8"/>
    <n v="115000"/>
    <s v="Steven Lisberger"/>
    <s v="Steven Lisberger"/>
    <s v="Jeff Bridges"/>
    <s v="United States"/>
    <n v="17000000"/>
    <x v="202"/>
    <s v="Walt Disney Productions"/>
    <n v="96"/>
  </r>
  <r>
    <s v="The Secret of NIMH"/>
    <s v="G"/>
    <s v="Animation"/>
    <x v="2"/>
    <s v="July 16, 1982 (United States)"/>
    <n v="7.6"/>
    <n v="37000"/>
    <s v="Don Bluth"/>
    <s v="Robert C. O'Brien"/>
    <s v="Elizabeth Hartman"/>
    <s v="United States"/>
    <n v="7000000"/>
    <x v="203"/>
    <s v="Aurora"/>
    <n v="82"/>
  </r>
  <r>
    <s v="The King of Comedy"/>
    <s v="PG"/>
    <s v="Comedy"/>
    <x v="2"/>
    <s v="February 18, 1983 (Brazil)"/>
    <n v="7.8"/>
    <n v="94000"/>
    <s v="Martin Scorsese"/>
    <s v="Paul D. Zimmerman"/>
    <s v="Robert De Niro"/>
    <s v="United States"/>
    <n v="20000000"/>
    <x v="204"/>
    <s v="Embassy International Pictures"/>
    <n v="109"/>
  </r>
  <r>
    <s v="Rocky III"/>
    <s v="PG"/>
    <s v="Drama"/>
    <x v="2"/>
    <s v="May 28, 1982 (United States)"/>
    <n v="6.8"/>
    <n v="179000"/>
    <s v="Sylvester Stallone"/>
    <s v="Sylvester Stallone"/>
    <s v="Sylvester Stallone"/>
    <s v="United States"/>
    <n v="17000000"/>
    <x v="205"/>
    <s v="Chartoff-Winkler Productions"/>
    <n v="99"/>
  </r>
  <r>
    <s v="The Beastmaster"/>
    <s v="PG"/>
    <s v="Action"/>
    <x v="2"/>
    <s v="August 20, 1982 (United States)"/>
    <n v="6.2"/>
    <n v="22000"/>
    <s v="Don Coscarelli"/>
    <s v="Don Coscarelli"/>
    <s v="Marc Singer"/>
    <s v="United States"/>
    <n v="8000000"/>
    <x v="206"/>
    <s v="Leisure Investment Company"/>
    <n v="118"/>
  </r>
  <r>
    <s v="Creepshow"/>
    <s v="R"/>
    <s v="Comedy"/>
    <x v="2"/>
    <s v="November 12, 1982 (United States)"/>
    <n v="6.9"/>
    <n v="44000"/>
    <s v="George A. Romero"/>
    <s v="Stephen King"/>
    <s v="Hal Holbrook"/>
    <s v="United States"/>
    <n v="8000000"/>
    <x v="207"/>
    <s v="United Film Distribution Company (UFDC)"/>
    <n v="120"/>
  </r>
  <r>
    <s v="The Man from Snowy River"/>
    <s v="PG"/>
    <s v="Adventure"/>
    <x v="2"/>
    <s v="November 5, 1982 (United States)"/>
    <n v="7.3"/>
    <n v="8200"/>
    <s v="George Miller"/>
    <s v="A.B. 'Banjo' Paterson"/>
    <s v="Kirk Douglas"/>
    <s v="Australia"/>
    <n v="3500000"/>
    <x v="208"/>
    <s v="Cambridge Productions"/>
    <n v="102"/>
  </r>
  <r>
    <s v="Pink Floyd: The Wall"/>
    <s v="R"/>
    <s v="Drama"/>
    <x v="2"/>
    <s v="September 17, 1982 (United States)"/>
    <n v="8"/>
    <n v="78000"/>
    <s v="Alan Parker"/>
    <s v="Roger Waters"/>
    <s v="Bob Geldof"/>
    <s v="United Kingdom"/>
    <n v="12000000"/>
    <x v="209"/>
    <s v="Goldcrest Films International"/>
    <n v="95"/>
  </r>
  <r>
    <s v="Cat People"/>
    <s v="R"/>
    <s v="Fantasy"/>
    <x v="2"/>
    <s v="April 2, 1982 (United States)"/>
    <n v="6.2"/>
    <n v="20000"/>
    <s v="Paul Schrader"/>
    <s v="DeWitt Bodeen"/>
    <s v="Nastassja Kinski"/>
    <s v="United States"/>
    <n v="18000000"/>
    <x v="210"/>
    <s v="RKO Pictures"/>
    <n v="118"/>
  </r>
  <r>
    <s v="Fanny and Alexander"/>
    <s v="R"/>
    <s v="Drama"/>
    <x v="2"/>
    <s v="December 17, 1982 (Sweden)"/>
    <n v="8.1"/>
    <n v="59000"/>
    <s v="Ingmar Bergman"/>
    <s v="Ingmar Bergman"/>
    <s v="Bertil Guve"/>
    <s v="Sweden"/>
    <n v="6000000"/>
    <x v="211"/>
    <s v="Cinematograph AB"/>
    <n v="188"/>
  </r>
  <r>
    <s v="Friday the 13th Part III"/>
    <s v="R"/>
    <s v="Horror"/>
    <x v="2"/>
    <s v="August 13, 1982 (United States)"/>
    <n v="5.7"/>
    <n v="49000"/>
    <s v="Steve Miner"/>
    <s v="Martin Kitrosser"/>
    <s v="Dana Kimmell"/>
    <s v="United States"/>
    <n v="2300000"/>
    <x v="212"/>
    <s v="Paramount Pictures"/>
    <n v="95"/>
  </r>
  <r>
    <s v="Firefox"/>
    <s v="PG"/>
    <s v="Action"/>
    <x v="2"/>
    <s v="June 18, 1982 (United States)"/>
    <n v="6"/>
    <n v="26000"/>
    <s v="Clint Eastwood"/>
    <s v="Alex Lasker"/>
    <s v="Clint Eastwood"/>
    <s v="United States"/>
    <n v="18000000"/>
    <x v="213"/>
    <s v="Major Studio Partners"/>
    <n v="136"/>
  </r>
  <r>
    <s v="Halloween III: Season of the Witch"/>
    <s v="R"/>
    <s v="Horror"/>
    <x v="2"/>
    <s v="October 22, 1982 (United States)"/>
    <n v="5"/>
    <n v="45000"/>
    <s v="Tommy Lee Wallace"/>
    <s v="Tommy Lee Wallace"/>
    <s v="Tom Atkins"/>
    <s v="United States"/>
    <n v="2500000"/>
    <x v="214"/>
    <s v="Dino De Laurentiis Company"/>
    <n v="98"/>
  </r>
  <r>
    <s v="The Dark Crystal"/>
    <s v="PG"/>
    <s v="Adventure"/>
    <x v="2"/>
    <s v="December 17, 1982 (United States)"/>
    <n v="7.2"/>
    <n v="63000"/>
    <s v="Jim Henson"/>
    <s v="David Odell"/>
    <s v="Jim Henson"/>
    <s v="United Kingdom"/>
    <n v="15000000"/>
    <x v="215"/>
    <s v="Incorporated Television Company (ITC)"/>
    <n v="93"/>
  </r>
  <r>
    <s v="The Verdict"/>
    <s v="R"/>
    <s v="Drama"/>
    <x v="2"/>
    <s v="December 17, 1982 (United States)"/>
    <n v="7.7"/>
    <n v="37000"/>
    <s v="Sidney Lumet"/>
    <s v="Barry Reed"/>
    <s v="Paul Newman"/>
    <s v="United States"/>
    <n v="16000000"/>
    <x v="216"/>
    <s v="Twentieth Century Fox"/>
    <n v="129"/>
  </r>
  <r>
    <s v="Pieces"/>
    <s v="Not Rated"/>
    <s v="Horror"/>
    <x v="2"/>
    <s v="September 23, 1983 (United States)"/>
    <n v="6.1"/>
    <n v="9300"/>
    <s v="Juan Piquer SimÃ³n"/>
    <s v="Dick Randall"/>
    <s v="Christopher George"/>
    <s v="Spain"/>
    <n v="300000"/>
    <x v="217"/>
    <s v="Almena Films"/>
    <n v="85"/>
  </r>
  <r>
    <s v="Zapped!"/>
    <s v="R"/>
    <s v="Comedy"/>
    <x v="2"/>
    <s v="September 3, 1982 (United States)"/>
    <n v="4.9000000000000004"/>
    <n v="6500"/>
    <s v="Robert J. Rosenthal"/>
    <s v="Bruce Rubin"/>
    <s v="Scott Baio"/>
    <s v="United States"/>
    <m/>
    <x v="218"/>
    <s v="Embassy Pictures"/>
    <n v="98"/>
  </r>
  <r>
    <s v="Six Pack"/>
    <s v="PG"/>
    <s v="Comedy"/>
    <x v="2"/>
    <s v="July 16, 1982 (United States)"/>
    <n v="5.9"/>
    <n v="2800"/>
    <s v="Daniel Petrie"/>
    <s v="Mike Marvin"/>
    <s v="Kenny Rogers"/>
    <s v="United States"/>
    <m/>
    <x v="219"/>
    <s v="Twentieth Century Fox"/>
    <n v="108"/>
  </r>
  <r>
    <s v="The World According to Garp"/>
    <s v="R"/>
    <s v="Comedy"/>
    <x v="2"/>
    <s v="July 23, 1982 (United States)"/>
    <n v="7.2"/>
    <n v="25000"/>
    <s v="George Roy Hill"/>
    <s v="John Irving"/>
    <s v="Robin Williams"/>
    <s v="United States"/>
    <n v="17000000"/>
    <x v="220"/>
    <s v="Pan Arts"/>
    <n v="136"/>
  </r>
  <r>
    <s v="Diner"/>
    <s v="R"/>
    <s v="Comedy"/>
    <x v="2"/>
    <s v="May 21, 1982 (United States)"/>
    <n v="7.1"/>
    <n v="19000"/>
    <s v="Barry Levinson"/>
    <s v="Barry Levinson"/>
    <s v="Steve Guttenberg"/>
    <s v="United States"/>
    <n v="5000000"/>
    <x v="221"/>
    <s v="Metro-Goldwyn-Mayer (MGM)"/>
    <n v="110"/>
  </r>
  <r>
    <s v="The Best Little Whorehouse in Texas"/>
    <s v="R"/>
    <s v="Comedy"/>
    <x v="2"/>
    <s v="July 23, 1982 (United States)"/>
    <n v="6"/>
    <n v="10000"/>
    <s v="Colin Higgins"/>
    <s v="Larry L. King"/>
    <s v="Burt Reynolds"/>
    <s v="United States"/>
    <n v="35000000"/>
    <x v="222"/>
    <s v="Universal Pictures"/>
    <n v="114"/>
  </r>
  <r>
    <s v="The Year of Living Dangerously"/>
    <s v="PG"/>
    <s v="Drama"/>
    <x v="2"/>
    <s v="February 18, 1983 (United States)"/>
    <n v="7.1"/>
    <n v="20000"/>
    <s v="Peter Weir"/>
    <s v="David Williamson"/>
    <s v="Mel Gibson"/>
    <s v="Australia"/>
    <n v="13000000"/>
    <x v="223"/>
    <s v="Metro-Goldwyn-Mayer (MGM)"/>
    <n v="115"/>
  </r>
  <r>
    <s v="Night Shift"/>
    <s v="R"/>
    <s v="Comedy"/>
    <x v="2"/>
    <s v="July 30, 1982 (United States)"/>
    <n v="6.6"/>
    <n v="15000"/>
    <s v="Ron Howard"/>
    <s v="Lowell Ganz"/>
    <s v="Henry Winkler"/>
    <s v="United States"/>
    <m/>
    <x v="224"/>
    <s v="Major Studio Partners"/>
    <n v="106"/>
  </r>
  <r>
    <s v="Summer Lovers"/>
    <s v="R"/>
    <s v="Comedy"/>
    <x v="2"/>
    <s v="July 16, 1982 (United States)"/>
    <n v="5.7"/>
    <n v="3900"/>
    <s v="Randal Kleiser"/>
    <s v="Randal Kleiser"/>
    <s v="Peter Gallagher"/>
    <s v="United States"/>
    <m/>
    <x v="225"/>
    <s v="Filmways Pictures"/>
    <n v="98"/>
  </r>
  <r>
    <s v="Victor Victoria"/>
    <s v="PG"/>
    <s v="Comedy"/>
    <x v="2"/>
    <s v="March 19, 1982 (United States)"/>
    <n v="7.6"/>
    <n v="20000"/>
    <s v="Blake Edwards"/>
    <s v="Blake Edwards"/>
    <s v="Julie Andrews"/>
    <s v="United Kingdom"/>
    <m/>
    <x v="226"/>
    <s v="Metro-Goldwyn-Mayer (MGM)"/>
    <n v="134"/>
  </r>
  <r>
    <s v="The Last Unicorn"/>
    <s v="G"/>
    <s v="Animation"/>
    <x v="2"/>
    <s v="November 19, 1982 (United States)"/>
    <n v="7.4"/>
    <n v="25000"/>
    <s v="Jules Bass"/>
    <s v="Peter S. Beagle"/>
    <s v="Jeff Bridges"/>
    <s v="United Kingdom"/>
    <n v="3500000"/>
    <x v="227"/>
    <s v="Rankin/Bass Productions"/>
    <n v="92"/>
  </r>
  <r>
    <s v="The Entity"/>
    <s v="R"/>
    <s v="Drama"/>
    <x v="2"/>
    <s v="February 4, 1983 (United States)"/>
    <n v="6.7"/>
    <n v="15000"/>
    <s v="Sidney J. Furie"/>
    <s v="Frank De Felitta"/>
    <s v="Barbara Hershey"/>
    <s v="United States"/>
    <n v="9000000"/>
    <x v="228"/>
    <s v="American Cinema Productions"/>
    <n v="125"/>
  </r>
  <r>
    <s v="Airplane II: the Sequel"/>
    <s v="PG"/>
    <s v="Comedy"/>
    <x v="2"/>
    <s v="December 10, 1982 (United States)"/>
    <n v="6.2"/>
    <n v="50000"/>
    <s v="Ken Finkleman"/>
    <s v="Ken Finkleman"/>
    <s v="Robert Hays"/>
    <s v="United States"/>
    <n v="15000000"/>
    <x v="229"/>
    <s v="Paramount Pictures"/>
    <n v="85"/>
  </r>
  <r>
    <s v="The Toy"/>
    <s v="PG"/>
    <s v="Comedy"/>
    <x v="2"/>
    <s v="December 10, 1982 (United States)"/>
    <n v="5.8"/>
    <n v="11000"/>
    <s v="Richard Donner"/>
    <s v="Francis Veber"/>
    <s v="Richard Pryor"/>
    <s v="United States"/>
    <n v="17000000"/>
    <x v="230"/>
    <s v="Columbia Pictures"/>
    <n v="102"/>
  </r>
  <r>
    <s v="The House on Sorority Row"/>
    <s v="R"/>
    <s v="Horror"/>
    <x v="2"/>
    <s v="July 28, 1983 (South Korea)"/>
    <n v="6"/>
    <n v="7800"/>
    <s v="Mark Rosman"/>
    <s v="Mark Rosman"/>
    <s v="Kate McNeil"/>
    <s v="United States"/>
    <n v="425000"/>
    <x v="231"/>
    <s v="VAE Productions"/>
    <n v="91"/>
  </r>
  <r>
    <s v="Evil Under the Sun"/>
    <s v="PG"/>
    <s v="Crime"/>
    <x v="2"/>
    <s v="March 5, 1982 (United States)"/>
    <n v="7.1"/>
    <n v="15000"/>
    <s v="Guy Hamilton"/>
    <s v="Anthony Shaffer"/>
    <s v="Peter Ustinov"/>
    <s v="United Kingdom"/>
    <n v="10000000"/>
    <x v="232"/>
    <s v="EMI Films"/>
    <n v="117"/>
  </r>
  <r>
    <s v="The Sword and the Sorcerer"/>
    <s v="R"/>
    <s v="Action"/>
    <x v="2"/>
    <s v="April 30, 1982 (United States)"/>
    <n v="5.6"/>
    <n v="5700"/>
    <s v="Albert Pyun"/>
    <s v="Tom Karnowski"/>
    <s v="Lee Horsley"/>
    <s v="United States"/>
    <m/>
    <x v="233"/>
    <s v="Sorcerer Productions"/>
    <n v="99"/>
  </r>
  <r>
    <s v="Death Wish II"/>
    <s v="R"/>
    <s v="Action"/>
    <x v="2"/>
    <s v="February 19, 1982 (United States)"/>
    <n v="6"/>
    <n v="15000"/>
    <s v="Michael Winner"/>
    <s v="David Engelbach"/>
    <s v="Charles Bronson"/>
    <s v="United States"/>
    <n v="2000000"/>
    <x v="234"/>
    <s v="Golan-Globus Productions"/>
    <n v="89"/>
  </r>
  <r>
    <s v="Silent Rage"/>
    <s v="R"/>
    <s v="Action"/>
    <x v="2"/>
    <s v="April 2, 1982 (United States)"/>
    <n v="5.5"/>
    <n v="5300"/>
    <s v="Michael Miller"/>
    <s v="Joseph Fraley"/>
    <s v="Chuck Norris"/>
    <s v="United States"/>
    <n v="4500000"/>
    <x v="235"/>
    <s v="Columbia Pictures"/>
    <n v="103"/>
  </r>
  <r>
    <s v="Megaforce"/>
    <s v="PG"/>
    <s v="Action"/>
    <x v="2"/>
    <s v="June 25, 1982 (United States)"/>
    <n v="3.7"/>
    <n v="3400"/>
    <s v="Hal Needham"/>
    <s v="Bob Kachler"/>
    <s v="Barry Bostwick"/>
    <s v="Hong Kong"/>
    <n v="20000000"/>
    <x v="236"/>
    <s v="Golden Harvest Company"/>
    <n v="99"/>
  </r>
  <r>
    <s v="Personal Best"/>
    <s v="R"/>
    <s v="Drama"/>
    <x v="2"/>
    <s v="June 26, 1982 (Japan)"/>
    <n v="6.3"/>
    <n v="2600"/>
    <s v="Robert Towne"/>
    <s v="Robert Towne"/>
    <s v="Mariel Hemingway"/>
    <s v="United States"/>
    <n v="16000000"/>
    <x v="237"/>
    <s v="The Geffen Company"/>
    <n v="128"/>
  </r>
  <r>
    <s v="Dead Men Don't Wear Plaid"/>
    <s v="PG"/>
    <s v="Comedy"/>
    <x v="2"/>
    <s v="May 21, 1982 (United States)"/>
    <n v="6.9"/>
    <n v="21000"/>
    <s v="Carl Reiner"/>
    <s v="Carl Reiner"/>
    <s v="Steve Martin"/>
    <s v="United States"/>
    <n v="9000000"/>
    <x v="238"/>
    <s v="Aspen Film Society"/>
    <n v="88"/>
  </r>
  <r>
    <s v="Amityville II: The Possession"/>
    <s v="R"/>
    <s v="Horror"/>
    <x v="2"/>
    <s v="September 24, 1982 (United States)"/>
    <n v="5.5"/>
    <n v="11000"/>
    <s v="Damiano Damiani"/>
    <s v="Tommy Lee Wallace"/>
    <s v="James Olson"/>
    <s v="Mexico"/>
    <n v="5000000"/>
    <x v="239"/>
    <s v="Dino De Laurentiis Company"/>
    <n v="104"/>
  </r>
  <r>
    <s v="Missing"/>
    <s v="PG"/>
    <s v="Biography"/>
    <x v="2"/>
    <s v="March 12, 1982 (United States)"/>
    <n v="7.7"/>
    <n v="19000"/>
    <s v="Costa-Gavras"/>
    <s v="Costa-Gavras"/>
    <s v="Jack Lemmon"/>
    <s v="United States"/>
    <n v="9500000"/>
    <x v="240"/>
    <s v="PolyGram Filmed Entertainment"/>
    <n v="122"/>
  </r>
  <r>
    <s v="Frances"/>
    <s v="R"/>
    <s v="Biography"/>
    <x v="2"/>
    <s v="March 11, 1983 (Australia)"/>
    <n v="7.3"/>
    <n v="7300"/>
    <s v="Graeme Clifford"/>
    <s v="Eric Bergren"/>
    <s v="Jessica Lange"/>
    <s v="United States"/>
    <m/>
    <x v="27"/>
    <s v="Brooksfilms"/>
    <n v="140"/>
  </r>
  <r>
    <s v="The Seduction"/>
    <s v="R"/>
    <s v="Thriller"/>
    <x v="2"/>
    <s v="January 29, 1982 (United States)"/>
    <n v="4.9000000000000004"/>
    <n v="1100"/>
    <s v="David Schmoeller"/>
    <s v="David Schmoeller"/>
    <s v="Morgan Fairchild"/>
    <s v="United States"/>
    <m/>
    <x v="241"/>
    <s v="The Romantic Venture"/>
    <n v="104"/>
  </r>
  <r>
    <s v="Cannery Row"/>
    <s v="PG"/>
    <s v="Comedy"/>
    <x v="2"/>
    <s v="February 12, 1982 (United States)"/>
    <n v="6.7"/>
    <n v="3500"/>
    <s v="David S. Ward"/>
    <s v="John Steinbeck"/>
    <s v="Nick Nolte"/>
    <s v="United States"/>
    <n v="11300000"/>
    <x v="242"/>
    <s v="Chai Productions"/>
    <n v="120"/>
  </r>
  <r>
    <s v="Deathtrap"/>
    <s v="PG"/>
    <s v="Comedy"/>
    <x v="2"/>
    <s v="March 19, 1982 (United States)"/>
    <n v="7"/>
    <n v="13000"/>
    <s v="Sidney Lumet"/>
    <s v="Ira Levin"/>
    <s v="Michael Caine"/>
    <s v="United States"/>
    <m/>
    <x v="243"/>
    <s v="Warner Bros."/>
    <n v="116"/>
  </r>
  <r>
    <s v="Tex"/>
    <s v="PG"/>
    <s v="Drama"/>
    <x v="2"/>
    <s v="July 30, 1982 (United States)"/>
    <n v="6.5"/>
    <n v="2000"/>
    <s v="Tim Hunter"/>
    <s v="S.E. Hinton"/>
    <s v="Matt Dillon"/>
    <s v="United States"/>
    <m/>
    <x v="244"/>
    <s v="Walt Disney Productions"/>
    <n v="103"/>
  </r>
  <r>
    <s v="Time Walker"/>
    <s v="PG"/>
    <s v="Horror"/>
    <x v="2"/>
    <s v="November 19, 1982 (United States)"/>
    <n v="3.6"/>
    <n v="1700"/>
    <s v="Tom Kennedy"/>
    <s v="Jason Williams"/>
    <s v="Ben Murphy"/>
    <s v="United States"/>
    <n v="750000"/>
    <x v="27"/>
    <s v="Byzantine Productions"/>
    <n v="83"/>
  </r>
  <r>
    <s v="I, the Jury"/>
    <s v="R"/>
    <s v="Crime"/>
    <x v="2"/>
    <s v="April 22, 1982 (West Germany)"/>
    <n v="5.9"/>
    <n v="1500"/>
    <s v="Richard T. Heffron"/>
    <s v="Mickey Spillane"/>
    <s v="Armand Assante"/>
    <s v="United States"/>
    <m/>
    <x v="245"/>
    <s v="American Cinema Productions"/>
    <n v="111"/>
  </r>
  <r>
    <s v="Tempest"/>
    <s v="PG"/>
    <s v="Comedy"/>
    <x v="2"/>
    <s v="September 24, 1982 (United States)"/>
    <n v="6.5"/>
    <n v="2200"/>
    <s v="Paul Mazursky"/>
    <s v="Paul Mazursky"/>
    <s v="John Cassavetes"/>
    <s v="United States"/>
    <n v="13000000"/>
    <x v="246"/>
    <s v="Columbia Pictures"/>
    <n v="140"/>
  </r>
  <r>
    <s v="Young Doctors in Love"/>
    <s v="R"/>
    <s v="Comedy"/>
    <x v="2"/>
    <s v="July 16, 1982 (United States)"/>
    <n v="5.5"/>
    <n v="3000"/>
    <s v="Garry Marshall"/>
    <s v="Michael Elias"/>
    <s v="Michael McKean"/>
    <s v="United States"/>
    <m/>
    <x v="247"/>
    <s v="ABC Motion Pictures"/>
    <n v="96"/>
  </r>
  <r>
    <s v="My Favorite Year"/>
    <s v="PG"/>
    <s v="Comedy"/>
    <x v="2"/>
    <s v="October 8, 1982 (United States)"/>
    <n v="7.4"/>
    <n v="9000"/>
    <s v="Richard Benjamin"/>
    <s v="Norman Steinberg"/>
    <s v="Peter O'Toole"/>
    <s v="United States"/>
    <m/>
    <x v="248"/>
    <s v="Metro-Goldwyn-Mayer (MGM)"/>
    <n v="92"/>
  </r>
  <r>
    <s v="Still of the Night"/>
    <s v="PG"/>
    <s v="Crime"/>
    <x v="2"/>
    <s v="November 19, 1982 (United States)"/>
    <n v="6.1"/>
    <n v="4300"/>
    <s v="Robert Benton"/>
    <s v="Robert Benton"/>
    <s v="Roy Scheider"/>
    <s v="United States"/>
    <n v="10000000"/>
    <x v="249"/>
    <s v="United Artists"/>
    <n v="93"/>
  </r>
  <r>
    <s v="Parasite"/>
    <s v="R"/>
    <s v="Horror"/>
    <x v="2"/>
    <s v="March 12, 1982 (United States)"/>
    <n v="3.9"/>
    <n v="2300"/>
    <s v="Charles Band"/>
    <s v="Alan J. Adler"/>
    <s v="Robert Glaudini"/>
    <s v="United States"/>
    <n v="800000"/>
    <x v="250"/>
    <s v="Embassy Pictures"/>
    <n v="85"/>
  </r>
  <r>
    <s v="Making Love"/>
    <s v="R"/>
    <s v="Drama"/>
    <x v="2"/>
    <s v="March 5, 1982 (United States)"/>
    <n v="6.9"/>
    <n v="2500"/>
    <s v="Arthur Hiller"/>
    <s v="Barry Sandler"/>
    <s v="Michael Ontkean"/>
    <s v="United States"/>
    <m/>
    <x v="251"/>
    <s v="IndieProd Company Productions"/>
    <n v="113"/>
  </r>
  <r>
    <s v="Honkytonk Man"/>
    <s v="PG"/>
    <s v="Comedy"/>
    <x v="2"/>
    <s v="December 15, 1982 (United States)"/>
    <n v="6.6"/>
    <n v="8200"/>
    <s v="Clint Eastwood"/>
    <s v="Clancy Carlile"/>
    <s v="Clint Eastwood"/>
    <s v="United States"/>
    <n v="2000000"/>
    <x v="252"/>
    <s v="The Malpaso Company"/>
    <n v="122"/>
  </r>
  <r>
    <s v="The Beast Within"/>
    <s v="R"/>
    <s v="Horror"/>
    <x v="2"/>
    <s v="February 12, 1982 (United States)"/>
    <n v="5.6"/>
    <n v="3700"/>
    <s v="Philippe Mora"/>
    <s v="Tom Holland"/>
    <s v="Ronny Cox"/>
    <s v="United States"/>
    <m/>
    <x v="253"/>
    <s v="Katzka"/>
    <n v="98"/>
  </r>
  <r>
    <s v="Come Back to the 5 &amp; Dime Jimmy Dean, Jimmy Dean"/>
    <s v="PG"/>
    <s v="Comedy"/>
    <x v="2"/>
    <s v="April 6, 1983 (France)"/>
    <n v="7.2"/>
    <n v="4200"/>
    <s v="Robert Altman"/>
    <s v="Ed Graczyk"/>
    <s v="Cher"/>
    <s v="United States"/>
    <n v="850000"/>
    <x v="254"/>
    <s v="Sandcastle 5 Productions"/>
    <n v="109"/>
  </r>
  <r>
    <s v="The Final Option"/>
    <s v="R"/>
    <s v="Action"/>
    <x v="2"/>
    <s v="September 16, 1983 (United States)"/>
    <n v="6.4"/>
    <n v="3000"/>
    <s v="Ian Sharp"/>
    <s v="George Markstein"/>
    <s v="Lewis Collins"/>
    <s v="Switzerland"/>
    <n v="6000000"/>
    <x v="255"/>
    <s v="Richmond Light Horse Productions"/>
    <n v="125"/>
  </r>
  <r>
    <s v="Trail of the Pink Panther"/>
    <s v="PG"/>
    <s v="Comedy"/>
    <x v="2"/>
    <s v="December 17, 1982 (United States)"/>
    <n v="5"/>
    <n v="9800"/>
    <s v="Blake Edwards"/>
    <s v="Blake Edwards"/>
    <s v="Peter Sellers"/>
    <s v="United Kingdom"/>
    <n v="6000000"/>
    <x v="256"/>
    <s v="United Artists"/>
    <n v="96"/>
  </r>
  <r>
    <s v="The Sender"/>
    <s v="R"/>
    <s v="Drama"/>
    <x v="2"/>
    <s v="October 22, 1982 (United States)"/>
    <n v="6"/>
    <n v="1800"/>
    <s v="Roger Christian"/>
    <s v="Thomas Baum"/>
    <s v="Kathryn Harrold"/>
    <s v="United Kingdom"/>
    <m/>
    <x v="257"/>
    <s v="Paramount Pictures"/>
    <n v="91"/>
  </r>
  <r>
    <s v="The Border"/>
    <s v="R"/>
    <s v="Crime"/>
    <x v="2"/>
    <s v="February 12, 1982 (United States)"/>
    <n v="6.4"/>
    <n v="6100"/>
    <s v="Tony Richardson"/>
    <s v="Deric Washburn"/>
    <s v="Jack Nicholson"/>
    <s v="United States"/>
    <n v="22000000"/>
    <x v="258"/>
    <s v="Efer Productions"/>
    <n v="108"/>
  </r>
  <r>
    <s v="Kiss Me Goodbye"/>
    <s v="PG"/>
    <s v="Comedy"/>
    <x v="2"/>
    <s v="December 22, 1982 (United States)"/>
    <n v="6"/>
    <n v="1900"/>
    <s v="Robert Mulligan"/>
    <s v="Bruno Barreto"/>
    <s v="Sally Field"/>
    <s v="United States"/>
    <m/>
    <x v="259"/>
    <s v="Twentieth Century Fox"/>
    <n v="101"/>
  </r>
  <r>
    <s v="A Midsummer Night's Sex Comedy"/>
    <s v="PG"/>
    <s v="Comedy"/>
    <x v="2"/>
    <s v="July 16, 1982 (United States)"/>
    <n v="6.6"/>
    <n v="19000"/>
    <s v="Woody Allen"/>
    <s v="Woody Allen"/>
    <s v="Woody Allen"/>
    <s v="United States"/>
    <m/>
    <x v="260"/>
    <s v="Jack Rollins &amp; Charles H. Joffe Productions"/>
    <n v="88"/>
  </r>
  <r>
    <s v="Vice Squad"/>
    <s v="R"/>
    <s v="Action"/>
    <x v="2"/>
    <s v="January 22, 1982 (United States)"/>
    <n v="6.5"/>
    <n v="2000"/>
    <s v="Gary Sherman"/>
    <s v="Sandy Howard"/>
    <s v="Season Hubley"/>
    <s v="United Kingdom"/>
    <m/>
    <x v="261"/>
    <s v="AVCO Embassy Pictures"/>
    <n v="97"/>
  </r>
  <r>
    <s v="Best Friends"/>
    <s v="PG"/>
    <s v="Comedy"/>
    <x v="2"/>
    <s v="December 17, 1982 (United States)"/>
    <n v="5.5"/>
    <n v="2700"/>
    <s v="Norman Jewison"/>
    <s v="Valerie Curtin"/>
    <s v="Burt Reynolds"/>
    <s v="United States"/>
    <n v="15000000"/>
    <x v="262"/>
    <s v="Warner Bros."/>
    <n v="116"/>
  </r>
  <r>
    <s v="Shoot the Moon"/>
    <s v="R"/>
    <s v="Drama"/>
    <x v="2"/>
    <s v="February 19, 1982 (United States)"/>
    <n v="6.9"/>
    <n v="2500"/>
    <s v="Alan Parker"/>
    <s v="Bo Goldman"/>
    <s v="Albert Finney"/>
    <s v="United States"/>
    <n v="12000000"/>
    <x v="263"/>
    <s v="Metro-Goldwyn-Mayer (MGM)"/>
    <n v="124"/>
  </r>
  <r>
    <s v="Lookin' to Get Out"/>
    <s v="R"/>
    <s v="Comedy"/>
    <x v="2"/>
    <s v="June 30, 1983 (Australia)"/>
    <n v="5.0999999999999996"/>
    <n v="684"/>
    <s v="Hal Ashby"/>
    <s v="Al Schwartz"/>
    <s v="Jon Voight"/>
    <s v="United States"/>
    <n v="17000000"/>
    <x v="264"/>
    <s v="Lorimar Productions"/>
    <n v="105"/>
  </r>
  <r>
    <s v="Barbarosa"/>
    <s v="PG"/>
    <s v="Western"/>
    <x v="2"/>
    <s v="February 19, 1982 (United States)"/>
    <n v="6.4"/>
    <n v="1500"/>
    <s v="Fred Schepisi"/>
    <s v="William D. Wittliff"/>
    <s v="Willie Nelson"/>
    <s v="United States"/>
    <n v="11000000"/>
    <x v="265"/>
    <s v="Incorporated Television Company (ITC)"/>
    <n v="90"/>
  </r>
  <r>
    <s v="Visiting Hours"/>
    <s v="R"/>
    <s v="Horror"/>
    <x v="2"/>
    <s v="May 28, 1982 (United States)"/>
    <n v="5.7"/>
    <n v="3800"/>
    <s v="Jean-Claude Lord"/>
    <s v="Brian Taggert"/>
    <s v="Michael Ironside"/>
    <s v="Canada"/>
    <m/>
    <x v="266"/>
    <s v="Canadian Film Development Corporation (CFDC)"/>
    <n v="103"/>
  </r>
  <r>
    <s v="A Little Sex"/>
    <s v="R"/>
    <s v="Comedy"/>
    <x v="2"/>
    <s v="April 2, 1982 (United States)"/>
    <n v="4.9000000000000004"/>
    <n v="501"/>
    <s v="Bruce Paltrow"/>
    <s v="Robert De Laurentiis"/>
    <s v="Tim Matheson"/>
    <s v="United States"/>
    <m/>
    <x v="267"/>
    <s v="Company Four"/>
    <n v="95"/>
  </r>
  <r>
    <s v="Class Reunion"/>
    <s v="R"/>
    <s v="Comedy"/>
    <x v="2"/>
    <s v="October 29, 1982 (United States)"/>
    <n v="4.7"/>
    <n v="2000"/>
    <s v="Michael Miller"/>
    <s v="John Hughes"/>
    <s v="Gerrit Graham"/>
    <s v="United States"/>
    <m/>
    <x v="268"/>
    <s v="ABC Motion Pictures"/>
    <n v="84"/>
  </r>
  <r>
    <s v="Hanky Panky"/>
    <s v="PG"/>
    <s v="Action"/>
    <x v="2"/>
    <s v="June 4, 1982 (United States)"/>
    <n v="5.6"/>
    <n v="2400"/>
    <s v="Sidney Poitier"/>
    <s v="Henry Rosenbaum"/>
    <s v="Gene Wilder"/>
    <s v="United States"/>
    <m/>
    <x v="269"/>
    <s v="Columbia Pictures"/>
    <n v="110"/>
  </r>
  <r>
    <s v="Author! Author!"/>
    <s v="PG"/>
    <s v="Comedy"/>
    <x v="2"/>
    <s v="June 18, 1982 (United States)"/>
    <n v="6.2"/>
    <n v="5100"/>
    <s v="Arthur Hiller"/>
    <s v="Israel Horovitz"/>
    <s v="Al Pacino"/>
    <s v="United States"/>
    <m/>
    <x v="270"/>
    <s v="Twentieth Century Fox"/>
    <n v="110"/>
  </r>
  <r>
    <s v="Split Image"/>
    <s v="R"/>
    <s v="Drama"/>
    <x v="2"/>
    <s v="October 3, 1982 (United States)"/>
    <n v="6.5"/>
    <n v="768"/>
    <s v="Ted Kotcheff"/>
    <s v="Scott Spencer"/>
    <s v="Michael O'Keefe"/>
    <s v="Canada"/>
    <m/>
    <x v="271"/>
    <s v="PolyGram Filmed Entertainment"/>
    <n v="110"/>
  </r>
  <r>
    <s v="The Challenge"/>
    <s v="R"/>
    <s v="Action"/>
    <x v="2"/>
    <s v="July 23, 1982 (United States)"/>
    <n v="6.3"/>
    <n v="2000"/>
    <s v="John Frankenheimer"/>
    <s v="Richard Maxwell"/>
    <s v="Scott Glenn"/>
    <s v="United States"/>
    <m/>
    <x v="272"/>
    <s v="CBS Theatrical Films"/>
    <n v="108"/>
  </r>
  <r>
    <s v="The Soldier"/>
    <s v="R"/>
    <s v="Action"/>
    <x v="2"/>
    <s v="August 27, 1982 (United States)"/>
    <n v="5.3"/>
    <n v="1100"/>
    <s v="James Glickenhaus"/>
    <s v="James Glickenhaus"/>
    <s v="Ken Wahl"/>
    <s v="United States"/>
    <n v="4000000"/>
    <x v="273"/>
    <s v="James Glickenhaus"/>
    <n v="96"/>
  </r>
  <r>
    <s v="Wrong Is Right"/>
    <s v="R"/>
    <s v="Comedy"/>
    <x v="2"/>
    <s v="May 14, 1982 (United States)"/>
    <n v="5.7"/>
    <n v="1800"/>
    <s v="Richard Brooks"/>
    <s v="Charles McCarry"/>
    <s v="Sean Connery"/>
    <s v="United States"/>
    <n v="10000000"/>
    <x v="274"/>
    <s v="Columbia Pictures"/>
    <n v="117"/>
  </r>
  <r>
    <s v="Six Weeks"/>
    <s v="PG"/>
    <s v="Drama"/>
    <x v="2"/>
    <s v="December 17, 1982 (United States)"/>
    <n v="5.7"/>
    <n v="818"/>
    <s v="Tony Bill"/>
    <s v="Fred Mustard Stewart"/>
    <s v="Dudley Moore"/>
    <s v="United States"/>
    <m/>
    <x v="275"/>
    <s v="PolyGram Pictures"/>
    <n v="107"/>
  </r>
  <r>
    <s v="The State of Things"/>
    <m/>
    <s v="Drama"/>
    <x v="2"/>
    <s v="February 18, 1983 (United States)"/>
    <n v="7"/>
    <n v="3000"/>
    <s v="Wim Wenders"/>
    <s v="Robert Kramer"/>
    <s v="Allen Garfield"/>
    <s v="West Germany"/>
    <m/>
    <x v="276"/>
    <s v="Gray City"/>
    <n v="121"/>
  </r>
  <r>
    <s v="Jekyll and Hyde... Together Again"/>
    <s v="R"/>
    <s v="Sci-Fi"/>
    <x v="2"/>
    <s v="October 1, 1982 (United States)"/>
    <n v="6.2"/>
    <n v="1100"/>
    <s v="Jerry Belson"/>
    <s v="Monica Mcgowan Johnson"/>
    <s v="Mark Blankfield"/>
    <s v="United States"/>
    <n v="5000000"/>
    <x v="277"/>
    <s v="Paramount Pictures"/>
    <n v="87"/>
  </r>
  <r>
    <s v="Forced Vengeance"/>
    <s v="R"/>
    <s v="Action"/>
    <x v="2"/>
    <s v="July 30, 1982 (United States)"/>
    <n v="5.6"/>
    <n v="2900"/>
    <s v="James Fargo"/>
    <s v="Franklin Thompson"/>
    <s v="Chuck Norris"/>
    <s v="United States"/>
    <n v="5000000"/>
    <x v="278"/>
    <s v="Metro-Goldwyn-Mayer (MGM)"/>
    <n v="90"/>
  </r>
  <r>
    <s v="The Missionary"/>
    <s v="R"/>
    <s v="Comedy"/>
    <x v="2"/>
    <s v="November 5, 1982 (United States)"/>
    <n v="6.2"/>
    <n v="2100"/>
    <s v="Richard Loncraine"/>
    <s v="Michael Palin"/>
    <s v="Michael Palin"/>
    <s v="United Kingdom"/>
    <m/>
    <x v="279"/>
    <s v="HandMade Films"/>
    <n v="90"/>
  </r>
  <r>
    <s v="The Escape Artist"/>
    <s v="PG"/>
    <s v="Comedy"/>
    <x v="2"/>
    <s v="May 28, 1982 (United States)"/>
    <n v="6.2"/>
    <n v="683"/>
    <s v="Caleb Deschanel"/>
    <s v="David Wagoner"/>
    <s v="Raul Julia"/>
    <s v="United States"/>
    <m/>
    <x v="280"/>
    <s v="Zoetrope Studios"/>
    <n v="94"/>
  </r>
  <r>
    <s v="Night Crossing"/>
    <s v="PG"/>
    <s v="Drama"/>
    <x v="2"/>
    <s v="February 5, 1982 (United States)"/>
    <n v="6.5"/>
    <n v="1300"/>
    <s v="Delbert Mann"/>
    <s v="John McGreevey"/>
    <s v="John Hurt"/>
    <s v="United Kingdom"/>
    <n v="10000000"/>
    <x v="281"/>
    <s v="Walt Disney Productions"/>
    <n v="107"/>
  </r>
  <r>
    <s v="Endangered Species"/>
    <s v="R"/>
    <s v="Drama"/>
    <x v="2"/>
    <s v="September 10, 1982 (United States)"/>
    <n v="5.9"/>
    <n v="914"/>
    <s v="Alan Rudolph"/>
    <s v="Judd Klinger"/>
    <s v="Robert Urich"/>
    <s v="United States"/>
    <m/>
    <x v="282"/>
    <s v="Alive Enterprises"/>
    <n v="97"/>
  </r>
  <r>
    <s v="Things Are Tough All Over"/>
    <s v="R"/>
    <s v="Action"/>
    <x v="2"/>
    <s v="August 4, 1982 (United States)"/>
    <n v="6"/>
    <n v="3100"/>
    <s v="Thomas K. Avildsen"/>
    <s v="Cheech Marin"/>
    <s v="Toni Attell"/>
    <s v="United States"/>
    <n v="7000000"/>
    <x v="283"/>
    <s v="C &amp; C Brown Production"/>
    <n v="90"/>
  </r>
  <r>
    <s v="Homework"/>
    <s v="R"/>
    <s v="Comedy"/>
    <x v="2"/>
    <s v="August 27, 1982 (United States)"/>
    <n v="3.5"/>
    <n v="322"/>
    <s v="James Beshears"/>
    <s v="Maurice Peterson"/>
    <s v="Joan Collins"/>
    <s v="United States"/>
    <m/>
    <x v="284"/>
    <s v="Jensen Farley Pictures"/>
    <n v="90"/>
  </r>
  <r>
    <s v="Jinxed!"/>
    <s v="R"/>
    <s v="Comedy"/>
    <x v="2"/>
    <s v="October 22, 1982 (United States)"/>
    <n v="4.7"/>
    <n v="984"/>
    <s v="Don Siegel"/>
    <s v="Frank D. Gilroy"/>
    <s v="Bette Midler"/>
    <s v="United States"/>
    <n v="13400000"/>
    <x v="285"/>
    <s v="Herb Jaffe"/>
    <n v="103"/>
  </r>
  <r>
    <s v="The Return of Martin Guerre"/>
    <s v="Not Rated"/>
    <s v="Biography"/>
    <x v="2"/>
    <s v="August 26, 1983 (United States)"/>
    <n v="7.4"/>
    <n v="4100"/>
    <s v="Daniel Vigne"/>
    <s v="Jean-Claude CarriÃ¨re"/>
    <s v="GÃ©rard Depardieu"/>
    <s v="France"/>
    <m/>
    <x v="286"/>
    <s v="S.F.P.C."/>
    <n v="112"/>
  </r>
  <r>
    <s v="They Call Me Bruce"/>
    <s v="PG"/>
    <s v="Action"/>
    <x v="2"/>
    <s v="November 12, 1982 (United States)"/>
    <n v="5.7"/>
    <n v="1500"/>
    <s v="Elliott Hong"/>
    <s v="David Randolph"/>
    <s v="Johnny Yune"/>
    <s v="United States"/>
    <m/>
    <x v="287"/>
    <s v="Gold Pine Productions"/>
    <n v="87"/>
  </r>
  <r>
    <s v="Some Kind of Hero"/>
    <s v="R"/>
    <s v="Comedy"/>
    <x v="2"/>
    <s v="April 2, 1982 (United States)"/>
    <n v="5.8"/>
    <n v="1400"/>
    <s v="Michael Pressman"/>
    <s v="Robert Boris"/>
    <s v="Richard Pryor"/>
    <s v="United States"/>
    <m/>
    <x v="288"/>
    <s v="Paramount Pictures"/>
    <n v="97"/>
  </r>
  <r>
    <s v="Hammett"/>
    <s v="PG"/>
    <s v="Crime"/>
    <x v="2"/>
    <s v="September 17, 1982 (United States)"/>
    <n v="6.5"/>
    <n v="3000"/>
    <s v="Wim Wenders"/>
    <s v="Joe Gores"/>
    <s v="Frederic Forrest"/>
    <s v="United States"/>
    <m/>
    <x v="289"/>
    <s v="Orion Pictures"/>
    <n v="97"/>
  </r>
  <r>
    <s v="Five Days One Summer"/>
    <s v="PG"/>
    <s v="Drama"/>
    <x v="2"/>
    <s v="1982 (Japan)"/>
    <n v="6.1"/>
    <n v="1000"/>
    <s v="Fred Zinnemann"/>
    <s v="Michael Austin"/>
    <s v="Sean Connery"/>
    <s v="United States"/>
    <n v="15000000"/>
    <x v="290"/>
    <s v="Cable and Wireless Finance"/>
    <n v="108"/>
  </r>
  <r>
    <s v="Penitentiary II"/>
    <s v="R"/>
    <s v="Crime"/>
    <x v="2"/>
    <s v="April 2, 1982 (United States)"/>
    <n v="4.4000000000000004"/>
    <n v="538"/>
    <s v="Jamaa Fanaka"/>
    <s v="Jamaa Fanaka"/>
    <s v="Leon Isaac Kennedy"/>
    <s v="United States"/>
    <m/>
    <x v="291"/>
    <s v="Bob-Bea Productions"/>
    <n v="108"/>
  </r>
  <r>
    <s v="If You Could See What I Hear"/>
    <s v="PG"/>
    <s v="Biography"/>
    <x v="2"/>
    <s v="April 23, 1982 (United States)"/>
    <n v="6.8"/>
    <n v="785"/>
    <s v="Eric Till"/>
    <s v="Stuart Gillard"/>
    <s v="Marc Singer"/>
    <s v="Canada"/>
    <m/>
    <x v="292"/>
    <s v="Cypress Grove"/>
    <n v="103"/>
  </r>
  <r>
    <s v="Partners"/>
    <s v="R"/>
    <s v="Comedy"/>
    <x v="2"/>
    <s v="April 30, 1982 (United States)"/>
    <n v="5.3"/>
    <n v="1200"/>
    <s v="James Burrows"/>
    <s v="Francis Veber"/>
    <s v="Ryan O'Neal"/>
    <s v="United States"/>
    <n v="6000000"/>
    <x v="293"/>
    <s v="Paramount Pictures"/>
    <n v="93"/>
  </r>
  <r>
    <s v="Richard Pryor: Live on the Sunset Strip"/>
    <s v="R"/>
    <s v="Comedy"/>
    <x v="2"/>
    <s v="March 12, 1982 (United States)"/>
    <n v="7.7"/>
    <n v="3900"/>
    <s v="Joe Layton"/>
    <s v="Paul Mooney"/>
    <s v="Richard Pryor"/>
    <s v="United States"/>
    <m/>
    <x v="294"/>
    <s v="Columbia Pictures"/>
    <n v="82"/>
  </r>
  <r>
    <s v="Bugs Bunny's 3rd Movie: 1001 Rabbit Tales"/>
    <s v="G"/>
    <s v="Animation"/>
    <x v="2"/>
    <s v="November 19, 1982 (United States)"/>
    <n v="7.1"/>
    <n v="1800"/>
    <s v="Directors"/>
    <s v="John W. Dunn"/>
    <s v="Mel Blanc"/>
    <s v="United States"/>
    <m/>
    <x v="295"/>
    <s v="Warner Bros. Animation"/>
    <n v="74"/>
  </r>
  <r>
    <s v="Monsignor"/>
    <s v="R"/>
    <s v="Crime"/>
    <x v="2"/>
    <s v="October 22, 1982 (United States)"/>
    <n v="5.0999999999999996"/>
    <n v="838"/>
    <s v="Frank Perry"/>
    <s v="Jack-Alain LÃ©ger"/>
    <s v="Christopher Reeve"/>
    <s v="United States"/>
    <m/>
    <x v="296"/>
    <s v="Frank Yablans Presentations"/>
    <n v="121"/>
  </r>
  <r>
    <s v="Yes, Giorgio"/>
    <s v="PG"/>
    <s v="Comedy"/>
    <x v="2"/>
    <s v="September 24, 1982 (United States)"/>
    <n v="3.9"/>
    <n v="653"/>
    <s v="Franklin J. Schaffner"/>
    <s v="Anne Piper"/>
    <s v="Luciano Pavarotti"/>
    <s v="United States"/>
    <n v="19000000"/>
    <x v="297"/>
    <s v="Metro-Goldwyn-Mayer (MGM)"/>
    <n v="110"/>
  </r>
  <r>
    <s v="I Ought to Be in Pictures"/>
    <s v="PG"/>
    <s v="Comedy"/>
    <x v="2"/>
    <s v="March 26, 1982 (United States)"/>
    <n v="6.2"/>
    <n v="895"/>
    <s v="Herbert Ross"/>
    <s v="Neil Simon"/>
    <s v="Walter Matthau"/>
    <s v="United States"/>
    <m/>
    <x v="298"/>
    <s v="Twentieth Century Fox"/>
    <n v="108"/>
  </r>
  <r>
    <s v="La traviata"/>
    <s v="G"/>
    <s v="Drama"/>
    <x v="2"/>
    <s v="February 18, 1983 (Italy)"/>
    <n v="7.2"/>
    <n v="1300"/>
    <s v="Franco Zeffirelli"/>
    <s v="Francesco Maria Piave"/>
    <s v="Teresa Stratas"/>
    <s v="Netherlands"/>
    <m/>
    <x v="299"/>
    <s v="Accent Films B.V."/>
    <n v="109"/>
  </r>
  <r>
    <s v="Fighting Back"/>
    <s v="R"/>
    <s v="Action"/>
    <x v="2"/>
    <s v="May 21, 1982 (United States)"/>
    <n v="6.1"/>
    <n v="460"/>
    <s v="Lewis Teague"/>
    <s v="Thomas Hedley Jr."/>
    <s v="Tom Skerritt"/>
    <s v="United States"/>
    <m/>
    <x v="300"/>
    <s v="Permut Presentations"/>
    <n v="98"/>
  </r>
  <r>
    <s v="Kamikaze 89"/>
    <s v="Not Rated"/>
    <s v="Sci-Fi"/>
    <x v="2"/>
    <s v="July 16, 1982 (West Germany)"/>
    <n v="5.8"/>
    <n v="665"/>
    <s v="Wolf Gremm"/>
    <s v="Robert Katz"/>
    <s v="Rainer Werner Fassbinder"/>
    <s v="West Germany"/>
    <m/>
    <x v="301"/>
    <s v="Regina Ziegler Filmproduktion"/>
    <n v="106"/>
  </r>
  <r>
    <s v="The Wizard of Oz"/>
    <s v="Not Rated"/>
    <s v="Animation"/>
    <x v="2"/>
    <s v="October 6, 1982 (United States)"/>
    <n v="6.8"/>
    <n v="352"/>
    <s v="Fumihiko Takayama"/>
    <s v="Yoshimitsu Banno"/>
    <s v="Aileen Quinn"/>
    <s v="United States"/>
    <m/>
    <x v="27"/>
    <s v="Alan Enterprises"/>
    <n v="78"/>
  </r>
  <r>
    <s v="Heidi's Song"/>
    <s v="G"/>
    <s v="Animation"/>
    <x v="2"/>
    <s v="November 19, 1982 (United States)"/>
    <n v="6.3"/>
    <n v="256"/>
    <s v="Robert Taylor"/>
    <s v="Joseph Barbera"/>
    <s v="Lorne Greene"/>
    <s v="United States"/>
    <m/>
    <x v="302"/>
    <s v="Hanna-Barbera Productions"/>
    <n v="94"/>
  </r>
  <r>
    <s v="Love Child"/>
    <s v="R"/>
    <s v="Crime"/>
    <x v="2"/>
    <s v="October 15, 1982 (United States)"/>
    <n v="5.7"/>
    <n v="253"/>
    <s v="Larry Peerce"/>
    <s v="Anne Gerard"/>
    <s v="Amy Madigan"/>
    <s v="United States"/>
    <m/>
    <x v="27"/>
    <s v="The Ladd Company"/>
    <n v="96"/>
  </r>
  <r>
    <s v="Boardinghouse"/>
    <s v="R"/>
    <s v="Comedy"/>
    <x v="2"/>
    <s v="October 21, 1983 (United States)"/>
    <n v="3.8"/>
    <n v="651"/>
    <s v="John Wintergate"/>
    <s v="John Wintergate"/>
    <s v="John Wintergate"/>
    <s v="United States"/>
    <n v="10000"/>
    <x v="27"/>
    <s v="Blustarr"/>
    <n v="98"/>
  </r>
  <r>
    <s v="Experience Preferred... But Not Essential"/>
    <s v="PG"/>
    <s v="Drama"/>
    <x v="2"/>
    <s v="December 22, 1982 (United Kingdom)"/>
    <n v="7"/>
    <n v="240"/>
    <s v="Peter Duffell"/>
    <s v="June Roberts"/>
    <s v="Elizabeth Edmonds"/>
    <s v="United Kingdom"/>
    <m/>
    <x v="27"/>
    <s v="Channel Four Film"/>
    <n v="80"/>
  </r>
  <r>
    <s v="The Personals"/>
    <s v="PG"/>
    <s v="Comedy"/>
    <x v="2"/>
    <s v="October 1982 (United States)"/>
    <n v="6.7"/>
    <n v="75"/>
    <s v="Peter Markle"/>
    <s v="Peter Markle"/>
    <s v="Bill Schoppert"/>
    <s v="United States"/>
    <n v="435000"/>
    <x v="27"/>
    <s v="Blueline Productions"/>
    <n v="90"/>
  </r>
  <r>
    <s v="Lonely Hearts"/>
    <s v="R"/>
    <s v="Comedy"/>
    <x v="2"/>
    <s v="October 21, 1982 (Australia)"/>
    <n v="6.8"/>
    <n v="336"/>
    <s v="Paul Cox"/>
    <s v="Paul Cox"/>
    <s v="Wendy Hughes"/>
    <s v="Australia"/>
    <m/>
    <x v="303"/>
    <s v="Adam Packer Film Productions"/>
    <n v="106"/>
  </r>
  <r>
    <s v="Scarface"/>
    <s v="R"/>
    <s v="Crime"/>
    <x v="3"/>
    <s v="December 9, 1983 (United States)"/>
    <n v="8.3000000000000007"/>
    <n v="766000"/>
    <s v="Brian De Palma"/>
    <s v="Oliver Stone"/>
    <s v="Al Pacino"/>
    <s v="United States"/>
    <n v="25000000"/>
    <x v="304"/>
    <s v="Universal Pictures"/>
    <n v="170"/>
  </r>
  <r>
    <s v="The Outsiders"/>
    <s v="PG"/>
    <s v="Crime"/>
    <x v="3"/>
    <s v="March 25, 1983 (United States)"/>
    <n v="7.1"/>
    <n v="78000"/>
    <s v="Francis Ford Coppola"/>
    <s v="Kathleen Rowell"/>
    <s v="C. Thomas Howell"/>
    <s v="United States"/>
    <n v="10000000"/>
    <x v="305"/>
    <s v="Zoetrope Studios"/>
    <n v="91"/>
  </r>
  <r>
    <s v="Star Wars: Episode VI - Return of the Jedi"/>
    <s v="PG"/>
    <s v="Action"/>
    <x v="3"/>
    <s v="May 25, 1983 (United States)"/>
    <n v="8.3000000000000007"/>
    <n v="973000"/>
    <s v="Richard Marquand"/>
    <s v="Lawrence Kasdan"/>
    <s v="Mark Hamill"/>
    <s v="United States"/>
    <n v="32500000"/>
    <x v="306"/>
    <s v="Lucasfilm"/>
    <n v="131"/>
  </r>
  <r>
    <s v="Risky Business"/>
    <s v="R"/>
    <s v="Comedy"/>
    <x v="3"/>
    <s v="August 5, 1983 (United States)"/>
    <n v="6.8"/>
    <n v="83000"/>
    <s v="Paul Brickman"/>
    <s v="Paul Brickman"/>
    <s v="Tom Cruise"/>
    <s v="United States"/>
    <n v="6200000"/>
    <x v="307"/>
    <s v="The Geffen Company"/>
    <n v="99"/>
  </r>
  <r>
    <s v="National Lampoon's Vacation"/>
    <s v="R"/>
    <s v="Adventure"/>
    <x v="3"/>
    <s v="July 29, 1983 (United States)"/>
    <n v="7.4"/>
    <n v="100000"/>
    <s v="Harold Ramis"/>
    <s v="John Hughes"/>
    <s v="Chevy Chase"/>
    <s v="United States"/>
    <n v="15000000"/>
    <x v="308"/>
    <s v="National Lampoon"/>
    <n v="98"/>
  </r>
  <r>
    <s v="Trading Places"/>
    <s v="R"/>
    <s v="Comedy"/>
    <x v="3"/>
    <s v="June 8, 1983 (United States)"/>
    <n v="7.5"/>
    <n v="141000"/>
    <s v="John Landis"/>
    <s v="Timothy Harris"/>
    <s v="Eddie Murphy"/>
    <s v="United States"/>
    <n v="15000000"/>
    <x v="309"/>
    <s v="Cinema Group Ventures"/>
    <n v="116"/>
  </r>
  <r>
    <s v="Superman III"/>
    <s v="PG"/>
    <s v="Action"/>
    <x v="3"/>
    <s v="June 17, 1983 (United States)"/>
    <n v="5"/>
    <n v="66000"/>
    <s v="Richard Lester"/>
    <s v="Jerry Siegel"/>
    <s v="Christopher Reeve"/>
    <s v="France"/>
    <n v="39000000"/>
    <x v="310"/>
    <s v="Dovemead Films"/>
    <n v="125"/>
  </r>
  <r>
    <s v="The Big Chill"/>
    <s v="R"/>
    <s v="Comedy"/>
    <x v="3"/>
    <s v="September 30, 1983 (United States)"/>
    <n v="7.2"/>
    <n v="34000"/>
    <s v="Lawrence Kasdan"/>
    <s v="Lawrence Kasdan"/>
    <s v="Tom Berenger"/>
    <s v="United States"/>
    <n v="8000000"/>
    <x v="311"/>
    <s v="Columbia Pictures"/>
    <n v="105"/>
  </r>
  <r>
    <s v="Staying Alive"/>
    <s v="PG"/>
    <s v="Drama"/>
    <x v="3"/>
    <s v="July 15, 1983 (United States)"/>
    <n v="4.7"/>
    <n v="15000"/>
    <s v="Sylvester Stallone"/>
    <s v="Nik Cohn"/>
    <s v="John Travolta"/>
    <s v="United States"/>
    <n v="22000000"/>
    <x v="312"/>
    <s v="Paramount Pictures"/>
    <n v="93"/>
  </r>
  <r>
    <s v="Jaws 3-D"/>
    <s v="PG"/>
    <s v="Adventure"/>
    <x v="3"/>
    <s v="July 22, 1983 (United States)"/>
    <n v="3.7"/>
    <n v="41000"/>
    <s v="Joe Alves"/>
    <s v="Peter Benchley"/>
    <s v="Dennis Quaid"/>
    <s v="United States"/>
    <n v="20500000"/>
    <x v="313"/>
    <s v="Universal Pictures"/>
    <n v="99"/>
  </r>
  <r>
    <s v="Christine"/>
    <s v="R"/>
    <s v="Horror"/>
    <x v="3"/>
    <s v="December 9, 1983 (United States)"/>
    <n v="6.7"/>
    <n v="75000"/>
    <s v="John Carpenter"/>
    <s v="Stephen King"/>
    <s v="Keith Gordon"/>
    <s v="United States"/>
    <n v="9700000"/>
    <x v="314"/>
    <s v="Columbia Pictures"/>
    <n v="110"/>
  </r>
  <r>
    <s v="Sleepaway Camp"/>
    <s v="R"/>
    <s v="Horror"/>
    <x v="3"/>
    <s v="November 18, 1983 (United States)"/>
    <n v="6.3"/>
    <n v="28000"/>
    <s v="Robert Hiltzik"/>
    <s v="Robert Hiltzik"/>
    <s v="Felissa Rose"/>
    <s v="United States"/>
    <n v="350000"/>
    <x v="27"/>
    <s v="American Eagle Films"/>
    <n v="84"/>
  </r>
  <r>
    <s v="Flashdance"/>
    <s v="R"/>
    <s v="Drama"/>
    <x v="3"/>
    <s v="April 15, 1983 (United States)"/>
    <n v="6.2"/>
    <n v="50000"/>
    <s v="Adrian Lyne"/>
    <s v="Thomas Hedley Jr."/>
    <s v="Jennifer Beals"/>
    <s v="United States"/>
    <n v="4000000"/>
    <x v="315"/>
    <s v="Paramount Pictures"/>
    <n v="95"/>
  </r>
  <r>
    <s v="WarGames"/>
    <s v="PG"/>
    <s v="Action"/>
    <x v="3"/>
    <s v="June 3, 1983 (United States)"/>
    <n v="7.1"/>
    <n v="93000"/>
    <s v="John Badham"/>
    <s v="Lawrence Lasker"/>
    <s v="Matthew Broderick"/>
    <s v="United States"/>
    <n v="12000000"/>
    <x v="316"/>
    <s v="United Artists"/>
    <n v="114"/>
  </r>
  <r>
    <s v="The Right Stuff"/>
    <s v="PG"/>
    <s v="Adventure"/>
    <x v="3"/>
    <s v="February 17, 1984 (United States)"/>
    <n v="7.8"/>
    <n v="57000"/>
    <s v="Philip Kaufman"/>
    <s v="Philip Kaufman"/>
    <s v="Sam Shepard"/>
    <s v="United States"/>
    <n v="27000000"/>
    <x v="317"/>
    <s v="The Ladd Company"/>
    <n v="193"/>
  </r>
  <r>
    <s v="Krull"/>
    <s v="PG"/>
    <s v="Action"/>
    <x v="3"/>
    <s v="July 29, 1983 (United States)"/>
    <n v="6.1"/>
    <n v="31000"/>
    <s v="Peter Yates"/>
    <s v="Stanford Sherman"/>
    <s v="Ken Marshall"/>
    <s v="United Kingdom"/>
    <n v="47000000"/>
    <x v="318"/>
    <s v="Columbia Pictures"/>
    <n v="121"/>
  </r>
  <r>
    <s v="Spring Break"/>
    <s v="R"/>
    <s v="Comedy"/>
    <x v="3"/>
    <s v="March 25, 1983 (United States)"/>
    <n v="4.9000000000000004"/>
    <n v="2800"/>
    <s v="Sean S. Cunningham"/>
    <s v="David Smilow"/>
    <s v="David Knell"/>
    <s v="United States"/>
    <m/>
    <x v="319"/>
    <s v="Columbia Pictures"/>
    <n v="102"/>
  </r>
  <r>
    <s v="The Dead Zone"/>
    <s v="R"/>
    <s v="Drama"/>
    <x v="3"/>
    <s v="October 21, 1983 (United States)"/>
    <n v="7.2"/>
    <n v="65000"/>
    <s v="David Cronenberg"/>
    <s v="Jeffrey Boam"/>
    <s v="Christopher Walken"/>
    <s v="United States"/>
    <n v="10000000"/>
    <x v="320"/>
    <s v="Dino De Laurentiis Company"/>
    <n v="103"/>
  </r>
  <r>
    <s v="Octopussy"/>
    <s v="PG"/>
    <s v="Action"/>
    <x v="3"/>
    <s v="June 10, 1983 (United States)"/>
    <n v="6.5"/>
    <n v="98000"/>
    <s v="John Glen"/>
    <s v="George MacDonald Fraser"/>
    <s v="Roger Moore"/>
    <s v="United Kingdom"/>
    <n v="27500000"/>
    <x v="321"/>
    <s v="United Artists"/>
    <n v="131"/>
  </r>
  <r>
    <s v="Private School"/>
    <s v="R"/>
    <s v="Comedy"/>
    <x v="3"/>
    <s v="July 29, 1983 (United States)"/>
    <n v="5.3"/>
    <n v="6100"/>
    <s v="Noel Black"/>
    <s v="Dan Greenburg"/>
    <s v="Phoebe Cates"/>
    <s v="United States"/>
    <n v="3500000"/>
    <x v="322"/>
    <s v="Unity Productions"/>
    <n v="89"/>
  </r>
  <r>
    <s v="Valley Girl"/>
    <s v="R"/>
    <s v="Comedy"/>
    <x v="3"/>
    <s v="April 29, 1983 (United States)"/>
    <n v="6.4"/>
    <n v="14000"/>
    <s v="Martha Coolidge"/>
    <s v="Andrew Lane"/>
    <s v="Nicolas Cage"/>
    <s v="United States"/>
    <n v="350000"/>
    <x v="323"/>
    <s v="Atlantic Entertainment Group"/>
    <n v="99"/>
  </r>
  <r>
    <s v="Rumble Fish"/>
    <s v="R"/>
    <s v="Crime"/>
    <x v="3"/>
    <s v="October 21, 1983 (United States)"/>
    <n v="7.2"/>
    <n v="32000"/>
    <s v="Francis Ford Coppola"/>
    <s v="S.E. Hinton"/>
    <s v="Matt Dillon"/>
    <s v="United States"/>
    <n v="10000000"/>
    <x v="324"/>
    <s v="Zoetrope Studios"/>
    <n v="94"/>
  </r>
  <r>
    <s v="Videodrome"/>
    <s v="R"/>
    <s v="Horror"/>
    <x v="3"/>
    <s v="February 4, 1983 (United States)"/>
    <n v="7.2"/>
    <n v="86000"/>
    <s v="David Cronenberg"/>
    <s v="David Cronenberg"/>
    <s v="James Woods"/>
    <s v="Canada"/>
    <n v="5952000"/>
    <x v="325"/>
    <s v="Filmplan International"/>
    <n v="87"/>
  </r>
  <r>
    <s v="Terms of Endearment"/>
    <s v="PG"/>
    <s v="Comedy"/>
    <x v="3"/>
    <s v="December 9, 1983 (United States)"/>
    <n v="7.4"/>
    <n v="57000"/>
    <s v="James L. Brooks"/>
    <s v="Larry McMurtry"/>
    <s v="Shirley MacLaine"/>
    <s v="United States"/>
    <n v="8000000"/>
    <x v="326"/>
    <s v="Paramount Pictures"/>
    <n v="132"/>
  </r>
  <r>
    <s v="Twilight Zone: The Movie"/>
    <s v="PG"/>
    <s v="Horror"/>
    <x v="3"/>
    <s v="June 24, 1983 (United States)"/>
    <n v="6.5"/>
    <n v="34000"/>
    <s v="Directors"/>
    <s v="John Landis"/>
    <s v="Dan Aykroyd"/>
    <s v="United States"/>
    <n v="10000000"/>
    <x v="327"/>
    <s v="Amblin Entertainment"/>
    <n v="101"/>
  </r>
  <r>
    <s v="Never Say Never Again"/>
    <s v="PG"/>
    <s v="Action"/>
    <x v="3"/>
    <s v="October 7, 1983 (United States)"/>
    <n v="6.2"/>
    <n v="63000"/>
    <s v="Irvin Kershner"/>
    <s v="Kevin McClory"/>
    <s v="Sean Connery"/>
    <s v="United Kingdom"/>
    <n v="36000000"/>
    <x v="328"/>
    <s v="TaliaFilm II Productions"/>
    <n v="134"/>
  </r>
  <r>
    <s v="A Christmas Story"/>
    <s v="PG"/>
    <s v="Comedy"/>
    <x v="3"/>
    <s v="November 18, 1983 (United States)"/>
    <n v="7.9"/>
    <n v="134000"/>
    <s v="Bob Clark"/>
    <s v="Jean Shepherd"/>
    <s v="Peter Billingsley"/>
    <s v="United States"/>
    <n v="3300000"/>
    <x v="329"/>
    <s v="Metro-Goldwyn-Mayer (MGM)"/>
    <n v="93"/>
  </r>
  <r>
    <s v="Cujo"/>
    <s v="R"/>
    <s v="Horror"/>
    <x v="3"/>
    <s v="August 12, 1983 (United States)"/>
    <n v="6.1"/>
    <n v="41000"/>
    <s v="Lewis Teague"/>
    <s v="Stephen King"/>
    <s v="Dee Wallace"/>
    <s v="United States"/>
    <n v="5000000"/>
    <x v="330"/>
    <s v="Sunn Classic Pictures"/>
    <n v="93"/>
  </r>
  <r>
    <s v="Sudden Impact"/>
    <s v="R"/>
    <s v="Action"/>
    <x v="3"/>
    <s v="December 9, 1983 (United States)"/>
    <n v="6.6"/>
    <n v="42000"/>
    <s v="Clint Eastwood"/>
    <s v="Harry Julian Fink"/>
    <s v="Clint Eastwood"/>
    <s v="United States"/>
    <n v="22000000"/>
    <x v="331"/>
    <s v="Warner Bros."/>
    <n v="117"/>
  </r>
  <r>
    <s v="The Hunger"/>
    <s v="R"/>
    <s v="Drama"/>
    <x v="3"/>
    <s v="April 29, 1983 (United States)"/>
    <n v="6.7"/>
    <n v="24000"/>
    <s v="Tony Scott"/>
    <s v="James Costigan"/>
    <s v="Catherine Deneuve"/>
    <s v="United Kingdom"/>
    <m/>
    <x v="332"/>
    <s v="Metro-Goldwyn-Mayer (MGM)"/>
    <n v="97"/>
  </r>
  <r>
    <s v="Mr. Mom"/>
    <s v="PG"/>
    <s v="Comedy"/>
    <x v="3"/>
    <s v="August 19, 1983 (United States)"/>
    <n v="6.6"/>
    <n v="22000"/>
    <s v="Stan Dragoti"/>
    <s v="John Hughes"/>
    <s v="Michael Keaton"/>
    <s v="United States"/>
    <m/>
    <x v="333"/>
    <s v="Sherwood Productions"/>
    <n v="91"/>
  </r>
  <r>
    <s v="Blue Thunder"/>
    <s v="R"/>
    <s v="Action"/>
    <x v="3"/>
    <s v="May 13, 1983 (United States)"/>
    <n v="6.4"/>
    <n v="18000"/>
    <s v="John Badham"/>
    <s v="Dan O'Bannon"/>
    <s v="Roy Scheider"/>
    <s v="United States"/>
    <n v="22000000"/>
    <x v="334"/>
    <s v="Columbia Pictures"/>
    <n v="109"/>
  </r>
  <r>
    <s v="Breathless"/>
    <s v="R"/>
    <s v="Action"/>
    <x v="3"/>
    <s v="May 13, 1983 (United States)"/>
    <n v="5.9"/>
    <n v="8700"/>
    <s v="Jim McBride"/>
    <s v="FranÃ§ois Truffaut"/>
    <s v="Richard Gere"/>
    <s v="United States"/>
    <n v="7500000"/>
    <x v="335"/>
    <s v="Breathless Associates"/>
    <n v="100"/>
  </r>
  <r>
    <s v="Psycho II"/>
    <s v="R"/>
    <s v="Crime"/>
    <x v="3"/>
    <s v="June 3, 1983 (United States)"/>
    <n v="6.5"/>
    <n v="25000"/>
    <s v="Richard Franklin"/>
    <s v="Tom Holland"/>
    <s v="Anthony Perkins"/>
    <s v="United States"/>
    <n v="5000000"/>
    <x v="336"/>
    <s v="Universal Pictures"/>
    <n v="113"/>
  </r>
  <r>
    <s v="Local Hero"/>
    <s v="PG"/>
    <s v="Comedy"/>
    <x v="3"/>
    <s v="March 17, 1983 (United Kingdom)"/>
    <n v="7.4"/>
    <n v="22000"/>
    <s v="Bill Forsyth"/>
    <s v="Bill Forsyth"/>
    <s v="Burt Lancaster"/>
    <s v="United Kingdom"/>
    <m/>
    <x v="337"/>
    <s v="Enigma Productions"/>
    <n v="111"/>
  </r>
  <r>
    <s v="Bad Boys"/>
    <s v="R"/>
    <s v="Crime"/>
    <x v="3"/>
    <s v="March 25, 1983 (United States)"/>
    <n v="7.2"/>
    <n v="14000"/>
    <s v="Rick Rosenthal"/>
    <s v="Richard Di Lello"/>
    <s v="Sean Penn"/>
    <s v="United States"/>
    <m/>
    <x v="338"/>
    <s v="EMI Films"/>
    <n v="123"/>
  </r>
  <r>
    <s v="Silkwood"/>
    <s v="R"/>
    <s v="Biography"/>
    <x v="3"/>
    <s v="January 27, 1984 (United States)"/>
    <n v="7.2"/>
    <n v="19000"/>
    <s v="Mike Nichols"/>
    <s v="Nora Ephron"/>
    <s v="Meryl Streep"/>
    <s v="United States"/>
    <n v="10000000"/>
    <x v="339"/>
    <s v="ABC Motion Pictures"/>
    <n v="131"/>
  </r>
  <r>
    <s v="All the Right Moves"/>
    <s v="R"/>
    <s v="Drama"/>
    <x v="3"/>
    <s v="October 21, 1983 (United States)"/>
    <n v="5.9"/>
    <n v="16000"/>
    <s v="Michael Chapman"/>
    <s v="Michael Kane"/>
    <s v="Tom Cruise"/>
    <s v="United States"/>
    <n v="5600000"/>
    <x v="340"/>
    <s v="Lucille Ball Productions"/>
    <n v="91"/>
  </r>
  <r>
    <s v="The Keep"/>
    <s v="R"/>
    <s v="Drama"/>
    <x v="3"/>
    <s v="December 16, 1983 (United States)"/>
    <n v="5.7"/>
    <n v="11000"/>
    <s v="Michael Mann"/>
    <s v="F. Paul Wilson"/>
    <s v="Scott Glenn"/>
    <s v="United Kingdom"/>
    <n v="11000000"/>
    <x v="341"/>
    <s v="Paramount Pictures"/>
    <n v="96"/>
  </r>
  <r>
    <s v="My Tutor"/>
    <s v="R"/>
    <s v="Comedy"/>
    <x v="3"/>
    <s v="April 22, 1983 (United States)"/>
    <n v="5.2"/>
    <n v="3300"/>
    <s v="George Bowers"/>
    <s v="Joe Roberts"/>
    <s v="Matt Lattanzi"/>
    <s v="United States"/>
    <m/>
    <x v="342"/>
    <s v="Marimark Productions"/>
    <n v="97"/>
  </r>
  <r>
    <s v="Yentl"/>
    <s v="PG"/>
    <s v="Drama"/>
    <x v="3"/>
    <s v="January 6, 1984 (United States)"/>
    <n v="6.6"/>
    <n v="13000"/>
    <s v="Barbra Streisand"/>
    <s v="Jack Rosenthal"/>
    <s v="Barbra Streisand"/>
    <s v="United Kingdom"/>
    <n v="12000000"/>
    <x v="343"/>
    <s v="Ladbroke"/>
    <n v="133"/>
  </r>
  <r>
    <s v="Fire and Ice"/>
    <s v="PG"/>
    <s v="Animation"/>
    <x v="3"/>
    <s v="August 26, 1983 (United States)"/>
    <n v="6.6"/>
    <n v="10000"/>
    <s v="Ralph Bakshi"/>
    <s v="Ralph Bakshi"/>
    <s v="Randy Norton"/>
    <s v="United States"/>
    <n v="1200000"/>
    <x v="344"/>
    <s v="Polyc International BV"/>
    <n v="81"/>
  </r>
  <r>
    <s v="Eddie and the Cruisers"/>
    <s v="PG"/>
    <s v="Drama"/>
    <x v="3"/>
    <s v="September 23, 1983 (United States)"/>
    <n v="6.9"/>
    <n v="6900"/>
    <s v="Martin Davidson"/>
    <s v="Martin Davidson"/>
    <s v="Tom Berenger"/>
    <s v="United States"/>
    <m/>
    <x v="345"/>
    <s v="Aurora"/>
    <n v="95"/>
  </r>
  <r>
    <s v="Yellowbeard"/>
    <s v="PG"/>
    <s v="Action"/>
    <x v="3"/>
    <s v="June 24, 1983 (United States)"/>
    <n v="6"/>
    <n v="7500"/>
    <s v="Mel Damski"/>
    <s v="Graham Chapman"/>
    <s v="Graham Chapman"/>
    <s v="United Kingdom"/>
    <n v="6500000"/>
    <x v="346"/>
    <s v="Seagoat Films"/>
    <n v="96"/>
  </r>
  <r>
    <s v="The Meaning of Life"/>
    <s v="R"/>
    <s v="Comedy"/>
    <x v="3"/>
    <s v="March 31, 1983 (United States)"/>
    <n v="7.5"/>
    <n v="115000"/>
    <s v="Terry Jones"/>
    <s v="Graham Chapman"/>
    <s v="John Cleese"/>
    <s v="United Kingdom"/>
    <n v="9000000"/>
    <x v="347"/>
    <s v="Celandine Films"/>
    <n v="107"/>
  </r>
  <r>
    <s v="Nostalghia"/>
    <s v="Not Rated"/>
    <s v="Drama"/>
    <x v="3"/>
    <s v="March 1992 (United States)"/>
    <n v="8.1"/>
    <n v="24000"/>
    <s v="Andrei Tarkovsky"/>
    <s v="Andrei Tarkovsky"/>
    <s v="Oleg Yankovskiy"/>
    <s v="Italy"/>
    <m/>
    <x v="348"/>
    <s v="Rai 2"/>
    <n v="125"/>
  </r>
  <r>
    <s v="Hot Dog... The Movie"/>
    <s v="R"/>
    <s v="Comedy"/>
    <x v="3"/>
    <s v="January 13, 1984 (United States)"/>
    <n v="5"/>
    <n v="3200"/>
    <s v="Peter Markle"/>
    <s v="Mike Marvin"/>
    <s v="David Naughton"/>
    <s v="United States"/>
    <m/>
    <x v="349"/>
    <s v="Edward S. Feldman Productions"/>
    <n v="96"/>
  </r>
  <r>
    <s v="Smokey and the Bandit Part 3"/>
    <s v="PG"/>
    <s v="Action"/>
    <x v="3"/>
    <s v="August 12, 1983 (United States)"/>
    <n v="3.5"/>
    <n v="8200"/>
    <s v="Dick Lowry"/>
    <s v="Stuart Birnbaum"/>
    <s v="Jackie Gleason"/>
    <s v="United States"/>
    <m/>
    <x v="350"/>
    <s v="Universal Pictures"/>
    <n v="85"/>
  </r>
  <r>
    <s v="Deathstalker"/>
    <s v="R"/>
    <s v="Action"/>
    <x v="3"/>
    <s v="September 16, 1983 (United States)"/>
    <n v="4.5999999999999996"/>
    <n v="4600"/>
    <s v="James Sbardellati"/>
    <s v="Howard R. Cohen"/>
    <s v="Rick Hill"/>
    <s v="United States"/>
    <n v="457000"/>
    <x v="351"/>
    <s v="Aries CinematogrÃ¡fica Argentina"/>
    <n v="80"/>
  </r>
  <r>
    <s v="Porky's II: The Next Day"/>
    <s v="R"/>
    <s v="Comedy"/>
    <x v="3"/>
    <s v="June 24, 1983 (United States)"/>
    <n v="5"/>
    <n v="11000"/>
    <s v="Bob Clark"/>
    <s v="Roger Swaybill"/>
    <s v="Dan Monahan"/>
    <s v="Canada"/>
    <n v="6500000"/>
    <x v="352"/>
    <s v="Astral Bellevue PathÃ©"/>
    <n v="98"/>
  </r>
  <r>
    <s v="Something Wicked This Way Comes"/>
    <s v="PG"/>
    <s v="Fantasy"/>
    <x v="3"/>
    <s v="April 29, 1983 (United States)"/>
    <n v="6.8"/>
    <n v="8600"/>
    <s v="Jack Clayton"/>
    <s v="Ray Bradbury"/>
    <s v="Jason Robards"/>
    <s v="United States"/>
    <n v="19000000"/>
    <x v="353"/>
    <s v="Walt Disney Productions"/>
    <n v="95"/>
  </r>
  <r>
    <s v="Tender Mercies"/>
    <s v="PG"/>
    <s v="Drama"/>
    <x v="3"/>
    <s v="March 4, 1983 (Canada)"/>
    <n v="7.4"/>
    <n v="9700"/>
    <s v="Bruce Beresford"/>
    <s v="Horton Foote"/>
    <s v="Robert Duvall"/>
    <s v="United States"/>
    <m/>
    <x v="354"/>
    <s v="Antron Media Production"/>
    <n v="92"/>
  </r>
  <r>
    <s v="Star 80"/>
    <s v="R"/>
    <s v="Biography"/>
    <x v="3"/>
    <s v="February 3, 1984 (United States)"/>
    <n v="6.7"/>
    <n v="6000"/>
    <s v="Bob Fosse"/>
    <s v="Teresa Carpenter"/>
    <s v="Mariel Hemingway"/>
    <s v="United States"/>
    <n v="12000000"/>
    <x v="355"/>
    <s v="The Ladd Company"/>
    <n v="103"/>
  </r>
  <r>
    <s v="Gorky Park"/>
    <s v="R"/>
    <s v="Crime"/>
    <x v="3"/>
    <s v="December 16, 1983 (United States)"/>
    <n v="6.7"/>
    <n v="13000"/>
    <s v="Michael Apted"/>
    <s v="Martin Cruz Smith"/>
    <s v="William Hurt"/>
    <s v="United States"/>
    <n v="15000000"/>
    <x v="356"/>
    <s v="Eagle Associates."/>
    <n v="128"/>
  </r>
  <r>
    <s v="Lone Wolf McQuade"/>
    <s v="PG"/>
    <s v="Action"/>
    <x v="3"/>
    <s v="April 15, 1983 (United States)"/>
    <n v="6.3"/>
    <n v="11000"/>
    <s v="Steve Carver"/>
    <s v="B.J. Nelson"/>
    <s v="Chuck Norris"/>
    <s v="United States"/>
    <n v="5000000"/>
    <x v="357"/>
    <s v="1818 Productions"/>
    <n v="107"/>
  </r>
  <r>
    <s v="Easy Money"/>
    <s v="R"/>
    <s v="Comedy"/>
    <x v="3"/>
    <s v="August 19, 1983 (United States)"/>
    <n v="6.3"/>
    <n v="8200"/>
    <s v="James Signorelli"/>
    <s v="Rodney Dangerfield"/>
    <s v="Rodney Dangerfield"/>
    <s v="United States"/>
    <m/>
    <x v="358"/>
    <s v="Easy Money Associates"/>
    <n v="95"/>
  </r>
  <r>
    <s v="Merry Christmas Mr. Lawrence"/>
    <s v="R"/>
    <s v="Drama"/>
    <x v="3"/>
    <s v="September 2, 1983 (United States)"/>
    <n v="7.3"/>
    <n v="16000"/>
    <s v="Nagisa Ã”shima"/>
    <s v="Lourens van der Post"/>
    <s v="David Bowie"/>
    <s v="United Kingdom"/>
    <m/>
    <x v="359"/>
    <s v="National Film Trustee Company"/>
    <n v="123"/>
  </r>
  <r>
    <s v="Losin' It"/>
    <s v="R"/>
    <s v="Comedy"/>
    <x v="3"/>
    <s v="April 22, 1983 (United States)"/>
    <n v="4.9000000000000004"/>
    <n v="4200"/>
    <s v="Curtis Hanson"/>
    <s v="Bill Norton"/>
    <s v="Tom Cruise"/>
    <s v="Canada"/>
    <n v="7000000"/>
    <x v="360"/>
    <s v="Tiberius Film Productions"/>
    <n v="100"/>
  </r>
  <r>
    <s v="Screwballs"/>
    <s v="R"/>
    <s v="Comedy"/>
    <x v="3"/>
    <s v="April 1, 1983 (United States)"/>
    <n v="4.7"/>
    <n v="3000"/>
    <s v="Rafal Zielinski"/>
    <s v="Linda Shayne"/>
    <s v="Peter Keleghan"/>
    <s v="Canada"/>
    <n v="800000"/>
    <x v="361"/>
    <s v="Millenium"/>
    <n v="80"/>
  </r>
  <r>
    <s v="Brainstorm"/>
    <s v="PG"/>
    <s v="Sci-Fi"/>
    <x v="3"/>
    <s v="September 30, 1983 (United States)"/>
    <n v="6.4"/>
    <n v="11000"/>
    <s v="Douglas Trumbull"/>
    <s v="Bruce Joel Rubin"/>
    <s v="Christopher Walken"/>
    <s v="United States"/>
    <n v="15000000"/>
    <x v="362"/>
    <s v="JF Productions"/>
    <n v="106"/>
  </r>
  <r>
    <s v="The Man with Two Brains"/>
    <s v="R"/>
    <s v="Comedy"/>
    <x v="3"/>
    <s v="June 3, 1983 (United States)"/>
    <n v="6.4"/>
    <n v="25000"/>
    <s v="Carl Reiner"/>
    <s v="George Gipe"/>
    <s v="Steve Martin"/>
    <s v="United States"/>
    <m/>
    <x v="363"/>
    <s v="Aspen Film Society"/>
    <n v="93"/>
  </r>
  <r>
    <s v="Angel"/>
    <s v="R"/>
    <s v="Action"/>
    <x v="3"/>
    <s v="January 13, 1984 (United States)"/>
    <n v="5.7"/>
    <n v="2900"/>
    <s v="Robert Vincent O'Neil"/>
    <s v="Robert Vincent O'Neil"/>
    <s v="Cliff Gorman"/>
    <s v="United States"/>
    <n v="3000000"/>
    <x v="364"/>
    <s v="Adams Apple Film Company"/>
    <n v="94"/>
  </r>
  <r>
    <s v="10 to Midnight"/>
    <s v="R"/>
    <s v="Crime"/>
    <x v="3"/>
    <s v="March 11, 1983 (United States)"/>
    <n v="6.3"/>
    <n v="7200"/>
    <s v="J. Lee Thompson"/>
    <s v="William Roberts"/>
    <s v="Charles Bronson"/>
    <s v="United States"/>
    <n v="4520000"/>
    <x v="365"/>
    <s v="Cannon Films"/>
    <n v="101"/>
  </r>
  <r>
    <s v="Uncommon Valor"/>
    <s v="R"/>
    <s v="Action"/>
    <x v="3"/>
    <s v="December 16, 1983 (United States)"/>
    <n v="6.4"/>
    <n v="9300"/>
    <s v="Ted Kotcheff"/>
    <s v="Joe Gayton"/>
    <s v="Gene Hackman"/>
    <s v="United States"/>
    <n v="14500000"/>
    <x v="366"/>
    <s v="Paramount Pictures"/>
    <n v="105"/>
  </r>
  <r>
    <s v="Doctor Detroit"/>
    <s v="R"/>
    <s v="Comedy"/>
    <x v="3"/>
    <s v="May 6, 1983 (United States)"/>
    <n v="5.2"/>
    <n v="5400"/>
    <s v="Michael Pressman"/>
    <s v="Bruce Jay Friedman"/>
    <s v="Dan Aykroyd"/>
    <s v="United States"/>
    <m/>
    <x v="367"/>
    <s v="Black Rhino Productions"/>
    <n v="89"/>
  </r>
  <r>
    <s v="Mortuary"/>
    <s v="R"/>
    <s v="Horror"/>
    <x v="3"/>
    <s v="September 2, 1983 (United States)"/>
    <n v="5.2"/>
    <n v="1900"/>
    <s v="Howard Avedis"/>
    <s v="Howard Avedis"/>
    <s v="Mary Beth McDonough"/>
    <s v="United States"/>
    <n v="250000"/>
    <x v="368"/>
    <s v="Hickmar Productions"/>
    <n v="93"/>
  </r>
  <r>
    <s v="Stroker Ace"/>
    <s v="PG"/>
    <s v="Action"/>
    <x v="3"/>
    <s v="July 1, 1983 (United States)"/>
    <n v="4.9000000000000004"/>
    <n v="3700"/>
    <s v="Hal Needham"/>
    <s v="William Neely"/>
    <s v="Burt Reynolds"/>
    <s v="United States"/>
    <m/>
    <x v="369"/>
    <s v="Universal Pictures"/>
    <n v="96"/>
  </r>
  <r>
    <s v="Sahara"/>
    <s v="PG"/>
    <s v="Adventure"/>
    <x v="3"/>
    <s v="March 2, 1984 (United States)"/>
    <n v="5"/>
    <n v="1500"/>
    <s v="Andrew V. McLaglen"/>
    <s v="Menahem Golan"/>
    <s v="Brooke Shields"/>
    <s v="United Kingdom"/>
    <n v="25000000"/>
    <x v="370"/>
    <s v="Cabal Film"/>
    <n v="111"/>
  </r>
  <r>
    <s v="Two of a Kind"/>
    <s v="PG"/>
    <s v="Comedy"/>
    <x v="3"/>
    <s v="December 16, 1983 (United States)"/>
    <n v="4.7"/>
    <n v="3900"/>
    <s v="John Herzfeld"/>
    <s v="John Herzfeld"/>
    <s v="John Travolta"/>
    <s v="United States"/>
    <n v="14000000"/>
    <x v="371"/>
    <s v="Twentieth Century Fox"/>
    <n v="88"/>
  </r>
  <r>
    <s v="Chained Heat"/>
    <s v="R"/>
    <s v="Action"/>
    <x v="3"/>
    <s v="May 27, 1983 (United States)"/>
    <n v="5"/>
    <n v="2100"/>
    <s v="Paul Nicholas"/>
    <s v="Aaron Butler"/>
    <s v="Linda Blair"/>
    <s v="United States"/>
    <n v="1250000"/>
    <x v="372"/>
    <s v="Heat GBR"/>
    <n v="95"/>
  </r>
  <r>
    <s v="Spacehunter: Adventures in the Forbidden Zone"/>
    <s v="PG"/>
    <s v="Action"/>
    <x v="3"/>
    <s v="May 20, 1983 (United States)"/>
    <n v="5.5"/>
    <n v="5500"/>
    <s v="Lamont Johnson"/>
    <s v="Stewart Harding"/>
    <s v="Peter Strauss"/>
    <s v="United States"/>
    <n v="14400000"/>
    <x v="373"/>
    <s v="Columbia Pictures"/>
    <n v="90"/>
  </r>
  <r>
    <s v="High Road to China"/>
    <s v="PG"/>
    <s v="Adventure"/>
    <x v="3"/>
    <s v="March 18, 1983 (United States)"/>
    <n v="6.1"/>
    <n v="5100"/>
    <s v="Brian G. Hutton"/>
    <s v="Jon Cleary"/>
    <s v="Tom Selleck"/>
    <s v="United States"/>
    <n v="19000000"/>
    <x v="374"/>
    <s v="City Films"/>
    <n v="105"/>
  </r>
  <r>
    <s v="Never Cry Wolf"/>
    <s v="PG"/>
    <s v="Adventure"/>
    <x v="3"/>
    <s v="January 27, 1984 (United States)"/>
    <n v="7.5"/>
    <n v="7800"/>
    <s v="Carroll Ballard"/>
    <s v="Farley Mowat"/>
    <s v="Charles Martin Smith"/>
    <s v="United States"/>
    <m/>
    <x v="375"/>
    <s v="Walt Disney Pictures"/>
    <n v="105"/>
  </r>
  <r>
    <s v="The Pirates of Penzance"/>
    <s v="G"/>
    <s v="Comedy"/>
    <x v="3"/>
    <s v="February 18, 1983 (United States)"/>
    <n v="7.1"/>
    <n v="3300"/>
    <s v="Wilford Leach"/>
    <s v="W.S. Gilbert"/>
    <s v="Kevin Kline"/>
    <s v="United Kingdom"/>
    <m/>
    <x v="376"/>
    <s v="Universal Pictures"/>
    <n v="112"/>
  </r>
  <r>
    <s v="Rock &amp; Rule"/>
    <s v="PG"/>
    <s v="Animation"/>
    <x v="3"/>
    <s v="July 24, 1987 (United States)"/>
    <n v="6.5"/>
    <n v="3400"/>
    <s v="Clive Smith"/>
    <s v="Patrick Loubert"/>
    <s v="Don Francks"/>
    <s v="Canada"/>
    <n v="8000000"/>
    <x v="377"/>
    <s v="Nelvana"/>
    <n v="77"/>
  </r>
  <r>
    <s v="Hercules"/>
    <s v="PG"/>
    <s v="Adventure"/>
    <x v="3"/>
    <s v="August 26, 1983 (United States)"/>
    <n v="4"/>
    <n v="3600"/>
    <s v="Luigi Cozzi"/>
    <s v="Luigi Cozzi"/>
    <s v="Lou Ferrigno"/>
    <s v="Italy"/>
    <n v="2500000"/>
    <x v="378"/>
    <s v="Cannon Films Inc."/>
    <n v="98"/>
  </r>
  <r>
    <s v="Educating Rita"/>
    <s v="PG"/>
    <s v="Comedy"/>
    <x v="3"/>
    <s v="October 28, 1983 (United States)"/>
    <n v="7.2"/>
    <n v="13000"/>
    <s v="Lewis Gilbert"/>
    <s v="Willy Russell"/>
    <s v="Michael Caine"/>
    <s v="United Kingdom"/>
    <m/>
    <x v="379"/>
    <s v="Acorn Pictures"/>
    <n v="110"/>
  </r>
  <r>
    <s v="A Night in Heaven"/>
    <s v="R"/>
    <s v="Drama"/>
    <x v="3"/>
    <s v="November 18, 1983 (United States)"/>
    <n v="4.3"/>
    <n v="1200"/>
    <s v="John G. Avildsen"/>
    <s v="Joan Tewkesbury"/>
    <s v="Christopher Atkins"/>
    <s v="United States"/>
    <m/>
    <x v="380"/>
    <m/>
    <n v="83"/>
  </r>
  <r>
    <s v="Under Fire"/>
    <s v="R"/>
    <s v="Drama"/>
    <x v="3"/>
    <s v="October 21, 1983 (United States)"/>
    <n v="7"/>
    <n v="7200"/>
    <s v="Roger Spottiswoode"/>
    <s v="Ron Shelton"/>
    <s v="Nick Nolte"/>
    <s v="United States"/>
    <n v="9500000"/>
    <x v="381"/>
    <s v="Cinema '84"/>
    <n v="128"/>
  </r>
  <r>
    <s v="Amityville 3-D"/>
    <s v="PG"/>
    <s v="Horror"/>
    <x v="3"/>
    <s v="November 18, 1983 (United States)"/>
    <n v="4.0999999999999996"/>
    <n v="6000"/>
    <s v="Richard Fleischer"/>
    <s v="David Ambrose"/>
    <s v="Tony Roberts"/>
    <s v="Mexico"/>
    <n v="6000000"/>
    <x v="382"/>
    <s v="De Laurentiis Entertainment Group (DEG)"/>
    <n v="105"/>
  </r>
  <r>
    <s v="Testament"/>
    <s v="PG"/>
    <s v="Drama"/>
    <x v="3"/>
    <s v="January 5, 1984 (Argentina)"/>
    <n v="7"/>
    <n v="5800"/>
    <s v="Lynne Littman"/>
    <s v="Carol Amen"/>
    <s v="Jane Alexander"/>
    <s v="United States"/>
    <m/>
    <x v="383"/>
    <s v="Paramount Pictures"/>
    <n v="90"/>
  </r>
  <r>
    <s v="The Osterman Weekend"/>
    <s v="R"/>
    <s v="Action"/>
    <x v="3"/>
    <s v="November 4, 1983 (United States)"/>
    <n v="5.9"/>
    <n v="8200"/>
    <s v="Sam Peckinpah"/>
    <s v="Robert Ludlum"/>
    <s v="Rutger Hauer"/>
    <s v="United States"/>
    <n v="6500000"/>
    <x v="384"/>
    <s v="Osterman Weekend Associates"/>
    <n v="103"/>
  </r>
  <r>
    <s v="Revenge of the Ninja"/>
    <s v="R"/>
    <s v="Action"/>
    <x v="3"/>
    <s v="September 16, 1983 (United States)"/>
    <n v="6.1"/>
    <n v="4700"/>
    <s v="Sam Firstenberg"/>
    <s v="James R. Silke"/>
    <s v="ShÃ´ Kosugi"/>
    <s v="United States"/>
    <n v="700000"/>
    <x v="385"/>
    <s v="Cannon Films"/>
    <n v="90"/>
  </r>
  <r>
    <s v="Zelig"/>
    <s v="PG"/>
    <s v="Comedy"/>
    <x v="3"/>
    <s v="August 25, 1983 (Argentina)"/>
    <n v="7.7"/>
    <n v="41000"/>
    <s v="Woody Allen"/>
    <s v="Woody Allen"/>
    <s v="Woody Allen"/>
    <s v="United States"/>
    <m/>
    <x v="386"/>
    <s v="Jack Rollins &amp; Charles H. Joffe Productions"/>
    <n v="79"/>
  </r>
  <r>
    <s v="Independence Day"/>
    <s v="R"/>
    <s v="Drama"/>
    <x v="3"/>
    <s v="September 9, 1983 (Denmark)"/>
    <n v="6.5"/>
    <n v="458"/>
    <s v="Robert Mandel"/>
    <s v="Alice Hoffman"/>
    <s v="Kathleen Quinlan"/>
    <s v="United States"/>
    <m/>
    <x v="27"/>
    <s v="Warner Bros."/>
    <n v="110"/>
  </r>
  <r>
    <s v="Escape from the Bronx"/>
    <s v="R"/>
    <s v="Action"/>
    <x v="3"/>
    <s v="January 18, 1985 (United States)"/>
    <n v="4.5999999999999996"/>
    <n v="2300"/>
    <s v="Enzo G. Castellari"/>
    <s v="Tito Carpi"/>
    <s v="Mark Gregory"/>
    <s v="Italy"/>
    <m/>
    <x v="27"/>
    <s v="Fulvia Film"/>
    <n v="89"/>
  </r>
  <r>
    <s v="To Be or Not to Be"/>
    <s v="PG"/>
    <s v="Comedy"/>
    <x v="3"/>
    <s v="December 16, 1983 (United States)"/>
    <n v="6.8"/>
    <n v="10000"/>
    <s v="Alan Johnson"/>
    <s v="Thomas Meehan"/>
    <s v="Mel Brooks"/>
    <s v="United States"/>
    <n v="9000000"/>
    <x v="387"/>
    <s v="Brooksfilms"/>
    <n v="107"/>
  </r>
  <r>
    <s v="Eureka"/>
    <s v="R"/>
    <s v="Drama"/>
    <x v="3"/>
    <s v="May 20, 1983 (United Kingdom)"/>
    <n v="6"/>
    <n v="3100"/>
    <s v="Nicolas Roeg"/>
    <s v="Marshall Houts"/>
    <s v="Gene Hackman"/>
    <s v="United Kingdom"/>
    <m/>
    <x v="388"/>
    <s v="Recorded Picture Company (RPC)"/>
    <n v="130"/>
  </r>
  <r>
    <s v="The Wicked Lady"/>
    <s v="R"/>
    <s v="Adventure"/>
    <x v="3"/>
    <s v="October 28, 1983 (United States)"/>
    <n v="4.7"/>
    <n v="1100"/>
    <s v="Michael Winner"/>
    <s v="Leslie Arliss"/>
    <s v="Faye Dunaway"/>
    <s v="United Kingdom"/>
    <n v="8000000"/>
    <x v="389"/>
    <s v="Golan-Globus Productions"/>
    <n v="98"/>
  </r>
  <r>
    <s v="Still Smokin"/>
    <s v="R"/>
    <s v="Comedy"/>
    <x v="3"/>
    <s v="May 6, 1983 (United States)"/>
    <n v="5.6"/>
    <n v="7400"/>
    <s v="Tommy Chong"/>
    <s v="Tommy Chong"/>
    <s v="Cheech Marin"/>
    <s v="United States"/>
    <m/>
    <x v="390"/>
    <s v="Paramount Pictures"/>
    <n v="91"/>
  </r>
  <r>
    <s v="Yor, the Hunter from the Future"/>
    <s v="PG"/>
    <s v="Action"/>
    <x v="3"/>
    <s v="August 19, 1983 (United States)"/>
    <n v="4.4000000000000004"/>
    <n v="2900"/>
    <s v="Antonio Margheriti"/>
    <s v="Juan Zanotto"/>
    <s v="Reb Brown"/>
    <s v="Italy"/>
    <m/>
    <x v="391"/>
    <s v="Diamant Film"/>
    <n v="88"/>
  </r>
  <r>
    <s v="Of Unknown Origin"/>
    <s v="R"/>
    <s v="Horror"/>
    <x v="3"/>
    <s v="November 24, 1983 (United States)"/>
    <n v="6.1"/>
    <n v="2900"/>
    <s v="George P. Cosmatos"/>
    <s v="Chauncey G. Parker III"/>
    <s v="Peter Weller"/>
    <s v="Canada"/>
    <n v="4000000"/>
    <x v="392"/>
    <s v="Warner Bros."/>
    <n v="88"/>
  </r>
  <r>
    <s v="Curse of the Pink Panther"/>
    <s v="PG"/>
    <s v="Comedy"/>
    <x v="3"/>
    <s v="August 12, 1983 (United States)"/>
    <n v="4.3"/>
    <n v="5700"/>
    <s v="Blake Edwards"/>
    <s v="Blake Edwards"/>
    <s v="David Niven"/>
    <s v="United Kingdom"/>
    <n v="11000000"/>
    <x v="393"/>
    <s v="United Artists"/>
    <n v="109"/>
  </r>
  <r>
    <s v="D.C. Cab"/>
    <s v="R"/>
    <s v="Action"/>
    <x v="3"/>
    <s v="December 16, 1983 (United States)"/>
    <n v="5.5"/>
    <n v="4400"/>
    <s v="Joel Schumacher"/>
    <s v="Topper Carew"/>
    <s v="Max Gail"/>
    <s v="United States"/>
    <n v="8000000"/>
    <x v="394"/>
    <s v="RKO Pictures"/>
    <n v="100"/>
  </r>
  <r>
    <s v="Beyond the Limit"/>
    <s v="R"/>
    <s v="Drama"/>
    <x v="3"/>
    <s v="September 30, 1983 (United States)"/>
    <n v="5.7"/>
    <n v="1200"/>
    <s v="John Mackenzie"/>
    <s v="Graham Greene"/>
    <s v="Michael Caine"/>
    <s v="United Kingdom"/>
    <n v="11800000"/>
    <x v="395"/>
    <s v="World Film Services"/>
    <n v="104"/>
  </r>
  <r>
    <s v="The Survivors"/>
    <s v="R"/>
    <s v="Comedy"/>
    <x v="3"/>
    <s v="June 22, 1983 (United States)"/>
    <n v="5.8"/>
    <n v="4700"/>
    <s v="Michael Ritchie"/>
    <s v="Michael Leeson"/>
    <s v="Walter Matthau"/>
    <s v="United States"/>
    <n v="12000000"/>
    <x v="240"/>
    <s v="Rastar Films"/>
    <n v="103"/>
  </r>
  <r>
    <s v="The Lonely Lady"/>
    <s v="R"/>
    <s v="Drama"/>
    <x v="3"/>
    <s v="September 30, 1983 (United States)"/>
    <n v="3"/>
    <n v="938"/>
    <s v="Peter Sasdy"/>
    <s v="Harold Robbins"/>
    <s v="Pia Zadora"/>
    <s v="United States"/>
    <n v="5000000"/>
    <x v="396"/>
    <s v="Harold Robbins International Company"/>
    <n v="92"/>
  </r>
  <r>
    <s v="The Star Chamber"/>
    <s v="R"/>
    <s v="Crime"/>
    <x v="3"/>
    <s v="August 5, 1983 (United States)"/>
    <n v="6.3"/>
    <n v="6500"/>
    <s v="Peter Hyams"/>
    <s v="Roderick Taylor"/>
    <s v="Michael Douglas"/>
    <s v="United States"/>
    <m/>
    <x v="397"/>
    <s v="Twentieth Century Fox"/>
    <n v="109"/>
  </r>
  <r>
    <s v="The Dresser"/>
    <s v="PG"/>
    <s v="Drama"/>
    <x v="3"/>
    <s v="December 6, 1983 (United States)"/>
    <n v="7.6"/>
    <n v="4900"/>
    <s v="Peter Yates"/>
    <s v="Ronald Harwood"/>
    <s v="Albert Finney"/>
    <s v="United Kingdom"/>
    <m/>
    <x v="398"/>
    <s v="Columbia Pictures"/>
    <n v="118"/>
  </r>
  <r>
    <s v="The Lords of Discipline"/>
    <s v="R"/>
    <s v="Thriller"/>
    <x v="3"/>
    <s v="February 18, 1983 (United States)"/>
    <n v="6.6"/>
    <n v="2600"/>
    <s v="Franc Roddam"/>
    <s v="Pat Conroy"/>
    <s v="David Keith"/>
    <s v="United States"/>
    <m/>
    <x v="399"/>
    <s v="Paramount Pictures"/>
    <n v="102"/>
  </r>
  <r>
    <s v="Cross Creek"/>
    <s v="PG"/>
    <s v="Biography"/>
    <x v="3"/>
    <s v="October 27, 1983 (Netherlands)"/>
    <n v="7"/>
    <n v="1700"/>
    <s v="Martin Ritt"/>
    <s v="Marjorie Kinnan Rawlings"/>
    <s v="Mary Steenburgen"/>
    <s v="United States"/>
    <m/>
    <x v="27"/>
    <s v="Thorn EMI Screen Entertainment"/>
    <n v="127"/>
  </r>
  <r>
    <s v="The Man Who Loved Women"/>
    <s v="R"/>
    <s v="Comedy"/>
    <x v="3"/>
    <s v="December 16, 1983 (United States)"/>
    <n v="5.3"/>
    <n v="2200"/>
    <s v="Blake Edwards"/>
    <s v="Blake Edwards"/>
    <s v="Burt Reynolds"/>
    <s v="United States"/>
    <n v="19000000"/>
    <x v="400"/>
    <s v="Delphi Films"/>
    <n v="110"/>
  </r>
  <r>
    <s v="Nightmares"/>
    <s v="R"/>
    <s v="Horror"/>
    <x v="3"/>
    <s v="September 9, 1983 (United States)"/>
    <n v="5.8"/>
    <n v="3000"/>
    <s v="Joseph Sargent"/>
    <s v="Christopher Crowe"/>
    <s v="Cristina Raines"/>
    <s v="United States"/>
    <n v="6000000"/>
    <x v="401"/>
    <s v="Universal Pictures"/>
    <n v="99"/>
  </r>
  <r>
    <s v="Deal of the Century"/>
    <s v="PG"/>
    <s v="Comedy"/>
    <x v="3"/>
    <s v="November 4, 1983 (United States)"/>
    <n v="4.5999999999999996"/>
    <n v="3600"/>
    <s v="William Friedkin"/>
    <s v="Paul Brickman"/>
    <s v="Chevy Chase"/>
    <s v="United States"/>
    <n v="10000000"/>
    <x v="402"/>
    <s v="Warner Bros."/>
    <n v="99"/>
  </r>
  <r>
    <s v="Eddie Macon's Run"/>
    <s v="PG"/>
    <s v="Action"/>
    <x v="3"/>
    <s v="March 25, 1983 (United States)"/>
    <n v="5.7"/>
    <n v="1100"/>
    <s v="Jeff Kanew"/>
    <s v="James McLendon"/>
    <s v="Kirk Douglas"/>
    <s v="United States"/>
    <n v="5000000"/>
    <x v="403"/>
    <s v="Universal Pictures"/>
    <n v="95"/>
  </r>
  <r>
    <s v="Max Dugan Returns"/>
    <s v="PG"/>
    <s v="Comedy"/>
    <x v="3"/>
    <s v="March 25, 1983 (United States)"/>
    <n v="6.6"/>
    <n v="3300"/>
    <s v="Herbert Ross"/>
    <s v="Neil Simon"/>
    <s v="Jason Robards"/>
    <s v="United States"/>
    <m/>
    <x v="404"/>
    <s v="Twentieth Century Fox"/>
    <n v="98"/>
  </r>
  <r>
    <s v="The Sting II"/>
    <s v="PG"/>
    <s v="Comedy"/>
    <x v="3"/>
    <s v="February 18, 1983 (United States)"/>
    <n v="4.9000000000000004"/>
    <n v="2100"/>
    <s v="Jeremy Kagan"/>
    <s v="David S. Ward"/>
    <s v="Jackie Gleason"/>
    <s v="United States"/>
    <m/>
    <x v="405"/>
    <s v="Universal Pictures"/>
    <n v="101"/>
  </r>
  <r>
    <s v="Baby It's You"/>
    <s v="R"/>
    <s v="Comedy"/>
    <x v="3"/>
    <s v="March 4, 1983 (United States)"/>
    <n v="6.3"/>
    <n v="1700"/>
    <s v="John Sayles"/>
    <s v="Amy Robinson"/>
    <s v="Rosanna Arquette"/>
    <s v="United States"/>
    <n v="3000000"/>
    <x v="406"/>
    <s v="Double Play"/>
    <n v="105"/>
  </r>
  <r>
    <s v="Heat and Dust"/>
    <s v="R"/>
    <s v="Drama"/>
    <x v="3"/>
    <s v="January 1983 (United Kingdom)"/>
    <n v="6.6"/>
    <n v="1600"/>
    <s v="James Ivory"/>
    <s v="Ruth Prawer Jhabvala"/>
    <s v="Julie Christie"/>
    <s v="United Kingdom"/>
    <m/>
    <x v="407"/>
    <s v="Merchant Ivory Productions"/>
    <n v="130"/>
  </r>
  <r>
    <s v="Going Berserk"/>
    <s v="R"/>
    <s v="Comedy"/>
    <x v="3"/>
    <s v="September 30, 1983 (United States)"/>
    <n v="5.2"/>
    <n v="1700"/>
    <s v="David Steinberg"/>
    <s v="Dana Olsen"/>
    <s v="John Candy"/>
    <s v="Canada"/>
    <m/>
    <x v="27"/>
    <s v="Les Productions Mutuelles LtÃ©e"/>
    <n v="85"/>
  </r>
  <r>
    <s v="Daniel"/>
    <s v="R"/>
    <s v="Drama"/>
    <x v="3"/>
    <s v="February 10, 1984 (United Kingdom)"/>
    <n v="6.6"/>
    <n v="1200"/>
    <s v="Sidney Lumet"/>
    <s v="E.L. Doctorow"/>
    <s v="Timothy Hutton"/>
    <s v="United Kingdom"/>
    <m/>
    <x v="408"/>
    <s v="Paramount Pictures"/>
    <n v="130"/>
  </r>
  <r>
    <s v="Heart Like a Wheel"/>
    <s v="PG"/>
    <s v="Biography"/>
    <x v="3"/>
    <s v="April 1, 1983 (United States)"/>
    <n v="6.7"/>
    <n v="1300"/>
    <s v="Jonathan Kaplan"/>
    <s v="Ken Friedman"/>
    <s v="Bonnie Bedelia"/>
    <s v="United States"/>
    <m/>
    <x v="409"/>
    <s v="Aurora"/>
    <n v="113"/>
  </r>
  <r>
    <s v="Love Letters"/>
    <s v="R"/>
    <s v="Drama"/>
    <x v="3"/>
    <s v="April 27, 1984 (United States)"/>
    <n v="5.9"/>
    <n v="701"/>
    <s v="Amy Holden Jones"/>
    <s v="Amy Holden Jones"/>
    <s v="Jamie Lee Curtis"/>
    <s v="United States"/>
    <n v="550000"/>
    <x v="410"/>
    <s v="Millenium"/>
    <n v="88"/>
  </r>
  <r>
    <s v="Get Crazy"/>
    <s v="R"/>
    <s v="Comedy"/>
    <x v="3"/>
    <s v="August 5, 1983 (United States)"/>
    <n v="6.7"/>
    <n v="1100"/>
    <s v="Allan Arkush"/>
    <s v="Danny Opatoshu"/>
    <s v="Malcolm McDowell"/>
    <s v="United States"/>
    <n v="5500000"/>
    <x v="411"/>
    <s v="D &amp; P Productions"/>
    <n v="92"/>
  </r>
  <r>
    <s v="Nate and Hayes"/>
    <s v="PG"/>
    <s v="Action"/>
    <x v="3"/>
    <s v="November 18, 1983 (United States)"/>
    <n v="6.2"/>
    <n v="2100"/>
    <s v="Ferdinand Fairfax"/>
    <s v="Lloyd Phillips"/>
    <s v="Tommy Lee Jones"/>
    <s v="New Zealand"/>
    <n v="12000000"/>
    <x v="412"/>
    <s v="Phillips Whitehouse Productions"/>
    <n v="99"/>
  </r>
  <r>
    <s v="Strange Invaders"/>
    <s v="PG"/>
    <s v="Horror"/>
    <x v="3"/>
    <s v="September 16, 1983 (United States)"/>
    <n v="5.5"/>
    <n v="2700"/>
    <s v="Michael Laughlin"/>
    <s v="Bill Condon"/>
    <s v="Paul Le Mat"/>
    <s v="United States"/>
    <m/>
    <x v="413"/>
    <s v="EMI Films"/>
    <n v="94"/>
  </r>
  <r>
    <s v="The Black Stallion Returns"/>
    <s v="PG"/>
    <s v="Adventure"/>
    <x v="3"/>
    <s v="March 25, 1983 (United States)"/>
    <n v="6"/>
    <n v="2100"/>
    <s v="Robert Dalva"/>
    <s v="Walter Farley"/>
    <s v="Kelly Reno"/>
    <s v="United States"/>
    <m/>
    <x v="414"/>
    <s v="Zoetrope Studios"/>
    <n v="103"/>
  </r>
  <r>
    <s v="Metalstorm: the Destruction of Jared-Syn"/>
    <s v="PG"/>
    <s v="Action"/>
    <x v="3"/>
    <s v="August 19, 1983 (United States)"/>
    <n v="3.8"/>
    <n v="1600"/>
    <s v="Charles Band"/>
    <s v="Alan J. Adler"/>
    <s v="Jeffrey Byron"/>
    <s v="United States"/>
    <m/>
    <x v="415"/>
    <s v="Albert Band International Productions Inc."/>
    <n v="84"/>
  </r>
  <r>
    <s v="Getting It on"/>
    <s v="R"/>
    <s v="Comedy"/>
    <x v="3"/>
    <s v="August 1983 (United States)"/>
    <n v="3.7"/>
    <n v="208"/>
    <s v="William Olsen"/>
    <s v="William Olsen"/>
    <s v="Martin Yost"/>
    <s v="United States"/>
    <n v="220000"/>
    <x v="416"/>
    <s v="Seventh Avenue Films"/>
    <n v="96"/>
  </r>
  <r>
    <s v="Lianna"/>
    <s v="R"/>
    <s v="Drama"/>
    <x v="3"/>
    <s v="September 8, 1983 (Netherlands)"/>
    <n v="6.8"/>
    <n v="1600"/>
    <s v="John Sayles"/>
    <s v="John Sayles"/>
    <s v="Linda Griffiths"/>
    <s v="United States"/>
    <n v="300000"/>
    <x v="417"/>
    <s v="Winwood Productions"/>
    <n v="110"/>
  </r>
  <r>
    <s v="Better Late Than Never"/>
    <s v="PG"/>
    <s v="Comedy"/>
    <x v="3"/>
    <s v="April 15, 1983 (United States)"/>
    <n v="5.8"/>
    <n v="115"/>
    <s v="Bryan Forbes"/>
    <s v="Gwen Davis"/>
    <s v="David Niven"/>
    <s v="United Kingdom"/>
    <m/>
    <x v="27"/>
    <s v="Golden Harvest Company"/>
    <n v="89"/>
  </r>
  <r>
    <s v="Lovesick"/>
    <s v="PG"/>
    <s v="Comedy"/>
    <x v="3"/>
    <s v="February 18, 1983 (United States)"/>
    <n v="5.2"/>
    <n v="747"/>
    <s v="Marshall Brickman"/>
    <s v="Marshall Brickman"/>
    <s v="Dudley Moore"/>
    <s v="United States"/>
    <n v="10100000"/>
    <x v="418"/>
    <s v="The Ladd Company"/>
    <n v="95"/>
  </r>
  <r>
    <s v="Running Brave"/>
    <s v="PG"/>
    <s v="Biography"/>
    <x v="3"/>
    <s v="November 4, 1983 (United States)"/>
    <n v="6.7"/>
    <n v="659"/>
    <s v="Donald Shebib"/>
    <s v="Henry Bean"/>
    <s v="Robby Benson"/>
    <s v="Canada"/>
    <n v="8000000"/>
    <x v="419"/>
    <s v="Englander Productions"/>
    <n v="106"/>
  </r>
  <r>
    <s v="Exposed"/>
    <s v="R"/>
    <s v="Drama"/>
    <x v="3"/>
    <s v="April 22, 1983 (United States)"/>
    <n v="5.0999999999999996"/>
    <n v="786"/>
    <s v="James Toback"/>
    <s v="James Toback"/>
    <s v="Nastassja Kinski"/>
    <s v="United States"/>
    <m/>
    <x v="420"/>
    <s v="United Artists"/>
    <n v="100"/>
  </r>
  <r>
    <s v="Trenchcoat"/>
    <s v="PG"/>
    <s v="Comedy"/>
    <x v="3"/>
    <s v="March 11, 1983 (United States)"/>
    <n v="5.3"/>
    <n v="456"/>
    <s v="Michael Tuchner"/>
    <s v="Jeffrey Price"/>
    <s v="Margot Kidder"/>
    <s v="United States"/>
    <n v="5000000"/>
    <x v="421"/>
    <s v="Walt Disney Productions"/>
    <n v="91"/>
  </r>
  <r>
    <s v="Stryker"/>
    <s v="R"/>
    <s v="Action"/>
    <x v="3"/>
    <s v="September 2, 1983 (United States)"/>
    <n v="4.3"/>
    <n v="617"/>
    <s v="Cirio H. Santiago"/>
    <s v="Howard R. Cohen"/>
    <s v="Steve Sandor"/>
    <s v="Philippines"/>
    <m/>
    <x v="422"/>
    <s v="Cinema Vehicle Services"/>
    <n v="86"/>
  </r>
  <r>
    <s v="The Man Who Wasn't There"/>
    <s v="R"/>
    <s v="Action"/>
    <x v="3"/>
    <s v="August 12, 1983 (United States)"/>
    <n v="3.8"/>
    <n v="513"/>
    <s v="Bruce Malmuth"/>
    <s v="Stanford Sherman"/>
    <s v="Steve Guttenberg"/>
    <s v="United States"/>
    <m/>
    <x v="423"/>
    <s v="Paramount Pictures"/>
    <n v="111"/>
  </r>
  <r>
    <s v="Table for Five"/>
    <s v="PG"/>
    <s v="Drama"/>
    <x v="3"/>
    <s v="March 10, 1983 (Australia)"/>
    <n v="6.1"/>
    <n v="681"/>
    <s v="Robert Lieberman"/>
    <s v="David Seltzer"/>
    <s v="Jon Voight"/>
    <s v="United States"/>
    <m/>
    <x v="424"/>
    <s v="CBS Theatrical Films"/>
    <n v="122"/>
  </r>
  <r>
    <s v="Romantic Comedy"/>
    <s v="PG"/>
    <s v="Comedy"/>
    <x v="3"/>
    <s v="October 7, 1983 (United States)"/>
    <n v="5.2"/>
    <n v="786"/>
    <s v="Arthur Hiller"/>
    <s v="Bernard Slade"/>
    <s v="Dudley Moore"/>
    <s v="United States"/>
    <m/>
    <x v="425"/>
    <s v="Metrocolor"/>
    <n v="103"/>
  </r>
  <r>
    <s v="Young Warriors"/>
    <s v="R"/>
    <s v="Action"/>
    <x v="3"/>
    <s v="August 28, 1983 (United States)"/>
    <n v="4.7"/>
    <n v="460"/>
    <s v="Lawrence David Foldes"/>
    <s v="Russell W. Colgin"/>
    <s v="Ernest Borgnine"/>
    <s v="United States"/>
    <m/>
    <x v="27"/>
    <s v="Star Cinema"/>
    <n v="105"/>
  </r>
  <r>
    <s v="Man, Woman and Child"/>
    <s v="PG"/>
    <s v="Drama"/>
    <x v="3"/>
    <s v="September 7, 1983 (France)"/>
    <n v="6.1"/>
    <n v="368"/>
    <s v="Dick Richards"/>
    <s v="Erich Segal"/>
    <s v="Martin Sheen"/>
    <s v="United States"/>
    <m/>
    <x v="426"/>
    <s v="Gaylord Productions"/>
    <n v="99"/>
  </r>
  <r>
    <s v="Hanna K."/>
    <s v="R"/>
    <s v="Drama"/>
    <x v="3"/>
    <s v="September 7, 1983 (France)"/>
    <n v="6.3"/>
    <n v="661"/>
    <s v="Costa-Gavras"/>
    <s v="Franco Solinas"/>
    <s v="Jill Clayburgh"/>
    <s v="Israel"/>
    <m/>
    <x v="27"/>
    <s v="K.G. Productions"/>
    <n v="111"/>
  </r>
  <r>
    <s v="Slayground"/>
    <s v="R"/>
    <s v="Crime"/>
    <x v="3"/>
    <s v="February 1984 (United States)"/>
    <n v="4.9000000000000004"/>
    <n v="360"/>
    <s v="Terry Bedford"/>
    <s v="Trevor Preston"/>
    <s v="Peter Coyote"/>
    <s v="United Kingdom"/>
    <m/>
    <x v="427"/>
    <s v="Jennie and Company"/>
    <n v="89"/>
  </r>
  <r>
    <s v="White Star"/>
    <m/>
    <s v="Drama"/>
    <x v="3"/>
    <s v="March 8, 1985 (West Germany)"/>
    <n v="6"/>
    <n v="235"/>
    <s v="Roland Klick"/>
    <s v="Karen Jaehne-Lathan"/>
    <s v="Dennis Hopper"/>
    <s v="West Germany"/>
    <n v="100000"/>
    <x v="27"/>
    <m/>
    <n v="92"/>
  </r>
  <r>
    <s v="Richard Pryor... Here and Now"/>
    <s v="R"/>
    <s v="Comedy"/>
    <x v="3"/>
    <s v="October 28, 1983 (United States)"/>
    <n v="7.3"/>
    <n v="2200"/>
    <s v="Richard Pryor"/>
    <s v="Paul Mooney"/>
    <s v="Richard Pryor"/>
    <s v="United States"/>
    <m/>
    <x v="428"/>
    <s v="Columbia Pictures"/>
    <n v="83"/>
  </r>
  <r>
    <s v="Deadly Force"/>
    <s v="R"/>
    <s v="Action"/>
    <x v="3"/>
    <s v="July 15, 1983 (United States)"/>
    <n v="4.9000000000000004"/>
    <n v="300"/>
    <s v="Paul Aaron"/>
    <s v="Ken Barnett"/>
    <s v="Wings Hauser"/>
    <s v="United States"/>
    <n v="3000000"/>
    <x v="27"/>
    <s v="Force Productions"/>
    <n v="95"/>
  </r>
  <r>
    <s v="My Brother's Wedding"/>
    <s v="Not Rated"/>
    <s v="Drama"/>
    <x v="3"/>
    <s v="March 1985 (United States)"/>
    <n v="7.2"/>
    <n v="826"/>
    <s v="Charles Burnett"/>
    <s v="Charles Burnett"/>
    <s v="Everett Silas"/>
    <s v="United States"/>
    <n v="50000"/>
    <x v="429"/>
    <s v="Charles Burnett Productions"/>
    <n v="115"/>
  </r>
  <r>
    <s v="Blue Skies Again"/>
    <s v="PG"/>
    <s v="Comedy"/>
    <x v="3"/>
    <s v="April 29, 1983 (United States)"/>
    <n v="5.4"/>
    <n v="169"/>
    <s v="Richard Michaels"/>
    <s v="Kevin Sellers"/>
    <s v="Harry Hamlin"/>
    <s v="United States"/>
    <m/>
    <x v="27"/>
    <s v="Lantana"/>
    <n v="96"/>
  </r>
  <r>
    <s v="Last Plane Out"/>
    <s v="PG"/>
    <s v="Action"/>
    <x v="3"/>
    <s v="September 23, 1983 (United States)"/>
    <n v="4.5"/>
    <n v="131"/>
    <s v="David Nelson"/>
    <s v="Ernest Tidyman"/>
    <s v="Jan-Michael Vincent"/>
    <s v="United States"/>
    <m/>
    <x v="27"/>
    <m/>
    <n v="92"/>
  </r>
  <r>
    <s v="Cross Country"/>
    <s v="R"/>
    <s v="Thriller"/>
    <x v="3"/>
    <s v="November 18, 1983 (United States)"/>
    <n v="5.4"/>
    <n v="182"/>
    <s v="Paul Lynch"/>
    <s v="Herbert Kastle"/>
    <s v="Richard Beymer"/>
    <s v="Canada"/>
    <n v="2500000"/>
    <x v="27"/>
    <s v="Filmline Productions"/>
    <n v="95"/>
  </r>
  <r>
    <s v="A Polish Vampire in Burbank"/>
    <s v="Not Rated"/>
    <s v="Comedy"/>
    <x v="3"/>
    <s v="October 31, 1983 (United States)"/>
    <n v="5"/>
    <n v="275"/>
    <s v="Mark Pirro"/>
    <s v="Mark Pirro"/>
    <s v="Mark Pirro"/>
    <s v="United States"/>
    <n v="3000"/>
    <x v="27"/>
    <s v="Pirromount Pictures"/>
    <n v="80"/>
  </r>
  <r>
    <s v="Forever Young"/>
    <s v="Not Rated"/>
    <s v="Drama"/>
    <x v="3"/>
    <s v="January 29, 1986 (United States)"/>
    <n v="6.7"/>
    <n v="51"/>
    <s v="David Drury"/>
    <s v="Ray Connolly"/>
    <s v="James Aubrey"/>
    <s v="United Kingdom"/>
    <m/>
    <x v="27"/>
    <s v="Channel Four Films"/>
    <n v="84"/>
  </r>
  <r>
    <s v="The Golden Seal"/>
    <s v="PG"/>
    <s v="Drama"/>
    <x v="3"/>
    <s v="August 19, 1983 (United States)"/>
    <n v="5.3"/>
    <n v="313"/>
    <s v="Frank Zuniga"/>
    <s v="Donald G. Payne"/>
    <s v="Steve Railsback"/>
    <s v="United States"/>
    <m/>
    <x v="430"/>
    <s v="The Samuel Goldwyn Company"/>
    <n v="94"/>
  </r>
  <r>
    <s v="The Business of Show Business"/>
    <m/>
    <s v="History"/>
    <x v="3"/>
    <s v="February 15, 1983 (Canada)"/>
    <n v="8.3000000000000007"/>
    <n v="79"/>
    <s v="Tom Logan"/>
    <s v="Tom Logan"/>
    <m/>
    <s v="Canada"/>
    <n v="323562"/>
    <x v="27"/>
    <s v="CTV"/>
    <n v="55"/>
  </r>
  <r>
    <s v="The Terminator"/>
    <s v="R"/>
    <s v="Action"/>
    <x v="4"/>
    <s v="October 26, 1984 (United States)"/>
    <n v="8"/>
    <n v="812000"/>
    <s v="James Cameron"/>
    <s v="James Cameron"/>
    <s v="Arnold Schwarzenegger"/>
    <s v="United Kingdom"/>
    <n v="6400000"/>
    <x v="431"/>
    <s v="Cinema '84"/>
    <n v="107"/>
  </r>
  <r>
    <s v="Dune"/>
    <s v="PG-13"/>
    <s v="Action"/>
    <x v="4"/>
    <s v="December 14, 1984 (United States)"/>
    <n v="6.5"/>
    <n v="132000"/>
    <s v="David Lynch"/>
    <s v="Frank Herbert"/>
    <s v="Kyle MacLachlan"/>
    <s v="United States"/>
    <n v="40000000"/>
    <x v="432"/>
    <s v="Dino De Laurentiis Company"/>
    <n v="137"/>
  </r>
  <r>
    <s v="Ghostbusters"/>
    <s v="PG"/>
    <s v="Action"/>
    <x v="4"/>
    <s v="June 8, 1984 (United States)"/>
    <n v="7.8"/>
    <n v="365000"/>
    <s v="Ivan Reitman"/>
    <s v="Dan Aykroyd"/>
    <s v="Bill Murray"/>
    <s v="United States"/>
    <n v="30000000"/>
    <x v="433"/>
    <s v="Columbia Pictures"/>
    <n v="105"/>
  </r>
  <r>
    <s v="The Karate Kid"/>
    <s v="PG"/>
    <s v="Action"/>
    <x v="4"/>
    <s v="June 22, 1984 (United States)"/>
    <n v="7.3"/>
    <n v="205000"/>
    <s v="John G. Avildsen"/>
    <s v="Robert Mark Kamen"/>
    <s v="Ralph Macchio"/>
    <s v="United States"/>
    <n v="8000000"/>
    <x v="434"/>
    <s v="Columbia Pictures"/>
    <n v="126"/>
  </r>
  <r>
    <s v="Once Upon a Time in America"/>
    <s v="R"/>
    <s v="Crime"/>
    <x v="4"/>
    <s v="June 1, 1984 (United States)"/>
    <n v="8.4"/>
    <n v="321000"/>
    <s v="Sergio Leone"/>
    <s v="Harry Grey"/>
    <s v="Robert De Niro"/>
    <s v="Italy"/>
    <n v="30000000"/>
    <x v="435"/>
    <s v="The Ladd Company"/>
    <n v="229"/>
  </r>
  <r>
    <s v="Police Academy"/>
    <s v="R"/>
    <s v="Comedy"/>
    <x v="4"/>
    <s v="March 23, 1984 (United States)"/>
    <n v="6.7"/>
    <n v="118000"/>
    <s v="Hugh Wilson"/>
    <s v="Neal Israel"/>
    <s v="Steve Guttenberg"/>
    <s v="United States"/>
    <n v="4500000"/>
    <x v="436"/>
    <s v="The Ladd Company"/>
    <n v="96"/>
  </r>
  <r>
    <s v="Indiana Jones and the Temple of Doom"/>
    <s v="PG"/>
    <s v="Action"/>
    <x v="4"/>
    <s v="May 23, 1984 (United States)"/>
    <n v="7.5"/>
    <n v="459000"/>
    <s v="Steven Spielberg"/>
    <s v="Willard Huyck"/>
    <s v="Harrison Ford"/>
    <s v="United States"/>
    <n v="28000000"/>
    <x v="437"/>
    <s v="Paramount Pictures"/>
    <n v="118"/>
  </r>
  <r>
    <s v="Body Double"/>
    <s v="R"/>
    <s v="Crime"/>
    <x v="4"/>
    <s v="October 26, 1984 (United States)"/>
    <n v="6.8"/>
    <n v="30000"/>
    <s v="Brian De Palma"/>
    <s v="Robert J. Avrech"/>
    <s v="Craig Wasson"/>
    <s v="United States"/>
    <n v="10000000"/>
    <x v="438"/>
    <s v="Columbia Pictures"/>
    <n v="114"/>
  </r>
  <r>
    <s v="A Nightmare on Elm Street"/>
    <s v="R"/>
    <s v="Horror"/>
    <x v="4"/>
    <s v="November 16, 1984 (United States)"/>
    <n v="7.5"/>
    <n v="212000"/>
    <s v="Wes Craven"/>
    <s v="Wes Craven"/>
    <s v="Heather Langenkamp"/>
    <s v="United States"/>
    <n v="1800000"/>
    <x v="439"/>
    <s v="New Line Cinema"/>
    <n v="91"/>
  </r>
  <r>
    <s v="Amadeus"/>
    <s v="PG"/>
    <s v="Biography"/>
    <x v="4"/>
    <s v="September 19, 1984 (United States)"/>
    <n v="8.3000000000000007"/>
    <n v="377000"/>
    <s v="Milos Forman"/>
    <s v="Peter Shaffer"/>
    <s v="F. Murray Abraham"/>
    <s v="United States"/>
    <n v="18000000"/>
    <x v="440"/>
    <s v="AMLF"/>
    <n v="160"/>
  </r>
  <r>
    <s v="Beverly Hills Cop"/>
    <s v="R"/>
    <s v="Action"/>
    <x v="4"/>
    <s v="December 5, 1984 (United States)"/>
    <n v="7.3"/>
    <n v="171000"/>
    <s v="Martin Brest"/>
    <s v="Daniel Petrie Jr."/>
    <s v="Eddie Murphy"/>
    <s v="United States"/>
    <n v="14000000"/>
    <x v="441"/>
    <s v="Paramount Pictures"/>
    <n v="105"/>
  </r>
  <r>
    <s v="Red Dawn"/>
    <s v="PG-13"/>
    <s v="Action"/>
    <x v="4"/>
    <s v="August 10, 1984 (United States)"/>
    <n v="6.4"/>
    <n v="53000"/>
    <s v="John Milius"/>
    <s v="Kevin Reynolds"/>
    <s v="Patrick Swayze"/>
    <s v="United States"/>
    <n v="17000000"/>
    <x v="442"/>
    <s v="United Artists"/>
    <n v="114"/>
  </r>
  <r>
    <s v="The NeverEnding Story"/>
    <s v="PG"/>
    <s v="Adventure"/>
    <x v="4"/>
    <s v="July 20, 1984 (United States)"/>
    <n v="7.4"/>
    <n v="135000"/>
    <s v="Wolfgang Petersen"/>
    <s v="Wolfgang Petersen"/>
    <s v="Noah Hathaway"/>
    <s v="West Germany"/>
    <n v="27000000"/>
    <x v="443"/>
    <s v="Constantin Film"/>
    <n v="102"/>
  </r>
  <r>
    <s v="Footloose"/>
    <s v="PG"/>
    <s v="Drama"/>
    <x v="4"/>
    <s v="February 17, 1984 (United States)"/>
    <n v="6.6"/>
    <n v="73000"/>
    <s v="Herbert Ross"/>
    <s v="Dean Pitchford"/>
    <s v="Kevin Bacon"/>
    <s v="United States"/>
    <n v="8200000"/>
    <x v="444"/>
    <s v="Paramount Pictures"/>
    <n v="107"/>
  </r>
  <r>
    <s v="Revenge of the Nerds"/>
    <s v="R"/>
    <s v="Comedy"/>
    <x v="4"/>
    <s v="August 10, 1984 (United States)"/>
    <n v="6.6"/>
    <n v="50000"/>
    <s v="Jeff Kanew"/>
    <s v="Tim Metcalfe"/>
    <s v="Robert Carradine"/>
    <s v="United States"/>
    <n v="8000000"/>
    <x v="445"/>
    <s v="Twentieth Century Fox"/>
    <n v="90"/>
  </r>
  <r>
    <s v="Gremlins"/>
    <s v="PG"/>
    <s v="Comedy"/>
    <x v="4"/>
    <s v="June 8, 1984 (United States)"/>
    <n v="7.3"/>
    <n v="204000"/>
    <s v="Joe Dante"/>
    <s v="Chris Columbus"/>
    <s v="Zach Galligan"/>
    <s v="United States"/>
    <n v="11000000"/>
    <x v="446"/>
    <s v="Warner Bros."/>
    <n v="106"/>
  </r>
  <r>
    <s v="Romancing the Stone"/>
    <s v="PG"/>
    <s v="Action"/>
    <x v="4"/>
    <s v="March 30, 1984 (United States)"/>
    <n v="6.9"/>
    <n v="86000"/>
    <s v="Robert Zemeckis"/>
    <s v="Diane Thomas"/>
    <s v="Michael Douglas"/>
    <s v="Mexico"/>
    <n v="10000000"/>
    <x v="447"/>
    <s v="Twentieth Century Fox"/>
    <n v="106"/>
  </r>
  <r>
    <s v="Streets of Fire"/>
    <s v="PG"/>
    <s v="Action"/>
    <x v="4"/>
    <s v="June 1, 1984 (United States)"/>
    <n v="6.7"/>
    <n v="19000"/>
    <s v="Walter Hill"/>
    <s v="Walter Hill"/>
    <s v="Michael ParÃ©"/>
    <s v="United States"/>
    <n v="14500000"/>
    <x v="448"/>
    <s v="Universal Pictures"/>
    <n v="93"/>
  </r>
  <r>
    <s v="Sixteen Candles"/>
    <s v="PG"/>
    <s v="Comedy"/>
    <x v="4"/>
    <s v="May 4, 1984 (United States)"/>
    <n v="7"/>
    <n v="108000"/>
    <s v="John Hughes"/>
    <s v="John Hughes"/>
    <s v="Molly Ringwald"/>
    <s v="United States"/>
    <n v="6500000"/>
    <x v="449"/>
    <s v="Universal Pictures"/>
    <n v="93"/>
  </r>
  <r>
    <s v="Paris, Texas"/>
    <s v="R"/>
    <s v="Drama"/>
    <x v="4"/>
    <s v="August 23, 1984 (United Kingdom)"/>
    <n v="8.1"/>
    <n v="96000"/>
    <s v="Wim Wenders"/>
    <s v="L.M. Kit Carson"/>
    <s v="Harry Dean Stanton"/>
    <s v="West Germany"/>
    <m/>
    <x v="450"/>
    <s v="Road Movies Filmproduktion"/>
    <n v="145"/>
  </r>
  <r>
    <s v="This Is Spinal Tap"/>
    <s v="R"/>
    <s v="Comedy"/>
    <x v="4"/>
    <s v="March 2, 1984 (United States)"/>
    <n v="7.9"/>
    <n v="132000"/>
    <s v="Rob Reiner"/>
    <s v="Christopher Guest"/>
    <s v="Rob Reiner"/>
    <s v="United States"/>
    <n v="2500000"/>
    <x v="451"/>
    <s v="Spinal Tap Prod."/>
    <n v="82"/>
  </r>
  <r>
    <n v="1984"/>
    <s v="R"/>
    <s v="Drama"/>
    <x v="4"/>
    <s v="March 22, 1985 (United States)"/>
    <n v="7.1"/>
    <n v="68000"/>
    <s v="Michael Radford"/>
    <s v="Michael Radford"/>
    <s v="John Hurt"/>
    <s v="United Kingdom"/>
    <m/>
    <x v="452"/>
    <s v="Virgin"/>
    <n v="113"/>
  </r>
  <r>
    <s v="Top Secret!"/>
    <s v="PG"/>
    <s v="Comedy"/>
    <x v="4"/>
    <s v="June 8, 1984 (United States)"/>
    <n v="7.2"/>
    <n v="62000"/>
    <s v="Jim Abrahams"/>
    <s v="Jim Abrahams"/>
    <s v="Val Kilmer"/>
    <s v="United Kingdom"/>
    <n v="9000000"/>
    <x v="453"/>
    <s v="Kingsmere Properties"/>
    <n v="90"/>
  </r>
  <r>
    <s v="Conan the Destroyer"/>
    <s v="PG"/>
    <s v="Action"/>
    <x v="4"/>
    <s v="June 29, 1984 (United States)"/>
    <n v="5.9"/>
    <n v="77000"/>
    <s v="Richard Fleischer"/>
    <s v="Robert E. Howard"/>
    <s v="Arnold Schwarzenegger"/>
    <s v="United States"/>
    <n v="18000000"/>
    <x v="454"/>
    <s v="Dino De Laurentiis Company"/>
    <n v="103"/>
  </r>
  <r>
    <s v="Children of the Corn"/>
    <s v="R"/>
    <s v="Horror"/>
    <x v="4"/>
    <s v="March 9, 1984 (United States)"/>
    <n v="5.6"/>
    <n v="49000"/>
    <s v="Fritz Kiersch"/>
    <s v="Stephen King"/>
    <s v="Peter Horton"/>
    <s v="United States"/>
    <n v="800000"/>
    <x v="455"/>
    <s v="Hal Roach Studios"/>
    <n v="92"/>
  </r>
  <r>
    <s v="The Last Starfighter"/>
    <s v="PG"/>
    <s v="Action"/>
    <x v="4"/>
    <s v="July 13, 1984 (United States)"/>
    <n v="6.8"/>
    <n v="39000"/>
    <s v="Nick Castle"/>
    <s v="Jonathan R. Betuel"/>
    <s v="Lance Guest"/>
    <s v="United States"/>
    <n v="15000000"/>
    <x v="456"/>
    <s v="Lorimar Film Entertainment"/>
    <n v="101"/>
  </r>
  <r>
    <s v="Splash"/>
    <s v="PG"/>
    <s v="Comedy"/>
    <x v="4"/>
    <s v="March 9, 1984 (United States)"/>
    <n v="6.3"/>
    <n v="71000"/>
    <s v="Ron Howard"/>
    <s v="Brian Grazer"/>
    <s v="Tom Hanks"/>
    <s v="United States"/>
    <n v="8000000"/>
    <x v="457"/>
    <s v="Touchstone Pictures"/>
    <n v="111"/>
  </r>
  <r>
    <s v="Blood Simple"/>
    <s v="R"/>
    <s v="Crime"/>
    <x v="4"/>
    <s v="January 18, 1985 (United States)"/>
    <n v="7.6"/>
    <n v="91000"/>
    <s v="Joel Coen"/>
    <s v="Joel Coen"/>
    <s v="John Getz"/>
    <s v="United States"/>
    <n v="1500000"/>
    <x v="458"/>
    <s v="River Road Productions"/>
    <n v="99"/>
  </r>
  <r>
    <s v="The Natural"/>
    <s v="PG"/>
    <s v="Drama"/>
    <x v="4"/>
    <s v="May 11, 1984 (United States)"/>
    <n v="7.5"/>
    <n v="46000"/>
    <s v="Barry Levinson"/>
    <s v="Bernard Malamud"/>
    <s v="Robert Redford"/>
    <s v="United States"/>
    <n v="28000000"/>
    <x v="459"/>
    <s v="TriStar Pictures"/>
    <n v="138"/>
  </r>
  <r>
    <s v="Bachelor Party"/>
    <s v="R"/>
    <s v="Comedy"/>
    <x v="4"/>
    <s v="June 29, 1984 (United States)"/>
    <n v="6.3"/>
    <n v="36000"/>
    <s v="Neal Israel"/>
    <s v="Bob Israel"/>
    <s v="Tom Hanks"/>
    <s v="United States"/>
    <n v="5000000"/>
    <x v="460"/>
    <s v="Bachelor Party Productions"/>
    <n v="105"/>
  </r>
  <r>
    <s v="NausicaÃ¤ of the Valley of the Wind"/>
    <m/>
    <s v="Animation"/>
    <x v="4"/>
    <s v="November 25, 1987 (United States)"/>
    <n v="8.1"/>
    <n v="157000"/>
    <s v="Hayao Miyazaki"/>
    <s v="Hayao Miyazaki"/>
    <s v="Sumi Shimamoto"/>
    <s v="Japan"/>
    <n v="1000000"/>
    <x v="461"/>
    <s v="Nibariki"/>
    <n v="117"/>
  </r>
  <r>
    <s v="Friday the 13th: the Final Chapter"/>
    <s v="R"/>
    <s v="Horror"/>
    <x v="4"/>
    <s v="April 13, 1984 (United States)"/>
    <n v="6"/>
    <n v="47000"/>
    <s v="Joseph Zito"/>
    <s v="Victor Miller"/>
    <s v="Erich Anderson"/>
    <s v="United States"/>
    <n v="2600000"/>
    <x v="462"/>
    <s v="Paramount Pictures"/>
    <n v="91"/>
  </r>
  <r>
    <s v="Hardbodies"/>
    <s v="R"/>
    <s v="Comedy"/>
    <x v="4"/>
    <s v="May 4, 1984 (United States)"/>
    <n v="4.9000000000000004"/>
    <n v="3200"/>
    <s v="Mark Griffiths"/>
    <s v="Steve Greene"/>
    <s v="Grant Cramer"/>
    <s v="United States"/>
    <m/>
    <x v="463"/>
    <s v="Chroma III Productions"/>
    <n v="88"/>
  </r>
  <r>
    <s v="Against All Odds"/>
    <s v="R"/>
    <s v="Action"/>
    <x v="4"/>
    <s v="March 2, 1984 (United States)"/>
    <n v="5.9"/>
    <n v="11000"/>
    <s v="Taylor Hackford"/>
    <s v="Eric Hughes"/>
    <s v="Rachel Ward"/>
    <s v="United States"/>
    <n v="13000000"/>
    <x v="464"/>
    <s v="Columbia Pictures"/>
    <n v="128"/>
  </r>
  <r>
    <s v="Supergirl"/>
    <s v="PG"/>
    <s v="Action"/>
    <x v="4"/>
    <s v="November 21, 1984 (United States)"/>
    <n v="4.4000000000000004"/>
    <n v="19000"/>
    <s v="Jeannot Szwarc"/>
    <s v="David Odell"/>
    <s v="Helen Slater"/>
    <s v="United Kingdom"/>
    <n v="35000000"/>
    <x v="465"/>
    <s v="Artistry Limited"/>
    <n v="124"/>
  </r>
  <r>
    <s v="The Bounty"/>
    <s v="PG"/>
    <s v="Adventure"/>
    <x v="4"/>
    <s v="May 4, 1984 (United States)"/>
    <n v="7"/>
    <n v="25000"/>
    <s v="Roger Donaldson"/>
    <s v="Robert Bolt"/>
    <s v="Mel Gibson"/>
    <s v="United Kingdom"/>
    <n v="25000000"/>
    <x v="466"/>
    <s v="Dino De Laurentiis Company"/>
    <n v="132"/>
  </r>
  <r>
    <s v="Firestarter"/>
    <s v="R"/>
    <s v="Action"/>
    <x v="4"/>
    <s v="May 11, 1984 (United States)"/>
    <n v="6.1"/>
    <n v="30000"/>
    <s v="Mark L. Lester"/>
    <s v="Stephen King"/>
    <s v="Drew Barrymore"/>
    <s v="United States"/>
    <n v="15000000"/>
    <x v="467"/>
    <s v="Dino De Laurentiis Company"/>
    <n v="114"/>
  </r>
  <r>
    <s v="C.H.U.D."/>
    <s v="R"/>
    <s v="Horror"/>
    <x v="4"/>
    <s v="August 31, 1984 (United States)"/>
    <n v="5.6"/>
    <n v="11000"/>
    <s v="Douglas Cheek"/>
    <s v="Parnell Hall"/>
    <s v="John Heard"/>
    <s v="United States"/>
    <n v="1250000"/>
    <x v="468"/>
    <s v="C.H.U.D. Productions"/>
    <n v="88"/>
  </r>
  <r>
    <s v="The Woman in Red"/>
    <s v="PG-13"/>
    <s v="Comedy"/>
    <x v="4"/>
    <s v="August 15, 1984 (United States)"/>
    <n v="6"/>
    <n v="15000"/>
    <s v="Gene Wilder"/>
    <s v="Jean-Loup Dabadie"/>
    <s v="Gene Wilder"/>
    <s v="United States"/>
    <n v="9000000"/>
    <x v="469"/>
    <s v="Orion Pictures"/>
    <n v="87"/>
  </r>
  <r>
    <s v="Runaway"/>
    <s v="PG-13"/>
    <s v="Action"/>
    <x v="4"/>
    <s v="December 14, 1984 (United States)"/>
    <n v="5.9"/>
    <n v="12000"/>
    <s v="Michael Crichton"/>
    <s v="Michael Crichton"/>
    <s v="Tom Selleck"/>
    <s v="United States"/>
    <m/>
    <x v="470"/>
    <s v="TriStar Pictures"/>
    <n v="99"/>
  </r>
  <r>
    <s v="The Adventures of Buckaroo Banzai Across the 8th Dimension"/>
    <s v="PG"/>
    <s v="Adventure"/>
    <x v="4"/>
    <s v="October 5, 1984 (Canada)"/>
    <n v="6.4"/>
    <n v="25000"/>
    <s v="W.D. Richter"/>
    <s v="Earl Mac Rauch"/>
    <s v="Peter Weller"/>
    <s v="United States"/>
    <m/>
    <x v="471"/>
    <s v="Sherwood Productions"/>
    <n v="103"/>
  </r>
  <r>
    <s v="Star Trek III: The Search for Spock"/>
    <s v="PG"/>
    <s v="Action"/>
    <x v="4"/>
    <s v="June 1, 1984 (United States)"/>
    <n v="6.7"/>
    <n v="76000"/>
    <s v="Leonard Nimoy"/>
    <s v="Gene Roddenberry"/>
    <s v="William Shatner"/>
    <s v="United States"/>
    <n v="17000000"/>
    <x v="472"/>
    <s v="Paramount Pictures"/>
    <n v="105"/>
  </r>
  <r>
    <s v="Repo Man"/>
    <s v="R"/>
    <s v="Action"/>
    <x v="4"/>
    <s v="March 2, 1984 (United States)"/>
    <n v="6.9"/>
    <n v="35000"/>
    <s v="Alex Cox"/>
    <s v="Alex Cox"/>
    <s v="Harry Dean Stanton"/>
    <s v="United States"/>
    <n v="1500000"/>
    <x v="473"/>
    <s v="Edge City Productions"/>
    <n v="92"/>
  </r>
  <r>
    <s v="2010: the Year We Make Contact"/>
    <s v="PG"/>
    <s v="Adventure"/>
    <x v="4"/>
    <s v="December 7, 1984 (United States)"/>
    <n v="6.8"/>
    <n v="50000"/>
    <s v="Peter Hyams"/>
    <s v="Arthur C. Clarke"/>
    <s v="Roy Scheider"/>
    <s v="United States"/>
    <n v="28000000"/>
    <x v="474"/>
    <s v="Metro-Goldwyn-Mayer (MGM)"/>
    <n v="116"/>
  </r>
  <r>
    <s v="The Killing Fields"/>
    <s v="R"/>
    <s v="Biography"/>
    <x v="4"/>
    <s v="February 1, 1985 (United States)"/>
    <n v="7.8"/>
    <n v="53000"/>
    <s v="Roland JoffÃ©"/>
    <s v="Bruce Robinson"/>
    <s v="Sam Waterston"/>
    <s v="United Kingdom"/>
    <n v="14400000"/>
    <x v="475"/>
    <s v="Goldcrest Films International"/>
    <n v="141"/>
  </r>
  <r>
    <s v="The Cotton Club"/>
    <s v="R"/>
    <s v="Crime"/>
    <x v="4"/>
    <s v="December 14, 1984 (United States)"/>
    <n v="6.5"/>
    <n v="17000"/>
    <s v="Francis Ford Coppola"/>
    <s v="William Kennedy"/>
    <s v="Richard Gere"/>
    <s v="United States"/>
    <n v="58000000"/>
    <x v="476"/>
    <s v="Zoetrope Studios"/>
    <n v="127"/>
  </r>
  <r>
    <s v="Starman"/>
    <s v="PG"/>
    <s v="Romance"/>
    <x v="4"/>
    <s v="December 14, 1984 (United States)"/>
    <n v="7"/>
    <n v="44000"/>
    <s v="John Carpenter"/>
    <s v="Bruce A. Evans"/>
    <s v="Jeff Bridges"/>
    <s v="United States"/>
    <n v="22000000"/>
    <x v="477"/>
    <s v="Columbia Pictures"/>
    <n v="115"/>
  </r>
  <r>
    <s v="Night of the Comet"/>
    <s v="PG-13"/>
    <s v="Comedy"/>
    <x v="4"/>
    <s v="November 16, 1984 (United States)"/>
    <n v="6.4"/>
    <n v="19000"/>
    <s v="Thom Eberhardt"/>
    <s v="Thom Eberhardt"/>
    <s v="Catherine Mary Stewart"/>
    <s v="United States"/>
    <n v="700000"/>
    <x v="478"/>
    <s v="Atlantic Entertainment Group"/>
    <n v="95"/>
  </r>
  <r>
    <s v="Blame It on Rio"/>
    <s v="R"/>
    <s v="Comedy"/>
    <x v="4"/>
    <s v="February 17, 1984 (United States)"/>
    <n v="5.8"/>
    <n v="10000"/>
    <s v="Stanley Donen"/>
    <s v="Charlie Peters"/>
    <s v="Michael Caine"/>
    <s v="United States"/>
    <m/>
    <x v="479"/>
    <s v="Sherwood Productions"/>
    <n v="100"/>
  </r>
  <r>
    <s v="Dreamscape"/>
    <s v="PG-13"/>
    <s v="Action"/>
    <x v="4"/>
    <s v="August 17, 1984 (United States)"/>
    <n v="6.3"/>
    <n v="14000"/>
    <s v="Joseph Ruben"/>
    <s v="David Loughery"/>
    <s v="Dennis Quaid"/>
    <s v="United States"/>
    <m/>
    <x v="480"/>
    <s v="Zupnik-Curtis Enterprises"/>
    <n v="99"/>
  </r>
  <r>
    <s v="Crimes of Passion"/>
    <s v="R"/>
    <s v="Drama"/>
    <x v="4"/>
    <s v="October 19, 1984 (United States)"/>
    <n v="6.4"/>
    <n v="6600"/>
    <s v="Ken Russell"/>
    <s v="Barry Sandler"/>
    <s v="Kathleen Turner"/>
    <s v="United States"/>
    <m/>
    <x v="481"/>
    <s v="New World Pictures"/>
    <n v="107"/>
  </r>
  <r>
    <s v="The Philadelphia Experiment"/>
    <s v="PG"/>
    <s v="Adventure"/>
    <x v="4"/>
    <s v="August 3, 1984 (United States)"/>
    <n v="6.1"/>
    <n v="15000"/>
    <s v="Stewart Raffill"/>
    <s v="Michael Janover"/>
    <s v="Michael ParÃ©"/>
    <s v="United States"/>
    <n v="21000000"/>
    <x v="482"/>
    <s v="New World Pictures"/>
    <n v="102"/>
  </r>
  <r>
    <s v="Places in the Heart"/>
    <s v="PG"/>
    <s v="Drama"/>
    <x v="4"/>
    <s v="October 5, 1984 (United States)"/>
    <n v="7.4"/>
    <n v="11000"/>
    <s v="Robert Benton"/>
    <s v="Robert Benton"/>
    <s v="Sally Field"/>
    <s v="United States"/>
    <m/>
    <x v="483"/>
    <s v="Delphi II Productions"/>
    <n v="111"/>
  </r>
  <r>
    <s v="Bolero"/>
    <s v="R"/>
    <s v="Comedy"/>
    <x v="4"/>
    <s v="August 31, 1984 (United States)"/>
    <n v="3"/>
    <n v="5100"/>
    <s v="John Derek"/>
    <s v="John Derek"/>
    <s v="Bo Derek"/>
    <s v="United States"/>
    <n v="7000000"/>
    <x v="484"/>
    <s v="City Films"/>
    <n v="105"/>
  </r>
  <r>
    <s v="Cannonball Run II"/>
    <s v="PG"/>
    <s v="Action"/>
    <x v="4"/>
    <s v="June 29, 1984 (United States)"/>
    <n v="5.0999999999999996"/>
    <n v="15000"/>
    <s v="Hal Needham"/>
    <s v="Brock Yates"/>
    <s v="Burt Reynolds"/>
    <s v="Hong Kong"/>
    <n v="20000000"/>
    <x v="485"/>
    <s v="Arcafin B.V."/>
    <n v="108"/>
  </r>
  <r>
    <s v="Stranger Than Paradise"/>
    <s v="R"/>
    <s v="Comedy"/>
    <x v="4"/>
    <s v="October 4, 1984 (United Kingdom)"/>
    <n v="7.5"/>
    <n v="36000"/>
    <s v="Jim Jarmusch"/>
    <s v="Jim Jarmusch"/>
    <s v="John Lurie"/>
    <s v="United States"/>
    <n v="90000"/>
    <x v="486"/>
    <s v="Cinesthesia Productions"/>
    <n v="89"/>
  </r>
  <r>
    <s v="The Ice Pirates"/>
    <s v="PG"/>
    <s v="Action"/>
    <x v="4"/>
    <s v="March 16, 1984 (United States)"/>
    <n v="5.7"/>
    <n v="10000"/>
    <s v="Stewart Raffill"/>
    <s v="Stewart Raffill"/>
    <s v="Robert Urich"/>
    <s v="United States"/>
    <n v="9000000"/>
    <x v="487"/>
    <s v="Metro-Goldwyn-Mayer (MGM)"/>
    <n v="91"/>
  </r>
  <r>
    <s v="A Passage to India"/>
    <s v="PG"/>
    <s v="Adventure"/>
    <x v="4"/>
    <s v="February 1, 1985 (United States)"/>
    <n v="7.3"/>
    <n v="18000"/>
    <s v="David Lean"/>
    <s v="E.M. Forster"/>
    <s v="Judy Davis"/>
    <s v="United Kingdom"/>
    <n v="16000000"/>
    <x v="488"/>
    <s v="EMI Films"/>
    <n v="164"/>
  </r>
  <r>
    <s v="Purple Rain"/>
    <s v="R"/>
    <s v="Drama"/>
    <x v="4"/>
    <s v="July 27, 1984 (United States)"/>
    <n v="6.5"/>
    <n v="20000"/>
    <s v="Albert Magnoli"/>
    <s v="Albert Magnoli"/>
    <s v="Prince"/>
    <s v="United States"/>
    <n v="7200000"/>
    <x v="489"/>
    <s v="Warner Bros."/>
    <n v="111"/>
  </r>
  <r>
    <s v="The Hotel New Hampshire"/>
    <s v="R"/>
    <s v="Comedy"/>
    <x v="4"/>
    <s v="March 9, 1984 (United States)"/>
    <n v="6"/>
    <n v="8000"/>
    <s v="Tony Richardson"/>
    <s v="John Irving"/>
    <s v="Rob Lowe"/>
    <s v="United Kingdom"/>
    <n v="7500000"/>
    <x v="490"/>
    <s v="Filmline Productions"/>
    <n v="109"/>
  </r>
  <r>
    <s v="The Hit"/>
    <s v="R"/>
    <s v="Crime"/>
    <x v="4"/>
    <s v="March 8, 1985 (United States)"/>
    <n v="7.1"/>
    <n v="7700"/>
    <s v="Stephen Frears"/>
    <s v="Peter Prince"/>
    <s v="Freddie Stuart"/>
    <s v="United Kingdom"/>
    <m/>
    <x v="491"/>
    <s v="Zenith Entertainment"/>
    <n v="98"/>
  </r>
  <r>
    <s v="Sheena"/>
    <s v="PG"/>
    <s v="Adventure"/>
    <x v="4"/>
    <s v="August 17, 1984 (United States)"/>
    <n v="4.9000000000000004"/>
    <n v="4600"/>
    <s v="John Guillermin"/>
    <s v="David Newman"/>
    <s v="Tanya Roberts"/>
    <s v="United Kingdom"/>
    <n v="25000000"/>
    <x v="492"/>
    <s v="Colgems Productions Ltd."/>
    <n v="117"/>
  </r>
  <r>
    <s v="Missing in Action"/>
    <s v="R"/>
    <s v="Action"/>
    <x v="4"/>
    <s v="November 16, 1984 (United States)"/>
    <n v="5.5"/>
    <n v="14000"/>
    <s v="Joseph Zito"/>
    <s v="Arthur Silver"/>
    <s v="Chuck Norris"/>
    <s v="United States"/>
    <n v="2550000"/>
    <x v="493"/>
    <s v="The Cannon Group"/>
    <n v="101"/>
  </r>
  <r>
    <s v="Greystoke: The Legend of Tarzan, Lord of the Apes"/>
    <s v="PG"/>
    <s v="Adventure"/>
    <x v="4"/>
    <s v="March 30, 1984 (United States)"/>
    <n v="6.4"/>
    <n v="18000"/>
    <s v="Hugh Hudson"/>
    <s v="Edgar Rice Burroughs"/>
    <s v="Christopher Lambert"/>
    <s v="United Kingdom"/>
    <n v="30000000"/>
    <x v="494"/>
    <s v="Warner Bros."/>
    <n v="143"/>
  </r>
  <r>
    <s v="The Muppets Take Manhattan"/>
    <s v="G"/>
    <s v="Adventure"/>
    <x v="4"/>
    <s v="July 13, 1984 (United States)"/>
    <n v="6.9"/>
    <n v="20000"/>
    <s v="Frank Oz"/>
    <s v="Tom Patchett"/>
    <s v="Jim Henson"/>
    <s v="United States"/>
    <m/>
    <x v="495"/>
    <s v="Henson Associates (HA)"/>
    <n v="94"/>
  </r>
  <r>
    <s v="The Wild Life"/>
    <s v="R"/>
    <s v="Comedy"/>
    <x v="4"/>
    <s v="September 28, 1984 (United States)"/>
    <n v="6.1"/>
    <n v="2500"/>
    <s v="Art Linson"/>
    <s v="Cameron Crowe"/>
    <s v="Chris Penn"/>
    <s v="United States"/>
    <m/>
    <x v="496"/>
    <s v="Universal Pictures"/>
    <n v="96"/>
  </r>
  <r>
    <s v="Falling in Love"/>
    <s v="PG-13"/>
    <s v="Drama"/>
    <x v="4"/>
    <s v="November 21, 1984 (United States)"/>
    <n v="6.5"/>
    <n v="13000"/>
    <s v="Ulu Grosbard"/>
    <s v="Michael Cristofer"/>
    <s v="Robert De Niro"/>
    <s v="United States"/>
    <n v="12000000"/>
    <x v="497"/>
    <s v="Paramount Pictures"/>
    <n v="106"/>
  </r>
  <r>
    <s v="Gwendoline"/>
    <s v="R"/>
    <s v="Action"/>
    <x v="4"/>
    <s v="January 25, 1985 (United States)"/>
    <n v="5.3"/>
    <n v="2700"/>
    <s v="Just Jaeckin"/>
    <s v="Just Jaeckin"/>
    <s v="Tawny Kitaen"/>
    <s v="France"/>
    <m/>
    <x v="498"/>
    <s v="Films de L'Alma"/>
    <n v="87"/>
  </r>
  <r>
    <s v="Breakin'"/>
    <s v="PG"/>
    <s v="Comedy"/>
    <x v="4"/>
    <s v="May 4, 1984 (United States)"/>
    <n v="5.8"/>
    <n v="6000"/>
    <s v="Joel Silberg"/>
    <s v="Charles Parker"/>
    <s v="Lucinda Dickey"/>
    <s v="United States"/>
    <m/>
    <x v="499"/>
    <s v="Golan-Globus Productions"/>
    <n v="90"/>
  </r>
  <r>
    <s v="Birdy"/>
    <s v="R"/>
    <s v="Drama"/>
    <x v="4"/>
    <s v="December 21, 1984 (United States)"/>
    <n v="7.3"/>
    <n v="22000"/>
    <s v="Alan Parker"/>
    <s v="William Wharton"/>
    <s v="Matthew Modine"/>
    <s v="United States"/>
    <n v="12000000"/>
    <x v="500"/>
    <s v="A&amp;M Films"/>
    <n v="120"/>
  </r>
  <r>
    <s v="The Company of Wolves"/>
    <s v="R"/>
    <s v="Drama"/>
    <x v="4"/>
    <s v="April 19, 1985 (United States)"/>
    <n v="6.7"/>
    <n v="15000"/>
    <s v="Neil Jordan"/>
    <s v="Angela Carter"/>
    <s v="Sarah Patterson"/>
    <s v="United Kingdom"/>
    <n v="2000000"/>
    <x v="501"/>
    <s v="Incorporated Television Company (ITC)"/>
    <n v="95"/>
  </r>
  <r>
    <s v="Ghoulies"/>
    <s v="PG-13"/>
    <s v="Comedy"/>
    <x v="4"/>
    <s v="January 18, 1985 (United States)"/>
    <n v="4.2"/>
    <n v="8400"/>
    <s v="Luca Bercovici"/>
    <s v="Luca Bercovici"/>
    <s v="Peter Liapis"/>
    <s v="United States"/>
    <n v="5500000"/>
    <x v="27"/>
    <s v="Empire Pictures"/>
    <n v="81"/>
  </r>
  <r>
    <s v="Electric Dreams"/>
    <s v="PG"/>
    <s v="Comedy"/>
    <x v="4"/>
    <s v="July 20, 1984 (United States)"/>
    <n v="6.5"/>
    <n v="7100"/>
    <s v="Steve Barron"/>
    <s v="Rusty Lemorande"/>
    <s v="Lenny von Dohlen"/>
    <s v="United States"/>
    <m/>
    <x v="502"/>
    <s v="Virgin"/>
    <n v="95"/>
  </r>
  <r>
    <s v="Cloak &amp; Dagger"/>
    <s v="PG"/>
    <s v="Action"/>
    <x v="4"/>
    <s v="August 10, 1984 (United States)"/>
    <n v="6.6"/>
    <n v="7000"/>
    <s v="Richard Franklin"/>
    <s v="Tom Holland"/>
    <s v="Henry Thomas"/>
    <s v="United States"/>
    <m/>
    <x v="27"/>
    <s v="Universal Pictures"/>
    <n v="101"/>
  </r>
  <r>
    <s v="Racing with the Moon"/>
    <s v="PG"/>
    <s v="Comedy"/>
    <x v="4"/>
    <s v="March 23, 1984 (United States)"/>
    <n v="6.7"/>
    <n v="4200"/>
    <s v="Richard Benjamin"/>
    <s v="Steve Kloves"/>
    <s v="Sean Penn"/>
    <s v="United States"/>
    <n v="6500000"/>
    <x v="503"/>
    <s v="Jaffe-Lansing"/>
    <n v="108"/>
  </r>
  <r>
    <s v="Silent Night, Deadly Night"/>
    <s v="R"/>
    <s v="Horror"/>
    <x v="4"/>
    <s v="November 9, 1984 (United States)"/>
    <n v="5.9"/>
    <n v="14000"/>
    <s v="Charles E. Sellier Jr."/>
    <s v="Paul Caimi"/>
    <s v="Lilyan Chauvin"/>
    <s v="United States"/>
    <n v="1065000"/>
    <x v="504"/>
    <s v="TriStar Pictures"/>
    <n v="79"/>
  </r>
  <r>
    <s v="The Pope of Greenwich Village"/>
    <s v="R"/>
    <s v="Action"/>
    <x v="4"/>
    <s v="June 22, 1984 (United States)"/>
    <n v="6.7"/>
    <n v="8000"/>
    <s v="Stuart Rosenberg"/>
    <s v="Vincent Patrick"/>
    <s v="Eric Roberts"/>
    <s v="United States"/>
    <n v="8000000"/>
    <x v="505"/>
    <s v="United Artists"/>
    <n v="121"/>
  </r>
  <r>
    <s v="All of Me"/>
    <s v="PG"/>
    <s v="Comedy"/>
    <x v="4"/>
    <s v="September 21, 1984 (United States)"/>
    <n v="6.7"/>
    <n v="17000"/>
    <s v="Carl Reiner"/>
    <s v="Edwin Davis"/>
    <s v="Steve Martin"/>
    <s v="United States"/>
    <m/>
    <x v="506"/>
    <s v="Kings Road Entertainment"/>
    <n v="93"/>
  </r>
  <r>
    <s v="Grandview, U.S.A."/>
    <s v="R"/>
    <s v="Drama"/>
    <x v="4"/>
    <s v="August 3, 1984 (United States)"/>
    <n v="5.4"/>
    <n v="1800"/>
    <s v="Randal Kleiser"/>
    <s v="Ken Hixon"/>
    <s v="Jamie Lee Curtis"/>
    <s v="United States"/>
    <m/>
    <x v="507"/>
    <s v="CBS Theatrical Films"/>
    <n v="97"/>
  </r>
  <r>
    <s v="Where the Boys Are"/>
    <s v="R"/>
    <s v="Comedy"/>
    <x v="4"/>
    <s v="April 6, 1984 (United States)"/>
    <n v="4.0999999999999996"/>
    <n v="983"/>
    <s v="Hy Averback"/>
    <s v="Stu Krieger"/>
    <s v="Lisa Hartman"/>
    <s v="United Kingdom"/>
    <m/>
    <x v="508"/>
    <s v="Incorporated Television Company (ITC)"/>
    <n v="94"/>
  </r>
  <r>
    <s v="Reckless"/>
    <s v="R"/>
    <s v="Comedy"/>
    <x v="4"/>
    <s v="February 3, 1984 (United States)"/>
    <n v="6.3"/>
    <n v="1900"/>
    <s v="James Foley"/>
    <s v="Chris Columbus"/>
    <s v="Aidan Quinn"/>
    <s v="United States"/>
    <m/>
    <x v="509"/>
    <s v="Edgar J. Scherick Associates"/>
    <n v="90"/>
  </r>
  <r>
    <s v="Tightrope"/>
    <s v="R"/>
    <s v="Crime"/>
    <x v="4"/>
    <s v="August 17, 1984 (United States)"/>
    <n v="6.3"/>
    <n v="16000"/>
    <s v="Richard Tuggle"/>
    <s v="Richard Tuggle"/>
    <s v="Clint Eastwood"/>
    <s v="United States"/>
    <m/>
    <x v="510"/>
    <s v="The Malpaso Company"/>
    <n v="114"/>
  </r>
  <r>
    <s v="Rhinestone"/>
    <s v="PG"/>
    <s v="Comedy"/>
    <x v="4"/>
    <s v="June 22, 1984 (United States)"/>
    <n v="3.9"/>
    <n v="7000"/>
    <s v="Bob Clark"/>
    <s v="Phil Alden Robinson"/>
    <s v="Sylvester Stallone"/>
    <s v="United States"/>
    <n v="28000000"/>
    <x v="511"/>
    <s v="Twentieth Century Fox"/>
    <n v="111"/>
  </r>
  <r>
    <s v="The Flamingo Kid"/>
    <s v="PG-13"/>
    <s v="Comedy"/>
    <x v="4"/>
    <s v="December 21, 1984 (United States)"/>
    <n v="6.2"/>
    <n v="5000"/>
    <s v="Garry Marshall"/>
    <s v="Neal Marshall"/>
    <s v="Matt Dillon"/>
    <s v="United States"/>
    <m/>
    <x v="512"/>
    <s v="ABC Motion Pictures"/>
    <n v="100"/>
  </r>
  <r>
    <s v="Up the Creek"/>
    <s v="R"/>
    <s v="Comedy"/>
    <x v="4"/>
    <s v="April 6, 1984 (United States)"/>
    <n v="5.6"/>
    <n v="3300"/>
    <s v="Robert Butler"/>
    <s v="Jim Kouf"/>
    <s v="Tim Matheson"/>
    <s v="United States"/>
    <m/>
    <x v="513"/>
    <s v="Orion Pictures"/>
    <n v="96"/>
  </r>
  <r>
    <s v="Swing Shift"/>
    <s v="PG"/>
    <s v="Drama"/>
    <x v="4"/>
    <s v="April 13, 1984 (United States)"/>
    <n v="5.9"/>
    <n v="4400"/>
    <s v="Jonathan Demme"/>
    <s v="Nancy Dowd"/>
    <s v="Goldie Hawn"/>
    <s v="United States"/>
    <n v="15000000"/>
    <x v="514"/>
    <s v="Warner Bros."/>
    <n v="100"/>
  </r>
  <r>
    <s v="Beat Street"/>
    <s v="PG"/>
    <s v="Drama"/>
    <x v="4"/>
    <s v="June 8, 1984 (United States)"/>
    <n v="6.5"/>
    <n v="3600"/>
    <s v="Stan Lathan"/>
    <s v="Steven Hager"/>
    <s v="Rae Dawn Chong"/>
    <s v="United States"/>
    <n v="9500000"/>
    <x v="515"/>
    <s v="Orion Pictures"/>
    <n v="105"/>
  </r>
  <r>
    <s v="Joy of Sex"/>
    <s v="R"/>
    <s v="Comedy"/>
    <x v="4"/>
    <s v="August 3, 1984 (United States)"/>
    <n v="3.7"/>
    <n v="705"/>
    <s v="Martha Coolidge"/>
    <s v="Kathleen Rowell"/>
    <s v="Cameron Dye"/>
    <s v="United States"/>
    <m/>
    <x v="516"/>
    <s v="Paramount Pictures"/>
    <n v="93"/>
  </r>
  <r>
    <s v="Breakin' 2: Electric Boogaloo"/>
    <s v="PG"/>
    <s v="Comedy"/>
    <x v="4"/>
    <s v="December 21, 1984 (United States)"/>
    <n v="5.0999999999999996"/>
    <n v="3900"/>
    <s v="Sam Firstenberg"/>
    <s v="Charles Parker"/>
    <s v="Lucinda Dickey"/>
    <s v="United States"/>
    <m/>
    <x v="517"/>
    <s v="TriStar Pictures"/>
    <n v="94"/>
  </r>
  <r>
    <s v="The Razor's Edge"/>
    <s v="PG-13"/>
    <s v="Drama"/>
    <x v="4"/>
    <s v="October 19, 1984 (United States)"/>
    <n v="6.6"/>
    <n v="5100"/>
    <s v="John Byrum"/>
    <s v="W. Somerset Maugham"/>
    <s v="Bill Murray"/>
    <s v="United Kingdom"/>
    <n v="13000000"/>
    <x v="518"/>
    <s v="Columbia Pictures"/>
    <n v="128"/>
  </r>
  <r>
    <s v="Tank"/>
    <s v="PG"/>
    <s v="Action"/>
    <x v="4"/>
    <s v="March 16, 1984 (United States)"/>
    <n v="5.8"/>
    <n v="4100"/>
    <s v="Marvin J. Chomsky"/>
    <s v="Dan Gordon"/>
    <s v="James Garner"/>
    <s v="United States"/>
    <m/>
    <x v="519"/>
    <s v="Lorimar Film Entertainment"/>
    <n v="113"/>
  </r>
  <r>
    <s v="Moscow on the Hudson"/>
    <s v="R"/>
    <s v="Comedy"/>
    <x v="4"/>
    <s v="April 6, 1984 (United States)"/>
    <n v="6.5"/>
    <n v="11000"/>
    <s v="Paul Mazursky"/>
    <s v="Paul Mazursky"/>
    <s v="Robin Williams"/>
    <s v="United States"/>
    <n v="13000000"/>
    <x v="520"/>
    <s v="Bavaria Film"/>
    <n v="115"/>
  </r>
  <r>
    <s v="Ninja III: The Domination"/>
    <s v="R"/>
    <s v="Action"/>
    <x v="4"/>
    <s v="September 14, 1984 (United States)"/>
    <n v="5.4"/>
    <n v="4200"/>
    <s v="Sam Firstenberg"/>
    <s v="James R. Silke"/>
    <s v="ShÃ´ Kosugi"/>
    <s v="United States"/>
    <m/>
    <x v="521"/>
    <s v="Golan-Globus Productions"/>
    <n v="92"/>
  </r>
  <r>
    <s v="The Warrior and the Sorceress"/>
    <s v="R"/>
    <s v="Adventure"/>
    <x v="4"/>
    <s v="September 7, 1984 (United States)"/>
    <n v="4.3"/>
    <n v="1700"/>
    <s v="John C. Broderick"/>
    <s v="John C. Broderick"/>
    <s v="David Carradine"/>
    <s v="United States"/>
    <m/>
    <x v="522"/>
    <s v="Aries CinematogrÃ¡fica Argentina"/>
    <n v="81"/>
  </r>
  <r>
    <s v="The Evil That Men Do"/>
    <s v="R"/>
    <s v="Action"/>
    <x v="4"/>
    <s v="September 21, 1984 (United States)"/>
    <n v="6"/>
    <n v="3600"/>
    <s v="J. Lee Thompson"/>
    <s v="R. Lance Hill"/>
    <s v="Charles Bronson"/>
    <s v="Mexico"/>
    <n v="4600000"/>
    <x v="523"/>
    <s v="Capricorn"/>
    <n v="90"/>
  </r>
  <r>
    <s v="Firstborn"/>
    <s v="R"/>
    <s v="Drama"/>
    <x v="4"/>
    <s v="October 26, 1984 (United States)"/>
    <n v="6.2"/>
    <n v="2300"/>
    <s v="Michael Apted"/>
    <s v="Ron Koslow"/>
    <s v="Teri Garr"/>
    <s v="United States"/>
    <n v="8000000"/>
    <x v="524"/>
    <s v="Paramount Pictures"/>
    <n v="103"/>
  </r>
  <r>
    <s v="Cut and Run"/>
    <s v="R"/>
    <s v="Adventure"/>
    <x v="4"/>
    <s v="May 2, 1986 (United States)"/>
    <n v="5.7"/>
    <n v="2100"/>
    <s v="Ruggero Deodato"/>
    <s v="Cesare Frugoni"/>
    <s v="Lisa Blount"/>
    <s v="Italy"/>
    <m/>
    <x v="27"/>
    <s v="Racing Pictures"/>
    <n v="90"/>
  </r>
  <r>
    <s v="Teachers"/>
    <s v="R"/>
    <s v="Comedy"/>
    <x v="4"/>
    <s v="October 5, 1984 (United States)"/>
    <n v="6.1"/>
    <n v="4000"/>
    <s v="Arthur Hiller"/>
    <s v="W.R. McKinney"/>
    <s v="Nick Nolte"/>
    <s v="United States"/>
    <n v="9000000"/>
    <x v="525"/>
    <s v="United Artists"/>
    <n v="107"/>
  </r>
  <r>
    <s v="Repentance"/>
    <s v="PG"/>
    <s v="Drama"/>
    <x v="4"/>
    <s v="May 18, 1987 (Denmark)"/>
    <n v="8.3000000000000007"/>
    <n v="4100"/>
    <s v="Tengiz Abuladze"/>
    <s v="Tengiz Abuladze"/>
    <s v="Avtandil Makharadze"/>
    <s v="Soviet Union"/>
    <m/>
    <x v="27"/>
    <s v="Georgian-Film"/>
    <n v="153"/>
  </r>
  <r>
    <s v="The River"/>
    <s v="PG-13"/>
    <s v="Drama"/>
    <x v="4"/>
    <s v="January 11, 1985 (United States)"/>
    <n v="6.3"/>
    <n v="6500"/>
    <s v="Mark Rydell"/>
    <s v="Robert Dillon"/>
    <s v="Mel Gibson"/>
    <s v="United States"/>
    <n v="18000000"/>
    <x v="526"/>
    <s v="Universal Pictures"/>
    <n v="124"/>
  </r>
  <r>
    <s v="Razorback"/>
    <s v="R"/>
    <s v="Horror"/>
    <x v="4"/>
    <s v="November 16, 1984 (United States)"/>
    <n v="6"/>
    <n v="6100"/>
    <s v="Russell Mulcahy"/>
    <s v="Everett De Roche"/>
    <s v="Gregory Harrison"/>
    <s v="Australia"/>
    <m/>
    <x v="527"/>
    <s v="UAA Films"/>
    <n v="95"/>
  </r>
  <r>
    <s v="A Soldier's Story"/>
    <s v="PG"/>
    <s v="Crime"/>
    <x v="4"/>
    <s v="November 2, 1984 (United States)"/>
    <n v="7.2"/>
    <n v="9300"/>
    <s v="Norman Jewison"/>
    <s v="Charles Fuller"/>
    <s v="Howard E. Rollins Jr."/>
    <s v="United States"/>
    <n v="6000000"/>
    <x v="528"/>
    <s v="Columbia Pictures"/>
    <n v="101"/>
  </r>
  <r>
    <s v="Comfort and Joy"/>
    <s v="PG"/>
    <s v="Comedy"/>
    <x v="4"/>
    <s v="October 10, 1984 (United States)"/>
    <n v="6.7"/>
    <n v="1900"/>
    <s v="Bill Forsyth"/>
    <s v="Bill Forsyth"/>
    <s v="Bill Paterson"/>
    <s v="United Kingdom"/>
    <m/>
    <x v="529"/>
    <s v="Lake (Comfort and Joy)"/>
    <n v="106"/>
  </r>
  <r>
    <s v="Meatballs Part II"/>
    <s v="PG"/>
    <s v="Comedy"/>
    <x v="4"/>
    <s v="July 27, 1984 (United States)"/>
    <n v="3.7"/>
    <n v="2300"/>
    <s v="Ken Wiederhorn"/>
    <s v="Martin Kitrosser"/>
    <s v="Richard Mulligan"/>
    <s v="United States"/>
    <m/>
    <x v="530"/>
    <s v="TriStar Pictures"/>
    <n v="87"/>
  </r>
  <r>
    <s v="Lassiter"/>
    <s v="R"/>
    <s v="Action"/>
    <x v="4"/>
    <s v="February 17, 1984 (United States)"/>
    <n v="5.9"/>
    <n v="2200"/>
    <s v="Roger Young"/>
    <s v="David Taylor"/>
    <s v="Tom Selleck"/>
    <s v="United States"/>
    <m/>
    <x v="531"/>
    <s v="Golden Harvest Company"/>
    <n v="100"/>
  </r>
  <r>
    <s v="Irreconcilable Differences"/>
    <s v="PG"/>
    <s v="Comedy"/>
    <x v="4"/>
    <s v="September 28, 1984 (United States)"/>
    <n v="5.8"/>
    <n v="2900"/>
    <s v="Charles Shyer"/>
    <s v="Nancy Meyers"/>
    <s v="Ryan O'Neal"/>
    <s v="United States"/>
    <n v="6000000"/>
    <x v="532"/>
    <s v="Hemdale"/>
    <n v="113"/>
  </r>
  <r>
    <s v="City Heat"/>
    <s v="PG"/>
    <s v="Action"/>
    <x v="4"/>
    <s v="December 7, 1984 (United States)"/>
    <n v="5.5"/>
    <n v="9300"/>
    <s v="Richard Benjamin"/>
    <s v="Blake Edwards"/>
    <s v="Clint Eastwood"/>
    <s v="United States"/>
    <n v="25000000"/>
    <x v="533"/>
    <s v="Warner Bros."/>
    <n v="93"/>
  </r>
  <r>
    <s v="Under the Volcano"/>
    <s v="R"/>
    <s v="Drama"/>
    <x v="4"/>
    <s v="June 13, 1984 (United States)"/>
    <n v="7"/>
    <n v="5100"/>
    <s v="John Huston"/>
    <s v="Malcolm Lowry"/>
    <s v="Albert Finney"/>
    <s v="Mexico"/>
    <m/>
    <x v="534"/>
    <s v="Conacite Uno"/>
    <n v="112"/>
  </r>
  <r>
    <s v="Iceman"/>
    <s v="PG"/>
    <s v="Drama"/>
    <x v="4"/>
    <s v="April 13, 1984 (United States)"/>
    <n v="6.1"/>
    <n v="5300"/>
    <s v="Fred Schepisi"/>
    <s v="Chip Proser"/>
    <s v="Timothy Hutton"/>
    <s v="United States"/>
    <m/>
    <x v="535"/>
    <s v="Universal Pictures"/>
    <n v="100"/>
  </r>
  <r>
    <s v="Flashpoint"/>
    <s v="R"/>
    <s v="Action"/>
    <x v="4"/>
    <s v="August 31, 1984 (United States)"/>
    <n v="6.4"/>
    <n v="2300"/>
    <s v="William Tannen"/>
    <s v="George LaFountaine"/>
    <s v="Kris Kristofferson"/>
    <s v="United States"/>
    <n v="10000000"/>
    <x v="536"/>
    <s v="HBO Pictures"/>
    <n v="93"/>
  </r>
  <r>
    <s v="The Little Drummer Girl"/>
    <s v="R"/>
    <s v="Drama"/>
    <x v="4"/>
    <s v="October 19, 1984 (United States)"/>
    <n v="6.1"/>
    <n v="2000"/>
    <s v="George Roy Hill"/>
    <s v="Loring Mandel"/>
    <s v="Diane Keaton"/>
    <s v="United States"/>
    <m/>
    <x v="537"/>
    <s v="Bavaria Film"/>
    <n v="130"/>
  </r>
  <r>
    <s v="Lust in the Dust"/>
    <s v="R"/>
    <s v="Comedy"/>
    <x v="4"/>
    <s v="March 1, 1985 (United States)"/>
    <n v="6.4"/>
    <n v="3000"/>
    <s v="Paul Bartel"/>
    <s v="Philip John Taylor"/>
    <s v="Tab Hunter"/>
    <s v="United States"/>
    <n v="3000000"/>
    <x v="538"/>
    <s v="Fox Run Productions Inc."/>
    <n v="84"/>
  </r>
  <r>
    <s v="Hot Moves"/>
    <s v="R"/>
    <s v="Comedy"/>
    <x v="4"/>
    <s v="October 4, 1984 (United States)"/>
    <n v="4.8"/>
    <n v="619"/>
    <s v="Jim Sotos"/>
    <s v="Larry Anderson"/>
    <s v="Michael Zorek"/>
    <s v="United States"/>
    <m/>
    <x v="539"/>
    <s v="Spectrum Cinema Productions"/>
    <n v="85"/>
  </r>
  <r>
    <s v="Oxford Blues"/>
    <s v="PG-13"/>
    <s v="Comedy"/>
    <x v="4"/>
    <s v="August 24, 1984 (United States)"/>
    <n v="5.3"/>
    <n v="3000"/>
    <s v="Robert Boris"/>
    <s v="Robert Boris"/>
    <s v="Rob Lowe"/>
    <s v="United Kingdom"/>
    <m/>
    <x v="540"/>
    <s v="Baltic Industrial Finance"/>
    <n v="97"/>
  </r>
  <r>
    <s v="Thief of Hearts"/>
    <s v="Not Rated"/>
    <s v="Crime"/>
    <x v="4"/>
    <s v="October 19, 1984 (United States)"/>
    <n v="5.8"/>
    <n v="1600"/>
    <s v="Douglas Day Stewart"/>
    <s v="Douglas Day Stewart"/>
    <s v="Steven Bauer"/>
    <s v="United States"/>
    <n v="9000000"/>
    <x v="541"/>
    <s v="Don Simpson/Jerry Bruckheimer Films"/>
    <n v="100"/>
  </r>
  <r>
    <s v="The Brother from Another Planet"/>
    <s v="R"/>
    <s v="Comedy"/>
    <x v="4"/>
    <s v="September 14, 1984 (United States)"/>
    <n v="6.8"/>
    <n v="5700"/>
    <s v="John Sayles"/>
    <s v="John Sayles"/>
    <s v="Joe Morton"/>
    <s v="United States"/>
    <n v="350000"/>
    <x v="542"/>
    <s v="Anarchist's Convention Films"/>
    <n v="108"/>
  </r>
  <r>
    <s v="No Small Affair"/>
    <s v="R"/>
    <s v="Comedy"/>
    <x v="4"/>
    <s v="November 9, 1984 (United States)"/>
    <n v="5.5"/>
    <n v="2000"/>
    <s v="Jerry Schatzberg"/>
    <s v="Craig Bolotin"/>
    <s v="Jon Cryer"/>
    <s v="United States"/>
    <m/>
    <x v="543"/>
    <s v="Delphi II Productions"/>
    <n v="102"/>
  </r>
  <r>
    <s v="Broadway Danny Rose"/>
    <s v="PG"/>
    <s v="Comedy"/>
    <x v="4"/>
    <s v="January 27, 1984 (United States)"/>
    <n v="7.4"/>
    <n v="24000"/>
    <s v="Woody Allen"/>
    <s v="Woody Allen"/>
    <s v="Woody Allen"/>
    <s v="United States"/>
    <n v="8000000"/>
    <x v="544"/>
    <s v="Orion Pictures"/>
    <n v="84"/>
  </r>
  <r>
    <s v="Best Defense"/>
    <s v="R"/>
    <s v="Comedy"/>
    <x v="4"/>
    <s v="July 20, 1984 (United States)"/>
    <n v="3.8"/>
    <n v="5600"/>
    <s v="Willard Huyck"/>
    <s v="Robert Grossbach"/>
    <s v="Dudley Moore"/>
    <s v="United States"/>
    <n v="18000000"/>
    <x v="545"/>
    <s v="Cinema Group Ventures"/>
    <n v="94"/>
  </r>
  <r>
    <s v="Micki + Maude"/>
    <s v="PG-13"/>
    <s v="Comedy"/>
    <x v="4"/>
    <s v="December 21, 1984 (United States)"/>
    <n v="6"/>
    <n v="2800"/>
    <s v="Blake Edwards"/>
    <s v="Jonathan Reynolds"/>
    <s v="Dudley Moore"/>
    <s v="United States"/>
    <n v="15100000"/>
    <x v="546"/>
    <s v="BBE"/>
    <n v="118"/>
  </r>
  <r>
    <s v="Protocol"/>
    <s v="PG"/>
    <s v="Comedy"/>
    <x v="4"/>
    <s v="December 21, 1984 (United States)"/>
    <n v="5.5"/>
    <n v="4600"/>
    <s v="Herbert Ross"/>
    <s v="Buck Henry"/>
    <s v="Goldie Hawn"/>
    <s v="United States"/>
    <n v="12000000"/>
    <x v="547"/>
    <s v="Hawn / Sylbert Movie Company"/>
    <n v="96"/>
  </r>
  <r>
    <s v="Exterminator 2"/>
    <s v="R"/>
    <s v="Action"/>
    <x v="4"/>
    <s v="September 14, 1984 (United States)"/>
    <n v="4.5"/>
    <n v="2000"/>
    <s v="Mark Buntzman"/>
    <s v="Mark Buntzman"/>
    <s v="Robert Ginty"/>
    <s v="United States"/>
    <m/>
    <x v="548"/>
    <s v="The Cannon Group"/>
    <n v="89"/>
  </r>
  <r>
    <s v="American Dreamer"/>
    <s v="PG"/>
    <s v="Comedy"/>
    <x v="4"/>
    <s v="October 26, 1984 (United States)"/>
    <n v="6.6"/>
    <n v="1400"/>
    <s v="Rick Rosenthal"/>
    <s v="Ann Biderman"/>
    <s v="JoBeth Williams"/>
    <s v="United States"/>
    <m/>
    <x v="549"/>
    <s v="CBS Theatrical Films"/>
    <n v="105"/>
  </r>
  <r>
    <s v="The Lonely Guy"/>
    <s v="R"/>
    <s v="Comedy"/>
    <x v="4"/>
    <s v="January 27, 1984 (United States)"/>
    <n v="6.3"/>
    <n v="6800"/>
    <s v="Arthur Hiller"/>
    <s v="Ed. Weinberger"/>
    <s v="Steve Martin"/>
    <s v="United States"/>
    <m/>
    <x v="550"/>
    <s v="Universal Pictures"/>
    <n v="90"/>
  </r>
  <r>
    <s v="Choose Me"/>
    <s v="R"/>
    <s v="Comedy"/>
    <x v="4"/>
    <s v="August 29, 1984 (United States)"/>
    <n v="6.8"/>
    <n v="2600"/>
    <s v="Alan Rudolph"/>
    <s v="Alan Rudolph"/>
    <s v="GeneviÃ¨ve Bujold"/>
    <s v="United States"/>
    <n v="700000"/>
    <x v="551"/>
    <s v="Tartan Productions"/>
    <n v="106"/>
  </r>
  <r>
    <s v="Making the Grade"/>
    <s v="R"/>
    <s v="Comedy"/>
    <x v="4"/>
    <s v="May 18, 1984 (United States)"/>
    <n v="5.7"/>
    <n v="1300"/>
    <s v="Dorian Walker"/>
    <s v="Gene Quintano"/>
    <s v="Judd Nelson"/>
    <s v="United States"/>
    <m/>
    <x v="552"/>
    <s v="The Cannon Group"/>
    <n v="105"/>
  </r>
  <r>
    <s v="Full Moon in Paris"/>
    <s v="R"/>
    <s v="Comedy"/>
    <x v="4"/>
    <s v="August 29, 1984 (France)"/>
    <n v="7.4"/>
    <n v="4200"/>
    <s v="Ã‰ric Rohmer"/>
    <s v="Ã‰ric Rohmer"/>
    <s v="Pascale Ogier"/>
    <s v="France"/>
    <m/>
    <x v="553"/>
    <s v="Les Films du Losange"/>
    <n v="101"/>
  </r>
  <r>
    <s v="Unfaithfully Yours"/>
    <s v="PG"/>
    <s v="Comedy"/>
    <x v="4"/>
    <s v="February 10, 1984 (United States)"/>
    <n v="6"/>
    <n v="2600"/>
    <s v="Howard Zieff"/>
    <s v="Preston Sturges"/>
    <s v="Dudley Moore"/>
    <s v="United States"/>
    <n v="12000000"/>
    <x v="554"/>
    <s v="Twentieth Century Fox"/>
    <n v="96"/>
  </r>
  <r>
    <s v="Impulse"/>
    <s v="R"/>
    <s v="Horror"/>
    <x v="4"/>
    <s v="September 28, 1984 (United States)"/>
    <n v="5.9"/>
    <n v="1300"/>
    <s v="Graham Baker"/>
    <s v="Nicholas Kazan"/>
    <s v="Tim Matheson"/>
    <s v="United States"/>
    <n v="10000000"/>
    <x v="555"/>
    <s v="ABC Motion Pictures"/>
    <n v="91"/>
  </r>
  <r>
    <s v="Mrs. Soffel"/>
    <s v="PG-13"/>
    <s v="Drama"/>
    <x v="4"/>
    <s v="February 8, 1985 (United States)"/>
    <n v="6.1"/>
    <n v="3000"/>
    <s v="Gillian Armstrong"/>
    <s v="Ron Nyswaner"/>
    <s v="Diane Keaton"/>
    <s v="United States"/>
    <n v="11000000"/>
    <x v="556"/>
    <s v="Edgar J. Scherick Associates"/>
    <n v="110"/>
  </r>
  <r>
    <s v="Garbo Talks"/>
    <s v="PG-13"/>
    <s v="Comedy"/>
    <x v="4"/>
    <s v="October 12, 1984 (United States)"/>
    <n v="6.4"/>
    <n v="1500"/>
    <s v="Sidney Lumet"/>
    <s v="Larry Grusin"/>
    <s v="Anne Bancroft"/>
    <s v="United States"/>
    <m/>
    <x v="557"/>
    <s v="United Artists"/>
    <n v="103"/>
  </r>
  <r>
    <s v="Country"/>
    <s v="PG"/>
    <s v="Drama"/>
    <x v="4"/>
    <s v="September 29, 1984 (United States)"/>
    <n v="6.7"/>
    <n v="1800"/>
    <s v="Richard Pearce"/>
    <s v="William D. Wittliff"/>
    <s v="Jessica Lange"/>
    <s v="United States"/>
    <m/>
    <x v="558"/>
    <s v="Far West"/>
    <n v="105"/>
  </r>
  <r>
    <s v="Cheech &amp; Chong's the Corsican Brothers"/>
    <s v="PG"/>
    <s v="Comedy"/>
    <x v="4"/>
    <s v="July 27, 1984 (United States)"/>
    <n v="4.7"/>
    <n v="3900"/>
    <s v="Tommy Chong"/>
    <s v="Tommy Chong"/>
    <s v="Cheech Marin"/>
    <s v="United States"/>
    <m/>
    <x v="559"/>
    <s v="Orion Pictures"/>
    <n v="82"/>
  </r>
  <r>
    <s v="Purple Hearts"/>
    <s v="R"/>
    <s v="Drama"/>
    <x v="4"/>
    <s v="August 31, 1984 (West Germany)"/>
    <n v="5.8"/>
    <n v="816"/>
    <s v="Sidney J. Furie"/>
    <s v="Rick Natkin"/>
    <s v="Ken Wahl"/>
    <s v="United States"/>
    <m/>
    <x v="560"/>
    <s v="The Ladd Company"/>
    <n v="116"/>
  </r>
  <r>
    <s v="Give My Regards to Broad Street"/>
    <s v="PG"/>
    <s v="Drama"/>
    <x v="4"/>
    <s v="October 23, 1984 (United States)"/>
    <n v="5.2"/>
    <n v="1400"/>
    <s v="Peter Webb"/>
    <s v="Paul McCartney"/>
    <s v="Paul McCartney"/>
    <s v="United Kingdom"/>
    <n v="9000000"/>
    <x v="561"/>
    <s v="MPL Communications"/>
    <n v="108"/>
  </r>
  <r>
    <s v="Songwriter"/>
    <s v="R"/>
    <s v="Drama"/>
    <x v="4"/>
    <s v="October 14, 1984 (United States)"/>
    <n v="6.3"/>
    <n v="599"/>
    <s v="Alan Rudolph"/>
    <s v="Bud Shrake"/>
    <s v="Willie Nelson"/>
    <s v="United States"/>
    <m/>
    <x v="562"/>
    <s v="TriStar Pictures"/>
    <n v="94"/>
  </r>
  <r>
    <s v="Finders Keepers"/>
    <s v="R"/>
    <s v="Comedy"/>
    <x v="4"/>
    <s v="May 18, 1984 (United States)"/>
    <n v="5.4"/>
    <n v="856"/>
    <s v="Richard Lester"/>
    <s v="Charles Dennis"/>
    <s v="Michael O'Keefe"/>
    <s v="United States"/>
    <n v="7000000"/>
    <x v="563"/>
    <s v="CBS Theatrical Films"/>
    <n v="96"/>
  </r>
  <r>
    <s v="The Bostonians"/>
    <s v="Not Rated"/>
    <s v="Drama"/>
    <x v="4"/>
    <s v="October 5, 1984 (United Kingdom)"/>
    <n v="6.3"/>
    <n v="1800"/>
    <s v="James Ivory"/>
    <s v="Henry James"/>
    <s v="Christopher Reeve"/>
    <s v="United Kingdom"/>
    <m/>
    <x v="564"/>
    <s v="Merchant Ivory Productions"/>
    <n v="122"/>
  </r>
  <r>
    <s v="Body Rock"/>
    <s v="PG-13"/>
    <s v="Drama"/>
    <x v="4"/>
    <s v="September 28, 1984 (United States)"/>
    <n v="3.7"/>
    <n v="446"/>
    <s v="Marcelo Epstein"/>
    <s v="Desmond Nakano"/>
    <s v="Lorenzo Lamas"/>
    <s v="United States"/>
    <m/>
    <x v="565"/>
    <s v="New World Pictures"/>
    <n v="93"/>
  </r>
  <r>
    <s v="The River Rat"/>
    <s v="PG"/>
    <s v="Adventure"/>
    <x v="4"/>
    <s v="September 28, 1984 (United States)"/>
    <n v="6.3"/>
    <n v="866"/>
    <s v="Thomas Rickman"/>
    <s v="Thomas Rickman"/>
    <s v="Tommy Lee Jones"/>
    <s v="United States"/>
    <m/>
    <x v="566"/>
    <s v="Cinema Group Ventures"/>
    <n v="93"/>
  </r>
  <r>
    <s v="Just the Way You Are"/>
    <s v="PG"/>
    <s v="Comedy"/>
    <x v="4"/>
    <s v="November 16, 1984 (United States)"/>
    <n v="5.9"/>
    <n v="807"/>
    <s v="Ã‰douard Molinaro"/>
    <s v="Allan Burns"/>
    <s v="Kristy McNichol"/>
    <s v="United States"/>
    <m/>
    <x v="567"/>
    <s v="Metro-Goldwyn-Mayer (MGM)"/>
    <n v="94"/>
  </r>
  <r>
    <s v="Until September"/>
    <s v="R"/>
    <s v="Drama"/>
    <x v="4"/>
    <s v="September 21, 1984 (United States)"/>
    <n v="5.7"/>
    <n v="634"/>
    <s v="Richard Marquand"/>
    <s v="Janice Lee Graham"/>
    <s v="Karen Allen"/>
    <s v="United States"/>
    <m/>
    <x v="568"/>
    <s v="United Artists"/>
    <n v="95"/>
  </r>
  <r>
    <s v="Crackers"/>
    <s v="PG"/>
    <s v="Adventure"/>
    <x v="4"/>
    <s v="February 17, 1984 (United States)"/>
    <n v="5.2"/>
    <n v="1200"/>
    <s v="Louis Malle"/>
    <s v="Jeffrey Alan Fiskin"/>
    <s v="Donald Sutherland"/>
    <s v="United States"/>
    <n v="12000000"/>
    <x v="569"/>
    <s v="Universal Pictures"/>
    <n v="91"/>
  </r>
  <r>
    <s v="Kaos"/>
    <s v="R"/>
    <s v="Comedy"/>
    <x v="4"/>
    <s v="February 14, 1986 (United States)"/>
    <n v="7.9"/>
    <n v="2700"/>
    <s v="Paolo Taviani"/>
    <s v="Luigi Pirandello"/>
    <s v="Margarita Lozano"/>
    <s v="Italy"/>
    <m/>
    <x v="27"/>
    <s v="Filmtre"/>
    <n v="187"/>
  </r>
  <r>
    <s v="Misunderstood"/>
    <s v="PG"/>
    <s v="Drama"/>
    <x v="4"/>
    <s v="March 30, 1984 (United States)"/>
    <n v="6"/>
    <n v="440"/>
    <s v="Jerry Schatzberg"/>
    <s v="Florence Montgomery"/>
    <s v="Gene Hackman"/>
    <s v="Italy"/>
    <m/>
    <x v="570"/>
    <s v="ACCENT Films"/>
    <n v="91"/>
  </r>
  <r>
    <s v="Mike's Murder"/>
    <s v="R"/>
    <s v="Drama"/>
    <x v="4"/>
    <s v="March 9, 1984 (United States)"/>
    <n v="5.8"/>
    <n v="822"/>
    <s v="James Bridges"/>
    <s v="James Bridges"/>
    <s v="Debra Winger"/>
    <s v="United States"/>
    <n v="6300000"/>
    <x v="571"/>
    <s v="Skyewiay"/>
    <n v="109"/>
  </r>
  <r>
    <s v="The Buddy System"/>
    <s v="PG"/>
    <s v="Drama"/>
    <x v="4"/>
    <s v="January 20, 1984 (United States)"/>
    <n v="5.7"/>
    <n v="794"/>
    <s v="Glenn Jordan"/>
    <s v="Mary Agnes Donoghue"/>
    <s v="Richard Dreyfuss"/>
    <s v="United States"/>
    <m/>
    <x v="572"/>
    <s v="Twentieth Century Fox"/>
    <n v="110"/>
  </r>
  <r>
    <s v="A Private Function"/>
    <s v="R"/>
    <s v="Comedy"/>
    <x v="4"/>
    <s v="March 1, 1985 (United States)"/>
    <n v="6.5"/>
    <n v="2600"/>
    <s v="Malcolm Mowbray"/>
    <s v="Alan Bennett"/>
    <s v="Michael Palin"/>
    <s v="United Kingdom"/>
    <m/>
    <x v="573"/>
    <s v="HandMade Films"/>
    <n v="92"/>
  </r>
  <r>
    <s v="Scandalous"/>
    <s v="PG"/>
    <s v="Comedy"/>
    <x v="4"/>
    <s v="January 20, 1984 (United States)"/>
    <n v="4.5"/>
    <n v="212"/>
    <s v="Rob Cohen"/>
    <s v="Larry Cohen"/>
    <s v="Robert Hays"/>
    <s v="United Kingdom"/>
    <m/>
    <x v="574"/>
    <s v="Angeles Cinema Investors"/>
    <n v="92"/>
  </r>
  <r>
    <s v="Oh, God! You Devil"/>
    <s v="PG"/>
    <s v="Comedy"/>
    <x v="4"/>
    <s v="November 9, 1984 (United States)"/>
    <n v="5.4"/>
    <n v="2400"/>
    <s v="Paul Bogart"/>
    <s v="Andrew Bergman"/>
    <s v="George Burns"/>
    <s v="United States"/>
    <m/>
    <x v="575"/>
    <s v="Warner Bros."/>
    <n v="97"/>
  </r>
  <r>
    <s v="The Bay Boy"/>
    <s v="R"/>
    <s v="Drama"/>
    <x v="4"/>
    <s v="February 15, 1985 (United States)"/>
    <n v="6.3"/>
    <n v="653"/>
    <s v="Daniel Petrie"/>
    <s v="Daniel Petrie"/>
    <s v="Liv Ullmann"/>
    <s v="Canada"/>
    <m/>
    <x v="576"/>
    <s v="International Cinema Corporation (ICC)"/>
    <n v="107"/>
  </r>
  <r>
    <s v="Heavenly Bodies"/>
    <s v="R"/>
    <s v="Drama"/>
    <x v="4"/>
    <s v="February 1, 1985 (United States)"/>
    <n v="5.2"/>
    <n v="733"/>
    <s v="Lawrence Dane"/>
    <s v="Lawrence Dane"/>
    <s v="Cynthia Dale"/>
    <s v="Canada"/>
    <m/>
    <x v="577"/>
    <s v="Producers Sales Organization (PSO)"/>
    <n v="90"/>
  </r>
  <r>
    <s v="Heartbreakers"/>
    <s v="R"/>
    <s v="Drama"/>
    <x v="4"/>
    <s v="September 28, 1984 (United States)"/>
    <n v="5.9"/>
    <n v="456"/>
    <s v="Bobby Roth"/>
    <s v="Bobby Roth"/>
    <s v="Peter Coyote"/>
    <s v="United States"/>
    <m/>
    <x v="578"/>
    <s v="Jethro Films Production"/>
    <n v="98"/>
  </r>
  <r>
    <s v="Champions"/>
    <s v="PG"/>
    <s v="Biography"/>
    <x v="4"/>
    <s v="April 20, 1984 (United States)"/>
    <n v="6.5"/>
    <n v="586"/>
    <s v="John Irvin"/>
    <s v="Bob Champion"/>
    <s v="John Hurt"/>
    <s v="United Kingdom"/>
    <m/>
    <x v="579"/>
    <s v="Archerwest"/>
    <n v="106"/>
  </r>
  <r>
    <s v="A Sunday in the Country"/>
    <s v="G"/>
    <s v="Drama"/>
    <x v="4"/>
    <s v="April 11, 1984 (France)"/>
    <n v="7.6"/>
    <n v="2500"/>
    <s v="Bertrand Tavernier"/>
    <s v="Pierre Bost"/>
    <s v="Louis Ducreux"/>
    <s v="France"/>
    <m/>
    <x v="580"/>
    <s v="Films A2"/>
    <n v="90"/>
  </r>
  <r>
    <s v="Mass Appeal"/>
    <s v="PG"/>
    <s v="Drama"/>
    <x v="4"/>
    <s v="December 14, 1984 (United States)"/>
    <n v="6.6"/>
    <n v="952"/>
    <s v="Glenn Jordan"/>
    <s v="Bill C. Davis"/>
    <s v="Jack Lemmon"/>
    <s v="United States"/>
    <m/>
    <x v="581"/>
    <s v="David Foster Productions"/>
    <n v="99"/>
  </r>
  <r>
    <s v="Windy City"/>
    <s v="R"/>
    <s v="Drama"/>
    <x v="4"/>
    <s v="January 1, 1986 (Uruguay)"/>
    <n v="5.8"/>
    <n v="262"/>
    <s v="Armyan Bernstein"/>
    <s v="Armyan Bernstein"/>
    <s v="John Shea"/>
    <s v="United States"/>
    <m/>
    <x v="582"/>
    <s v="CBS Theatrical Films"/>
    <n v="103"/>
  </r>
  <r>
    <s v="Lovelines"/>
    <s v="R"/>
    <s v="Comedy"/>
    <x v="4"/>
    <s v="November 2, 1984 (United States)"/>
    <n v="5.3"/>
    <n v="241"/>
    <s v="Rod Amateau"/>
    <s v="Chip Hand"/>
    <s v="Greg Bradford"/>
    <s v="United States"/>
    <m/>
    <x v="27"/>
    <s v="Delphi II Productions"/>
    <n v="93"/>
  </r>
  <r>
    <s v="The Bear"/>
    <s v="PG"/>
    <s v="Biography"/>
    <x v="4"/>
    <s v="September 28, 1984 (United States)"/>
    <n v="6.1"/>
    <n v="270"/>
    <s v="Richard C. Sarafian"/>
    <s v="Michael Kane"/>
    <s v="Gary Busey"/>
    <s v="United States"/>
    <n v="221000"/>
    <x v="583"/>
    <m/>
    <n v="110"/>
  </r>
  <r>
    <s v="Weekend Pass"/>
    <s v="R"/>
    <s v="Comedy"/>
    <x v="4"/>
    <s v="February 3, 1984 (United States)"/>
    <n v="3.8"/>
    <n v="424"/>
    <s v="Lawrence Bassoff"/>
    <s v="Lawrence Bassoff"/>
    <s v="Patrick Houser"/>
    <s v="United States"/>
    <m/>
    <x v="584"/>
    <s v="Marimark Productions"/>
    <n v="88"/>
  </r>
  <r>
    <s v="Over the Brooklyn Bridge"/>
    <s v="R"/>
    <s v="Comedy"/>
    <x v="4"/>
    <s v="March 2, 1984 (United States)"/>
    <n v="5.7"/>
    <n v="1400"/>
    <s v="Menahem Golan"/>
    <s v="Arnold Somkin"/>
    <s v="Elliott Gould"/>
    <s v="United States"/>
    <m/>
    <x v="585"/>
    <s v="City Films"/>
    <n v="108"/>
  </r>
  <r>
    <s v="Fast Talking"/>
    <s v="Not Rated"/>
    <s v="Drama"/>
    <x v="4"/>
    <s v="April 23, 1986 (United States)"/>
    <n v="6.9"/>
    <n v="94"/>
    <s v="Ken Cameron"/>
    <s v="Ken Cameron"/>
    <s v="Steve Bisley"/>
    <s v="Australia"/>
    <m/>
    <x v="27"/>
    <s v="Filmtrex"/>
    <n v="95"/>
  </r>
  <r>
    <s v="Lily in Love"/>
    <s v="PG-13"/>
    <s v="Comedy"/>
    <x v="4"/>
    <s v="April 19, 1985 (United States)"/>
    <n v="5.7"/>
    <n v="184"/>
    <s v="KÃ¡roly Makk"/>
    <s v="Frank Cucci"/>
    <s v="Christopher Plummer"/>
    <s v="Hungary"/>
    <m/>
    <x v="27"/>
    <s v="Hungarofilm"/>
    <n v="90"/>
  </r>
  <r>
    <s v="Winter Flight"/>
    <m/>
    <s v="Drama"/>
    <x v="4"/>
    <s v="February 14, 1986 (United States)"/>
    <n v="7.3"/>
    <n v="67"/>
    <s v="Roy Battersby"/>
    <s v="Alan Janes"/>
    <s v="Reece Dinsdale"/>
    <s v="United Kingdom"/>
    <m/>
    <x v="586"/>
    <s v="Enigma Productions"/>
    <n v="89"/>
  </r>
  <r>
    <s v="Almost You"/>
    <s v="R"/>
    <s v="Comedy"/>
    <x v="4"/>
    <s v="March 29, 1985 (United States)"/>
    <n v="5.0999999999999996"/>
    <n v="216"/>
    <s v="Adam Brooks"/>
    <s v="Adam Brooks"/>
    <s v="Brooke Adams"/>
    <s v="United States"/>
    <n v="1000000"/>
    <x v="587"/>
    <s v="Almost You"/>
    <n v="96"/>
  </r>
  <r>
    <s v="The Adventures of Pinocchio"/>
    <s v="Not Rated"/>
    <s v="Animation"/>
    <x v="4"/>
    <s v="June 8, 1984 (United States)"/>
    <n v="5.0999999999999996"/>
    <n v="73"/>
    <s v="Ippei Kuri"/>
    <s v="Donald Paonessa"/>
    <s v="Danielle Romeo"/>
    <s v="United States"/>
    <m/>
    <x v="27"/>
    <s v="Century Video Corporation"/>
    <n v="98"/>
  </r>
  <r>
    <s v="Blame It on the Night"/>
    <s v="PG-13"/>
    <s v="Comedy"/>
    <x v="4"/>
    <s v="November 2, 1984 (United States)"/>
    <n v="5.0999999999999996"/>
    <n v="172"/>
    <s v="Gene Taft"/>
    <s v="Gene Taft"/>
    <s v="Nick Mancuso"/>
    <s v="United States"/>
    <m/>
    <x v="27"/>
    <s v="Delphi II Productions"/>
    <n v="85"/>
  </r>
  <r>
    <s v="Petit Con"/>
    <s v="R"/>
    <s v="Comedy"/>
    <x v="4"/>
    <s v="April 19, 1985 (United States)"/>
    <n v="6.2"/>
    <n v="105"/>
    <s v="GÃ©rard Lauzier"/>
    <s v="GÃ©rard Lauzier"/>
    <s v="Guy Marchand"/>
    <s v="France"/>
    <m/>
    <x v="588"/>
    <s v="Gaumont International"/>
    <n v="90"/>
  </r>
  <r>
    <s v="Weird Science"/>
    <s v="PG-13"/>
    <s v="Comedy"/>
    <x v="5"/>
    <s v="August 2, 1985 (United States)"/>
    <n v="6.6"/>
    <n v="83000"/>
    <s v="John Hughes"/>
    <s v="John Hughes"/>
    <s v="Anthony Michael Hall"/>
    <s v="United States"/>
    <n v="7500000"/>
    <x v="589"/>
    <s v="Universal Pictures"/>
    <n v="94"/>
  </r>
  <r>
    <s v="The Goonies"/>
    <s v="PG"/>
    <s v="Adventure"/>
    <x v="5"/>
    <s v="June 7, 1985 (United States)"/>
    <n v="7.8"/>
    <n v="252000"/>
    <s v="Richard Donner"/>
    <s v="Chris Columbus"/>
    <s v="Sean Astin"/>
    <s v="United States"/>
    <n v="19000000"/>
    <x v="590"/>
    <s v="Warner Bros."/>
    <n v="114"/>
  </r>
  <r>
    <s v="Back to the Future"/>
    <s v="PG"/>
    <s v="Adventure"/>
    <x v="5"/>
    <s v="July 3, 1985 (United States)"/>
    <n v="8.5"/>
    <n v="1100000"/>
    <s v="Robert Zemeckis"/>
    <s v="Robert Zemeckis"/>
    <s v="Michael J. Fox"/>
    <s v="United States"/>
    <n v="19000000"/>
    <x v="591"/>
    <s v="Universal Pictures"/>
    <n v="116"/>
  </r>
  <r>
    <s v="To Live and Die in L.A."/>
    <s v="R"/>
    <s v="Action"/>
    <x v="5"/>
    <s v="November 1, 1985 (United States)"/>
    <n v="7.3"/>
    <n v="31000"/>
    <s v="William Friedkin"/>
    <s v="Gerald Petievich"/>
    <s v="William Petersen"/>
    <s v="United States"/>
    <n v="6000000"/>
    <x v="592"/>
    <s v="SLM Production Group"/>
    <n v="116"/>
  </r>
  <r>
    <s v="Clue"/>
    <s v="PG"/>
    <s v="Comedy"/>
    <x v="5"/>
    <s v="December 13, 1985 (United States)"/>
    <n v="7.3"/>
    <n v="88000"/>
    <s v="Jonathan Lynn"/>
    <s v="John Landis"/>
    <s v="Eileen Brennan"/>
    <s v="United States"/>
    <n v="15000000"/>
    <x v="593"/>
    <s v="Paramount Pictures"/>
    <n v="94"/>
  </r>
  <r>
    <s v="The Breakfast Club"/>
    <s v="R"/>
    <s v="Comedy"/>
    <x v="5"/>
    <s v="February 15, 1985 (United States)"/>
    <n v="7.8"/>
    <n v="367000"/>
    <s v="John Hughes"/>
    <s v="John Hughes"/>
    <s v="Emilio Estevez"/>
    <s v="United States"/>
    <n v="1000000"/>
    <x v="594"/>
    <s v="Universal Pictures"/>
    <n v="97"/>
  </r>
  <r>
    <s v="Cocoon"/>
    <s v="PG-13"/>
    <s v="Comedy"/>
    <x v="5"/>
    <s v="June 21, 1985 (United States)"/>
    <n v="6.7"/>
    <n v="59000"/>
    <s v="Ron Howard"/>
    <s v="Tom Benedek"/>
    <s v="Don Ameche"/>
    <s v="United States"/>
    <n v="17500000"/>
    <x v="595"/>
    <s v="Twentieth Century Fox"/>
    <n v="117"/>
  </r>
  <r>
    <s v="Rambo: First Blood Part II"/>
    <s v="R"/>
    <s v="Action"/>
    <x v="5"/>
    <s v="May 22, 1985 (United States)"/>
    <n v="6.5"/>
    <n v="159000"/>
    <s v="George P. Cosmatos"/>
    <s v="David Morrell"/>
    <s v="Sylvester Stallone"/>
    <s v="United States"/>
    <n v="44000000"/>
    <x v="596"/>
    <s v="Estudios Churubusco Azteca S.A."/>
    <n v="96"/>
  </r>
  <r>
    <s v="Mask"/>
    <s v="PG-13"/>
    <s v="Biography"/>
    <x v="5"/>
    <s v="March 22, 1985 (United States)"/>
    <n v="7.2"/>
    <n v="27000"/>
    <s v="Peter Bogdanovich"/>
    <s v="Anna Hamilton Phelan"/>
    <s v="Cher"/>
    <s v="United States"/>
    <n v="8000000"/>
    <x v="597"/>
    <s v="Universal Pictures"/>
    <n v="120"/>
  </r>
  <r>
    <s v="Legend"/>
    <s v="PG"/>
    <s v="Adventure"/>
    <x v="5"/>
    <s v="April 18, 1986 (United States)"/>
    <n v="6.4"/>
    <n v="62000"/>
    <s v="Ridley Scott"/>
    <s v="William Hjortsberg"/>
    <s v="Tom Cruise"/>
    <s v="United States"/>
    <n v="24500000"/>
    <x v="598"/>
    <s v="Legend Production Company"/>
    <n v="94"/>
  </r>
  <r>
    <s v="The Return of the Living Dead"/>
    <s v="R"/>
    <s v="Comedy"/>
    <x v="5"/>
    <s v="August 16, 1985 (United States)"/>
    <n v="7.3"/>
    <n v="56000"/>
    <s v="Dan O'Bannon"/>
    <s v="Rudy Ricci"/>
    <s v="Clu Gulager"/>
    <s v="United States"/>
    <n v="4000000"/>
    <x v="599"/>
    <s v="Cinema '84"/>
    <n v="91"/>
  </r>
  <r>
    <s v="St. Elmo's Fire"/>
    <s v="R"/>
    <s v="Drama"/>
    <x v="5"/>
    <s v="June 28, 1985 (United States)"/>
    <n v="6.4"/>
    <n v="38000"/>
    <s v="Joel Schumacher"/>
    <s v="Joel Schumacher"/>
    <s v="Demi Moore"/>
    <s v="United States"/>
    <n v="10000000"/>
    <x v="600"/>
    <s v="Columbia Pictures"/>
    <n v="110"/>
  </r>
  <r>
    <s v="Brazil"/>
    <s v="R"/>
    <s v="Drama"/>
    <x v="5"/>
    <s v="December 18, 1985 (United States)"/>
    <n v="7.9"/>
    <n v="191000"/>
    <s v="Terry Gilliam"/>
    <s v="Terry Gilliam"/>
    <s v="Jonathan Pryce"/>
    <s v="United Kingdom"/>
    <n v="15000000"/>
    <x v="601"/>
    <s v="Embassy International Pictures"/>
    <n v="132"/>
  </r>
  <r>
    <s v="Pale Rider"/>
    <s v="R"/>
    <s v="Drama"/>
    <x v="5"/>
    <s v="June 28, 1985 (United States)"/>
    <n v="7.3"/>
    <n v="55000"/>
    <s v="Clint Eastwood"/>
    <s v="Michael Butler"/>
    <s v="Clint Eastwood"/>
    <s v="United States"/>
    <n v="6900000"/>
    <x v="602"/>
    <s v="The Malpaso Company"/>
    <n v="115"/>
  </r>
  <r>
    <s v="Teen Wolf"/>
    <s v="PG"/>
    <s v="Comedy"/>
    <x v="5"/>
    <s v="August 23, 1985 (United States)"/>
    <n v="6.1"/>
    <n v="48000"/>
    <s v="Rod Daniel"/>
    <s v="Jeph Loeb"/>
    <s v="Michael J. Fox"/>
    <s v="United States"/>
    <m/>
    <x v="603"/>
    <s v="Atlantic Entertainment Group"/>
    <n v="91"/>
  </r>
  <r>
    <s v="Real Genius"/>
    <s v="PG"/>
    <s v="Comedy"/>
    <x v="5"/>
    <s v="August 7, 1985 (United States)"/>
    <n v="7"/>
    <n v="31000"/>
    <s v="Martha Coolidge"/>
    <s v="Neal Israel"/>
    <s v="Val Kilmer"/>
    <s v="United States"/>
    <n v="8000000"/>
    <x v="604"/>
    <s v="Delphi III Productions"/>
    <n v="108"/>
  </r>
  <r>
    <s v="Commando"/>
    <s v="R"/>
    <s v="Action"/>
    <x v="5"/>
    <s v="October 4, 1985 (United States)"/>
    <n v="6.7"/>
    <n v="150000"/>
    <s v="Mark L. Lester"/>
    <s v="Jeph Loeb"/>
    <s v="Arnold Schwarzenegger"/>
    <s v="United States"/>
    <n v="10000000"/>
    <x v="605"/>
    <s v="SLM Production Group"/>
    <n v="90"/>
  </r>
  <r>
    <s v="Witness"/>
    <s v="R"/>
    <s v="Crime"/>
    <x v="5"/>
    <s v="February 8, 1985 (United States)"/>
    <n v="7.4"/>
    <n v="89000"/>
    <s v="Peter Weir"/>
    <s v="William Kelley"/>
    <s v="Harrison Ford"/>
    <s v="United States"/>
    <n v="12000000"/>
    <x v="606"/>
    <s v="Paramount Pictures"/>
    <n v="112"/>
  </r>
  <r>
    <s v="The Color Purple"/>
    <s v="PG-13"/>
    <s v="Drama"/>
    <x v="5"/>
    <s v="February 7, 1986 (United States)"/>
    <n v="7.8"/>
    <n v="81000"/>
    <s v="Steven Spielberg"/>
    <s v="Menno Meyjes"/>
    <s v="Danny Glover"/>
    <s v="United States"/>
    <n v="15000000"/>
    <x v="607"/>
    <s v="Amblin Entertainment"/>
    <n v="154"/>
  </r>
  <r>
    <s v="Silverado"/>
    <s v="PG-13"/>
    <s v="Action"/>
    <x v="5"/>
    <s v="July 10, 1985 (United States)"/>
    <n v="7.2"/>
    <n v="40000"/>
    <s v="Lawrence Kasdan"/>
    <s v="Lawrence Kasdan"/>
    <s v="Kevin Kline"/>
    <s v="United States"/>
    <n v="26000000"/>
    <x v="608"/>
    <s v="Columbia Pictures"/>
    <n v="133"/>
  </r>
  <r>
    <s v="Rocky IV"/>
    <s v="PG"/>
    <s v="Drama"/>
    <x v="5"/>
    <s v="November 27, 1985 (United States)"/>
    <n v="6.9"/>
    <n v="192000"/>
    <s v="Sylvester Stallone"/>
    <s v="Sylvester Stallone"/>
    <s v="Sylvester Stallone"/>
    <s v="United States"/>
    <n v="30000000"/>
    <x v="609"/>
    <s v="United Artists"/>
    <n v="91"/>
  </r>
  <r>
    <s v="Better Off Dead..."/>
    <s v="PG"/>
    <s v="Comedy"/>
    <x v="5"/>
    <s v="October 11, 1985 (United States)"/>
    <n v="7.1"/>
    <n v="42000"/>
    <s v="Savage Steve Holland"/>
    <s v="Savage Steve Holland"/>
    <s v="John Cusack"/>
    <s v="United States"/>
    <m/>
    <x v="610"/>
    <s v="A&amp;M Films"/>
    <n v="97"/>
  </r>
  <r>
    <s v="Ran"/>
    <s v="R"/>
    <s v="Action"/>
    <x v="5"/>
    <s v="June 1, 1985 (Japan)"/>
    <n v="8.1999999999999993"/>
    <n v="117000"/>
    <s v="Akira Kurosawa"/>
    <s v="Akira Kurosawa"/>
    <s v="Tatsuya Nakadai"/>
    <s v="Japan"/>
    <n v="11500000"/>
    <x v="611"/>
    <s v="Greenwich Film Productions"/>
    <n v="162"/>
  </r>
  <r>
    <s v="Ladyhawke"/>
    <s v="PG-13"/>
    <s v="Adventure"/>
    <x v="5"/>
    <s v="April 12, 1985 (United States)"/>
    <n v="7"/>
    <n v="44000"/>
    <s v="Richard Donner"/>
    <s v="Edward Khmara"/>
    <s v="Matthew Broderick"/>
    <s v="United States"/>
    <n v="20000000"/>
    <x v="612"/>
    <s v="Twentieth Century Fox"/>
    <n v="121"/>
  </r>
  <r>
    <s v="A Room with a View"/>
    <s v="Not Rated"/>
    <s v="Drama"/>
    <x v="5"/>
    <s v="April 11, 1986 (United Kingdom)"/>
    <n v="7.3"/>
    <n v="41000"/>
    <s v="James Ivory"/>
    <s v="E.M. Forster"/>
    <s v="Maggie Smith"/>
    <s v="United Kingdom"/>
    <n v="3000000"/>
    <x v="613"/>
    <s v="Goldcrest Films International"/>
    <n v="117"/>
  </r>
  <r>
    <s v="Red Sonja"/>
    <s v="PG-13"/>
    <s v="Action"/>
    <x v="5"/>
    <s v="July 3, 1985 (United States)"/>
    <n v="5.0999999999999996"/>
    <n v="39000"/>
    <s v="Richard Fleischer"/>
    <s v="Robert E. Howard"/>
    <s v="Arnold Schwarzenegger"/>
    <s v="United States"/>
    <n v="17900000"/>
    <x v="614"/>
    <s v="Dino De Laurentiis Company"/>
    <n v="89"/>
  </r>
  <r>
    <s v="Fright Night"/>
    <s v="R"/>
    <s v="Fantasy"/>
    <x v="5"/>
    <s v="August 2, 1985 (United States)"/>
    <n v="7.1"/>
    <n v="63000"/>
    <s v="Tom Holland"/>
    <s v="Tom Holland"/>
    <s v="Chris Sarandon"/>
    <s v="United States"/>
    <n v="9000000"/>
    <x v="615"/>
    <s v="Columbia Pictures"/>
    <n v="106"/>
  </r>
  <r>
    <s v="Explorers"/>
    <s v="PG"/>
    <s v="Adventure"/>
    <x v="5"/>
    <s v="July 12, 1985 (United States)"/>
    <n v="6.5"/>
    <n v="20000"/>
    <s v="Joe Dante"/>
    <s v="Eric Luke"/>
    <s v="Ethan Hawke"/>
    <s v="United States"/>
    <n v="25000000"/>
    <x v="616"/>
    <s v="Paramount Pictures"/>
    <n v="109"/>
  </r>
  <r>
    <s v="Flesh+Blood"/>
    <s v="R"/>
    <s v="Adventure"/>
    <x v="5"/>
    <s v="August 30, 1985 (United States)"/>
    <n v="6.7"/>
    <n v="17000"/>
    <s v="Paul Verhoeven"/>
    <s v="Gerard Soeteman"/>
    <s v="Rutger Hauer"/>
    <s v="Netherlands"/>
    <n v="6500000"/>
    <x v="27"/>
    <s v="Riverside Pictures"/>
    <n v="126"/>
  </r>
  <r>
    <s v="Mad Max Beyond Thunderdome"/>
    <s v="PG-13"/>
    <s v="Action"/>
    <x v="5"/>
    <s v="July 10, 1985 (United States)"/>
    <n v="6.3"/>
    <n v="129000"/>
    <s v="George Miller"/>
    <s v="Terry Hayes"/>
    <s v="Mel Gibson"/>
    <s v="Australia"/>
    <n v="10000000"/>
    <x v="617"/>
    <s v="Kennedy Miller Productions"/>
    <n v="107"/>
  </r>
  <r>
    <s v="After Hours"/>
    <s v="R"/>
    <s v="Comedy"/>
    <x v="5"/>
    <s v="October 11, 1985 (United States)"/>
    <n v="7.7"/>
    <n v="63000"/>
    <s v="Martin Scorsese"/>
    <s v="Joseph Minion"/>
    <s v="Griffin Dunne"/>
    <s v="United States"/>
    <n v="4500000"/>
    <x v="618"/>
    <s v="The Geffen Company"/>
    <n v="97"/>
  </r>
  <r>
    <s v="A View to a Kill"/>
    <s v="PG"/>
    <s v="Action"/>
    <x v="5"/>
    <s v="May 24, 1985 (United States)"/>
    <n v="6.3"/>
    <n v="91000"/>
    <s v="John Glen"/>
    <s v="Richard Maibaum"/>
    <s v="Roger Moore"/>
    <s v="United Kingdom"/>
    <n v="30000000"/>
    <x v="619"/>
    <s v="Eon Productions"/>
    <n v="131"/>
  </r>
  <r>
    <s v="Fletch"/>
    <s v="PG"/>
    <s v="Comedy"/>
    <x v="5"/>
    <s v="May 31, 1985 (United States)"/>
    <n v="6.9"/>
    <n v="49000"/>
    <s v="Michael Ritchie"/>
    <s v="Gregory McDonald"/>
    <s v="Chevy Chase"/>
    <s v="United States"/>
    <n v="8000000"/>
    <x v="620"/>
    <s v="Universal Pictures"/>
    <n v="98"/>
  </r>
  <r>
    <s v="Perfect"/>
    <s v="R"/>
    <s v="Drama"/>
    <x v="5"/>
    <s v="June 7, 1985 (United States)"/>
    <n v="4.5"/>
    <n v="4800"/>
    <s v="James Bridges"/>
    <s v="Aaron Latham"/>
    <s v="John Travolta"/>
    <s v="United States"/>
    <n v="19000000"/>
    <x v="621"/>
    <s v="Columbia Pictures"/>
    <n v="115"/>
  </r>
  <r>
    <s v="A Nightmare on Elm Street 2: Freddy's Revenge"/>
    <s v="R"/>
    <s v="Horror"/>
    <x v="5"/>
    <s v="November 1, 1985 (United States)"/>
    <n v="5.5"/>
    <n v="63000"/>
    <s v="Jack Sholder"/>
    <s v="David Chaskin"/>
    <s v="Robert Englund"/>
    <s v="United States"/>
    <n v="3000000"/>
    <x v="622"/>
    <s v="New Line Cinema"/>
    <n v="87"/>
  </r>
  <r>
    <s v="Summer Rental"/>
    <s v="PG"/>
    <s v="Comedy"/>
    <x v="5"/>
    <s v="August 9, 1985 (United States)"/>
    <n v="6.3"/>
    <n v="15000"/>
    <s v="Carl Reiner"/>
    <s v="Jeremy Stevens"/>
    <s v="John Candy"/>
    <s v="United States"/>
    <m/>
    <x v="623"/>
    <s v="Paramount Pictures"/>
    <n v="87"/>
  </r>
  <r>
    <s v="Lifeforce"/>
    <s v="R"/>
    <s v="Action"/>
    <x v="5"/>
    <s v="June 21, 1985 (United States)"/>
    <n v="6.2"/>
    <n v="24000"/>
    <s v="Tobe Hooper"/>
    <s v="Colin Wilson"/>
    <s v="Steve Railsback"/>
    <s v="United Kingdom"/>
    <n v="25000000"/>
    <x v="624"/>
    <s v="Golan-Globus Productions"/>
    <n v="101"/>
  </r>
  <r>
    <s v="Pee-wee's Big Adventure"/>
    <s v="PG"/>
    <s v="Adventure"/>
    <x v="5"/>
    <s v="August 9, 1985 (United States)"/>
    <n v="7"/>
    <n v="50000"/>
    <s v="Tim Burton"/>
    <s v="Phil Hartman"/>
    <s v="Paul Reubens"/>
    <s v="United States"/>
    <n v="6000000"/>
    <x v="625"/>
    <s v="Warner Bros."/>
    <n v="91"/>
  </r>
  <r>
    <s v="Out of Africa"/>
    <s v="PG"/>
    <s v="Biography"/>
    <x v="5"/>
    <s v="December 20, 1985 (United States)"/>
    <n v="7.2"/>
    <n v="75000"/>
    <s v="Sydney Pollack"/>
    <s v="Karen Blixen"/>
    <s v="Meryl Streep"/>
    <s v="United States"/>
    <n v="31000000"/>
    <x v="626"/>
    <s v="Mirage Enterprises"/>
    <n v="161"/>
  </r>
  <r>
    <s v="Day of the Dead"/>
    <s v="Not Rated"/>
    <s v="Horror"/>
    <x v="5"/>
    <s v="July 19, 1985 (United States)"/>
    <n v="7.1"/>
    <n v="65000"/>
    <s v="George A. Romero"/>
    <s v="George A. Romero"/>
    <s v="Lori Cardille"/>
    <s v="United States"/>
    <n v="3500000"/>
    <x v="40"/>
    <s v="United Film Distribution Company (UFDC)"/>
    <n v="101"/>
  </r>
  <r>
    <s v="Just One of the Guys"/>
    <s v="PG-13"/>
    <s v="Comedy"/>
    <x v="5"/>
    <s v="April 26, 1985 (United States)"/>
    <n v="6.5"/>
    <n v="15000"/>
    <s v="Lisa Gottlieb"/>
    <s v="Dennis Feldman"/>
    <s v="Joyce Hyser"/>
    <s v="United States"/>
    <m/>
    <x v="627"/>
    <s v="Columbia Pictures"/>
    <n v="100"/>
  </r>
  <r>
    <s v="National Lampoon's European Vacation"/>
    <s v="PG-13"/>
    <s v="Adventure"/>
    <x v="5"/>
    <s v="July 26, 1985 (United States)"/>
    <n v="6.2"/>
    <n v="60000"/>
    <s v="Amy Heckerling"/>
    <s v="John Hughes"/>
    <s v="Chevy Chase"/>
    <s v="United States"/>
    <n v="17000000"/>
    <x v="628"/>
    <s v="National Lampoon"/>
    <n v="95"/>
  </r>
  <r>
    <s v="Spies Like Us"/>
    <s v="PG"/>
    <s v="Adventure"/>
    <x v="5"/>
    <s v="December 6, 1985 (United States)"/>
    <n v="6.4"/>
    <n v="45000"/>
    <s v="John Landis"/>
    <s v="Dan Aykroyd"/>
    <s v="Chevy Chase"/>
    <s v="United States"/>
    <n v="22000000"/>
    <x v="629"/>
    <s v="Warner Bros."/>
    <n v="102"/>
  </r>
  <r>
    <s v="House"/>
    <s v="R"/>
    <s v="Comedy"/>
    <x v="5"/>
    <s v="February 28, 1986 (United States)"/>
    <n v="6.2"/>
    <n v="24000"/>
    <s v="Steve Miner"/>
    <s v="Fred Dekker"/>
    <s v="William Katt"/>
    <s v="United States"/>
    <n v="3000000"/>
    <x v="630"/>
    <s v="New World Pictures"/>
    <n v="93"/>
  </r>
  <r>
    <s v="Police Academy 2: Their First Assignment"/>
    <s v="PG-13"/>
    <s v="Comedy"/>
    <x v="5"/>
    <s v="March 29, 1985 (United States)"/>
    <n v="5.8"/>
    <n v="53000"/>
    <s v="Jerry Paris"/>
    <s v="Neal Israel"/>
    <s v="Steve Guttenberg"/>
    <s v="United States"/>
    <n v="7600000"/>
    <x v="631"/>
    <s v="Warner Bros."/>
    <n v="87"/>
  </r>
  <r>
    <s v="The Black Cauldron"/>
    <s v="PG"/>
    <s v="Animation"/>
    <x v="5"/>
    <s v="July 24, 1985 (United States)"/>
    <n v="6.4"/>
    <n v="33000"/>
    <s v="Ted Berman"/>
    <s v="Lloyd Alexander"/>
    <s v="Grant Bardsley"/>
    <s v="United States"/>
    <n v="44000000"/>
    <x v="632"/>
    <s v="Walt Disney Pictures"/>
    <n v="80"/>
  </r>
  <r>
    <s v="Friday the 13th: A New Beginning"/>
    <s v="R"/>
    <s v="Horror"/>
    <x v="5"/>
    <s v="March 22, 1985 (United States)"/>
    <n v="4.8"/>
    <n v="35000"/>
    <s v="Danny Steinmann"/>
    <s v="Martin Kitrosser"/>
    <s v="Melanie Kinnaman"/>
    <s v="United States"/>
    <n v="2200000"/>
    <x v="633"/>
    <s v="Georgetown Productions Inc."/>
    <n v="92"/>
  </r>
  <r>
    <s v="Runaway Train"/>
    <s v="R"/>
    <s v="Action"/>
    <x v="5"/>
    <s v="January 17, 1986 (United States)"/>
    <n v="7.2"/>
    <n v="28000"/>
    <s v="Andrey Konchalovskiy"/>
    <s v="Djordje Milicevic"/>
    <s v="Jon Voight"/>
    <s v="United States"/>
    <n v="9000000"/>
    <x v="634"/>
    <s v="Golan-Globus Productions"/>
    <n v="111"/>
  </r>
  <r>
    <s v="Re-Animator"/>
    <s v="Unrated"/>
    <s v="Comedy"/>
    <x v="5"/>
    <s v="October 18, 1985 (United States)"/>
    <n v="7.2"/>
    <n v="59000"/>
    <s v="Stuart Gordon"/>
    <s v="H.P. Lovecraft"/>
    <s v="Jeffrey Combs"/>
    <s v="United States"/>
    <n v="900000"/>
    <x v="635"/>
    <s v="Empire Pictures"/>
    <n v="104"/>
  </r>
  <r>
    <s v="Brewster's Millions"/>
    <s v="PG"/>
    <s v="Comedy"/>
    <x v="5"/>
    <s v="May 22, 1985 (United States)"/>
    <n v="6.5"/>
    <n v="36000"/>
    <s v="Walter Hill"/>
    <s v="George Barr McCutcheon"/>
    <s v="Richard Pryor"/>
    <s v="United States"/>
    <n v="20000000"/>
    <x v="636"/>
    <s v="Universal Pictures"/>
    <n v="102"/>
  </r>
  <r>
    <s v="The Last Dragon"/>
    <s v="PG-13"/>
    <s v="Action"/>
    <x v="5"/>
    <s v="March 22, 1985 (United States)"/>
    <n v="6.9"/>
    <n v="13000"/>
    <s v="Michael Schultz"/>
    <s v="Louis Venosta"/>
    <s v="Taimak"/>
    <s v="United States"/>
    <n v="10000000"/>
    <x v="637"/>
    <s v="Delphi III Productions"/>
    <n v="109"/>
  </r>
  <r>
    <s v="The Legend of Billie Jean"/>
    <s v="PG-13"/>
    <s v="Action"/>
    <x v="5"/>
    <s v="July 19, 1985 (United States)"/>
    <n v="6.6"/>
    <n v="9200"/>
    <s v="Matthew Robbins"/>
    <s v="Mark Rosenthal"/>
    <s v="Helen Slater"/>
    <s v="United States"/>
    <m/>
    <x v="638"/>
    <s v="Gomillion Studios"/>
    <n v="96"/>
  </r>
  <r>
    <s v="Desperately Seeking Susan"/>
    <s v="PG-13"/>
    <s v="Comedy"/>
    <x v="5"/>
    <s v="April 12, 1985 (United States)"/>
    <n v="6"/>
    <n v="22000"/>
    <s v="Susan Seidelman"/>
    <s v="Leora Barish"/>
    <s v="Rosanna Arquette"/>
    <s v="United States"/>
    <n v="4500000"/>
    <x v="639"/>
    <s v="Orion Pictures"/>
    <n v="104"/>
  </r>
  <r>
    <s v="Girls Just Want to Have Fun"/>
    <s v="PG"/>
    <s v="Comedy"/>
    <x v="5"/>
    <s v="April 12, 1985 (United States)"/>
    <n v="6"/>
    <n v="10000"/>
    <s v="Alan Metter"/>
    <s v="Amy Spies"/>
    <s v="Biff Yeager"/>
    <s v="United States"/>
    <m/>
    <x v="640"/>
    <s v="New World Pictures"/>
    <n v="90"/>
  </r>
  <r>
    <s v="Vision Quest"/>
    <s v="R"/>
    <s v="Drama"/>
    <x v="5"/>
    <s v="February 15, 1985 (United States)"/>
    <n v="6.6"/>
    <n v="8100"/>
    <s v="Harold Becker"/>
    <s v="Terry Davis"/>
    <s v="Matthew Modine"/>
    <s v="United States"/>
    <m/>
    <x v="641"/>
    <s v="Warner Bros."/>
    <n v="107"/>
  </r>
  <r>
    <s v="Jagged Edge"/>
    <s v="R"/>
    <s v="Drama"/>
    <x v="5"/>
    <s v="October 4, 1985 (United States)"/>
    <n v="6.5"/>
    <n v="14000"/>
    <s v="Richard Marquand"/>
    <s v="Joe Eszterhas"/>
    <s v="Jeff Bridges"/>
    <s v="United States"/>
    <n v="15000000"/>
    <x v="642"/>
    <s v="Columbia Pictures"/>
    <n v="108"/>
  </r>
  <r>
    <s v="Enemy Mine"/>
    <s v="PG-13"/>
    <s v="Action"/>
    <x v="5"/>
    <s v="December 20, 1985 (United States)"/>
    <n v="6.9"/>
    <n v="45000"/>
    <s v="Wolfgang Petersen"/>
    <s v="Barry Longyear"/>
    <s v="Dennis Quaid"/>
    <s v="United States"/>
    <n v="40000000"/>
    <x v="643"/>
    <s v="Twentieth Century Fox"/>
    <n v="108"/>
  </r>
  <r>
    <s v="Tuff Turf"/>
    <s v="R"/>
    <s v="Action"/>
    <x v="5"/>
    <s v="January 11, 1985 (United States)"/>
    <n v="6.1"/>
    <n v="4400"/>
    <s v="Fritz Kiersch"/>
    <s v="Jette Rinck"/>
    <s v="James Spader"/>
    <s v="United States"/>
    <m/>
    <x v="644"/>
    <s v="New World Pictures"/>
    <n v="112"/>
  </r>
  <r>
    <s v="Volunteers"/>
    <s v="R"/>
    <s v="Adventure"/>
    <x v="5"/>
    <s v="August 16, 1985 (United States)"/>
    <n v="5.5"/>
    <n v="8900"/>
    <s v="Nicholas Meyer"/>
    <s v="Keith Critchlow"/>
    <s v="Tom Hanks"/>
    <s v="United States"/>
    <m/>
    <x v="645"/>
    <s v="HBO Pictures"/>
    <n v="107"/>
  </r>
  <r>
    <s v="The Jewel of the Nile"/>
    <s v="PG"/>
    <s v="Action"/>
    <x v="5"/>
    <s v="December 11, 1985 (United States)"/>
    <n v="6.1"/>
    <n v="53000"/>
    <s v="Lewis Teague"/>
    <s v="Mark Rosenthal"/>
    <s v="Michael Douglas"/>
    <s v="United States"/>
    <n v="25000000"/>
    <x v="646"/>
    <s v="SLM Production Group"/>
    <n v="106"/>
  </r>
  <r>
    <s v="Once Bitten"/>
    <s v="PG-13"/>
    <s v="Comedy"/>
    <x v="5"/>
    <s v="November 15, 1985 (United States)"/>
    <n v="5.5"/>
    <n v="14000"/>
    <s v="Howard Storm"/>
    <s v="Dimitri Villard"/>
    <s v="Lauren Hutton"/>
    <s v="United States"/>
    <n v="3200000"/>
    <x v="36"/>
    <s v="Night Life Inc."/>
    <n v="94"/>
  </r>
  <r>
    <s v="Private Resort"/>
    <s v="R"/>
    <s v="Comedy"/>
    <x v="5"/>
    <s v="May 3, 1985 (United States)"/>
    <n v="5.3"/>
    <n v="7900"/>
    <s v="George Bowers"/>
    <s v="Gordon Mitchell"/>
    <s v="Rob Morrow"/>
    <s v="United States"/>
    <m/>
    <x v="647"/>
    <s v="Delphi III Productions"/>
    <n v="82"/>
  </r>
  <r>
    <s v="Police Story"/>
    <s v="PG-13"/>
    <s v="Action"/>
    <x v="5"/>
    <s v="December 14, 1985 (Hong Kong)"/>
    <n v="7.6"/>
    <n v="31000"/>
    <s v="Jackie Chan"/>
    <s v="Jackie Chan"/>
    <s v="Jackie Chan"/>
    <s v="Hong Kong"/>
    <m/>
    <x v="648"/>
    <s v="Golden Way Films Ltd."/>
    <n v="100"/>
  </r>
  <r>
    <s v="Into the Night"/>
    <s v="R"/>
    <s v="Action"/>
    <x v="5"/>
    <s v="February 22, 1985 (United States)"/>
    <n v="6.5"/>
    <n v="11000"/>
    <s v="John Landis"/>
    <s v="Ron Koslow"/>
    <s v="Jeff Goldblum"/>
    <s v="United States"/>
    <n v="8000000"/>
    <x v="649"/>
    <s v="Universal Pictures"/>
    <n v="115"/>
  </r>
  <r>
    <s v="The Sure Thing"/>
    <s v="PG-13"/>
    <s v="Comedy"/>
    <x v="5"/>
    <s v="March 1, 1985 (United States)"/>
    <n v="7"/>
    <n v="20000"/>
    <s v="Rob Reiner"/>
    <s v="Steve Bloom"/>
    <s v="John Cusack"/>
    <s v="United States"/>
    <n v="4500000"/>
    <x v="650"/>
    <s v="Embassy Pictures"/>
    <n v="95"/>
  </r>
  <r>
    <s v="White Nights"/>
    <s v="PG-13"/>
    <s v="Drama"/>
    <x v="5"/>
    <s v="December 6, 1985 (United States)"/>
    <n v="6.7"/>
    <n v="6900"/>
    <s v="Taylor Hackford"/>
    <s v="James Goldman"/>
    <s v="Mikhail Baryshnikov"/>
    <s v="United States"/>
    <n v="20000000"/>
    <x v="651"/>
    <s v="Columbia Pictures"/>
    <n v="136"/>
  </r>
  <r>
    <s v="Mischief"/>
    <s v="R"/>
    <s v="Comedy"/>
    <x v="5"/>
    <s v="February 8, 1985 (United States)"/>
    <n v="6.5"/>
    <n v="5900"/>
    <s v="Mel Damski"/>
    <s v="Noel Black"/>
    <s v="Doug McKeon"/>
    <s v="United States"/>
    <m/>
    <x v="652"/>
    <s v="Twentieth Century Fox"/>
    <n v="97"/>
  </r>
  <r>
    <s v="Silver Bullet"/>
    <s v="R"/>
    <s v="Horror"/>
    <x v="5"/>
    <s v="October 11, 1985 (United States)"/>
    <n v="6.4"/>
    <n v="25000"/>
    <s v="Daniel Attias"/>
    <s v="Stephen King"/>
    <s v="Gary Busey"/>
    <s v="United States"/>
    <n v="7000000"/>
    <x v="653"/>
    <s v="Dino De Laurentiis Company"/>
    <n v="95"/>
  </r>
  <r>
    <s v="Kiss of the Spider Woman"/>
    <s v="R"/>
    <s v="Drama"/>
    <x v="5"/>
    <s v="July 26, 1985 (United States)"/>
    <n v="7.4"/>
    <n v="15000"/>
    <s v="Hector Babenco"/>
    <s v="Manuel Puig"/>
    <s v="William Hurt"/>
    <s v="Brazil"/>
    <m/>
    <x v="654"/>
    <s v="HB Filmes"/>
    <n v="120"/>
  </r>
  <r>
    <s v="My Beautiful Laundrette"/>
    <s v="R"/>
    <s v="Comedy"/>
    <x v="5"/>
    <s v="April 4, 1986 (United States)"/>
    <n v="6.9"/>
    <n v="15000"/>
    <s v="Stephen Frears"/>
    <s v="Hanif Kureishi"/>
    <s v="Saeed Jaffrey"/>
    <s v="United Kingdom"/>
    <m/>
    <x v="655"/>
    <s v="Working Title Films"/>
    <n v="97"/>
  </r>
  <r>
    <s v="Young Sherlock Holmes"/>
    <s v="PG-13"/>
    <s v="Adventure"/>
    <x v="5"/>
    <s v="December 4, 1985 (United States)"/>
    <n v="6.8"/>
    <n v="20000"/>
    <s v="Barry Levinson"/>
    <s v="Arthur Conan Doyle"/>
    <s v="Nicholas Rowe"/>
    <s v="United States"/>
    <n v="18000000"/>
    <x v="656"/>
    <s v="Amblin Entertainment"/>
    <n v="109"/>
  </r>
  <r>
    <s v="Smooth Talk"/>
    <s v="PG-13"/>
    <s v="Drama"/>
    <x v="5"/>
    <s v="November 15, 1985 (United States)"/>
    <n v="6.5"/>
    <n v="2200"/>
    <s v="Joyce Chopra"/>
    <s v="Joyce Carol Oates"/>
    <s v="Treat Williams"/>
    <s v="United Kingdom"/>
    <n v="2400000"/>
    <x v="657"/>
    <s v="American Playhouse"/>
    <n v="92"/>
  </r>
  <r>
    <s v="Porky's Revenge"/>
    <s v="R"/>
    <s v="Comedy"/>
    <x v="5"/>
    <s v="March 22, 1985 (United States)"/>
    <n v="4.8"/>
    <n v="8100"/>
    <s v="James Komack"/>
    <s v="Bob Clark"/>
    <s v="Dan Monahan"/>
    <s v="United States"/>
    <n v="9000000"/>
    <x v="658"/>
    <s v="Melvin Simon Productions"/>
    <n v="92"/>
  </r>
  <r>
    <s v="Year of the Dragon"/>
    <s v="R"/>
    <s v="Action"/>
    <x v="5"/>
    <s v="August 16, 1985 (United States)"/>
    <n v="6.9"/>
    <n v="14000"/>
    <s v="Michael Cimino"/>
    <s v="Robert Daley"/>
    <s v="Mickey Rourke"/>
    <s v="United States"/>
    <n v="24000000"/>
    <x v="659"/>
    <s v="Dino De Laurentiis Company"/>
    <n v="134"/>
  </r>
  <r>
    <s v="Prizzi's Honor"/>
    <s v="R"/>
    <s v="Comedy"/>
    <x v="5"/>
    <s v="June 14, 1985 (United States)"/>
    <n v="6.7"/>
    <n v="23000"/>
    <s v="John Huston"/>
    <s v="Richard Condon"/>
    <s v="Jack Nicholson"/>
    <s v="United States"/>
    <m/>
    <x v="660"/>
    <s v="ABC Motion Pictures"/>
    <n v="130"/>
  </r>
  <r>
    <s v="The Quiet Earth"/>
    <s v="R"/>
    <s v="Drama"/>
    <x v="5"/>
    <s v="October 18, 1985 (United States)"/>
    <n v="6.8"/>
    <n v="25000"/>
    <s v="Geoff Murphy"/>
    <s v="Craig Harrison"/>
    <s v="Bruno Lawrence"/>
    <s v="New Zealand"/>
    <n v="1000000"/>
    <x v="661"/>
    <s v="Cinepro"/>
    <n v="91"/>
  </r>
  <r>
    <s v="Tampopo"/>
    <s v="Not Rated"/>
    <s v="Comedy"/>
    <x v="5"/>
    <s v="September 1987 (United States)"/>
    <n v="8"/>
    <n v="17000"/>
    <s v="JÃ»zÃ´ Itami"/>
    <s v="JÃ»zÃ´ Itami"/>
    <s v="Ken Watanabe"/>
    <s v="Japan"/>
    <m/>
    <x v="662"/>
    <s v="Itami Productions"/>
    <n v="114"/>
  </r>
  <r>
    <s v="Creature"/>
    <s v="R"/>
    <s v="Horror"/>
    <x v="5"/>
    <s v="March 19, 1986 (France)"/>
    <n v="4.3"/>
    <n v="3400"/>
    <s v="William Malone"/>
    <s v="William Malone"/>
    <s v="Stan Ivar"/>
    <s v="United States"/>
    <n v="750000"/>
    <x v="27"/>
    <s v="Trans World Entertainment (TWE)"/>
    <n v="97"/>
  </r>
  <r>
    <s v="Secret Admirer"/>
    <s v="R"/>
    <s v="Comedy"/>
    <x v="5"/>
    <s v="June 14, 1985 (United States)"/>
    <n v="6.6"/>
    <n v="6600"/>
    <s v="David Greenwalt"/>
    <s v="Jim Kouf"/>
    <s v="C. Thomas Howell"/>
    <s v="United States"/>
    <m/>
    <x v="663"/>
    <s v="Orion Pictures"/>
    <n v="90"/>
  </r>
  <r>
    <s v="No Retreat, No Surrender"/>
    <s v="PG"/>
    <s v="Action"/>
    <x v="5"/>
    <s v="May 2, 1986 (United States)"/>
    <n v="5.7"/>
    <n v="16000"/>
    <s v="Corey Yuen"/>
    <s v="See-Yuen Ng"/>
    <s v="Kurt McKinney"/>
    <s v="United States"/>
    <m/>
    <x v="664"/>
    <s v="Seasonal Film Corporation"/>
    <n v="85"/>
  </r>
  <r>
    <s v="D.A.R.Y.L."/>
    <s v="PG"/>
    <s v="Family"/>
    <x v="5"/>
    <s v="June 14, 1985 (United States)"/>
    <n v="6.3"/>
    <n v="12000"/>
    <s v="Simon Wincer"/>
    <s v="David Ambrose"/>
    <s v="Mary Beth Hurt"/>
    <s v="United Kingdom"/>
    <m/>
    <x v="665"/>
    <s v="Paramount Pictures"/>
    <n v="99"/>
  </r>
  <r>
    <s v="Mishima: A Life in Four Chapters"/>
    <s v="R"/>
    <s v="Biography"/>
    <x v="5"/>
    <s v="September 20, 1985 (United States)"/>
    <n v="8"/>
    <n v="10000"/>
    <s v="Paul Schrader"/>
    <s v="Paul Schrader"/>
    <s v="Ken Ogata"/>
    <s v="United States"/>
    <n v="5000000"/>
    <x v="666"/>
    <s v="Zoetrope Studios"/>
    <n v="120"/>
  </r>
  <r>
    <s v="A Chorus Line"/>
    <s v="PG-13"/>
    <s v="Drama"/>
    <x v="5"/>
    <s v="December 20, 1985 (United States)"/>
    <n v="6.2"/>
    <n v="9300"/>
    <s v="Richard Attenborough"/>
    <s v="Arnold Schulman"/>
    <s v="Michael Douglas"/>
    <s v="United States"/>
    <n v="27000000"/>
    <x v="667"/>
    <s v="Embassy Pictures"/>
    <n v="113"/>
  </r>
  <r>
    <s v="Cat's Eye"/>
    <s v="PG-13"/>
    <s v="Comedy"/>
    <x v="5"/>
    <s v="April 12, 1985 (United States)"/>
    <n v="6.3"/>
    <n v="23000"/>
    <s v="Lewis Teague"/>
    <s v="Stephen King"/>
    <s v="Drew Barrymore"/>
    <s v="United States"/>
    <n v="7000000"/>
    <x v="668"/>
    <s v="Dino De Laurentiis Company"/>
    <n v="94"/>
  </r>
  <r>
    <s v="Murphy's Romance"/>
    <s v="PG-13"/>
    <s v="Comedy"/>
    <x v="5"/>
    <s v="January 31, 1986 (United States)"/>
    <n v="7"/>
    <n v="5600"/>
    <s v="Martin Ritt"/>
    <s v="Max Schott"/>
    <s v="Sally Field"/>
    <s v="United States"/>
    <n v="13000000"/>
    <x v="669"/>
    <s v="Columbia Pictures"/>
    <n v="107"/>
  </r>
  <r>
    <s v="Heaven Help Us"/>
    <s v="R"/>
    <s v="Comedy"/>
    <x v="5"/>
    <s v="February 8, 1985 (United States)"/>
    <n v="6.9"/>
    <n v="4100"/>
    <s v="Michael Dinner"/>
    <s v="Charles Purpura"/>
    <s v="Donald Sutherland"/>
    <s v="United States"/>
    <m/>
    <x v="670"/>
    <s v="HBO Pictures"/>
    <n v="104"/>
  </r>
  <r>
    <s v="American Flyers"/>
    <s v="PG-13"/>
    <s v="Drama"/>
    <x v="5"/>
    <s v="August 16, 1985 (United States)"/>
    <n v="6.5"/>
    <n v="5700"/>
    <s v="John Badham"/>
    <s v="Steve Tesich"/>
    <s v="Kevin Costner"/>
    <s v="United States"/>
    <m/>
    <x v="671"/>
    <s v="WW Production"/>
    <n v="113"/>
  </r>
  <r>
    <s v="The Journey of Natty Gann"/>
    <s v="PG"/>
    <s v="Adventure"/>
    <x v="5"/>
    <s v="September 27, 1985 (United States)"/>
    <n v="7"/>
    <n v="5600"/>
    <s v="Jeremy Kagan"/>
    <s v="Jeanne Rosenberg"/>
    <s v="Meredith Salenger"/>
    <s v="United States"/>
    <m/>
    <x v="672"/>
    <s v="Walt Disney Pictures"/>
    <n v="101"/>
  </r>
  <r>
    <s v="Trouble in Mind"/>
    <s v="R"/>
    <s v="Comedy"/>
    <x v="5"/>
    <s v="March 1986 (United States)"/>
    <n v="6.5"/>
    <n v="1800"/>
    <s v="Alan Rudolph"/>
    <s v="Alan Rudolph"/>
    <s v="Kris Kristofferson"/>
    <s v="United States"/>
    <m/>
    <x v="673"/>
    <s v="Pfeiffer/Blocker Production"/>
    <n v="111"/>
  </r>
  <r>
    <s v="Fandango"/>
    <s v="PG"/>
    <s v="Comedy"/>
    <x v="5"/>
    <s v="January 25, 1985 (United States)"/>
    <n v="6.7"/>
    <n v="7500"/>
    <s v="Kevin Reynolds"/>
    <s v="Kevin Reynolds"/>
    <s v="Kevin Costner"/>
    <s v="United States"/>
    <n v="7000000"/>
    <x v="674"/>
    <s v="Warner Bros."/>
    <n v="91"/>
  </r>
  <r>
    <s v="Gotcha!"/>
    <s v="PG-13"/>
    <s v="Action"/>
    <x v="5"/>
    <s v="May 3, 1985 (United States)"/>
    <n v="6.2"/>
    <n v="7000"/>
    <s v="Jeff Kanew"/>
    <s v="Paul G. Hensler"/>
    <s v="Anthony Edwards"/>
    <s v="United States"/>
    <m/>
    <x v="675"/>
    <s v="Universal Pictures"/>
    <n v="101"/>
  </r>
  <r>
    <s v="Death Wish 3"/>
    <s v="R"/>
    <s v="Action"/>
    <x v="5"/>
    <s v="November 1, 1985 (United States)"/>
    <n v="5.9"/>
    <n v="14000"/>
    <s v="Michael Winner"/>
    <s v="Don Jakoby"/>
    <s v="Charles Bronson"/>
    <s v="United States"/>
    <n v="9000000"/>
    <x v="676"/>
    <s v="The Cannon Group"/>
    <n v="92"/>
  </r>
  <r>
    <s v="King Solomon's Mines"/>
    <s v="PG-13"/>
    <s v="Action"/>
    <x v="5"/>
    <s v="November 22, 1985 (United States)"/>
    <n v="5.2"/>
    <n v="13000"/>
    <s v="J. Lee Thompson"/>
    <s v="H. Rider Haggard"/>
    <s v="Richard Chamberlain"/>
    <s v="United States"/>
    <n v="12500000"/>
    <x v="677"/>
    <s v="The Cannon Group"/>
    <n v="100"/>
  </r>
  <r>
    <s v="American Warrior"/>
    <s v="R"/>
    <s v="Action"/>
    <x v="5"/>
    <s v="August 30, 1985 (United States)"/>
    <n v="5.5"/>
    <n v="14000"/>
    <s v="Sam Firstenberg"/>
    <s v="Paul De Mielche"/>
    <s v="Michael Dudikoff"/>
    <s v="United States"/>
    <n v="1000000"/>
    <x v="678"/>
    <s v="The Cannon Group"/>
    <n v="95"/>
  </r>
  <r>
    <s v="The Emerald Forest"/>
    <s v="R"/>
    <s v="Action"/>
    <x v="5"/>
    <s v="July 3, 1985 (United States)"/>
    <n v="6.9"/>
    <n v="9600"/>
    <s v="John Boorman"/>
    <s v="Rospo Pallenberg"/>
    <s v="Powers Boothe"/>
    <s v="United Kingdom"/>
    <m/>
    <x v="679"/>
    <s v="Christel Films"/>
    <n v="114"/>
  </r>
  <r>
    <s v="The Holcroft Covenant"/>
    <s v="R"/>
    <s v="Action"/>
    <x v="5"/>
    <s v="October 18, 1985 (United States)"/>
    <n v="5.7"/>
    <n v="3100"/>
    <s v="John Frankenheimer"/>
    <s v="Robert Ludlum"/>
    <s v="Michael Caine"/>
    <s v="United Kingdom"/>
    <m/>
    <x v="680"/>
    <s v="Edie &amp; Ely Landau Inc."/>
    <n v="112"/>
  </r>
  <r>
    <s v="The Falcon and the Snowman"/>
    <s v="R"/>
    <s v="Biography"/>
    <x v="5"/>
    <s v="February 8, 1985 (United States)"/>
    <n v="6.8"/>
    <n v="11000"/>
    <s v="John Schlesinger"/>
    <s v="Robert Lindsey"/>
    <s v="Timothy Hutton"/>
    <s v="United Kingdom"/>
    <n v="12000000"/>
    <x v="681"/>
    <s v="Hemdale"/>
    <n v="131"/>
  </r>
  <r>
    <s v="Transylvania 6-5000"/>
    <s v="PG"/>
    <s v="Comedy"/>
    <x v="5"/>
    <s v="November 8, 1985 (United States)"/>
    <n v="5"/>
    <n v="6900"/>
    <s v="Rudy De Luca"/>
    <s v="Rudy De Luca"/>
    <s v="Jeff Goldblum"/>
    <s v="Yugoslavia"/>
    <n v="3000000"/>
    <x v="682"/>
    <s v="Balcor Film Investors"/>
    <n v="93"/>
  </r>
  <r>
    <s v="Desert Hearts"/>
    <s v="R"/>
    <s v="Drama"/>
    <x v="5"/>
    <s v="March 7, 1986 (United States)"/>
    <n v="7"/>
    <n v="5500"/>
    <s v="Donna Deitch"/>
    <s v="Jane Rule"/>
    <s v="Helen Shaver"/>
    <s v="United States"/>
    <n v="1250000"/>
    <x v="683"/>
    <s v="Desert Hearts Productions"/>
    <n v="91"/>
  </r>
  <r>
    <s v="The Heavenly Kid"/>
    <s v="PG-13"/>
    <s v="Comedy"/>
    <x v="5"/>
    <s v="July 26, 1985 (United States)"/>
    <n v="6.3"/>
    <n v="4600"/>
    <s v="Cary Medoway"/>
    <s v="Cary Medoway"/>
    <s v="Lewis Smith"/>
    <s v="United States"/>
    <m/>
    <x v="684"/>
    <s v="Engelberg-Sumner-Cheikes"/>
    <n v="90"/>
  </r>
  <r>
    <s v="The Purple Rose of Cairo"/>
    <s v="PG"/>
    <s v="Comedy"/>
    <x v="5"/>
    <s v="April 19, 1985 (United States)"/>
    <n v="7.7"/>
    <n v="48000"/>
    <s v="Woody Allen"/>
    <s v="Woody Allen"/>
    <s v="Mia Farrow"/>
    <s v="United States"/>
    <n v="15000000"/>
    <x v="685"/>
    <s v="Jack Rollins &amp; Charles H. Joffe Productions"/>
    <n v="82"/>
  </r>
  <r>
    <s v="The Man with One Red Shoe"/>
    <s v="PG"/>
    <s v="Comedy"/>
    <x v="5"/>
    <s v="July 19, 1985 (United States)"/>
    <n v="5.7"/>
    <n v="15000"/>
    <s v="Stan Dragoti"/>
    <s v="Francis Veber"/>
    <s v="Tom Hanks"/>
    <s v="United States"/>
    <n v="16000000"/>
    <x v="686"/>
    <s v="Twentieth Century Fox"/>
    <n v="92"/>
  </r>
  <r>
    <s v="My Life as a Dog"/>
    <s v="Unrated"/>
    <s v="Drama"/>
    <x v="5"/>
    <s v="May 1, 1987 (United States)"/>
    <n v="7.6"/>
    <n v="19000"/>
    <s v="Lasse HallstrÃ¶m"/>
    <s v="Reidar JÃ¶nsson"/>
    <s v="Anton Glanzelius"/>
    <s v="Sweden"/>
    <m/>
    <x v="687"/>
    <s v="Svensk Filmindustri (SF)"/>
    <n v="101"/>
  </r>
  <r>
    <s v="My Science Project"/>
    <s v="PG"/>
    <s v="Action"/>
    <x v="5"/>
    <s v="August 9, 1985 (United States)"/>
    <n v="6"/>
    <n v="5500"/>
    <s v="Jonathan R. Betuel"/>
    <s v="Jonathan R. Betuel"/>
    <s v="John Stockwell"/>
    <s v="United States"/>
    <m/>
    <x v="688"/>
    <s v="Touchstone Pictures"/>
    <n v="94"/>
  </r>
  <r>
    <s v="Seven Minutes in Heaven"/>
    <s v="PG-13"/>
    <s v="Comedy"/>
    <x v="5"/>
    <s v="May 9, 1985 (United States)"/>
    <n v="6.1"/>
    <n v="1500"/>
    <s v="Linda Feferman"/>
    <s v="Jane Bernstein"/>
    <s v="Jennifer Connelly"/>
    <s v="United States"/>
    <m/>
    <x v="27"/>
    <s v="Fifteen"/>
    <n v="88"/>
  </r>
  <r>
    <s v="Fraternity Vacation"/>
    <s v="R"/>
    <s v="Comedy"/>
    <x v="5"/>
    <s v="April 12, 1985 (United States)"/>
    <n v="5.3"/>
    <n v="2200"/>
    <s v="James Frawley"/>
    <s v="Lindsay Harrison"/>
    <s v="Stephen Geoffreys"/>
    <s v="United States"/>
    <m/>
    <x v="689"/>
    <s v="New World Pictures"/>
    <n v="94"/>
  </r>
  <r>
    <s v="The New Kids"/>
    <s v="R"/>
    <s v="Crime"/>
    <x v="5"/>
    <s v="January 18, 1985 (United States)"/>
    <n v="6.1"/>
    <n v="2900"/>
    <s v="Sean S. Cunningham"/>
    <s v="Stephen Gyllenhaal"/>
    <s v="Shannon Presby"/>
    <s v="United States"/>
    <m/>
    <x v="690"/>
    <s v="Columbia Pictures"/>
    <n v="110"/>
  </r>
  <r>
    <s v="Tomboy"/>
    <s v="R"/>
    <s v="Comedy"/>
    <x v="5"/>
    <s v="November 14, 1985 (West Germany)"/>
    <n v="4.7"/>
    <n v="1400"/>
    <s v="Herb Freed"/>
    <s v="Ben Zelig"/>
    <s v="Betsy Russell"/>
    <s v="United States"/>
    <m/>
    <x v="691"/>
    <s v="Marimark Productions"/>
    <n v="91"/>
  </r>
  <r>
    <s v="Invasion U.S.A."/>
    <s v="R"/>
    <s v="Action"/>
    <x v="5"/>
    <s v="September 27, 1985 (United States)"/>
    <n v="5.5"/>
    <n v="9200"/>
    <s v="Joseph Zito"/>
    <s v="James Bruner"/>
    <s v="Chuck Norris"/>
    <s v="United States"/>
    <n v="10000000"/>
    <x v="692"/>
    <s v="Cannon Films"/>
    <n v="107"/>
  </r>
  <r>
    <s v="Revolution"/>
    <s v="PG"/>
    <s v="Adventure"/>
    <x v="5"/>
    <s v="December 25, 1985 (United States)"/>
    <n v="5.3"/>
    <n v="6500"/>
    <s v="Hugh Hudson"/>
    <s v="Robert Dillon"/>
    <s v="Al Pacino"/>
    <s v="United Kingdom"/>
    <n v="28000000"/>
    <x v="693"/>
    <s v="Goldcrest Films International"/>
    <n v="126"/>
  </r>
  <r>
    <s v="Lost in America"/>
    <s v="R"/>
    <s v="Comedy"/>
    <x v="5"/>
    <s v="February 8, 1985 (United States)"/>
    <n v="7"/>
    <n v="8200"/>
    <s v="Albert Brooks"/>
    <s v="Albert Brooks"/>
    <s v="Albert Brooks"/>
    <s v="United States"/>
    <m/>
    <x v="694"/>
    <s v="The Geffen Company"/>
    <n v="91"/>
  </r>
  <r>
    <s v="Subway"/>
    <s v="R"/>
    <s v="Thriller"/>
    <x v="5"/>
    <s v="November 6, 1985 (United States)"/>
    <n v="6.6"/>
    <n v="14000"/>
    <s v="Luc Besson"/>
    <s v="Luc Besson"/>
    <s v="Christopher Lambert"/>
    <s v="France"/>
    <m/>
    <x v="695"/>
    <s v="Les Films du Loup"/>
    <n v="104"/>
  </r>
  <r>
    <s v="Moving Violations"/>
    <s v="PG-13"/>
    <s v="Comedy"/>
    <x v="5"/>
    <s v="April 19, 1985 (United States)"/>
    <n v="5.7"/>
    <n v="3800"/>
    <s v="Neal Israel"/>
    <s v="Neal Israel"/>
    <s v="John Murray"/>
    <s v="United States"/>
    <m/>
    <x v="696"/>
    <s v="SLM Production Group"/>
    <n v="90"/>
  </r>
  <r>
    <s v="Nomads"/>
    <s v="R"/>
    <s v="Horror"/>
    <x v="5"/>
    <s v="March 7, 1986 (United States)"/>
    <n v="5.3"/>
    <n v="4000"/>
    <s v="John McTiernan"/>
    <s v="John McTiernan"/>
    <s v="Lesley-Anne Down"/>
    <s v="United States"/>
    <m/>
    <x v="697"/>
    <s v="Cinema VII"/>
    <n v="91"/>
  </r>
  <r>
    <s v="Fool for Love"/>
    <s v="R"/>
    <s v="Drama"/>
    <x v="5"/>
    <s v="May 14, 1986 (France)"/>
    <n v="6.1"/>
    <n v="2400"/>
    <s v="Robert Altman"/>
    <s v="Sam Shepard"/>
    <s v="Sam Shepard"/>
    <s v="United States"/>
    <m/>
    <x v="698"/>
    <s v="Cinema '84"/>
    <n v="106"/>
  </r>
  <r>
    <s v="Baby: Secret of the Lost Legend"/>
    <s v="PG"/>
    <s v="Adventure"/>
    <x v="5"/>
    <s v="March 22, 1985 (United States)"/>
    <n v="5.0999999999999996"/>
    <n v="3100"/>
    <s v="Bill Norton"/>
    <s v="Clifford Green"/>
    <s v="William Katt"/>
    <s v="United States"/>
    <m/>
    <x v="699"/>
    <s v="Silver Screen Partners II"/>
    <n v="95"/>
  </r>
  <r>
    <s v="Code of Silence"/>
    <s v="R"/>
    <s v="Action"/>
    <x v="5"/>
    <s v="May 3, 1985 (United States)"/>
    <n v="6.1"/>
    <n v="7300"/>
    <s v="Andrew Davis"/>
    <s v="Michael Butler"/>
    <s v="Chuck Norris"/>
    <s v="United States"/>
    <n v="7000000"/>
    <x v="700"/>
    <s v="Orion Pictures"/>
    <n v="101"/>
  </r>
  <r>
    <s v="Crimewave"/>
    <s v="PG-13"/>
    <s v="Comedy"/>
    <x v="5"/>
    <s v="April 25, 1986 (United States)"/>
    <n v="5.7"/>
    <n v="5300"/>
    <s v="Sam Raimi"/>
    <s v="Ethan Coen"/>
    <s v="Louise Lasser"/>
    <s v="United States"/>
    <n v="3000000"/>
    <x v="701"/>
    <s v="Columbia Pictures"/>
    <n v="83"/>
  </r>
  <r>
    <s v="Gymkata"/>
    <s v="R"/>
    <s v="Action"/>
    <x v="5"/>
    <s v="May 3, 1985 (United States)"/>
    <n v="4.4000000000000004"/>
    <n v="3900"/>
    <s v="Robert Clouse"/>
    <s v="Charles Robert Carner"/>
    <s v="Kurt Thomas"/>
    <s v="United States"/>
    <m/>
    <x v="702"/>
    <s v="Metro-Goldwyn-Mayer (MGM)"/>
    <n v="90"/>
  </r>
  <r>
    <s v="Sweet Dreams"/>
    <s v="PG-13"/>
    <s v="Biography"/>
    <x v="5"/>
    <s v="October 11, 1985 (United States)"/>
    <n v="7.1"/>
    <n v="4400"/>
    <s v="Karel Reisz"/>
    <s v="Robert Getchell"/>
    <s v="Jessica Lange"/>
    <s v="United States"/>
    <m/>
    <x v="703"/>
    <s v="HBO Pictures"/>
    <n v="115"/>
  </r>
  <r>
    <s v="The Slugger's Wife"/>
    <s v="PG-13"/>
    <s v="Comedy"/>
    <x v="5"/>
    <s v="March 29, 1985 (United States)"/>
    <n v="4.5"/>
    <n v="1000"/>
    <s v="Hal Ashby"/>
    <s v="Neil Simon"/>
    <s v="Michael O'Keefe"/>
    <s v="United States"/>
    <m/>
    <x v="704"/>
    <s v="Rastar Films"/>
    <n v="105"/>
  </r>
  <r>
    <s v="Avenging Angel"/>
    <s v="R"/>
    <s v="Action"/>
    <x v="5"/>
    <s v="January 11, 1985 (United States)"/>
    <n v="4.8"/>
    <n v="1400"/>
    <s v="Robert Vincent O'Neil"/>
    <s v="Robert Vincent O'Neil"/>
    <s v="Betsy Russell"/>
    <s v="United States"/>
    <m/>
    <x v="705"/>
    <s v="Avenging Venture"/>
    <n v="93"/>
  </r>
  <r>
    <s v="Santa Claus: The Movie"/>
    <s v="PG"/>
    <s v="Adventure"/>
    <x v="5"/>
    <s v="November 27, 1985 (United States)"/>
    <n v="6.3"/>
    <n v="12000"/>
    <s v="Jeannot Szwarc"/>
    <s v="David Newman"/>
    <s v="Dudley Moore"/>
    <s v="United Kingdom"/>
    <n v="50000000"/>
    <x v="706"/>
    <s v="GGG"/>
    <n v="107"/>
  </r>
  <r>
    <s v="That Was Then... This Is Now"/>
    <s v="R"/>
    <s v="Crime"/>
    <x v="5"/>
    <s v="November 8, 1985 (United States)"/>
    <n v="6.2"/>
    <n v="2200"/>
    <s v="Christopher Cain"/>
    <s v="S.E. Hinton"/>
    <s v="Emilio Estevez"/>
    <s v="United States"/>
    <m/>
    <x v="707"/>
    <s v="Media Ventures"/>
    <n v="102"/>
  </r>
  <r>
    <s v="Agnes of God"/>
    <s v="PG-13"/>
    <s v="Drama"/>
    <x v="5"/>
    <s v="September 27, 1985 (United States)"/>
    <n v="6.6"/>
    <n v="6900"/>
    <s v="Norman Jewison"/>
    <s v="John Pielmeier"/>
    <s v="Jane Fonda"/>
    <s v="United States"/>
    <n v="10000000"/>
    <x v="708"/>
    <s v="Columbia Pictures"/>
    <n v="98"/>
  </r>
  <r>
    <s v="Rustlers' Rhapsody"/>
    <s v="PG"/>
    <s v="Comedy"/>
    <x v="5"/>
    <s v="May 10, 1985 (United States)"/>
    <n v="6.5"/>
    <n v="2100"/>
    <s v="Hugh Wilson"/>
    <s v="Hugh Wilson"/>
    <s v="Tom Berenger"/>
    <s v="United States"/>
    <m/>
    <x v="709"/>
    <s v="Paramount Pictures"/>
    <n v="88"/>
  </r>
  <r>
    <s v="The Adventures of Mark Twain"/>
    <s v="G"/>
    <s v="Animation"/>
    <x v="5"/>
    <s v="July 26, 1985 (United States)"/>
    <n v="7.4"/>
    <n v="2700"/>
    <s v="Will Vinton"/>
    <s v="Susan Shadburne"/>
    <s v="James Whitmore"/>
    <s v="United States"/>
    <m/>
    <x v="710"/>
    <s v="Atlantic"/>
    <n v="86"/>
  </r>
  <r>
    <s v="Stick"/>
    <s v="R"/>
    <s v="Action"/>
    <x v="5"/>
    <s v="April 26, 1985 (United States)"/>
    <n v="5.7"/>
    <n v="1900"/>
    <s v="Burt Reynolds"/>
    <s v="Elmore Leonard"/>
    <s v="Burt Reynolds"/>
    <s v="United States"/>
    <n v="22000000"/>
    <x v="711"/>
    <s v="Universal Pictures"/>
    <n v="109"/>
  </r>
  <r>
    <s v="The Bride"/>
    <s v="PG-13"/>
    <s v="Fantasy"/>
    <x v="5"/>
    <s v="August 16, 1985 (United States)"/>
    <n v="5.3"/>
    <n v="2900"/>
    <s v="Franc Roddam"/>
    <s v="Lloyd Fonvielle"/>
    <s v="Sting"/>
    <s v="United Kingdom"/>
    <n v="13000000"/>
    <x v="712"/>
    <s v="Colgems Productions Ltd."/>
    <n v="118"/>
  </r>
  <r>
    <s v="Morons from Outer Space"/>
    <s v="PG-13"/>
    <s v="Comedy"/>
    <x v="5"/>
    <s v="September 20, 1985 (United States)"/>
    <n v="4.5"/>
    <n v="1800"/>
    <s v="Mike Hodges"/>
    <s v="Griff Rhys Jones"/>
    <s v="Mel Smith"/>
    <s v="United Kingdom"/>
    <m/>
    <x v="713"/>
    <s v="Calendar Productions"/>
    <n v="90"/>
  </r>
  <r>
    <s v="Godzilla 1985"/>
    <s v="PG"/>
    <s v="Action"/>
    <x v="5"/>
    <s v="August 23, 1985 (United States)"/>
    <n v="6.2"/>
    <n v="6100"/>
    <s v="Directors"/>
    <s v="Reuben Bercovitch"/>
    <s v="Raymond Burr"/>
    <s v="Japan"/>
    <n v="2000000"/>
    <x v="714"/>
    <s v="Toho Company"/>
    <n v="87"/>
  </r>
  <r>
    <s v="Plenty"/>
    <s v="R"/>
    <s v="Drama"/>
    <x v="5"/>
    <s v="September 20, 1985 (United States)"/>
    <n v="6"/>
    <n v="2800"/>
    <s v="Fred Schepisi"/>
    <s v="David Hare"/>
    <s v="Meryl Streep"/>
    <s v="United Kingdom"/>
    <n v="10000000"/>
    <x v="715"/>
    <s v="Pressman Productions"/>
    <n v="121"/>
  </r>
  <r>
    <s v="King David"/>
    <s v="PG-13"/>
    <s v="Adventure"/>
    <x v="5"/>
    <s v="March 29, 1985 (United States)"/>
    <n v="5.3"/>
    <n v="2100"/>
    <s v="Bruce Beresford"/>
    <s v="Andrew Birkin"/>
    <s v="Richard Gere"/>
    <s v="United Kingdom"/>
    <n v="22000000"/>
    <x v="716"/>
    <s v="Barclays Mercantile Industrial Finance"/>
    <n v="114"/>
  </r>
  <r>
    <s v="The Trip to Bountiful"/>
    <s v="PG"/>
    <s v="Drama"/>
    <x v="5"/>
    <s v="January 24, 1986 (United States)"/>
    <n v="7.5"/>
    <n v="4300"/>
    <s v="Peter Masterson"/>
    <s v="Horton Foote"/>
    <s v="Geraldine Page"/>
    <s v="United States"/>
    <m/>
    <x v="717"/>
    <s v="Bountiful Film Partners"/>
    <n v="108"/>
  </r>
  <r>
    <s v="Missing in Action 2: The Beginning"/>
    <s v="R"/>
    <s v="Action"/>
    <x v="5"/>
    <s v="March 1, 1985 (United States)"/>
    <n v="5.3"/>
    <n v="7900"/>
    <s v="Lance Hool"/>
    <s v="Steve Bing"/>
    <s v="Chuck Norris"/>
    <s v="United States"/>
    <n v="2410000"/>
    <x v="718"/>
    <s v="The Cannon Group"/>
    <n v="100"/>
  </r>
  <r>
    <s v="The Protector"/>
    <s v="R"/>
    <s v="Action"/>
    <x v="5"/>
    <s v="August 23, 1985 (United States)"/>
    <n v="5.7"/>
    <n v="4200"/>
    <s v="James Glickenhaus"/>
    <s v="James Glickenhaus"/>
    <s v="Jackie Chan"/>
    <s v="Hong Kong"/>
    <n v="5000000"/>
    <x v="719"/>
    <s v="Eurasia Investments"/>
    <n v="91"/>
  </r>
  <r>
    <s v="The Mean Season"/>
    <s v="R"/>
    <s v="Crime"/>
    <x v="5"/>
    <s v="February 15, 1985 (United States)"/>
    <n v="6.1"/>
    <n v="3800"/>
    <s v="Phillip Borsos"/>
    <s v="John Katzenbach"/>
    <s v="Kurt Russell"/>
    <s v="United States"/>
    <n v="7000000"/>
    <x v="720"/>
    <s v="David Foster Productions"/>
    <n v="103"/>
  </r>
  <r>
    <s v="Turk 182"/>
    <s v="PG-13"/>
    <s v="Comedy"/>
    <x v="5"/>
    <s v="February 15, 1985 (United States)"/>
    <n v="6"/>
    <n v="3700"/>
    <s v="Bob Clark"/>
    <s v="James Gregory Kingston"/>
    <s v="Timothy Hutton"/>
    <s v="United States"/>
    <m/>
    <x v="721"/>
    <s v="Interscope Communications"/>
    <n v="102"/>
  </r>
  <r>
    <s v="The Official Story"/>
    <s v="Not Rated"/>
    <s v="Drama"/>
    <x v="5"/>
    <s v="November 8, 1985 (United States)"/>
    <n v="7.8"/>
    <n v="8800"/>
    <s v="Luis Puenzo"/>
    <s v="AÃ­da Bortnik"/>
    <s v="Norma Aleandro"/>
    <s v="Argentina"/>
    <m/>
    <x v="722"/>
    <s v="Historias Cinematograficas Cinemania"/>
    <n v="112"/>
  </r>
  <r>
    <s v="Krush Groove"/>
    <s v="R"/>
    <s v="Comedy"/>
    <x v="5"/>
    <s v="October 25, 1985 (United States)"/>
    <n v="6.5"/>
    <n v="2900"/>
    <s v="Michael Schultz"/>
    <s v="Ralph Farquhar"/>
    <s v="Sheila E."/>
    <s v="United States"/>
    <n v="3000000"/>
    <x v="723"/>
    <s v="Crystalite Productions"/>
    <n v="97"/>
  </r>
  <r>
    <s v="He-Man and She-Ra: The Secret of the Sword"/>
    <s v="G"/>
    <s v="Animation"/>
    <x v="5"/>
    <s v="March 22, 1985 (United States)"/>
    <n v="7.3"/>
    <n v="2600"/>
    <s v="Directors"/>
    <s v="Larry DiTillio"/>
    <s v="John Erwin"/>
    <s v="United States"/>
    <n v="2000000"/>
    <x v="724"/>
    <s v="Filmation Associates"/>
    <n v="100"/>
  </r>
  <r>
    <s v="Warning Sign"/>
    <s v="R"/>
    <s v="Drama"/>
    <x v="5"/>
    <s v="August 23, 1985 (United States)"/>
    <n v="6.1"/>
    <n v="2300"/>
    <s v="Hal Barwood"/>
    <s v="Hal Barwood"/>
    <s v="Sam Waterston"/>
    <s v="United States"/>
    <m/>
    <x v="725"/>
    <s v="SLM Production Group"/>
    <n v="99"/>
  </r>
  <r>
    <s v="Creator"/>
    <s v="R"/>
    <s v="Comedy"/>
    <x v="5"/>
    <s v="September 20, 1985 (United States)"/>
    <n v="6.2"/>
    <n v="3000"/>
    <s v="Ivan Passer"/>
    <s v="Jeremy Leven"/>
    <s v="Peter O'Toole"/>
    <s v="United States"/>
    <m/>
    <x v="726"/>
    <s v="Kings Road Entertainment"/>
    <n v="107"/>
  </r>
  <r>
    <s v="Taipei Story"/>
    <s v="Not Rated"/>
    <s v="Drama"/>
    <x v="5"/>
    <s v="1985 (Taiwan)"/>
    <n v="7.7"/>
    <n v="2500"/>
    <s v="Edward Yang"/>
    <s v="T'ien-wen Chu"/>
    <s v="Chin Tsai"/>
    <s v="Taiwan"/>
    <m/>
    <x v="727"/>
    <s v="Evergreen Film Company"/>
    <n v="119"/>
  </r>
  <r>
    <s v="Otac na sluzbenom putu"/>
    <s v="R"/>
    <s v="Drama"/>
    <x v="5"/>
    <s v="October 11, 1985 (United States)"/>
    <n v="7.8"/>
    <n v="9000"/>
    <s v="Emir Kusturica"/>
    <s v="Abdulah Sidran"/>
    <s v="Moreno D'E Bartolli"/>
    <s v="Yugoslavia"/>
    <m/>
    <x v="728"/>
    <s v="Centar Film"/>
    <n v="136"/>
  </r>
  <r>
    <s v="The Aviator"/>
    <s v="PG"/>
    <s v="Adventure"/>
    <x v="5"/>
    <s v="March 15, 1985 (United States)"/>
    <n v="5.5"/>
    <n v="1200"/>
    <s v="George Miller"/>
    <s v="Ernest K. Gann"/>
    <s v="Christopher Reeve"/>
    <s v="United States"/>
    <m/>
    <x v="729"/>
    <s v="United Artists"/>
    <n v="96"/>
  </r>
  <r>
    <s v="Starchaser: The Legend of Orin"/>
    <s v="PG"/>
    <s v="Animation"/>
    <x v="5"/>
    <s v="November 22, 1985 (United States)"/>
    <n v="6.5"/>
    <n v="2100"/>
    <s v="Steven Hahn"/>
    <s v="Jeffrey Scott"/>
    <s v="Joe Colligan"/>
    <s v="South Korea"/>
    <n v="15000000"/>
    <x v="730"/>
    <s v="Young Sung Production Co."/>
    <n v="100"/>
  </r>
  <r>
    <s v="Maxie"/>
    <s v="PG"/>
    <s v="Comedy"/>
    <x v="5"/>
    <s v="September 27, 1985 (United States)"/>
    <n v="5.4"/>
    <n v="993"/>
    <s v="Paul Aaron"/>
    <s v="Jack Finney"/>
    <s v="Glenn Close"/>
    <s v="United States"/>
    <m/>
    <x v="731"/>
    <s v="Aurora"/>
    <n v="98"/>
  </r>
  <r>
    <s v="DEFCON-4"/>
    <s v="R"/>
    <s v="Action"/>
    <x v="5"/>
    <s v="March 15, 1985 (United States)"/>
    <n v="4.5"/>
    <n v="1800"/>
    <s v="Paul Donovan"/>
    <s v="Paul Donovan"/>
    <s v="Lenore Zann"/>
    <s v="Canada"/>
    <m/>
    <x v="732"/>
    <s v="New World Pictures"/>
    <n v="88"/>
  </r>
  <r>
    <s v="The Care Bears Movie"/>
    <s v="G"/>
    <s v="Animation"/>
    <x v="5"/>
    <s v="March 29, 1985 (United States)"/>
    <n v="5.7"/>
    <n v="5200"/>
    <s v="Arna Selznick"/>
    <s v="Peter Sauder"/>
    <s v="Georgia Engel"/>
    <s v="Canada"/>
    <n v="2000000"/>
    <x v="733"/>
    <s v="Nelvana"/>
    <n v="77"/>
  </r>
  <r>
    <s v="Sylvester"/>
    <s v="PG"/>
    <s v="Drama"/>
    <x v="5"/>
    <s v="March 15, 1985 (United States)"/>
    <n v="6.4"/>
    <n v="404"/>
    <s v="Tim Hunter"/>
    <s v="Carol Sobieski"/>
    <s v="Richard Farnsworth"/>
    <s v="United States"/>
    <m/>
    <x v="734"/>
    <s v="Columbia Pictures"/>
    <n v="104"/>
  </r>
  <r>
    <s v="Radioactive Dreams"/>
    <s v="R"/>
    <s v="Action"/>
    <x v="5"/>
    <s v="September 19, 1986 (United States)"/>
    <n v="5.6"/>
    <n v="1600"/>
    <s v="Albert Pyun"/>
    <s v="Albert Pyun"/>
    <s v="John Stockwell"/>
    <s v="Mexico"/>
    <m/>
    <x v="735"/>
    <s v="ITM Productions"/>
    <n v="98"/>
  </r>
  <r>
    <s v="Twice in a Lifetime"/>
    <s v="R"/>
    <s v="Drama"/>
    <x v="5"/>
    <s v="November 8, 1985 (United States)"/>
    <n v="6.5"/>
    <n v="1000"/>
    <s v="Bud Yorkin"/>
    <s v="Colin Welland"/>
    <s v="Gene Hackman"/>
    <s v="United States"/>
    <n v="8000000"/>
    <x v="736"/>
    <s v="Bud Yorkin Productions"/>
    <n v="111"/>
  </r>
  <r>
    <s v="Dance with a Stranger"/>
    <s v="R"/>
    <s v="Biography"/>
    <x v="5"/>
    <s v="August 9, 1985 (United States)"/>
    <n v="6.7"/>
    <n v="2500"/>
    <s v="Mike Newell"/>
    <s v="Shelagh Delaney"/>
    <s v="Miranda Richardson"/>
    <s v="United Kingdom"/>
    <m/>
    <x v="737"/>
    <s v="Goldcrest Films International"/>
    <n v="96"/>
  </r>
  <r>
    <s v="Water"/>
    <s v="PG-13"/>
    <s v="Adventure"/>
    <x v="5"/>
    <s v="April 18, 1986 (United States)"/>
    <n v="6.1"/>
    <n v="2300"/>
    <s v="Dick Clement"/>
    <s v="Dick Clement"/>
    <s v="Michael Caine"/>
    <s v="United Kingdom"/>
    <m/>
    <x v="738"/>
    <s v="HandMade Films"/>
    <n v="115"/>
  </r>
  <r>
    <s v="One Magic Christmas"/>
    <s v="G"/>
    <s v="Family"/>
    <x v="5"/>
    <s v="November 22, 1985 (United States)"/>
    <n v="6.5"/>
    <n v="3400"/>
    <s v="Phillip Borsos"/>
    <s v="Thomas Meehan"/>
    <s v="Mary Steenburgen"/>
    <s v="Canada"/>
    <m/>
    <x v="739"/>
    <s v="Walt Disney Pictures"/>
    <n v="89"/>
  </r>
  <r>
    <s v="Echo Park"/>
    <s v="R"/>
    <s v="Comedy"/>
    <x v="5"/>
    <s v="July 25, 1986 (United States)"/>
    <n v="5.8"/>
    <n v="610"/>
    <s v="Robert Dornhelm"/>
    <s v="Michael Ventura"/>
    <s v="Susan Dey"/>
    <s v="United States"/>
    <m/>
    <x v="27"/>
    <s v="Sascha-Verleih"/>
    <n v="88"/>
  </r>
  <r>
    <s v="O.C. and Stiggs"/>
    <s v="R"/>
    <s v="Comedy"/>
    <x v="5"/>
    <s v="1985 (United States)"/>
    <n v="5.4"/>
    <n v="1200"/>
    <s v="Robert Altman"/>
    <s v="Tod Carroll"/>
    <s v="Daniel Jenkins"/>
    <s v="United States"/>
    <n v="7000000"/>
    <x v="740"/>
    <s v="Metro-Goldwyn-Mayer (MGM)"/>
    <n v="109"/>
  </r>
  <r>
    <s v="The Good Father"/>
    <s v="R"/>
    <s v="Drama"/>
    <x v="5"/>
    <s v="February 11, 1987 (United States)"/>
    <n v="6.2"/>
    <n v="511"/>
    <s v="Mike Newell"/>
    <s v="Peter Prince"/>
    <s v="Anthony Hopkins"/>
    <s v="United Kingdom"/>
    <m/>
    <x v="741"/>
    <s v="Channel Four Films"/>
    <n v="90"/>
  </r>
  <r>
    <s v="Fever Pitch"/>
    <s v="R"/>
    <s v="Drama"/>
    <x v="5"/>
    <s v="November 22, 1985 (United States)"/>
    <n v="4.0999999999999996"/>
    <n v="243"/>
    <s v="Richard Brooks"/>
    <s v="Richard Brooks"/>
    <s v="Ryan O'Neal"/>
    <s v="United States"/>
    <n v="7000000"/>
    <x v="742"/>
    <s v="Metro-Goldwyn-Mayer (MGM)"/>
    <n v="96"/>
  </r>
  <r>
    <s v="The Doctor and the Devils"/>
    <s v="R"/>
    <s v="Crime"/>
    <x v="5"/>
    <s v="October 4, 1985 (United States)"/>
    <n v="6.1"/>
    <n v="1100"/>
    <s v="Freddie Francis"/>
    <s v="Dylan Thomas"/>
    <s v="Timothy Dalton"/>
    <s v="United Kingdom"/>
    <m/>
    <x v="743"/>
    <s v="Brooksfilms"/>
    <n v="93"/>
  </r>
  <r>
    <s v="Head Office"/>
    <s v="PG-13"/>
    <s v="Comedy"/>
    <x v="5"/>
    <s v="January 3, 1986 (United States)"/>
    <n v="5.4"/>
    <n v="1400"/>
    <s v="Ken Finkleman"/>
    <s v="Ken Finkleman"/>
    <s v="Judge Reinhold"/>
    <s v="United States"/>
    <m/>
    <x v="744"/>
    <s v="Guber-Peters Company"/>
    <n v="90"/>
  </r>
  <r>
    <s v="Eleni"/>
    <s v="PG"/>
    <s v="Drama"/>
    <x v="5"/>
    <s v="December 21, 1985 (Japan)"/>
    <n v="7"/>
    <n v="1400"/>
    <s v="Peter Yates"/>
    <s v="Nicholas Gage"/>
    <s v="Kate Nelligan"/>
    <s v="United States"/>
    <m/>
    <x v="745"/>
    <s v="CBS Entertainment Production"/>
    <n v="114"/>
  </r>
  <r>
    <s v="Dreamchild"/>
    <s v="PG"/>
    <s v="Biography"/>
    <x v="5"/>
    <s v="October 4, 1985 (United States)"/>
    <n v="6.8"/>
    <n v="1500"/>
    <s v="Gavin Millar"/>
    <s v="Dennis Potter"/>
    <s v="Coral Browne"/>
    <s v="United Kingdom"/>
    <m/>
    <x v="746"/>
    <s v="PfH Ltd."/>
    <n v="94"/>
  </r>
  <r>
    <s v="Defense of the Realm"/>
    <s v="PG"/>
    <s v="Thriller"/>
    <x v="5"/>
    <s v="November 21, 1986 (United States)"/>
    <n v="6.5"/>
    <n v="2100"/>
    <s v="David Drury"/>
    <s v="Martin Stellman"/>
    <s v="Gabriel Byrne"/>
    <s v="United Kingdom"/>
    <m/>
    <x v="747"/>
    <s v="The Rank Organisation"/>
    <n v="96"/>
  </r>
  <r>
    <s v="Bad Medicine"/>
    <s v="PG-13"/>
    <s v="Comedy"/>
    <x v="5"/>
    <s v="November 22, 1985 (United States)"/>
    <n v="4.5999999999999996"/>
    <n v="1200"/>
    <s v="Harvey Miller"/>
    <s v="Steven Horowitz"/>
    <s v="Steve Guttenberg"/>
    <s v="United States"/>
    <m/>
    <x v="748"/>
    <s v="Lantana Productions"/>
    <n v="98"/>
  </r>
  <r>
    <s v="Wetherby"/>
    <s v="R"/>
    <s v="Drama"/>
    <x v="5"/>
    <s v="July 19, 1985 (United States)"/>
    <n v="6.8"/>
    <n v="1400"/>
    <s v="David Hare"/>
    <s v="David Hare"/>
    <s v="Vanessa Redgrave"/>
    <s v="United Kingdom"/>
    <m/>
    <x v="749"/>
    <s v="Film Four International"/>
    <n v="102"/>
  </r>
  <r>
    <s v="Compromising Positions"/>
    <s v="R"/>
    <s v="Comedy"/>
    <x v="5"/>
    <s v="August 30, 1985 (United States)"/>
    <n v="5.9"/>
    <n v="953"/>
    <s v="Frank Perry"/>
    <s v="Susan Isaacs"/>
    <s v="Susan Sarandon"/>
    <s v="United States"/>
    <m/>
    <x v="750"/>
    <s v="Blackhawk Productions"/>
    <n v="99"/>
  </r>
  <r>
    <s v="Rainbow Brite and the Star Stealer"/>
    <s v="G"/>
    <s v="Animation"/>
    <x v="5"/>
    <s v="November 15, 1985 (United States)"/>
    <n v="6.9"/>
    <n v="1100"/>
    <s v="Bernard DeyriÃ¨s"/>
    <s v="Jean Chalopin"/>
    <s v="Bettina Bush"/>
    <s v="United States"/>
    <m/>
    <x v="751"/>
    <s v="DIC Entertainment"/>
    <n v="85"/>
  </r>
  <r>
    <s v="Alamo Bay"/>
    <s v="R"/>
    <s v="Action"/>
    <x v="5"/>
    <s v="April 3, 1985 (United States)"/>
    <n v="6"/>
    <n v="1100"/>
    <s v="Louis Malle"/>
    <s v="Alice Arlen"/>
    <s v="Amy Madigan"/>
    <s v="United States"/>
    <n v="5000000"/>
    <x v="27"/>
    <s v="Delphi IV Productions"/>
    <n v="98"/>
  </r>
  <r>
    <s v="Three Men and a Cradle"/>
    <s v="PG-13"/>
    <s v="Comedy"/>
    <x v="5"/>
    <s v="April 25, 1986 (United States)"/>
    <n v="6.6"/>
    <n v="3400"/>
    <s v="Coline Serreau"/>
    <s v="Coline Serreau"/>
    <s v="Roland Giraud"/>
    <s v="France"/>
    <m/>
    <x v="752"/>
    <s v="Flach Film"/>
    <n v="106"/>
  </r>
  <r>
    <s v="In the Shadow of Kilimanjaro"/>
    <s v="R"/>
    <s v="Action"/>
    <x v="5"/>
    <s v="May 9, 1986 (United States)"/>
    <n v="5.0999999999999996"/>
    <n v="386"/>
    <s v="Raju Patel"/>
    <s v="T. Michael Harry"/>
    <s v="John Rhys-Davies"/>
    <s v="United Kingdom"/>
    <m/>
    <x v="27"/>
    <s v="Film Corporation of Kenya"/>
    <n v="97"/>
  </r>
  <r>
    <s v="Rappin'"/>
    <s v="PG"/>
    <s v="Drama"/>
    <x v="5"/>
    <s v="May 10, 1985 (United States)"/>
    <n v="4.0999999999999996"/>
    <n v="434"/>
    <s v="Joel Silberg"/>
    <s v="Adam Friedman"/>
    <s v="Mario Van Peebles"/>
    <s v="United States"/>
    <n v="2000000"/>
    <x v="753"/>
    <s v="Cannon Pictures"/>
    <n v="92"/>
  </r>
  <r>
    <s v="Bal na vodi"/>
    <s v="R"/>
    <s v="Drama"/>
    <x v="5"/>
    <s v="October 24, 1985 (Yugoslavia)"/>
    <n v="7.6"/>
    <n v="804"/>
    <s v="Jovan Acin"/>
    <s v="Jovan Acin"/>
    <s v="Gala Videnovic"/>
    <s v="Yugoslavia"/>
    <m/>
    <x v="27"/>
    <s v="CFS Avala Film"/>
    <n v="112"/>
  </r>
  <r>
    <s v="Certain Fury"/>
    <s v="R"/>
    <s v="Action"/>
    <x v="5"/>
    <s v="March 1, 1985 (United States)"/>
    <n v="5.2"/>
    <n v="487"/>
    <s v="Stephen Gyllenhaal"/>
    <s v="Michael Jacobs"/>
    <s v="Tatum O'Neal"/>
    <s v="United States"/>
    <m/>
    <x v="754"/>
    <s v="Entertainment Events"/>
    <n v="87"/>
  </r>
  <r>
    <s v="Bliss"/>
    <s v="R"/>
    <s v="Comedy"/>
    <x v="5"/>
    <s v="February 21, 1986 (United States)"/>
    <n v="6.9"/>
    <n v="1300"/>
    <s v="Ray Lawrence"/>
    <s v="Ray Lawrence"/>
    <s v="Barry Otto"/>
    <s v="Australia"/>
    <m/>
    <x v="27"/>
    <s v="Window III Productions"/>
    <n v="112"/>
  </r>
  <r>
    <s v="Code Name: Emerald"/>
    <s v="PG"/>
    <s v="Action"/>
    <x v="5"/>
    <s v="September 27, 1985 (United States)"/>
    <n v="5.9"/>
    <n v="934"/>
    <s v="Jonathan Sanger"/>
    <s v="Ronald Bass"/>
    <s v="Ed Harris"/>
    <s v="United States"/>
    <m/>
    <x v="755"/>
    <s v="Metro-Goldwyn-Mayer (MGM)"/>
    <n v="95"/>
  </r>
  <r>
    <s v="Colonel Redl"/>
    <s v="R"/>
    <s v="Biography"/>
    <x v="5"/>
    <s v="October 4, 1985 (United States)"/>
    <n v="7.5"/>
    <n v="2800"/>
    <s v="IstvÃ¡n SzabÃ³"/>
    <s v="IstvÃ¡n SzabÃ³"/>
    <s v="Klaus Maria Brandauer"/>
    <s v="Yugoslavia"/>
    <m/>
    <x v="756"/>
    <s v="Manfred Durniok Filmproduktion"/>
    <n v="144"/>
  </r>
  <r>
    <s v="Thunder Run"/>
    <s v="PG-13"/>
    <s v="Action"/>
    <x v="5"/>
    <s v="May 30, 1986 (United States)"/>
    <n v="5"/>
    <n v="301"/>
    <s v="Gary Hudson"/>
    <s v="Charles Davis"/>
    <s v="Forrest Tucker"/>
    <s v="United States"/>
    <m/>
    <x v="27"/>
    <s v="Lynn-Davis Productions"/>
    <n v="90"/>
  </r>
  <r>
    <s v="Marie"/>
    <s v="PG-13"/>
    <s v="Biography"/>
    <x v="5"/>
    <s v="September 27, 1985 (United States)"/>
    <n v="6.7"/>
    <n v="861"/>
    <s v="Roger Donaldson"/>
    <s v="Peter Maas"/>
    <s v="Sissy Spacek"/>
    <s v="United States"/>
    <m/>
    <x v="757"/>
    <s v="Dino De Laurentiis Company"/>
    <n v="112"/>
  </r>
  <r>
    <s v="Movers &amp; Shakers"/>
    <s v="PG"/>
    <s v="Comedy"/>
    <x v="5"/>
    <s v="March 31, 1988 (Italy)"/>
    <n v="4.2"/>
    <n v="468"/>
    <s v="William Asher"/>
    <s v="Charles Grodin"/>
    <s v="Walter Matthau"/>
    <s v="United States"/>
    <m/>
    <x v="758"/>
    <s v="Asher-Grodin Productions"/>
    <n v="80"/>
  </r>
  <r>
    <s v="La Cage aux Folles 3: The Wedding"/>
    <s v="PG-13"/>
    <s v="Comedy"/>
    <x v="5"/>
    <s v="February 14, 1986 (United States)"/>
    <n v="4.7"/>
    <n v="760"/>
    <s v="Georges Lautner"/>
    <s v="Philippe Nicaud"/>
    <s v="Michel Serrault"/>
    <s v="France"/>
    <m/>
    <x v="759"/>
    <s v="Columbia Films"/>
    <n v="87"/>
  </r>
  <r>
    <s v="James Joyce's Women"/>
    <s v="R"/>
    <s v="Drama"/>
    <x v="5"/>
    <s v="September 13, 1985 (United States)"/>
    <n v="6.1"/>
    <n v="122"/>
    <s v="Michael Pearce"/>
    <s v="Fionnula Flanagan"/>
    <s v="Fionnula Flanagan"/>
    <s v="Ireland"/>
    <m/>
    <x v="27"/>
    <s v="The Rejoycing Company"/>
    <n v="88"/>
  </r>
  <r>
    <s v="Turtle Diary"/>
    <s v="PG"/>
    <s v="Comedy"/>
    <x v="5"/>
    <s v="February 14, 1986 (United States)"/>
    <n v="6.9"/>
    <n v="726"/>
    <s v="John Irvin"/>
    <s v="Russell Hoban"/>
    <s v="Glenda Jackson"/>
    <s v="United Kingdom"/>
    <m/>
    <x v="760"/>
    <s v="Britannic"/>
    <n v="97"/>
  </r>
  <r>
    <s v="Maccheroni"/>
    <s v="PG"/>
    <s v="Comedy"/>
    <x v="5"/>
    <s v="October 24, 1985 (Italy)"/>
    <n v="6.4"/>
    <n v="701"/>
    <s v="Ettore Scola"/>
    <s v="Ruggero Maccari"/>
    <s v="Jack Lemmon"/>
    <s v="Italy"/>
    <m/>
    <x v="27"/>
    <s v="Filmauro"/>
    <n v="104"/>
  </r>
  <r>
    <s v="My Man Adam"/>
    <s v="R"/>
    <s v="Comedy"/>
    <x v="5"/>
    <s v="October 25, 1985 (United States)"/>
    <n v="5.3"/>
    <n v="128"/>
    <s v="Roger L. Simon"/>
    <s v="RenÃ©e Missel"/>
    <s v="Raphael Sbarge"/>
    <s v="United States"/>
    <m/>
    <x v="27"/>
    <s v="The Mount Company (II)"/>
    <n v="83"/>
  </r>
  <r>
    <s v="Sudden Death"/>
    <s v="R"/>
    <s v="Action"/>
    <x v="5"/>
    <s v="September 13, 1985 (United States)"/>
    <n v="4.8"/>
    <n v="134"/>
    <s v="Sig Shore"/>
    <s v="Sig Shore"/>
    <s v="Denise Coward"/>
    <s v="United States"/>
    <m/>
    <x v="27"/>
    <s v="Lodestar Productions"/>
    <n v="90"/>
  </r>
  <r>
    <s v="One Woman or Two"/>
    <s v="PG-13"/>
    <s v="Comedy"/>
    <x v="5"/>
    <s v="February 20, 1987 (United States)"/>
    <n v="5.0999999999999996"/>
    <n v="351"/>
    <s v="Daniel Vigne"/>
    <s v="Ã‰lisabeth Rappeneau"/>
    <s v="GÃ©rard Depardieu"/>
    <s v="France"/>
    <m/>
    <x v="27"/>
    <s v="Hachette PremiÃ¨re"/>
    <n v="97"/>
  </r>
  <r>
    <s v="Joshua Then and Now"/>
    <s v="R"/>
    <s v="Comedy"/>
    <x v="5"/>
    <s v="September 20, 1985 (United States)"/>
    <n v="6.6"/>
    <n v="545"/>
    <s v="Ted Kotcheff"/>
    <s v="Mordecai Richler"/>
    <s v="James Woods"/>
    <s v="Canada"/>
    <m/>
    <x v="761"/>
    <s v="Films RSL"/>
    <n v="119"/>
  </r>
  <r>
    <s v="On the Edge"/>
    <s v="PG-13"/>
    <s v="Drama"/>
    <x v="5"/>
    <s v="May 2, 1986 (United States)"/>
    <n v="6.8"/>
    <n v="214"/>
    <s v="Rob Nilsson"/>
    <s v="Roy Kissin"/>
    <s v="Bruce Dern"/>
    <s v="United States"/>
    <m/>
    <x v="27"/>
    <s v="Alliance Communications Corporation"/>
    <n v="95"/>
  </r>
  <r>
    <s v="The Girl in the Picture"/>
    <s v="PG-13"/>
    <s v="Comedy"/>
    <x v="5"/>
    <s v="July 5, 1985 (United Kingdom)"/>
    <n v="6.3"/>
    <n v="155"/>
    <s v="Cary Parker"/>
    <s v="Cary Parker"/>
    <s v="John Gordon Sinclair"/>
    <s v="United Kingdom"/>
    <m/>
    <x v="762"/>
    <s v="Antonine Films"/>
    <n v="84"/>
  </r>
  <r>
    <s v="Here Come the Littles"/>
    <s v="G"/>
    <s v="Animation"/>
    <x v="5"/>
    <s v="May 24, 1985 (United States)"/>
    <n v="6.9"/>
    <n v="207"/>
    <s v="Bernard DeyriÃ¨s"/>
    <s v="Heywood Kling"/>
    <s v="Jimmy Keegan"/>
    <s v="United States"/>
    <m/>
    <x v="763"/>
    <s v="ABC Entertainment"/>
    <n v="72"/>
  </r>
  <r>
    <s v="Came a Hot Friday"/>
    <s v="PG"/>
    <s v="Adventure"/>
    <x v="5"/>
    <s v="October 4, 1985 (United States)"/>
    <n v="6.6"/>
    <n v="192"/>
    <s v="Ian Mune"/>
    <s v="Ronald Hugh Morrieson"/>
    <s v="Peter Bland"/>
    <s v="New Zealand"/>
    <m/>
    <x v="27"/>
    <s v="Mirage Films"/>
    <n v="101"/>
  </r>
  <r>
    <s v="Wuthering Heights"/>
    <s v="Not Rated"/>
    <s v="Drama"/>
    <x v="5"/>
    <s v="October 9, 1985 (France)"/>
    <n v="6.5"/>
    <n v="339"/>
    <s v="Jacques Rivette"/>
    <s v="Pascal Bonitzer"/>
    <s v="Fabienne Babe"/>
    <s v="France"/>
    <m/>
    <x v="27"/>
    <s v="La Cecilia"/>
    <n v="130"/>
  </r>
  <r>
    <s v="The Frog Prince"/>
    <s v="PG"/>
    <s v="Comedy"/>
    <x v="5"/>
    <s v="February 21, 1986 (United States)"/>
    <n v="6.6"/>
    <n v="91"/>
    <s v="Brian Gilbert"/>
    <s v="Brian Gilbert"/>
    <s v="Jane Snowden"/>
    <s v="United Kingdom"/>
    <m/>
    <x v="27"/>
    <s v="Enigma Productions"/>
    <n v="90"/>
  </r>
  <r>
    <s v="Lune de miel"/>
    <s v="R"/>
    <s v="Thriller"/>
    <x v="5"/>
    <s v="November 20, 1985 (France)"/>
    <n v="4.5999999999999996"/>
    <n v="100"/>
    <s v="Patrick Jamain"/>
    <s v="Robert Geoffrion"/>
    <s v="Nathalie Baye"/>
    <s v="France"/>
    <m/>
    <x v="27"/>
    <s v="Malofilm"/>
    <n v="98"/>
  </r>
  <r>
    <s v="Tea in the Harem"/>
    <m/>
    <s v="Drama"/>
    <x v="5"/>
    <s v="June 6, 1986 (United States)"/>
    <n v="6.9"/>
    <n v="397"/>
    <s v="Mehdi Charef"/>
    <s v="Mehdi Charef"/>
    <s v="Kader Boukhanef"/>
    <s v="France"/>
    <m/>
    <x v="27"/>
    <s v="Centre national du cinÃ©ma et de l'image animÃ©e (CNC)"/>
    <n v="110"/>
  </r>
  <r>
    <s v="Mr. Love"/>
    <s v="PG-13"/>
    <s v="Comedy"/>
    <x v="5"/>
    <s v="April 25, 1986 (United States)"/>
    <n v="6.4"/>
    <n v="166"/>
    <s v="Roy Battersby"/>
    <s v="Kenneth Eastaugh"/>
    <s v="Barry Jackson"/>
    <s v="United Kingdom"/>
    <m/>
    <x v="27"/>
    <s v="Enigma Productions"/>
    <n v="91"/>
  </r>
  <r>
    <s v="Death of an Angel"/>
    <s v="PG"/>
    <s v="Drama"/>
    <x v="5"/>
    <s v="March 7, 1986 (United States)"/>
    <n v="5.4"/>
    <n v="51"/>
    <s v="Petru Popescu"/>
    <s v="Petru Popescu"/>
    <s v="Bonnie Bedelia"/>
    <s v="United States"/>
    <m/>
    <x v="27"/>
    <s v="Angeles"/>
    <n v="91"/>
  </r>
  <r>
    <s v="Sincerely Charlotte"/>
    <m/>
    <s v="Drama"/>
    <x v="5"/>
    <s v="July 18, 1986 (United States)"/>
    <n v="5.6"/>
    <n v="139"/>
    <s v="Caroline Huppert"/>
    <s v="Caroline Huppert"/>
    <s v="Isabelle Huppert"/>
    <s v="France"/>
    <m/>
    <x v="27"/>
    <s v="Les Films de la Tour"/>
    <n v="88"/>
  </r>
  <r>
    <s v="Top Gun"/>
    <s v="PG"/>
    <s v="Action"/>
    <x v="6"/>
    <s v="May 16, 1986 (United States)"/>
    <n v="6.9"/>
    <n v="306000"/>
    <s v="Tony Scott"/>
    <s v="Jim Cash"/>
    <s v="Tom Cruise"/>
    <s v="United States"/>
    <n v="15000000"/>
    <x v="764"/>
    <s v="Paramount Pictures"/>
    <n v="110"/>
  </r>
  <r>
    <s v="Aliens"/>
    <s v="R"/>
    <s v="Action"/>
    <x v="6"/>
    <s v="July 18, 1986 (United States)"/>
    <n v="8.3000000000000007"/>
    <n v="668000"/>
    <s v="James Cameron"/>
    <s v="James Cameron"/>
    <s v="Sigourney Weaver"/>
    <s v="United Kingdom"/>
    <n v="18500000"/>
    <x v="765"/>
    <s v="Twentieth Century Fox"/>
    <n v="137"/>
  </r>
  <r>
    <s v="Stand by Me"/>
    <s v="R"/>
    <s v="Adventure"/>
    <x v="6"/>
    <s v="August 22, 1986 (United States)"/>
    <n v="8.1"/>
    <n v="374000"/>
    <s v="Rob Reiner"/>
    <s v="Stephen King"/>
    <s v="Wil Wheaton"/>
    <s v="United States"/>
    <n v="8000000"/>
    <x v="766"/>
    <s v="Columbia Pictures"/>
    <n v="89"/>
  </r>
  <r>
    <s v="Ferris Bueller's Day Off"/>
    <s v="PG-13"/>
    <s v="Comedy"/>
    <x v="6"/>
    <s v="June 11, 1986 (United States)"/>
    <n v="7.8"/>
    <n v="330000"/>
    <s v="John Hughes"/>
    <s v="John Hughes"/>
    <s v="Matthew Broderick"/>
    <s v="United States"/>
    <n v="6000000"/>
    <x v="767"/>
    <s v="Paramount Pictures"/>
    <n v="103"/>
  </r>
  <r>
    <s v="Crocodile Dundee"/>
    <s v="PG-13"/>
    <s v="Action"/>
    <x v="6"/>
    <s v="September 26, 1986 (United States)"/>
    <n v="6.6"/>
    <n v="96000"/>
    <s v="Peter Faiman"/>
    <s v="Paul Hogan"/>
    <s v="Paul Hogan"/>
    <s v="Australia"/>
    <n v="8800000"/>
    <x v="768"/>
    <s v="Rimfire Films"/>
    <n v="97"/>
  </r>
  <r>
    <s v="Labyrinth"/>
    <s v="PG"/>
    <s v="Adventure"/>
    <x v="6"/>
    <s v="June 27, 1986 (United States)"/>
    <n v="7.4"/>
    <n v="127000"/>
    <s v="Jim Henson"/>
    <s v="Dennis Lee"/>
    <s v="David Bowie"/>
    <s v="United Kingdom"/>
    <n v="25000000"/>
    <x v="769"/>
    <s v="Henson Associates (HA)"/>
    <n v="101"/>
  </r>
  <r>
    <s v="Highlander"/>
    <s v="R"/>
    <s v="Action"/>
    <x v="6"/>
    <s v="March 7, 1986 (United States)"/>
    <n v="7.1"/>
    <n v="127000"/>
    <s v="Russell Mulcahy"/>
    <s v="Gregory Widen"/>
    <s v="Christopher Lambert"/>
    <s v="United Kingdom"/>
    <n v="16000000"/>
    <x v="770"/>
    <s v="Thorn EMI Screen Entertainment"/>
    <n v="116"/>
  </r>
  <r>
    <s v="Big Trouble in Little China"/>
    <s v="PG-13"/>
    <s v="Action"/>
    <x v="6"/>
    <s v="July 2, 1986 (United States)"/>
    <n v="7.3"/>
    <n v="128000"/>
    <s v="John Carpenter"/>
    <s v="Gary Goldman"/>
    <s v="Kurt Russell"/>
    <s v="United States"/>
    <n v="25000000"/>
    <x v="771"/>
    <s v="Twentieth Century Fox"/>
    <n v="99"/>
  </r>
  <r>
    <s v="Pretty in Pink"/>
    <s v="PG-13"/>
    <s v="Comedy"/>
    <x v="6"/>
    <s v="February 28, 1986 (United States)"/>
    <n v="6.8"/>
    <n v="76000"/>
    <s v="Howard Deutch"/>
    <s v="John Hughes"/>
    <s v="Molly Ringwald"/>
    <s v="United States"/>
    <n v="9000000"/>
    <x v="772"/>
    <s v="Paramount Pictures"/>
    <n v="97"/>
  </r>
  <r>
    <s v="Platoon"/>
    <s v="R"/>
    <s v="Drama"/>
    <x v="6"/>
    <s v="February 6, 1987 (United States)"/>
    <n v="8.1"/>
    <n v="389000"/>
    <s v="Oliver Stone"/>
    <s v="Oliver Stone"/>
    <s v="Charlie Sheen"/>
    <s v="United States"/>
    <n v="6000000"/>
    <x v="773"/>
    <s v="Hemdale"/>
    <n v="120"/>
  </r>
  <r>
    <s v="Blue Velvet"/>
    <s v="R"/>
    <s v="Drama"/>
    <x v="6"/>
    <s v="October 23, 1986 (Italy)"/>
    <n v="7.7"/>
    <n v="186000"/>
    <s v="David Lynch"/>
    <s v="David Lynch"/>
    <s v="Isabella Rossellini"/>
    <s v="United States"/>
    <n v="6000000"/>
    <x v="774"/>
    <s v="De Laurentiis Entertainment Group (DEG)"/>
    <n v="120"/>
  </r>
  <r>
    <s v="Manhunter"/>
    <s v="R"/>
    <s v="Crime"/>
    <x v="6"/>
    <s v="August 15, 1986 (United States)"/>
    <n v="7.2"/>
    <n v="68000"/>
    <s v="Michael Mann"/>
    <s v="Thomas Harris"/>
    <s v="William Petersen"/>
    <s v="United States"/>
    <n v="15000000"/>
    <x v="775"/>
    <s v="De Laurentiis Entertainment Group (DEG)"/>
    <n v="120"/>
  </r>
  <r>
    <s v="Howard the Duck"/>
    <s v="PG"/>
    <s v="Action"/>
    <x v="6"/>
    <s v="August 1, 1986 (United States)"/>
    <n v="4.7"/>
    <n v="44000"/>
    <s v="Willard Huyck"/>
    <s v="Steve Gerber"/>
    <s v="Lea Thompson"/>
    <s v="United States"/>
    <n v="37000000"/>
    <x v="776"/>
    <s v="Universal Pictures"/>
    <n v="110"/>
  </r>
  <r>
    <s v="The Fly"/>
    <s v="R"/>
    <s v="Drama"/>
    <x v="6"/>
    <s v="August 15, 1986 (United States)"/>
    <n v="7.6"/>
    <n v="165000"/>
    <s v="David Cronenberg"/>
    <s v="George Langelaan"/>
    <s v="Jeff Goldblum"/>
    <s v="United States"/>
    <n v="15000000"/>
    <x v="777"/>
    <s v="SLM Production Group"/>
    <n v="96"/>
  </r>
  <r>
    <s v="Little Shop of Horrors"/>
    <s v="PG-13"/>
    <s v="Comedy"/>
    <x v="6"/>
    <s v="December 19, 1986 (United States)"/>
    <n v="7"/>
    <n v="68000"/>
    <s v="Frank Oz"/>
    <s v="Howard Ashman"/>
    <s v="Rick Moranis"/>
    <s v="United States"/>
    <n v="25000000"/>
    <x v="778"/>
    <s v="The Geffen Company"/>
    <n v="94"/>
  </r>
  <r>
    <s v="The Mosquito Coast"/>
    <s v="PG"/>
    <s v="Adventure"/>
    <x v="6"/>
    <s v="November 26, 1986 (United States)"/>
    <n v="6.6"/>
    <n v="28000"/>
    <s v="Peter Weir"/>
    <s v="Paul Theroux"/>
    <s v="Harrison Ford"/>
    <s v="United States"/>
    <n v="25000000"/>
    <x v="779"/>
    <s v="The Saul Zaentz Company"/>
    <n v="117"/>
  </r>
  <r>
    <s v="The Karate Kid Part II"/>
    <s v="PG"/>
    <s v="Action"/>
    <x v="6"/>
    <s v="June 20, 1986 (United States)"/>
    <n v="6.1"/>
    <n v="82000"/>
    <s v="John G. Avildsen"/>
    <s v="Robert Mark Kamen"/>
    <s v="Pat Morita"/>
    <s v="United States"/>
    <m/>
    <x v="780"/>
    <s v="Columbia Pictures"/>
    <n v="113"/>
  </r>
  <r>
    <s v="River's Edge"/>
    <s v="R"/>
    <s v="Crime"/>
    <x v="6"/>
    <s v="May 8, 1987 (United States)"/>
    <n v="7"/>
    <n v="17000"/>
    <s v="Tim Hunter"/>
    <s v="Neal Jimenez"/>
    <s v="Crispin Glover"/>
    <s v="United States"/>
    <n v="1900000"/>
    <x v="781"/>
    <s v="Hemdale"/>
    <n v="99"/>
  </r>
  <r>
    <s v="9Â½ Weeks"/>
    <s v="R"/>
    <s v="Drama"/>
    <x v="6"/>
    <s v="February 21, 1986 (United States)"/>
    <n v="6"/>
    <n v="39000"/>
    <s v="Adrian Lyne"/>
    <s v="Elizabeth McNeill"/>
    <s v="Mickey Rourke"/>
    <s v="United States"/>
    <n v="17000000"/>
    <x v="782"/>
    <s v="Producers Sales Organization (PSO)"/>
    <n v="117"/>
  </r>
  <r>
    <s v="The Golden Child"/>
    <s v="PG-13"/>
    <s v="Action"/>
    <x v="6"/>
    <s v="December 12, 1986 (United States)"/>
    <n v="6"/>
    <n v="53000"/>
    <s v="Michael Ritchie"/>
    <s v="Dennis Feldman"/>
    <s v="Eddie Murphy"/>
    <s v="United States"/>
    <n v="25000000"/>
    <x v="783"/>
    <s v="Paramount Pictures"/>
    <n v="94"/>
  </r>
  <r>
    <s v="Star Trek IV: The Voyage Home"/>
    <s v="PG"/>
    <s v="Action"/>
    <x v="6"/>
    <s v="November 26, 1986 (United States)"/>
    <n v="7.3"/>
    <n v="81000"/>
    <s v="Leonard Nimoy"/>
    <s v="Gene Roddenberry"/>
    <s v="William Shatner"/>
    <s v="United States"/>
    <n v="25000000"/>
    <x v="784"/>
    <s v="Paramount Pictures"/>
    <n v="119"/>
  </r>
  <r>
    <s v="Short Circuit"/>
    <s v="PG"/>
    <s v="Comedy"/>
    <x v="6"/>
    <s v="May 9, 1986 (United States)"/>
    <n v="6.7"/>
    <n v="58000"/>
    <s v="John Badham"/>
    <s v="S.S. Wilson"/>
    <s v="Ally Sheedy"/>
    <s v="United States"/>
    <n v="15000000"/>
    <x v="785"/>
    <s v="TriStar Pictures"/>
    <n v="98"/>
  </r>
  <r>
    <s v="The Delta Force"/>
    <s v="R"/>
    <s v="Action"/>
    <x v="6"/>
    <s v="February 14, 1986 (United States)"/>
    <n v="5.6"/>
    <n v="19000"/>
    <s v="Menahem Golan"/>
    <s v="James Bruner"/>
    <s v="Chuck Norris"/>
    <s v="United States"/>
    <n v="12000000"/>
    <x v="786"/>
    <s v="Golan-Globus Productions"/>
    <n v="125"/>
  </r>
  <r>
    <s v="The Name of the Rose"/>
    <s v="R"/>
    <s v="Crime"/>
    <x v="6"/>
    <s v="September 24, 1986 (United States)"/>
    <n v="7.7"/>
    <n v="104000"/>
    <s v="Jean-Jacques Annaud"/>
    <s v="Umberto Eco"/>
    <s v="Sean Connery"/>
    <s v="West Germany"/>
    <m/>
    <x v="787"/>
    <s v="Constantin Film"/>
    <n v="130"/>
  </r>
  <r>
    <s v="The Wraith"/>
    <s v="PG-13"/>
    <s v="Action"/>
    <x v="6"/>
    <s v="November 21, 1986 (United States)"/>
    <n v="6"/>
    <n v="15000"/>
    <s v="Mike Marvin"/>
    <s v="Mike Marvin"/>
    <s v="Charlie Sheen"/>
    <s v="United States"/>
    <n v="2700000"/>
    <x v="788"/>
    <s v="New Century Entertainment Corporation"/>
    <n v="93"/>
  </r>
  <r>
    <s v="The Color of Money"/>
    <s v="R"/>
    <s v="Drama"/>
    <x v="6"/>
    <s v="October 17, 1986 (United States)"/>
    <n v="7"/>
    <n v="77000"/>
    <s v="Martin Scorsese"/>
    <s v="Walter Tevis"/>
    <s v="Paul Newman"/>
    <s v="United States"/>
    <n v="13800000"/>
    <x v="789"/>
    <s v="Touchstone Pictures"/>
    <n v="119"/>
  </r>
  <r>
    <s v="Hoosiers"/>
    <s v="PG"/>
    <s v="Drama"/>
    <x v="6"/>
    <s v="February 27, 1987 (United States)"/>
    <n v="7.5"/>
    <n v="44000"/>
    <s v="David Anspaugh"/>
    <s v="Angelo Pizzo"/>
    <s v="Gene Hackman"/>
    <s v="United Kingdom"/>
    <n v="6000000"/>
    <x v="790"/>
    <s v="Cinema '84"/>
    <n v="114"/>
  </r>
  <r>
    <s v="Heartbreak Ridge"/>
    <s v="R"/>
    <s v="Drama"/>
    <x v="6"/>
    <s v="December 5, 1986 (United States)"/>
    <n v="6.9"/>
    <n v="41000"/>
    <s v="Clint Eastwood"/>
    <s v="James Carabatsos"/>
    <s v="Clint Eastwood"/>
    <s v="United States"/>
    <n v="15000000"/>
    <x v="791"/>
    <s v="Jay Weston Productions"/>
    <n v="130"/>
  </r>
  <r>
    <s v="Flight of the Navigator"/>
    <s v="PG"/>
    <s v="Adventure"/>
    <x v="6"/>
    <s v="August 1, 1986 (United States)"/>
    <n v="6.9"/>
    <n v="45000"/>
    <s v="Randal Kleiser"/>
    <s v="Mark H. Baker"/>
    <s v="Joey Cramer"/>
    <s v="United States"/>
    <n v="9000000"/>
    <x v="792"/>
    <s v="Walt Disney Pictures"/>
    <n v="90"/>
  </r>
  <r>
    <s v="Cobra"/>
    <s v="R"/>
    <s v="Action"/>
    <x v="6"/>
    <s v="May 23, 1986 (United States)"/>
    <n v="5.8"/>
    <n v="69000"/>
    <s v="George P. Cosmatos"/>
    <s v="Paula Gosling"/>
    <s v="Sylvester Stallone"/>
    <s v="United States"/>
    <n v="25000000"/>
    <x v="793"/>
    <s v="Warner Bros."/>
    <n v="87"/>
  </r>
  <r>
    <s v="Peggy Sue Got Married"/>
    <s v="PG-13"/>
    <s v="Comedy"/>
    <x v="6"/>
    <s v="October 10, 1986 (United States)"/>
    <n v="6.4"/>
    <n v="34000"/>
    <s v="Francis Ford Coppola"/>
    <s v="Jerry Leichtling"/>
    <s v="Kathleen Turner"/>
    <s v="United States"/>
    <n v="18000000"/>
    <x v="794"/>
    <s v="TriStar Pictures"/>
    <n v="103"/>
  </r>
  <r>
    <s v="The Mission"/>
    <s v="PG"/>
    <s v="Adventure"/>
    <x v="6"/>
    <s v="October 31, 1986 (United States)"/>
    <n v="7.4"/>
    <n v="57000"/>
    <s v="Roland JoffÃ©"/>
    <s v="Robert Bolt"/>
    <s v="Robert De Niro"/>
    <s v="United Kingdom"/>
    <n v="24500000"/>
    <x v="795"/>
    <s v="Warner Bros."/>
    <n v="125"/>
  </r>
  <r>
    <s v="Working Girls"/>
    <s v="Unrated"/>
    <s v="Drama"/>
    <x v="6"/>
    <s v="March 20, 1987 (United States)"/>
    <n v="6.6"/>
    <n v="780"/>
    <s v="Lizzie Borden"/>
    <s v="Lizzie Borden"/>
    <s v="Louise Smith"/>
    <s v="United States"/>
    <m/>
    <x v="796"/>
    <s v="Alternate Current"/>
    <n v="93"/>
  </r>
  <r>
    <s v="Youngblood"/>
    <s v="R"/>
    <s v="Drama"/>
    <x v="6"/>
    <s v="January 31, 1986 (United States)"/>
    <n v="6.2"/>
    <n v="13000"/>
    <s v="Peter Markle"/>
    <s v="Peter Markle"/>
    <s v="Rob Lowe"/>
    <s v="United States"/>
    <m/>
    <x v="797"/>
    <s v="Blueline Productions"/>
    <n v="110"/>
  </r>
  <r>
    <s v="Three Amigos!"/>
    <s v="PG"/>
    <s v="Comedy"/>
    <x v="6"/>
    <s v="December 12, 1986 (United States)"/>
    <n v="6.5"/>
    <n v="70000"/>
    <s v="John Landis"/>
    <s v="Steve Martin"/>
    <s v="Steve Martin"/>
    <s v="United States"/>
    <n v="25000000"/>
    <x v="798"/>
    <s v="L.A. Films"/>
    <n v="104"/>
  </r>
  <r>
    <s v="Maximum Overdrive"/>
    <s v="R"/>
    <s v="Action"/>
    <x v="6"/>
    <s v="July 25, 1986 (United States)"/>
    <n v="5.5"/>
    <n v="31000"/>
    <s v="Stephen King"/>
    <s v="Stephen King"/>
    <s v="Emilio Estevez"/>
    <s v="United States"/>
    <n v="10000000"/>
    <x v="799"/>
    <s v="De Laurentiis Entertainment Group (DEG)"/>
    <n v="98"/>
  </r>
  <r>
    <s v="Lucas"/>
    <s v="PG-13"/>
    <s v="Comedy"/>
    <x v="6"/>
    <s v="March 28, 1986 (United States)"/>
    <n v="6.9"/>
    <n v="15000"/>
    <s v="David Seltzer"/>
    <s v="David Seltzer"/>
    <s v="Corey Haim"/>
    <s v="United States"/>
    <n v="6000000"/>
    <x v="800"/>
    <s v="Lawrence Gordon Productions"/>
    <n v="100"/>
  </r>
  <r>
    <s v="Friday the 13th Part VI: Jason Lives"/>
    <s v="R"/>
    <s v="Horror"/>
    <x v="6"/>
    <s v="August 1, 1986 (United States)"/>
    <n v="6"/>
    <n v="40000"/>
    <s v="Tom McLoughlin"/>
    <s v="Tom McLoughlin"/>
    <s v="Thom Mathews"/>
    <s v="United States"/>
    <n v="3000000"/>
    <x v="801"/>
    <s v="Paramount Pictures"/>
    <n v="86"/>
  </r>
  <r>
    <s v="The Money Pit"/>
    <s v="PG"/>
    <s v="Comedy"/>
    <x v="6"/>
    <s v="March 26, 1986 (United States)"/>
    <n v="6.4"/>
    <n v="54000"/>
    <s v="Richard Benjamin"/>
    <s v="David Giler"/>
    <s v="Tom Hanks"/>
    <s v="United States"/>
    <n v="10000000"/>
    <x v="802"/>
    <s v="Amblin Entertainment"/>
    <n v="91"/>
  </r>
  <r>
    <s v="Back to School"/>
    <s v="PG-13"/>
    <s v="Comedy"/>
    <x v="6"/>
    <s v="June 13, 1986 (United States)"/>
    <n v="6.6"/>
    <n v="29000"/>
    <s v="Alan Metter"/>
    <s v="Rodney Dangerfield"/>
    <s v="Rodney Dangerfield"/>
    <s v="United States"/>
    <n v="11000000"/>
    <x v="803"/>
    <s v="Orion Pictures"/>
    <n v="96"/>
  </r>
  <r>
    <s v="Betty Blue"/>
    <s v="Unrated"/>
    <s v="Drama"/>
    <x v="6"/>
    <s v="November 7, 1986 (United States)"/>
    <n v="7.4"/>
    <n v="19000"/>
    <s v="Jean-Jacques Beineix"/>
    <s v="Philippe Djian"/>
    <s v="Jean-Hugues Anglade"/>
    <s v="France"/>
    <m/>
    <x v="804"/>
    <s v="Gaumont"/>
    <n v="185"/>
  </r>
  <r>
    <s v="About Last Night"/>
    <s v="R"/>
    <s v="Comedy"/>
    <x v="6"/>
    <s v="July 2, 1986 (United States)"/>
    <n v="6.2"/>
    <n v="15000"/>
    <s v="Edward Zwick"/>
    <s v="David Mamet"/>
    <s v="Rob Lowe"/>
    <s v="United States"/>
    <n v="8500000"/>
    <x v="805"/>
    <s v="TriStar Pictures"/>
    <n v="113"/>
  </r>
  <r>
    <s v="Critters"/>
    <s v="PG-13"/>
    <s v="Comedy"/>
    <x v="6"/>
    <s v="April 11, 1986 (United States)"/>
    <n v="6.1"/>
    <n v="32000"/>
    <s v="Stephen Herek"/>
    <s v="Domonic Muir"/>
    <s v="Dee Wallace"/>
    <s v="United States"/>
    <n v="2000000"/>
    <x v="806"/>
    <s v="New Line Cinema"/>
    <n v="86"/>
  </r>
  <r>
    <s v="The Texas Chainsaw Massacre 2"/>
    <s v="Unrated"/>
    <s v="Comedy"/>
    <x v="6"/>
    <s v="August 22, 1986 (United States)"/>
    <n v="5.6"/>
    <n v="29000"/>
    <s v="Tobe Hooper"/>
    <s v="L.M. Kit Carson"/>
    <s v="Dennis Hopper"/>
    <s v="United States"/>
    <n v="4700000"/>
    <x v="807"/>
    <s v="Cannon Films"/>
    <n v="101"/>
  </r>
  <r>
    <s v="Iron Eagle"/>
    <s v="PG-13"/>
    <s v="Action"/>
    <x v="6"/>
    <s v="January 17, 1986 (United States)"/>
    <n v="5.5"/>
    <n v="14000"/>
    <s v="Sidney J. Furie"/>
    <s v="Kevin Alyn Elders"/>
    <s v="Louis Gossett Jr."/>
    <s v="United States"/>
    <m/>
    <x v="808"/>
    <s v="TriStar Pictures"/>
    <n v="117"/>
  </r>
  <r>
    <s v="One Crazy Summer"/>
    <s v="PG"/>
    <s v="Comedy"/>
    <x v="6"/>
    <s v="August 8, 1986 (United States)"/>
    <n v="6.4"/>
    <n v="14000"/>
    <s v="Savage Steve Holland"/>
    <s v="Savage Steve Holland"/>
    <s v="John Cusack"/>
    <s v="United States"/>
    <m/>
    <x v="809"/>
    <s v="A&amp;M Films"/>
    <n v="93"/>
  </r>
  <r>
    <s v="From Beyond"/>
    <s v="R"/>
    <s v="Horror"/>
    <x v="6"/>
    <s v="October 24, 1986 (United States)"/>
    <n v="6.7"/>
    <n v="24000"/>
    <s v="Stuart Gordon"/>
    <s v="H.P. Lovecraft"/>
    <s v="Jeffrey Combs"/>
    <s v="United States"/>
    <n v="4500000"/>
    <x v="810"/>
    <s v="Empire Pictures"/>
    <n v="85"/>
  </r>
  <r>
    <s v="Sid and Nancy"/>
    <s v="R"/>
    <s v="Biography"/>
    <x v="6"/>
    <s v="November 7, 1986 (United States)"/>
    <n v="7"/>
    <n v="30000"/>
    <s v="Alex Cox"/>
    <s v="Alex Cox"/>
    <s v="Gary Oldman"/>
    <s v="United Kingdom"/>
    <n v="4000000"/>
    <x v="811"/>
    <s v="Initial Pictures"/>
    <n v="112"/>
  </r>
  <r>
    <s v="Henry: Portrait of a Serial Killer"/>
    <s v="Unrated"/>
    <s v="Biography"/>
    <x v="6"/>
    <s v="September 7, 1990 (United States)"/>
    <n v="7"/>
    <n v="33000"/>
    <s v="John McNaughton"/>
    <s v="Richard Fire"/>
    <s v="Michael Rooker"/>
    <s v="United States"/>
    <n v="111000"/>
    <x v="812"/>
    <s v="Maljack Productions"/>
    <n v="83"/>
  </r>
  <r>
    <s v="Mona Lisa"/>
    <s v="R"/>
    <s v="Crime"/>
    <x v="6"/>
    <s v="June 13, 1986 (United States)"/>
    <n v="7.3"/>
    <n v="14000"/>
    <s v="Neil Jordan"/>
    <s v="Neil Jordan"/>
    <s v="Bob Hoskins"/>
    <s v="United Kingdom"/>
    <m/>
    <x v="813"/>
    <s v="HandMade Films"/>
    <n v="104"/>
  </r>
  <r>
    <s v="Police Academy 3: Back in Training"/>
    <s v="PG"/>
    <s v="Comedy"/>
    <x v="6"/>
    <s v="March 21, 1986 (United States)"/>
    <n v="5.4"/>
    <n v="43000"/>
    <s v="Jerry Paris"/>
    <s v="Neal Israel"/>
    <s v="Steve Guttenberg"/>
    <s v="Canada"/>
    <m/>
    <x v="814"/>
    <s v="Police Academy Productions"/>
    <n v="83"/>
  </r>
  <r>
    <s v="Night of the Creeps"/>
    <s v="R"/>
    <s v="Comedy"/>
    <x v="6"/>
    <s v="August 22, 1986 (United States)"/>
    <n v="6.8"/>
    <n v="22000"/>
    <s v="Fred Dekker"/>
    <s v="Fred Dekker"/>
    <s v="Jason Lively"/>
    <s v="United States"/>
    <n v="5000000"/>
    <x v="815"/>
    <s v="TriStar Pictures"/>
    <n v="88"/>
  </r>
  <r>
    <s v="The Sacrifice"/>
    <s v="PG"/>
    <s v="Drama"/>
    <x v="6"/>
    <s v="May 9, 1986 (Sweden)"/>
    <n v="8.1"/>
    <n v="26000"/>
    <s v="Andrei Tarkovsky"/>
    <s v="Andrei Tarkovsky"/>
    <s v="Erland Josephson"/>
    <s v="Sweden"/>
    <m/>
    <x v="816"/>
    <s v="Svenska Filminstitutet (SFI)"/>
    <n v="149"/>
  </r>
  <r>
    <s v="The Hitcher"/>
    <s v="R"/>
    <s v="Action"/>
    <x v="6"/>
    <s v="February 21, 1986 (United States)"/>
    <n v="7.2"/>
    <n v="45000"/>
    <s v="Robert Harmon"/>
    <s v="Eric Red"/>
    <s v="Rutger Hauer"/>
    <s v="United States"/>
    <n v="6000000"/>
    <x v="817"/>
    <s v="HBO Pictures"/>
    <n v="97"/>
  </r>
  <r>
    <s v="Rad"/>
    <s v="PG"/>
    <s v="Drama"/>
    <x v="6"/>
    <s v="March 28, 1986 (United States)"/>
    <n v="6.9"/>
    <n v="5600"/>
    <s v="Hal Needham"/>
    <s v="Sam Bernard"/>
    <s v="Bart Conner"/>
    <s v="United States"/>
    <m/>
    <x v="818"/>
    <s v="TaliaFilm II Productions"/>
    <n v="91"/>
  </r>
  <r>
    <s v="An American Tail"/>
    <s v="G"/>
    <s v="Animation"/>
    <x v="6"/>
    <s v="November 21, 1986 (United States)"/>
    <n v="6.9"/>
    <n v="50000"/>
    <s v="Don Bluth"/>
    <s v="Judy Freudberg"/>
    <s v="Dom DeLuise"/>
    <s v="United States"/>
    <m/>
    <x v="819"/>
    <s v="Universal Pictures"/>
    <n v="80"/>
  </r>
  <r>
    <s v="SpaceCamp"/>
    <s v="PG"/>
    <s v="Adventure"/>
    <x v="6"/>
    <s v="June 6, 1986 (United States)"/>
    <n v="5.7"/>
    <n v="13000"/>
    <s v="Harry Winer"/>
    <s v="Clifford Green"/>
    <s v="Kate Capshaw"/>
    <s v="United States"/>
    <n v="18000000"/>
    <x v="820"/>
    <s v="ABC Motion Pictures"/>
    <n v="107"/>
  </r>
  <r>
    <s v="Raw Deal"/>
    <s v="R"/>
    <s v="Action"/>
    <x v="6"/>
    <s v="June 6, 1986 (United States)"/>
    <n v="5.6"/>
    <n v="32000"/>
    <s v="John Irvin"/>
    <s v="Luciano Vincenzoni"/>
    <s v="Arnold Schwarzenegger"/>
    <s v="United States"/>
    <n v="8500000"/>
    <x v="821"/>
    <s v="De Laurentiis Entertainment Group (DEG)"/>
    <n v="106"/>
  </r>
  <r>
    <s v="Hannah and Her Sisters"/>
    <s v="PG-13"/>
    <s v="Comedy"/>
    <x v="6"/>
    <s v="March 14, 1986 (United States)"/>
    <n v="7.9"/>
    <n v="68000"/>
    <s v="Woody Allen"/>
    <s v="Woody Allen"/>
    <s v="Mia Farrow"/>
    <s v="United States"/>
    <n v="6400000"/>
    <x v="822"/>
    <s v="Orion Pictures"/>
    <n v="107"/>
  </r>
  <r>
    <s v="The Great Mouse Detective"/>
    <s v="G"/>
    <s v="Animation"/>
    <x v="6"/>
    <s v="July 2, 1986 (United States)"/>
    <n v="7.2"/>
    <n v="46000"/>
    <s v="Directors"/>
    <s v="Peter Young"/>
    <s v="Vincent Price"/>
    <s v="United States"/>
    <n v="14000000"/>
    <x v="823"/>
    <s v="Walt Disney Pictures"/>
    <n v="74"/>
  </r>
  <r>
    <s v="Ruthless People"/>
    <s v="R"/>
    <s v="Comedy"/>
    <x v="6"/>
    <s v="June 27, 1986 (United States)"/>
    <n v="6.9"/>
    <n v="27000"/>
    <s v="Jim Abrahams"/>
    <s v="Dale Launer"/>
    <s v="Bette Midler"/>
    <s v="United States"/>
    <n v="13000000"/>
    <x v="824"/>
    <s v="Touchstone Pictures"/>
    <n v="93"/>
  </r>
  <r>
    <s v="The Transformers: the Movie"/>
    <s v="PG"/>
    <s v="Animation"/>
    <x v="6"/>
    <s v="August 8, 1986 (United States)"/>
    <n v="7.3"/>
    <n v="38000"/>
    <s v="Nelson Shin"/>
    <s v="Ron Friedman"/>
    <s v="Orson Welles"/>
    <s v="United States"/>
    <n v="6000000"/>
    <x v="825"/>
    <s v="Sunbow Productions"/>
    <n v="84"/>
  </r>
  <r>
    <s v="Wildcats"/>
    <s v="R"/>
    <s v="Comedy"/>
    <x v="6"/>
    <s v="February 14, 1986 (United States)"/>
    <n v="6.1"/>
    <n v="12000"/>
    <s v="Michael Ritchie"/>
    <s v="Ezra Sacks"/>
    <s v="Goldie Hawn"/>
    <s v="United States"/>
    <m/>
    <x v="826"/>
    <s v="Hawn / Sylbert Movie Company"/>
    <n v="106"/>
  </r>
  <r>
    <s v="Troll"/>
    <s v="PG-13"/>
    <s v="Comedy"/>
    <x v="6"/>
    <s v="January 17, 1986 (United States)"/>
    <n v="4.5"/>
    <n v="9500"/>
    <s v="John Carl Buechler"/>
    <s v="John Carl Buechler"/>
    <s v="Michael Moriarty"/>
    <s v="Italy"/>
    <n v="1100000"/>
    <x v="827"/>
    <s v="Empire Pictures"/>
    <n v="82"/>
  </r>
  <r>
    <s v="At Close Range"/>
    <s v="R"/>
    <s v="Crime"/>
    <x v="6"/>
    <s v="April 18, 1986 (United States)"/>
    <n v="7"/>
    <n v="15000"/>
    <s v="James Foley"/>
    <s v="Elliott Lewitt"/>
    <s v="Sean Penn"/>
    <s v="United States"/>
    <n v="6500000"/>
    <x v="828"/>
    <s v="Hemdale"/>
    <n v="111"/>
  </r>
  <r>
    <s v="The Boy Who Could Fly"/>
    <s v="PG"/>
    <s v="Drama"/>
    <x v="6"/>
    <s v="August 15, 1986 (United States)"/>
    <n v="6.5"/>
    <n v="5600"/>
    <s v="Nick Castle"/>
    <s v="Nick Castle"/>
    <s v="Lucy Deakins"/>
    <s v="United States"/>
    <m/>
    <x v="829"/>
    <s v="Lorimar Film Partners"/>
    <n v="114"/>
  </r>
  <r>
    <s v="Something Wild"/>
    <s v="R"/>
    <s v="Comedy"/>
    <x v="6"/>
    <s v="November 7, 1986 (United States)"/>
    <n v="6.9"/>
    <n v="17000"/>
    <s v="Jonathan Demme"/>
    <s v="E. Max Frye"/>
    <s v="Jeff Daniels"/>
    <s v="United States"/>
    <n v="7000000"/>
    <x v="830"/>
    <s v="Religioso Primitiva"/>
    <n v="114"/>
  </r>
  <r>
    <s v="Heartburn"/>
    <s v="R"/>
    <s v="Comedy"/>
    <x v="6"/>
    <s v="July 25, 1986 (United States)"/>
    <n v="6.1"/>
    <n v="10000"/>
    <s v="Mike Nichols"/>
    <s v="Nora Ephron"/>
    <s v="Meryl Streep"/>
    <s v="United States"/>
    <n v="20000000"/>
    <x v="831"/>
    <s v="Paramount Pictures"/>
    <n v="108"/>
  </r>
  <r>
    <s v="Crossroads"/>
    <s v="R"/>
    <s v="Drama"/>
    <x v="6"/>
    <s v="March 14, 1986 (United States)"/>
    <n v="7.1"/>
    <n v="15000"/>
    <s v="Walter Hill"/>
    <s v="John Fusco"/>
    <s v="Ralph Macchio"/>
    <s v="United States"/>
    <m/>
    <x v="832"/>
    <s v="Columbia Pictures"/>
    <n v="99"/>
  </r>
  <r>
    <s v="The Clan of the Cave Bear"/>
    <s v="R"/>
    <s v="Adventure"/>
    <x v="6"/>
    <s v="January 17, 1986 (United States)"/>
    <n v="5.4"/>
    <n v="6200"/>
    <s v="Michael Chapman"/>
    <s v="Jean M. Auel"/>
    <s v="Daryl Hannah"/>
    <s v="United States"/>
    <n v="15000000"/>
    <x v="833"/>
    <s v="Warner Bros."/>
    <n v="98"/>
  </r>
  <r>
    <s v="She's Gotta Have It"/>
    <s v="R"/>
    <s v="Comedy"/>
    <x v="6"/>
    <s v="August 8, 1986 (United States)"/>
    <n v="6.8"/>
    <n v="13000"/>
    <s v="Spike Lee"/>
    <s v="Spike Lee"/>
    <s v="Tracy Camilla Johns"/>
    <s v="United States"/>
    <n v="175000"/>
    <x v="834"/>
    <s v="40 Acres &amp; A Mule Filmworks"/>
    <n v="84"/>
  </r>
  <r>
    <s v="Running Scared"/>
    <s v="R"/>
    <s v="Action"/>
    <x v="6"/>
    <s v="June 27, 1986 (United States)"/>
    <n v="6.5"/>
    <n v="12000"/>
    <s v="Peter Hyams"/>
    <s v="Gary DeVore"/>
    <s v="Gregory Hines"/>
    <s v="United States"/>
    <m/>
    <x v="835"/>
    <s v="Metro-Goldwyn-Mayer (MGM)"/>
    <n v="107"/>
  </r>
  <r>
    <s v="8 Million Ways to Die"/>
    <s v="R"/>
    <s v="Action"/>
    <x v="6"/>
    <s v="April 25, 1986 (United States)"/>
    <n v="5.8"/>
    <n v="4700"/>
    <s v="Hal Ashby"/>
    <s v="Lawrence Block"/>
    <s v="Jeff Bridges"/>
    <s v="United States"/>
    <n v="18000000"/>
    <x v="836"/>
    <s v="Producers Sales Organization (PSO)"/>
    <n v="115"/>
  </r>
  <r>
    <s v="Soul Man"/>
    <s v="PG-13"/>
    <s v="Comedy"/>
    <x v="6"/>
    <s v="October 24, 1986 (United States)"/>
    <n v="5.3"/>
    <n v="7800"/>
    <s v="Steve Miner"/>
    <s v="Carol Black"/>
    <s v="C. Thomas Howell"/>
    <s v="United States"/>
    <m/>
    <x v="837"/>
    <s v="Balcor Film Investors"/>
    <n v="104"/>
  </r>
  <r>
    <s v="Down by Law"/>
    <s v="R"/>
    <s v="Comedy"/>
    <x v="6"/>
    <s v="September 25, 1986 (Canada)"/>
    <n v="7.7"/>
    <n v="49000"/>
    <s v="Jim Jarmusch"/>
    <s v="Jim Jarmusch"/>
    <s v="Tom Waits"/>
    <s v="United States"/>
    <n v="1100000"/>
    <x v="838"/>
    <s v="Island Pictures"/>
    <n v="107"/>
  </r>
  <r>
    <s v="Poltergeist II: the Other Side"/>
    <s v="PG-13"/>
    <s v="Horror"/>
    <x v="6"/>
    <s v="May 23, 1986 (United States)"/>
    <n v="5.7"/>
    <n v="26000"/>
    <s v="Brian Gibson"/>
    <s v="Mark Victor"/>
    <s v="JoBeth Williams"/>
    <s v="United States"/>
    <n v="19000000"/>
    <x v="839"/>
    <s v="Freddie Fields Productions"/>
    <n v="91"/>
  </r>
  <r>
    <s v="Bad Blood"/>
    <s v="Unrated"/>
    <s v="Crime"/>
    <x v="6"/>
    <s v="November 26, 1986 (France)"/>
    <n v="7.3"/>
    <n v="7500"/>
    <s v="Leos Carax"/>
    <s v="Leos Carax"/>
    <s v="Michel Piccoli"/>
    <s v="Switzerland"/>
    <m/>
    <x v="840"/>
    <s v="Les Films Plain Chant"/>
    <n v="105"/>
  </r>
  <r>
    <s v="Psycho III"/>
    <s v="R"/>
    <s v="Horror"/>
    <x v="6"/>
    <s v="July 2, 1986 (United States)"/>
    <n v="5.4"/>
    <n v="14000"/>
    <s v="Anthony Perkins"/>
    <s v="Charles Edward Pogue"/>
    <s v="Anthony Perkins"/>
    <s v="United States"/>
    <m/>
    <x v="841"/>
    <s v="Universal Pictures"/>
    <n v="93"/>
  </r>
  <r>
    <s v="Allan Quatermain and the Lost City of Gold"/>
    <s v="PG"/>
    <s v="Action"/>
    <x v="6"/>
    <s v="January 30, 1987 (United States)"/>
    <n v="4.5999999999999996"/>
    <n v="9000"/>
    <s v="Gary Nelson"/>
    <s v="H. Rider Haggard"/>
    <s v="Richard Chamberlain"/>
    <s v="United States"/>
    <n v="13000000"/>
    <x v="842"/>
    <s v="Golan-Globus Productions"/>
    <n v="99"/>
  </r>
  <r>
    <s v="The Adventures of Milo and Otis"/>
    <s v="G"/>
    <s v="Adventure"/>
    <x v="6"/>
    <s v="August 25, 1989 (United States)"/>
    <n v="7"/>
    <n v="11000"/>
    <s v="Masanori Hata"/>
    <s v="Masanori Hata"/>
    <s v="KyÃ´ko Koizumi"/>
    <s v="Japan"/>
    <m/>
    <x v="843"/>
    <s v="Fuji Television Network"/>
    <n v="76"/>
  </r>
  <r>
    <s v="Caravaggio"/>
    <m/>
    <s v="Biography"/>
    <x v="6"/>
    <s v="August 29, 1986 (United States)"/>
    <n v="6.6"/>
    <n v="5500"/>
    <s v="Derek Jarman"/>
    <s v="Derek Jarman"/>
    <s v="Noam Almaz"/>
    <s v="United Kingdom"/>
    <m/>
    <x v="844"/>
    <s v="British Film Institute (BFI)"/>
    <n v="93"/>
  </r>
  <r>
    <s v="Children of a Lesser God"/>
    <s v="R"/>
    <s v="Drama"/>
    <x v="6"/>
    <s v="October 31, 1986 (United States)"/>
    <n v="7.2"/>
    <n v="15000"/>
    <s v="Randa Haines"/>
    <s v="Mark Medoff"/>
    <s v="William Hurt"/>
    <s v="United States"/>
    <n v="10500000"/>
    <x v="845"/>
    <s v="Paramount Pictures"/>
    <n v="119"/>
  </r>
  <r>
    <s v="Invaders from Mars"/>
    <s v="PG"/>
    <s v="Horror"/>
    <x v="6"/>
    <s v="June 6, 1986 (United States)"/>
    <n v="5.6"/>
    <n v="8200"/>
    <s v="Tobe Hooper"/>
    <s v="Richard Blake"/>
    <s v="Karen Black"/>
    <s v="United States"/>
    <n v="12000000"/>
    <x v="846"/>
    <s v="Cannon Pictures"/>
    <n v="100"/>
  </r>
  <r>
    <s v="Matador"/>
    <s v="NC-17"/>
    <s v="Drama"/>
    <x v="6"/>
    <s v="March 7, 1986 (Spain)"/>
    <n v="7"/>
    <n v="11000"/>
    <s v="Pedro AlmodÃ³var"/>
    <s v="Pedro AlmodÃ³var"/>
    <s v="Assumpta Serna"/>
    <s v="Spain"/>
    <m/>
    <x v="847"/>
    <s v="CompaÃ±Ã­a Iberoamericana de TV"/>
    <n v="110"/>
  </r>
  <r>
    <s v="Down and Out in Beverly Hills"/>
    <s v="R"/>
    <s v="Comedy"/>
    <x v="6"/>
    <s v="January 31, 1986 (United States)"/>
    <n v="6.2"/>
    <n v="16000"/>
    <s v="Paul Mazursky"/>
    <s v="RenÃ© Fauchois"/>
    <s v="Nick Nolte"/>
    <s v="United States"/>
    <n v="14000000"/>
    <x v="848"/>
    <s v="Touchstone Pictures"/>
    <n v="103"/>
  </r>
  <r>
    <s v="April Fool's Day"/>
    <s v="R"/>
    <s v="Horror"/>
    <x v="6"/>
    <s v="March 28, 1986 (United States)"/>
    <n v="6.2"/>
    <n v="15000"/>
    <s v="Fred Walton"/>
    <s v="Danilo Bach"/>
    <s v="Deborah Foreman"/>
    <s v="United States"/>
    <n v="5000000"/>
    <x v="849"/>
    <s v="Paramount Pictures"/>
    <n v="89"/>
  </r>
  <r>
    <s v="The Big Easy"/>
    <s v="R"/>
    <s v="Comedy"/>
    <x v="6"/>
    <s v="August 21, 1987 (United States)"/>
    <n v="6.5"/>
    <n v="12000"/>
    <s v="Jim McBride"/>
    <s v="Daniel Petrie Jr."/>
    <s v="Dennis Quaid"/>
    <s v="United States"/>
    <n v="8500000"/>
    <x v="850"/>
    <s v="Kings Road Entertainment"/>
    <n v="102"/>
  </r>
  <r>
    <s v="Pirates"/>
    <s v="PG-13"/>
    <s v="Action"/>
    <x v="6"/>
    <s v="July 18, 1986 (United States)"/>
    <n v="6.1"/>
    <n v="8100"/>
    <s v="Roman Polanski"/>
    <s v="John Brownjohn"/>
    <s v="Walter Matthau"/>
    <s v="France"/>
    <n v="40000000"/>
    <x v="851"/>
    <s v="Carthago Films S.a.r.l."/>
    <n v="121"/>
  </r>
  <r>
    <s v="No Mercy"/>
    <s v="R"/>
    <s v="Crime"/>
    <x v="6"/>
    <s v="December 19, 1986 (United States)"/>
    <n v="5.7"/>
    <n v="7000"/>
    <s v="Richard Pearce"/>
    <s v="James Carabatsos"/>
    <s v="Richard Gere"/>
    <s v="United States"/>
    <n v="14000000"/>
    <x v="852"/>
    <s v="TriStar Pictures"/>
    <n v="106"/>
  </r>
  <r>
    <s v="Lady Jane"/>
    <s v="PG-13"/>
    <s v="Biography"/>
    <x v="6"/>
    <s v="February 7, 1986 (United States)"/>
    <n v="7.1"/>
    <n v="6300"/>
    <s v="Trevor Nunn"/>
    <s v="Chris Bryant"/>
    <s v="Helena Bonham Carter"/>
    <s v="United Kingdom"/>
    <n v="8500000"/>
    <x v="853"/>
    <s v="Capital Equipment Leasing"/>
    <n v="136"/>
  </r>
  <r>
    <s v="Club Paradise"/>
    <s v="PG-13"/>
    <s v="Comedy"/>
    <x v="6"/>
    <s v="July 11, 1986 (United States)"/>
    <n v="5.0999999999999996"/>
    <n v="5900"/>
    <s v="Harold Ramis"/>
    <s v="Harry Shearer"/>
    <s v="Robin Williams"/>
    <s v="United States"/>
    <n v="15000000"/>
    <x v="854"/>
    <s v="Warner Bros."/>
    <n v="96"/>
  </r>
  <r>
    <s v="Manon of the Spring"/>
    <s v="PG"/>
    <s v="Drama"/>
    <x v="6"/>
    <s v="December 4, 1987 (United States)"/>
    <n v="8"/>
    <n v="21000"/>
    <s v="Claude Berri"/>
    <s v="Claude Berri"/>
    <s v="Yves Montand"/>
    <s v="Switzerland"/>
    <m/>
    <x v="855"/>
    <s v="DD Productions"/>
    <n v="113"/>
  </r>
  <r>
    <s v="Gothic"/>
    <s v="R"/>
    <s v="Drama"/>
    <x v="6"/>
    <s v="April 10, 1987 (United States)"/>
    <n v="5.7"/>
    <n v="7400"/>
    <s v="Ken Russell"/>
    <s v="Stephen Volk"/>
    <s v="Gabriel Byrne"/>
    <s v="United Kingdom"/>
    <m/>
    <x v="856"/>
    <s v="Virgin Vision"/>
    <n v="87"/>
  </r>
  <r>
    <s v="Armed and Dangerous"/>
    <s v="PG-13"/>
    <s v="Action"/>
    <x v="6"/>
    <s v="August 15, 1986 (United States)"/>
    <n v="5.7"/>
    <n v="11000"/>
    <s v="Mark L. Lester"/>
    <s v="Brian Grazer"/>
    <s v="John Candy"/>
    <s v="United States"/>
    <n v="12000000"/>
    <x v="857"/>
    <s v="Columbia Pictures"/>
    <n v="88"/>
  </r>
  <r>
    <s v="F/X"/>
    <s v="R"/>
    <s v="Action"/>
    <x v="6"/>
    <s v="February 7, 1986 (United States)"/>
    <n v="6.7"/>
    <n v="18000"/>
    <s v="Robert Mandel"/>
    <s v="Robert T. Megginson"/>
    <s v="Bryan Brown"/>
    <s v="United States"/>
    <n v="10000000"/>
    <x v="858"/>
    <s v="Orion Pictures"/>
    <n v="109"/>
  </r>
  <r>
    <s v="King Kong Lives"/>
    <s v="PG-13"/>
    <s v="Action"/>
    <x v="6"/>
    <s v="December 19, 1986 (United States)"/>
    <n v="3.9"/>
    <n v="5600"/>
    <s v="John Guillermin"/>
    <s v="Ronald Shusett"/>
    <s v="Brian Kerwin"/>
    <s v="United States"/>
    <n v="10000000"/>
    <x v="859"/>
    <s v="Toho Company"/>
    <n v="105"/>
  </r>
  <r>
    <s v="Castaway"/>
    <s v="R"/>
    <s v="Adventure"/>
    <x v="6"/>
    <s v="September 11, 1987 (United States)"/>
    <n v="5.8"/>
    <n v="3100"/>
    <s v="Nicolas Roeg"/>
    <s v="Lucy Irvine"/>
    <s v="Oliver Reed"/>
    <s v="United Kingdom"/>
    <m/>
    <x v="27"/>
    <s v="Cannon Screen Entertainment"/>
    <n v="117"/>
  </r>
  <r>
    <s v="Wise Guys"/>
    <s v="R"/>
    <s v="Comedy"/>
    <x v="6"/>
    <s v="April 18, 1986 (United States)"/>
    <n v="5.7"/>
    <n v="5500"/>
    <s v="Brian De Palma"/>
    <s v="George Gallo"/>
    <s v="Danny DeVito"/>
    <s v="United States"/>
    <n v="13000000"/>
    <x v="860"/>
    <s v="Metro-Goldwyn-Mayer (MGM)"/>
    <n v="100"/>
  </r>
  <r>
    <s v="Solarbabies"/>
    <s v="PG-13"/>
    <s v="Action"/>
    <x v="6"/>
    <s v="November 26, 1986 (United States)"/>
    <n v="4.8"/>
    <n v="4100"/>
    <s v="Alan Johnson"/>
    <s v="Walon Green"/>
    <s v="Richard Jordan"/>
    <s v="United States"/>
    <n v="25000000"/>
    <x v="861"/>
    <s v="Brooksfilms"/>
    <n v="94"/>
  </r>
  <r>
    <s v="The Manhattan Project"/>
    <s v="PG-13"/>
    <s v="Sci-Fi"/>
    <x v="6"/>
    <s v="June 13, 1986 (United States)"/>
    <n v="6.2"/>
    <n v="5600"/>
    <s v="Marshall Brickman"/>
    <s v="Marshall Brickman"/>
    <s v="John Lithgow"/>
    <s v="United States"/>
    <n v="18000000"/>
    <x v="862"/>
    <s v="Gladden Entertainment"/>
    <n v="117"/>
  </r>
  <r>
    <s v="Trick or Treat"/>
    <s v="R"/>
    <s v="Comedy"/>
    <x v="6"/>
    <s v="October 24, 1986 (United States)"/>
    <n v="5.8"/>
    <n v="6200"/>
    <s v="Charles Martin Smith"/>
    <s v="Rhet Topham"/>
    <s v="Marc Price"/>
    <s v="United States"/>
    <m/>
    <x v="863"/>
    <s v="De Laurentiis Entertainment Group (DEG)"/>
    <n v="98"/>
  </r>
  <r>
    <s v="Body Slam"/>
    <s v="PG"/>
    <s v="Comedy"/>
    <x v="6"/>
    <s v="May 21, 1987 (United States)"/>
    <n v="5.2"/>
    <n v="976"/>
    <s v="Hal Needham"/>
    <s v="Shel Lytton"/>
    <s v="Dirk Benedict"/>
    <s v="United States"/>
    <m/>
    <x v="27"/>
    <s v="Hemdale"/>
    <n v="92"/>
  </r>
  <r>
    <s v="Jumpin' Jack Flash"/>
    <s v="R"/>
    <s v="Comedy"/>
    <x v="6"/>
    <s v="October 10, 1986 (United States)"/>
    <n v="5.9"/>
    <n v="19000"/>
    <s v="Penny Marshall"/>
    <s v="David Franzoni"/>
    <s v="Whoopi Goldberg"/>
    <s v="United States"/>
    <m/>
    <x v="864"/>
    <s v="Lawrence Gordon Productions"/>
    <n v="105"/>
  </r>
  <r>
    <s v="Fire with Fire"/>
    <s v="PG-13"/>
    <s v="Drama"/>
    <x v="6"/>
    <s v="May 9, 1986 (United States)"/>
    <n v="6.5"/>
    <n v="1500"/>
    <s v="Duncan Gibbins"/>
    <s v="Bill Phillips"/>
    <s v="Craig Sheffer"/>
    <s v="United States"/>
    <m/>
    <x v="865"/>
    <s v="Paramount Pictures"/>
    <n v="103"/>
  </r>
  <r>
    <s v="Gung Ho"/>
    <s v="PG-13"/>
    <s v="Comedy"/>
    <x v="6"/>
    <s v="March 14, 1986 (United States)"/>
    <n v="6.3"/>
    <n v="12000"/>
    <s v="Ron Howard"/>
    <s v="Edwin Blum"/>
    <s v="Michael Keaton"/>
    <s v="United States"/>
    <n v="18000000"/>
    <x v="866"/>
    <s v="Paramount Pictures"/>
    <n v="111"/>
  </r>
  <r>
    <s v="True Stories"/>
    <s v="PG"/>
    <s v="Comedy"/>
    <x v="6"/>
    <s v="October 10, 1986 (United States)"/>
    <n v="7.2"/>
    <n v="6100"/>
    <s v="David Byrne"/>
    <s v="Stephen Tobolowsky"/>
    <s v="David Byrne"/>
    <s v="United States"/>
    <m/>
    <x v="867"/>
    <s v="Gary Kurfirst Pictures"/>
    <n v="89"/>
  </r>
  <r>
    <s v="When the Wind Blows"/>
    <s v="Not Rated"/>
    <s v="Animation"/>
    <x v="6"/>
    <s v="March 11, 1988 (United States)"/>
    <n v="7.7"/>
    <n v="10000"/>
    <s v="Jimmy T. Murakami"/>
    <s v="Raymond Briggs"/>
    <s v="Peggy Ashcroft"/>
    <s v="United Kingdom"/>
    <m/>
    <x v="868"/>
    <s v="Meltdown Productions"/>
    <n v="84"/>
  </r>
  <r>
    <s v="Murphy's Law"/>
    <s v="R"/>
    <s v="Action"/>
    <x v="6"/>
    <s v="April 18, 1986 (United States)"/>
    <n v="6"/>
    <n v="5100"/>
    <s v="J. Lee Thompson"/>
    <s v="Gail Morgan Hickman"/>
    <s v="Charles Bronson"/>
    <s v="United States"/>
    <n v="6000000"/>
    <x v="869"/>
    <s v="Cannon Group"/>
    <n v="100"/>
  </r>
  <r>
    <s v="Deadly Friend"/>
    <s v="R"/>
    <s v="Drama"/>
    <x v="6"/>
    <s v="October 10, 1986 (United States)"/>
    <n v="5.6"/>
    <n v="6900"/>
    <s v="Wes Craven"/>
    <s v="Diana Henstell"/>
    <s v="Matthew Labyorteaux"/>
    <s v="United States"/>
    <m/>
    <x v="870"/>
    <s v="Warner Bros."/>
    <n v="91"/>
  </r>
  <r>
    <s v="Jean de Florette"/>
    <s v="PG"/>
    <s v="Comedy"/>
    <x v="6"/>
    <s v="August 28, 1987 (United States)"/>
    <n v="8"/>
    <n v="24000"/>
    <s v="Claude Berri"/>
    <s v="Claude Berri"/>
    <s v="Yves Montand"/>
    <s v="Switzerland"/>
    <m/>
    <x v="871"/>
    <s v="DD Productions"/>
    <n v="120"/>
  </r>
  <r>
    <s v="Reform School Girls"/>
    <s v="R"/>
    <s v="Crime"/>
    <x v="6"/>
    <s v="August 22, 1986 (United States)"/>
    <n v="5.4"/>
    <n v="2200"/>
    <s v="Tom DeSimone"/>
    <s v="Tom DeSimone"/>
    <s v="Linda Carol"/>
    <s v="United States"/>
    <m/>
    <x v="872"/>
    <s v="Balcor Film Investors"/>
    <n v="94"/>
  </r>
  <r>
    <s v="Band of the Hand"/>
    <s v="R"/>
    <s v="Action"/>
    <x v="6"/>
    <s v="April 11, 1986 (United States)"/>
    <n v="6.2"/>
    <n v="2800"/>
    <s v="Paul Michael Glaser"/>
    <s v="Leo Garen"/>
    <s v="Stephen Lang"/>
    <s v="United States"/>
    <n v="8700000"/>
    <x v="873"/>
    <s v="Delphi V Productions"/>
    <n v="109"/>
  </r>
  <r>
    <s v="Vamp"/>
    <s v="R"/>
    <s v="Comedy"/>
    <x v="6"/>
    <s v="July 18, 1986 (United States)"/>
    <n v="5.9"/>
    <n v="5100"/>
    <s v="Richard Wenk"/>
    <s v="Donald P. Borchers"/>
    <s v="Chris Makepeace"/>
    <s v="United States"/>
    <n v="3300000"/>
    <x v="874"/>
    <s v="New World Pictures"/>
    <n v="93"/>
  </r>
  <r>
    <s v="Nothing in Common"/>
    <s v="PG"/>
    <s v="Comedy"/>
    <x v="6"/>
    <s v="July 30, 1986 (United States)"/>
    <n v="5.9"/>
    <n v="6600"/>
    <s v="Garry Marshall"/>
    <s v="Garry Marshall"/>
    <s v="Tom Hanks"/>
    <s v="United States"/>
    <m/>
    <x v="875"/>
    <s v="Delphi Films"/>
    <n v="118"/>
  </r>
  <r>
    <s v="TerrorVision"/>
    <s v="R"/>
    <s v="Comedy"/>
    <x v="6"/>
    <s v="February 14, 1986 (United States)"/>
    <n v="5.7"/>
    <n v="6600"/>
    <s v="Ted Nicolaou"/>
    <s v="Ted Nicolaou"/>
    <s v="Diane Franklin"/>
    <s v="United States"/>
    <m/>
    <x v="876"/>
    <s v="Empire Pictures"/>
    <n v="85"/>
  </r>
  <r>
    <s v="Quicksilver"/>
    <s v="PG"/>
    <s v="Crime"/>
    <x v="6"/>
    <s v="February 14, 1986 (United States)"/>
    <n v="5.7"/>
    <n v="4500"/>
    <s v="Thomas Michael Donnelly"/>
    <s v="Thomas Michael Donnelly"/>
    <s v="Kevin Bacon"/>
    <s v="United States"/>
    <m/>
    <x v="877"/>
    <s v="Columbia Pictures"/>
    <n v="105"/>
  </r>
  <r>
    <s v="52 Pick-Up"/>
    <s v="R"/>
    <s v="Crime"/>
    <x v="6"/>
    <s v="November 7, 1986 (United States)"/>
    <n v="6.4"/>
    <n v="5400"/>
    <s v="John Frankenheimer"/>
    <s v="Elmore Leonard"/>
    <s v="Roy Scheider"/>
    <s v="United States"/>
    <m/>
    <x v="878"/>
    <s v="Cannon Group"/>
    <n v="110"/>
  </r>
  <r>
    <s v="Black Moon Rising"/>
    <s v="R"/>
    <s v="Action"/>
    <x v="6"/>
    <s v="January 10, 1986 (United States)"/>
    <n v="5.5"/>
    <n v="5400"/>
    <s v="Harley Cokeliss"/>
    <s v="John Carpenter"/>
    <s v="Tommy Lee Jones"/>
    <s v="United States"/>
    <m/>
    <x v="879"/>
    <s v="New World Pictures"/>
    <n v="100"/>
  </r>
  <r>
    <s v="Extremities"/>
    <s v="R"/>
    <s v="Drama"/>
    <x v="6"/>
    <s v="August 22, 1986 (United States)"/>
    <n v="6.3"/>
    <n v="3500"/>
    <s v="Robert M. Young"/>
    <s v="William Mastrosimone"/>
    <s v="Farrah Fawcett"/>
    <s v="United States"/>
    <m/>
    <x v="880"/>
    <s v="Atlantic Entertainment Group"/>
    <n v="89"/>
  </r>
  <r>
    <s v="The Men's Club"/>
    <s v="R"/>
    <s v="Drama"/>
    <x v="6"/>
    <s v="September 19, 1986 (United States)"/>
    <n v="4.7"/>
    <n v="790"/>
    <s v="Peter Medak"/>
    <s v="Leonard Michaels"/>
    <s v="David Dukes"/>
    <s v="United States"/>
    <m/>
    <x v="881"/>
    <s v="Atlantic Entertainment Group"/>
    <n v="101"/>
  </r>
  <r>
    <s v="Haunted Honeymoon"/>
    <s v="PG"/>
    <s v="Comedy"/>
    <x v="6"/>
    <s v="July 25, 1986 (United States)"/>
    <n v="5.7"/>
    <n v="6900"/>
    <s v="Gene Wilder"/>
    <s v="Gene Wilder"/>
    <s v="Gene Wilder"/>
    <s v="United Kingdom"/>
    <n v="13000000"/>
    <x v="882"/>
    <s v="Orion Pictures"/>
    <n v="82"/>
  </r>
  <r>
    <s v="Summer"/>
    <s v="R"/>
    <s v="Drama"/>
    <x v="6"/>
    <s v="August 29, 1986 (United States)"/>
    <n v="7.7"/>
    <n v="7700"/>
    <s v="Ã‰ric Rohmer"/>
    <s v="Marie RiviÃ¨re"/>
    <s v="Marie RiviÃ¨re"/>
    <s v="France"/>
    <m/>
    <x v="883"/>
    <s v="MinistÃ¨re de la Culture et de la Communication"/>
    <n v="99"/>
  </r>
  <r>
    <s v="Tough Guys"/>
    <s v="PG"/>
    <s v="Comedy"/>
    <x v="6"/>
    <s v="October 3, 1986 (United States)"/>
    <n v="6.2"/>
    <n v="6800"/>
    <s v="Jeff Kanew"/>
    <s v="James Orr"/>
    <s v="Burt Lancaster"/>
    <s v="United States"/>
    <n v="10000000"/>
    <x v="884"/>
    <s v="Touchstone Pictures"/>
    <n v="104"/>
  </r>
  <r>
    <s v="Eliminators"/>
    <s v="PG"/>
    <s v="Action"/>
    <x v="6"/>
    <s v="January 31, 1986 (United States)"/>
    <n v="4.9000000000000004"/>
    <n v="1900"/>
    <s v="Peter Manoogian"/>
    <s v="Paul De Meo"/>
    <s v="Andrew Prine"/>
    <s v="United States"/>
    <m/>
    <x v="885"/>
    <s v="Empire Pictures"/>
    <n v="96"/>
  </r>
  <r>
    <s v="The Best of Times"/>
    <s v="PG-13"/>
    <s v="Comedy"/>
    <x v="6"/>
    <s v="January 31, 1986 (United States)"/>
    <n v="6"/>
    <n v="6800"/>
    <s v="Roger Spottiswoode"/>
    <s v="Ron Shelton"/>
    <s v="Robin Williams"/>
    <s v="United States"/>
    <n v="12000000"/>
    <x v="886"/>
    <s v="Cinema Group Ventures"/>
    <n v="104"/>
  </r>
  <r>
    <s v="Firewalker"/>
    <s v="PG"/>
    <s v="Action"/>
    <x v="6"/>
    <s v="November 21, 1986 (United States)"/>
    <n v="5.0999999999999996"/>
    <n v="6300"/>
    <s v="J. Lee Thompson"/>
    <s v="Robert Gosnell"/>
    <s v="Chuck Norris"/>
    <s v="United States"/>
    <n v="8000000"/>
    <x v="887"/>
    <s v="Cannon Group"/>
    <n v="105"/>
  </r>
  <r>
    <s v="Modern Girls"/>
    <s v="PG-13"/>
    <s v="Comedy"/>
    <x v="6"/>
    <s v="November 7, 1986 (United States)"/>
    <n v="5.8"/>
    <n v="1300"/>
    <s v="Jerry Kramer"/>
    <s v="Laurie Craig"/>
    <s v="Daphne Zuniga"/>
    <s v="United States"/>
    <m/>
    <x v="888"/>
    <m/>
    <n v="84"/>
  </r>
  <r>
    <s v="Witchboard"/>
    <s v="R"/>
    <s v="Horror"/>
    <x v="6"/>
    <s v="March 13, 1987 (United States)"/>
    <n v="5.7"/>
    <n v="6600"/>
    <s v="Kevin Tenney"/>
    <s v="Kevin Tenney"/>
    <s v="Todd Allen"/>
    <s v="United Kingdom"/>
    <n v="2000000"/>
    <x v="889"/>
    <s v="Paragon Arts International"/>
    <n v="98"/>
  </r>
  <r>
    <s v="Clockwise"/>
    <s v="PG"/>
    <s v="Comedy"/>
    <x v="6"/>
    <s v="October 10, 1986 (United States)"/>
    <n v="6.6"/>
    <n v="12000"/>
    <s v="Christopher Morahan"/>
    <s v="Michael Frayn"/>
    <s v="John Cleese"/>
    <s v="United Kingdom"/>
    <m/>
    <x v="890"/>
    <s v="Thorn EMI Screen Entertainment"/>
    <n v="96"/>
  </r>
  <r>
    <s v="Legal Eagles"/>
    <s v="PG"/>
    <s v="Comedy"/>
    <x v="6"/>
    <s v="June 20, 1986 (United States)"/>
    <n v="6"/>
    <n v="10000"/>
    <s v="Ivan Reitman"/>
    <s v="Ivan Reitman"/>
    <s v="Robert Redford"/>
    <s v="United States"/>
    <n v="40000000"/>
    <x v="891"/>
    <s v="Universal Pictures"/>
    <n v="116"/>
  </r>
  <r>
    <s v="Link"/>
    <s v="R"/>
    <s v="Horror"/>
    <x v="6"/>
    <s v="September 19, 1986 (United States)"/>
    <n v="5.9"/>
    <n v="2800"/>
    <s v="Richard Franklin"/>
    <s v="Lee David Zlotoff"/>
    <s v="Terence Stamp"/>
    <s v="United Kingdom"/>
    <m/>
    <x v="892"/>
    <s v="Cannon Screen Entertainment"/>
    <n v="103"/>
  </r>
  <r>
    <s v="Jo Jo Dancer, Your Life Is Calling"/>
    <s v="R"/>
    <s v="Biography"/>
    <x v="6"/>
    <s v="May 2, 1986 (United States)"/>
    <n v="6.4"/>
    <n v="1600"/>
    <s v="Richard Pryor"/>
    <s v="Rocco Urbisci"/>
    <s v="Richard Pryor"/>
    <s v="United States"/>
    <n v="14000000"/>
    <x v="893"/>
    <s v="Columbia Pictures"/>
    <n v="97"/>
  </r>
  <r>
    <s v="Wanted: Dead or Alive"/>
    <s v="R"/>
    <s v="Action"/>
    <x v="6"/>
    <s v="January 16, 1987 (United States)"/>
    <n v="6"/>
    <n v="4700"/>
    <s v="Gary Sherman"/>
    <s v="Michael Patrick Goodman"/>
    <s v="Rutger Hauer"/>
    <s v="United States"/>
    <m/>
    <x v="894"/>
    <s v="New World Pictures"/>
    <n v="106"/>
  </r>
  <r>
    <s v="American Anthem"/>
    <s v="PG-13"/>
    <s v="Drama"/>
    <x v="6"/>
    <s v="June 27, 1986 (United States)"/>
    <n v="4.8"/>
    <n v="1400"/>
    <s v="Albert Magnoli"/>
    <s v="Evan Archerd"/>
    <s v="Mitchell Gaylord"/>
    <s v="United States"/>
    <m/>
    <x v="895"/>
    <s v="Lorimar Productions"/>
    <n v="102"/>
  </r>
  <r>
    <s v="The Morning After"/>
    <s v="R"/>
    <s v="Crime"/>
    <x v="6"/>
    <s v="December 25, 1986 (United States)"/>
    <n v="6"/>
    <n v="6200"/>
    <s v="Sidney Lumet"/>
    <s v="James Cresson"/>
    <s v="Jane Fonda"/>
    <s v="United States"/>
    <n v="15000000"/>
    <x v="896"/>
    <s v="American Filmworks"/>
    <n v="103"/>
  </r>
  <r>
    <s v="Crimes of the Heart"/>
    <s v="PG-13"/>
    <s v="Comedy"/>
    <x v="6"/>
    <s v="January 23, 1987 (United States)"/>
    <n v="6.4"/>
    <n v="3800"/>
    <s v="Bruce Beresford"/>
    <s v="Beth Henley"/>
    <s v="Diane Keaton"/>
    <s v="United States"/>
    <n v="20000000"/>
    <x v="897"/>
    <s v="De Laurentiis Entertainment Group (DEG)"/>
    <n v="105"/>
  </r>
  <r>
    <s v="Under the Cherry Moon"/>
    <s v="PG-13"/>
    <s v="Comedy"/>
    <x v="6"/>
    <s v="July 2, 1986 (United States)"/>
    <n v="5"/>
    <n v="3200"/>
    <s v="Prince"/>
    <s v="Becky Johnston"/>
    <s v="Prince"/>
    <s v="United States"/>
    <m/>
    <x v="898"/>
    <s v="Warner Bros."/>
    <n v="100"/>
  </r>
  <r>
    <s v="Malcolm"/>
    <s v="PG-13"/>
    <s v="Comedy"/>
    <x v="6"/>
    <s v="November 5, 1986 (United States)"/>
    <n v="7.1"/>
    <n v="2100"/>
    <s v="Nadia Tass"/>
    <s v="David Parker"/>
    <s v="Colin Friels"/>
    <s v="Australia"/>
    <m/>
    <x v="27"/>
    <s v="Cascade Films"/>
    <n v="85"/>
  </r>
  <r>
    <s v="Meatballs III: Summer Job"/>
    <s v="R"/>
    <s v="Comedy"/>
    <x v="6"/>
    <s v="January 9, 1987 (United States)"/>
    <n v="3.5"/>
    <n v="2200"/>
    <s v="George Mendeluk"/>
    <s v="Janis Allen"/>
    <s v="Sally Kellerman"/>
    <s v="Canada"/>
    <m/>
    <x v="899"/>
    <s v="TMS Pictures"/>
    <n v="96"/>
  </r>
  <r>
    <s v="Devil in the Flesh"/>
    <s v="X"/>
    <s v="Drama"/>
    <x v="6"/>
    <s v="May 22, 1987 (United States)"/>
    <n v="5.8"/>
    <n v="1400"/>
    <s v="Marco Bellocchio"/>
    <s v="Marco Bellocchio"/>
    <s v="Maruschka Detmers"/>
    <s v="Italy"/>
    <m/>
    <x v="900"/>
    <s v="L.P. Film"/>
    <n v="114"/>
  </r>
  <r>
    <s v="Absolute Beginners"/>
    <s v="PG-13"/>
    <s v="Drama"/>
    <x v="6"/>
    <s v="April 18, 1986 (United States)"/>
    <n v="5.6"/>
    <n v="3200"/>
    <s v="Julien Temple"/>
    <s v="Colin MacInnes"/>
    <s v="Patsy Kensit"/>
    <s v="United Kingdom"/>
    <m/>
    <x v="901"/>
    <s v="Goldcrest Films International"/>
    <n v="108"/>
  </r>
  <r>
    <s v="Deadtime Stories"/>
    <s v="R"/>
    <s v="Comedy"/>
    <x v="6"/>
    <s v="November 28, 1986 (United States)"/>
    <n v="4.7"/>
    <n v="1800"/>
    <s v="Jeffrey Delman"/>
    <s v="Jeffrey Delman"/>
    <s v="Scott Valentine"/>
    <s v="United States"/>
    <m/>
    <x v="902"/>
    <s v="Scary Stuff"/>
    <n v="93"/>
  </r>
  <r>
    <s v="Avenging Force"/>
    <s v="R"/>
    <s v="Action"/>
    <x v="6"/>
    <s v="September 12, 1986 (United States)"/>
    <n v="5.8"/>
    <n v="2600"/>
    <s v="Sam Firstenberg"/>
    <s v="James Booth"/>
    <s v="Michael Dudikoff"/>
    <s v="United States"/>
    <n v="4000000"/>
    <x v="903"/>
    <s v="The Cannon Group"/>
    <n v="104"/>
  </r>
  <r>
    <s v="Heat"/>
    <s v="R"/>
    <s v="Action"/>
    <x v="6"/>
    <s v="March 13, 1987 (United States)"/>
    <n v="5.6"/>
    <n v="1900"/>
    <s v="Dick Richards"/>
    <s v="William Goldman"/>
    <s v="Burt Reynolds"/>
    <s v="United States"/>
    <n v="17000000"/>
    <x v="904"/>
    <s v="Escalante Productions"/>
    <n v="101"/>
  </r>
  <r>
    <s v="Sweet Liberty"/>
    <s v="PG"/>
    <s v="Comedy"/>
    <x v="6"/>
    <s v="May 16, 1986 (United States)"/>
    <n v="5.8"/>
    <n v="2600"/>
    <s v="Alan Alda"/>
    <s v="Alan Alda"/>
    <s v="Alan Alda"/>
    <s v="United States"/>
    <m/>
    <x v="905"/>
    <s v="Universal Pictures"/>
    <n v="106"/>
  </r>
  <r>
    <s v="Killer Party"/>
    <s v="R"/>
    <s v="Comedy"/>
    <x v="6"/>
    <s v="May 9, 1986 (United States)"/>
    <n v="5.0999999999999996"/>
    <n v="1800"/>
    <s v="William Fruet"/>
    <s v="Barney Cohen"/>
    <s v="Martin Hewitt"/>
    <s v="Canada"/>
    <m/>
    <x v="27"/>
    <s v="Marquis"/>
    <n v="91"/>
  </r>
  <r>
    <s v="Out of Bounds"/>
    <s v="R"/>
    <s v="Action"/>
    <x v="6"/>
    <s v="July 25, 1986 (United States)"/>
    <n v="5.4"/>
    <n v="1400"/>
    <s v="Richard Tuggle"/>
    <s v="Tony Kayden"/>
    <s v="Anthony Michael Hall"/>
    <s v="United States"/>
    <m/>
    <x v="906"/>
    <s v="Columbia Pictures"/>
    <n v="93"/>
  </r>
  <r>
    <s v="Wisdom"/>
    <s v="R"/>
    <s v="Crime"/>
    <x v="6"/>
    <s v="January 2, 1987 (United States)"/>
    <n v="5.7"/>
    <n v="3100"/>
    <s v="Emilio Estevez"/>
    <s v="Emilio Estevez"/>
    <s v="Emilio Estevez"/>
    <s v="United States"/>
    <m/>
    <x v="907"/>
    <s v="Gladden Entertainment"/>
    <n v="109"/>
  </r>
  <r>
    <s v="Shanghai Surprise"/>
    <s v="PG-13"/>
    <s v="Adventure"/>
    <x v="6"/>
    <s v="August 29, 1986 (United States)"/>
    <n v="3.2"/>
    <n v="5000"/>
    <s v="Jim Goddard"/>
    <s v="John Kohn"/>
    <s v="Sean Penn"/>
    <s v="United Kingdom"/>
    <n v="17000000"/>
    <x v="908"/>
    <s v="HandMade Films"/>
    <n v="97"/>
  </r>
  <r>
    <s v="Power"/>
    <s v="R"/>
    <s v="Drama"/>
    <x v="6"/>
    <s v="January 31, 1986 (United States)"/>
    <n v="5.7"/>
    <n v="2700"/>
    <s v="Sidney Lumet"/>
    <s v="David Himmelstein"/>
    <s v="Richard Gere"/>
    <s v="United States"/>
    <n v="16000000"/>
    <x v="909"/>
    <s v="Lorimar Productions"/>
    <n v="111"/>
  </r>
  <r>
    <s v="A Fine Mess"/>
    <s v="PG"/>
    <s v="Action"/>
    <x v="6"/>
    <s v="August 8, 1986 (United States)"/>
    <n v="4.7"/>
    <n v="1400"/>
    <s v="Blake Edwards"/>
    <s v="Blake Edwards"/>
    <s v="Ted Danson"/>
    <s v="United States"/>
    <m/>
    <x v="910"/>
    <s v="Blake Edwards"/>
    <n v="90"/>
  </r>
  <r>
    <s v="Let's Get Harry"/>
    <s v="R"/>
    <s v="Action"/>
    <x v="6"/>
    <s v="October 31, 1986 (United States)"/>
    <n v="5.2"/>
    <n v="1200"/>
    <s v="Director"/>
    <s v="Mark Feldberg"/>
    <s v="Michael Schoeffling"/>
    <s v="United States"/>
    <m/>
    <x v="911"/>
    <s v="Delphi V Productions"/>
    <n v="102"/>
  </r>
  <r>
    <s v="My Chauffeur"/>
    <s v="R"/>
    <s v="Comedy"/>
    <x v="6"/>
    <s v="January 24, 1986 (United States)"/>
    <n v="5.6"/>
    <n v="1900"/>
    <s v="David Beaird"/>
    <s v="David Beaird"/>
    <s v="Deborah Foreman"/>
    <s v="United States"/>
    <m/>
    <x v="912"/>
    <s v="Marimark Productions"/>
    <n v="97"/>
  </r>
  <r>
    <s v="Biggles: Adventures in Time"/>
    <s v="PG"/>
    <s v="Adventure"/>
    <x v="6"/>
    <s v="January 29, 1988 (United States)"/>
    <n v="5.7"/>
    <n v="2800"/>
    <s v="John Hough"/>
    <s v="W.E. Johns"/>
    <s v="Neil Dickson"/>
    <s v="United Kingdom"/>
    <m/>
    <x v="27"/>
    <s v="Compact Yellowbill"/>
    <n v="108"/>
  </r>
  <r>
    <s v="Half Moon Street"/>
    <s v="R"/>
    <s v="Drama"/>
    <x v="6"/>
    <s v="September 26, 1986 (United States)"/>
    <n v="5.4"/>
    <n v="2500"/>
    <s v="Bob Swaim"/>
    <s v="Edward Behr"/>
    <s v="Sigourney Weaver"/>
    <s v="United Kingdom"/>
    <m/>
    <x v="913"/>
    <s v="Centurion"/>
    <n v="90"/>
  </r>
  <r>
    <s v="Every Time We Say Goodbye"/>
    <s v="PG-13"/>
    <s v="Drama"/>
    <x v="6"/>
    <s v="November 14, 1986 (United States)"/>
    <n v="5.9"/>
    <n v="2300"/>
    <s v="MoshÃ© Mizrahi"/>
    <s v="MoshÃ© Mizrahi"/>
    <s v="Tom Hanks"/>
    <s v="Israel"/>
    <m/>
    <x v="914"/>
    <s v="Delphi V Productions"/>
    <n v="98"/>
  </r>
  <r>
    <s v="The Decline of the American Empire"/>
    <s v="R"/>
    <s v="Comedy"/>
    <x v="6"/>
    <s v="November 14, 1986 (United States)"/>
    <n v="7.2"/>
    <n v="8000"/>
    <s v="Denys Arcand"/>
    <s v="Denys Arcand"/>
    <s v="Dominique Michel"/>
    <s v="Canada"/>
    <m/>
    <x v="915"/>
    <s v="Corporation Image M &amp; M"/>
    <n v="101"/>
  </r>
  <r>
    <s v="Hardbodies 2"/>
    <s v="R"/>
    <s v="Comedy"/>
    <x v="6"/>
    <s v="September 12, 1986 (United States)"/>
    <n v="3.2"/>
    <n v="1100"/>
    <s v="Mark Griffiths"/>
    <s v="Mark Griffiths"/>
    <s v="James Karen"/>
    <s v="United States"/>
    <m/>
    <x v="916"/>
    <s v="Chroma III Productions"/>
    <n v="88"/>
  </r>
  <r>
    <s v="The Boy in Blue"/>
    <s v="R"/>
    <s v="Biography"/>
    <x v="6"/>
    <s v="January 17, 1986 (United States)"/>
    <n v="5.3"/>
    <n v="1100"/>
    <s v="Charles Jarrott"/>
    <s v="Douglas Bowie"/>
    <s v="Nicolas Cage"/>
    <s v="Canada"/>
    <m/>
    <x v="917"/>
    <s v="Canadian Broadcasting Corporation (CBC)"/>
    <n v="100"/>
  </r>
  <r>
    <s v="Brighton Beach Memoirs"/>
    <s v="PG-13"/>
    <s v="Comedy"/>
    <x v="6"/>
    <s v="December 25, 1986 (United States)"/>
    <n v="6.8"/>
    <n v="3400"/>
    <s v="Gene Saks"/>
    <s v="Neil Simon"/>
    <s v="Blythe Danner"/>
    <s v="United States"/>
    <n v="18000000"/>
    <x v="918"/>
    <s v="Rastar Pictures"/>
    <n v="108"/>
  </r>
  <r>
    <s v="The Longshot"/>
    <s v="PG-13"/>
    <s v="Comedy"/>
    <x v="6"/>
    <s v="January 17, 1986 (United States)"/>
    <n v="5.4"/>
    <n v="565"/>
    <s v="Paul Bartel"/>
    <s v="Tim Conway"/>
    <s v="Tim Conway"/>
    <s v="United States"/>
    <m/>
    <x v="27"/>
    <s v="Orion Pictures"/>
    <n v="89"/>
  </r>
  <r>
    <s v="Willy/Milly"/>
    <s v="PG-13"/>
    <s v="Comedy"/>
    <x v="6"/>
    <s v="November 14, 1986 (United States)"/>
    <n v="5.6"/>
    <n v="454"/>
    <s v="Paul Schneider"/>
    <s v="Alan Friedman"/>
    <s v="Pamela Adlon"/>
    <s v="United States"/>
    <m/>
    <x v="919"/>
    <s v="Griffon Productions"/>
    <n v="86"/>
  </r>
  <r>
    <s v="Ginger and Fred"/>
    <s v="PG-13"/>
    <s v="Comedy"/>
    <x v="6"/>
    <s v="March 28, 1986 (United States)"/>
    <n v="7.3"/>
    <n v="4900"/>
    <s v="Federico Fellini"/>
    <s v="Federico Fellini"/>
    <s v="Marcello Mastroianni"/>
    <s v="Italy"/>
    <m/>
    <x v="920"/>
    <s v="Produzioni Europee Associate (PEA)"/>
    <n v="125"/>
  </r>
  <r>
    <s v="'Round Midnight"/>
    <s v="R"/>
    <s v="Drama"/>
    <x v="6"/>
    <s v="October 3, 1986 (United States)"/>
    <n v="7.4"/>
    <n v="4700"/>
    <s v="Bertrand Tavernier"/>
    <s v="David Rayfiel"/>
    <s v="Dexter Gordon"/>
    <s v="United States"/>
    <m/>
    <x v="921"/>
    <s v="Little Bear"/>
    <n v="133"/>
  </r>
  <r>
    <s v="Violets Are Blue..."/>
    <s v="PG-13"/>
    <s v="Drama"/>
    <x v="6"/>
    <s v="April 25, 1986 (United States)"/>
    <n v="5.9"/>
    <n v="906"/>
    <s v="Jack Fisk"/>
    <s v="Naomi Foner"/>
    <s v="Sissy Spacek"/>
    <s v="United States"/>
    <n v="10000000"/>
    <x v="922"/>
    <s v="Rastar Films"/>
    <n v="88"/>
  </r>
  <r>
    <s v="Parting Glances"/>
    <s v="Not Rated"/>
    <s v="Drama"/>
    <x v="6"/>
    <s v="February 19, 1986 (United States)"/>
    <n v="7.2"/>
    <n v="2800"/>
    <s v="Bill Sherwood"/>
    <s v="Bill Sherwood"/>
    <s v="John Bolger"/>
    <s v="United States"/>
    <m/>
    <x v="27"/>
    <s v="Rondo Productions"/>
    <n v="90"/>
  </r>
  <r>
    <s v="The Whoopee Boys"/>
    <s v="R"/>
    <s v="Comedy"/>
    <x v="6"/>
    <s v="August 22, 1986 (United States)"/>
    <n v="5.9"/>
    <n v="783"/>
    <s v="John Byrum"/>
    <s v="Steve Zacharias"/>
    <s v="Michael O'Keefe"/>
    <s v="United States"/>
    <m/>
    <x v="27"/>
    <s v="Paramount Pictures"/>
    <n v="88"/>
  </r>
  <r>
    <s v="Tai-Pan"/>
    <s v="R"/>
    <s v="Adventure"/>
    <x v="6"/>
    <s v="November 7, 1986 (United States)"/>
    <n v="5.6"/>
    <n v="1600"/>
    <s v="Daryl Duke"/>
    <s v="John Briley"/>
    <s v="Bryan Brown"/>
    <s v="United States"/>
    <n v="25000000"/>
    <x v="923"/>
    <s v="De Laurentiis Entertainment Group (DEG)"/>
    <n v="127"/>
  </r>
  <r>
    <s v="My Little Pony: The Movie"/>
    <s v="G"/>
    <s v="Animation"/>
    <x v="6"/>
    <s v="June 6, 1986 (United States)"/>
    <n v="6"/>
    <n v="2500"/>
    <s v="Directors"/>
    <s v="George Arthur Bloom"/>
    <s v="Danny DeVito"/>
    <s v="United States"/>
    <m/>
    <x v="924"/>
    <s v="Sunbow Productions"/>
    <n v="86"/>
  </r>
  <r>
    <s v="Playing for Keeps"/>
    <s v="PG-13"/>
    <s v="Comedy"/>
    <x v="6"/>
    <s v="October 3, 1986 (United States)"/>
    <n v="4.2"/>
    <n v="616"/>
    <s v="Bob Weinstein"/>
    <s v="Bob Weinstein"/>
    <s v="Daniel Jordano"/>
    <s v="United States"/>
    <m/>
    <x v="925"/>
    <s v="Miramax"/>
    <n v="102"/>
  </r>
  <r>
    <s v="'night, Mother"/>
    <s v="PG-13"/>
    <s v="Drama"/>
    <x v="6"/>
    <s v="January 29, 1987 (Australia)"/>
    <n v="7.6"/>
    <n v="2100"/>
    <s v="Tom Moore"/>
    <s v="Marsha Norman"/>
    <s v="Sissy Spacek"/>
    <s v="United States"/>
    <m/>
    <x v="926"/>
    <s v="Aaron Spelling Productions"/>
    <n v="96"/>
  </r>
  <r>
    <s v="Jake Speed"/>
    <s v="PG"/>
    <s v="Action"/>
    <x v="6"/>
    <s v="May 30, 1986 (United States)"/>
    <n v="5.2"/>
    <n v="879"/>
    <s v="Andrew Lane"/>
    <s v="Wayne Crawford"/>
    <s v="Wayne Crawford"/>
    <s v="United States"/>
    <m/>
    <x v="927"/>
    <s v="Balcor Film Investors"/>
    <n v="105"/>
  </r>
  <r>
    <s v="The Naked Cage"/>
    <s v="R"/>
    <s v="Action"/>
    <x v="6"/>
    <s v="March 7, 1986 (United States)"/>
    <n v="5.2"/>
    <n v="543"/>
    <s v="Paul Nicholas"/>
    <s v="Paul Nicholas"/>
    <s v="Shari Shattuck"/>
    <s v="United States"/>
    <m/>
    <x v="928"/>
    <s v="The Cannon Group"/>
    <n v="97"/>
  </r>
  <r>
    <s v="Blue City"/>
    <s v="R"/>
    <s v="Action"/>
    <x v="6"/>
    <s v="May 2, 1986 (United States)"/>
    <n v="4.4000000000000004"/>
    <n v="1100"/>
    <s v="Michelle Manning"/>
    <s v="Ross Macdonald"/>
    <s v="Judd Nelson"/>
    <s v="United States"/>
    <n v="10000000"/>
    <x v="929"/>
    <s v="Paramount Pictures"/>
    <n v="83"/>
  </r>
  <r>
    <s v="That's Life!"/>
    <s v="PG-13"/>
    <s v="Comedy"/>
    <x v="6"/>
    <s v="October 10, 1986 (United States)"/>
    <n v="6"/>
    <n v="1400"/>
    <s v="Blake Edwards"/>
    <s v="Milton Wexler"/>
    <s v="Jack Lemmon"/>
    <s v="United States"/>
    <m/>
    <x v="930"/>
    <s v="Blake Edwards"/>
    <n v="102"/>
  </r>
  <r>
    <s v="Sky Bandits"/>
    <s v="PG"/>
    <s v="Action"/>
    <x v="6"/>
    <s v="October 31, 1986 (United States)"/>
    <n v="4.5999999999999996"/>
    <n v="258"/>
    <s v="Zoran Perisic"/>
    <s v="Thom Keyes"/>
    <s v="Scott McGinnis"/>
    <s v="United Kingdom"/>
    <n v="18000000"/>
    <x v="931"/>
    <s v="J&amp;M Entertainment"/>
    <n v="105"/>
  </r>
  <r>
    <s v="MÃ©nage"/>
    <m/>
    <s v="Comedy"/>
    <x v="6"/>
    <s v="October 1, 1986 (United States)"/>
    <n v="7"/>
    <n v="2700"/>
    <s v="Bertrand Blier"/>
    <s v="Bertrand Blier"/>
    <s v="GÃ©rard Depardieu"/>
    <s v="France"/>
    <m/>
    <x v="932"/>
    <s v="CinÃ© Valse"/>
    <n v="84"/>
  </r>
  <r>
    <s v="Dream Lover"/>
    <s v="R"/>
    <s v="Crime"/>
    <x v="6"/>
    <s v="April 2, 1986 (France)"/>
    <n v="4.9000000000000004"/>
    <n v="503"/>
    <s v="Alan J. Pakula"/>
    <s v="Jon Boorstin"/>
    <s v="Kristy McNichol"/>
    <s v="United States"/>
    <m/>
    <x v="933"/>
    <s v="Metro-Goldwyn-Mayer (MGM)"/>
    <n v="104"/>
  </r>
  <r>
    <s v="Dangerously Close"/>
    <s v="R"/>
    <s v="Action"/>
    <x v="6"/>
    <s v="May 9, 1986 (United States)"/>
    <n v="5.6"/>
    <n v="1200"/>
    <s v="Albert Pyun"/>
    <s v="Scott Fields"/>
    <s v="John Stockwell"/>
    <s v="United States"/>
    <m/>
    <x v="934"/>
    <s v="Golan-Globus Productions"/>
    <n v="95"/>
  </r>
  <r>
    <s v="The Whistle Blower"/>
    <s v="PG"/>
    <s v="Thriller"/>
    <x v="6"/>
    <s v="July 10, 1987 (United States)"/>
    <n v="6.2"/>
    <n v="2000"/>
    <s v="Simon Langton"/>
    <s v="Julian Bond"/>
    <s v="Michael Caine"/>
    <s v="United Kingdom"/>
    <m/>
    <x v="935"/>
    <s v="Portreeve"/>
    <n v="100"/>
  </r>
  <r>
    <s v="Care Bears Movie II: A New Generation"/>
    <s v="G"/>
    <s v="Animation"/>
    <x v="6"/>
    <s v="March 21, 1986 (United States)"/>
    <n v="5.5"/>
    <n v="2200"/>
    <s v="Dale Schott"/>
    <s v="Peter Sauder"/>
    <s v="Maxine Miller"/>
    <s v="Canada"/>
    <m/>
    <x v="936"/>
    <s v="Nelvana"/>
    <n v="76"/>
  </r>
  <r>
    <s v="Knights of the City"/>
    <s v="R"/>
    <s v="Action"/>
    <x v="6"/>
    <s v="February 14, 1986 (United States)"/>
    <n v="4.8"/>
    <n v="153"/>
    <s v="Dominic Orlando"/>
    <s v="Leon Isaac Kennedy"/>
    <s v="Leon Isaac Kennedy"/>
    <s v="United States"/>
    <m/>
    <x v="937"/>
    <s v="Grace"/>
    <n v="87"/>
  </r>
  <r>
    <s v="Born American"/>
    <s v="R"/>
    <s v="Action"/>
    <x v="6"/>
    <s v="December 19, 1986 (Finland)"/>
    <n v="4.0999999999999996"/>
    <n v="1900"/>
    <s v="Renny Harlin"/>
    <s v="Renny Harlin"/>
    <s v="Mike Norris"/>
    <s v="United States"/>
    <n v="3401376"/>
    <x v="938"/>
    <s v="Cinema Group Ventures"/>
    <n v="95"/>
  </r>
  <r>
    <s v="Desert Bloom"/>
    <s v="PG"/>
    <s v="Drama"/>
    <x v="6"/>
    <s v="April 18, 1986 (United States)"/>
    <n v="6.6"/>
    <n v="937"/>
    <s v="Eugene Corr"/>
    <s v="Linda Remy"/>
    <s v="Jon Voight"/>
    <s v="United States"/>
    <m/>
    <x v="939"/>
    <s v="Carson Productions"/>
    <n v="105"/>
  </r>
  <r>
    <s v="Touch and Go"/>
    <s v="R"/>
    <s v="Comedy"/>
    <x v="6"/>
    <s v="August 22, 1986 (United States)"/>
    <n v="5.7"/>
    <n v="818"/>
    <s v="Robert Mandel"/>
    <s v="Alan Ormsby"/>
    <s v="Michael Keaton"/>
    <s v="United States"/>
    <m/>
    <x v="940"/>
    <s v="Kings Road Entertainment"/>
    <n v="101"/>
  </r>
  <r>
    <s v="Man Facing Southeast"/>
    <s v="R"/>
    <s v="Drama"/>
    <x v="6"/>
    <s v="March 13, 1987 (United States)"/>
    <n v="7.7"/>
    <n v="3800"/>
    <s v="Eliseo Subiela"/>
    <s v="Eliseo Subiela"/>
    <s v="Lorenzo Quinteros"/>
    <s v="Argentina"/>
    <n v="600000"/>
    <x v="27"/>
    <s v="Cinequanon"/>
    <n v="105"/>
  </r>
  <r>
    <s v="Nutcracker"/>
    <s v="G"/>
    <s v="Family"/>
    <x v="6"/>
    <s v="November 26, 1986 (United States)"/>
    <n v="7.2"/>
    <n v="1000"/>
    <s v="Carroll Ballard"/>
    <s v="Kent Stowell"/>
    <s v="Hugh Duncan Bigney Mitchell"/>
    <s v="United States"/>
    <m/>
    <x v="941"/>
    <s v="Hyperion Pictures"/>
    <n v="89"/>
  </r>
  <r>
    <s v="The Fringe Dwellers"/>
    <s v="PG"/>
    <s v="Drama"/>
    <x v="6"/>
    <s v="October 1986 (United States)"/>
    <n v="6.7"/>
    <n v="377"/>
    <s v="Bruce Beresford"/>
    <s v="Bruce Beresford"/>
    <s v="Kristina Nehm"/>
    <s v="Australia"/>
    <m/>
    <x v="27"/>
    <s v="Fringe Dwellers Productions"/>
    <n v="98"/>
  </r>
  <r>
    <s v="Just Between Friends"/>
    <s v="PG-13"/>
    <s v="Drama"/>
    <x v="6"/>
    <s v="March 21, 1986 (United States)"/>
    <n v="5.9"/>
    <n v="735"/>
    <s v="Allan Burns"/>
    <s v="Allan Burns"/>
    <s v="Mary Tyler Moore"/>
    <s v="United States"/>
    <m/>
    <x v="942"/>
    <s v="MTM Enterprises"/>
    <n v="110"/>
  </r>
  <r>
    <s v="Oviri"/>
    <s v="R"/>
    <s v="Biography"/>
    <x v="6"/>
    <s v="September 5, 1986 (Denmark)"/>
    <n v="6"/>
    <n v="367"/>
    <s v="Henning Carlsen"/>
    <s v="Henning Carlsen"/>
    <s v="Donald Sutherland"/>
    <s v="Denmark"/>
    <m/>
    <x v="943"/>
    <s v="CamÃ©ras Continentales"/>
    <n v="90"/>
  </r>
  <r>
    <s v="P.O.W. the Escape"/>
    <s v="R"/>
    <s v="Action"/>
    <x v="6"/>
    <s v="April 4, 1986 (United States)"/>
    <n v="5"/>
    <n v="533"/>
    <s v="Gideon Amir"/>
    <s v="Malcolm Barbour"/>
    <s v="David Carradine"/>
    <s v="United States"/>
    <m/>
    <x v="944"/>
    <m/>
    <n v="90"/>
  </r>
  <r>
    <s v="Armed Response"/>
    <s v="R"/>
    <s v="Action"/>
    <x v="6"/>
    <s v="October 3, 1986 (United States)"/>
    <n v="5"/>
    <n v="592"/>
    <s v="Fred Olen Ray"/>
    <s v="T.L. Lankford"/>
    <s v="David Carradine"/>
    <s v="United States"/>
    <n v="1500000"/>
    <x v="27"/>
    <s v="Cinetel Films"/>
    <n v="86"/>
  </r>
  <r>
    <s v="Duet for One"/>
    <s v="R"/>
    <s v="Drama"/>
    <x v="6"/>
    <s v="February 1987 (United States)"/>
    <n v="6.8"/>
    <n v="840"/>
    <s v="Andrey Konchalovskiy"/>
    <s v="Tom Kempinski"/>
    <s v="Julie Andrews"/>
    <s v="United States"/>
    <m/>
    <x v="945"/>
    <s v="Golan-Globus Productions"/>
    <n v="107"/>
  </r>
  <r>
    <s v="Bullies"/>
    <s v="R"/>
    <s v="Action"/>
    <x v="6"/>
    <s v="August 29, 1986 (United States)"/>
    <n v="5.3"/>
    <n v="453"/>
    <s v="Paul Lynch"/>
    <s v="John Sheppard"/>
    <s v="Jonathan Crombie"/>
    <s v="Canada"/>
    <m/>
    <x v="946"/>
    <s v="Simcom Limited"/>
    <n v="90"/>
  </r>
  <r>
    <s v="Native Son"/>
    <s v="PG"/>
    <s v="Drama"/>
    <x v="6"/>
    <s v="December 12, 1986 (United States)"/>
    <n v="5.8"/>
    <n v="525"/>
    <s v="Jerrold Freedman"/>
    <s v="Richard Wesley"/>
    <s v="Victor Love"/>
    <s v="United States"/>
    <n v="2000000"/>
    <x v="947"/>
    <s v="American Playhouse"/>
    <n v="111"/>
  </r>
  <r>
    <s v="The Assault"/>
    <s v="PG"/>
    <s v="Drama"/>
    <x v="6"/>
    <s v="February 6, 1986 (Netherlands)"/>
    <n v="7.2"/>
    <n v="3100"/>
    <s v="Fons Rademakers"/>
    <s v="Gerard Soeteman"/>
    <s v="Derek de Lint"/>
    <s v="Netherlands"/>
    <m/>
    <x v="948"/>
    <s v="Fons Rademakers Produktie"/>
    <n v="144"/>
  </r>
  <r>
    <s v="Nobody's Fool"/>
    <s v="PG-13"/>
    <s v="Comedy"/>
    <x v="6"/>
    <s v="November 7, 1986 (United States)"/>
    <n v="5.5"/>
    <n v="754"/>
    <s v="Evelyn Purcell"/>
    <s v="Beth Henley"/>
    <s v="Rosanna Arquette"/>
    <s v="United States"/>
    <m/>
    <x v="949"/>
    <s v="Island Pictures"/>
    <n v="107"/>
  </r>
  <r>
    <s v="Alien Predator"/>
    <s v="R"/>
    <s v="Drama"/>
    <x v="6"/>
    <s v="February 6, 1987 (United States)"/>
    <n v="3.7"/>
    <n v="922"/>
    <s v="Deran Sarafian"/>
    <s v="Deran Sarafian"/>
    <s v="Dennis Christopher"/>
    <s v="United States"/>
    <m/>
    <x v="27"/>
    <s v="Continental Motion Pictures"/>
    <n v="90"/>
  </r>
  <r>
    <s v="Low Blow"/>
    <s v="R"/>
    <s v="Action"/>
    <x v="6"/>
    <s v="April 1986 (United States)"/>
    <n v="4"/>
    <n v="437"/>
    <s v="Frank Harris"/>
    <s v="Leo Fong"/>
    <s v="Leo Fong"/>
    <s v="United States"/>
    <m/>
    <x v="27"/>
    <s v="Action Communications"/>
    <n v="90"/>
  </r>
  <r>
    <s v="A Man and a Woman: 20 Years Later"/>
    <s v="PG"/>
    <s v="Drama"/>
    <x v="6"/>
    <s v="August 15, 1986 (United States)"/>
    <n v="5.9"/>
    <n v="675"/>
    <s v="Claude Lelouch"/>
    <s v="Claude Lelouch"/>
    <s v="Anouk AimÃ©e"/>
    <s v="France"/>
    <m/>
    <x v="27"/>
    <s v="Les Films 13"/>
    <n v="102"/>
  </r>
  <r>
    <s v="The Princess Bride"/>
    <s v="PG"/>
    <s v="Adventure"/>
    <x v="7"/>
    <s v="October 9, 1987 (United States)"/>
    <n v="8.1"/>
    <n v="402000"/>
    <s v="Rob Reiner"/>
    <s v="William Goldman"/>
    <s v="Cary Elwes"/>
    <s v="United Kingdom"/>
    <n v="16000000"/>
    <x v="950"/>
    <s v="Act III Communications"/>
    <n v="98"/>
  </r>
  <r>
    <s v="The Lost Boys"/>
    <s v="R"/>
    <s v="Comedy"/>
    <x v="7"/>
    <s v="July 31, 1987 (United States)"/>
    <n v="7.3"/>
    <n v="128000"/>
    <s v="Joel Schumacher"/>
    <s v="Jan Fischer"/>
    <s v="Jason Patric"/>
    <s v="United States"/>
    <m/>
    <x v="951"/>
    <s v="Warner Bros."/>
    <n v="97"/>
  </r>
  <r>
    <s v="Full Metal Jacket"/>
    <s v="R"/>
    <s v="Drama"/>
    <x v="7"/>
    <s v="July 10, 1987 (United States)"/>
    <n v="8.3000000000000007"/>
    <n v="691000"/>
    <s v="Stanley Kubrick"/>
    <s v="Stanley Kubrick"/>
    <s v="Matthew Modine"/>
    <s v="United Kingdom"/>
    <n v="30000000"/>
    <x v="952"/>
    <s v="Natant"/>
    <n v="116"/>
  </r>
  <r>
    <s v="Predator"/>
    <s v="R"/>
    <s v="Action"/>
    <x v="7"/>
    <s v="June 12, 1987 (United States)"/>
    <n v="7.8"/>
    <n v="381000"/>
    <s v="John McTiernan"/>
    <s v="Jim Thomas"/>
    <s v="Arnold Schwarzenegger"/>
    <s v="United States"/>
    <n v="15000000"/>
    <x v="953"/>
    <s v="Twentieth Century Fox"/>
    <n v="107"/>
  </r>
  <r>
    <s v="RoboCop"/>
    <s v="R"/>
    <s v="Action"/>
    <x v="7"/>
    <s v="July 17, 1987 (United States)"/>
    <n v="7.5"/>
    <n v="240000"/>
    <s v="Paul Verhoeven"/>
    <s v="Edward Neumeier"/>
    <s v="Peter Weller"/>
    <s v="United States"/>
    <n v="13000000"/>
    <x v="954"/>
    <s v="Orion Pictures"/>
    <n v="102"/>
  </r>
  <r>
    <s v="Dirty Dancing"/>
    <s v="PG-13"/>
    <s v="Drama"/>
    <x v="7"/>
    <s v="August 21, 1987 (United States)"/>
    <n v="7"/>
    <n v="211000"/>
    <s v="Emile Ardolino"/>
    <s v="Eleanor Bergstein"/>
    <s v="Patrick Swayze"/>
    <s v="United States"/>
    <n v="6000000"/>
    <x v="955"/>
    <s v="Great American Films Limited Partnership"/>
    <n v="100"/>
  </r>
  <r>
    <s v="Adventures in Babysitting"/>
    <s v="PG-13"/>
    <s v="Adventure"/>
    <x v="7"/>
    <s v="July 3, 1987 (United States)"/>
    <n v="6.9"/>
    <n v="40000"/>
    <s v="Chris Columbus"/>
    <s v="David Simkins"/>
    <s v="Elisabeth Shue"/>
    <s v="United States"/>
    <n v="7000000"/>
    <x v="956"/>
    <s v="Touchstone Pictures"/>
    <n v="102"/>
  </r>
  <r>
    <s v="The Untouchables"/>
    <s v="R"/>
    <s v="Crime"/>
    <x v="7"/>
    <s v="June 3, 1987 (United States)"/>
    <n v="7.9"/>
    <n v="289000"/>
    <s v="Brian De Palma"/>
    <s v="David Mamet"/>
    <s v="Kevin Costner"/>
    <s v="United States"/>
    <n v="25000000"/>
    <x v="957"/>
    <s v="Paramount Pictures"/>
    <n v="119"/>
  </r>
  <r>
    <s v="Spaceballs"/>
    <s v="PG"/>
    <s v="Adventure"/>
    <x v="7"/>
    <s v="June 24, 1987 (United States)"/>
    <n v="7.1"/>
    <n v="176000"/>
    <s v="Mel Brooks"/>
    <s v="Mel Brooks"/>
    <s v="Mel Brooks"/>
    <s v="United States"/>
    <n v="22700000"/>
    <x v="958"/>
    <s v="Brooksfilms"/>
    <n v="96"/>
  </r>
  <r>
    <s v="Raising Arizona"/>
    <s v="PG-13"/>
    <s v="Comedy"/>
    <x v="7"/>
    <s v="April 17, 1987 (United States)"/>
    <n v="7.3"/>
    <n v="130000"/>
    <s v="Joel Coen"/>
    <s v="Ethan Coen"/>
    <s v="Nicolas Cage"/>
    <s v="United States"/>
    <n v="6000000"/>
    <x v="959"/>
    <s v="Circle Films"/>
    <n v="94"/>
  </r>
  <r>
    <s v="Lethal Weapon"/>
    <s v="R"/>
    <s v="Action"/>
    <x v="7"/>
    <s v="March 6, 1987 (United States)"/>
    <n v="7.6"/>
    <n v="243000"/>
    <s v="Richard Donner"/>
    <s v="Shane Black"/>
    <s v="Mel Gibson"/>
    <s v="United States"/>
    <n v="15000000"/>
    <x v="960"/>
    <s v="Warner Bros."/>
    <n v="109"/>
  </r>
  <r>
    <s v="Near Dark"/>
    <s v="R"/>
    <s v="Action"/>
    <x v="7"/>
    <s v="January 8, 1988 (United Kingdom)"/>
    <n v="7"/>
    <n v="35000"/>
    <s v="Kathryn Bigelow"/>
    <s v="Kathryn Bigelow"/>
    <s v="Adrian Pasdar"/>
    <s v="United States"/>
    <n v="5000000"/>
    <x v="961"/>
    <s v="F/M"/>
    <n v="94"/>
  </r>
  <r>
    <s v="Mannequin"/>
    <s v="PG"/>
    <s v="Comedy"/>
    <x v="7"/>
    <s v="February 13, 1987 (United States)"/>
    <n v="5.9"/>
    <n v="30000"/>
    <s v="Michael Gottlieb"/>
    <s v="Edward Rugoff"/>
    <s v="Andrew McCarthy"/>
    <s v="United States"/>
    <n v="6000000"/>
    <x v="962"/>
    <s v="Gladden Entertainment"/>
    <n v="90"/>
  </r>
  <r>
    <s v="Masters of the Universe"/>
    <s v="PG"/>
    <s v="Action"/>
    <x v="7"/>
    <s v="August 7, 1987 (United States)"/>
    <n v="5.4"/>
    <n v="38000"/>
    <s v="Gary Goddard"/>
    <s v="David Odell"/>
    <s v="Dolph Lundgren"/>
    <s v="United States"/>
    <n v="22000000"/>
    <x v="963"/>
    <s v="Golan-Globus Productions"/>
    <n v="106"/>
  </r>
  <r>
    <s v="Fatal Attraction"/>
    <s v="R"/>
    <s v="Drama"/>
    <x v="7"/>
    <s v="September 18, 1987 (United States)"/>
    <n v="6.9"/>
    <n v="79000"/>
    <s v="Adrian Lyne"/>
    <s v="James Dearden"/>
    <s v="Michael Douglas"/>
    <s v="United States"/>
    <n v="14000000"/>
    <x v="964"/>
    <s v="Paramount Pictures"/>
    <n v="119"/>
  </r>
  <r>
    <s v="Hellraiser"/>
    <s v="R"/>
    <s v="Horror"/>
    <x v="7"/>
    <s v="September 18, 1987 (United States)"/>
    <n v="7"/>
    <n v="108000"/>
    <s v="Clive Barker"/>
    <s v="Clive Barker"/>
    <s v="Andrew Robinson"/>
    <s v="United Kingdom"/>
    <m/>
    <x v="965"/>
    <s v="New World Pictures"/>
    <n v="94"/>
  </r>
  <r>
    <s v="Empire of the Sun"/>
    <s v="PG"/>
    <s v="Action"/>
    <x v="7"/>
    <s v="December 25, 1987 (United States)"/>
    <n v="7.7"/>
    <n v="119000"/>
    <s v="Steven Spielberg"/>
    <s v="Tom Stoppard"/>
    <s v="Christian Bale"/>
    <s v="United States"/>
    <n v="35000000"/>
    <x v="966"/>
    <s v="Amblin Entertainment"/>
    <n v="153"/>
  </r>
  <r>
    <s v="No Way Out"/>
    <s v="R"/>
    <s v="Action"/>
    <x v="7"/>
    <s v="August 14, 1987 (United States)"/>
    <n v="7.1"/>
    <n v="37000"/>
    <s v="Roger Donaldson"/>
    <s v="Kenneth Fearing"/>
    <s v="Kevin Costner"/>
    <s v="United States"/>
    <n v="15000000"/>
    <x v="967"/>
    <s v="Orion Pictures"/>
    <n v="114"/>
  </r>
  <r>
    <s v="The Witches of Eastwick"/>
    <s v="R"/>
    <s v="Comedy"/>
    <x v="7"/>
    <s v="June 12, 1987 (United States)"/>
    <n v="6.6"/>
    <n v="65000"/>
    <s v="George Miller"/>
    <s v="John Updike"/>
    <s v="Jack Nicholson"/>
    <s v="United States"/>
    <n v="22000000"/>
    <x v="968"/>
    <s v="Warner Bros."/>
    <n v="118"/>
  </r>
  <r>
    <s v="Some Kind of Wonderful"/>
    <s v="PG-13"/>
    <s v="Drama"/>
    <x v="7"/>
    <s v="February 27, 1987 (United States)"/>
    <n v="7.1"/>
    <n v="29000"/>
    <s v="Howard Deutch"/>
    <s v="John Hughes"/>
    <s v="Eric Stoltz"/>
    <s v="United States"/>
    <m/>
    <x v="969"/>
    <s v="Hughes Entertainment"/>
    <n v="95"/>
  </r>
  <r>
    <s v="The Running Man"/>
    <s v="R"/>
    <s v="Action"/>
    <x v="7"/>
    <s v="November 13, 1987 (United States)"/>
    <n v="6.7"/>
    <n v="144000"/>
    <s v="Paul Michael Glaser"/>
    <s v="Stephen King"/>
    <s v="Arnold Schwarzenegger"/>
    <s v="United States"/>
    <n v="27000000"/>
    <x v="970"/>
    <s v="TAFT Entertainment Pictures"/>
    <n v="101"/>
  </r>
  <r>
    <s v="Black Widow"/>
    <s v="R"/>
    <s v="Crime"/>
    <x v="7"/>
    <s v="February 6, 1987 (United States)"/>
    <n v="6.4"/>
    <n v="9000"/>
    <s v="Bob Rafelson"/>
    <s v="Ronald Bass"/>
    <s v="Debra Winger"/>
    <s v="United States"/>
    <n v="10500000"/>
    <x v="971"/>
    <s v="Amercent Films"/>
    <n v="102"/>
  </r>
  <r>
    <s v="Angel Heart"/>
    <s v="X"/>
    <s v="Horror"/>
    <x v="7"/>
    <s v="March 6, 1987 (United States)"/>
    <n v="7.3"/>
    <n v="83000"/>
    <s v="Alan Parker"/>
    <s v="William Hjortsberg"/>
    <s v="Mickey Rourke"/>
    <s v="United Kingdom"/>
    <n v="17000000"/>
    <x v="972"/>
    <s v="Carolco International N.V."/>
    <n v="113"/>
  </r>
  <r>
    <s v="Moonstruck"/>
    <s v="PG"/>
    <s v="Comedy"/>
    <x v="7"/>
    <s v="January 15, 1988 (United States)"/>
    <n v="7.1"/>
    <n v="53000"/>
    <s v="Norman Jewison"/>
    <s v="John Patrick Shanley"/>
    <s v="Cher"/>
    <s v="United States"/>
    <n v="15000000"/>
    <x v="973"/>
    <s v="Metro-Goldwyn-Mayer (MGM)"/>
    <n v="102"/>
  </r>
  <r>
    <s v="Jaws: the Revenge"/>
    <s v="PG-13"/>
    <s v="Adventure"/>
    <x v="7"/>
    <s v="July 17, 1987 (United States)"/>
    <n v="3"/>
    <n v="42000"/>
    <s v="Joseph Sargent"/>
    <s v="Peter Benchley"/>
    <s v="Lorraine Gary"/>
    <s v="United States"/>
    <n v="23000000"/>
    <x v="974"/>
    <s v="Universal Pictures"/>
    <n v="89"/>
  </r>
  <r>
    <s v="Wall Street"/>
    <s v="R"/>
    <s v="Crime"/>
    <x v="7"/>
    <s v="December 11, 1987 (United States)"/>
    <n v="7.4"/>
    <n v="147000"/>
    <s v="Oliver Stone"/>
    <s v="Stanley Weiser"/>
    <s v="Charlie Sheen"/>
    <s v="United States"/>
    <n v="15000000"/>
    <x v="975"/>
    <s v="Twentieth Century Fox"/>
    <n v="126"/>
  </r>
  <r>
    <s v="Good Morning, Vietnam"/>
    <s v="R"/>
    <s v="Biography"/>
    <x v="7"/>
    <s v="January 15, 1988 (United States)"/>
    <n v="7.3"/>
    <n v="131000"/>
    <s v="Barry Levinson"/>
    <s v="Mitch Markowitz"/>
    <s v="Robin Williams"/>
    <s v="United States"/>
    <n v="13000000"/>
    <x v="976"/>
    <s v="Touchstone Pictures"/>
    <n v="121"/>
  </r>
  <r>
    <s v="A Nightmare on Elm Street 3: Dream Warriors"/>
    <s v="R"/>
    <s v="Fantasy"/>
    <x v="7"/>
    <s v="February 27, 1987 (United States)"/>
    <n v="6.6"/>
    <n v="73000"/>
    <s v="Chuck Russell"/>
    <s v="Wes Craven"/>
    <s v="Heather Langenkamp"/>
    <s v="United States"/>
    <n v="4500000"/>
    <x v="977"/>
    <s v="New Line Cinema"/>
    <n v="96"/>
  </r>
  <r>
    <s v="Planes, Trains &amp; Automobiles"/>
    <s v="R"/>
    <s v="Comedy"/>
    <x v="7"/>
    <s v="November 25, 1987 (United States)"/>
    <n v="7.6"/>
    <n v="128000"/>
    <s v="John Hughes"/>
    <s v="John Hughes"/>
    <s v="Steve Martin"/>
    <s v="United States"/>
    <n v="30000000"/>
    <x v="978"/>
    <s v="Paramount Pictures"/>
    <n v="93"/>
  </r>
  <r>
    <s v="Can't Buy Me Love"/>
    <s v="PG-13"/>
    <s v="Comedy"/>
    <x v="7"/>
    <s v="August 14, 1987 (United States)"/>
    <n v="6.8"/>
    <n v="34000"/>
    <s v="Steve Rash"/>
    <s v="Michael Swerdlick"/>
    <s v="Patrick Dempsey"/>
    <s v="United States"/>
    <m/>
    <x v="979"/>
    <s v="Touchstone Pictures"/>
    <n v="94"/>
  </r>
  <r>
    <s v="Overboard"/>
    <s v="PG"/>
    <s v="Comedy"/>
    <x v="7"/>
    <s v="December 16, 1987 (United States)"/>
    <n v="6.9"/>
    <n v="55000"/>
    <s v="Garry Marshall"/>
    <s v="Leslie Dixon"/>
    <s v="Goldie Hawn"/>
    <s v="United States"/>
    <n v="22000000"/>
    <x v="980"/>
    <s v="Metro-Goldwyn-Mayer (MGM)"/>
    <n v="112"/>
  </r>
  <r>
    <s v="Beverly Hills Cop II"/>
    <s v="R"/>
    <s v="Action"/>
    <x v="7"/>
    <s v="May 20, 1987 (United States)"/>
    <n v="6.5"/>
    <n v="111000"/>
    <s v="Tony Scott"/>
    <s v="Danilo Bach"/>
    <s v="Eddie Murphy"/>
    <s v="United States"/>
    <n v="28000000"/>
    <x v="981"/>
    <s v="Paramount Pictures"/>
    <n v="100"/>
  </r>
  <r>
    <s v="Superman IV: The Quest for Peace"/>
    <s v="PG"/>
    <s v="Action"/>
    <x v="7"/>
    <s v="July 24, 1987 (United States)"/>
    <n v="3.7"/>
    <n v="44000"/>
    <s v="Sidney J. Furie"/>
    <s v="Jerry Siegel"/>
    <s v="Christopher Reeve"/>
    <s v="United Kingdom"/>
    <n v="17000000"/>
    <x v="982"/>
    <s v="Cannon Films"/>
    <n v="90"/>
  </r>
  <r>
    <s v="The Secret of My Success"/>
    <s v="PG-13"/>
    <s v="Comedy"/>
    <x v="7"/>
    <s v="April 10, 1987 (United States)"/>
    <n v="6.5"/>
    <n v="31000"/>
    <s v="Herbert Ross"/>
    <s v="Jim Cash"/>
    <s v="Michael J. Fox"/>
    <s v="United States"/>
    <n v="12000000"/>
    <x v="983"/>
    <s v="Rastar Pictures"/>
    <n v="111"/>
  </r>
  <r>
    <s v="Withnail &amp; I"/>
    <s v="R"/>
    <s v="Comedy"/>
    <x v="7"/>
    <s v="June 19, 1987 (United States)"/>
    <n v="7.6"/>
    <n v="41000"/>
    <s v="Bruce Robinson"/>
    <s v="Bruce Robinson"/>
    <s v="Richard E. Grant"/>
    <s v="United Kingdom"/>
    <m/>
    <x v="984"/>
    <s v="Cineplex Odeon Films"/>
    <n v="107"/>
  </r>
  <r>
    <s v="Evil Dead II"/>
    <s v="R"/>
    <s v="Comedy"/>
    <x v="7"/>
    <s v="March 13, 1987 (United States)"/>
    <n v="7.7"/>
    <n v="152000"/>
    <s v="Sam Raimi"/>
    <s v="Sam Raimi"/>
    <s v="Bruce Campbell"/>
    <s v="United States"/>
    <n v="3600000"/>
    <x v="985"/>
    <s v="Renaissance Pictures"/>
    <n v="84"/>
  </r>
  <r>
    <s v="Summer School"/>
    <s v="PG-13"/>
    <s v="Comedy"/>
    <x v="7"/>
    <s v="July 22, 1987 (United States)"/>
    <n v="6.6"/>
    <n v="18000"/>
    <s v="Carl Reiner"/>
    <s v="Stuart Birnbaum"/>
    <s v="Mark Harmon"/>
    <s v="United States"/>
    <m/>
    <x v="986"/>
    <s v="Paramount Pictures"/>
    <n v="97"/>
  </r>
  <r>
    <s v="Innerspace"/>
    <s v="PG"/>
    <s v="Action"/>
    <x v="7"/>
    <s v="July 1, 1987 (United States)"/>
    <n v="6.8"/>
    <n v="56000"/>
    <s v="Joe Dante"/>
    <s v="Chip Proser"/>
    <s v="Dennis Quaid"/>
    <s v="United States"/>
    <n v="27000000"/>
    <x v="987"/>
    <s v="Warner Bros."/>
    <n v="120"/>
  </r>
  <r>
    <s v="The Living Daylights"/>
    <s v="PG"/>
    <s v="Action"/>
    <x v="7"/>
    <s v="July 31, 1987 (United States)"/>
    <n v="6.7"/>
    <n v="91000"/>
    <s v="John Glen"/>
    <s v="Richard Maibaum"/>
    <s v="Timothy Dalton"/>
    <s v="United Kingdom"/>
    <n v="40000000"/>
    <x v="988"/>
    <s v="Eon Productions"/>
    <n v="130"/>
  </r>
  <r>
    <s v="Over the Top"/>
    <s v="PG"/>
    <s v="Action"/>
    <x v="7"/>
    <s v="February 13, 1987 (United States)"/>
    <n v="5.8"/>
    <n v="51000"/>
    <s v="Menahem Golan"/>
    <s v="Gary Conway"/>
    <s v="Sylvester Stallone"/>
    <s v="United States"/>
    <n v="25000000"/>
    <x v="989"/>
    <s v="The Cannon Group"/>
    <n v="93"/>
  </r>
  <r>
    <s v="The Last Emperor"/>
    <s v="PG-13"/>
    <s v="Biography"/>
    <x v="7"/>
    <s v="April 15, 1988 (United States)"/>
    <n v="7.7"/>
    <n v="97000"/>
    <s v="Bernardo Bertolucci"/>
    <s v="Mark Peploe"/>
    <s v="John Lone"/>
    <s v="United Kingdom"/>
    <m/>
    <x v="990"/>
    <s v="Recorded Picture Company (RPC)"/>
    <n v="163"/>
  </r>
  <r>
    <s v="Less Than Zero"/>
    <s v="R"/>
    <s v="Crime"/>
    <x v="7"/>
    <s v="November 6, 1987 (United States)"/>
    <n v="6.4"/>
    <n v="19000"/>
    <s v="Marek Kanievska"/>
    <s v="Bret Easton Ellis"/>
    <s v="Andrew McCarthy"/>
    <s v="United States"/>
    <m/>
    <x v="991"/>
    <s v="Twentieth Century Fox"/>
    <n v="98"/>
  </r>
  <r>
    <s v="Three Men and a Baby"/>
    <s v="PG"/>
    <s v="Comedy"/>
    <x v="7"/>
    <s v="November 25, 1987 (United States)"/>
    <n v="6.1"/>
    <n v="50000"/>
    <s v="Leonard Nimoy"/>
    <s v="Coline Serreau"/>
    <s v="Tom Selleck"/>
    <s v="United States"/>
    <n v="11000000"/>
    <x v="992"/>
    <s v="Touchstone Pictures"/>
    <n v="102"/>
  </r>
  <r>
    <s v="La Bamba"/>
    <s v="PG-13"/>
    <s v="Biography"/>
    <x v="7"/>
    <s v="July 24, 1987 (United States)"/>
    <n v="6.9"/>
    <n v="30000"/>
    <s v="Luis Valdez"/>
    <s v="Luis Valdez"/>
    <s v="Lou Diamond Phillips"/>
    <s v="United States"/>
    <n v="6500000"/>
    <x v="993"/>
    <s v="Columbia Pictures"/>
    <n v="108"/>
  </r>
  <r>
    <s v="Revenge of the Nerds II: Nerds in Paradise"/>
    <s v="PG-13"/>
    <s v="Comedy"/>
    <x v="7"/>
    <s v="July 10, 1987 (United States)"/>
    <n v="5.0999999999999996"/>
    <n v="14000"/>
    <s v="Joe Roth"/>
    <s v="Tim Metcalfe"/>
    <s v="Robert Carradine"/>
    <s v="United States"/>
    <m/>
    <x v="994"/>
    <s v="Twentieth Century Fox"/>
    <n v="88"/>
  </r>
  <r>
    <s v="The Monster Squad"/>
    <s v="PG-13"/>
    <s v="Action"/>
    <x v="7"/>
    <s v="August 14, 1987 (United States)"/>
    <n v="7"/>
    <n v="30000"/>
    <s v="Fred Dekker"/>
    <s v="Shane Black"/>
    <s v="Andre Gower"/>
    <s v="United States"/>
    <n v="12000000"/>
    <x v="995"/>
    <s v="TAFT Entertainment Pictures"/>
    <n v="79"/>
  </r>
  <r>
    <s v="Prince of Darkness"/>
    <s v="R"/>
    <s v="Horror"/>
    <x v="7"/>
    <s v="October 23, 1987 (United States)"/>
    <n v="6.7"/>
    <n v="39000"/>
    <s v="John Carpenter"/>
    <s v="John Carpenter"/>
    <s v="Donald Pleasence"/>
    <s v="United States"/>
    <n v="3000000"/>
    <x v="996"/>
    <s v="Alive Films"/>
    <n v="102"/>
  </r>
  <r>
    <s v="Wings of Desire"/>
    <s v="PG-13"/>
    <s v="Drama"/>
    <x v="7"/>
    <s v="May 6, 1988 (United States)"/>
    <n v="8"/>
    <n v="67000"/>
    <s v="Wim Wenders"/>
    <s v="Wim Wenders"/>
    <s v="Bruno Ganz"/>
    <s v="West Germany"/>
    <m/>
    <x v="997"/>
    <s v="Road Movies Filmproduktion"/>
    <n v="128"/>
  </r>
  <r>
    <s v="Maurice"/>
    <s v="R"/>
    <s v="Drama"/>
    <x v="7"/>
    <s v="September 18, 1987 (United States)"/>
    <n v="7.7"/>
    <n v="17000"/>
    <s v="James Ivory"/>
    <s v="E.M. Forster"/>
    <s v="James Wilby"/>
    <s v="United Kingdom"/>
    <m/>
    <x v="998"/>
    <s v="Merchant Ivory Productions"/>
    <n v="140"/>
  </r>
  <r>
    <s v="Broadcast News"/>
    <s v="R"/>
    <s v="Comedy"/>
    <x v="7"/>
    <s v="December 25, 1987 (United States)"/>
    <n v="7.2"/>
    <n v="28000"/>
    <s v="James L. Brooks"/>
    <s v="James L. Brooks"/>
    <s v="William Hurt"/>
    <s v="United States"/>
    <n v="20000000"/>
    <x v="999"/>
    <s v="Amercent Films"/>
    <n v="133"/>
  </r>
  <r>
    <s v="Harry and the Hendersons"/>
    <s v="PG"/>
    <s v="Comedy"/>
    <x v="7"/>
    <s v="June 5, 1987 (United States)"/>
    <n v="6"/>
    <n v="32000"/>
    <s v="William Dear"/>
    <s v="William Dear"/>
    <s v="John Lithgow"/>
    <s v="United States"/>
    <n v="10000000"/>
    <x v="1000"/>
    <s v="Amblin Entertainment"/>
    <n v="110"/>
  </r>
  <r>
    <s v="Creepshow 2"/>
    <s v="R"/>
    <s v="Fantasy"/>
    <x v="7"/>
    <s v="May 1, 1987 (United States)"/>
    <n v="6.1"/>
    <n v="23000"/>
    <s v="Michael Gornick"/>
    <s v="Stephen King"/>
    <s v="George Kennedy"/>
    <s v="United States"/>
    <n v="3500000"/>
    <x v="240"/>
    <s v="New World Pictures"/>
    <n v="92"/>
  </r>
  <r>
    <s v="Police Academy 4: Citizens on Patrol"/>
    <s v="PG"/>
    <s v="Comedy"/>
    <x v="7"/>
    <s v="April 3, 1987 (United States)"/>
    <n v="5"/>
    <n v="41000"/>
    <s v="Jim Drake"/>
    <s v="Neal Israel"/>
    <s v="Steve Guttenberg"/>
    <s v="United States"/>
    <m/>
    <x v="1001"/>
    <s v="Warner Bros."/>
    <n v="88"/>
  </r>
  <r>
    <s v="The Stepfather"/>
    <s v="R"/>
    <s v="Horror"/>
    <x v="7"/>
    <s v="June 5, 1987 (United States)"/>
    <n v="6.8"/>
    <n v="14000"/>
    <s v="Joseph Ruben"/>
    <s v="Carolyn Lefcourt"/>
    <s v="Terry O'Quinn"/>
    <s v="United Kingdom"/>
    <m/>
    <x v="1002"/>
    <s v="Incorporated Television Company (ITC)"/>
    <n v="89"/>
  </r>
  <r>
    <s v="My Best Friend Is a Vampire"/>
    <s v="PG"/>
    <s v="Comedy"/>
    <x v="7"/>
    <s v="May 6, 1988 (United States)"/>
    <n v="6.1"/>
    <n v="3300"/>
    <s v="Jimmy Huston"/>
    <s v="Tab Murphy"/>
    <s v="Robert Sean Leonard"/>
    <s v="United States"/>
    <m/>
    <x v="1003"/>
    <s v="Kings Road Entertainment"/>
    <n v="89"/>
  </r>
  <r>
    <s v="Flowers in the Attic"/>
    <s v="PG-13"/>
    <s v="Drama"/>
    <x v="7"/>
    <s v="November 20, 1987 (United States)"/>
    <n v="5.7"/>
    <n v="9500"/>
    <s v="Jeffrey Bloom"/>
    <s v="Virginia C. Andrews"/>
    <s v="Louise Fletcher"/>
    <s v="United States"/>
    <m/>
    <x v="1004"/>
    <s v="New World Pictures"/>
    <n v="93"/>
  </r>
  <r>
    <s v="*batteries not included"/>
    <s v="PG"/>
    <s v="Comedy"/>
    <x v="7"/>
    <s v="December 18, 1987 (United States)"/>
    <n v="6.7"/>
    <n v="32000"/>
    <s v="Matthew Robbins"/>
    <s v="Mick Garris"/>
    <s v="Hume Cronyn"/>
    <s v="United States"/>
    <n v="25000000"/>
    <x v="1005"/>
    <s v="Universal Pictures"/>
    <n v="106"/>
  </r>
  <r>
    <s v="Roxanne"/>
    <s v="PG"/>
    <s v="Comedy"/>
    <x v="7"/>
    <s v="June 19, 1987 (United States)"/>
    <n v="6.6"/>
    <n v="42000"/>
    <s v="Fred Schepisi"/>
    <s v="Edmond Rostand"/>
    <s v="Steve Martin"/>
    <s v="United States"/>
    <n v="12000000"/>
    <x v="1006"/>
    <s v="Columbia Pictures Industries"/>
    <n v="107"/>
  </r>
  <r>
    <s v="Dragnet"/>
    <s v="PG-13"/>
    <s v="Comedy"/>
    <x v="7"/>
    <s v="June 26, 1987 (United States)"/>
    <n v="6"/>
    <n v="33000"/>
    <s v="Tom Mankiewicz"/>
    <s v="Dan Aykroyd"/>
    <s v="Dan Aykroyd"/>
    <s v="United States"/>
    <n v="20000000"/>
    <x v="1007"/>
    <s v="Applied Action"/>
    <n v="106"/>
  </r>
  <r>
    <s v="Throw Momma from the Train"/>
    <s v="PG-13"/>
    <s v="Comedy"/>
    <x v="7"/>
    <s v="December 11, 1987 (United States)"/>
    <n v="6.3"/>
    <n v="35000"/>
    <s v="Danny DeVito"/>
    <s v="Stu Silver"/>
    <s v="Danny DeVito"/>
    <s v="United States"/>
    <n v="14000000"/>
    <x v="1008"/>
    <s v="Orion Pictures"/>
    <n v="88"/>
  </r>
  <r>
    <s v="Amazon Women on the Moon"/>
    <s v="R"/>
    <s v="Comedy"/>
    <x v="7"/>
    <s v="September 18, 1987 (United States)"/>
    <n v="6.2"/>
    <n v="10000"/>
    <s v="Directors"/>
    <s v="Michael Barrie"/>
    <s v="Rosanna Arquette"/>
    <s v="United States"/>
    <m/>
    <x v="1009"/>
    <s v="Universal Pictures"/>
    <n v="85"/>
  </r>
  <r>
    <s v="Teen Wolf Too"/>
    <s v="PG"/>
    <s v="Comedy"/>
    <x v="7"/>
    <s v="November 20, 1987 (United States)"/>
    <n v="3.4"/>
    <n v="11000"/>
    <s v="Christopher Leitch"/>
    <s v="Jeph Loeb"/>
    <s v="Jason Bateman"/>
    <s v="United States"/>
    <n v="3000000"/>
    <x v="1010"/>
    <s v="Atlantic Entertainment Group"/>
    <n v="95"/>
  </r>
  <r>
    <s v="Baby Boom"/>
    <s v="PG"/>
    <s v="Comedy"/>
    <x v="7"/>
    <s v="October 30, 1987 (United States)"/>
    <n v="6.3"/>
    <n v="14000"/>
    <s v="Charles Shyer"/>
    <s v="Nancy Meyers"/>
    <s v="Diane Keaton"/>
    <s v="United States"/>
    <m/>
    <x v="1011"/>
    <s v="United Artists"/>
    <n v="110"/>
  </r>
  <r>
    <s v="84 Charing Cross Road"/>
    <s v="PG"/>
    <s v="Biography"/>
    <x v="7"/>
    <s v="February 13, 1987 (United States)"/>
    <n v="7.5"/>
    <n v="9500"/>
    <s v="David Hugh Jones"/>
    <s v="Helene Hanff"/>
    <s v="Anne Bancroft"/>
    <s v="United Kingdom"/>
    <m/>
    <x v="1012"/>
    <s v="Brooksfilms"/>
    <n v="100"/>
  </r>
  <r>
    <s v="The Gate"/>
    <s v="PG-13"/>
    <s v="Fantasy"/>
    <x v="7"/>
    <s v="May 15, 1987 (United States)"/>
    <n v="6.1"/>
    <n v="16000"/>
    <s v="Tibor TakÃ¡cs"/>
    <s v="Michael Nankin"/>
    <s v="Stephen Dorff"/>
    <s v="Canada"/>
    <m/>
    <x v="1013"/>
    <s v="New Century Entertainment"/>
    <n v="85"/>
  </r>
  <r>
    <s v="Ernest Goes to Camp"/>
    <s v="PG"/>
    <s v="Comedy"/>
    <x v="7"/>
    <s v="May 22, 1987 (United States)"/>
    <n v="5.5"/>
    <n v="11000"/>
    <s v="John R. Cherry III"/>
    <s v="John R. Cherry III"/>
    <s v="Jim Varney"/>
    <s v="United States"/>
    <n v="3500000"/>
    <x v="1014"/>
    <s v="Emshell Producers"/>
    <n v="92"/>
  </r>
  <r>
    <s v="Aria"/>
    <s v="R"/>
    <s v="Comedy"/>
    <x v="7"/>
    <s v="September 15, 1987 (United States)"/>
    <n v="5.8"/>
    <n v="2600"/>
    <s v="Directors"/>
    <s v="Robert Altman"/>
    <s v="John Hurt"/>
    <s v="United Kingdom"/>
    <m/>
    <x v="1015"/>
    <s v="Lightyear Entertainment"/>
    <n v="90"/>
  </r>
  <r>
    <s v="Hamburger Hill"/>
    <s v="R"/>
    <s v="Action"/>
    <x v="7"/>
    <s v="August 28, 1987 (United States)"/>
    <n v="6.7"/>
    <n v="24000"/>
    <s v="John Irvin"/>
    <s v="James Carabatsos"/>
    <s v="Anthony Barrile"/>
    <s v="United States"/>
    <m/>
    <x v="1016"/>
    <s v="RKO Pictures"/>
    <n v="110"/>
  </r>
  <r>
    <s v="Cherry 2000"/>
    <s v="PG-13"/>
    <s v="Action"/>
    <x v="7"/>
    <s v="February 5, 1988 (United States)"/>
    <n v="5.6"/>
    <n v="9100"/>
    <s v="Steve De Jarnatt"/>
    <s v="Lloyd Fonvielle"/>
    <s v="Melanie Griffith"/>
    <s v="United States"/>
    <n v="10000000"/>
    <x v="27"/>
    <s v="Orion Pictures"/>
    <n v="99"/>
  </r>
  <r>
    <s v="The Hidden"/>
    <s v="R"/>
    <s v="Horror"/>
    <x v="7"/>
    <s v="October 30, 1987 (United States)"/>
    <n v="7"/>
    <n v="18000"/>
    <s v="Jack Sholder"/>
    <s v="Jim Kouf"/>
    <s v="Kyle MacLachlan"/>
    <s v="United States"/>
    <n v="5000000"/>
    <x v="1017"/>
    <s v="Heron Communications"/>
    <n v="97"/>
  </r>
  <r>
    <s v="The Bedroom Window"/>
    <s v="R"/>
    <s v="Crime"/>
    <x v="7"/>
    <s v="January 16, 1987 (United States)"/>
    <n v="6.4"/>
    <n v="5100"/>
    <s v="Curtis Hanson"/>
    <s v="Anne Holden"/>
    <s v="Steve Guttenberg"/>
    <s v="United States"/>
    <n v="8300000"/>
    <x v="1018"/>
    <s v="De Laurentiis Entertainment Group (DEG)"/>
    <n v="112"/>
  </r>
  <r>
    <s v="Barfly"/>
    <s v="R"/>
    <s v="Comedy"/>
    <x v="7"/>
    <s v="October 16, 1987 (United States)"/>
    <n v="7.2"/>
    <n v="19000"/>
    <s v="Barbet Schroeder"/>
    <s v="Charles Bukowski"/>
    <s v="Mickey Rourke"/>
    <s v="United States"/>
    <n v="3000000"/>
    <x v="1019"/>
    <s v="Golan-Globus Productions"/>
    <n v="100"/>
  </r>
  <r>
    <s v="Maid to Order"/>
    <s v="PG"/>
    <s v="Fantasy"/>
    <x v="7"/>
    <s v="July 31, 1987 (United States)"/>
    <n v="5.5"/>
    <n v="3300"/>
    <s v="Amy Holden Jones"/>
    <s v="Amy Holden Jones"/>
    <s v="Ally Sheedy"/>
    <s v="United States"/>
    <n v="3000000"/>
    <x v="1020"/>
    <s v="Vista Organization"/>
    <n v="93"/>
  </r>
  <r>
    <s v="Blind Date"/>
    <s v="PG-13"/>
    <s v="Comedy"/>
    <x v="7"/>
    <s v="March 27, 1987 (United States)"/>
    <n v="6"/>
    <n v="21000"/>
    <s v="Blake Edwards"/>
    <s v="Dale Launer"/>
    <s v="Kim Basinger"/>
    <s v="United States"/>
    <n v="18000000"/>
    <x v="1021"/>
    <s v="TriStar Pictures"/>
    <n v="95"/>
  </r>
  <r>
    <s v="Au Revoir les Enfants"/>
    <s v="PG"/>
    <s v="Drama"/>
    <x v="7"/>
    <s v="February 12, 1988 (United States)"/>
    <n v="8"/>
    <n v="32000"/>
    <s v="Louis Malle"/>
    <s v="Louis Malle"/>
    <s v="Gaspard Manesse"/>
    <s v="France"/>
    <m/>
    <x v="1022"/>
    <s v="Nouvelles Ã‰ditions de Films (NEF)"/>
    <n v="104"/>
  </r>
  <r>
    <s v="Rita, Sue and Bob Too"/>
    <s v="R"/>
    <s v="Comedy"/>
    <x v="7"/>
    <s v="May 29, 1987 (United Kingdom)"/>
    <n v="6.5"/>
    <n v="3600"/>
    <s v="Alan Clarke"/>
    <s v="Andrea Dunbar"/>
    <s v="Siobhan Finneran"/>
    <s v="United Kingdom"/>
    <m/>
    <x v="1023"/>
    <s v="British Screen Productions"/>
    <n v="93"/>
  </r>
  <r>
    <s v="Hope and Glory"/>
    <s v="PG-13"/>
    <s v="Comedy"/>
    <x v="7"/>
    <s v="February 19, 1988 (United States)"/>
    <n v="7.3"/>
    <n v="13000"/>
    <s v="John Boorman"/>
    <s v="John Boorman"/>
    <s v="Sarah Miles"/>
    <s v="United Kingdom"/>
    <m/>
    <x v="1024"/>
    <s v="Columbia Pictures"/>
    <n v="113"/>
  </r>
  <r>
    <s v="No Man's Land"/>
    <s v="R"/>
    <s v="Crime"/>
    <x v="7"/>
    <s v="October 23, 1987 (United States)"/>
    <n v="6.1"/>
    <n v="4400"/>
    <s v="Peter Werner"/>
    <s v="Dick Wolf"/>
    <s v="Charlie Sheen"/>
    <s v="United States"/>
    <n v="8000000"/>
    <x v="1025"/>
    <s v="Orion Pictures"/>
    <n v="106"/>
  </r>
  <r>
    <s v="Ishtar"/>
    <s v="PG-13"/>
    <s v="Action"/>
    <x v="7"/>
    <s v="May 15, 1987 (United States)"/>
    <n v="4.5"/>
    <n v="11000"/>
    <s v="Elaine May"/>
    <s v="Elaine May"/>
    <s v="Warren Beatty"/>
    <s v="United States"/>
    <n v="55000000"/>
    <x v="1026"/>
    <s v="Columbia Pictures"/>
    <n v="107"/>
  </r>
  <r>
    <s v="Tough Guys Don't Dance"/>
    <s v="R"/>
    <s v="Comedy"/>
    <x v="7"/>
    <s v="September 18, 1987 (United States)"/>
    <n v="4.8"/>
    <n v="1300"/>
    <s v="Norman Mailer"/>
    <s v="Norman Mailer"/>
    <s v="Ryan O'Neal"/>
    <s v="United States"/>
    <n v="5000000"/>
    <x v="1027"/>
    <s v="Golan-Globus Productions"/>
    <n v="110"/>
  </r>
  <r>
    <s v="Stakeout"/>
    <s v="R"/>
    <s v="Action"/>
    <x v="7"/>
    <s v="August 5, 1987 (United States)"/>
    <n v="6.6"/>
    <n v="24000"/>
    <s v="John Badham"/>
    <s v="Jim Kouf"/>
    <s v="Richard Dreyfuss"/>
    <s v="United States"/>
    <m/>
    <x v="1028"/>
    <s v="Touchstone Pictures"/>
    <n v="117"/>
  </r>
  <r>
    <s v="Babette's Feast"/>
    <s v="G"/>
    <s v="Drama"/>
    <x v="7"/>
    <s v="March 4, 1988 (United States)"/>
    <n v="7.8"/>
    <n v="19000"/>
    <s v="Gabriel Axel"/>
    <s v="Karen Blixen"/>
    <s v="StÃ©phane Audran"/>
    <s v="Denmark"/>
    <m/>
    <x v="1029"/>
    <s v="Panorama Film A/S"/>
    <n v="103"/>
  </r>
  <r>
    <s v="The Garbage Pail Kids Movie"/>
    <s v="PG"/>
    <s v="Adventure"/>
    <x v="7"/>
    <s v="August 22, 1987 (United States)"/>
    <n v="2.6"/>
    <n v="7600"/>
    <s v="Rod Amateau"/>
    <s v="Linda Palmer"/>
    <s v="Anthony Newley"/>
    <s v="United States"/>
    <n v="1000000"/>
    <x v="1030"/>
    <s v="Atlantic Entertainment Group"/>
    <n v="100"/>
  </r>
  <r>
    <s v="Radio Days"/>
    <s v="PG"/>
    <s v="Comedy"/>
    <x v="7"/>
    <s v="January 30, 1987 (United States)"/>
    <n v="7.5"/>
    <n v="32000"/>
    <s v="Woody Allen"/>
    <s v="Woody Allen"/>
    <s v="Mia Farrow"/>
    <s v="United States"/>
    <n v="16000000"/>
    <x v="1031"/>
    <s v="Jack Rollins &amp; Charles H. Joffe Productions"/>
    <n v="88"/>
  </r>
  <r>
    <s v="Bagdad Cafe"/>
    <s v="PG"/>
    <s v="Comedy"/>
    <x v="7"/>
    <s v="April 22, 1988 (United States)"/>
    <n v="7.4"/>
    <n v="13000"/>
    <s v="Percy Adlon"/>
    <s v="Eleonore Adlon"/>
    <s v="Marianne SÃ¤gebrecht"/>
    <s v="West Germany"/>
    <m/>
    <x v="1032"/>
    <s v="Pelemele Film"/>
    <n v="95"/>
  </r>
  <r>
    <s v="Project X"/>
    <s v="PG"/>
    <s v="Comedy"/>
    <x v="7"/>
    <s v="April 17, 1987 (United States)"/>
    <n v="6.1"/>
    <n v="10000"/>
    <s v="Jonathan Kaplan"/>
    <s v="Lawrence Lasker"/>
    <s v="Matthew Broderick"/>
    <s v="United States"/>
    <n v="18000000"/>
    <x v="1033"/>
    <s v="Amercent Films"/>
    <n v="108"/>
  </r>
  <r>
    <s v="Three O'Clock High"/>
    <s v="PG-13"/>
    <s v="Comedy"/>
    <x v="7"/>
    <s v="October 9, 1987 (United States)"/>
    <n v="7.1"/>
    <n v="11000"/>
    <s v="Phil Joanou"/>
    <s v="Richard Christian Matheson"/>
    <s v="Casey Siemaszko"/>
    <s v="United States"/>
    <n v="6000000"/>
    <x v="1034"/>
    <s v="Aaron Spelling Productions"/>
    <n v="101"/>
  </r>
  <r>
    <s v="The Barbarians"/>
    <s v="R"/>
    <s v="Action"/>
    <x v="7"/>
    <s v="March 20, 1987 (United States)"/>
    <n v="5"/>
    <n v="3600"/>
    <s v="Ruggero Deodato"/>
    <s v="Alberto Piferi"/>
    <s v="David Paul"/>
    <s v="Italy"/>
    <n v="4000000"/>
    <x v="1035"/>
    <s v="Canon Italia S.r.l."/>
    <n v="87"/>
  </r>
  <r>
    <s v="North Shore"/>
    <s v="PG"/>
    <s v="Action"/>
    <x v="7"/>
    <s v="August 14, 1987 (United States)"/>
    <n v="6.5"/>
    <n v="2500"/>
    <s v="William Phelps"/>
    <s v="William Phelps"/>
    <s v="Matt Adler"/>
    <s v="United States"/>
    <m/>
    <x v="1036"/>
    <s v="Finnegan/Pinchuk Productions"/>
    <n v="96"/>
  </r>
  <r>
    <s v="The Believers"/>
    <s v="R"/>
    <s v="Crime"/>
    <x v="7"/>
    <s v="June 10, 1987 (United States)"/>
    <n v="6.1"/>
    <n v="6500"/>
    <s v="John Schlesinger"/>
    <s v="Nicholas Conde"/>
    <s v="Martin Sheen"/>
    <s v="United States"/>
    <n v="13000000"/>
    <x v="1037"/>
    <s v="Orion Pictures"/>
    <n v="114"/>
  </r>
  <r>
    <s v="House II: the Second Story"/>
    <s v="PG-13"/>
    <s v="Comedy"/>
    <x v="7"/>
    <s v="August 28, 1987 (United States)"/>
    <n v="5.4"/>
    <n v="10000"/>
    <s v="Ethan Wiley"/>
    <s v="Fred Dekker"/>
    <s v="Arye Gross"/>
    <s v="United States"/>
    <m/>
    <x v="1038"/>
    <s v="New World Pictures"/>
    <n v="88"/>
  </r>
  <r>
    <s v="Death Wish 4: The Crackdown"/>
    <s v="R"/>
    <s v="Action"/>
    <x v="7"/>
    <s v="November 6, 1987 (United States)"/>
    <n v="5.4"/>
    <n v="9100"/>
    <s v="J. Lee Thompson"/>
    <s v="Brian Garfield"/>
    <s v="Charles Bronson"/>
    <s v="United States"/>
    <n v="5000000"/>
    <x v="1039"/>
    <s v="Golan-Globus Productions"/>
    <n v="99"/>
  </r>
  <r>
    <s v="House of Games"/>
    <s v="R"/>
    <s v="Crime"/>
    <x v="7"/>
    <s v="October 14, 1987 (United States)"/>
    <n v="7.3"/>
    <n v="21000"/>
    <s v="David Mamet"/>
    <s v="David Mamet"/>
    <s v="Lindsay Crouse"/>
    <s v="United States"/>
    <m/>
    <x v="1040"/>
    <s v="Filmhaus"/>
    <n v="102"/>
  </r>
  <r>
    <s v="Cry Freedom"/>
    <s v="PG"/>
    <s v="Biography"/>
    <x v="7"/>
    <s v="November 6, 1987 (United States)"/>
    <n v="7.4"/>
    <n v="13000"/>
    <s v="Richard Attenborough"/>
    <s v="John Briley"/>
    <s v="Denzel Washington"/>
    <s v="United Kingdom"/>
    <n v="29000000"/>
    <x v="1041"/>
    <s v="Universal Pictures"/>
    <n v="157"/>
  </r>
  <r>
    <s v="Man on Fire"/>
    <s v="R"/>
    <s v="Action"/>
    <x v="7"/>
    <s v="September 4, 1987 (France)"/>
    <n v="5.9"/>
    <n v="1900"/>
    <s v="Ã‰lie Chouraqui"/>
    <s v="A.J. Quinnell"/>
    <s v="Scott Glenn"/>
    <s v="France"/>
    <m/>
    <x v="1042"/>
    <s v="7 Films CinÃ©ma"/>
    <n v="92"/>
  </r>
  <r>
    <s v="Assassination"/>
    <s v="PG-13"/>
    <s v="Action"/>
    <x v="7"/>
    <s v="January 9, 1987 (United States)"/>
    <n v="5.2"/>
    <n v="3000"/>
    <s v="Peter R. Hunt"/>
    <s v="Richard Sale"/>
    <s v="Charles Bronson"/>
    <s v="United States"/>
    <n v="5000000"/>
    <x v="1043"/>
    <s v="The Cannon Group"/>
    <n v="88"/>
  </r>
  <r>
    <s v="The Pick-up Artist"/>
    <s v="PG-13"/>
    <s v="Comedy"/>
    <x v="7"/>
    <s v="September 18, 1987 (United States)"/>
    <n v="5.3"/>
    <n v="6600"/>
    <s v="James Toback"/>
    <s v="James Toback"/>
    <s v="Molly Ringwald"/>
    <s v="United States"/>
    <n v="15000000"/>
    <x v="1044"/>
    <s v="Amercent Films"/>
    <n v="81"/>
  </r>
  <r>
    <s v="Back to the Beach"/>
    <s v="PG"/>
    <s v="Comedy"/>
    <x v="7"/>
    <s v="August 7, 1987 (United States)"/>
    <n v="5.9"/>
    <n v="2800"/>
    <s v="Lyndall Hobbs"/>
    <s v="James Komack"/>
    <s v="Frankie Avalon"/>
    <s v="United States"/>
    <m/>
    <x v="1045"/>
    <s v="Paramount Pictures"/>
    <n v="92"/>
  </r>
  <r>
    <s v="Someone to Watch Over Me"/>
    <s v="R"/>
    <s v="Crime"/>
    <x v="7"/>
    <s v="October 9, 1987 (United States)"/>
    <n v="6.1"/>
    <n v="9700"/>
    <s v="Ridley Scott"/>
    <s v="Howard Franklin"/>
    <s v="Tom Berenger"/>
    <s v="United States"/>
    <n v="12800000"/>
    <x v="1046"/>
    <s v="Columbia Pictures"/>
    <n v="106"/>
  </r>
  <r>
    <s v="Born in East L.A."/>
    <s v="R"/>
    <s v="Comedy"/>
    <x v="7"/>
    <s v="August 21, 1987 (United States)"/>
    <n v="6"/>
    <n v="5600"/>
    <s v="Cheech Marin"/>
    <s v="Cheech Marin"/>
    <s v="Cheech Marin"/>
    <s v="United States"/>
    <m/>
    <x v="1047"/>
    <s v="Clear Type"/>
    <n v="85"/>
  </r>
  <r>
    <s v="Ironweed"/>
    <s v="R"/>
    <s v="Drama"/>
    <x v="7"/>
    <s v="February 12, 1988 (United States)"/>
    <n v="6.7"/>
    <n v="8600"/>
    <s v="Hector Babenco"/>
    <s v="William Kennedy"/>
    <s v="Jack Nicholson"/>
    <s v="United States"/>
    <n v="27000000"/>
    <x v="1048"/>
    <s v="Home Box Office (HBO)"/>
    <n v="143"/>
  </r>
  <r>
    <s v="Who's That Girl"/>
    <s v="PG"/>
    <s v="Comedy"/>
    <x v="7"/>
    <s v="August 7, 1987 (United States)"/>
    <n v="4.8"/>
    <n v="9600"/>
    <s v="James Foley"/>
    <s v="Andrew Smith"/>
    <s v="Madonna"/>
    <s v="United States"/>
    <n v="17000000"/>
    <x v="1049"/>
    <s v="The Guber-Peters Company"/>
    <n v="92"/>
  </r>
  <r>
    <s v="Extreme Prejudice"/>
    <s v="R"/>
    <s v="Action"/>
    <x v="7"/>
    <s v="April 24, 1987 (United States)"/>
    <n v="6.6"/>
    <n v="6400"/>
    <s v="Walter Hill"/>
    <s v="John Milius"/>
    <s v="Nick Nolte"/>
    <s v="United States"/>
    <n v="22000000"/>
    <x v="1050"/>
    <s v="Carolco Pictures"/>
    <n v="104"/>
  </r>
  <r>
    <s v="Matewan"/>
    <s v="PG-13"/>
    <s v="Drama"/>
    <x v="7"/>
    <s v="August 28, 1987 (United States)"/>
    <n v="7.9"/>
    <n v="7500"/>
    <s v="John Sayles"/>
    <s v="John Sayles"/>
    <s v="Chris Cooper"/>
    <s v="United States"/>
    <n v="4000000"/>
    <x v="1051"/>
    <s v="Cinecom Entertainment Group"/>
    <n v="135"/>
  </r>
  <r>
    <s v="Pelle the Conqueror"/>
    <s v="PG-13"/>
    <s v="Drama"/>
    <x v="7"/>
    <s v="December 21, 1988 (United States)"/>
    <n v="7.8"/>
    <n v="10000"/>
    <s v="Bille August"/>
    <s v="Martin Andersen NexÃ¸"/>
    <s v="Pelle Hvenegaard"/>
    <s v="Denmark"/>
    <m/>
    <x v="1052"/>
    <s v="Per Holst Filmproduktion"/>
    <n v="157"/>
  </r>
  <r>
    <s v="Suspect"/>
    <s v="R"/>
    <s v="Crime"/>
    <x v="7"/>
    <s v="October 23, 1987 (United States)"/>
    <n v="6.6"/>
    <n v="9600"/>
    <s v="Peter Yates"/>
    <s v="Eric Roth"/>
    <s v="Cher"/>
    <s v="United States"/>
    <n v="14500000"/>
    <x v="1053"/>
    <s v="TriStar Pictures"/>
    <n v="121"/>
  </r>
  <r>
    <s v="The Fourth Protocol"/>
    <s v="R"/>
    <s v="Thriller"/>
    <x v="7"/>
    <s v="August 28, 1987 (United States)"/>
    <n v="6.6"/>
    <n v="9200"/>
    <s v="John Mackenzie"/>
    <s v="George Axelrod"/>
    <s v="Michael Caine"/>
    <s v="United Kingdom"/>
    <n v="6000000"/>
    <x v="1054"/>
    <s v="Fourth Protocol"/>
    <n v="119"/>
  </r>
  <r>
    <s v="The Chipmunk Adventure"/>
    <s v="G"/>
    <s v="Animation"/>
    <x v="7"/>
    <s v="May 22, 1987 (United States)"/>
    <n v="7.2"/>
    <n v="5200"/>
    <s v="Janice Karman"/>
    <s v="Janice Karman"/>
    <s v="Ross Bagdasarian Jr."/>
    <s v="United States"/>
    <m/>
    <x v="1055"/>
    <s v="Bagdasarian Productions"/>
    <n v="77"/>
  </r>
  <r>
    <s v="The Allnighter"/>
    <s v="PG-13"/>
    <s v="Comedy"/>
    <x v="7"/>
    <s v="May 1, 1987 (United States)"/>
    <n v="4.2"/>
    <n v="1200"/>
    <s v="Tamar Simon Hoffs"/>
    <s v="Tamar Simon Hoffs"/>
    <s v="Susanna Hoffs"/>
    <s v="United States"/>
    <m/>
    <x v="1056"/>
    <s v="Aurora Productions LLC"/>
    <n v="108"/>
  </r>
  <r>
    <s v="Prom Night II"/>
    <s v="R"/>
    <s v="Horror"/>
    <x v="7"/>
    <s v="October 16, 1987 (United States)"/>
    <n v="5.7"/>
    <n v="5600"/>
    <s v="Bruce Pittman"/>
    <s v="Ron Oliver"/>
    <s v="Lisa Schrage"/>
    <s v="Canada"/>
    <m/>
    <x v="1057"/>
    <s v="British Columbia Television"/>
    <n v="97"/>
  </r>
  <r>
    <s v="Hiding Out"/>
    <s v="PG-13"/>
    <s v="Comedy"/>
    <x v="7"/>
    <s v="November 6, 1987 (United States)"/>
    <n v="6.4"/>
    <n v="3500"/>
    <s v="Bob Giraldi"/>
    <s v="Joe Menosky"/>
    <s v="Jon Cryer"/>
    <s v="United States"/>
    <n v="7000000"/>
    <x v="1058"/>
    <s v="De Laurentiis Entertainment Group (DEG)"/>
    <n v="98"/>
  </r>
  <r>
    <s v="White Water Summer"/>
    <s v="PG"/>
    <s v="Adventure"/>
    <x v="7"/>
    <s v="July 10, 1987 (United States)"/>
    <n v="6.2"/>
    <n v="5200"/>
    <s v="Jeff Bleckner"/>
    <s v="Manya Starr"/>
    <s v="Kevin Bacon"/>
    <s v="United States"/>
    <m/>
    <x v="1059"/>
    <s v="Columbia Pictures"/>
    <n v="90"/>
  </r>
  <r>
    <s v="Made in Heaven"/>
    <s v="PG"/>
    <s v="Comedy"/>
    <x v="7"/>
    <s v="November 6, 1987 (United States)"/>
    <n v="6.4"/>
    <n v="3200"/>
    <s v="Alan Rudolph"/>
    <s v="Bruce A. Evans"/>
    <s v="Timothy Hutton"/>
    <s v="United States"/>
    <n v="13000000"/>
    <x v="1060"/>
    <s v="Lorimar Motion Pictures"/>
    <n v="103"/>
  </r>
  <r>
    <s v="Best Seller"/>
    <s v="R"/>
    <s v="Action"/>
    <x v="7"/>
    <s v="September 25, 1987 (United States)"/>
    <n v="6.5"/>
    <n v="5000"/>
    <s v="John Flynn"/>
    <s v="Larry Cohen"/>
    <s v="James Woods"/>
    <s v="United States"/>
    <m/>
    <x v="1061"/>
    <s v="Hemdale"/>
    <n v="95"/>
  </r>
  <r>
    <s v="Date with an Angel"/>
    <s v="PG"/>
    <s v="Comedy"/>
    <x v="7"/>
    <s v="November 20, 1987 (United States)"/>
    <n v="5.7"/>
    <n v="2600"/>
    <s v="Tom McLoughlin"/>
    <s v="Tom McLoughlin"/>
    <s v="Michael E. Knight"/>
    <s v="United States"/>
    <n v="8000000"/>
    <x v="1062"/>
    <s v="De Laurentiis Entertainment Group (DEG)"/>
    <n v="105"/>
  </r>
  <r>
    <s v="Hunk"/>
    <s v="PG"/>
    <s v="Comedy"/>
    <x v="7"/>
    <s v="March 6, 1987 (United States)"/>
    <n v="4.7"/>
    <n v="1300"/>
    <s v="Lawrence Bassoff"/>
    <s v="Lawrence Bassoff"/>
    <s v="John Allen Nelson"/>
    <s v="United States"/>
    <m/>
    <x v="1063"/>
    <s v="Marimark Productions"/>
    <n v="102"/>
  </r>
  <r>
    <s v="Real Men"/>
    <s v="PG-13"/>
    <s v="Action"/>
    <x v="7"/>
    <s v="September 25, 1987 (United States)"/>
    <n v="6.1"/>
    <n v="3900"/>
    <s v="Dennis Feldman"/>
    <s v="Dennis Feldman"/>
    <s v="Jim Belushi"/>
    <s v="United States"/>
    <m/>
    <x v="1064"/>
    <s v="United Artists"/>
    <n v="85"/>
  </r>
  <r>
    <s v="Critical Condition"/>
    <s v="R"/>
    <s v="Comedy"/>
    <x v="7"/>
    <s v="January 16, 1987 (United States)"/>
    <n v="5.4"/>
    <n v="3200"/>
    <s v="Michael Apted"/>
    <s v="Denis Hamill"/>
    <s v="Richard Pryor"/>
    <s v="United States"/>
    <n v="14000000"/>
    <x v="1065"/>
    <s v="Paramount Pictures"/>
    <n v="97"/>
  </r>
  <r>
    <s v="A Month in the Country"/>
    <s v="PG"/>
    <s v="Drama"/>
    <x v="7"/>
    <s v="December 4, 1987 (United Kingdom)"/>
    <n v="6.9"/>
    <n v="1500"/>
    <s v="Pat O'Connor"/>
    <s v="Simon Gray"/>
    <s v="Colin Firth"/>
    <s v="United Kingdom"/>
    <m/>
    <x v="27"/>
    <s v="Channel Four Films"/>
    <n v="96"/>
  </r>
  <r>
    <s v="Outrageous Fortune"/>
    <s v="R"/>
    <s v="Comedy"/>
    <x v="7"/>
    <s v="January 30, 1987 (United States)"/>
    <n v="6.2"/>
    <n v="7600"/>
    <s v="Arthur Hiller"/>
    <s v="Leslie Dixon"/>
    <s v="Shelley Long"/>
    <s v="United States"/>
    <m/>
    <x v="1066"/>
    <s v="Touchstone Pictures"/>
    <n v="99"/>
  </r>
  <r>
    <s v="Like Father Like Son"/>
    <s v="PG-13"/>
    <s v="Comedy"/>
    <x v="7"/>
    <s v="October 2, 1987 (United States)"/>
    <n v="5.2"/>
    <n v="5700"/>
    <s v="Rod Daniel"/>
    <s v="Lorne Cameron"/>
    <s v="Dudley Moore"/>
    <s v="United States"/>
    <n v="10500000"/>
    <x v="1067"/>
    <s v="Imagine Films Entertainment"/>
    <n v="100"/>
  </r>
  <r>
    <s v="Steel Dawn"/>
    <s v="R"/>
    <s v="Action"/>
    <x v="7"/>
    <s v="March 31, 1988 (South Africa)"/>
    <n v="5.0999999999999996"/>
    <n v="4700"/>
    <s v="Lance Hool"/>
    <s v="Doug Lefler"/>
    <s v="Patrick Swayze"/>
    <s v="United States"/>
    <n v="3520000"/>
    <x v="1068"/>
    <s v="Independent Film Centre"/>
    <n v="100"/>
  </r>
  <r>
    <s v="Tin Men"/>
    <s v="R"/>
    <s v="Comedy"/>
    <x v="7"/>
    <s v="March 13, 1987 (United States)"/>
    <n v="6.6"/>
    <n v="8000"/>
    <s v="Barry Levinson"/>
    <s v="Barry Levinson"/>
    <s v="Richard Dreyfuss"/>
    <s v="United States"/>
    <n v="11000000"/>
    <x v="1069"/>
    <s v="Touchstone Pictures"/>
    <n v="112"/>
  </r>
  <r>
    <s v="The Big Town"/>
    <s v="R"/>
    <s v="Drama"/>
    <x v="7"/>
    <s v="September 25, 1987 (United States)"/>
    <n v="5.9"/>
    <n v="1800"/>
    <s v="Ben Bolt"/>
    <s v="Clark Howard"/>
    <s v="Matt Dillon"/>
    <s v="United States"/>
    <m/>
    <x v="1070"/>
    <s v="Albacore Productions Inc."/>
    <n v="109"/>
  </r>
  <r>
    <s v="Light of Day"/>
    <s v="PG-13"/>
    <s v="Drama"/>
    <x v="7"/>
    <s v="February 6, 1987 (United States)"/>
    <n v="5.6"/>
    <n v="2600"/>
    <s v="Paul Schrader"/>
    <s v="Paul Schrader"/>
    <s v="Michael J. Fox"/>
    <s v="United States"/>
    <m/>
    <x v="1071"/>
    <s v="TAFT Entertainment Pictures"/>
    <n v="107"/>
  </r>
  <r>
    <s v="Prison"/>
    <s v="R"/>
    <s v="Crime"/>
    <x v="7"/>
    <s v="December 8, 1987 (United Kingdom)"/>
    <n v="5.8"/>
    <n v="4000"/>
    <s v="Renny Harlin"/>
    <s v="Irwin Yablans"/>
    <s v="Lane Smith"/>
    <s v="United States"/>
    <n v="4000000"/>
    <x v="1072"/>
    <s v="Empire Pictures"/>
    <n v="102"/>
  </r>
  <r>
    <s v="Wish You Were Here"/>
    <s v="R"/>
    <s v="Comedy"/>
    <x v="7"/>
    <s v="July 24, 1987 (United States)"/>
    <n v="6.8"/>
    <n v="2700"/>
    <s v="David Leland"/>
    <s v="David Leland"/>
    <s v="Emily Lloyd"/>
    <s v="United Kingdom"/>
    <m/>
    <x v="1073"/>
    <s v="Channel Four Films"/>
    <n v="88"/>
  </r>
  <r>
    <s v="Gandahar"/>
    <s v="PG"/>
    <s v="Animation"/>
    <x v="7"/>
    <s v="September 20, 1989 (United States)"/>
    <n v="7.1"/>
    <n v="4500"/>
    <s v="RenÃ© Laloux"/>
    <s v="RenÃ© Laloux"/>
    <s v="Glenn Close"/>
    <s v="France"/>
    <m/>
    <x v="1074"/>
    <s v="Col.Ima.Son"/>
    <n v="78"/>
  </r>
  <r>
    <s v="Street Smart"/>
    <s v="R"/>
    <s v="Crime"/>
    <x v="7"/>
    <s v="March 20, 1987 (United States)"/>
    <n v="6.4"/>
    <n v="2900"/>
    <s v="Jerry Schatzberg"/>
    <s v="David Freeman"/>
    <s v="Christopher Reeve"/>
    <s v="United States"/>
    <n v="5000000"/>
    <x v="1075"/>
    <s v="Golan-Globus Productions"/>
    <n v="97"/>
  </r>
  <r>
    <s v="The Curse"/>
    <s v="R"/>
    <s v="Horror"/>
    <x v="7"/>
    <s v="September 14, 1988 (Spain)"/>
    <n v="5.0999999999999996"/>
    <n v="2900"/>
    <s v="David Keith"/>
    <s v="David Chaskin"/>
    <s v="Wil Wheaton"/>
    <s v="Italy"/>
    <m/>
    <x v="1076"/>
    <s v="Trans World Entertainment (TWE)"/>
    <n v="92"/>
  </r>
  <r>
    <s v="The House on Carroll Street"/>
    <s v="PG"/>
    <s v="Thriller"/>
    <x v="7"/>
    <s v="1987 (United States)"/>
    <n v="6.1"/>
    <n v="2300"/>
    <s v="Peter Yates"/>
    <s v="Walter Bernstein"/>
    <s v="Kelly McGillis"/>
    <s v="United States"/>
    <n v="14000000"/>
    <x v="1077"/>
    <s v="Orion Pictures"/>
    <n v="101"/>
  </r>
  <r>
    <s v="The Whales of August"/>
    <s v="Not Rated"/>
    <s v="Drama"/>
    <x v="7"/>
    <s v="August 19, 1987 (France)"/>
    <n v="7.3"/>
    <n v="4400"/>
    <s v="Lindsay Anderson"/>
    <s v="David Berry"/>
    <s v="Bette Davis"/>
    <s v="United States"/>
    <m/>
    <x v="1078"/>
    <s v="Alive Films"/>
    <n v="90"/>
  </r>
  <r>
    <s v="Prick Up Your Ears"/>
    <s v="R"/>
    <s v="Biography"/>
    <x v="7"/>
    <s v="May 8, 1987 (United States)"/>
    <n v="7.3"/>
    <n v="5700"/>
    <s v="Stephen Frears"/>
    <s v="John Lahr"/>
    <s v="Gary Oldman"/>
    <s v="United Kingdom"/>
    <m/>
    <x v="1079"/>
    <s v="Zenith Entertainment"/>
    <n v="105"/>
  </r>
  <r>
    <s v="The Principal"/>
    <s v="R"/>
    <s v="Action"/>
    <x v="7"/>
    <s v="September 18, 1987 (United States)"/>
    <n v="6.3"/>
    <n v="9300"/>
    <s v="Christopher Cain"/>
    <s v="Frank Deese"/>
    <s v="Jim Belushi"/>
    <s v="United States"/>
    <n v="11000000"/>
    <x v="1080"/>
    <s v="TriStar Pictures"/>
    <n v="109"/>
  </r>
  <r>
    <s v="American Ninja 2: The Confrontation"/>
    <s v="R"/>
    <s v="Action"/>
    <x v="7"/>
    <s v="May 1, 1987 (United States)"/>
    <n v="4.9000000000000004"/>
    <n v="8200"/>
    <s v="Sam Firstenberg"/>
    <s v="Avi Kleinberger"/>
    <s v="Michael Dudikoff"/>
    <s v="United States"/>
    <n v="350000"/>
    <x v="1081"/>
    <s v="Golan-Globus Productions"/>
    <n v="90"/>
  </r>
  <r>
    <s v="Housekeeping"/>
    <s v="PG"/>
    <s v="Comedy"/>
    <x v="7"/>
    <s v="February 5, 1988 (Sweden)"/>
    <n v="7.2"/>
    <n v="2300"/>
    <s v="Bill Forsyth"/>
    <s v="Marilynne Robinson"/>
    <s v="Christine Lahti"/>
    <s v="United States"/>
    <m/>
    <x v="1082"/>
    <s v="Columbia Pictures"/>
    <n v="116"/>
  </r>
  <r>
    <s v="A Prayer for the Dying"/>
    <s v="R"/>
    <s v="Action"/>
    <x v="7"/>
    <s v="September 11, 1987 (United States)"/>
    <n v="6.3"/>
    <n v="4800"/>
    <s v="Mike Hodges"/>
    <s v="Jack Higgins"/>
    <s v="Mickey Rourke"/>
    <s v="United Kingdom"/>
    <n v="6000000"/>
    <x v="1083"/>
    <s v="The Samuel Goldwyn Company"/>
    <n v="107"/>
  </r>
  <r>
    <s v="Slam Dance"/>
    <s v="R"/>
    <s v="Crime"/>
    <x v="7"/>
    <s v="October 2, 1987 (United States)"/>
    <n v="5.3"/>
    <n v="1400"/>
    <s v="Wayne Wang"/>
    <s v="Don Keith Opper"/>
    <s v="Tom Hulce"/>
    <s v="United Kingdom"/>
    <n v="4500000"/>
    <x v="1084"/>
    <s v="Zenith Entertainment"/>
    <n v="92"/>
  </r>
  <r>
    <s v="Rampage"/>
    <s v="R"/>
    <s v="Drama"/>
    <x v="7"/>
    <s v="October 30, 1992 (United States)"/>
    <n v="6.2"/>
    <n v="2000"/>
    <s v="William Friedkin"/>
    <s v="William P. Wood"/>
    <s v="Michael Biehn"/>
    <s v="United States"/>
    <n v="7500000"/>
    <x v="1085"/>
    <s v="De Laurentiis Entertainment Group (DEG)"/>
    <n v="97"/>
  </r>
  <r>
    <s v="The Sicilian"/>
    <s v="R"/>
    <s v="Action"/>
    <x v="7"/>
    <s v="October 23, 1987 (United States)"/>
    <n v="5.4"/>
    <n v="4800"/>
    <s v="Michael Cimino"/>
    <s v="Mario Puzo"/>
    <s v="Christopher Lambert"/>
    <s v="United States"/>
    <n v="9000000"/>
    <x v="1086"/>
    <s v="Gladden Entertainment"/>
    <n v="115"/>
  </r>
  <r>
    <s v="Silent Night, Deadly Night Part 2"/>
    <s v="R"/>
    <s v="Horror"/>
    <x v="7"/>
    <s v="April 10, 1987 (United States)"/>
    <n v="3.8"/>
    <n v="6400"/>
    <s v="Lee Harry"/>
    <s v="Michael Hickey"/>
    <s v="Eric Freeman"/>
    <s v="United States"/>
    <n v="100000"/>
    <x v="27"/>
    <s v="Silent Night Releasing Corporation"/>
    <n v="88"/>
  </r>
  <r>
    <s v="Creepozoids"/>
    <s v="R"/>
    <s v="Horror"/>
    <x v="7"/>
    <s v="October 2, 1987 (United States)"/>
    <n v="4"/>
    <n v="2100"/>
    <s v="David DeCoteau"/>
    <s v="Dave Eisenstark"/>
    <s v="Linnea Quigley"/>
    <s v="United States"/>
    <n v="75000"/>
    <x v="27"/>
    <s v="Titan Productions"/>
    <n v="72"/>
  </r>
  <r>
    <s v="The Outing"/>
    <s v="R"/>
    <s v="Horror"/>
    <x v="7"/>
    <s v="November 21, 1987 (Japan)"/>
    <n v="5.0999999999999996"/>
    <n v="1600"/>
    <s v="Tom Daley"/>
    <s v="Warren Chaney"/>
    <s v="Deborah Winters"/>
    <s v="United States"/>
    <n v="2000000"/>
    <x v="1087"/>
    <s v="H.I.T. Films"/>
    <n v="87"/>
  </r>
  <r>
    <s v="Nightflyers"/>
    <s v="R"/>
    <s v="Horror"/>
    <x v="7"/>
    <s v="April 7, 1988 (Australia)"/>
    <n v="4.3"/>
    <n v="1100"/>
    <s v="Robert Collector"/>
    <s v="George R.R. Martin"/>
    <s v="Catherine Mary Stewart"/>
    <s v="United States"/>
    <m/>
    <x v="1088"/>
    <s v="Vista Organization"/>
    <n v="89"/>
  </r>
  <r>
    <s v="Fatal Beauty"/>
    <s v="R"/>
    <s v="Action"/>
    <x v="7"/>
    <s v="October 30, 1987 (United States)"/>
    <n v="5.4"/>
    <n v="3400"/>
    <s v="Tom Holland"/>
    <s v="Bill Svanoe"/>
    <s v="Whoopi Goldberg"/>
    <s v="United States"/>
    <m/>
    <x v="1089"/>
    <s v="Metro-Goldwyn-Mayer (MGM)"/>
    <n v="104"/>
  </r>
  <r>
    <s v="Siesta"/>
    <s v="R"/>
    <s v="Drama"/>
    <x v="7"/>
    <s v="November 11, 1987 (United States)"/>
    <n v="5.6"/>
    <n v="2100"/>
    <s v="Mary Lambert"/>
    <s v="Patrice Chaplin"/>
    <s v="Ellen Barkin"/>
    <s v="United States"/>
    <m/>
    <x v="1090"/>
    <s v="Lorimar Motion Pictures"/>
    <n v="97"/>
  </r>
  <r>
    <s v="Leonard Part 6"/>
    <s v="PG"/>
    <s v="Action"/>
    <x v="7"/>
    <s v="December 18, 1987 (United States)"/>
    <n v="2.2000000000000002"/>
    <n v="7900"/>
    <s v="Paul Weiland"/>
    <s v="Jonathan Reynolds"/>
    <s v="Bill Cosby"/>
    <s v="United States"/>
    <n v="24000000"/>
    <x v="1091"/>
    <s v="Columbia Pictures"/>
    <n v="85"/>
  </r>
  <r>
    <s v="Boyfriends and Girlfriends"/>
    <s v="PG"/>
    <s v="Comedy"/>
    <x v="7"/>
    <s v="July 15, 1988 (United States)"/>
    <n v="7.6"/>
    <n v="4300"/>
    <s v="Ã‰ric Rohmer"/>
    <s v="Ã‰ric Rohmer"/>
    <s v="Emmanuelle Chaulet"/>
    <s v="France"/>
    <m/>
    <x v="1092"/>
    <s v="Les Films du Losange"/>
    <n v="103"/>
  </r>
  <r>
    <s v="White Mischief"/>
    <s v="R"/>
    <s v="Crime"/>
    <x v="7"/>
    <s v="May 6, 1988 (United States)"/>
    <n v="6.3"/>
    <n v="2600"/>
    <s v="Michael Radford"/>
    <s v="James Fox"/>
    <s v="Sarah Miles"/>
    <s v="United Kingdom"/>
    <n v="5300000"/>
    <x v="1093"/>
    <s v="Columbia Pictures"/>
    <n v="107"/>
  </r>
  <r>
    <s v="White of the Eye"/>
    <s v="R"/>
    <s v="Horror"/>
    <x v="7"/>
    <s v="June 19, 1987 (United Kingdom)"/>
    <n v="6.2"/>
    <n v="2200"/>
    <s v="Donald Cammell"/>
    <s v="China Kong"/>
    <s v="David Keith"/>
    <s v="United Kingdom"/>
    <m/>
    <x v="27"/>
    <s v="Mrs. White's Productions"/>
    <n v="110"/>
  </r>
  <r>
    <s v="Hot Pursuit"/>
    <s v="PG-13"/>
    <s v="Comedy"/>
    <x v="7"/>
    <s v="May 8, 1987 (United States)"/>
    <n v="5.8"/>
    <n v="3500"/>
    <s v="Steven Lisberger"/>
    <s v="Steven Lisberger"/>
    <s v="John Cusack"/>
    <s v="United States"/>
    <m/>
    <x v="1094"/>
    <s v="RKO Pictures"/>
    <n v="93"/>
  </r>
  <r>
    <s v="Hollywood Shuffle"/>
    <s v="R"/>
    <s v="Comedy"/>
    <x v="7"/>
    <s v="March 20, 1987 (United States)"/>
    <n v="7"/>
    <n v="5200"/>
    <s v="Robert Townsend"/>
    <s v="Dom Irrera"/>
    <s v="Robert Townsend"/>
    <s v="United States"/>
    <n v="100000"/>
    <x v="1095"/>
    <s v="Conquering Unicorn"/>
    <n v="78"/>
  </r>
  <r>
    <s v="The Dead"/>
    <s v="PG"/>
    <s v="Drama"/>
    <x v="7"/>
    <s v="December 18, 1987 (United States)"/>
    <n v="7.3"/>
    <n v="7300"/>
    <s v="John Huston"/>
    <s v="James Joyce"/>
    <s v="Anjelica Huston"/>
    <s v="United Kingdom"/>
    <m/>
    <x v="1096"/>
    <s v="Vestron Pictures"/>
    <n v="83"/>
  </r>
  <r>
    <s v="Gardens of Stone"/>
    <s v="R"/>
    <s v="Drama"/>
    <x v="7"/>
    <s v="May 8, 1987 (United States)"/>
    <n v="6.4"/>
    <n v="5200"/>
    <s v="Francis Ford Coppola"/>
    <s v="Nicholas Proffitt"/>
    <s v="James Caan"/>
    <s v="United States"/>
    <m/>
    <x v="1097"/>
    <s v="TriStar Pictures"/>
    <n v="111"/>
  </r>
  <r>
    <s v="Nuts"/>
    <s v="R"/>
    <s v="Drama"/>
    <x v="7"/>
    <s v="December 11, 1987 (United States)"/>
    <n v="6.6"/>
    <n v="6000"/>
    <s v="Martin Ritt"/>
    <s v="Tom Topor"/>
    <s v="Barbra Streisand"/>
    <s v="United States"/>
    <n v="25000000"/>
    <x v="1098"/>
    <s v="Warner Bros."/>
    <n v="116"/>
  </r>
  <r>
    <s v="Four Adventures of Reinette and Mirabelle"/>
    <s v="Not Rated"/>
    <s v="Comedy"/>
    <x v="7"/>
    <s v="July 19, 1989 (United States)"/>
    <n v="7.6"/>
    <n v="2200"/>
    <s v="Ã‰ric Rohmer"/>
    <s v="Ã‰ric Rohmer"/>
    <s v="JoÃ«lle Miquel"/>
    <s v="France"/>
    <m/>
    <x v="1099"/>
    <s v="Compagnie Eric Rohmer (CER)"/>
    <n v="99"/>
  </r>
  <r>
    <s v="Walk Like a Man"/>
    <s v="PG"/>
    <s v="Comedy"/>
    <x v="7"/>
    <s v="April 17, 1987 (United States)"/>
    <n v="4.8"/>
    <n v="1400"/>
    <s v="Melvin Frank"/>
    <s v="Robert Klane"/>
    <s v="Christopher Lloyd"/>
    <s v="United States"/>
    <m/>
    <x v="27"/>
    <s v="Metro-Goldwyn-Mayer (MGM)"/>
    <n v="86"/>
  </r>
  <r>
    <s v="Cross My Heart"/>
    <s v="R"/>
    <s v="Comedy"/>
    <x v="7"/>
    <s v="November 13, 1987 (United States)"/>
    <n v="5.7"/>
    <n v="999"/>
    <s v="Armyan Bernstein"/>
    <s v="Armyan Bernstein"/>
    <s v="Martin Short"/>
    <s v="United States"/>
    <m/>
    <x v="1100"/>
    <s v="Northern"/>
    <n v="90"/>
  </r>
  <r>
    <s v="Walker"/>
    <s v="R"/>
    <s v="Biography"/>
    <x v="7"/>
    <s v="December 4, 1987 (United States)"/>
    <n v="6.6"/>
    <n v="3300"/>
    <s v="Alex Cox"/>
    <s v="Rudy Wurlitzer"/>
    <s v="Ed Harris"/>
    <s v="United States"/>
    <n v="5800000"/>
    <x v="27"/>
    <s v="In-Cine CompaÃ±Ã­a Industrial CinematogrÃ¡fica"/>
    <n v="94"/>
  </r>
  <r>
    <s v="Malone"/>
    <s v="R"/>
    <s v="Action"/>
    <x v="7"/>
    <s v="May 1, 1987 (United States)"/>
    <n v="5.7"/>
    <n v="2800"/>
    <s v="Harley Cokeliss"/>
    <s v="Christopher Frank"/>
    <s v="Burt Reynolds"/>
    <s v="United States"/>
    <n v="10000000"/>
    <x v="1101"/>
    <s v="Orion Pictures"/>
    <n v="92"/>
  </r>
  <r>
    <s v="Making Mr. Right"/>
    <s v="PG-13"/>
    <s v="Comedy"/>
    <x v="7"/>
    <s v="April 3, 1987 (United States)"/>
    <n v="5.4"/>
    <n v="2500"/>
    <s v="Susan Seidelman"/>
    <s v="Floyd Byars"/>
    <s v="John Malkovich"/>
    <s v="United States"/>
    <m/>
    <x v="1102"/>
    <s v="Barry &amp; Enright Productions"/>
    <n v="98"/>
  </r>
  <r>
    <s v="Return to Horror High"/>
    <s v="R"/>
    <s v="Comedy"/>
    <x v="7"/>
    <s v="February 20, 1987 (United States)"/>
    <n v="4.3"/>
    <n v="3100"/>
    <s v="Bill Froehlich"/>
    <s v="Bill Froehlich"/>
    <s v="Lori Lethin"/>
    <s v="United States"/>
    <m/>
    <x v="1103"/>
    <s v="Balcor Film Investors"/>
    <n v="95"/>
  </r>
  <r>
    <s v="Straight to Hell"/>
    <s v="R"/>
    <s v="Action"/>
    <x v="7"/>
    <s v="June 26, 1987 (United States)"/>
    <n v="5.7"/>
    <n v="2300"/>
    <s v="Alex Cox"/>
    <s v="Alex Cox"/>
    <s v="Sy Richardson"/>
    <s v="United Kingdom"/>
    <n v="1000000"/>
    <x v="1104"/>
    <s v="Commies From Mars Corporation"/>
    <n v="86"/>
  </r>
  <r>
    <s v="Hello Again"/>
    <s v="PG"/>
    <s v="Comedy"/>
    <x v="7"/>
    <s v="November 6, 1987 (United States)"/>
    <n v="5.3"/>
    <n v="3200"/>
    <s v="Frank Perry"/>
    <s v="Susan Isaacs"/>
    <s v="Shelley Long"/>
    <s v="United States"/>
    <m/>
    <x v="1105"/>
    <s v="Touchstone Pictures"/>
    <n v="96"/>
  </r>
  <r>
    <s v="Promised Land"/>
    <s v="R"/>
    <s v="Drama"/>
    <x v="7"/>
    <s v="January 22, 1988 (United States)"/>
    <n v="5.7"/>
    <n v="1200"/>
    <s v="Michael Hoffman"/>
    <s v="Michael Hoffman"/>
    <s v="Jason Gedrick"/>
    <s v="United States"/>
    <m/>
    <x v="1106"/>
    <s v="Great American Films Limited Partnership"/>
    <n v="102"/>
  </r>
  <r>
    <s v="Dead of Winter"/>
    <s v="R"/>
    <s v="Drama"/>
    <x v="7"/>
    <s v="February 6, 1987 (United States)"/>
    <n v="6.2"/>
    <n v="3700"/>
    <s v="Arthur Penn"/>
    <s v="Marc Shmuger"/>
    <s v="Mary Steenburgen"/>
    <s v="United States"/>
    <m/>
    <x v="1107"/>
    <s v="Metro-Goldwyn-Mayer (MGM)"/>
    <n v="100"/>
  </r>
  <r>
    <s v="No Retreat, No Surrender 2"/>
    <s v="R"/>
    <s v="Adventure"/>
    <x v="7"/>
    <s v="January 27, 1989 (United States)"/>
    <n v="5.0999999999999996"/>
    <n v="1600"/>
    <s v="Corey Yuen"/>
    <s v="Maria Elena Cellino"/>
    <s v="Loren Avedon"/>
    <s v="Hong Kong"/>
    <m/>
    <x v="27"/>
    <s v="Seasonal Film Corporation"/>
    <n v="92"/>
  </r>
  <r>
    <s v="My Demon Lover"/>
    <s v="PG-13"/>
    <s v="Comedy"/>
    <x v="7"/>
    <s v="April 24, 1987 (United States)"/>
    <n v="4.5999999999999996"/>
    <n v="1200"/>
    <s v="Charlie Loventhal"/>
    <s v="Leslie Ray"/>
    <s v="Scott Valentine"/>
    <s v="United States"/>
    <m/>
    <x v="1108"/>
    <s v="New Line Cinema"/>
    <n v="90"/>
  </r>
  <r>
    <s v="China Girl"/>
    <s v="R"/>
    <s v="Crime"/>
    <x v="7"/>
    <s v="September 25, 1987 (United States)"/>
    <n v="6.2"/>
    <n v="1700"/>
    <s v="Abel Ferrara"/>
    <s v="Nicholas St. John"/>
    <s v="James Russo"/>
    <s v="United States"/>
    <m/>
    <x v="1109"/>
    <s v="Great American Films Limited Partnership"/>
    <n v="90"/>
  </r>
  <r>
    <s v="Five Corners"/>
    <s v="R"/>
    <s v="Crime"/>
    <x v="7"/>
    <s v="May 1988 (United Kingdom)"/>
    <n v="6.2"/>
    <n v="3100"/>
    <s v="Tony Bill"/>
    <s v="John Patrick Shanley"/>
    <s v="Jodie Foster"/>
    <s v="United Kingdom"/>
    <n v="5500000"/>
    <x v="1110"/>
    <s v="Cineplex Odeon Films"/>
    <n v="90"/>
  </r>
  <r>
    <s v="The Squeeze"/>
    <s v="PG-13"/>
    <s v="Action"/>
    <x v="7"/>
    <s v="July 10, 1987 (United States)"/>
    <n v="4.7"/>
    <n v="1100"/>
    <s v="Roger Young"/>
    <s v="Daniel Taplitz"/>
    <s v="Michael Keaton"/>
    <s v="United States"/>
    <n v="19000000"/>
    <x v="1111"/>
    <s v="TriStar Pictures"/>
    <n v="101"/>
  </r>
  <r>
    <s v="Nadine"/>
    <s v="PG"/>
    <s v="Comedy"/>
    <x v="7"/>
    <s v="August 7, 1987 (United States)"/>
    <n v="5.5"/>
    <n v="3800"/>
    <s v="Robert Benton"/>
    <s v="Robert Benton"/>
    <s v="Jeff Bridges"/>
    <s v="United States"/>
    <n v="12000000"/>
    <x v="1112"/>
    <s v="TriStar Pictures"/>
    <n v="83"/>
  </r>
  <r>
    <s v="Personal Services"/>
    <s v="R"/>
    <s v="Comedy"/>
    <x v="7"/>
    <s v="May 15, 1987 (United States)"/>
    <n v="6.4"/>
    <n v="1400"/>
    <s v="Terry Jones"/>
    <s v="David Leland"/>
    <s v="Julie Walters"/>
    <s v="United Kingdom"/>
    <n v="19897678"/>
    <x v="1113"/>
    <s v="British Screen Productions"/>
    <n v="105"/>
  </r>
  <r>
    <s v="Cyclone"/>
    <s v="R"/>
    <s v="Action"/>
    <x v="7"/>
    <s v="June 5, 1987 (United States)"/>
    <n v="4.5"/>
    <n v="882"/>
    <s v="Fred Olen Ray"/>
    <s v="Paul Garson"/>
    <s v="Heather Thomas"/>
    <s v="United States"/>
    <m/>
    <x v="27"/>
    <s v="Cinetel Films"/>
    <n v="89"/>
  </r>
  <r>
    <s v="Three for the Road"/>
    <s v="PG"/>
    <s v="Drama"/>
    <x v="7"/>
    <s v="July 24, 1987 (Philippines)"/>
    <n v="5.3"/>
    <n v="997"/>
    <s v="Bill Norton"/>
    <s v="Richard Martini"/>
    <s v="Charlie Sheen"/>
    <s v="United States"/>
    <m/>
    <x v="1114"/>
    <s v="Vista Organization"/>
    <n v="88"/>
  </r>
  <r>
    <s v="Little Dorrit"/>
    <s v="G"/>
    <s v="Drama"/>
    <x v="7"/>
    <s v="October 21, 1988 (United States)"/>
    <n v="7.3"/>
    <n v="1000"/>
    <s v="Christine Edzard"/>
    <s v="Charles Dickens"/>
    <s v="Derek Jacobi"/>
    <s v="United Kingdom"/>
    <m/>
    <x v="1115"/>
    <s v="Sands"/>
    <n v="357"/>
  </r>
  <r>
    <s v="The Year My Voice Broke"/>
    <s v="PG-13"/>
    <s v="Drama"/>
    <x v="7"/>
    <s v="October 17, 1987 (United States)"/>
    <n v="7.4"/>
    <n v="2000"/>
    <s v="John Duigan"/>
    <s v="John Duigan"/>
    <s v="Noah Taylor"/>
    <s v="Australia"/>
    <m/>
    <x v="1116"/>
    <s v="Kennedy Miller Productions"/>
    <n v="103"/>
  </r>
  <r>
    <s v="The Belly of an Architect"/>
    <s v="R"/>
    <s v="Drama"/>
    <x v="7"/>
    <s v="October 16, 1987 (United Kingdom)"/>
    <n v="7"/>
    <n v="5500"/>
    <s v="Peter Greenaway"/>
    <s v="Peter Greenaway"/>
    <s v="Brian Dennehy"/>
    <s v="United Kingdom"/>
    <m/>
    <x v="27"/>
    <s v="Callender Company"/>
    <n v="119"/>
  </r>
  <r>
    <s v="Pass the Ammo"/>
    <s v="R"/>
    <s v="Comedy"/>
    <x v="7"/>
    <s v="March 4, 1988 (United States)"/>
    <n v="6.1"/>
    <n v="512"/>
    <s v="David Beaird"/>
    <s v="Joel Cohen"/>
    <s v="Bill Paxton"/>
    <s v="United States"/>
    <m/>
    <x v="1117"/>
    <s v="The Vista Organisation"/>
    <n v="93"/>
  </r>
  <r>
    <s v="In the Mood"/>
    <s v="PG-13"/>
    <s v="Comedy"/>
    <x v="7"/>
    <s v="September 16, 1987 (United States)"/>
    <n v="6.2"/>
    <n v="905"/>
    <s v="Phil Alden Robinson"/>
    <s v="Robert Kosberg"/>
    <s v="Patrick Dempsey"/>
    <s v="United States"/>
    <n v="7000000"/>
    <x v="1118"/>
    <s v="Kings Road Entertainment"/>
    <n v="98"/>
  </r>
  <r>
    <s v="Surrender"/>
    <s v="PG"/>
    <s v="Comedy"/>
    <x v="7"/>
    <s v="October 9, 1987 (United States)"/>
    <n v="5.4"/>
    <n v="872"/>
    <s v="Jerry Belson"/>
    <s v="Jerry Belson"/>
    <s v="Sally Field"/>
    <s v="United States"/>
    <n v="15000000"/>
    <x v="1119"/>
    <s v="The Cannon Group"/>
    <n v="105"/>
  </r>
  <r>
    <s v="Intervista"/>
    <m/>
    <s v="Comedy"/>
    <x v="7"/>
    <s v="November 6, 1992 (United States)"/>
    <n v="7"/>
    <n v="2500"/>
    <s v="Federico Fellini"/>
    <s v="Federico Fellini"/>
    <s v="Sergio Rubini"/>
    <s v="Italy"/>
    <m/>
    <x v="1120"/>
    <s v="Aljosha"/>
    <n v="105"/>
  </r>
  <r>
    <s v="Square Dance"/>
    <s v="PG-13"/>
    <s v="Drama"/>
    <x v="7"/>
    <s v="January 9, 1988 (Japan)"/>
    <n v="5.9"/>
    <n v="878"/>
    <s v="Daniel Petrie"/>
    <s v="Alan Hines"/>
    <s v="Jason Robards"/>
    <s v="United States"/>
    <m/>
    <x v="1121"/>
    <s v="Island Pictures"/>
    <n v="112"/>
  </r>
  <r>
    <s v="Shy People"/>
    <s v="R"/>
    <s v="Drama"/>
    <x v="7"/>
    <s v="March 11, 1988 (United States)"/>
    <n v="6.7"/>
    <n v="1200"/>
    <s v="Andrey Konchalovskiy"/>
    <s v="Andrey Konchalovskiy"/>
    <s v="Jill Clayburgh"/>
    <s v="United States"/>
    <m/>
    <x v="27"/>
    <s v="The Cannon Group"/>
    <n v="118"/>
  </r>
  <r>
    <s v="A Man in Love"/>
    <s v="R"/>
    <s v="Drama"/>
    <x v="7"/>
    <s v="September 1987 (United States)"/>
    <n v="5.9"/>
    <n v="541"/>
    <s v="Diane Kurys"/>
    <s v="Diane Kurys"/>
    <s v="Peter Coyote"/>
    <s v="France"/>
    <m/>
    <x v="1122"/>
    <s v="Alexandre Films"/>
    <n v="125"/>
  </r>
  <r>
    <s v="Disorderlies"/>
    <s v="PG"/>
    <s v="Comedy"/>
    <x v="7"/>
    <s v="August 14, 1987 (United States)"/>
    <n v="5"/>
    <n v="2100"/>
    <s v="Michael Schultz"/>
    <s v="Mark Feldberg"/>
    <s v="Darren Robinson"/>
    <s v="United States"/>
    <m/>
    <x v="1123"/>
    <s v="Warner Bros."/>
    <n v="86"/>
  </r>
  <r>
    <s v="Anguish"/>
    <s v="R"/>
    <s v="Horror"/>
    <x v="7"/>
    <s v="January 8, 1988 (United States)"/>
    <n v="6.7"/>
    <n v="3500"/>
    <s v="Bigas Luna"/>
    <s v="Bigas Luna"/>
    <s v="Zelda Rubinstein"/>
    <s v="Spain"/>
    <m/>
    <x v="27"/>
    <s v="Luna Films"/>
    <n v="89"/>
  </r>
  <r>
    <s v="September"/>
    <s v="PG"/>
    <s v="Drama"/>
    <x v="7"/>
    <s v="December 18, 1987 (United States)"/>
    <n v="6.5"/>
    <n v="9300"/>
    <s v="Woody Allen"/>
    <s v="Woody Allen"/>
    <s v="Elaine Stritch"/>
    <s v="United States"/>
    <n v="10000000"/>
    <x v="1124"/>
    <s v="Jack Rollins &amp; Charles H. Joffe Productions"/>
    <n v="83"/>
  </r>
  <r>
    <s v="Oci ciornie"/>
    <m/>
    <s v="Comedy"/>
    <x v="7"/>
    <s v="November 6, 1987 (United States)"/>
    <n v="7.4"/>
    <n v="3000"/>
    <s v="Nikita Mikhalkov"/>
    <s v="Aleksandr Adabashyan"/>
    <s v="Marcello Mastroianni"/>
    <s v="Italy"/>
    <m/>
    <x v="1125"/>
    <s v="Excelsior Film-TV"/>
    <n v="118"/>
  </r>
  <r>
    <s v="Burglar"/>
    <s v="R"/>
    <s v="Comedy"/>
    <x v="7"/>
    <s v="March 20, 1987 (United States)"/>
    <n v="5.2"/>
    <n v="4200"/>
    <s v="Hugh Wilson"/>
    <s v="Lawrence Block"/>
    <s v="Whoopi Goldberg"/>
    <s v="Canada"/>
    <m/>
    <x v="1126"/>
    <s v="Nelvana"/>
    <n v="103"/>
  </r>
  <r>
    <s v="The Kindred"/>
    <s v="R"/>
    <s v="Horror"/>
    <x v="7"/>
    <s v="January 30, 1987 (Canada)"/>
    <n v="5.6"/>
    <n v="1700"/>
    <s v="Stephen Carpenter"/>
    <s v="Stephen Carpenter"/>
    <s v="Rod Steiger"/>
    <s v="United States"/>
    <m/>
    <x v="1127"/>
    <s v="Kindred Limited Partnership"/>
    <n v="91"/>
  </r>
  <r>
    <s v="Julia and Julia"/>
    <s v="R"/>
    <s v="Drama"/>
    <x v="7"/>
    <s v="February 5, 1988 (United States)"/>
    <n v="5.6"/>
    <n v="771"/>
    <s v="Peter Del Monte"/>
    <s v="Peter Del Monte"/>
    <s v="Kathleen Turner"/>
    <s v="Italy"/>
    <m/>
    <x v="1128"/>
    <s v="RAI Radiotelevisione Italiana"/>
    <n v="98"/>
  </r>
  <r>
    <s v="Russkies"/>
    <s v="PG"/>
    <s v="Drama"/>
    <x v="7"/>
    <s v="November 6, 1987 (United States)"/>
    <n v="5.6"/>
    <n v="1400"/>
    <s v="Rick Rosenthal"/>
    <s v="Sheldon Lettich"/>
    <s v="Whip Hubley"/>
    <s v="United States"/>
    <m/>
    <x v="1129"/>
    <s v="New Century Entertainment Corporation"/>
    <n v="99"/>
  </r>
  <r>
    <s v="Sister, Sister"/>
    <s v="R"/>
    <s v="Drama"/>
    <x v="7"/>
    <s v="February 9, 1988 (United States)"/>
    <n v="5.4"/>
    <n v="834"/>
    <s v="Bill Condon"/>
    <s v="Bill Condon"/>
    <s v="Eric Stoltz"/>
    <s v="United States"/>
    <n v="4000000"/>
    <x v="1130"/>
    <s v="New World Entertainment Films"/>
    <n v="91"/>
  </r>
  <r>
    <s v="From the Hip"/>
    <s v="PG"/>
    <s v="Comedy"/>
    <x v="7"/>
    <s v="February 6, 1987 (United States)"/>
    <n v="6.2"/>
    <n v="2200"/>
    <s v="Bob Clark"/>
    <s v="Bob Clark"/>
    <s v="Judd Nelson"/>
    <s v="United States"/>
    <m/>
    <x v="1131"/>
    <s v="De Laurentiis Entertainment Group (DEG)"/>
    <n v="111"/>
  </r>
  <r>
    <s v="Death Before Dishonor"/>
    <s v="R"/>
    <s v="Action"/>
    <x v="7"/>
    <s v="February 20, 1987 (United States)"/>
    <n v="4.9000000000000004"/>
    <n v="862"/>
    <s v="Terry Leonard"/>
    <s v="John Gatliff"/>
    <s v="Fred Dryer"/>
    <s v="United States"/>
    <m/>
    <x v="1132"/>
    <s v="Balcor Film Investors"/>
    <n v="91"/>
  </r>
  <r>
    <s v="Cold Steel"/>
    <s v="R"/>
    <s v="Action"/>
    <x v="7"/>
    <s v="April 9, 1988 (Japan)"/>
    <n v="4.5"/>
    <n v="697"/>
    <s v="Dorothy Ann Puzo"/>
    <s v="Lisa M. Hansen"/>
    <s v="Brad Davis"/>
    <s v="United States"/>
    <m/>
    <x v="1133"/>
    <s v="Cinetel Films"/>
    <n v="91"/>
  </r>
  <r>
    <s v="Million Dollar Mystery"/>
    <s v="PG"/>
    <s v="Comedy"/>
    <x v="7"/>
    <s v="June 12, 1987 (United States)"/>
    <n v="5.0999999999999996"/>
    <n v="390"/>
    <s v="Richard Fleischer"/>
    <s v="Tim Metcalfe"/>
    <s v="Eddie Deezen"/>
    <s v="United States"/>
    <n v="10000000"/>
    <x v="1134"/>
    <s v="De Laurentiis Entertainment Group (DEG)"/>
    <n v="95"/>
  </r>
  <r>
    <s v="The Glass Menagerie"/>
    <s v="PG"/>
    <s v="Drama"/>
    <x v="7"/>
    <s v="May 27, 1987 (France)"/>
    <n v="7.1"/>
    <n v="1900"/>
    <s v="Paul Newman"/>
    <s v="Tennessee Williams"/>
    <s v="Joanne Woodward"/>
    <s v="United States"/>
    <m/>
    <x v="1135"/>
    <s v="Cineplex Odeon Films"/>
    <n v="134"/>
  </r>
  <r>
    <s v="Anna"/>
    <s v="PG-13"/>
    <s v="Drama"/>
    <x v="7"/>
    <s v="November 28, 1987 (United States)"/>
    <n v="6.5"/>
    <n v="639"/>
    <s v="Yurek Bogayevicz"/>
    <s v="Yurek Bogayevicz"/>
    <s v="Sally Kirkland"/>
    <s v="United States"/>
    <m/>
    <x v="1136"/>
    <s v="Magnus Films"/>
    <n v="100"/>
  </r>
  <r>
    <s v="Die Hard"/>
    <s v="R"/>
    <s v="Action"/>
    <x v="8"/>
    <s v="July 20, 1988 (United States)"/>
    <n v="8.1999999999999993"/>
    <n v="810000"/>
    <s v="John McTiernan"/>
    <s v="Roderick Thorp"/>
    <s v="Bruce Willis"/>
    <s v="United States"/>
    <n v="28000000"/>
    <x v="1137"/>
    <s v="Twentieth Century Fox"/>
    <n v="132"/>
  </r>
  <r>
    <s v="Midnight Run"/>
    <s v="R"/>
    <s v="Action"/>
    <x v="8"/>
    <s v="July 20, 1988 (United States)"/>
    <n v="7.5"/>
    <n v="79000"/>
    <s v="Martin Brest"/>
    <s v="George Gallo"/>
    <s v="Robert De Niro"/>
    <s v="United States"/>
    <n v="30000000"/>
    <x v="1138"/>
    <s v="Universal Pictures"/>
    <n v="126"/>
  </r>
  <r>
    <s v="Beetlejuice"/>
    <s v="PG"/>
    <s v="Comedy"/>
    <x v="8"/>
    <s v="March 30, 1988 (United States)"/>
    <n v="7.5"/>
    <n v="270000"/>
    <s v="Tim Burton"/>
    <s v="Michael McDowell"/>
    <s v="Alec Baldwin"/>
    <s v="United States"/>
    <n v="15000000"/>
    <x v="1139"/>
    <s v="The Geffen Company"/>
    <n v="92"/>
  </r>
  <r>
    <s v="Big"/>
    <s v="PG"/>
    <s v="Comedy"/>
    <x v="8"/>
    <s v="June 3, 1988 (United States)"/>
    <n v="7.3"/>
    <n v="205000"/>
    <s v="Penny Marshall"/>
    <s v="Gary Ross"/>
    <s v="Tom Hanks"/>
    <s v="United States"/>
    <n v="18000000"/>
    <x v="1140"/>
    <s v="American Entertainment Partners II L.P."/>
    <n v="104"/>
  </r>
  <r>
    <s v="Rain Man"/>
    <s v="R"/>
    <s v="Drama"/>
    <x v="8"/>
    <s v="December 16, 1988 (United States)"/>
    <n v="8"/>
    <n v="483000"/>
    <s v="Barry Levinson"/>
    <s v="Barry Morrow"/>
    <s v="Dustin Hoffman"/>
    <s v="United States"/>
    <n v="25000000"/>
    <x v="1141"/>
    <s v="United Artists"/>
    <n v="133"/>
  </r>
  <r>
    <s v="Running on Empty"/>
    <s v="PG-13"/>
    <s v="Crime"/>
    <x v="8"/>
    <s v="September 9, 1988 (United States)"/>
    <n v="7.7"/>
    <n v="15000"/>
    <s v="Sidney Lumet"/>
    <s v="Naomi Foner"/>
    <s v="River Phoenix"/>
    <s v="United States"/>
    <n v="7000000"/>
    <x v="1142"/>
    <s v="Double Play"/>
    <n v="116"/>
  </r>
  <r>
    <s v="They Live"/>
    <s v="R"/>
    <s v="Action"/>
    <x v="8"/>
    <s v="November 4, 1988 (United States)"/>
    <n v="7.3"/>
    <n v="117000"/>
    <s v="John Carpenter"/>
    <s v="Ray Nelson"/>
    <s v="Roddy Piper"/>
    <s v="United States"/>
    <n v="4000000"/>
    <x v="1143"/>
    <s v="Alive Films"/>
    <n v="94"/>
  </r>
  <r>
    <s v="Willow"/>
    <s v="PG"/>
    <s v="Action"/>
    <x v="8"/>
    <s v="May 20, 1988 (United States)"/>
    <n v="7.3"/>
    <n v="103000"/>
    <s v="Ron Howard"/>
    <s v="George Lucas"/>
    <s v="Val Kilmer"/>
    <s v="United Kingdom"/>
    <n v="35000000"/>
    <x v="1144"/>
    <s v="Metro-Goldwyn-Mayer (MGM)"/>
    <n v="126"/>
  </r>
  <r>
    <s v="Crocodile Dundee II"/>
    <s v="PG"/>
    <s v="Action"/>
    <x v="8"/>
    <s v="May 25, 1988 (United States)"/>
    <n v="5.6"/>
    <n v="55000"/>
    <s v="John Cornell"/>
    <s v="Paul Hogan"/>
    <s v="Paul Hogan"/>
    <s v="Australia"/>
    <n v="14000000"/>
    <x v="1145"/>
    <s v="Paramount Pictures"/>
    <n v="108"/>
  </r>
  <r>
    <s v="Heathers"/>
    <s v="R"/>
    <s v="Comedy"/>
    <x v="8"/>
    <s v="March 31, 1989 (United States)"/>
    <n v="7.2"/>
    <n v="92000"/>
    <s v="Michael Lehmann"/>
    <s v="Daniel Waters"/>
    <s v="Winona Ryder"/>
    <s v="United States"/>
    <n v="3000000"/>
    <x v="1146"/>
    <s v="New World Pictures"/>
    <n v="103"/>
  </r>
  <r>
    <s v="Coming to America"/>
    <s v="R"/>
    <s v="Comedy"/>
    <x v="8"/>
    <s v="June 29, 1988 (United States)"/>
    <n v="7.1"/>
    <n v="196000"/>
    <s v="John Landis"/>
    <s v="Eddie Murphy"/>
    <s v="Eddie Murphy"/>
    <s v="United States"/>
    <n v="39000000"/>
    <x v="1147"/>
    <s v="Paramount Pictures"/>
    <n v="117"/>
  </r>
  <r>
    <s v="Who Framed Roger Rabbit"/>
    <s v="PG"/>
    <s v="Animation"/>
    <x v="8"/>
    <s v="June 22, 1988 (United States)"/>
    <n v="7.7"/>
    <n v="187000"/>
    <s v="Robert Zemeckis"/>
    <s v="Gary K. Wolf"/>
    <s v="Bob Hoskins"/>
    <s v="United States"/>
    <n v="70000000"/>
    <x v="1148"/>
    <s v="Touchstone Pictures"/>
    <n v="104"/>
  </r>
  <r>
    <s v="Mystic Pizza"/>
    <s v="R"/>
    <s v="Comedy"/>
    <x v="8"/>
    <s v="October 21, 1988 (United States)"/>
    <n v="6.3"/>
    <n v="27000"/>
    <s v="Donald Petrie"/>
    <s v="Amy Holden Jones"/>
    <s v="Annabeth Gish"/>
    <s v="United States"/>
    <n v="6000000"/>
    <x v="1149"/>
    <s v="Night Life Inc."/>
    <n v="104"/>
  </r>
  <r>
    <s v="Akira"/>
    <s v="R"/>
    <s v="Animation"/>
    <x v="8"/>
    <s v="July 16, 1988 (Japan)"/>
    <n v="8"/>
    <n v="171000"/>
    <s v="Katsuhiro Ã”tomo"/>
    <s v="Katsuhiro Ã”tomo"/>
    <s v="Mitsuo Iwata"/>
    <s v="Japan"/>
    <m/>
    <x v="1150"/>
    <s v="Akira Committee Company Ltd."/>
    <n v="124"/>
  </r>
  <r>
    <s v="Cinema Paradiso"/>
    <s v="PG"/>
    <s v="Drama"/>
    <x v="8"/>
    <s v="February 23, 1990 (United States)"/>
    <n v="8.5"/>
    <n v="239000"/>
    <s v="Giuseppe Tornatore"/>
    <s v="Giuseppe Tornatore"/>
    <s v="Philippe Noiret"/>
    <s v="Italy"/>
    <n v="5000000"/>
    <x v="1151"/>
    <s v="Cristaldifilm"/>
    <n v="155"/>
  </r>
  <r>
    <s v="Mississippi Burning"/>
    <s v="R"/>
    <s v="Crime"/>
    <x v="8"/>
    <s v="January 27, 1989 (United States)"/>
    <n v="7.8"/>
    <n v="91000"/>
    <s v="Alan Parker"/>
    <s v="Chris Gerolmo"/>
    <s v="Gene Hackman"/>
    <s v="United States"/>
    <n v="15000000"/>
    <x v="1152"/>
    <s v="Orion Pictures"/>
    <n v="128"/>
  </r>
  <r>
    <s v="Child's Play"/>
    <s v="R"/>
    <s v="Fantasy"/>
    <x v="8"/>
    <s v="November 9, 1988 (United States)"/>
    <n v="6.6"/>
    <n v="91000"/>
    <s v="Tom Holland"/>
    <s v="Don Mancini"/>
    <s v="Catherine Hicks"/>
    <s v="United States"/>
    <n v="9000000"/>
    <x v="1153"/>
    <s v="United Artists"/>
    <n v="87"/>
  </r>
  <r>
    <s v="Twins"/>
    <s v="PG"/>
    <s v="Comedy"/>
    <x v="8"/>
    <s v="December 9, 1988 (United States)"/>
    <n v="6.1"/>
    <n v="117000"/>
    <s v="Ivan Reitman"/>
    <s v="William Davies"/>
    <s v="Arnold Schwarzenegger"/>
    <s v="United States"/>
    <n v="15000000"/>
    <x v="1154"/>
    <s v="Universal Pictures"/>
    <n v="107"/>
  </r>
  <r>
    <s v="The Naked Gun: from the Files of Police Squad!"/>
    <s v="PG-13"/>
    <s v="Comedy"/>
    <x v="8"/>
    <s v="December 2, 1988 (United States)"/>
    <n v="7.6"/>
    <n v="158000"/>
    <s v="David Zucker"/>
    <s v="Jerry Zucker"/>
    <s v="Leslie Nielsen"/>
    <s v="United States"/>
    <n v="12000000"/>
    <x v="1155"/>
    <s v="Paramount Pictures"/>
    <n v="85"/>
  </r>
  <r>
    <s v="The Great Outdoors"/>
    <s v="PG"/>
    <s v="Comedy"/>
    <x v="8"/>
    <s v="June 17, 1988 (United States)"/>
    <n v="6.6"/>
    <n v="41000"/>
    <s v="Howard Deutch"/>
    <s v="John Hughes"/>
    <s v="Dan Aykroyd"/>
    <s v="United States"/>
    <n v="24000000"/>
    <x v="1156"/>
    <s v="Universal Pictures"/>
    <n v="91"/>
  </r>
  <r>
    <s v="Cocktail"/>
    <s v="R"/>
    <s v="Comedy"/>
    <x v="8"/>
    <s v="July 29, 1988 (United States)"/>
    <n v="5.9"/>
    <n v="81000"/>
    <s v="Roger Donaldson"/>
    <s v="Heywood Gould"/>
    <s v="Tom Cruise"/>
    <s v="United States"/>
    <n v="20000000"/>
    <x v="1157"/>
    <s v="Touchstone Pictures"/>
    <n v="104"/>
  </r>
  <r>
    <s v="My Neighbor Totoro"/>
    <s v="G"/>
    <s v="Animation"/>
    <x v="8"/>
    <s v="July 13, 1990 (United States)"/>
    <n v="8.1999999999999993"/>
    <n v="304000"/>
    <s v="Hayao Miyazaki"/>
    <s v="Hayao Miyazaki"/>
    <s v="Hitoshi Takagi"/>
    <s v="Japan"/>
    <n v="3700000"/>
    <x v="1158"/>
    <s v="Tokuma Japan Communications"/>
    <n v="86"/>
  </r>
  <r>
    <s v="Young Guns"/>
    <s v="R"/>
    <s v="Action"/>
    <x v="8"/>
    <s v="August 12, 1988 (United States)"/>
    <n v="6.9"/>
    <n v="57000"/>
    <s v="Christopher Cain"/>
    <s v="John Fusco"/>
    <s v="Emilio Estevez"/>
    <s v="United States"/>
    <n v="13000000"/>
    <x v="1159"/>
    <s v="Morgan Creek Entertainment"/>
    <n v="107"/>
  </r>
  <r>
    <s v="A Fish Called Wanda"/>
    <s v="R"/>
    <s v="Comedy"/>
    <x v="8"/>
    <s v="July 29, 1988 (United States)"/>
    <n v="7.5"/>
    <n v="135000"/>
    <s v="Charles Crichton"/>
    <s v="John Cleese"/>
    <s v="John Cleese"/>
    <s v="United Kingdom"/>
    <n v="7500000"/>
    <x v="1160"/>
    <s v="Metro-Goldwyn-Mayer (MGM)"/>
    <n v="108"/>
  </r>
  <r>
    <s v="Working Girl"/>
    <s v="R"/>
    <s v="Comedy"/>
    <x v="8"/>
    <s v="December 21, 1988 (United States)"/>
    <n v="6.8"/>
    <n v="54000"/>
    <s v="Mike Nichols"/>
    <s v="Kevin Wade"/>
    <s v="Melanie Griffith"/>
    <s v="United States"/>
    <n v="28000000"/>
    <x v="1161"/>
    <s v="Twentieth Century Fox"/>
    <n v="113"/>
  </r>
  <r>
    <s v="Bloodsport"/>
    <s v="R"/>
    <s v="Action"/>
    <x v="8"/>
    <s v="April 29, 1988 (United States)"/>
    <n v="6.8"/>
    <n v="79000"/>
    <s v="Newt Arnold"/>
    <s v="Sheldon Lettich"/>
    <s v="Jean-Claude Van Damme"/>
    <s v="United States"/>
    <n v="1100000"/>
    <x v="1162"/>
    <s v="Cannon International"/>
    <n v="92"/>
  </r>
  <r>
    <s v="The Last Temptation of Christ"/>
    <s v="R"/>
    <s v="Drama"/>
    <x v="8"/>
    <s v="August 12, 1988 (Canada)"/>
    <n v="7.5"/>
    <n v="54000"/>
    <s v="Martin Scorsese"/>
    <s v="Nikos Kazantzakis"/>
    <s v="Willem Dafoe"/>
    <s v="Canada"/>
    <n v="7000000"/>
    <x v="1163"/>
    <s v="Universal Pictures"/>
    <n v="164"/>
  </r>
  <r>
    <s v="Married to the Mob"/>
    <s v="R"/>
    <s v="Comedy"/>
    <x v="8"/>
    <s v="August 19, 1988 (United States)"/>
    <n v="6.2"/>
    <n v="16000"/>
    <s v="Jonathan Demme"/>
    <s v="Barry Strugatz"/>
    <s v="Michelle Pfeiffer"/>
    <s v="United States"/>
    <n v="10000000"/>
    <x v="1164"/>
    <s v="Orion Pictures"/>
    <n v="104"/>
  </r>
  <r>
    <s v="The Land Before Time"/>
    <s v="G"/>
    <s v="Animation"/>
    <x v="8"/>
    <s v="November 18, 1988 (United States)"/>
    <n v="7.4"/>
    <n v="82000"/>
    <s v="Don Bluth"/>
    <s v="Stu Krieger"/>
    <s v="Pat Hingle"/>
    <s v="United States"/>
    <n v="12500000"/>
    <x v="1165"/>
    <s v="Lucasfilm"/>
    <n v="69"/>
  </r>
  <r>
    <s v="Rambo III"/>
    <s v="R"/>
    <s v="Action"/>
    <x v="8"/>
    <s v="May 25, 1988 (United States)"/>
    <n v="5.8"/>
    <n v="125000"/>
    <s v="Peter MacDonald"/>
    <s v="David Morrell"/>
    <s v="Sylvester Stallone"/>
    <s v="United States"/>
    <n v="63000000"/>
    <x v="1166"/>
    <s v="Carolco Pictures"/>
    <n v="102"/>
  </r>
  <r>
    <s v="The Accused"/>
    <s v="R"/>
    <s v="Crime"/>
    <x v="8"/>
    <s v="October 14, 1988 (United States)"/>
    <n v="7.2"/>
    <n v="33000"/>
    <s v="Jonathan Kaplan"/>
    <s v="Tom Topor"/>
    <s v="Kelly McGillis"/>
    <s v="Canada"/>
    <n v="13000000"/>
    <x v="1167"/>
    <s v="Paramount Pictures"/>
    <n v="111"/>
  </r>
  <r>
    <s v="Dangerous Liaisons"/>
    <s v="R"/>
    <s v="Drama"/>
    <x v="8"/>
    <s v="February 24, 1989 (United States)"/>
    <n v="7.6"/>
    <n v="66000"/>
    <s v="Stephen Frears"/>
    <s v="Christopher Hampton"/>
    <s v="Glenn Close"/>
    <s v="United States"/>
    <n v="14000000"/>
    <x v="1168"/>
    <s v="Lorimar Film Entertainment"/>
    <n v="119"/>
  </r>
  <r>
    <s v="Earth Girls Are Easy"/>
    <s v="PG"/>
    <s v="Comedy"/>
    <x v="8"/>
    <s v="May 12, 1989 (United States)"/>
    <n v="5.4"/>
    <n v="21000"/>
    <s v="Julien Temple"/>
    <s v="Julie Brown"/>
    <s v="Geena Davis"/>
    <s v="United Kingdom"/>
    <n v="10000000"/>
    <x v="1169"/>
    <s v="De Laurentiis Entertainment Group (DEG)"/>
    <n v="100"/>
  </r>
  <r>
    <s v="Hairspray"/>
    <s v="PG"/>
    <s v="Comedy"/>
    <x v="8"/>
    <s v="February 26, 1988 (United States)"/>
    <n v="7"/>
    <n v="20000"/>
    <s v="John Waters"/>
    <s v="John Waters"/>
    <s v="Sonny Bono"/>
    <s v="United States"/>
    <n v="2000000"/>
    <x v="1170"/>
    <s v="New Line Cinema"/>
    <n v="92"/>
  </r>
  <r>
    <s v="Dead Ringers"/>
    <s v="R"/>
    <s v="Drama"/>
    <x v="8"/>
    <s v="September 23, 1988 (United States)"/>
    <n v="7.3"/>
    <n v="43000"/>
    <s v="David Cronenberg"/>
    <s v="David Cronenberg"/>
    <s v="Jeremy Irons"/>
    <s v="Canada"/>
    <n v="13000000"/>
    <x v="1171"/>
    <s v="Morgan Creek Entertainment"/>
    <n v="116"/>
  </r>
  <r>
    <s v="Bull Durham"/>
    <s v="R"/>
    <s v="Comedy"/>
    <x v="8"/>
    <s v="June 15, 1988 (United States)"/>
    <n v="7.1"/>
    <n v="49000"/>
    <s v="Ron Shelton"/>
    <s v="Ron Shelton"/>
    <s v="Kevin Costner"/>
    <s v="United States"/>
    <n v="7000000"/>
    <x v="1172"/>
    <s v="The Mount Company"/>
    <n v="108"/>
  </r>
  <r>
    <s v="The Big Blue"/>
    <s v="PG"/>
    <s v="Adventure"/>
    <x v="8"/>
    <s v="August 19, 1988 (United States)"/>
    <n v="7.6"/>
    <n v="49000"/>
    <s v="Luc Besson"/>
    <s v="Luc Besson"/>
    <s v="Jean-Marc Barr"/>
    <s v="France"/>
    <m/>
    <x v="1173"/>
    <s v="Gaumont"/>
    <n v="168"/>
  </r>
  <r>
    <s v="The Unbearable Lightness of Being"/>
    <s v="R"/>
    <s v="Drama"/>
    <x v="8"/>
    <s v="February 5, 1988 (United States)"/>
    <n v="7.3"/>
    <n v="35000"/>
    <s v="Philip Kaufman"/>
    <s v="Milan Kundera"/>
    <s v="Daniel Day-Lewis"/>
    <s v="Sweden"/>
    <n v="17000000"/>
    <x v="1174"/>
    <s v="The Saul Zaentz Company"/>
    <n v="171"/>
  </r>
  <r>
    <s v="The Blob"/>
    <s v="R"/>
    <s v="Horror"/>
    <x v="8"/>
    <s v="August 5, 1988 (United States)"/>
    <n v="6.5"/>
    <n v="34000"/>
    <s v="Chuck Russell"/>
    <s v="Theodore Simonson"/>
    <s v="Shawnee Smith"/>
    <s v="United States"/>
    <n v="19000000"/>
    <x v="1175"/>
    <s v="TriStar Pictures"/>
    <n v="95"/>
  </r>
  <r>
    <s v="Oliver &amp; Company"/>
    <s v="G"/>
    <s v="Animation"/>
    <x v="8"/>
    <s v="November 18, 1988 (United States)"/>
    <n v="6.7"/>
    <n v="45000"/>
    <s v="George Scribner"/>
    <s v="Jim Cox"/>
    <s v="Joey Lawrence"/>
    <s v="United States"/>
    <n v="31000000"/>
    <x v="1176"/>
    <s v="Walt Disney Animation Studios"/>
    <n v="74"/>
  </r>
  <r>
    <s v="Two Moon Junction"/>
    <s v="R"/>
    <s v="Drama"/>
    <x v="8"/>
    <s v="April 29, 1988 (United States)"/>
    <n v="5.0999999999999996"/>
    <n v="5200"/>
    <s v="Zalman King"/>
    <s v="Zalman King"/>
    <s v="Sherilyn Fenn"/>
    <s v="United States"/>
    <m/>
    <x v="1177"/>
    <s v="DDM Film Corporation"/>
    <n v="104"/>
  </r>
  <r>
    <s v="Beaches"/>
    <s v="PG-13"/>
    <s v="Comedy"/>
    <x v="8"/>
    <s v="January 13, 1989 (United States)"/>
    <n v="6.9"/>
    <n v="24000"/>
    <s v="Garry Marshall"/>
    <s v="Iris Rainer"/>
    <s v="Bette Midler"/>
    <s v="United States"/>
    <n v="20000000"/>
    <x v="1178"/>
    <s v="All Girl Productions"/>
    <n v="123"/>
  </r>
  <r>
    <s v="Red Heat"/>
    <s v="R"/>
    <s v="Action"/>
    <x v="8"/>
    <s v="June 17, 1988 (United States)"/>
    <n v="6.1"/>
    <n v="67000"/>
    <s v="Walter Hill"/>
    <s v="Walter Hill"/>
    <s v="Arnold Schwarzenegger"/>
    <s v="United States"/>
    <n v="29000000"/>
    <x v="1179"/>
    <s v="Carolco Pictures"/>
    <n v="104"/>
  </r>
  <r>
    <s v="A Nightmare on Elm Street 4: The Dream Master"/>
    <s v="R"/>
    <s v="Horror"/>
    <x v="8"/>
    <s v="August 19, 1988 (United States)"/>
    <n v="5.7"/>
    <n v="51000"/>
    <s v="Renny Harlin"/>
    <s v="Wes Craven"/>
    <s v="Robert Englund"/>
    <s v="United States"/>
    <n v="13000000"/>
    <x v="1180"/>
    <s v="New Line Cinema"/>
    <n v="93"/>
  </r>
  <r>
    <s v="The Accidental Tourist"/>
    <s v="PG"/>
    <s v="Drama"/>
    <x v="8"/>
    <s v="January 6, 1989 (United States)"/>
    <n v="6.8"/>
    <n v="15000"/>
    <s v="Lawrence Kasdan"/>
    <s v="Anne Tyler"/>
    <s v="William Hurt"/>
    <s v="United States"/>
    <m/>
    <x v="1181"/>
    <s v="Warner Bros."/>
    <n v="121"/>
  </r>
  <r>
    <s v="The Adventures of Baron Munchausen"/>
    <s v="PG"/>
    <s v="Adventure"/>
    <x v="8"/>
    <s v="March 10, 1989 (United States)"/>
    <n v="7.2"/>
    <n v="52000"/>
    <s v="Terry Gilliam"/>
    <s v="Charles McKeown"/>
    <s v="John Neville"/>
    <s v="United Kingdom"/>
    <n v="46630000"/>
    <x v="1182"/>
    <s v="Prominent Features"/>
    <n v="126"/>
  </r>
  <r>
    <s v="Killer Klowns from Outer Space"/>
    <s v="PG-13"/>
    <s v="Comedy"/>
    <x v="8"/>
    <s v="May 27, 1988 (United States)"/>
    <n v="6.2"/>
    <n v="34000"/>
    <s v="Stephen Chiodo"/>
    <s v="Charles Chiodo"/>
    <s v="Grant Cramer"/>
    <s v="United States"/>
    <n v="2000000"/>
    <x v="27"/>
    <s v="Sarlui / Diamant"/>
    <n v="88"/>
  </r>
  <r>
    <s v="Halloween 4: The Return of Michael Myers"/>
    <s v="R"/>
    <s v="Horror"/>
    <x v="8"/>
    <s v="October 21, 1988 (United States)"/>
    <n v="5.9"/>
    <n v="45000"/>
    <s v="Dwight H. Little"/>
    <s v="Dhani Lipsius"/>
    <s v="Donald Pleasence"/>
    <s v="United States"/>
    <n v="5000000"/>
    <x v="1183"/>
    <s v="Trancas International Films"/>
    <n v="88"/>
  </r>
  <r>
    <s v="Elvira: Mistress of the Dark"/>
    <s v="PG-13"/>
    <s v="Comedy"/>
    <x v="8"/>
    <s v="September 30, 1988 (United States)"/>
    <n v="6.6"/>
    <n v="14000"/>
    <s v="James Signorelli"/>
    <s v="Sam Egan"/>
    <s v="Cassandra Peterson"/>
    <s v="United States"/>
    <n v="7500000"/>
    <x v="1184"/>
    <s v="NBC Productions"/>
    <n v="96"/>
  </r>
  <r>
    <s v="Mac and Me"/>
    <s v="PG"/>
    <s v="Adventure"/>
    <x v="8"/>
    <s v="August 12, 1988 (United States)"/>
    <n v="3.4"/>
    <n v="12000"/>
    <s v="Stewart Raffill"/>
    <s v="Stewart Raffill"/>
    <s v="Christine Ebersole"/>
    <s v="United States"/>
    <n v="13000000"/>
    <x v="1185"/>
    <s v="Mac and Me Joint Venture"/>
    <n v="99"/>
  </r>
  <r>
    <s v="Above the Law"/>
    <s v="R"/>
    <s v="Action"/>
    <x v="8"/>
    <s v="April 22, 1988 (United States)"/>
    <n v="6"/>
    <n v="30000"/>
    <s v="Andrew Davis"/>
    <s v="Andrew Davis"/>
    <s v="Steven Seagal"/>
    <s v="United States"/>
    <n v="7500000"/>
    <x v="1186"/>
    <s v="Warner Bros."/>
    <n v="99"/>
  </r>
  <r>
    <s v="Scrooged"/>
    <s v="PG-13"/>
    <s v="Comedy"/>
    <x v="8"/>
    <s v="November 23, 1988 (United States)"/>
    <n v="7"/>
    <n v="90000"/>
    <s v="Richard Donner"/>
    <s v="Mitch Glazer"/>
    <s v="Bill Murray"/>
    <s v="United States"/>
    <n v="32000000"/>
    <x v="1187"/>
    <s v="Paramount Pictures"/>
    <n v="101"/>
  </r>
  <r>
    <s v="The Dead Pool"/>
    <s v="R"/>
    <s v="Action"/>
    <x v="8"/>
    <s v="July 13, 1988 (United States)"/>
    <n v="6.3"/>
    <n v="42000"/>
    <s v="Buddy Van Horn"/>
    <s v="Harry Julian Fink"/>
    <s v="Clint Eastwood"/>
    <s v="United States"/>
    <n v="31000000"/>
    <x v="1188"/>
    <s v="Warner Bros."/>
    <n v="91"/>
  </r>
  <r>
    <s v="I'm Gonna Git You Sucka"/>
    <s v="R"/>
    <s v="Action"/>
    <x v="8"/>
    <s v="January 11, 1989 (United States)"/>
    <n v="6.6"/>
    <n v="13000"/>
    <s v="Keenen Ivory Wayans"/>
    <s v="Keenen Ivory Wayans"/>
    <s v="Keenen Ivory Wayans"/>
    <s v="United States"/>
    <n v="3000000"/>
    <x v="1189"/>
    <s v="Front Films"/>
    <n v="88"/>
  </r>
  <r>
    <s v="Pumpkinhead"/>
    <s v="R"/>
    <s v="Fantasy"/>
    <x v="8"/>
    <s v="January 13, 1989 (United States)"/>
    <n v="6.2"/>
    <n v="21000"/>
    <s v="Stan Winston"/>
    <s v="Ed Justin"/>
    <s v="Lance Henriksen"/>
    <s v="United States"/>
    <n v="3500000"/>
    <x v="1190"/>
    <s v="De Laurentiis Entertainment Group (DEG)"/>
    <n v="86"/>
  </r>
  <r>
    <s v="Dirty Rotten Scoundrels"/>
    <s v="PG"/>
    <s v="Comedy"/>
    <x v="8"/>
    <s v="December 14, 1988 (United States)"/>
    <n v="7.4"/>
    <n v="67000"/>
    <s v="Frank Oz"/>
    <s v="Dale Launer"/>
    <s v="Steve Martin"/>
    <s v="United States"/>
    <m/>
    <x v="1191"/>
    <s v="Orion Pictures"/>
    <n v="110"/>
  </r>
  <r>
    <s v="Friday the 13th Part VII: the New Blood"/>
    <s v="R"/>
    <s v="Horror"/>
    <x v="8"/>
    <s v="May 13, 1988 (United States)"/>
    <n v="5.3"/>
    <n v="34000"/>
    <s v="John Carl Buechler"/>
    <s v="Daryl Haney"/>
    <s v="Terry Kiser"/>
    <s v="United States"/>
    <n v="2800000"/>
    <x v="1192"/>
    <s v="Paramount Pictures"/>
    <n v="88"/>
  </r>
  <r>
    <s v="License to Drive"/>
    <s v="PG-13"/>
    <s v="Comedy"/>
    <x v="8"/>
    <s v="July 6, 1988 (United States)"/>
    <n v="6.3"/>
    <n v="19000"/>
    <s v="Greg Beeman"/>
    <s v="Neil Tolkin"/>
    <s v="Corey Haim"/>
    <s v="United States"/>
    <n v="8000000"/>
    <x v="1193"/>
    <s v="Twentieth Century Fox"/>
    <n v="88"/>
  </r>
  <r>
    <s v="Hellbound: Hellraiser II"/>
    <s v="R"/>
    <s v="Horror"/>
    <x v="8"/>
    <s v="December 23, 1988 (United States)"/>
    <n v="6.5"/>
    <n v="44000"/>
    <s v="Tony Randel"/>
    <s v="Peter Atkins"/>
    <s v="Doug Bradley"/>
    <s v="United Kingdom"/>
    <n v="3000000"/>
    <x v="1194"/>
    <s v="New World Pictures"/>
    <n v="97"/>
  </r>
  <r>
    <s v="Frantic"/>
    <s v="R"/>
    <s v="Crime"/>
    <x v="8"/>
    <s v="February 26, 1988 (United States)"/>
    <n v="6.9"/>
    <n v="51000"/>
    <s v="Roman Polanski"/>
    <s v="Roman Polanski"/>
    <s v="Harrison Ford"/>
    <s v="France"/>
    <n v="20000000"/>
    <x v="1195"/>
    <s v="Warner Bros."/>
    <n v="120"/>
  </r>
  <r>
    <s v="Colors"/>
    <s v="R"/>
    <s v="Action"/>
    <x v="8"/>
    <s v="April 29, 1988 (United States)"/>
    <n v="6.7"/>
    <n v="25000"/>
    <s v="Dennis Hopper"/>
    <s v="Michael Schiffer"/>
    <s v="Sean Penn"/>
    <s v="United States"/>
    <n v="6000000"/>
    <x v="1196"/>
    <s v="Orion Pictures"/>
    <n v="120"/>
  </r>
  <r>
    <s v="My Stepmother Is an Alien"/>
    <s v="PG-13"/>
    <s v="Comedy"/>
    <x v="8"/>
    <s v="December 9, 1988 (United States)"/>
    <n v="5.4"/>
    <n v="25000"/>
    <s v="Richard Benjamin"/>
    <s v="Jerico Stone"/>
    <s v="Dan Aykroyd"/>
    <s v="United States"/>
    <n v="20000000"/>
    <x v="1197"/>
    <s v="Weintraub Entertainment Group"/>
    <n v="105"/>
  </r>
  <r>
    <s v="A Cry in the Dark"/>
    <s v="PG-13"/>
    <s v="Biography"/>
    <x v="8"/>
    <s v="November 11, 1988 (United States)"/>
    <n v="6.9"/>
    <n v="9600"/>
    <s v="Fred Schepisi"/>
    <s v="John Bryson"/>
    <s v="Meryl Streep"/>
    <s v="Australia"/>
    <n v="15000000"/>
    <x v="1198"/>
    <s v="Cannon Entertainment"/>
    <n v="120"/>
  </r>
  <r>
    <s v="The Lair of the White Worm"/>
    <s v="R"/>
    <s v="Comedy"/>
    <x v="8"/>
    <s v="October 21, 1988 (United States)"/>
    <n v="5.9"/>
    <n v="10000"/>
    <s v="Ken Russell"/>
    <s v="Ken Russell"/>
    <s v="Amanda Donohoe"/>
    <s v="United Kingdom"/>
    <n v="2500000"/>
    <x v="1199"/>
    <s v="White Lair"/>
    <n v="93"/>
  </r>
  <r>
    <s v="High Spirits"/>
    <s v="PG-13"/>
    <s v="Comedy"/>
    <x v="8"/>
    <s v="November 18, 1988 (United States)"/>
    <n v="5.8"/>
    <n v="8900"/>
    <s v="Neil Jordan"/>
    <s v="Neil Jordan"/>
    <s v="Peter O'Toole"/>
    <s v="Ireland"/>
    <n v="17000000"/>
    <x v="1200"/>
    <s v="Vision PDG"/>
    <n v="99"/>
  </r>
  <r>
    <s v="Vampire's Kiss"/>
    <s v="R"/>
    <s v="Comedy"/>
    <x v="8"/>
    <s v="June 16, 1989 (Italy)"/>
    <n v="6"/>
    <n v="15000"/>
    <s v="Robert Bierman"/>
    <s v="Joseph Minion"/>
    <s v="Nicolas Cage"/>
    <s v="United States"/>
    <n v="2000000"/>
    <x v="1201"/>
    <s v="Hemdale"/>
    <n v="103"/>
  </r>
  <r>
    <s v="Return of the Living Dead II"/>
    <s v="R"/>
    <s v="Comedy"/>
    <x v="8"/>
    <s v="January 15, 1988 (United States)"/>
    <n v="5.8"/>
    <n v="19000"/>
    <s v="Ken Wiederhorn"/>
    <s v="Ken Wiederhorn"/>
    <s v="James Karen"/>
    <s v="United States"/>
    <n v="6200000"/>
    <x v="1202"/>
    <s v="Lorimar Motion Pictures"/>
    <n v="89"/>
  </r>
  <r>
    <s v="The New Adventures of Pippi Longstocking"/>
    <s v="G"/>
    <s v="Adventure"/>
    <x v="8"/>
    <s v="July 29, 1988 (United States)"/>
    <n v="5.9"/>
    <n v="4000"/>
    <s v="Ken Annakin"/>
    <s v="Astrid Lindgren"/>
    <s v="Tami Erin"/>
    <s v="Sweden"/>
    <n v="5000000"/>
    <x v="1203"/>
    <s v="Columbia Pictures"/>
    <n v="100"/>
  </r>
  <r>
    <s v="Eight Men Out"/>
    <s v="PG"/>
    <s v="Drama"/>
    <x v="8"/>
    <s v="June 29, 1989 (Australia)"/>
    <n v="7.2"/>
    <n v="19000"/>
    <s v="John Sayles"/>
    <s v="Eliot Asinof"/>
    <s v="John Cusack"/>
    <s v="United States"/>
    <n v="6000000"/>
    <x v="1204"/>
    <s v="Orion Pictures"/>
    <n v="119"/>
  </r>
  <r>
    <s v="Stand and Deliver"/>
    <s v="PG"/>
    <s v="Biography"/>
    <x v="8"/>
    <s v="March 11, 1988 (United States)"/>
    <n v="7.3"/>
    <n v="17000"/>
    <s v="RamÃ³n MenÃ©ndez"/>
    <s v="RamÃ³n MenÃ©ndez"/>
    <s v="Edward James Olmos"/>
    <s v="United States"/>
    <m/>
    <x v="1205"/>
    <s v="American Playhouse"/>
    <n v="103"/>
  </r>
  <r>
    <s v="Maniac Cop"/>
    <s v="R"/>
    <s v="Action"/>
    <x v="8"/>
    <s v="May 13, 1988 (United States)"/>
    <n v="6"/>
    <n v="15000"/>
    <s v="William Lustig"/>
    <s v="Larry Cohen"/>
    <s v="Tom Atkins"/>
    <s v="United States"/>
    <n v="1100000"/>
    <x v="1206"/>
    <s v="Shapiro-Glickenhaus Entertainment"/>
    <n v="85"/>
  </r>
  <r>
    <s v="Women on the Verge of a Nervous Breakdown"/>
    <s v="R"/>
    <s v="Comedy"/>
    <x v="8"/>
    <s v="November 11, 1988 (United States)"/>
    <n v="7.6"/>
    <n v="37000"/>
    <s v="Pedro AlmodÃ³var"/>
    <s v="Pedro AlmodÃ³var"/>
    <s v="Carmen Maura"/>
    <s v="Spain"/>
    <n v="700000"/>
    <x v="1207"/>
    <s v="Laurenfilm"/>
    <n v="88"/>
  </r>
  <r>
    <s v="She's Having a Baby"/>
    <s v="PG-13"/>
    <s v="Comedy"/>
    <x v="8"/>
    <s v="February 5, 1988 (United States)"/>
    <n v="5.9"/>
    <n v="12000"/>
    <s v="John Hughes"/>
    <s v="John Hughes"/>
    <s v="Kevin Bacon"/>
    <s v="United States"/>
    <n v="20000000"/>
    <x v="1208"/>
    <s v="Paramount Pictures"/>
    <n v="106"/>
  </r>
  <r>
    <s v="Police Academy 5: Assignment: Miami Beach"/>
    <s v="PG"/>
    <s v="Comedy"/>
    <x v="8"/>
    <s v="March 18, 1988 (United States)"/>
    <n v="4.5999999999999996"/>
    <n v="33000"/>
    <s v="Alan Myerson"/>
    <s v="Neal Israel"/>
    <s v="Bubba Smith"/>
    <s v="United States"/>
    <m/>
    <x v="1209"/>
    <s v="Warner Bros."/>
    <n v="90"/>
  </r>
  <r>
    <s v="Tequila Sunrise"/>
    <s v="R"/>
    <s v="Crime"/>
    <x v="8"/>
    <s v="December 2, 1988 (United States)"/>
    <n v="6.1"/>
    <n v="30000"/>
    <s v="Robert Towne"/>
    <s v="Robert Towne"/>
    <s v="Mel Gibson"/>
    <s v="United States"/>
    <n v="23000000"/>
    <x v="1210"/>
    <s v="Cinema City Films"/>
    <n v="115"/>
  </r>
  <r>
    <s v="Night of the Demons"/>
    <s v="R"/>
    <s v="Comedy"/>
    <x v="8"/>
    <s v="October 14, 1988 (United States)"/>
    <n v="6.2"/>
    <n v="14000"/>
    <s v="Kevin Tenney"/>
    <s v="Joe Augustyn"/>
    <s v="Cathy Podewell"/>
    <s v="United States"/>
    <n v="1200000"/>
    <x v="1211"/>
    <s v="Blue Rider Pictures"/>
    <n v="90"/>
  </r>
  <r>
    <s v="Biloxi Blues"/>
    <s v="PG-13"/>
    <s v="Comedy"/>
    <x v="8"/>
    <s v="March 25, 1988 (United States)"/>
    <n v="6.6"/>
    <n v="15000"/>
    <s v="Mike Nichols"/>
    <s v="Neil Simon"/>
    <s v="Matthew Broderick"/>
    <s v="United States"/>
    <n v="20000000"/>
    <x v="1212"/>
    <s v="Rastar Pictures"/>
    <n v="106"/>
  </r>
  <r>
    <s v="Shag"/>
    <s v="PG"/>
    <s v="Comedy"/>
    <x v="8"/>
    <s v="July 21, 1989 (United States)"/>
    <n v="6.4"/>
    <n v="4000"/>
    <s v="Zelda Barron"/>
    <s v="Lanier Laney"/>
    <s v="Phoebe Cates"/>
    <s v="United Kingdom"/>
    <n v="5000000"/>
    <x v="1213"/>
    <s v="Palace Pictures"/>
    <n v="98"/>
  </r>
  <r>
    <s v="Cocoon: the Return"/>
    <s v="PG"/>
    <s v="Adventure"/>
    <x v="8"/>
    <s v="November 23, 1988 (United States)"/>
    <n v="5.4"/>
    <n v="16000"/>
    <s v="Daniel Petrie"/>
    <s v="David Saperstein"/>
    <s v="Don Ameche"/>
    <s v="United States"/>
    <n v="17500000"/>
    <x v="1214"/>
    <s v="Zanuck/Brown Productions"/>
    <n v="116"/>
  </r>
  <r>
    <s v="Poltergeist III"/>
    <s v="PG"/>
    <s v="Horror"/>
    <x v="8"/>
    <s v="June 10, 1988 (United States)"/>
    <n v="4.7"/>
    <n v="17000"/>
    <s v="Gary Sherman"/>
    <s v="Gary Sherman"/>
    <s v="Heather O'Rourke"/>
    <s v="United States"/>
    <n v="10500000"/>
    <x v="1215"/>
    <s v="Metro-Goldwyn-Mayer (MGM)"/>
    <n v="98"/>
  </r>
  <r>
    <s v="Waxwork"/>
    <s v="R"/>
    <s v="Comedy"/>
    <x v="8"/>
    <s v="June 17, 1988 (United States)"/>
    <n v="6.2"/>
    <n v="12000"/>
    <s v="Anthony Hickox"/>
    <s v="Anthony Hickox"/>
    <s v="Zach Galligan"/>
    <s v="United States"/>
    <n v="3000000"/>
    <x v="1216"/>
    <s v="Palla"/>
    <n v="95"/>
  </r>
  <r>
    <s v="Funny Farm"/>
    <s v="PG"/>
    <s v="Comedy"/>
    <x v="8"/>
    <s v="June 3, 1988 (United States)"/>
    <n v="6.2"/>
    <n v="20000"/>
    <s v="George Roy Hill"/>
    <s v="Jay Cronley"/>
    <s v="Chevy Chase"/>
    <s v="United States"/>
    <n v="19000000"/>
    <x v="1217"/>
    <s v="Cornelius Productions"/>
    <n v="101"/>
  </r>
  <r>
    <s v="As Tears Go By"/>
    <s v="Not Rated"/>
    <s v="Crime"/>
    <x v="8"/>
    <s v="May 2, 2008 (United States)"/>
    <n v="7"/>
    <n v="9000"/>
    <s v="Kar-Wai Wong"/>
    <s v="Jeffrey Lau"/>
    <s v="Andy Lau"/>
    <s v="Hong Kong"/>
    <m/>
    <x v="1218"/>
    <s v="In-Gear Film Production"/>
    <n v="102"/>
  </r>
  <r>
    <s v="Fright Night Part 2"/>
    <s v="R"/>
    <s v="Comedy"/>
    <x v="8"/>
    <s v="May 19, 1989 (United States)"/>
    <n v="5.9"/>
    <n v="12000"/>
    <s v="Tommy Lee Wallace"/>
    <s v="Tom Holland"/>
    <s v="William Ragsdale"/>
    <s v="United States"/>
    <n v="7500000"/>
    <x v="1219"/>
    <s v="Vista Organization"/>
    <n v="104"/>
  </r>
  <r>
    <s v="Caddyshack II"/>
    <s v="PG"/>
    <s v="Comedy"/>
    <x v="8"/>
    <s v="July 22, 1988 (United States)"/>
    <n v="3.8"/>
    <n v="15000"/>
    <s v="Allan Arkush"/>
    <s v="Brian Doyle-Murray"/>
    <s v="Jackie Mason"/>
    <s v="United States"/>
    <n v="20000000"/>
    <x v="1220"/>
    <s v="The Guber-Peters Company"/>
    <n v="98"/>
  </r>
  <r>
    <s v="School Daze"/>
    <s v="R"/>
    <s v="Comedy"/>
    <x v="8"/>
    <s v="February 12, 1988 (United States)"/>
    <n v="6"/>
    <n v="6700"/>
    <s v="Spike Lee"/>
    <s v="Spike Lee"/>
    <s v="Laurence Fishburne"/>
    <s v="United States"/>
    <n v="6500000"/>
    <x v="1221"/>
    <s v="Columbia Pictures"/>
    <n v="121"/>
  </r>
  <r>
    <s v="Johnny Be Good"/>
    <s v="R"/>
    <s v="Comedy"/>
    <x v="8"/>
    <s v="March 25, 1988 (United States)"/>
    <n v="4.5999999999999996"/>
    <n v="6300"/>
    <s v="Bud S. Smith"/>
    <s v="Steve Zacharias"/>
    <s v="Anthony Michael Hall"/>
    <s v="United States"/>
    <n v="22000000"/>
    <x v="1222"/>
    <s v="Zacharias-Buhai Productions"/>
    <n v="91"/>
  </r>
  <r>
    <s v="Taffin"/>
    <s v="R"/>
    <s v="Action"/>
    <x v="8"/>
    <s v="February 26, 1988 (United States)"/>
    <n v="5.5"/>
    <n v="1600"/>
    <s v="Francis Megahy"/>
    <s v="David Ambrose"/>
    <s v="Pierce Brosnan"/>
    <s v="United Kingdom"/>
    <m/>
    <x v="1223"/>
    <s v="United British Artists (UBA)"/>
    <n v="96"/>
  </r>
  <r>
    <s v="Short Circuit 2"/>
    <s v="PG"/>
    <s v="Comedy"/>
    <x v="8"/>
    <s v="July 6, 1988 (United States)"/>
    <n v="5.7"/>
    <n v="24000"/>
    <s v="Kenneth Johnson"/>
    <s v="S.S. Wilson"/>
    <s v="Fisher Stevens"/>
    <s v="United States"/>
    <n v="15000000"/>
    <x v="1224"/>
    <s v="TriStar Pictures"/>
    <n v="110"/>
  </r>
  <r>
    <s v="The Serpent and the Rainbow"/>
    <s v="R"/>
    <s v="Fantasy"/>
    <x v="8"/>
    <s v="February 5, 1988 (United States)"/>
    <n v="6.5"/>
    <n v="23000"/>
    <s v="Wes Craven"/>
    <s v="Wade Davis"/>
    <s v="Bill Pullman"/>
    <s v="United States"/>
    <n v="7000000"/>
    <x v="1225"/>
    <s v="Universal Pictures"/>
    <n v="98"/>
  </r>
  <r>
    <s v="A Night in the Life of Jimmy Reardon"/>
    <s v="R"/>
    <s v="Comedy"/>
    <x v="8"/>
    <s v="February 26, 1988 (United States)"/>
    <n v="5.5"/>
    <n v="2600"/>
    <s v="William Richert"/>
    <s v="William Richert"/>
    <s v="River Phoenix"/>
    <s v="United States"/>
    <m/>
    <x v="1226"/>
    <s v="Island Pictures"/>
    <n v="90"/>
  </r>
  <r>
    <s v="The Presidio"/>
    <s v="R"/>
    <s v="Action"/>
    <x v="8"/>
    <s v="June 10, 1988 (United States)"/>
    <n v="6"/>
    <n v="17000"/>
    <s v="Peter Hyams"/>
    <s v="Larry Ferguson"/>
    <s v="Sean Connery"/>
    <s v="United States"/>
    <m/>
    <x v="1227"/>
    <s v="Paramount Pictures"/>
    <n v="97"/>
  </r>
  <r>
    <s v="Big Business"/>
    <s v="PG"/>
    <s v="Comedy"/>
    <x v="8"/>
    <s v="June 10, 1988 (United States)"/>
    <n v="6.4"/>
    <n v="13000"/>
    <s v="Jim Abrahams"/>
    <s v="Dori Pierson"/>
    <s v="Bette Midler"/>
    <s v="United States"/>
    <m/>
    <x v="1228"/>
    <s v="Touchstone Pictures"/>
    <n v="97"/>
  </r>
  <r>
    <s v="Monkey Shines"/>
    <s v="R"/>
    <s v="Drama"/>
    <x v="8"/>
    <s v="July 29, 1988 (United States)"/>
    <n v="6.2"/>
    <n v="11000"/>
    <s v="George A. Romero"/>
    <s v="Michael Stewart"/>
    <s v="Jason Beghe"/>
    <s v="United States"/>
    <n v="7000000"/>
    <x v="1229"/>
    <s v="Orion Pictures"/>
    <n v="113"/>
  </r>
  <r>
    <s v="The Seventh Sign"/>
    <s v="R"/>
    <s v="Drama"/>
    <x v="8"/>
    <s v="April 1, 1988 (United States)"/>
    <n v="5.9"/>
    <n v="14000"/>
    <s v="Carl Schultz"/>
    <s v="Ellen Green"/>
    <s v="Demi Moore"/>
    <s v="United States"/>
    <m/>
    <x v="1230"/>
    <s v="TriStar Pictures"/>
    <n v="97"/>
  </r>
  <r>
    <s v="Time of the Gypsies"/>
    <s v="R"/>
    <s v="Comedy"/>
    <x v="8"/>
    <s v="February 9, 1990 (United States)"/>
    <n v="8.1999999999999993"/>
    <n v="29000"/>
    <s v="Emir Kusturica"/>
    <s v="Emir Kusturica"/>
    <s v="Davor Dujmovic"/>
    <s v="Yugoslavia"/>
    <m/>
    <x v="27"/>
    <s v="Forum Sarajevo"/>
    <n v="142"/>
  </r>
  <r>
    <s v="Masquerade"/>
    <s v="R"/>
    <s v="Drama"/>
    <x v="8"/>
    <s v="March 11, 1988 (United States)"/>
    <n v="6.1"/>
    <n v="3500"/>
    <s v="Bob Swaim"/>
    <s v="Dick Wolf"/>
    <s v="Rob Lowe"/>
    <s v="United States"/>
    <n v="12000000"/>
    <x v="1231"/>
    <s v="Metro-Goldwyn-Mayer (MGM)"/>
    <n v="91"/>
  </r>
  <r>
    <s v="Phantasm II"/>
    <s v="R"/>
    <s v="Action"/>
    <x v="8"/>
    <s v="July 8, 1988 (United States)"/>
    <n v="6.5"/>
    <n v="14000"/>
    <s v="Don Coscarelli"/>
    <s v="Don Coscarelli"/>
    <s v="James Le Gros"/>
    <s v="United States"/>
    <n v="3000000"/>
    <x v="1232"/>
    <s v="Spacegate Productions"/>
    <n v="97"/>
  </r>
  <r>
    <s v="Tucker: The Man and His Dream"/>
    <s v="PG"/>
    <s v="Biography"/>
    <x v="8"/>
    <s v="August 12, 1988 (United States)"/>
    <n v="6.9"/>
    <n v="17000"/>
    <s v="Francis Ford Coppola"/>
    <s v="Arnold Schulman"/>
    <s v="Jeff Bridges"/>
    <s v="United States"/>
    <n v="23000000"/>
    <x v="1233"/>
    <s v="Lucasfilm"/>
    <n v="110"/>
  </r>
  <r>
    <s v="Action Jackson"/>
    <s v="R"/>
    <s v="Action"/>
    <x v="8"/>
    <s v="February 12, 1988 (United States)"/>
    <n v="5.4"/>
    <n v="10000"/>
    <s v="Craig R. Baxley"/>
    <s v="Robert Reneau"/>
    <s v="Carl Weathers"/>
    <s v="United States"/>
    <n v="7000000"/>
    <x v="1234"/>
    <s v="Lorimar Film Entertainment"/>
    <n v="96"/>
  </r>
  <r>
    <s v="Bright Lights, Big City"/>
    <s v="R"/>
    <s v="Drama"/>
    <x v="8"/>
    <s v="April 1, 1988 (United States)"/>
    <n v="5.7"/>
    <n v="7600"/>
    <s v="James Bridges"/>
    <s v="Jay McInerney"/>
    <s v="Michael J. Fox"/>
    <s v="United States"/>
    <n v="25000000"/>
    <x v="1235"/>
    <s v="United Artists"/>
    <n v="107"/>
  </r>
  <r>
    <s v="Shoot to Kill"/>
    <s v="R"/>
    <s v="Action"/>
    <x v="8"/>
    <s v="February 12, 1988 (United States)"/>
    <n v="6.8"/>
    <n v="12000"/>
    <s v="Roger Spottiswoode"/>
    <s v="Harv Zimmel"/>
    <s v="Sidney Poitier"/>
    <s v="United States"/>
    <n v="15000000"/>
    <x v="1236"/>
    <s v="Touchstone Pictures"/>
    <n v="110"/>
  </r>
  <r>
    <s v="The Beast of War"/>
    <s v="R"/>
    <s v="Adventure"/>
    <x v="8"/>
    <s v="September 7, 1988 (France)"/>
    <n v="7.3"/>
    <n v="9100"/>
    <s v="Kevin Reynolds"/>
    <s v="William Mastrosimone"/>
    <s v="George Dzundza"/>
    <s v="United States"/>
    <n v="8000000"/>
    <x v="1237"/>
    <s v="A&amp;M Films"/>
    <n v="111"/>
  </r>
  <r>
    <s v="Lady in White"/>
    <s v="PG-13"/>
    <s v="Fantasy"/>
    <x v="8"/>
    <s v="April 22, 1988 (United States)"/>
    <n v="6.7"/>
    <n v="6400"/>
    <s v="Frank LaLoggia"/>
    <s v="Frank LaLoggia"/>
    <s v="Lukas Haas"/>
    <s v="United States"/>
    <n v="4700000"/>
    <x v="1238"/>
    <s v="New Sky Communications Inc."/>
    <n v="113"/>
  </r>
  <r>
    <s v="Gorillas in the Mist"/>
    <s v="PG-13"/>
    <s v="Biography"/>
    <x v="8"/>
    <s v="October 7, 1988 (United States)"/>
    <n v="7"/>
    <n v="25000"/>
    <s v="Michael Apted"/>
    <s v="Harold T.P. Hayes"/>
    <s v="Sigourney Weaver"/>
    <s v="United States"/>
    <n v="22000000"/>
    <x v="1239"/>
    <s v="Universal Pictures"/>
    <n v="129"/>
  </r>
  <r>
    <s v="Alien Nation"/>
    <s v="R"/>
    <s v="Action"/>
    <x v="8"/>
    <s v="October 7, 1988 (United States)"/>
    <n v="6.3"/>
    <n v="15000"/>
    <s v="Graham Baker"/>
    <s v="Rockne S. O'Bannon"/>
    <s v="James Caan"/>
    <s v="United States"/>
    <n v="16000000"/>
    <x v="1240"/>
    <s v="American Entertainment Partners II L.P."/>
    <n v="91"/>
  </r>
  <r>
    <s v="Betrayed"/>
    <s v="R"/>
    <s v="Crime"/>
    <x v="8"/>
    <s v="August 26, 1988 (United States)"/>
    <n v="6.3"/>
    <n v="5800"/>
    <s v="Costa-Gavras"/>
    <s v="Joe Eszterhas"/>
    <s v="Debra Winger"/>
    <s v="Japan"/>
    <n v="19000000"/>
    <x v="1241"/>
    <s v="United Artists"/>
    <n v="127"/>
  </r>
  <r>
    <s v="Miracle Mile"/>
    <s v="R"/>
    <s v="Action"/>
    <x v="8"/>
    <s v="May 19, 1989 (United States)"/>
    <n v="7"/>
    <n v="9800"/>
    <s v="Steve De Jarnatt"/>
    <s v="Steve De Jarnatt"/>
    <s v="Anthony Edwards"/>
    <s v="United States"/>
    <n v="3700000"/>
    <x v="1242"/>
    <s v="Hemdale"/>
    <n v="87"/>
  </r>
  <r>
    <s v="Buster"/>
    <s v="R"/>
    <s v="Comedy"/>
    <x v="8"/>
    <s v="November 23, 1988 (United States)"/>
    <n v="5.9"/>
    <n v="3600"/>
    <s v="David Green"/>
    <s v="Colin Shindler"/>
    <s v="Phil Collins"/>
    <s v="United Kingdom"/>
    <m/>
    <x v="1243"/>
    <s v="The Movie Group"/>
    <n v="102"/>
  </r>
  <r>
    <s v="Big Top Pee-wee"/>
    <s v="PG"/>
    <s v="Adventure"/>
    <x v="8"/>
    <s v="July 22, 1988 (United States)"/>
    <n v="5.0999999999999996"/>
    <n v="8800"/>
    <s v="Randal Kleiser"/>
    <s v="Paul Reubens"/>
    <s v="Paul Reubens"/>
    <s v="United States"/>
    <m/>
    <x v="1244"/>
    <s v="Paramount Pictures"/>
    <n v="86"/>
  </r>
  <r>
    <s v="For Keeps?"/>
    <s v="PG-13"/>
    <s v="Comedy"/>
    <x v="8"/>
    <s v="January 15, 1988 (United States)"/>
    <n v="5.9"/>
    <n v="4500"/>
    <s v="John G. Avildsen"/>
    <s v="Tim Kazurinsky"/>
    <s v="Molly Ringwald"/>
    <s v="United States"/>
    <m/>
    <x v="1245"/>
    <s v="TriStar Pictures"/>
    <n v="90"/>
  </r>
  <r>
    <s v="Appointment with Death"/>
    <s v="PG"/>
    <s v="Crime"/>
    <x v="8"/>
    <s v="April 27, 1988 (France)"/>
    <n v="6.2"/>
    <n v="4200"/>
    <s v="Michael Winner"/>
    <s v="Agatha Christie"/>
    <s v="Peter Ustinov"/>
    <s v="United States"/>
    <n v="6000000"/>
    <x v="1246"/>
    <s v="Golan-Globus Productions"/>
    <n v="102"/>
  </r>
  <r>
    <s v="Some Girls"/>
    <s v="R"/>
    <s v="Comedy"/>
    <x v="8"/>
    <s v="September 9, 1988 (United States)"/>
    <n v="5.8"/>
    <n v="3100"/>
    <s v="Michael Hoffman"/>
    <s v="Rupert Walters"/>
    <s v="Patrick Dempsey"/>
    <s v="United Kingdom"/>
    <m/>
    <x v="1247"/>
    <s v="Metro-Goldwyn-Mayer (MGM)"/>
    <n v="94"/>
  </r>
  <r>
    <s v="Critters 2"/>
    <s v="PG-13"/>
    <s v="Comedy"/>
    <x v="8"/>
    <s v="April 29, 1988 (United States)"/>
    <n v="5.5"/>
    <n v="14000"/>
    <s v="Mick Garris"/>
    <s v="David Twohy"/>
    <s v="Scott Grimes"/>
    <s v="United States"/>
    <n v="4500000"/>
    <x v="1248"/>
    <s v="New Line Cinema"/>
    <n v="86"/>
  </r>
  <r>
    <s v="Dead Heat"/>
    <s v="R"/>
    <s v="Action"/>
    <x v="8"/>
    <s v="May 6, 1988 (United States)"/>
    <n v="6"/>
    <n v="7200"/>
    <s v="Mark Goldblatt"/>
    <s v="Terry Black"/>
    <s v="Treat Williams"/>
    <s v="United States"/>
    <n v="5000000"/>
    <x v="1249"/>
    <s v="New World Pictures"/>
    <n v="86"/>
  </r>
  <r>
    <s v="Talk Radio"/>
    <s v="R"/>
    <s v="Drama"/>
    <x v="8"/>
    <s v="January 13, 1989 (United States)"/>
    <n v="7.3"/>
    <n v="13000"/>
    <s v="Oliver Stone"/>
    <s v="Stephen Singular"/>
    <s v="Eric Bogosian"/>
    <s v="United States"/>
    <n v="4000000"/>
    <x v="1250"/>
    <s v="Cineplex Odeon Films"/>
    <n v="110"/>
  </r>
  <r>
    <s v="Satisfaction"/>
    <s v="PG-13"/>
    <s v="Comedy"/>
    <x v="8"/>
    <s v="February 12, 1988 (United States)"/>
    <n v="4.9000000000000004"/>
    <n v="3400"/>
    <s v="Joan Freeman"/>
    <s v="Charles Purpura"/>
    <s v="Justine Bateman"/>
    <s v="United States"/>
    <m/>
    <x v="1251"/>
    <s v="National Broadcasting Company (NBC)"/>
    <n v="92"/>
  </r>
  <r>
    <s v="The Bear"/>
    <s v="PG"/>
    <s v="Adventure"/>
    <x v="8"/>
    <s v="October 27, 1989 (United States)"/>
    <n v="7.7"/>
    <n v="17000"/>
    <s v="Jean-Jacques Annaud"/>
    <s v="James Oliver Curwood"/>
    <s v="TchÃ©ky Karyo"/>
    <s v="France"/>
    <m/>
    <x v="1252"/>
    <s v="Price"/>
    <n v="96"/>
  </r>
  <r>
    <s v="The Milagro Beanfield War"/>
    <s v="R"/>
    <s v="Comedy"/>
    <x v="8"/>
    <s v="March 18, 1988 (United States)"/>
    <n v="6.9"/>
    <n v="6000"/>
    <s v="Robert Redford"/>
    <s v="John Nichols"/>
    <s v="RubÃ©n Blades"/>
    <s v="United States"/>
    <n v="22000000"/>
    <x v="1253"/>
    <s v="Esparza"/>
    <n v="117"/>
  </r>
  <r>
    <s v="18 Again!"/>
    <s v="PG"/>
    <s v="Comedy"/>
    <x v="8"/>
    <s v="April 8, 1988 (United States)"/>
    <n v="5.7"/>
    <n v="4400"/>
    <s v="Paul Flaherty"/>
    <s v="Josh Goldstein"/>
    <s v="Charlie Schlatter"/>
    <s v="United States"/>
    <m/>
    <x v="1254"/>
    <s v="New World Entertainment Films"/>
    <n v="93"/>
  </r>
  <r>
    <s v="Vice Versa"/>
    <s v="PG"/>
    <s v="Comedy"/>
    <x v="8"/>
    <s v="March 11, 1988 (United States)"/>
    <n v="5.9"/>
    <n v="9300"/>
    <s v="Brian Gilbert"/>
    <s v="Dick Clement"/>
    <s v="Judge Reinhold"/>
    <s v="United States"/>
    <m/>
    <x v="1255"/>
    <s v="Columbia Pictures"/>
    <n v="98"/>
  </r>
  <r>
    <s v="Fresh Horses"/>
    <s v="PG-13"/>
    <s v="Drama"/>
    <x v="8"/>
    <s v="November 18, 1988 (United States)"/>
    <n v="5.0999999999999996"/>
    <n v="1700"/>
    <s v="David Anspaugh"/>
    <s v="Larry Ketron"/>
    <s v="Molly Ringwald"/>
    <s v="United States"/>
    <n v="14000000"/>
    <x v="1256"/>
    <s v="Weintraub Entertainment Group"/>
    <n v="105"/>
  </r>
  <r>
    <s v="Bat*21"/>
    <s v="R"/>
    <s v="Drama"/>
    <x v="8"/>
    <s v="October 21, 1988 (United States)"/>
    <n v="6.5"/>
    <n v="8300"/>
    <s v="Peter Markle"/>
    <s v="William C. Anderson"/>
    <s v="Gene Hackman"/>
    <s v="United States"/>
    <m/>
    <x v="1257"/>
    <s v="TriStar Pictures"/>
    <n v="105"/>
  </r>
  <r>
    <s v="Casual Sex?"/>
    <s v="R"/>
    <s v="Comedy"/>
    <x v="8"/>
    <s v="April 22, 1988 (United States)"/>
    <n v="5"/>
    <n v="3800"/>
    <s v="GeneviÃ¨ve Robert"/>
    <s v="Wendy Goldman"/>
    <s v="Lea Thompson"/>
    <s v="United States"/>
    <m/>
    <x v="1258"/>
    <s v="Jascat"/>
    <n v="97"/>
  </r>
  <r>
    <s v="Jack's Back"/>
    <s v="R"/>
    <s v="Crime"/>
    <x v="8"/>
    <s v="May 6, 1988 (United States)"/>
    <n v="5.9"/>
    <n v="3000"/>
    <s v="Rowdy Herrington"/>
    <s v="Rowdy Herrington"/>
    <s v="James Spader"/>
    <s v="United States"/>
    <n v="1000000"/>
    <x v="27"/>
    <s v="Cinema Group"/>
    <n v="97"/>
  </r>
  <r>
    <s v="Bird"/>
    <s v="R"/>
    <s v="Biography"/>
    <x v="8"/>
    <s v="September 30, 1988 (United States)"/>
    <n v="7.2"/>
    <n v="12000"/>
    <s v="Clint Eastwood"/>
    <s v="Joel Oliansky"/>
    <s v="Forest Whitaker"/>
    <s v="United States"/>
    <n v="9000000"/>
    <x v="1259"/>
    <s v="The Malpaso Company"/>
    <n v="161"/>
  </r>
  <r>
    <s v="Stealing Home"/>
    <s v="PG-13"/>
    <s v="Drama"/>
    <x v="8"/>
    <s v="August 26, 1988 (United States)"/>
    <n v="6.7"/>
    <n v="4200"/>
    <s v="Steven Kampmann"/>
    <s v="Steven Kampmann"/>
    <s v="Mark Harmon"/>
    <s v="United States"/>
    <m/>
    <x v="1260"/>
    <s v="The Mount Company"/>
    <n v="98"/>
  </r>
  <r>
    <s v="Salaam Bombay!"/>
    <s v="Not Rated"/>
    <s v="Crime"/>
    <x v="8"/>
    <s v="October 7, 1988 (United States)"/>
    <n v="8"/>
    <n v="8800"/>
    <s v="Mira Nair"/>
    <s v="Mira Nair"/>
    <s v="Shafiq Syed"/>
    <s v="United States"/>
    <m/>
    <x v="1261"/>
    <s v="Mirabai Films"/>
    <n v="113"/>
  </r>
  <r>
    <s v="Young Einstein"/>
    <s v="PG"/>
    <s v="Comedy"/>
    <x v="8"/>
    <s v="August 4, 1989 (United States)"/>
    <n v="5.2"/>
    <n v="8500"/>
    <s v="Yahoo Serious"/>
    <s v="Yahoo Serious"/>
    <s v="Yahoo Serious"/>
    <s v="Australia"/>
    <m/>
    <x v="1262"/>
    <s v="Warner Bros."/>
    <n v="91"/>
  </r>
  <r>
    <s v="Punchline"/>
    <s v="R"/>
    <s v="Comedy"/>
    <x v="8"/>
    <s v="October 7, 1988 (United States)"/>
    <n v="5.9"/>
    <n v="8200"/>
    <s v="David Seltzer"/>
    <s v="David Seltzer"/>
    <s v="Sally Field"/>
    <s v="United States"/>
    <n v="15000000"/>
    <x v="1263"/>
    <s v="Columbia Pictures"/>
    <n v="128"/>
  </r>
  <r>
    <s v="Return to Snowy River"/>
    <s v="PG"/>
    <s v="Adventure"/>
    <x v="8"/>
    <s v="April 15, 1988 (United States)"/>
    <n v="6.6"/>
    <n v="2400"/>
    <s v="Geoff Burrowes"/>
    <s v="John Dixon"/>
    <s v="Tom Burlinson"/>
    <s v="Australia"/>
    <m/>
    <x v="1264"/>
    <s v="Burrowes Film Group"/>
    <n v="99"/>
  </r>
  <r>
    <s v="Moving"/>
    <s v="R"/>
    <s v="Comedy"/>
    <x v="8"/>
    <s v="March 4, 1988 (United States)"/>
    <n v="6.2"/>
    <n v="5300"/>
    <s v="Alan Metter"/>
    <s v="Andy Breckman"/>
    <s v="Richard Pryor"/>
    <s v="United States"/>
    <m/>
    <x v="1265"/>
    <s v="Warner Bros."/>
    <n v="89"/>
  </r>
  <r>
    <s v="And God Created Woman"/>
    <s v="R"/>
    <s v="Comedy"/>
    <x v="8"/>
    <s v="March 4, 1988 (United States)"/>
    <n v="4.3"/>
    <n v="1800"/>
    <s v="Roger Vadim"/>
    <s v="R.J. Stewart"/>
    <s v="Rebecca De Mornay"/>
    <s v="United States"/>
    <m/>
    <x v="1266"/>
    <s v="Vestron Pictures"/>
    <n v="100"/>
  </r>
  <r>
    <s v="High Hopes"/>
    <s v="PG"/>
    <s v="Comedy"/>
    <x v="8"/>
    <s v="May 25, 1989 (Italy)"/>
    <n v="7.4"/>
    <n v="4800"/>
    <s v="Mike Leigh"/>
    <s v="Mike Leigh"/>
    <s v="Phil Davis"/>
    <s v="United Kingdom"/>
    <m/>
    <x v="1267"/>
    <s v="Portman Productions"/>
    <n v="108"/>
  </r>
  <r>
    <s v="Little Nikita"/>
    <s v="PG"/>
    <s v="Drama"/>
    <x v="8"/>
    <s v="March 18, 1988 (United States)"/>
    <n v="6"/>
    <n v="5100"/>
    <s v="Richard Benjamin"/>
    <s v="John Hill"/>
    <s v="Sidney Poitier"/>
    <s v="United States"/>
    <n v="15000000"/>
    <x v="1268"/>
    <s v="Columbia Pictures"/>
    <n v="98"/>
  </r>
  <r>
    <s v="Camille Claudel"/>
    <s v="R"/>
    <s v="Biography"/>
    <x v="8"/>
    <s v="December 21, 1989 (United States)"/>
    <n v="7.3"/>
    <n v="6400"/>
    <s v="Bruno Nuytten"/>
    <s v="Reine-Marie Paris"/>
    <s v="Isabelle Adjani"/>
    <s v="France"/>
    <m/>
    <x v="1269"/>
    <s v="Les Films Christian Fechner"/>
    <n v="175"/>
  </r>
  <r>
    <s v="Torch Song Trilogy"/>
    <s v="R"/>
    <s v="Comedy"/>
    <x v="8"/>
    <s v="December 14, 1988 (United States)"/>
    <n v="7.7"/>
    <n v="6800"/>
    <s v="Paul Bogart"/>
    <s v="Harvey Fierstein"/>
    <s v="Anne Bancroft"/>
    <s v="United States"/>
    <m/>
    <x v="1270"/>
    <s v="New Line Cinema"/>
    <n v="120"/>
  </r>
  <r>
    <s v="Vibes"/>
    <s v="PG"/>
    <s v="Adventure"/>
    <x v="8"/>
    <s v="August 5, 1988 (United States)"/>
    <n v="5.7"/>
    <n v="3900"/>
    <s v="Ken Kwapis"/>
    <s v="Deborah Blum"/>
    <s v="Cyndi Lauper"/>
    <s v="United States"/>
    <n v="18000000"/>
    <x v="1271"/>
    <s v="Imagine Entertainment"/>
    <n v="99"/>
  </r>
  <r>
    <s v="36 fillette"/>
    <m/>
    <s v="Romance"/>
    <x v="8"/>
    <s v="January 6, 1989 (United States)"/>
    <n v="6"/>
    <n v="1200"/>
    <s v="Catherine Breillat"/>
    <s v="Catherine Breillat"/>
    <s v="Delphine Zentout"/>
    <s v="France"/>
    <m/>
    <x v="27"/>
    <s v="CB Films"/>
    <n v="88"/>
  </r>
  <r>
    <s v="D.O.A."/>
    <s v="R"/>
    <s v="Mystery"/>
    <x v="8"/>
    <s v="March 18, 1988 (United States)"/>
    <n v="6.2"/>
    <n v="9700"/>
    <s v="Annabel Jankel"/>
    <s v="Charles Edward Pogue"/>
    <s v="Dennis Quaid"/>
    <s v="United States"/>
    <m/>
    <x v="1272"/>
    <s v="Bigelow Productions"/>
    <n v="96"/>
  </r>
  <r>
    <s v="Braddock: Missing in Action III"/>
    <s v="R"/>
    <s v="Action"/>
    <x v="8"/>
    <s v="January 22, 1988 (United States)"/>
    <n v="4.9000000000000004"/>
    <n v="6000"/>
    <s v="Aaron Norris"/>
    <s v="Arthur Silver"/>
    <s v="Chuck Norris"/>
    <s v="United States"/>
    <m/>
    <x v="1273"/>
    <s v="The Cannon Group"/>
    <n v="103"/>
  </r>
  <r>
    <s v="Red Scorpion"/>
    <s v="R"/>
    <s v="Action"/>
    <x v="8"/>
    <s v="April 21, 1989 (United States)"/>
    <n v="5.2"/>
    <n v="8400"/>
    <s v="Joseph Zito"/>
    <s v="Robert Abramoff"/>
    <s v="Dolph Lundgren"/>
    <s v="United States"/>
    <n v="16000000"/>
    <x v="1274"/>
    <s v="Abramoff Production"/>
    <n v="105"/>
  </r>
  <r>
    <s v="Drowning by Numbers"/>
    <s v="R"/>
    <s v="Comedy"/>
    <x v="8"/>
    <s v="June 1991 (United States)"/>
    <n v="7.2"/>
    <n v="8300"/>
    <s v="Peter Greenaway"/>
    <s v="Peter Greenaway"/>
    <s v="Bernard Hill"/>
    <s v="United Kingdom"/>
    <m/>
    <x v="1275"/>
    <s v="Film Four International"/>
    <n v="118"/>
  </r>
  <r>
    <s v="Watchers"/>
    <s v="R"/>
    <s v="Action"/>
    <x v="8"/>
    <s v="December 2, 1988 (United States)"/>
    <n v="5.4"/>
    <n v="4000"/>
    <s v="Jon Hess"/>
    <s v="Dean R. Koontz"/>
    <s v="Corey Haim"/>
    <s v="Canada"/>
    <m/>
    <x v="1276"/>
    <s v="Concorde Pictures"/>
    <n v="91"/>
  </r>
  <r>
    <s v="Rocket Gibraltar"/>
    <s v="PG"/>
    <s v="Drama"/>
    <x v="8"/>
    <s v="September 2, 1988 (United States)"/>
    <n v="6.6"/>
    <n v="1800"/>
    <s v="Daniel Petrie"/>
    <s v="Amos Poe"/>
    <s v="Burt Lancaster"/>
    <s v="United States"/>
    <n v="3000000"/>
    <x v="1277"/>
    <s v="Columbia Pictures"/>
    <n v="99"/>
  </r>
  <r>
    <s v="The Unholy"/>
    <s v="R"/>
    <s v="Horror"/>
    <x v="8"/>
    <s v="April 22, 1988 (United States)"/>
    <n v="5"/>
    <n v="1700"/>
    <s v="Camilo Vila"/>
    <s v="Philip Yordan"/>
    <s v="Ben Cross"/>
    <s v="United States"/>
    <m/>
    <x v="1278"/>
    <s v="Vestron Pictures"/>
    <n v="102"/>
  </r>
  <r>
    <s v="Not of This Earth"/>
    <s v="R"/>
    <s v="Comedy"/>
    <x v="8"/>
    <s v="May 20, 1988 (United States)"/>
    <n v="4.9000000000000004"/>
    <n v="2200"/>
    <s v="Jim Wynorski"/>
    <s v="R.J. Robertson"/>
    <s v="Traci Lords"/>
    <s v="United States"/>
    <n v="210000"/>
    <x v="27"/>
    <s v="Miracle Pictures"/>
    <n v="81"/>
  </r>
  <r>
    <s v="A New Life"/>
    <s v="PG-13"/>
    <s v="Comedy"/>
    <x v="8"/>
    <s v="March 25, 1988 (United States)"/>
    <n v="5.8"/>
    <n v="497"/>
    <s v="Alan Alda"/>
    <s v="Alan Alda"/>
    <s v="Alan Alda"/>
    <s v="United States"/>
    <m/>
    <x v="1279"/>
    <s v="Paramount Pictures"/>
    <n v="104"/>
  </r>
  <r>
    <n v="1969"/>
    <s v="R"/>
    <s v="Drama"/>
    <x v="8"/>
    <s v="November 18, 1988 (United States)"/>
    <n v="5.8"/>
    <n v="3600"/>
    <s v="Ernest Thompson"/>
    <s v="Ernest Thompson"/>
    <s v="Robert Downey Jr."/>
    <s v="United States"/>
    <n v="7000000"/>
    <x v="1280"/>
    <s v="Atlantic Entertainment Group"/>
    <n v="95"/>
  </r>
  <r>
    <s v="Arthur 2: on the Rocks"/>
    <s v="PG"/>
    <s v="Comedy"/>
    <x v="8"/>
    <s v="July 8, 1988 (United States)"/>
    <n v="4.5999999999999996"/>
    <n v="6100"/>
    <s v="Bud Yorkin"/>
    <s v="Steve Gordon"/>
    <s v="Dudley Moore"/>
    <s v="United States"/>
    <m/>
    <x v="1281"/>
    <s v="Warner Bros."/>
    <n v="113"/>
  </r>
  <r>
    <s v="Messenger of Death"/>
    <s v="R"/>
    <s v="Action"/>
    <x v="8"/>
    <s v="September 17, 1988 (United States)"/>
    <n v="5.5"/>
    <n v="2600"/>
    <s v="J. Lee Thompson"/>
    <s v="Rex Burns"/>
    <s v="Charles Bronson"/>
    <s v="United States"/>
    <m/>
    <x v="1282"/>
    <s v="The Cannon Group"/>
    <n v="91"/>
  </r>
  <r>
    <s v="Memories of Me"/>
    <s v="PG-13"/>
    <s v="Comedy"/>
    <x v="8"/>
    <s v="October 7, 1988 (United States)"/>
    <n v="5.7"/>
    <n v="994"/>
    <s v="Henry Winkler"/>
    <s v="Eric Roth"/>
    <s v="Billy Crystal"/>
    <s v="United States"/>
    <n v="12000000"/>
    <x v="1283"/>
    <s v="Metro-Goldwyn-Mayer (MGM)"/>
    <n v="105"/>
  </r>
  <r>
    <s v="Chocolat"/>
    <s v="PG-13"/>
    <s v="Drama"/>
    <x v="8"/>
    <s v="May 1989 (United States)"/>
    <n v="7.3"/>
    <n v="3100"/>
    <s v="Claire Denis"/>
    <s v="Claire Denis"/>
    <s v="Isaach De BankolÃ©"/>
    <s v="France"/>
    <m/>
    <x v="1284"/>
    <s v="Caroline Productions"/>
    <n v="105"/>
  </r>
  <r>
    <s v="The Couch Trip"/>
    <s v="R"/>
    <s v="Comedy"/>
    <x v="8"/>
    <s v="January 15, 1988 (United States)"/>
    <n v="5.8"/>
    <n v="4800"/>
    <s v="Michael Ritchie"/>
    <s v="Ken Kolb"/>
    <s v="Dan Aykroyd"/>
    <s v="United States"/>
    <n v="19000000"/>
    <x v="1285"/>
    <s v="Orion Pictures"/>
    <n v="97"/>
  </r>
  <r>
    <s v="Without a Clue"/>
    <s v="PG"/>
    <s v="Comedy"/>
    <x v="8"/>
    <s v="October 21, 1988 (United States)"/>
    <n v="7"/>
    <n v="9800"/>
    <s v="Thom Eberhardt"/>
    <s v="Gary Murphy"/>
    <s v="Michael Caine"/>
    <s v="United Kingdom"/>
    <m/>
    <x v="1286"/>
    <s v="Incorporated Television Company (ITC)"/>
    <n v="107"/>
  </r>
  <r>
    <s v="Bad Dreams"/>
    <s v="R"/>
    <s v="Horror"/>
    <x v="8"/>
    <s v="April 8, 1988 (United States)"/>
    <n v="5.6"/>
    <n v="3600"/>
    <s v="Andrew Fleming"/>
    <s v="Andrew Fleming"/>
    <s v="Jennifer Rubin"/>
    <s v="United States"/>
    <n v="4000000"/>
    <x v="1287"/>
    <s v="No Frills Film Production"/>
    <n v="80"/>
  </r>
  <r>
    <s v="Another Woman"/>
    <s v="PG"/>
    <s v="Drama"/>
    <x v="8"/>
    <s v="November 18, 1988 (United States)"/>
    <n v="7.3"/>
    <n v="13000"/>
    <s v="Woody Allen"/>
    <s v="Woody Allen"/>
    <s v="Gena Rowlands"/>
    <s v="United States"/>
    <n v="10000000"/>
    <x v="1288"/>
    <s v="Jack Rollins &amp; Charles H. Joffe Productions"/>
    <n v="81"/>
  </r>
  <r>
    <s v="Paperhouse"/>
    <s v="PG-13"/>
    <s v="Drama"/>
    <x v="8"/>
    <s v="February 17, 1989 (United States)"/>
    <n v="6.7"/>
    <n v="5500"/>
    <s v="Bernard Rose"/>
    <s v="Catherine Storr"/>
    <s v="Charlotte Burke"/>
    <s v="United Kingdom"/>
    <m/>
    <x v="1289"/>
    <s v="Working Title Films"/>
    <n v="92"/>
  </r>
  <r>
    <s v="Sunset"/>
    <s v="R"/>
    <s v="Crime"/>
    <x v="8"/>
    <s v="April 29, 1988 (United States)"/>
    <n v="5.7"/>
    <n v="3900"/>
    <s v="Blake Edwards"/>
    <s v="Rod Amateau"/>
    <s v="Bruce Willis"/>
    <s v="United States"/>
    <n v="16000000"/>
    <x v="1290"/>
    <s v="Cecchi Gori Group Tiger Cinematografica"/>
    <n v="102"/>
  </r>
  <r>
    <s v="Cop"/>
    <s v="R"/>
    <s v="Crime"/>
    <x v="8"/>
    <s v="March 11, 1988 (United States)"/>
    <n v="6.4"/>
    <n v="4800"/>
    <s v="James B. Harris"/>
    <s v="James Ellroy"/>
    <s v="James Woods"/>
    <s v="United States"/>
    <n v="3000000"/>
    <x v="1291"/>
    <s v="Atlantic Entertainment Group"/>
    <n v="110"/>
  </r>
  <r>
    <s v="Pulse"/>
    <s v="PG-13"/>
    <s v="Horror"/>
    <x v="8"/>
    <s v="March 4, 1988 (United States)"/>
    <n v="5.4"/>
    <n v="2300"/>
    <s v="Paul Golding"/>
    <s v="Paul Golding"/>
    <s v="Cliff De Young"/>
    <s v="United States"/>
    <n v="6000000"/>
    <x v="1292"/>
    <s v="Aspen Film Society"/>
    <n v="91"/>
  </r>
  <r>
    <s v="Stormy Monday"/>
    <s v="R"/>
    <s v="Crime"/>
    <x v="8"/>
    <s v="May 1988 (United States)"/>
    <n v="6.2"/>
    <n v="3800"/>
    <s v="Mike Figgis"/>
    <s v="Mike Figgis"/>
    <s v="Melanie Griffith"/>
    <s v="United Kingdom"/>
    <n v="4000000"/>
    <x v="1293"/>
    <s v="Atlantic Entertainment Group"/>
    <n v="93"/>
  </r>
  <r>
    <s v="Heart of Midnight"/>
    <s v="R"/>
    <s v="Drama"/>
    <x v="8"/>
    <s v="March 3, 1989 (United States)"/>
    <n v="5.4"/>
    <n v="1200"/>
    <s v="Matthew Chapman"/>
    <s v="Matthew Chapman"/>
    <s v="Jennifer Jason Leigh"/>
    <s v="United States"/>
    <m/>
    <x v="27"/>
    <s v="Virgin Vision"/>
    <n v="93"/>
  </r>
  <r>
    <s v="Switching Channels"/>
    <s v="PG"/>
    <s v="Comedy"/>
    <x v="8"/>
    <s v="March 4, 1988 (United States)"/>
    <n v="5.9"/>
    <n v="3500"/>
    <s v="Ted Kotcheff"/>
    <s v="Ben Hecht"/>
    <s v="Kathleen Turner"/>
    <s v="United States"/>
    <n v="18000000"/>
    <x v="1294"/>
    <s v="TriStar Pictures"/>
    <n v="105"/>
  </r>
  <r>
    <s v="Miles from Home"/>
    <s v="R"/>
    <s v="Action"/>
    <x v="8"/>
    <s v="September 16, 1988 (United States)"/>
    <n v="5.7"/>
    <n v="1300"/>
    <s v="Gary Sinise"/>
    <s v="Chris Gerolmo"/>
    <s v="Richard Gere"/>
    <s v="United States"/>
    <m/>
    <x v="1295"/>
    <s v="Cinecom Pictures"/>
    <n v="108"/>
  </r>
  <r>
    <s v="Clean and Sober"/>
    <s v="R"/>
    <s v="Drama"/>
    <x v="8"/>
    <s v="August 10, 1988 (United States)"/>
    <n v="6.7"/>
    <n v="5700"/>
    <s v="Glenn Gordon Caron"/>
    <s v="Tod Carroll"/>
    <s v="Michael Keaton"/>
    <s v="United States"/>
    <m/>
    <x v="1296"/>
    <s v="Imagine Films Entertainment"/>
    <n v="124"/>
  </r>
  <r>
    <s v="Crossing Delancey"/>
    <s v="PG"/>
    <s v="Comedy"/>
    <x v="8"/>
    <s v="September 16, 1988 (United States)"/>
    <n v="6.9"/>
    <n v="3900"/>
    <s v="Joan Micklin Silver"/>
    <s v="Susan Sandler"/>
    <s v="Amy Irving"/>
    <s v="United States"/>
    <n v="4000000"/>
    <x v="1297"/>
    <s v="Warner Bros."/>
    <n v="97"/>
  </r>
  <r>
    <s v="Things Change"/>
    <s v="PG"/>
    <s v="Comedy"/>
    <x v="8"/>
    <s v="October 21, 1988 (United States)"/>
    <n v="7"/>
    <n v="3400"/>
    <s v="David Mamet"/>
    <s v="David Mamet"/>
    <s v="Don Ameche"/>
    <s v="United States"/>
    <m/>
    <x v="1298"/>
    <s v="Columbia Pictures"/>
    <n v="100"/>
  </r>
  <r>
    <s v="Kansas"/>
    <s v="R"/>
    <s v="Crime"/>
    <x v="8"/>
    <s v="September 23, 1988 (United States)"/>
    <n v="5.5"/>
    <n v="997"/>
    <s v="David Stevens"/>
    <s v="Spencer Eastman"/>
    <s v="Matt Dillon"/>
    <s v="United States"/>
    <m/>
    <x v="1299"/>
    <s v="Trans World Entertainment (TWE)"/>
    <n v="108"/>
  </r>
  <r>
    <s v="Hot to Trot"/>
    <s v="PG"/>
    <s v="Comedy"/>
    <x v="8"/>
    <s v="August 26, 1988 (United States)"/>
    <n v="4.4000000000000004"/>
    <n v="3100"/>
    <s v="Michael Dinner"/>
    <s v="Stephen Neigher"/>
    <s v="Bobcat Goldthwait"/>
    <s v="United States"/>
    <m/>
    <x v="1300"/>
    <s v="Warner Bros."/>
    <n v="83"/>
  </r>
  <r>
    <s v="Shakedown"/>
    <s v="R"/>
    <s v="Action"/>
    <x v="8"/>
    <s v="May 6, 1988 (United States)"/>
    <n v="6"/>
    <n v="3000"/>
    <s v="James Glickenhaus"/>
    <s v="James Glickenhaus"/>
    <s v="Peter Weller"/>
    <s v="United States"/>
    <n v="6000000"/>
    <x v="1301"/>
    <s v="Shapiro-Glickenhaus Entertainment"/>
    <n v="97"/>
  </r>
  <r>
    <s v="976-EVIL"/>
    <s v="R"/>
    <s v="Comedy"/>
    <x v="8"/>
    <s v="March 24, 1989 (United States)"/>
    <n v="5.0999999999999996"/>
    <n v="4900"/>
    <s v="Robert Englund"/>
    <s v="Rhet Topham"/>
    <s v="Stephen Geoffreys"/>
    <s v="United States"/>
    <m/>
    <x v="1302"/>
    <s v="Cinetel Films"/>
    <n v="92"/>
  </r>
  <r>
    <s v="Pascali's Island"/>
    <s v="PG-13"/>
    <s v="Drama"/>
    <x v="8"/>
    <s v="August 1988 (United States)"/>
    <n v="6.8"/>
    <n v="1200"/>
    <s v="James Dearden"/>
    <s v="James Dearden"/>
    <s v="Ben Kingsley"/>
    <s v="United Kingdom"/>
    <m/>
    <x v="1303"/>
    <s v="Avenue Pictures"/>
    <n v="104"/>
  </r>
  <r>
    <s v="Everybody's All-American"/>
    <s v="R"/>
    <s v="Drama"/>
    <x v="8"/>
    <s v="November 4, 1988 (United States)"/>
    <n v="6.2"/>
    <n v="3000"/>
    <s v="Taylor Hackford"/>
    <s v="Frank Deford"/>
    <s v="Jessica Lange"/>
    <s v="United States"/>
    <n v="22000000"/>
    <x v="1304"/>
    <s v="New Visions"/>
    <n v="127"/>
  </r>
  <r>
    <s v="Heartbreak Hotel"/>
    <s v="PG-13"/>
    <s v="Comedy"/>
    <x v="8"/>
    <s v="September 30, 1988 (United States)"/>
    <n v="5.7"/>
    <n v="1200"/>
    <s v="Chris Columbus"/>
    <s v="Chris Columbus"/>
    <s v="David Keith"/>
    <s v="United States"/>
    <n v="13000000"/>
    <x v="1305"/>
    <s v="Silver Screen Partners III"/>
    <n v="97"/>
  </r>
  <r>
    <s v="The Chocolate War"/>
    <s v="R"/>
    <s v="Drama"/>
    <x v="8"/>
    <s v="November 18, 1988 (United States)"/>
    <n v="6.7"/>
    <n v="2100"/>
    <s v="Keith Gordon"/>
    <s v="Robert Cormier"/>
    <s v="John Glover"/>
    <s v="United States"/>
    <m/>
    <x v="1306"/>
    <s v="Management Company Entertainment Group (MCEG)"/>
    <n v="100"/>
  </r>
  <r>
    <s v="It Takes Two"/>
    <s v="PG-13"/>
    <s v="Comedy"/>
    <x v="8"/>
    <s v="July 13, 1988 (United States)"/>
    <n v="5.4"/>
    <n v="688"/>
    <s v="David Beaird"/>
    <s v="Richard Christian Matheson"/>
    <s v="George Newbern"/>
    <s v="United States"/>
    <m/>
    <x v="1307"/>
    <s v="United Artists"/>
    <n v="81"/>
  </r>
  <r>
    <s v="Iron Eagle II"/>
    <s v="PG"/>
    <s v="Action"/>
    <x v="8"/>
    <s v="November 11, 1988 (United States)"/>
    <n v="3.8"/>
    <n v="4700"/>
    <s v="Sidney J. Furie"/>
    <s v="Kevin Alyn Elders"/>
    <s v="Louis Gossett Jr."/>
    <s v="Canada"/>
    <m/>
    <x v="1308"/>
    <s v="Carolco Pictures"/>
    <n v="105"/>
  </r>
  <r>
    <s v="Party Line"/>
    <s v="R"/>
    <s v="Thriller"/>
    <x v="8"/>
    <s v="October 1988 (United States)"/>
    <n v="4.9000000000000004"/>
    <n v="309"/>
    <s v="William Webb"/>
    <s v="Richard Brandes"/>
    <s v="Richard Hatch"/>
    <s v="United States"/>
    <m/>
    <x v="27"/>
    <s v="Westwind"/>
    <n v="91"/>
  </r>
  <r>
    <s v="The Kiss"/>
    <s v="R"/>
    <s v="Drama"/>
    <x v="8"/>
    <s v="October 14, 1988 (United States)"/>
    <n v="5.4"/>
    <n v="1500"/>
    <s v="Pen Densham"/>
    <s v="Tom Ropelewski"/>
    <s v="Joanna Pacula"/>
    <s v="Canada"/>
    <n v="6000000"/>
    <x v="1309"/>
    <s v="TriStar Pictures"/>
    <n v="101"/>
  </r>
  <r>
    <s v="Spellbinder"/>
    <s v="R"/>
    <s v="Drama"/>
    <x v="8"/>
    <s v="September 23, 1988 (United States)"/>
    <n v="5.8"/>
    <n v="2200"/>
    <s v="Janet Greek"/>
    <s v="Tracy TormÃ©"/>
    <s v="Tim Daly"/>
    <s v="United States"/>
    <n v="6000000"/>
    <x v="1310"/>
    <s v="Metro-Goldwyn-Mayer (MGM)"/>
    <n v="99"/>
  </r>
  <r>
    <s v="Patty Hearst"/>
    <s v="R"/>
    <s v="Biography"/>
    <x v="8"/>
    <s v="September 23, 1988 (United States)"/>
    <n v="6.3"/>
    <n v="1700"/>
    <s v="Paul Schrader"/>
    <s v="Patricia Hearst"/>
    <s v="Natasha Richardson"/>
    <s v="United Kingdom"/>
    <m/>
    <x v="1311"/>
    <s v="Atlantic Entertainment Group"/>
    <n v="108"/>
  </r>
  <r>
    <s v="A Handful of Dust"/>
    <s v="PG"/>
    <s v="Drama"/>
    <x v="8"/>
    <s v="June 24, 1988 (United States)"/>
    <n v="6.6"/>
    <n v="1900"/>
    <s v="Charles Sturridge"/>
    <s v="Evelyn Waugh"/>
    <s v="James Wilby"/>
    <s v="United Kingdom"/>
    <m/>
    <x v="1312"/>
    <s v="Handful of Dust"/>
    <n v="118"/>
  </r>
  <r>
    <s v="Criminal Law"/>
    <s v="R"/>
    <s v="Crime"/>
    <x v="8"/>
    <s v="April 28, 1989 (United States)"/>
    <n v="5.7"/>
    <n v="3800"/>
    <s v="Martin Campbell"/>
    <s v="Mark Kasdan"/>
    <s v="Gary Oldman"/>
    <s v="United States"/>
    <m/>
    <x v="1313"/>
    <s v="Hemdale"/>
    <n v="117"/>
  </r>
  <r>
    <s v="A Summer Story"/>
    <s v="PG-13"/>
    <s v="Drama"/>
    <x v="8"/>
    <s v="July 23, 1988 (South Korea)"/>
    <n v="7.3"/>
    <n v="998"/>
    <s v="Piers Haggard"/>
    <s v="John Galsworthy"/>
    <s v="Imogen Stubbs"/>
    <s v="United Kingdom"/>
    <m/>
    <x v="27"/>
    <s v="Incorporated Television Company (ITC)"/>
    <n v="95"/>
  </r>
  <r>
    <s v="Platoon Leader"/>
    <s v="R"/>
    <s v="Drama"/>
    <x v="8"/>
    <s v="October 1988 (United States)"/>
    <n v="5.4"/>
    <n v="1600"/>
    <s v="Aaron Norris"/>
    <s v="Andrew Deutsch"/>
    <s v="Tony Pierce"/>
    <s v="United States"/>
    <m/>
    <x v="1314"/>
    <s v="Cannon International"/>
    <n v="97"/>
  </r>
  <r>
    <s v="The Girl in a Swing"/>
    <s v="R"/>
    <s v="Drama"/>
    <x v="8"/>
    <s v="September 29, 1989 (United States)"/>
    <n v="5.4"/>
    <n v="613"/>
    <s v="Gordon Hessler"/>
    <s v="Richard Adams"/>
    <s v="Meg Tilly"/>
    <s v="United Kingdom"/>
    <m/>
    <x v="1315"/>
    <s v="Panorama"/>
    <n v="119"/>
  </r>
  <r>
    <s v="Permanent Record"/>
    <s v="PG-13"/>
    <s v="Drama"/>
    <x v="8"/>
    <s v="April 22, 1988 (United States)"/>
    <n v="6.4"/>
    <n v="1900"/>
    <s v="Marisa Silver"/>
    <s v="Jarre Fees"/>
    <s v="Alan Boyce"/>
    <s v="United States"/>
    <n v="8000000"/>
    <x v="1316"/>
    <s v="Paramount Pictures"/>
    <n v="91"/>
  </r>
  <r>
    <s v="Hero and the Terror"/>
    <s v="R"/>
    <s v="Action"/>
    <x v="8"/>
    <s v="August 26, 1988 (United States)"/>
    <n v="5.3"/>
    <n v="3500"/>
    <s v="William Tannen"/>
    <s v="Michael Blodgett"/>
    <s v="Chuck Norris"/>
    <s v="United States"/>
    <m/>
    <x v="1317"/>
    <s v="Golan-Globus Productions"/>
    <n v="96"/>
  </r>
  <r>
    <s v="Illegally Yours"/>
    <s v="PG"/>
    <s v="Comedy"/>
    <x v="8"/>
    <s v="May 13, 1988 (United States)"/>
    <n v="4.2"/>
    <n v="949"/>
    <s v="Peter Bogdanovich"/>
    <s v="Michael Kaplan"/>
    <s v="Rob Lowe"/>
    <s v="United States"/>
    <n v="13000000"/>
    <x v="1318"/>
    <s v="Crescent Moon"/>
    <n v="102"/>
  </r>
  <r>
    <s v="Track 29"/>
    <s v="R"/>
    <s v="Drama"/>
    <x v="8"/>
    <s v="July 12, 1988 (United States)"/>
    <n v="5.9"/>
    <n v="2000"/>
    <s v="Nicolas Roeg"/>
    <s v="Dennis Potter"/>
    <s v="Theresa Russell"/>
    <s v="United Kingdom"/>
    <n v="5000000"/>
    <x v="1319"/>
    <s v="HandMade Films"/>
    <n v="90"/>
  </r>
  <r>
    <s v="Distant Voices, Still Lives"/>
    <s v="PG-13"/>
    <s v="Drama"/>
    <x v="8"/>
    <s v="November 16, 1988 (France)"/>
    <n v="7.4"/>
    <n v="3900"/>
    <s v="Terence Davies"/>
    <s v="Terence Davies"/>
    <s v="Pete Postlethwaite"/>
    <s v="United Kingdom"/>
    <m/>
    <x v="1320"/>
    <s v="British Film Institute (BFI)"/>
    <n v="84"/>
  </r>
  <r>
    <s v="Ernest Saves Christmas"/>
    <s v="PG"/>
    <s v="Comedy"/>
    <x v="8"/>
    <s v="November 11, 1988 (United States)"/>
    <n v="5.6"/>
    <n v="10000"/>
    <s v="John R. Cherry III"/>
    <s v="Ed Turner"/>
    <s v="Jim Varney"/>
    <s v="United States"/>
    <n v="6000000"/>
    <x v="1321"/>
    <s v="Touchstone Pictures"/>
    <n v="95"/>
  </r>
  <r>
    <s v="Feds"/>
    <s v="PG-13"/>
    <s v="Comedy"/>
    <x v="8"/>
    <s v="October 28, 1988 (United States)"/>
    <n v="5.4"/>
    <n v="3000"/>
    <s v="Daniel Goldberg"/>
    <s v="Len Blum"/>
    <s v="Rebecca De Mornay"/>
    <s v="United States"/>
    <m/>
    <x v="1322"/>
    <s v="Warner Bros."/>
    <n v="82"/>
  </r>
  <r>
    <s v="Moon Over Parador"/>
    <s v="PG-13"/>
    <s v="Comedy"/>
    <x v="8"/>
    <s v="September 9, 1988 (United States)"/>
    <n v="6"/>
    <n v="5500"/>
    <s v="Paul Mazursky"/>
    <s v="Charles G. Booth"/>
    <s v="Richard Dreyfuss"/>
    <s v="United States"/>
    <n v="20000000"/>
    <x v="1323"/>
    <s v="Universal Pictures"/>
    <n v="103"/>
  </r>
  <r>
    <s v="Salome's Last Dance"/>
    <s v="R"/>
    <s v="Biography"/>
    <x v="8"/>
    <s v="June 1988 (United States)"/>
    <n v="6.5"/>
    <n v="1500"/>
    <s v="Ken Russell"/>
    <s v="Oscar Wilde"/>
    <s v="Glenda Jackson"/>
    <s v="United Kingdom"/>
    <m/>
    <x v="27"/>
    <s v="Jolly Russell Productions"/>
    <n v="89"/>
  </r>
  <r>
    <s v="Off Limits"/>
    <s v="R"/>
    <s v="Action"/>
    <x v="8"/>
    <s v="March 11, 1988 (United States)"/>
    <n v="6.2"/>
    <n v="2700"/>
    <s v="Christopher Crowe"/>
    <s v="Christopher Crowe"/>
    <s v="Willem Dafoe"/>
    <s v="United States"/>
    <n v="12000000"/>
    <x v="1324"/>
    <s v="Twentieth Century Fox"/>
    <n v="102"/>
  </r>
  <r>
    <s v="Tapeheads"/>
    <s v="R"/>
    <s v="Comedy"/>
    <x v="8"/>
    <s v="October 21, 1988 (United States)"/>
    <n v="5.7"/>
    <n v="3900"/>
    <s v="Bill Fishman"/>
    <s v="Bill Fishman"/>
    <s v="John Cusack"/>
    <s v="United States"/>
    <n v="3000000"/>
    <x v="1325"/>
    <s v="Front Films"/>
    <n v="93"/>
  </r>
  <r>
    <s v="Apartment Zero"/>
    <s v="R"/>
    <s v="Drama"/>
    <x v="8"/>
    <s v="September 15, 1989 (United Kingdom)"/>
    <n v="7"/>
    <n v="3700"/>
    <s v="Martin Donovan"/>
    <s v="Martin Donovan"/>
    <s v="Hart Bochner"/>
    <s v="United Kingdom"/>
    <n v="4000000"/>
    <x v="1326"/>
    <s v="Producers Representative Organization"/>
    <n v="124"/>
  </r>
  <r>
    <s v="The Good Mother"/>
    <s v="R"/>
    <s v="Drama"/>
    <x v="8"/>
    <s v="November 4, 1988 (United States)"/>
    <n v="5.7"/>
    <n v="1500"/>
    <s v="Leonard Nimoy"/>
    <s v="Michael Bortman"/>
    <s v="Diane Keaton"/>
    <s v="United States"/>
    <n v="14000000"/>
    <x v="1327"/>
    <s v="Touchstone Pictures"/>
    <n v="103"/>
  </r>
  <r>
    <s v="Indiana Jones and the Last Crusade"/>
    <s v="PG-13"/>
    <s v="Action"/>
    <x v="9"/>
    <s v="May 24, 1989 (United States)"/>
    <n v="8.1999999999999993"/>
    <n v="707000"/>
    <s v="Steven Spielberg"/>
    <s v="Jeffrey Boam"/>
    <s v="Harrison Ford"/>
    <s v="United States"/>
    <n v="48000000"/>
    <x v="1328"/>
    <s v="Paramount Pictures"/>
    <n v="127"/>
  </r>
  <r>
    <s v="Road House"/>
    <s v="R"/>
    <s v="Action"/>
    <x v="9"/>
    <s v="May 19, 1989 (United States)"/>
    <n v="6.6"/>
    <n v="66000"/>
    <s v="Rowdy Herrington"/>
    <s v="R. Lance Hill"/>
    <s v="Patrick Swayze"/>
    <s v="United States"/>
    <n v="17000000"/>
    <x v="1329"/>
    <s v="Silver Pictures"/>
    <n v="114"/>
  </r>
  <r>
    <s v="Batman"/>
    <s v="PG-13"/>
    <s v="Action"/>
    <x v="9"/>
    <s v="June 23, 1989 (United States)"/>
    <n v="7.5"/>
    <n v="346000"/>
    <s v="Tim Burton"/>
    <s v="Bob Kane"/>
    <s v="Michael Keaton"/>
    <s v="United States"/>
    <n v="35000000"/>
    <x v="1330"/>
    <s v="Warner Bros."/>
    <n v="126"/>
  </r>
  <r>
    <s v="Bill &amp; Ted's Excellent Adventure"/>
    <s v="PG"/>
    <s v="Adventure"/>
    <x v="9"/>
    <s v="February 17, 1989 (United States)"/>
    <n v="7"/>
    <n v="123000"/>
    <s v="Stephen Herek"/>
    <s v="Chris Matheson"/>
    <s v="Keanu Reeves"/>
    <s v="United States"/>
    <n v="10000000"/>
    <x v="1331"/>
    <s v="De Laurentiis Entertainment Group (DEG)"/>
    <n v="90"/>
  </r>
  <r>
    <s v="Field of Dreams"/>
    <s v="PG"/>
    <s v="Drama"/>
    <x v="9"/>
    <s v="May 5, 1989 (United States)"/>
    <n v="7.5"/>
    <n v="111000"/>
    <s v="Phil Alden Robinson"/>
    <s v="W.P. Kinsella"/>
    <s v="Kevin Costner"/>
    <s v="United States"/>
    <m/>
    <x v="1332"/>
    <s v="Gordon Company"/>
    <n v="107"/>
  </r>
  <r>
    <s v="Dead Poets Society"/>
    <s v="PG"/>
    <s v="Comedy"/>
    <x v="9"/>
    <s v="June 9, 1989 (United States)"/>
    <n v="8.1"/>
    <n v="442000"/>
    <s v="Peter Weir"/>
    <s v="Tom Schulman"/>
    <s v="Robin Williams"/>
    <s v="United States"/>
    <n v="16400000"/>
    <x v="1333"/>
    <s v="Touchstone Pictures"/>
    <n v="128"/>
  </r>
  <r>
    <s v="The Little Mermaid"/>
    <s v="G"/>
    <s v="Animation"/>
    <x v="9"/>
    <s v="November 17, 1989 (United States)"/>
    <n v="7.6"/>
    <n v="244000"/>
    <s v="Ron Clements"/>
    <s v="John Musker"/>
    <s v="Jodi Benson"/>
    <s v="United States"/>
    <n v="40000000"/>
    <x v="1334"/>
    <s v="Walt Disney Pictures"/>
    <n v="83"/>
  </r>
  <r>
    <s v="The Abyss"/>
    <s v="PG-13"/>
    <s v="Adventure"/>
    <x v="9"/>
    <s v="August 9, 1989 (United States)"/>
    <n v="7.5"/>
    <n v="167000"/>
    <s v="James Cameron"/>
    <s v="James Cameron"/>
    <s v="Ed Harris"/>
    <s v="United States"/>
    <n v="70000000"/>
    <x v="1335"/>
    <s v="Twentieth Century Fox"/>
    <n v="140"/>
  </r>
  <r>
    <s v="Back to the Future Part II"/>
    <s v="PG"/>
    <s v="Adventure"/>
    <x v="9"/>
    <s v="November 22, 1989 (United States)"/>
    <n v="7.8"/>
    <n v="494000"/>
    <s v="Robert Zemeckis"/>
    <s v="Robert Zemeckis"/>
    <s v="Michael J. Fox"/>
    <s v="United States"/>
    <n v="40000000"/>
    <x v="1336"/>
    <s v="Universal Pictures"/>
    <n v="108"/>
  </r>
  <r>
    <s v="Do the Right Thing"/>
    <s v="R"/>
    <s v="Comedy"/>
    <x v="9"/>
    <s v="July 21, 1989 (United States)"/>
    <n v="8"/>
    <n v="94000"/>
    <s v="Spike Lee"/>
    <s v="Spike Lee"/>
    <s v="Danny Aiello"/>
    <s v="United States"/>
    <n v="6500000"/>
    <x v="1337"/>
    <s v="40 Acres &amp; A Mule Filmworks"/>
    <n v="120"/>
  </r>
  <r>
    <s v="Honey, I Shrunk the Kids"/>
    <s v="PG"/>
    <s v="Adventure"/>
    <x v="9"/>
    <s v="June 23, 1989 (United States)"/>
    <n v="6.4"/>
    <n v="146000"/>
    <s v="Joe Johnston"/>
    <s v="Stuart Gordon"/>
    <s v="Rick Moranis"/>
    <s v="United States"/>
    <n v="18000000"/>
    <x v="1338"/>
    <s v="Walt Disney Pictures"/>
    <n v="93"/>
  </r>
  <r>
    <s v="Turner &amp; Hooch"/>
    <s v="PG"/>
    <s v="Comedy"/>
    <x v="9"/>
    <s v="July 28, 1989 (United States)"/>
    <n v="6.2"/>
    <n v="66000"/>
    <s v="Roger Spottiswoode"/>
    <s v="Dennis Shryack"/>
    <s v="Tom Hanks"/>
    <s v="United States"/>
    <n v="13000000"/>
    <x v="1339"/>
    <s v="Touchstone Pictures"/>
    <n v="97"/>
  </r>
  <r>
    <s v="Weekend at Bernie's"/>
    <s v="PG-13"/>
    <s v="Adventure"/>
    <x v="9"/>
    <s v="July 5, 1989 (United States)"/>
    <n v="6.4"/>
    <n v="51000"/>
    <s v="Ted Kotcheff"/>
    <s v="Robert Klane"/>
    <s v="Andrew McCarthy"/>
    <s v="United States"/>
    <m/>
    <x v="1340"/>
    <s v="Gladden Entertainment"/>
    <n v="97"/>
  </r>
  <r>
    <s v="The Karate Kid Part III"/>
    <s v="PG"/>
    <s v="Action"/>
    <x v="9"/>
    <s v="June 30, 1989 (United States)"/>
    <n v="5.3"/>
    <n v="56000"/>
    <s v="John G. Avildsen"/>
    <s v="Robert Mark Kamen"/>
    <s v="Ralph Macchio"/>
    <s v="United States"/>
    <m/>
    <x v="1341"/>
    <s v="Columbia Pictures"/>
    <n v="112"/>
  </r>
  <r>
    <s v="Sex, Lies, and Videotape"/>
    <s v="R"/>
    <s v="Drama"/>
    <x v="9"/>
    <s v="September 22, 1989 (United States)"/>
    <n v="7.2"/>
    <n v="52000"/>
    <s v="Steven Soderbergh"/>
    <s v="Steven Soderbergh"/>
    <s v="James Spader"/>
    <s v="United States"/>
    <n v="1200000"/>
    <x v="1342"/>
    <s v="Outlaw Productions (I)"/>
    <n v="100"/>
  </r>
  <r>
    <s v="When Harry Met Sally..."/>
    <s v="R"/>
    <s v="Comedy"/>
    <x v="9"/>
    <s v="July 21, 1989 (United States)"/>
    <n v="7.6"/>
    <n v="201000"/>
    <s v="Rob Reiner"/>
    <s v="Nora Ephron"/>
    <s v="Billy Crystal"/>
    <s v="United States"/>
    <n v="16000000"/>
    <x v="1343"/>
    <s v="Castle Rock Entertainment"/>
    <n v="95"/>
  </r>
  <r>
    <s v="Major League"/>
    <s v="R"/>
    <s v="Comedy"/>
    <x v="9"/>
    <s v="April 7, 1989 (United States)"/>
    <n v="7.2"/>
    <n v="64000"/>
    <s v="David S. Ward"/>
    <s v="David S. Ward"/>
    <s v="Tom Berenger"/>
    <s v="United States"/>
    <n v="11000000"/>
    <x v="1344"/>
    <s v="Mirage Enterprises"/>
    <n v="107"/>
  </r>
  <r>
    <s v="Steel Magnolias"/>
    <s v="PG"/>
    <s v="Comedy"/>
    <x v="9"/>
    <s v="November 22, 1989 (United States)"/>
    <n v="7.3"/>
    <n v="50000"/>
    <s v="Herbert Ross"/>
    <s v="Robert Harling"/>
    <s v="Shirley MacLaine"/>
    <s v="United States"/>
    <n v="15000000"/>
    <x v="1345"/>
    <s v="TriStar Pictures"/>
    <n v="117"/>
  </r>
  <r>
    <s v="Pet Sematary"/>
    <s v="R"/>
    <s v="Fantasy"/>
    <x v="9"/>
    <s v="April 21, 1989 (United States)"/>
    <n v="6.6"/>
    <n v="97000"/>
    <s v="Mary Lambert"/>
    <s v="Stephen King"/>
    <s v="Dale Midkiff"/>
    <s v="United States"/>
    <n v="11500000"/>
    <x v="1346"/>
    <s v="Paramount Pictures"/>
    <n v="103"/>
  </r>
  <r>
    <s v="Uncle Buck"/>
    <s v="PG"/>
    <s v="Comedy"/>
    <x v="9"/>
    <s v="August 16, 1989 (United States)"/>
    <n v="7"/>
    <n v="88000"/>
    <s v="John Hughes"/>
    <s v="John Hughes"/>
    <s v="John Candy"/>
    <s v="United States"/>
    <n v="15000000"/>
    <x v="1347"/>
    <s v="Universal Pictures"/>
    <n v="100"/>
  </r>
  <r>
    <s v="Ghostbusters II"/>
    <s v="PG"/>
    <s v="Action"/>
    <x v="9"/>
    <s v="June 16, 1989 (United States)"/>
    <n v="6.6"/>
    <n v="187000"/>
    <s v="Ivan Reitman"/>
    <s v="Dan Aykroyd"/>
    <s v="Bill Murray"/>
    <s v="United States"/>
    <n v="37000000"/>
    <x v="1348"/>
    <s v="Columbia Pictures"/>
    <n v="108"/>
  </r>
  <r>
    <s v="Tango &amp; Cash"/>
    <s v="R"/>
    <s v="Action"/>
    <x v="9"/>
    <s v="December 22, 1989 (United States)"/>
    <n v="6.4"/>
    <n v="98000"/>
    <s v="Andrey Konchalovskiy"/>
    <s v="Randy Feldman"/>
    <s v="Sylvester Stallone"/>
    <s v="United States"/>
    <n v="55000000"/>
    <x v="1349"/>
    <s v="Warner Bros."/>
    <n v="104"/>
  </r>
  <r>
    <s v="Born on the Fourth of July"/>
    <s v="R"/>
    <s v="Biography"/>
    <x v="9"/>
    <s v="January 5, 1990 (United States)"/>
    <n v="7.2"/>
    <n v="101000"/>
    <s v="Oliver Stone"/>
    <s v="Ron Kovic"/>
    <s v="Tom Cruise"/>
    <s v="United States"/>
    <n v="14000000"/>
    <x v="1350"/>
    <s v="Ixtlan"/>
    <n v="145"/>
  </r>
  <r>
    <s v="Glory"/>
    <s v="R"/>
    <s v="Biography"/>
    <x v="9"/>
    <s v="February 16, 1990 (United States)"/>
    <n v="7.8"/>
    <n v="126000"/>
    <s v="Edward Zwick"/>
    <s v="Kevin Jarre"/>
    <s v="Matthew Broderick"/>
    <s v="United States"/>
    <n v="18000000"/>
    <x v="1351"/>
    <s v="TriStar Pictures"/>
    <n v="122"/>
  </r>
  <r>
    <s v="Parenthood"/>
    <s v="PG-13"/>
    <s v="Comedy"/>
    <x v="9"/>
    <s v="August 2, 1989 (United States)"/>
    <n v="7"/>
    <n v="46000"/>
    <s v="Ron Howard"/>
    <s v="Lowell Ganz"/>
    <s v="Steve Martin"/>
    <s v="United States"/>
    <n v="20000000"/>
    <x v="1352"/>
    <s v="Imagine Entertainment"/>
    <n v="124"/>
  </r>
  <r>
    <s v="Lethal Weapon 2"/>
    <s v="R"/>
    <s v="Action"/>
    <x v="9"/>
    <s v="July 7, 1989 (United States)"/>
    <n v="7.2"/>
    <n v="166000"/>
    <s v="Richard Donner"/>
    <s v="Jeffrey Boam"/>
    <s v="Mel Gibson"/>
    <s v="United States"/>
    <n v="28000000"/>
    <x v="1353"/>
    <s v="Warner Bros."/>
    <n v="114"/>
  </r>
  <r>
    <s v="National Lampoon's Christmas Vacation"/>
    <s v="PG-13"/>
    <s v="Comedy"/>
    <x v="9"/>
    <s v="December 1, 1989 (United States)"/>
    <n v="7.6"/>
    <n v="164000"/>
    <s v="Jeremiah S. Chechik"/>
    <s v="John Hughes"/>
    <s v="Chevy Chase"/>
    <s v="United States"/>
    <n v="27000000"/>
    <x v="1354"/>
    <s v="Warner Bros."/>
    <n v="97"/>
  </r>
  <r>
    <s v="The 'Burbs"/>
    <s v="PG"/>
    <s v="Comedy"/>
    <x v="9"/>
    <s v="February 17, 1989 (United States)"/>
    <n v="6.9"/>
    <n v="71000"/>
    <s v="Joe Dante"/>
    <s v="Dana Olsen"/>
    <s v="Tom Hanks"/>
    <s v="United States"/>
    <n v="18000000"/>
    <x v="1355"/>
    <s v="Imagine Entertainment"/>
    <n v="102"/>
  </r>
  <r>
    <s v="Say Anything"/>
    <s v="PG-13"/>
    <s v="Comedy"/>
    <x v="9"/>
    <s v="April 14, 1989 (United States)"/>
    <n v="7.3"/>
    <n v="85000"/>
    <s v="Cameron Crowe"/>
    <s v="Cameron Crowe"/>
    <s v="John Cusack"/>
    <s v="United States"/>
    <m/>
    <x v="1356"/>
    <s v="Gracie Films"/>
    <n v="100"/>
  </r>
  <r>
    <s v="License to Kill"/>
    <s v="PG-13"/>
    <s v="Action"/>
    <x v="9"/>
    <s v="July 14, 1989 (United States)"/>
    <n v="6.6"/>
    <n v="97000"/>
    <s v="John Glen"/>
    <s v="Michael G. Wilson"/>
    <s v="Timothy Dalton"/>
    <s v="United Kingdom"/>
    <n v="32000000"/>
    <x v="1357"/>
    <s v="Danjaq"/>
    <n v="133"/>
  </r>
  <r>
    <s v="Shirley Valentine"/>
    <s v="R"/>
    <s v="Comedy"/>
    <x v="9"/>
    <s v="August 30, 1989 (United States)"/>
    <n v="7.2"/>
    <n v="7400"/>
    <s v="Lewis Gilbert"/>
    <s v="Willy Russell"/>
    <s v="Pauline Collins"/>
    <s v="United Kingdom"/>
    <m/>
    <x v="1358"/>
    <s v="Paramount Pictures"/>
    <n v="108"/>
  </r>
  <r>
    <s v="Harlem Nights"/>
    <s v="R"/>
    <s v="Comedy"/>
    <x v="9"/>
    <s v="November 17, 1989 (United States)"/>
    <n v="6.1"/>
    <n v="21000"/>
    <s v="Eddie Murphy"/>
    <s v="Eddie Murphy"/>
    <s v="Eddie Murphy"/>
    <s v="United States"/>
    <n v="30000000"/>
    <x v="1359"/>
    <s v="Eddie Murphy Productions"/>
    <n v="116"/>
  </r>
  <r>
    <s v="Lock Up"/>
    <s v="R"/>
    <s v="Action"/>
    <x v="9"/>
    <s v="August 4, 1989 (United States)"/>
    <n v="6.4"/>
    <n v="39000"/>
    <s v="John Flynn"/>
    <s v="Richard Smith"/>
    <s v="Sylvester Stallone"/>
    <s v="United States"/>
    <n v="24000000"/>
    <x v="1360"/>
    <s v="White Eagle"/>
    <n v="109"/>
  </r>
  <r>
    <s v="The Cook, the Thief, His Wife &amp; Her Lover"/>
    <s v="X"/>
    <s v="Crime"/>
    <x v="9"/>
    <s v="April 6, 1990 (United States)"/>
    <n v="7.6"/>
    <n v="36000"/>
    <s v="Peter Greenaway"/>
    <s v="Peter Greenaway"/>
    <s v="Richard Bohringer"/>
    <s v="Netherlands"/>
    <m/>
    <x v="1361"/>
    <s v="Allarts"/>
    <n v="124"/>
  </r>
  <r>
    <s v="Warlock"/>
    <s v="R"/>
    <s v="Action"/>
    <x v="9"/>
    <s v="January 11, 1991 (United States)"/>
    <n v="6.2"/>
    <n v="16000"/>
    <s v="Steve Miner"/>
    <s v="David Twohy"/>
    <s v="Julian Sands"/>
    <s v="United States"/>
    <n v="7000000"/>
    <x v="1362"/>
    <s v="New World Pictures"/>
    <n v="103"/>
  </r>
  <r>
    <s v="See No Evil, Hear No Evil"/>
    <s v="R"/>
    <s v="Comedy"/>
    <x v="9"/>
    <s v="May 12, 1989 (United States)"/>
    <n v="6.9"/>
    <n v="50000"/>
    <s v="Arthur Hiller"/>
    <s v="Earl Barret"/>
    <s v="Richard Pryor"/>
    <s v="United States"/>
    <n v="18000000"/>
    <x v="1363"/>
    <s v="TriStar Pictures"/>
    <n v="103"/>
  </r>
  <r>
    <s v="Casualties of War"/>
    <s v="R"/>
    <s v="Action"/>
    <x v="9"/>
    <s v="August 18, 1989 (United States)"/>
    <n v="7.1"/>
    <n v="42000"/>
    <s v="Brian De Palma"/>
    <s v="Daniel Lang"/>
    <s v="Michael J. Fox"/>
    <s v="United States"/>
    <n v="22500000"/>
    <x v="1364"/>
    <s v="Art Linson Productions"/>
    <n v="113"/>
  </r>
  <r>
    <s v="The Package"/>
    <s v="R"/>
    <s v="Action"/>
    <x v="9"/>
    <s v="August 25, 1989 (United States)"/>
    <n v="6.4"/>
    <n v="9100"/>
    <s v="Andrew Davis"/>
    <s v="John Bishop"/>
    <s v="Gene Hackman"/>
    <s v="United States"/>
    <n v="18000000"/>
    <x v="1365"/>
    <s v="Orion Pictures"/>
    <n v="108"/>
  </r>
  <r>
    <s v="My Left Foot"/>
    <s v="R"/>
    <s v="Biography"/>
    <x v="9"/>
    <s v="March 30, 1990 (United States)"/>
    <n v="7.9"/>
    <n v="70000"/>
    <s v="Jim Sheridan"/>
    <s v="Shane Connaughton"/>
    <s v="Daniel Day-Lewis"/>
    <s v="Ireland"/>
    <m/>
    <x v="1366"/>
    <s v="Ferndale Films"/>
    <n v="103"/>
  </r>
  <r>
    <s v="The War of the Roses"/>
    <s v="R"/>
    <s v="Comedy"/>
    <x v="9"/>
    <s v="December 8, 1989 (United States)"/>
    <n v="6.8"/>
    <n v="50000"/>
    <s v="Danny DeVito"/>
    <s v="Warren Adler"/>
    <s v="Michael Douglas"/>
    <s v="United States"/>
    <n v="26000000"/>
    <x v="1367"/>
    <s v="Twentieth Century Fox"/>
    <n v="116"/>
  </r>
  <r>
    <s v="Wild Orchid"/>
    <s v="R"/>
    <s v="Drama"/>
    <x v="9"/>
    <s v="April 27, 1990 (United States)"/>
    <n v="4.5999999999999996"/>
    <n v="12000"/>
    <s v="Zalman King"/>
    <s v="Patricia Louisianna Knop"/>
    <s v="Mickey Rourke"/>
    <s v="United States"/>
    <m/>
    <x v="1368"/>
    <s v="Vision PDG"/>
    <n v="105"/>
  </r>
  <r>
    <s v="Little Monsters"/>
    <s v="PG"/>
    <s v="Adventure"/>
    <x v="9"/>
    <s v="August 25, 1989 (United States)"/>
    <n v="6.1"/>
    <n v="12000"/>
    <s v="Richard Greenberg"/>
    <s v="Terry Rossio"/>
    <s v="Fred Savage"/>
    <s v="United States"/>
    <m/>
    <x v="1369"/>
    <s v="Davis Entertainment"/>
    <n v="100"/>
  </r>
  <r>
    <s v="The Wizard"/>
    <s v="PG"/>
    <s v="Adventure"/>
    <x v="9"/>
    <s v="December 15, 1989 (United States)"/>
    <n v="6.1"/>
    <n v="14000"/>
    <s v="Todd Holland"/>
    <s v="David Chisholm"/>
    <s v="Fred Savage"/>
    <s v="United States"/>
    <n v="6000000"/>
    <x v="1370"/>
    <s v="Carolco Pictures"/>
    <n v="100"/>
  </r>
  <r>
    <s v="UHF"/>
    <s v="PG-13"/>
    <s v="Comedy"/>
    <x v="9"/>
    <s v="July 21, 1989 (United States)"/>
    <n v="7"/>
    <n v="27000"/>
    <s v="Jay Levey"/>
    <s v="'Weird Al' Yankovic"/>
    <s v="'Weird Al' Yankovic"/>
    <s v="United States"/>
    <n v="5000000"/>
    <x v="1371"/>
    <s v="Cinecorp SAC"/>
    <n v="97"/>
  </r>
  <r>
    <s v="Look Who's Talking"/>
    <s v="PG-13"/>
    <s v="Comedy"/>
    <x v="9"/>
    <s v="October 13, 1989 (United States)"/>
    <n v="5.9"/>
    <n v="78000"/>
    <s v="Amy Heckerling"/>
    <s v="Amy Heckerling"/>
    <s v="John Travolta"/>
    <s v="United States"/>
    <n v="7500000"/>
    <x v="1372"/>
    <s v="TriStar Pictures"/>
    <n v="93"/>
  </r>
  <r>
    <s v="Star Trek V: The Final Frontier"/>
    <s v="PG"/>
    <s v="Action"/>
    <x v="9"/>
    <s v="June 9, 1989 (United States)"/>
    <n v="5.5"/>
    <n v="57000"/>
    <s v="William Shatner"/>
    <s v="Gene Roddenberry"/>
    <s v="William Shatner"/>
    <s v="United States"/>
    <n v="27800000"/>
    <x v="1373"/>
    <s v="Paramount Pictures"/>
    <n v="107"/>
  </r>
  <r>
    <s v="Tie Me Up! Tie Me Down!"/>
    <s v="NC-17"/>
    <s v="Comedy"/>
    <x v="9"/>
    <s v="January 22, 1990 (Spain)"/>
    <n v="7"/>
    <n v="26000"/>
    <s v="Pedro AlmodÃ³var"/>
    <s v="Pedro AlmodÃ³var"/>
    <s v="Victoria Abril"/>
    <s v="Spain"/>
    <m/>
    <x v="1374"/>
    <s v="El Deseo"/>
    <n v="101"/>
  </r>
  <r>
    <s v="All Dogs Go to Heaven"/>
    <s v="G"/>
    <s v="Animation"/>
    <x v="9"/>
    <s v="November 17, 1989 (United States)"/>
    <n v="6.8"/>
    <n v="38000"/>
    <s v="Don Bluth"/>
    <s v="Don Bluth"/>
    <s v="Dom DeLuise"/>
    <s v="Ireland"/>
    <n v="13800000"/>
    <x v="1375"/>
    <s v="Goldcrest Films International"/>
    <n v="84"/>
  </r>
  <r>
    <s v="Cyborg"/>
    <s v="R"/>
    <s v="Action"/>
    <x v="9"/>
    <s v="April 7, 1989 (United States)"/>
    <n v="5.0999999999999996"/>
    <n v="30000"/>
    <s v="Albert Pyun"/>
    <s v="Albert Pyun"/>
    <s v="Jean-Claude Van Damme"/>
    <s v="United States"/>
    <n v="500000"/>
    <x v="1376"/>
    <s v="Cannon Entertainment"/>
    <n v="86"/>
  </r>
  <r>
    <s v="Always"/>
    <s v="PG"/>
    <s v="Drama"/>
    <x v="9"/>
    <s v="December 22, 1989 (United States)"/>
    <n v="6.4"/>
    <n v="29000"/>
    <s v="Steven Spielberg"/>
    <s v="Jerry Belson"/>
    <s v="Richard Dreyfuss"/>
    <s v="United States"/>
    <n v="31000000"/>
    <x v="1377"/>
    <s v="Universal Pictures"/>
    <n v="122"/>
  </r>
  <r>
    <s v="Leviathan"/>
    <s v="R"/>
    <s v="Adventure"/>
    <x v="9"/>
    <s v="March 17, 1989 (United States)"/>
    <n v="5.8"/>
    <n v="19000"/>
    <s v="George P. Cosmatos"/>
    <s v="David Webb Peoples"/>
    <s v="Peter Weller"/>
    <s v="United States"/>
    <n v="25000000"/>
    <x v="1378"/>
    <s v="Filmauro"/>
    <n v="98"/>
  </r>
  <r>
    <s v="Best of the Best"/>
    <s v="PG-13"/>
    <s v="Action"/>
    <x v="9"/>
    <s v="November 10, 1989 (United States)"/>
    <n v="6.4"/>
    <n v="13000"/>
    <s v="Robert Radler"/>
    <s v="Phillip Rhee"/>
    <s v="Eric Roberts"/>
    <s v="United States"/>
    <n v="5000000"/>
    <x v="1379"/>
    <s v="The Movie Group"/>
    <n v="97"/>
  </r>
  <r>
    <s v="Dead Calm"/>
    <s v="R"/>
    <s v="Horror"/>
    <x v="9"/>
    <s v="April 7, 1989 (United States)"/>
    <n v="6.8"/>
    <n v="38000"/>
    <s v="Phillip Noyce"/>
    <s v="Terry Hayes"/>
    <s v="Nicole Kidman"/>
    <s v="Australia"/>
    <n v="10400000"/>
    <x v="1380"/>
    <s v="Kennedy Miller Productions"/>
    <n v="96"/>
  </r>
  <r>
    <s v="Kickboxer"/>
    <s v="R"/>
    <s v="Action"/>
    <x v="9"/>
    <s v="September 8, 1989 (United States)"/>
    <n v="6.5"/>
    <n v="52000"/>
    <s v="Mark DiSalle"/>
    <s v="Mark DiSalle"/>
    <s v="Jean-Claude Van Damme"/>
    <s v="United States"/>
    <n v="1500000"/>
    <x v="1381"/>
    <s v="Kings Road Entertainment"/>
    <n v="97"/>
  </r>
  <r>
    <s v="Black Rain"/>
    <s v="R"/>
    <s v="Action"/>
    <x v="9"/>
    <s v="September 22, 1989 (United States)"/>
    <n v="6.6"/>
    <n v="51000"/>
    <s v="Ridley Scott"/>
    <s v="Craig Bolotin"/>
    <s v="Michael Douglas"/>
    <s v="United States"/>
    <n v="30000000"/>
    <x v="1382"/>
    <s v="Paramount Pictures"/>
    <n v="125"/>
  </r>
  <r>
    <s v="Troop Beverly Hills"/>
    <s v="PG"/>
    <s v="Adventure"/>
    <x v="9"/>
    <s v="March 24, 1989 (United States)"/>
    <n v="5.8"/>
    <n v="9600"/>
    <s v="Jeff Kanew"/>
    <s v="Ava Ostern Fries"/>
    <s v="Shelley Long"/>
    <s v="United States"/>
    <n v="18000000"/>
    <x v="1383"/>
    <s v="Weintraub Entertainment Group"/>
    <n v="105"/>
  </r>
  <r>
    <s v="Driving Miss Daisy"/>
    <s v="PG"/>
    <s v="Drama"/>
    <x v="9"/>
    <s v="January 26, 1990 (United States)"/>
    <n v="7.4"/>
    <n v="102000"/>
    <s v="Bruce Beresford"/>
    <s v="Alfred Uhry"/>
    <s v="Morgan Freeman"/>
    <s v="United States"/>
    <n v="7500000"/>
    <x v="1384"/>
    <s v="The Zanuck Company"/>
    <n v="99"/>
  </r>
  <r>
    <s v="Drugstore Cowboy"/>
    <s v="R"/>
    <s v="Crime"/>
    <x v="9"/>
    <s v="October 20, 1989 (United States)"/>
    <n v="7.3"/>
    <n v="34000"/>
    <s v="Gus Van Sant"/>
    <s v="James Fogle"/>
    <s v="Matt Dillon"/>
    <s v="United States"/>
    <n v="2500000"/>
    <x v="1385"/>
    <s v="Avenue Pictures"/>
    <n v="101"/>
  </r>
  <r>
    <s v="A Nightmare on Elm Street 5: The Dream Child"/>
    <s v="R"/>
    <s v="Fantasy"/>
    <x v="9"/>
    <s v="August 11, 1989 (United States)"/>
    <n v="5.0999999999999996"/>
    <n v="42000"/>
    <s v="Stephen Hopkins"/>
    <s v="Wes Craven"/>
    <s v="Robert Englund"/>
    <s v="United States"/>
    <n v="6000000"/>
    <x v="1386"/>
    <s v="New Line Cinema"/>
    <n v="89"/>
  </r>
  <r>
    <s v="Dream a Little Dream"/>
    <s v="PG-13"/>
    <s v="Comedy"/>
    <x v="9"/>
    <s v="March 3, 1989 (United States)"/>
    <n v="5.8"/>
    <n v="6500"/>
    <s v="Marc Rocco"/>
    <s v="Daniel Jay Franklin"/>
    <s v="Corey Feldman"/>
    <s v="United States"/>
    <m/>
    <x v="1387"/>
    <s v="Lightning Pictures"/>
    <n v="114"/>
  </r>
  <r>
    <s v="Halloween 5: The Revenge of Michael Myers"/>
    <s v="R"/>
    <s v="Horror"/>
    <x v="9"/>
    <s v="October 13, 1989 (United States)"/>
    <n v="5.0999999999999996"/>
    <n v="36000"/>
    <s v="Dominique Othenin-Girard"/>
    <s v="John Carpenter"/>
    <s v="Donald Pleasence"/>
    <s v="United States"/>
    <n v="5000000"/>
    <x v="1388"/>
    <s v="Magnum Pictures Inc."/>
    <n v="96"/>
  </r>
  <r>
    <s v="DeepStar Six"/>
    <s v="R"/>
    <s v="Action"/>
    <x v="9"/>
    <s v="January 13, 1989 (United States)"/>
    <n v="5.4"/>
    <n v="11000"/>
    <s v="Sean S. Cunningham"/>
    <s v="Lewis Abernathy"/>
    <s v="Greg Evigan"/>
    <s v="United States"/>
    <n v="8000000"/>
    <x v="1389"/>
    <s v="Carolco Entertainment"/>
    <n v="99"/>
  </r>
  <r>
    <s v="Sea of Love"/>
    <s v="R"/>
    <s v="Crime"/>
    <x v="9"/>
    <s v="September 15, 1989 (United States)"/>
    <n v="6.8"/>
    <n v="39000"/>
    <s v="Harold Becker"/>
    <s v="Richard Price"/>
    <s v="Al Pacino"/>
    <s v="United States"/>
    <n v="19000000"/>
    <x v="1390"/>
    <s v="Universal Pictures"/>
    <n v="113"/>
  </r>
  <r>
    <s v="Skin Deep"/>
    <s v="R"/>
    <s v="Comedy"/>
    <x v="9"/>
    <s v="March 3, 1989 (United States)"/>
    <n v="6.1"/>
    <n v="4200"/>
    <s v="Blake Edwards"/>
    <s v="Blake Edwards"/>
    <s v="John Ritter"/>
    <s v="United States"/>
    <n v="9000000"/>
    <x v="1391"/>
    <s v="Beco Films"/>
    <n v="101"/>
  </r>
  <r>
    <s v="K-9"/>
    <s v="PG-13"/>
    <s v="Action"/>
    <x v="9"/>
    <s v="April 28, 1989 (United States)"/>
    <n v="6"/>
    <n v="32000"/>
    <s v="Rod Daniel"/>
    <s v="Steven Siegel"/>
    <s v="Jim Belushi"/>
    <s v="United States"/>
    <n v="17000000"/>
    <x v="1392"/>
    <s v="Gordon Company"/>
    <n v="101"/>
  </r>
  <r>
    <s v="Lean on Me"/>
    <s v="PG-13"/>
    <s v="Drama"/>
    <x v="9"/>
    <s v="March 3, 1989 (United States)"/>
    <n v="7.4"/>
    <n v="19000"/>
    <s v="John G. Avildsen"/>
    <s v="Michael Schiffer"/>
    <s v="Morgan Freeman"/>
    <s v="United States"/>
    <n v="10000000"/>
    <x v="1393"/>
    <s v="Norman Twain Productions"/>
    <n v="108"/>
  </r>
  <r>
    <s v="Henry V"/>
    <s v="PG-13"/>
    <s v="Action"/>
    <x v="9"/>
    <s v="November 8, 1989 (United States)"/>
    <n v="7.5"/>
    <n v="29000"/>
    <s v="Kenneth Branagh"/>
    <s v="William Shakespeare"/>
    <s v="Kenneth Branagh"/>
    <s v="United Kingdom"/>
    <n v="9000000"/>
    <x v="1394"/>
    <s v="Renaissance Films"/>
    <n v="137"/>
  </r>
  <r>
    <s v="She's Out of Control"/>
    <s v="PG"/>
    <s v="Comedy"/>
    <x v="9"/>
    <s v="April 14, 1989 (United States)"/>
    <n v="5.4"/>
    <n v="4100"/>
    <s v="Stan Dragoti"/>
    <s v="Seth Winston"/>
    <s v="Tony Danza"/>
    <s v="United States"/>
    <m/>
    <x v="1395"/>
    <s v="Weintraub Entertainment Group"/>
    <n v="90"/>
  </r>
  <r>
    <s v="Friday the 13th Part VIII: Jason Takes Manhattan"/>
    <s v="R"/>
    <s v="Adventure"/>
    <x v="9"/>
    <s v="July 28, 1989 (United States)"/>
    <n v="4.5999999999999996"/>
    <n v="35000"/>
    <s v="Rob Hedden"/>
    <s v="Rob Hedden"/>
    <s v="Jensen Daggett"/>
    <s v="Canada"/>
    <n v="5000000"/>
    <x v="1396"/>
    <s v="Paramount Pictures"/>
    <n v="100"/>
  </r>
  <r>
    <s v="Teen Witch"/>
    <s v="PG-13"/>
    <s v="Comedy"/>
    <x v="9"/>
    <s v="April 28, 1989 (United States)"/>
    <n v="6.1"/>
    <n v="8600"/>
    <s v="Dorian Walker"/>
    <s v="Robin Menken"/>
    <s v="Robyn Lively"/>
    <s v="United States"/>
    <m/>
    <x v="1397"/>
    <s v="Trans World Entertainment (TWE)"/>
    <n v="90"/>
  </r>
  <r>
    <s v="Valmont"/>
    <s v="R"/>
    <s v="Drama"/>
    <x v="9"/>
    <s v="November 17, 1989 (United States)"/>
    <n v="7"/>
    <n v="13000"/>
    <s v="Milos Forman"/>
    <s v="Choderlos de Laclos"/>
    <s v="Colin Firth"/>
    <s v="France"/>
    <n v="33000000"/>
    <x v="1398"/>
    <s v="Renn Productions"/>
    <n v="137"/>
  </r>
  <r>
    <s v="Scandal"/>
    <s v="R"/>
    <s v="Drama"/>
    <x v="9"/>
    <s v="April 28, 1989 (United States)"/>
    <n v="6.5"/>
    <n v="4800"/>
    <s v="Michael Caton-Jones"/>
    <s v="Michael Thomas"/>
    <s v="John Hurt"/>
    <s v="United Kingdom"/>
    <n v="7000000"/>
    <x v="1399"/>
    <s v="British Screen Productions"/>
    <n v="106"/>
  </r>
  <r>
    <s v="The Fabulous Baker Boys"/>
    <s v="R"/>
    <s v="Comedy"/>
    <x v="9"/>
    <s v="October 13, 1989 (United States)"/>
    <n v="6.9"/>
    <n v="22000"/>
    <s v="Steve Kloves"/>
    <s v="Steve Kloves"/>
    <s v="Jeff Bridges"/>
    <s v="United States"/>
    <n v="13000000"/>
    <x v="1400"/>
    <s v="Gladden Entertainment"/>
    <n v="114"/>
  </r>
  <r>
    <s v="Shocker"/>
    <s v="R"/>
    <s v="Comedy"/>
    <x v="9"/>
    <s v="October 27, 1989 (United States)"/>
    <n v="5.5"/>
    <n v="15000"/>
    <s v="Wes Craven"/>
    <s v="Wes Craven"/>
    <s v="Michael Murphy"/>
    <s v="United States"/>
    <n v="5000000"/>
    <x v="1401"/>
    <s v="Alive Films"/>
    <n v="109"/>
  </r>
  <r>
    <s v="Next of Kin"/>
    <s v="R"/>
    <s v="Action"/>
    <x v="9"/>
    <s v="October 20, 1989 (United States)"/>
    <n v="5.8"/>
    <n v="9700"/>
    <s v="John Irvin"/>
    <s v="Michael Jenning"/>
    <s v="Patrick Swayze"/>
    <s v="United States"/>
    <n v="12000000"/>
    <x v="1402"/>
    <s v="Lorimar Film Entertainment"/>
    <n v="108"/>
  </r>
  <r>
    <s v="The Fly II"/>
    <s v="R"/>
    <s v="Drama"/>
    <x v="9"/>
    <s v="February 10, 1989 (United States)"/>
    <n v="5.0999999999999996"/>
    <n v="22000"/>
    <s v="Chris Walas"/>
    <s v="Mick Garris"/>
    <s v="Eric Stoltz"/>
    <s v="United States"/>
    <m/>
    <x v="1403"/>
    <s v="Brooksfilms"/>
    <n v="105"/>
  </r>
  <r>
    <s v="She-Devil"/>
    <s v="PG-13"/>
    <s v="Comedy"/>
    <x v="9"/>
    <s v="December 8, 1989 (United States)"/>
    <n v="5.6"/>
    <n v="17000"/>
    <s v="Susan Seidelman"/>
    <s v="Fay Weldon"/>
    <s v="Meryl Streep"/>
    <s v="United States"/>
    <m/>
    <x v="1404"/>
    <s v="Orion Pictures"/>
    <n v="99"/>
  </r>
  <r>
    <s v="Mystery Train"/>
    <s v="R"/>
    <s v="Comedy"/>
    <x v="9"/>
    <s v="November 17, 1989 (United States)"/>
    <n v="7.6"/>
    <n v="26000"/>
    <s v="Jim Jarmusch"/>
    <s v="Jim Jarmusch"/>
    <s v="Masatoshi Nagase"/>
    <s v="Japan"/>
    <n v="2800000"/>
    <x v="1405"/>
    <s v="JVC Entertainment Networks"/>
    <n v="110"/>
  </r>
  <r>
    <s v="Blaze"/>
    <s v="R"/>
    <s v="Biography"/>
    <x v="9"/>
    <s v="December 13, 1989 (United States)"/>
    <n v="6"/>
    <n v="3600"/>
    <s v="Ron Shelton"/>
    <s v="Blaze Starr"/>
    <s v="Paul Newman"/>
    <s v="United States"/>
    <n v="22000000"/>
    <x v="1406"/>
    <s v="Touchstone Pictures"/>
    <n v="120"/>
  </r>
  <r>
    <s v="The Rainbow"/>
    <s v="R"/>
    <s v="Action"/>
    <x v="9"/>
    <s v="May 26, 1989 (United States)"/>
    <n v="6.2"/>
    <n v="1400"/>
    <s v="Ken Russell"/>
    <s v="Ken Russell"/>
    <s v="Sammi Davis"/>
    <s v="United Kingdom"/>
    <n v="11987578"/>
    <x v="1407"/>
    <s v="Vestron Pictures"/>
    <n v="113"/>
  </r>
  <r>
    <s v="Gleaming the Cube"/>
    <s v="PG-13"/>
    <s v="Action"/>
    <x v="9"/>
    <s v="January 13, 1989 (United States)"/>
    <n v="6.3"/>
    <n v="7400"/>
    <s v="Graeme Clifford"/>
    <s v="Michael Tolkin"/>
    <s v="Christian Slater"/>
    <s v="United States"/>
    <n v="10000000"/>
    <x v="1408"/>
    <s v="David Foster Productions"/>
    <n v="105"/>
  </r>
  <r>
    <s v="Fletch Lives"/>
    <s v="PG"/>
    <s v="Comedy"/>
    <x v="9"/>
    <s v="March 17, 1989 (United States)"/>
    <n v="6.1"/>
    <n v="20000"/>
    <s v="Michael Ritchie"/>
    <s v="Gregory McDonald"/>
    <s v="Chevy Chase"/>
    <s v="United States"/>
    <n v="8000000"/>
    <x v="1409"/>
    <s v="Universal Pictures"/>
    <n v="95"/>
  </r>
  <r>
    <s v="Communion"/>
    <s v="R"/>
    <s v="Biography"/>
    <x v="9"/>
    <s v="November 10, 1989 (United States)"/>
    <n v="5.6"/>
    <n v="5900"/>
    <s v="Philippe Mora"/>
    <s v="Whitley Strieber"/>
    <s v="Christopher Walken"/>
    <s v="United States"/>
    <n v="5000000"/>
    <x v="1410"/>
    <s v="Allied Vision"/>
    <n v="107"/>
  </r>
  <r>
    <s v="Erik the Viking"/>
    <s v="PG-13"/>
    <s v="Comedy"/>
    <x v="9"/>
    <s v="September 22, 1989 (United States)"/>
    <n v="6.2"/>
    <n v="13000"/>
    <s v="Terry Jones"/>
    <s v="Terry Jones"/>
    <s v="Tim Robbins"/>
    <s v="United Kingdom"/>
    <m/>
    <x v="1411"/>
    <s v="KB Erik the Viking"/>
    <n v="107"/>
  </r>
  <r>
    <s v="Crimes and Misdemeanors"/>
    <s v="PG-13"/>
    <s v="Comedy"/>
    <x v="9"/>
    <s v="November 3, 1989 (United States)"/>
    <n v="7.9"/>
    <n v="56000"/>
    <s v="Woody Allen"/>
    <s v="Woody Allen"/>
    <s v="Martin Landau"/>
    <s v="United States"/>
    <n v="19000000"/>
    <x v="1412"/>
    <s v="Jack Rollins &amp; Charles H. Joffe Productions"/>
    <n v="104"/>
  </r>
  <r>
    <s v="An Innocent Man"/>
    <s v="R"/>
    <s v="Action"/>
    <x v="9"/>
    <s v="October 6, 1989 (United States)"/>
    <n v="6.5"/>
    <n v="6300"/>
    <s v="Peter Yates"/>
    <s v="Larry Brothers"/>
    <s v="Tom Selleck"/>
    <s v="United States"/>
    <m/>
    <x v="1413"/>
    <s v="Interscope Communications"/>
    <n v="113"/>
  </r>
  <r>
    <s v="Let It Ride"/>
    <s v="PG-13"/>
    <s v="Comedy"/>
    <x v="9"/>
    <s v="August 18, 1989 (United States)"/>
    <n v="6.8"/>
    <n v="5300"/>
    <s v="Joe Pytka"/>
    <s v="Jay Cronley"/>
    <s v="Richard Dreyfuss"/>
    <s v="United States"/>
    <n v="18000000"/>
    <x v="1414"/>
    <s v="Alleged Productions"/>
    <n v="90"/>
  </r>
  <r>
    <s v="Loverboy"/>
    <s v="PG-13"/>
    <s v="Comedy"/>
    <x v="9"/>
    <s v="April 28, 1989 (United States)"/>
    <n v="6.1"/>
    <n v="7500"/>
    <s v="Joan Micklin Silver"/>
    <s v="Robin Schiff"/>
    <s v="Patrick Dempsey"/>
    <s v="United States"/>
    <m/>
    <x v="1415"/>
    <s v="Crescent Film Enterprises"/>
    <n v="98"/>
  </r>
  <r>
    <s v="Kill Me Again"/>
    <s v="R"/>
    <s v="Action"/>
    <x v="9"/>
    <s v="October 27, 1989 (United States)"/>
    <n v="6.3"/>
    <n v="4600"/>
    <s v="John Dahl"/>
    <s v="John Dahl"/>
    <s v="Val Kilmer"/>
    <s v="United States"/>
    <n v="4000000"/>
    <x v="1416"/>
    <s v="Incorporated Television Company (ITC)"/>
    <n v="94"/>
  </r>
  <r>
    <s v="The Gods Must Be Crazy II"/>
    <s v="PG"/>
    <s v="Comedy"/>
    <x v="9"/>
    <s v="April 13, 1990 (United States)"/>
    <n v="6.9"/>
    <n v="16000"/>
    <s v="Jamie Uys"/>
    <s v="Jamie Uys"/>
    <s v="N!xau"/>
    <s v="South Africa"/>
    <m/>
    <x v="1417"/>
    <s v="Elrina Investment"/>
    <n v="98"/>
  </r>
  <r>
    <s v="Millennium"/>
    <s v="PG-13"/>
    <s v="Drama"/>
    <x v="9"/>
    <s v="August 25, 1989 (United States)"/>
    <n v="5.8"/>
    <n v="6100"/>
    <s v="Michael Anderson"/>
    <s v="John Varley"/>
    <s v="Kris Kristofferson"/>
    <s v="United States"/>
    <m/>
    <x v="1418"/>
    <s v="First Millenium Partnership"/>
    <n v="108"/>
  </r>
  <r>
    <s v="Chances Are"/>
    <s v="PG"/>
    <s v="Comedy"/>
    <x v="9"/>
    <s v="March 10, 1989 (United States)"/>
    <n v="6.5"/>
    <n v="11000"/>
    <s v="Emile Ardolino"/>
    <s v="Perry Howze"/>
    <s v="Cybill Shepherd"/>
    <s v="United States"/>
    <n v="16000000"/>
    <x v="1419"/>
    <s v="TriStar Pictures"/>
    <n v="108"/>
  </r>
  <r>
    <s v="The Dream Team"/>
    <s v="PG-13"/>
    <s v="Comedy"/>
    <x v="9"/>
    <s v="April 7, 1989 (United States)"/>
    <n v="6.5"/>
    <n v="13000"/>
    <s v="Howard Zieff"/>
    <s v="Jon Connolly"/>
    <s v="Michael Keaton"/>
    <s v="United States"/>
    <n v="15000000"/>
    <x v="1420"/>
    <s v="Universal Pictures"/>
    <n v="113"/>
  </r>
  <r>
    <s v="Last Exit to Brooklyn"/>
    <s v="R"/>
    <s v="Drama"/>
    <x v="9"/>
    <s v="May 4, 1990 (United States)"/>
    <n v="6.8"/>
    <n v="5900"/>
    <s v="Uli Edel"/>
    <s v="Hubert Selby Jr."/>
    <s v="Jennifer Jason Leigh"/>
    <s v="United Kingdom"/>
    <m/>
    <x v="1421"/>
    <s v="Allied Filmmakers"/>
    <n v="102"/>
  </r>
  <r>
    <s v="Little Nemo: Adventures in Slumberland"/>
    <s v="G"/>
    <s v="Animation"/>
    <x v="9"/>
    <s v="August 21, 1992 (United States)"/>
    <n v="7.1"/>
    <n v="7000"/>
    <s v="Masami Hata"/>
    <s v="Chris Columbus"/>
    <s v="Gabriel Damon"/>
    <s v="Japan"/>
    <n v="35000000"/>
    <x v="1422"/>
    <s v="TMS Entertainment"/>
    <n v="85"/>
  </r>
  <r>
    <s v="Kinjite: Forbidden Subjects"/>
    <s v="R"/>
    <s v="Action"/>
    <x v="9"/>
    <s v="February 3, 1989 (United States)"/>
    <n v="5.5"/>
    <n v="2900"/>
    <s v="J. Lee Thompson"/>
    <s v="Harold Nebenzal"/>
    <s v="Charles Bronson"/>
    <s v="United States"/>
    <n v="5000000"/>
    <x v="1423"/>
    <s v="Golan-Globus Productions"/>
    <n v="97"/>
  </r>
  <r>
    <s v="Great Balls of Fire!"/>
    <s v="PG-13"/>
    <s v="Biography"/>
    <x v="9"/>
    <s v="June 30, 1989 (United States)"/>
    <n v="6.2"/>
    <n v="16000"/>
    <s v="Jim McBride"/>
    <s v="Myra Lewis"/>
    <s v="Dennis Quaid"/>
    <s v="United States"/>
    <m/>
    <x v="1424"/>
    <s v="Orion Pictures"/>
    <n v="108"/>
  </r>
  <r>
    <s v="New York Stories"/>
    <s v="PG"/>
    <s v="Comedy"/>
    <x v="9"/>
    <s v="March 10, 1989 (United States)"/>
    <n v="6.4"/>
    <n v="17000"/>
    <s v="Woody Allen"/>
    <s v="Richard Price"/>
    <s v="Woody Allen"/>
    <s v="United States"/>
    <n v="15000000"/>
    <x v="1425"/>
    <s v="Touchstone Pictures"/>
    <n v="124"/>
  </r>
  <r>
    <s v="Cousins"/>
    <s v="PG-13"/>
    <s v="Comedy"/>
    <x v="9"/>
    <s v="February 10, 1989 (United States)"/>
    <n v="6.3"/>
    <n v="4300"/>
    <s v="Joel Schumacher"/>
    <s v="Jean-Charles Tacchella"/>
    <s v="Ted Danson"/>
    <s v="United States"/>
    <n v="13000000"/>
    <x v="1426"/>
    <s v="Paramount Pictures"/>
    <n v="113"/>
  </r>
  <r>
    <s v="Blind Fury"/>
    <s v="R"/>
    <s v="Action"/>
    <x v="9"/>
    <s v="March 16, 1990 (United States)"/>
    <n v="6.4"/>
    <n v="16000"/>
    <s v="Phillip Noyce"/>
    <s v="RyÃ´zÃ´ Kasahara"/>
    <s v="Rutger Hauer"/>
    <s v="United States"/>
    <n v="10000000"/>
    <x v="1427"/>
    <s v="TriStar Pictures"/>
    <n v="86"/>
  </r>
  <r>
    <s v="The Return of Swamp Thing"/>
    <s v="PG-13"/>
    <s v="Action"/>
    <x v="9"/>
    <s v="May 12, 1989 (United States)"/>
    <n v="4.7"/>
    <n v="4400"/>
    <s v="Jim Wynorski"/>
    <s v="Neil Cuthbert"/>
    <s v="Dick Durock"/>
    <s v="United States"/>
    <n v="4000000"/>
    <x v="1428"/>
    <s v="Lightyear Entertainment"/>
    <n v="88"/>
  </r>
  <r>
    <s v="The January Man"/>
    <s v="R"/>
    <s v="Action"/>
    <x v="9"/>
    <s v="January 13, 1989 (United States)"/>
    <n v="5.6"/>
    <n v="6700"/>
    <s v="Pat O'Connor"/>
    <s v="John Patrick Shanley"/>
    <s v="Kevin Kline"/>
    <s v="United States"/>
    <m/>
    <x v="1429"/>
    <s v="Metro-Goldwyn-Mayer (MGM)"/>
    <n v="97"/>
  </r>
  <r>
    <s v="We're No Angels"/>
    <s v="PG-13"/>
    <s v="Comedy"/>
    <x v="9"/>
    <s v="December 15, 1989 (United States)"/>
    <n v="6.1"/>
    <n v="22000"/>
    <s v="Neil Jordan"/>
    <s v="David Mamet"/>
    <s v="Robert De Niro"/>
    <s v="United States"/>
    <n v="20000000"/>
    <x v="1430"/>
    <s v="Paramount Pictures"/>
    <n v="106"/>
  </r>
  <r>
    <s v="Johnny Handsome"/>
    <s v="R"/>
    <s v="Crime"/>
    <x v="9"/>
    <s v="September 29, 1989 (United States)"/>
    <n v="6.1"/>
    <n v="9200"/>
    <s v="Walter Hill"/>
    <s v="John Godey"/>
    <s v="Mickey Rourke"/>
    <s v="United States"/>
    <n v="20000000"/>
    <x v="1431"/>
    <s v="Carolco Pictures"/>
    <n v="94"/>
  </r>
  <r>
    <s v="Who's Harry Crumb?"/>
    <s v="PG-13"/>
    <s v="Comedy"/>
    <x v="9"/>
    <s v="February 3, 1989 (United States)"/>
    <n v="5.9"/>
    <n v="15000"/>
    <s v="Paul Flaherty"/>
    <s v="Robert Conte"/>
    <s v="John Candy"/>
    <s v="United States"/>
    <m/>
    <x v="1432"/>
    <s v="TriStar Pictures"/>
    <n v="94"/>
  </r>
  <r>
    <s v="The Mighty Quinn"/>
    <s v="R"/>
    <s v="Action"/>
    <x v="9"/>
    <s v="February 17, 1989 (United States)"/>
    <n v="6"/>
    <n v="5200"/>
    <s v="Carl Schenkel"/>
    <s v="Albert Z. Carr"/>
    <s v="Denzel Washington"/>
    <s v="United States"/>
    <m/>
    <x v="1433"/>
    <s v="A&amp;M Films"/>
    <n v="98"/>
  </r>
  <r>
    <s v="Fat Man and Little Boy"/>
    <s v="PG-13"/>
    <s v="Biography"/>
    <x v="9"/>
    <s v="October 20, 1989 (United States)"/>
    <n v="6.5"/>
    <n v="7200"/>
    <s v="Roland JoffÃ©"/>
    <s v="Bruce Robinson"/>
    <s v="Paul Newman"/>
    <s v="United States"/>
    <n v="30000000"/>
    <x v="1434"/>
    <s v="Paramount Pictures"/>
    <n v="127"/>
  </r>
  <r>
    <s v="Police Academy 6: City Under Siege"/>
    <s v="PG"/>
    <s v="Comedy"/>
    <x v="9"/>
    <s v="March 10, 1989 (United States)"/>
    <n v="4.4000000000000004"/>
    <n v="29000"/>
    <s v="Peter Bonerz"/>
    <s v="Neal Israel"/>
    <s v="Bubba Smith"/>
    <s v="United States"/>
    <n v="12000000"/>
    <x v="1435"/>
    <s v="Warner Bros."/>
    <n v="84"/>
  </r>
  <r>
    <s v="Her Alibi"/>
    <s v="PG"/>
    <s v="Comedy"/>
    <x v="9"/>
    <s v="February 3, 1989 (United States)"/>
    <n v="5.8"/>
    <n v="6900"/>
    <s v="Bruce Beresford"/>
    <s v="Charlie Peters"/>
    <s v="Tom Selleck"/>
    <s v="United States"/>
    <m/>
    <x v="1436"/>
    <s v="Warner Bros."/>
    <n v="94"/>
  </r>
  <r>
    <s v="The Blood of Heroes"/>
    <s v="R"/>
    <s v="Action"/>
    <x v="9"/>
    <s v="February 23, 1990 (United States)"/>
    <n v="6.5"/>
    <n v="6500"/>
    <s v="David Webb Peoples"/>
    <s v="David Webb Peoples"/>
    <s v="Rutger Hauer"/>
    <s v="Australia"/>
    <m/>
    <x v="1437"/>
    <s v="Kings Road Entertainment"/>
    <n v="90"/>
  </r>
  <r>
    <s v="Pink Cadillac"/>
    <s v="PG-13"/>
    <s v="Action"/>
    <x v="9"/>
    <s v="May 26, 1989 (United States)"/>
    <n v="5.4"/>
    <n v="11000"/>
    <s v="Buddy Van Horn"/>
    <s v="John Eskow"/>
    <s v="Clint Eastwood"/>
    <s v="United States"/>
    <n v="19000000"/>
    <x v="1438"/>
    <s v="Malpaso Productions"/>
    <n v="122"/>
  </r>
  <r>
    <s v="Three Fugitives"/>
    <s v="PG-13"/>
    <s v="Action"/>
    <x v="9"/>
    <s v="January 27, 1989 (United States)"/>
    <n v="6.2"/>
    <n v="11000"/>
    <s v="Francis Veber"/>
    <s v="Francis Veber"/>
    <s v="Nick Nolte"/>
    <s v="United States"/>
    <n v="15000000"/>
    <x v="1439"/>
    <s v="Touchstone Pictures"/>
    <n v="96"/>
  </r>
  <r>
    <s v="Robot Jox"/>
    <s v="PG"/>
    <s v="Action"/>
    <x v="9"/>
    <s v="November 21, 1990 (United States)"/>
    <n v="5.4"/>
    <n v="6000"/>
    <s v="Stuart Gordon"/>
    <s v="Stuart Gordon"/>
    <s v="Gary Graham"/>
    <s v="United States"/>
    <n v="10000000"/>
    <x v="1440"/>
    <s v="Empire Pictures"/>
    <n v="85"/>
  </r>
  <r>
    <s v="No Holds Barred"/>
    <s v="PG-13"/>
    <s v="Action"/>
    <x v="9"/>
    <s v="June 2, 1989 (United States)"/>
    <n v="4.4000000000000004"/>
    <n v="6000"/>
    <s v="Thomas J. Wright"/>
    <s v="Dennis Hackin"/>
    <s v="Hulk Hogan"/>
    <s v="United States"/>
    <n v="8000000"/>
    <x v="1441"/>
    <s v="New Line Cinema"/>
    <n v="93"/>
  </r>
  <r>
    <s v="Family Business"/>
    <s v="R"/>
    <s v="Crime"/>
    <x v="9"/>
    <s v="December 15, 1989 (United States)"/>
    <n v="5.7"/>
    <n v="12000"/>
    <s v="Sidney Lumet"/>
    <s v="Vincent Patrick"/>
    <s v="Sean Connery"/>
    <s v="United States"/>
    <m/>
    <x v="1442"/>
    <s v="TriStar Pictures"/>
    <n v="110"/>
  </r>
  <r>
    <s v="Wicked Stepmother"/>
    <s v="PG-13"/>
    <s v="Comedy"/>
    <x v="9"/>
    <s v="February 3, 1989 (United States)"/>
    <n v="4.3"/>
    <n v="1800"/>
    <s v="Larry Cohen"/>
    <s v="Larry Cohen"/>
    <s v="Bette Davis"/>
    <s v="United States"/>
    <n v="2500000"/>
    <x v="27"/>
    <s v="Larco Productions"/>
    <n v="90"/>
  </r>
  <r>
    <s v="Chattahoochee"/>
    <s v="R"/>
    <s v="Biography"/>
    <x v="9"/>
    <s v="April 20, 1990 (United States)"/>
    <n v="6.3"/>
    <n v="1900"/>
    <s v="Mick Jackson"/>
    <s v="James Cresson"/>
    <s v="Gary Oldman"/>
    <s v="United States"/>
    <m/>
    <x v="1443"/>
    <s v="Hemdale"/>
    <n v="98"/>
  </r>
  <r>
    <s v="Stepfather II: Make Room for Daddy"/>
    <s v="R"/>
    <s v="Horror"/>
    <x v="9"/>
    <s v="November 3, 1989 (United States)"/>
    <n v="5.7"/>
    <n v="3700"/>
    <s v="Jeff Burr"/>
    <s v="Carolyn Lefcourt"/>
    <s v="Terry O'Quinn"/>
    <s v="United Kingdom"/>
    <n v="1500000"/>
    <x v="1444"/>
    <s v="Incorporated Television Company (ITC)"/>
    <n v="93"/>
  </r>
  <r>
    <s v="Eddie and the Cruisers II: Eddie Lives!"/>
    <s v="PG-13"/>
    <s v="Drama"/>
    <x v="9"/>
    <s v="August 18, 1989 (United States)"/>
    <n v="6.2"/>
    <n v="2800"/>
    <s v="Jean-Claude Lord"/>
    <s v="P.F. Kluge"/>
    <s v="Michael ParÃ©"/>
    <s v="Canada"/>
    <m/>
    <x v="1445"/>
    <s v="Scotti Brothers Pictures (I)"/>
    <n v="104"/>
  </r>
  <r>
    <s v="The Big Picture"/>
    <s v="PG-13"/>
    <s v="Comedy"/>
    <x v="9"/>
    <s v="December 15, 1989 (Brazil)"/>
    <n v="6.2"/>
    <n v="4800"/>
    <s v="Christopher Guest"/>
    <s v="Michael Varhol"/>
    <s v="Kevin Bacon"/>
    <s v="United States"/>
    <n v="5000000"/>
    <x v="1446"/>
    <s v="Aspen Film Society"/>
    <n v="100"/>
  </r>
  <r>
    <s v="Parents"/>
    <s v="R"/>
    <s v="Comedy"/>
    <x v="9"/>
    <s v="January 27, 1989 (United States)"/>
    <n v="6.1"/>
    <n v="6800"/>
    <s v="Bob Balaban"/>
    <s v="Christopher Hawthorne"/>
    <s v="Randy Quaid"/>
    <s v="Canada"/>
    <n v="3000000"/>
    <x v="1447"/>
    <s v="Great American Films Limited Partnership"/>
    <n v="81"/>
  </r>
  <r>
    <s v="Jacknife"/>
    <s v="R"/>
    <s v="Drama"/>
    <x v="9"/>
    <s v="March 10, 1989 (United States)"/>
    <n v="6.3"/>
    <n v="5600"/>
    <s v="David Hugh Jones"/>
    <s v="Stephen Metcalfe"/>
    <s v="Robert De Niro"/>
    <s v="United States"/>
    <m/>
    <x v="1448"/>
    <s v="Kings Road Entertainment"/>
    <n v="102"/>
  </r>
  <r>
    <s v="Dad"/>
    <s v="PG"/>
    <s v="Comedy"/>
    <x v="9"/>
    <s v="November 10, 1989 (United States)"/>
    <n v="6.3"/>
    <n v="4700"/>
    <s v="Gary David Goldberg"/>
    <s v="William Wharton"/>
    <s v="Jack Lemmon"/>
    <s v="United States"/>
    <n v="19000000"/>
    <x v="1449"/>
    <s v="Amblin Entertainment"/>
    <n v="117"/>
  </r>
  <r>
    <s v="Speed Zone"/>
    <s v="PG"/>
    <s v="Action"/>
    <x v="9"/>
    <s v="April 21, 1989 (United States)"/>
    <n v="4.5"/>
    <n v="3200"/>
    <s v="Jim Drake"/>
    <s v="Michael Short"/>
    <s v="Peter Boyle"/>
    <s v="Canada"/>
    <n v="18000000"/>
    <x v="1450"/>
    <s v="Canadian International Studios VIII"/>
    <n v="94"/>
  </r>
  <r>
    <s v="How to Get Ahead in Advertising"/>
    <s v="R"/>
    <s v="Comedy"/>
    <x v="9"/>
    <s v="March 29, 1990 (West Germany)"/>
    <n v="6.9"/>
    <n v="5700"/>
    <s v="Bruce Robinson"/>
    <s v="Bruce Robinson"/>
    <s v="Richard E. Grant"/>
    <s v="United Kingdom"/>
    <m/>
    <x v="1451"/>
    <s v="HandMade Films"/>
    <n v="90"/>
  </r>
  <r>
    <s v="Lisa"/>
    <s v="PG-13"/>
    <s v="Drama"/>
    <x v="9"/>
    <s v="October 20, 1989 (Argentina)"/>
    <n v="6"/>
    <n v="1700"/>
    <s v="Gary Sherman"/>
    <s v="Gary Sherman"/>
    <s v="Staci Keanan"/>
    <s v="United States"/>
    <m/>
    <x v="1452"/>
    <s v="Gary Sherman Productions"/>
    <n v="95"/>
  </r>
  <r>
    <s v="Out Cold"/>
    <s v="R"/>
    <s v="Comedy"/>
    <x v="9"/>
    <s v="March 3, 1989 (United States)"/>
    <n v="5.5"/>
    <n v="703"/>
    <s v="Malcolm Mowbray"/>
    <s v="Leonard Glasser"/>
    <s v="John Lithgow"/>
    <s v="United States"/>
    <m/>
    <x v="1453"/>
    <s v="Braunstein and Hamady Productions"/>
    <n v="92"/>
  </r>
  <r>
    <s v="Longtime Companion"/>
    <s v="R"/>
    <s v="Drama"/>
    <x v="9"/>
    <s v="May 1, 1990 (Portugal)"/>
    <n v="7.6"/>
    <n v="5400"/>
    <s v="Norman RenÃ©"/>
    <s v="Craig Lucas"/>
    <s v="Stephen Caffrey"/>
    <s v="United States"/>
    <n v="3000000"/>
    <x v="1454"/>
    <s v="American Playhouse"/>
    <n v="96"/>
  </r>
  <r>
    <s v="Happily Ever After"/>
    <s v="G"/>
    <s v="Animation"/>
    <x v="9"/>
    <s v="May 28, 1993 (United States)"/>
    <n v="5.6"/>
    <n v="2200"/>
    <s v="John Howley"/>
    <s v="Martha Moran"/>
    <s v="Edward Asner"/>
    <s v="United States"/>
    <m/>
    <x v="1455"/>
    <s v="Filmation Associates"/>
    <n v="75"/>
  </r>
  <r>
    <s v="Heart of Dixie"/>
    <s v="PG"/>
    <s v="Drama"/>
    <x v="9"/>
    <s v="August 25, 1989 (United States)"/>
    <n v="5.2"/>
    <n v="677"/>
    <s v="Martin Davidson"/>
    <s v="Anne Rivers Siddons"/>
    <s v="Ally Sheedy"/>
    <s v="United States"/>
    <n v="8000000"/>
    <x v="1456"/>
    <m/>
    <n v="95"/>
  </r>
  <r>
    <s v="Tap"/>
    <s v="PG-13"/>
    <s v="Comedy"/>
    <x v="9"/>
    <s v="February 10, 1989 (United States)"/>
    <n v="6.5"/>
    <n v="1500"/>
    <s v="Nick Castle"/>
    <s v="Nick Castle"/>
    <s v="Gregory Hines"/>
    <s v="United States"/>
    <m/>
    <x v="1457"/>
    <s v="Beco Films"/>
    <n v="111"/>
  </r>
  <r>
    <s v="A Dry White Season"/>
    <s v="R"/>
    <s v="Drama"/>
    <x v="9"/>
    <s v="September 20, 1989 (United States)"/>
    <n v="7"/>
    <n v="5300"/>
    <s v="Euzhan Palcy"/>
    <s v="AndrÃ© P. Brink"/>
    <s v="Donald Sutherland"/>
    <s v="United States"/>
    <n v="9000000"/>
    <x v="1458"/>
    <s v="Davros Films"/>
    <n v="106"/>
  </r>
  <r>
    <s v="The Phantom of the Opera"/>
    <s v="R"/>
    <s v="Drama"/>
    <x v="9"/>
    <s v="November 3, 1989 (United States)"/>
    <n v="5.5"/>
    <n v="3800"/>
    <s v="Dwight H. Little"/>
    <s v="Gaston Leroux"/>
    <s v="Robert Englund"/>
    <s v="United States"/>
    <m/>
    <x v="1459"/>
    <s v="21st Century Film Corporation"/>
    <n v="93"/>
  </r>
  <r>
    <s v="The Experts"/>
    <s v="PG-13"/>
    <s v="Comedy"/>
    <x v="9"/>
    <s v="January 13, 1989 (United States)"/>
    <n v="4.8"/>
    <n v="2300"/>
    <s v="Dave Thomas"/>
    <s v="Steven Greene"/>
    <s v="John Travolta"/>
    <s v="Canada"/>
    <m/>
    <x v="1460"/>
    <s v="Paramount Pictures"/>
    <n v="94"/>
  </r>
  <r>
    <s v="Triumph of the Spirit"/>
    <s v="R"/>
    <s v="Biography"/>
    <x v="9"/>
    <s v="December 23, 1989 (South Korea)"/>
    <n v="6.8"/>
    <n v="2300"/>
    <s v="Robert M. Young"/>
    <s v="Shimon Arama"/>
    <s v="Willem Dafoe"/>
    <s v="United States"/>
    <m/>
    <x v="1461"/>
    <s v="Nova International Films"/>
    <n v="120"/>
  </r>
  <r>
    <s v="The Unbelievable Truth"/>
    <s v="R"/>
    <s v="Comedy"/>
    <x v="9"/>
    <s v="November 8, 1990 (Australia)"/>
    <n v="7.3"/>
    <n v="5000"/>
    <s v="Hal Hartley"/>
    <s v="Hal Hartley"/>
    <s v="Adrienne Shelly"/>
    <s v="United States"/>
    <n v="75000"/>
    <x v="27"/>
    <s v="Action Features"/>
    <n v="90"/>
  </r>
  <r>
    <s v="True Believer"/>
    <s v="R"/>
    <s v="Crime"/>
    <x v="9"/>
    <s v="February 17, 1989 (United States)"/>
    <n v="6.7"/>
    <n v="4500"/>
    <s v="Joseph Ruben"/>
    <s v="Wesley Strick"/>
    <s v="James Woods"/>
    <s v="United States"/>
    <m/>
    <x v="1462"/>
    <s v="Columbia Pictures"/>
    <n v="108"/>
  </r>
  <r>
    <s v="The Horror Show"/>
    <s v="R"/>
    <s v="Horror"/>
    <x v="9"/>
    <s v="April 28, 1989 (United States)"/>
    <n v="5"/>
    <n v="3600"/>
    <s v="James Isaac"/>
    <s v="Allyn Warner"/>
    <s v="Lance Henriksen"/>
    <s v="United States"/>
    <n v="3000000"/>
    <x v="1463"/>
    <s v="Sean S. Cunningham Films"/>
    <n v="95"/>
  </r>
  <r>
    <s v="The Tall Guy"/>
    <s v="R"/>
    <s v="Comedy"/>
    <x v="9"/>
    <s v="September 21, 1990 (United States)"/>
    <n v="6.2"/>
    <n v="4500"/>
    <s v="Mel Smith"/>
    <s v="Richard Curtis"/>
    <s v="Jeff Goldblum"/>
    <s v="United Kingdom"/>
    <m/>
    <x v="1464"/>
    <s v="London Weekend Television (LWT)"/>
    <n v="92"/>
  </r>
  <r>
    <s v="The Toxic Avenger Part II"/>
    <s v="R"/>
    <s v="Action"/>
    <x v="9"/>
    <s v="February 24, 1989 (United States)"/>
    <n v="5.0999999999999996"/>
    <n v="6200"/>
    <s v="Michael Herz"/>
    <s v="Lloyd Kaufman"/>
    <s v="Ron Fazio"/>
    <s v="United States"/>
    <n v="2300000"/>
    <x v="1465"/>
    <s v="Lorimar Film Entertainment"/>
    <n v="102"/>
  </r>
  <r>
    <s v="Dead Bang"/>
    <s v="R"/>
    <s v="Action"/>
    <x v="9"/>
    <s v="March 24, 1989 (United States)"/>
    <n v="6.1"/>
    <n v="3500"/>
    <s v="John Frankenheimer"/>
    <s v="Robert Foster"/>
    <s v="Don Johnson"/>
    <s v="United States"/>
    <n v="14500000"/>
    <x v="1466"/>
    <s v="Lorimar Film Entertainment"/>
    <n v="102"/>
  </r>
  <r>
    <s v="Music Box"/>
    <s v="PG-13"/>
    <s v="Crime"/>
    <x v="9"/>
    <s v="January 19, 1990 (United States)"/>
    <n v="7.4"/>
    <n v="7200"/>
    <s v="Costa-Gavras"/>
    <s v="Joe Eszterhas"/>
    <s v="Jessica Lange"/>
    <s v="United States"/>
    <m/>
    <x v="1467"/>
    <s v="Carolco Pictures"/>
    <n v="124"/>
  </r>
  <r>
    <s v="Gross Anatomy"/>
    <s v="PG-13"/>
    <s v="Drama"/>
    <x v="9"/>
    <s v="October 20, 1989 (United States)"/>
    <n v="6.1"/>
    <n v="3600"/>
    <s v="Thom Eberhardt"/>
    <s v="Mark Spragg"/>
    <s v="Matthew Modine"/>
    <s v="United States"/>
    <n v="8500000"/>
    <x v="1468"/>
    <s v="Hill/Rosenman"/>
    <n v="109"/>
  </r>
  <r>
    <s v="Violent Cop"/>
    <s v="Not Rated"/>
    <s v="Action"/>
    <x v="9"/>
    <s v="July 16, 1999 (United States)"/>
    <n v="7.2"/>
    <n v="11000"/>
    <s v="Takeshi Kitano"/>
    <s v="Hisashi Nozawa"/>
    <s v="Takeshi Kitano"/>
    <s v="Japan"/>
    <m/>
    <x v="27"/>
    <s v="Bandai Media Department"/>
    <n v="103"/>
  </r>
  <r>
    <s v="Renegades"/>
    <s v="R"/>
    <s v="Action"/>
    <x v="9"/>
    <s v="June 2, 1989 (United States)"/>
    <n v="5.4"/>
    <n v="3300"/>
    <s v="Jack Sholder"/>
    <s v="David Rich"/>
    <s v="Kiefer Sutherland"/>
    <s v="United States"/>
    <n v="16000000"/>
    <x v="1469"/>
    <s v="Morgan Creek Entertainment"/>
    <n v="106"/>
  </r>
  <r>
    <s v="Sing"/>
    <s v="PG-13"/>
    <s v="Drama"/>
    <x v="9"/>
    <s v="March 31, 1989 (United States)"/>
    <n v="6.9"/>
    <n v="716"/>
    <s v="Richard Baskin"/>
    <s v="Dean Pitchford"/>
    <s v="Lorraine Bracco"/>
    <s v="United States"/>
    <n v="11500000"/>
    <x v="1470"/>
    <s v="TriStar Pictures"/>
    <n v="98"/>
  </r>
  <r>
    <s v="Sweetie"/>
    <s v="R"/>
    <s v="Comedy"/>
    <x v="9"/>
    <s v="September 28, 1989 (Australia)"/>
    <n v="6.8"/>
    <n v="3500"/>
    <s v="Jane Campion"/>
    <s v="Gerard Lee"/>
    <s v="GeneviÃ¨ve Lemon"/>
    <s v="Australia"/>
    <m/>
    <x v="1471"/>
    <s v="Arenafilm"/>
    <n v="97"/>
  </r>
  <r>
    <s v="Listen to Me"/>
    <s v="PG-13"/>
    <s v="Drama"/>
    <x v="9"/>
    <s v="May 5, 1989 (United States)"/>
    <n v="5.3"/>
    <n v="1000"/>
    <s v="Douglas Day Stewart"/>
    <s v="Douglas Day Stewart"/>
    <s v="Kirk Cameron"/>
    <s v="United States"/>
    <m/>
    <x v="1472"/>
    <s v="Weintraub Entertainment Group"/>
    <n v="107"/>
  </r>
  <r>
    <s v="Miss Firecracker"/>
    <s v="PG"/>
    <s v="Comedy"/>
    <x v="9"/>
    <s v="January 19, 1990 (Sweden)"/>
    <n v="6"/>
    <n v="2000"/>
    <s v="Thomas Schlamme"/>
    <s v="Beth Henley"/>
    <s v="Holly Hunter"/>
    <s v="United States"/>
    <m/>
    <x v="1473"/>
    <s v="Corsair Pictures"/>
    <n v="102"/>
  </r>
  <r>
    <s v="The Rachel Papers"/>
    <s v="R"/>
    <s v="Drama"/>
    <x v="9"/>
    <s v="May 12, 1989 (United States)"/>
    <n v="6.1"/>
    <n v="1900"/>
    <s v="Damian Harris"/>
    <s v="Damian Harris"/>
    <s v="Dexter Fletcher"/>
    <s v="United Kingdom"/>
    <m/>
    <x v="1474"/>
    <s v="Initial Film and Television"/>
    <n v="95"/>
  </r>
  <r>
    <s v="Wired"/>
    <s v="R"/>
    <s v="Biography"/>
    <x v="9"/>
    <s v="August 25, 1989 (United States)"/>
    <n v="3.7"/>
    <n v="790"/>
    <s v="Larry Peerce"/>
    <s v="Bob Woodward"/>
    <s v="Michael Chiklis"/>
    <s v="United States"/>
    <m/>
    <x v="1475"/>
    <s v="FM Entertainment"/>
    <n v="112"/>
  </r>
  <r>
    <s v="Lost Angels"/>
    <s v="R"/>
    <s v="Drama"/>
    <x v="9"/>
    <s v="May 5, 1989 (United States)"/>
    <n v="6"/>
    <n v="881"/>
    <s v="Hugh Hudson"/>
    <s v="Michael Weller"/>
    <s v="Donald Sutherland"/>
    <s v="United States"/>
    <m/>
    <x v="1476"/>
    <m/>
    <n v="116"/>
  </r>
  <r>
    <s v="Jesus of Montreal"/>
    <s v="R"/>
    <s v="Drama"/>
    <x v="9"/>
    <s v="May 25, 1990 (United States)"/>
    <n v="7.5"/>
    <n v="6800"/>
    <s v="Denys Arcand"/>
    <s v="Denys Arcand"/>
    <s v="Lothaire Bluteau"/>
    <s v="Canada"/>
    <m/>
    <x v="1477"/>
    <s v="Max Films Productions"/>
    <n v="120"/>
  </r>
  <r>
    <s v="Rooftops"/>
    <s v="R"/>
    <s v="Action"/>
    <x v="9"/>
    <s v="March 17, 1989 (United States)"/>
    <n v="4.8"/>
    <n v="490"/>
    <s v="Robert Wise"/>
    <s v="Allan A. Goldstein"/>
    <s v="Jason Gedrick"/>
    <s v="United States"/>
    <m/>
    <x v="1478"/>
    <s v="Koch Company"/>
    <n v="98"/>
  </r>
  <r>
    <s v="After Midnight"/>
    <s v="R"/>
    <s v="Horror"/>
    <x v="9"/>
    <s v="November 3, 1989 (United States)"/>
    <n v="5.5"/>
    <n v="1700"/>
    <s v="Jim Wheat"/>
    <s v="Ken Wheat"/>
    <s v="Jillian McWhirter"/>
    <s v="United States"/>
    <n v="3000000"/>
    <x v="1479"/>
    <s v="High Bar Productions"/>
    <n v="90"/>
  </r>
  <r>
    <s v="Disorganized Crime"/>
    <s v="R"/>
    <s v="Action"/>
    <x v="9"/>
    <s v="April 14, 1989 (United States)"/>
    <n v="6.3"/>
    <n v="2200"/>
    <s v="Jim Kouf"/>
    <s v="Jim Kouf"/>
    <s v="Hoyt Axton"/>
    <s v="United States"/>
    <m/>
    <x v="1480"/>
    <s v="Kouf/Bigelow Productions"/>
    <n v="98"/>
  </r>
  <r>
    <s v="Slaves of New York"/>
    <s v="R"/>
    <s v="Comedy"/>
    <x v="9"/>
    <s v="March 1989 (United States)"/>
    <n v="5.7"/>
    <n v="917"/>
    <s v="James Ivory"/>
    <s v="Tama Janowitz"/>
    <s v="Bernadette Peters"/>
    <s v="United States"/>
    <m/>
    <x v="1481"/>
    <s v="TriStar Pictures"/>
    <n v="124"/>
  </r>
  <r>
    <s v="Damned River"/>
    <s v="R"/>
    <s v="Action"/>
    <x v="9"/>
    <s v="October 13, 1989 (United States)"/>
    <n v="5"/>
    <n v="201"/>
    <s v="Michael Schroeder"/>
    <s v="John Crowther"/>
    <s v="Stephen Shellen"/>
    <s v="United States"/>
    <n v="5000000"/>
    <x v="27"/>
    <s v="Metro-Goldwyn-Mayer (MGM)"/>
    <n v="95"/>
  </r>
  <r>
    <s v="My Twentieth Century"/>
    <m/>
    <s v="Comedy"/>
    <x v="9"/>
    <s v="January 13, 1990 (Japan)"/>
    <n v="7.1"/>
    <n v="1500"/>
    <s v="IldikÃ³ Enyedi"/>
    <s v="IldikÃ³ Enyedi"/>
    <s v="Dorota Segda"/>
    <s v="Hungary"/>
    <m/>
    <x v="27"/>
    <s v="Budapest StÃºdiÃ³ VÃ¡llalat"/>
    <n v="104"/>
  </r>
  <r>
    <s v="Scenes from the Class Struggle in Beverly Hills"/>
    <s v="R"/>
    <s v="Comedy"/>
    <x v="9"/>
    <s v="July 1989 (United States)"/>
    <n v="6"/>
    <n v="1200"/>
    <s v="Paul Bartel"/>
    <s v="Paul Bartel"/>
    <s v="Jacqueline Bisset"/>
    <s v="United States"/>
    <m/>
    <x v="1482"/>
    <s v="North Street Films"/>
    <n v="103"/>
  </r>
  <r>
    <s v="The Terror Within"/>
    <s v="R"/>
    <s v="Horror"/>
    <x v="9"/>
    <s v="January 20, 1989 (United States)"/>
    <n v="4.8"/>
    <n v="1600"/>
    <s v="Thierry Notz"/>
    <s v="Thomas McKelvey Cleaver"/>
    <s v="Andrew Stevens"/>
    <s v="United States"/>
    <m/>
    <x v="1483"/>
    <s v="Concorde Pictures"/>
    <n v="88"/>
  </r>
  <r>
    <s v="Farewell to the King"/>
    <s v="PG-13"/>
    <s v="Action"/>
    <x v="9"/>
    <s v="March 3, 1989 (United States)"/>
    <n v="6.3"/>
    <n v="2700"/>
    <s v="John Milius"/>
    <s v="Pierre Schoendoerffer"/>
    <s v="Nick Nolte"/>
    <s v="United States"/>
    <n v="20000000"/>
    <x v="1484"/>
    <s v="Cine Location Services"/>
    <n v="117"/>
  </r>
  <r>
    <s v="See You in the Morning"/>
    <s v="PG-13"/>
    <s v="Drama"/>
    <x v="9"/>
    <s v="April 21, 1989 (United States)"/>
    <n v="5.8"/>
    <n v="849"/>
    <s v="Alan J. Pakula"/>
    <s v="Alan J. Pakula"/>
    <s v="Jeff Bridges"/>
    <s v="United States"/>
    <m/>
    <x v="1485"/>
    <s v="Lorimar Film Entertainment"/>
    <n v="119"/>
  </r>
  <r>
    <s v="I, Madman"/>
    <s v="R"/>
    <s v="Fantasy"/>
    <x v="9"/>
    <s v="April 7, 1989 (United States)"/>
    <n v="6"/>
    <n v="2900"/>
    <s v="Tibor TakÃ¡cs"/>
    <s v="David Chaskin"/>
    <s v="Jenny Wright"/>
    <s v="Canada"/>
    <m/>
    <x v="27"/>
    <s v="Trans World Entertainment (TWE)"/>
    <n v="89"/>
  </r>
  <r>
    <s v="Immediate Family"/>
    <s v="PG-13"/>
    <s v="Drama"/>
    <x v="9"/>
    <s v="October 27, 1989 (United States)"/>
    <n v="6"/>
    <n v="1500"/>
    <s v="Jonathan Kaplan"/>
    <s v="Barbara Benedek"/>
    <s v="Glenn Close"/>
    <s v="United States"/>
    <n v="14000000"/>
    <x v="1486"/>
    <s v="Columbia Pictures"/>
    <n v="95"/>
  </r>
  <r>
    <s v="In Country"/>
    <s v="R"/>
    <s v="Drama"/>
    <x v="9"/>
    <s v="September 29, 1989 (United States)"/>
    <n v="5.9"/>
    <n v="2700"/>
    <s v="Norman Jewison"/>
    <s v="Bobbie Ann Mason"/>
    <s v="Emily Lloyd"/>
    <s v="United States"/>
    <n v="18000000"/>
    <x v="1487"/>
    <s v="Warner Bros."/>
    <n v="120"/>
  </r>
  <r>
    <s v="Winter People"/>
    <s v="PG-13"/>
    <s v="Drama"/>
    <x v="9"/>
    <s v="April 14, 1989 (United States)"/>
    <n v="6.2"/>
    <n v="1300"/>
    <s v="Ted Kotcheff"/>
    <s v="John Ehle"/>
    <s v="Kurt Russell"/>
    <s v="United States"/>
    <m/>
    <x v="1488"/>
    <s v="Castle Rock Entertainment"/>
    <n v="110"/>
  </r>
  <r>
    <s v="Enemies, A Love Story"/>
    <s v="R"/>
    <s v="Comedy"/>
    <x v="9"/>
    <s v="December 13, 1989 (United States)"/>
    <n v="6.6"/>
    <n v="2100"/>
    <s v="Paul Mazursky"/>
    <s v="Isaac Bashevis Singer"/>
    <s v="Ron Silver"/>
    <s v="United States"/>
    <n v="9500000"/>
    <x v="1489"/>
    <s v="Morgan Creek Entertainment"/>
    <n v="119"/>
  </r>
  <r>
    <s v="American Ninja 3: Blood Hunt"/>
    <s v="R"/>
    <s v="Action"/>
    <x v="9"/>
    <s v="February 24, 1989 (United States)"/>
    <n v="3.6"/>
    <n v="5000"/>
    <s v="Cedric Sundstrom"/>
    <s v="Avi Kleinberger"/>
    <s v="David Bradley"/>
    <s v="United States"/>
    <m/>
    <x v="1490"/>
    <s v="Breton Film Productions"/>
    <n v="89"/>
  </r>
  <r>
    <s v="Physical Evidence"/>
    <s v="R"/>
    <s v="Crime"/>
    <x v="9"/>
    <s v="January 27, 1989 (United States)"/>
    <n v="5.0999999999999996"/>
    <n v="1600"/>
    <s v="Michael Crichton"/>
    <s v="Steve Ransohoff"/>
    <s v="Burt Reynolds"/>
    <s v="United States"/>
    <n v="17000000"/>
    <x v="1491"/>
    <s v="Columbia Pictures"/>
    <n v="99"/>
  </r>
  <r>
    <s v="Worth Winning"/>
    <s v="PG-13"/>
    <s v="Comedy"/>
    <x v="9"/>
    <s v="October 27, 1989 (United States)"/>
    <n v="5.8"/>
    <n v="1600"/>
    <s v="Will Mackenzie"/>
    <s v="Dan Lewandowski"/>
    <s v="Mark Harmon"/>
    <s v="United States"/>
    <m/>
    <x v="1492"/>
    <s v="A&amp;M Films"/>
    <n v="103"/>
  </r>
  <r>
    <s v="Edge of Sanity"/>
    <s v="R"/>
    <s v="Horror"/>
    <x v="9"/>
    <s v="April 14, 1989 (United States)"/>
    <n v="5.2"/>
    <n v="1300"/>
    <s v="GÃ©rard KikoÃ¯ne"/>
    <s v="J.P. FÃ©lix"/>
    <s v="Anthony Perkins"/>
    <s v="United Kingdom"/>
    <m/>
    <x v="27"/>
    <s v="Allied Vision"/>
    <n v="85"/>
  </r>
  <r>
    <s v="Brenda Starr"/>
    <s v="PG"/>
    <s v="Adventure"/>
    <x v="9"/>
    <s v="April 15, 1992 (United States)"/>
    <n v="4.8"/>
    <n v="1000"/>
    <s v="Robert Ellis Miller"/>
    <s v="Noreen Stone"/>
    <s v="Brooke Shields"/>
    <s v="United States"/>
    <n v="16000000"/>
    <x v="1493"/>
    <s v="AM/PM Entertainment"/>
    <n v="93"/>
  </r>
  <r>
    <s v="How I Got Into College"/>
    <s v="PG-13"/>
    <s v="Comedy"/>
    <x v="9"/>
    <s v="May 19, 1989 (United States)"/>
    <n v="5.8"/>
    <n v="2100"/>
    <s v="Savage Steve Holland"/>
    <s v="Terrel Seltzer"/>
    <s v="Anthony Edwards"/>
    <s v="United States"/>
    <n v="10000000"/>
    <x v="1494"/>
    <s v="Twentieth Century Fox"/>
    <n v="86"/>
  </r>
  <r>
    <s v="Mortal Passions"/>
    <s v="R"/>
    <s v="Crime"/>
    <x v="9"/>
    <s v="January 26, 1990 (United States)"/>
    <n v="4.5"/>
    <n v="274"/>
    <s v="Andrew Lane"/>
    <s v="Alan Moskowitz"/>
    <s v="Zach Galligan"/>
    <s v="United States"/>
    <m/>
    <x v="27"/>
    <s v="Gibraltar Entertainment"/>
    <n v="92"/>
  </r>
  <r>
    <s v="Old Gringo"/>
    <s v="R"/>
    <s v="Adventure"/>
    <x v="9"/>
    <s v="October 6, 1989 (United States)"/>
    <n v="5.8"/>
    <n v="1800"/>
    <s v="Luis Puenzo"/>
    <s v="Carlos Fuentes"/>
    <s v="Jane Fonda"/>
    <s v="United States"/>
    <n v="34000000"/>
    <x v="1495"/>
    <s v="Columbia Pictures"/>
    <n v="119"/>
  </r>
  <r>
    <s v="Relentless"/>
    <s v="R"/>
    <s v="Crime"/>
    <x v="9"/>
    <s v="August 30, 1989 (United States)"/>
    <n v="5.9"/>
    <n v="1400"/>
    <s v="William Lustig"/>
    <s v="Phil Alden Robinson"/>
    <s v="Judd Nelson"/>
    <s v="United States"/>
    <n v="4000000"/>
    <x v="1496"/>
    <s v="Cinetel Films"/>
    <n v="92"/>
  </r>
  <r>
    <s v="Cheetah"/>
    <s v="G"/>
    <s v="Adventure"/>
    <x v="9"/>
    <s v="August 18, 1989 (United States)"/>
    <n v="6"/>
    <n v="943"/>
    <s v="Jeff Blyth"/>
    <s v="Alan Caillou"/>
    <s v="Keith Coogan"/>
    <s v="United States"/>
    <n v="5000000"/>
    <x v="1497"/>
    <s v="Silver Screen Partners III"/>
    <n v="83"/>
  </r>
  <r>
    <s v="Monsieur Hire"/>
    <s v="PG-13"/>
    <s v="Crime"/>
    <x v="9"/>
    <s v="June 1990 (United States)"/>
    <n v="7.6"/>
    <n v="6100"/>
    <s v="Patrice Leconte"/>
    <s v="Georges Simenon"/>
    <s v="Michel Blanc"/>
    <s v="France"/>
    <m/>
    <x v="1498"/>
    <s v="CinÃ©a"/>
    <n v="81"/>
  </r>
  <r>
    <s v="Prancer"/>
    <s v="G"/>
    <s v="Drama"/>
    <x v="9"/>
    <s v="November 17, 1989 (United States)"/>
    <n v="6.4"/>
    <n v="4800"/>
    <s v="John D. Hancock"/>
    <s v="Greg Taylor"/>
    <s v="Sam Elliott"/>
    <s v="United States"/>
    <m/>
    <x v="1499"/>
    <s v="Cineplex Odeon Films"/>
    <n v="103"/>
  </r>
  <r>
    <s v="Too Beautiful for You"/>
    <s v="R"/>
    <s v="Comedy"/>
    <x v="9"/>
    <s v="April 1990 (United States)"/>
    <n v="6.8"/>
    <n v="2600"/>
    <s v="Bertrand Blier"/>
    <s v="Bertrand Blier"/>
    <s v="GÃ©rard Depardieu"/>
    <s v="France"/>
    <m/>
    <x v="1500"/>
    <s v="CinÃ© Valse"/>
    <n v="91"/>
  </r>
  <r>
    <s v="Getting It Right"/>
    <s v="R"/>
    <s v="Comedy"/>
    <x v="9"/>
    <s v="May 5, 1989 (United States)"/>
    <n v="6.4"/>
    <n v="659"/>
    <s v="Randal Kleiser"/>
    <s v="Elizabeth Jane Howard"/>
    <s v="Jesse Birdsall"/>
    <s v="United Kingdom"/>
    <m/>
    <x v="1501"/>
    <s v="Management Company Entertainment Group (MCEG)"/>
    <n v="102"/>
  </r>
  <r>
    <s v="Rude Awakening"/>
    <s v="R"/>
    <s v="Comedy"/>
    <x v="9"/>
    <s v="August 16, 1989 (United States)"/>
    <n v="4.8"/>
    <n v="1200"/>
    <s v="David Greenwalt"/>
    <s v="Neil Levy"/>
    <s v="Cheech Marin"/>
    <s v="United States"/>
    <n v="10000000"/>
    <x v="1502"/>
    <s v="Aaron Russo Entertainment"/>
    <n v="100"/>
  </r>
  <r>
    <s v="Cookie"/>
    <s v="R"/>
    <s v="Comedy"/>
    <x v="9"/>
    <s v="August 23, 1989 (United States)"/>
    <n v="5.4"/>
    <n v="1200"/>
    <s v="Susan Seidelman"/>
    <s v="Nora Ephron"/>
    <s v="Peter Falk"/>
    <s v="United States"/>
    <m/>
    <x v="1503"/>
    <s v="Lorimar Film Entertainment"/>
    <n v="94"/>
  </r>
  <r>
    <s v="Bloodhounds of Broadway"/>
    <s v="PG"/>
    <s v="Comedy"/>
    <x v="9"/>
    <s v="November 3, 1989 (United States)"/>
    <n v="5.5"/>
    <n v="1200"/>
    <s v="Howard Brookner"/>
    <s v="Howard Brookner"/>
    <s v="Josef Sommer"/>
    <s v="United States"/>
    <n v="4000000"/>
    <x v="1504"/>
    <s v="American Playhouse Theatrical Films"/>
    <n v="93"/>
  </r>
  <r>
    <s v="The Toxic Avenger Part III: The Last Temptation of Toxie"/>
    <s v="R"/>
    <s v="Action"/>
    <x v="9"/>
    <s v="November 24, 1989 (United States)"/>
    <n v="4.4000000000000004"/>
    <n v="4300"/>
    <s v="Michael Herz"/>
    <s v="Lloyd Kaufman"/>
    <s v="Ron Fazio"/>
    <s v="United States"/>
    <m/>
    <x v="1505"/>
    <s v="Troma Entertainment"/>
    <n v="102"/>
  </r>
  <r>
    <s v="River of Death"/>
    <s v="R"/>
    <s v="Action"/>
    <x v="9"/>
    <s v="September 29, 1989 (United States)"/>
    <n v="4.3"/>
    <n v="1100"/>
    <s v="Steve Carver"/>
    <s v="Alistair MacLean"/>
    <s v="Michael Dudikoff"/>
    <s v="United States"/>
    <m/>
    <x v="27"/>
    <s v="Breton Film Productions"/>
    <n v="107"/>
  </r>
  <r>
    <s v="Staying Together"/>
    <s v="R"/>
    <s v="Comedy"/>
    <x v="9"/>
    <s v="November 10, 1989 (United States)"/>
    <n v="6.2"/>
    <n v="761"/>
    <s v="Lee Grant"/>
    <s v="Monte Merrick"/>
    <s v="Sean Astin"/>
    <s v="United States"/>
    <m/>
    <x v="1506"/>
    <m/>
    <n v="91"/>
  </r>
  <r>
    <s v="Fast Food"/>
    <s v="PG-13"/>
    <s v="Comedy"/>
    <x v="9"/>
    <s v="April 28, 1989 (United States)"/>
    <n v="4.5"/>
    <n v="653"/>
    <s v="Michael A. Simpson"/>
    <s v="Scott B. Sowers"/>
    <s v="Clark Brandon"/>
    <s v="United States"/>
    <m/>
    <x v="27"/>
    <s v="Double Helix Films"/>
    <n v="92"/>
  </r>
  <r>
    <s v="Martians Go Home"/>
    <s v="PG-13"/>
    <s v="Comedy"/>
    <x v="9"/>
    <s v="April 20, 1990 (United States)"/>
    <n v="3.1"/>
    <n v="666"/>
    <s v="David Odell"/>
    <s v="Fredric Brown"/>
    <s v="Randy Quaid"/>
    <s v="United States"/>
    <m/>
    <x v="1507"/>
    <s v="Edward R. Pressman Productions"/>
    <n v="89"/>
  </r>
  <r>
    <s v="Night Game"/>
    <s v="R"/>
    <s v="Crime"/>
    <x v="9"/>
    <s v="September 15, 1989 (United States)"/>
    <n v="4.9000000000000004"/>
    <n v="710"/>
    <s v="Peter Masterson"/>
    <s v="Spencer Eastman"/>
    <s v="Roy Scheider"/>
    <s v="United States"/>
    <m/>
    <x v="1508"/>
    <s v="Epic Productions"/>
    <n v="95"/>
  </r>
  <r>
    <s v="Romero"/>
    <s v="PG-13"/>
    <s v="Biography"/>
    <x v="9"/>
    <s v="August 25, 1989 (United States)"/>
    <n v="7.2"/>
    <n v="2100"/>
    <s v="John Duigan"/>
    <s v="John Sacret Young"/>
    <s v="Raul Julia"/>
    <s v="United States"/>
    <m/>
    <x v="1509"/>
    <s v="Paulist Pictures"/>
    <n v="102"/>
  </r>
  <r>
    <s v="84C MoPic"/>
    <s v="R"/>
    <s v="Drama"/>
    <x v="9"/>
    <s v="April 7, 1989 (United States)"/>
    <n v="6.9"/>
    <n v="1700"/>
    <s v="Patrick Sheane Duncan"/>
    <s v="Patrick Sheane Duncan"/>
    <s v="Jonathan Emerson"/>
    <s v="United States"/>
    <m/>
    <x v="27"/>
    <s v="Charlie Mopic"/>
    <n v="95"/>
  </r>
  <r>
    <s v="Rosalie Goes Shopping"/>
    <s v="PG"/>
    <s v="Comedy"/>
    <x v="9"/>
    <s v="May 1990 (United States)"/>
    <n v="5.8"/>
    <n v="877"/>
    <s v="Percy Adlon"/>
    <s v="Christopher Doherty"/>
    <s v="Marianne SÃ¤gebrecht"/>
    <s v="United States"/>
    <m/>
    <x v="1510"/>
    <s v="Bayerischer Rundfunk (BR)"/>
    <n v="94"/>
  </r>
  <r>
    <s v="True Love"/>
    <s v="R"/>
    <s v="Comedy"/>
    <x v="9"/>
    <s v="September 15, 1989 (United States)"/>
    <n v="6"/>
    <n v="696"/>
    <s v="Nancy Savoca"/>
    <s v="Nancy Savoca"/>
    <s v="Annabella Sciorra"/>
    <s v="United States"/>
    <m/>
    <x v="1511"/>
    <s v="United Artists"/>
    <n v="104"/>
  </r>
  <r>
    <s v="Second Sight"/>
    <s v="PG"/>
    <s v="Comedy"/>
    <x v="9"/>
    <s v="November 3, 1989 (United States)"/>
    <n v="4.4000000000000004"/>
    <n v="1300"/>
    <s v="Joel Zwick"/>
    <s v="Tom Schulman"/>
    <s v="John Larroquette"/>
    <s v="United States"/>
    <m/>
    <x v="1512"/>
    <s v="Lorimar Film Entertainment"/>
    <n v="83"/>
  </r>
  <r>
    <s v="A Chorus of Disapproval"/>
    <s v="PG"/>
    <s v="Comedy"/>
    <x v="9"/>
    <s v="November 3, 1989 (United Kingdom)"/>
    <n v="5.6"/>
    <n v="776"/>
    <s v="Michael Winner"/>
    <s v="Alan Ayckbourn"/>
    <s v="Jeremy Irons"/>
    <s v="United Kingdom"/>
    <m/>
    <x v="1513"/>
    <s v="Curzon Films"/>
    <n v="92"/>
  </r>
  <r>
    <s v="The Lemon Sisters"/>
    <s v="PG-13"/>
    <s v="Comedy"/>
    <x v="9"/>
    <s v="August 31, 1990 (United States)"/>
    <n v="5"/>
    <n v="694"/>
    <s v="Joyce Chopra"/>
    <s v="Jeremy Pikser"/>
    <s v="Diane Keaton"/>
    <s v="United States"/>
    <n v="9000000"/>
    <x v="1514"/>
    <s v="Lightyear Entertainment"/>
    <n v="93"/>
  </r>
  <r>
    <s v="Breaking In"/>
    <s v="R"/>
    <s v="Adventure"/>
    <x v="9"/>
    <s v="October 13, 1989 (United States)"/>
    <n v="6.1"/>
    <n v="1400"/>
    <s v="Bill Forsyth"/>
    <s v="John Sayles"/>
    <s v="Burt Reynolds"/>
    <s v="United States"/>
    <n v="6000000"/>
    <x v="1515"/>
    <s v="Act III Communications"/>
    <n v="94"/>
  </r>
  <r>
    <s v="Crack House"/>
    <s v="R"/>
    <s v="Action"/>
    <x v="9"/>
    <s v="November 10, 1989 (United States)"/>
    <n v="5.5"/>
    <n v="353"/>
    <s v="Michael Fischa"/>
    <s v="Blake Schaffer"/>
    <s v="Jim Brown"/>
    <s v="United States"/>
    <m/>
    <x v="1516"/>
    <s v="Silverman Entertainment"/>
    <n v="90"/>
  </r>
  <r>
    <s v="Goodfellas"/>
    <s v="R"/>
    <s v="Biography"/>
    <x v="10"/>
    <s v="September 21, 1990 (United States)"/>
    <n v="8.6999999999999993"/>
    <n v="1100000"/>
    <s v="Martin Scorsese"/>
    <s v="Nicholas Pileggi"/>
    <s v="Robert De Niro"/>
    <s v="United States"/>
    <n v="25000000"/>
    <x v="1517"/>
    <s v="Warner Bros."/>
    <n v="146"/>
  </r>
  <r>
    <s v="The Godfather: Part III"/>
    <s v="R"/>
    <s v="Crime"/>
    <x v="10"/>
    <s v="December 25, 1990 (United States)"/>
    <n v="7.6"/>
    <n v="370000"/>
    <s v="Francis Ford Coppola"/>
    <s v="Mario Puzo"/>
    <s v="Al Pacino"/>
    <s v="United States"/>
    <n v="54000000"/>
    <x v="1518"/>
    <s v="Paramount Pictures"/>
    <n v="162"/>
  </r>
  <r>
    <s v="Total Recall"/>
    <s v="R"/>
    <s v="Action"/>
    <x v="10"/>
    <s v="June 1, 1990 (United States)"/>
    <n v="7.5"/>
    <n v="310000"/>
    <s v="Paul Verhoeven"/>
    <s v="Philip K. Dick"/>
    <s v="Arnold Schwarzenegger"/>
    <s v="United States"/>
    <n v="65000000"/>
    <x v="1519"/>
    <s v="Carolco Pictures"/>
    <n v="113"/>
  </r>
  <r>
    <s v="Pretty Woman"/>
    <s v="R"/>
    <s v="Comedy"/>
    <x v="10"/>
    <s v="March 23, 1990 (United States)"/>
    <n v="7"/>
    <n v="299000"/>
    <s v="Garry Marshall"/>
    <s v="J.F. Lawton"/>
    <s v="Richard Gere"/>
    <s v="United States"/>
    <n v="14000000"/>
    <x v="1520"/>
    <s v="Touchstone Pictures"/>
    <n v="119"/>
  </r>
  <r>
    <s v="Home Alone"/>
    <s v="PG"/>
    <s v="Comedy"/>
    <x v="10"/>
    <s v="November 16, 1990 (United States)"/>
    <n v="7.6"/>
    <n v="501000"/>
    <s v="Chris Columbus"/>
    <s v="John Hughes"/>
    <s v="Macaulay Culkin"/>
    <s v="United States"/>
    <n v="18000000"/>
    <x v="1521"/>
    <s v="Hughes Entertainment"/>
    <n v="103"/>
  </r>
  <r>
    <s v="Ghost"/>
    <s v="PG-13"/>
    <s v="Drama"/>
    <x v="10"/>
    <s v="July 13, 1990 (United States)"/>
    <n v="7.1"/>
    <n v="203000"/>
    <s v="Jerry Zucker"/>
    <s v="Bruce Joel Rubin"/>
    <s v="Patrick Swayze"/>
    <s v="United States"/>
    <n v="22000000"/>
    <x v="1522"/>
    <s v="Paramount Pictures"/>
    <n v="127"/>
  </r>
  <r>
    <s v="Dances with Wolves"/>
    <s v="PG-13"/>
    <s v="Adventure"/>
    <x v="10"/>
    <s v="November 21, 1990 (United States)"/>
    <n v="8"/>
    <n v="247000"/>
    <s v="Kevin Costner"/>
    <s v="Michael Blake"/>
    <s v="Kevin Costner"/>
    <s v="United States"/>
    <n v="22000000"/>
    <x v="1523"/>
    <s v="Tig Productions"/>
    <n v="181"/>
  </r>
  <r>
    <s v="Tremors"/>
    <s v="PG-13"/>
    <s v="Comedy"/>
    <x v="10"/>
    <s v="January 19, 1990 (United States)"/>
    <n v="7.1"/>
    <n v="126000"/>
    <s v="Ron Underwood"/>
    <s v="S.S. Wilson"/>
    <s v="Kevin Bacon"/>
    <s v="United States"/>
    <n v="11000000"/>
    <x v="1524"/>
    <s v="Universal Pictures"/>
    <n v="96"/>
  </r>
  <r>
    <s v="Die Hard 2"/>
    <s v="R"/>
    <s v="Action"/>
    <x v="10"/>
    <s v="July 3, 1990 (United States)"/>
    <n v="7.1"/>
    <n v="344000"/>
    <s v="Renny Harlin"/>
    <s v="Steven E. de Souza"/>
    <s v="Bruce Willis"/>
    <s v="United States"/>
    <n v="70000000"/>
    <x v="1525"/>
    <s v="Twentieth Century Fox"/>
    <n v="124"/>
  </r>
  <r>
    <s v="Misery"/>
    <s v="R"/>
    <s v="Drama"/>
    <x v="10"/>
    <s v="November 30, 1990 (United States)"/>
    <n v="7.8"/>
    <n v="191000"/>
    <s v="Rob Reiner"/>
    <s v="Stephen King"/>
    <s v="James Caan"/>
    <s v="United States"/>
    <n v="20000000"/>
    <x v="1526"/>
    <s v="Castle Rock Entertainment"/>
    <n v="107"/>
  </r>
  <r>
    <s v="Kindergarten Cop"/>
    <s v="PG-13"/>
    <s v="Action"/>
    <x v="10"/>
    <s v="December 21, 1990 (United States)"/>
    <n v="6.2"/>
    <n v="140000"/>
    <s v="Ivan Reitman"/>
    <s v="Murray Salem"/>
    <s v="Arnold Schwarzenegger"/>
    <s v="United States"/>
    <n v="15000000"/>
    <x v="1527"/>
    <s v="Universal Pictures"/>
    <n v="111"/>
  </r>
  <r>
    <s v="The Bonfire of the Vanities"/>
    <s v="R"/>
    <s v="Comedy"/>
    <x v="10"/>
    <s v="December 21, 1990 (United States)"/>
    <n v="5.6"/>
    <n v="22000"/>
    <s v="Brian De Palma"/>
    <s v="Michael Cristofer"/>
    <s v="Tom Hanks"/>
    <s v="United States"/>
    <n v="47000000"/>
    <x v="1528"/>
    <s v="Warner Bros."/>
    <n v="125"/>
  </r>
  <r>
    <s v="Teenage Mutant Ninja Turtles"/>
    <s v="PG"/>
    <s v="Action"/>
    <x v="10"/>
    <s v="March 30, 1990 (United States)"/>
    <n v="6.8"/>
    <n v="88000"/>
    <s v="Steve Barron"/>
    <s v="Kevin Eastman"/>
    <s v="Judith Hoag"/>
    <s v="United States"/>
    <n v="13500000"/>
    <x v="1529"/>
    <s v="888 Productions"/>
    <n v="93"/>
  </r>
  <r>
    <s v="Edward Scissorhands"/>
    <s v="PG-13"/>
    <s v="Drama"/>
    <x v="10"/>
    <s v="December 14, 1990 (United States)"/>
    <n v="7.9"/>
    <n v="456000"/>
    <s v="Tim Burton"/>
    <s v="Tim Burton"/>
    <s v="Johnny Depp"/>
    <s v="United States"/>
    <n v="20000000"/>
    <x v="1530"/>
    <s v="Twentieth Century Fox"/>
    <n v="105"/>
  </r>
  <r>
    <s v="The Hunt for Red October"/>
    <s v="PG"/>
    <s v="Action"/>
    <x v="10"/>
    <s v="March 2, 1990 (United States)"/>
    <n v="7.6"/>
    <n v="186000"/>
    <s v="John McTiernan"/>
    <s v="Tom Clancy"/>
    <s v="Sean Connery"/>
    <s v="United States"/>
    <n v="30000000"/>
    <x v="1531"/>
    <s v="Paramount Pictures"/>
    <n v="135"/>
  </r>
  <r>
    <s v="Dick Tracy"/>
    <s v="PG"/>
    <s v="Action"/>
    <x v="10"/>
    <s v="June 15, 1990 (United States)"/>
    <n v="6.1"/>
    <n v="59000"/>
    <s v="Warren Beatty"/>
    <s v="Chester Gould"/>
    <s v="Warren Beatty"/>
    <s v="United States"/>
    <n v="47000000"/>
    <x v="1532"/>
    <s v="Touchstone Pictures"/>
    <n v="105"/>
  </r>
  <r>
    <s v="Awakenings"/>
    <s v="PG-13"/>
    <s v="Biography"/>
    <x v="10"/>
    <s v="January 11, 1991 (United States)"/>
    <n v="7.8"/>
    <n v="130000"/>
    <s v="Penny Marshall"/>
    <s v="Oliver Sacks"/>
    <s v="Robert De Niro"/>
    <s v="United States"/>
    <n v="31000000"/>
    <x v="1533"/>
    <s v="Columbia Pictures"/>
    <n v="121"/>
  </r>
  <r>
    <s v="The Handmaid's Tale"/>
    <s v="R"/>
    <s v="Drama"/>
    <x v="10"/>
    <s v="March 9, 1990 (United States)"/>
    <n v="6"/>
    <n v="9100"/>
    <s v="Volker SchlÃ¶ndorff"/>
    <s v="Margaret Atwood"/>
    <s v="Natasha Richardson"/>
    <s v="United States"/>
    <m/>
    <x v="1534"/>
    <s v="Bioskop Film"/>
    <n v="108"/>
  </r>
  <r>
    <s v="Wild at Heart"/>
    <s v="R"/>
    <s v="Comedy"/>
    <x v="10"/>
    <s v="August 17, 1990 (United States)"/>
    <n v="7.2"/>
    <n v="86000"/>
    <s v="David Lynch"/>
    <s v="Barry Gifford"/>
    <s v="Nicolas Cage"/>
    <s v="United States"/>
    <n v="9500000"/>
    <x v="1535"/>
    <s v="PolyGram Filmed Entertainment"/>
    <n v="125"/>
  </r>
  <r>
    <s v="Predator 2"/>
    <s v="R"/>
    <s v="Action"/>
    <x v="10"/>
    <s v="November 21, 1990 (United States)"/>
    <n v="6.3"/>
    <n v="151000"/>
    <s v="Stephen Hopkins"/>
    <s v="Jim Thomas"/>
    <s v="Danny Glover"/>
    <s v="United States"/>
    <n v="35000000"/>
    <x v="1536"/>
    <s v="Davis Entertainment"/>
    <n v="108"/>
  </r>
  <r>
    <s v="RoboCop 2"/>
    <s v="R"/>
    <s v="Action"/>
    <x v="10"/>
    <s v="June 22, 1990 (United States)"/>
    <n v="5.8"/>
    <n v="83000"/>
    <s v="Irvin Kershner"/>
    <s v="Edward Neumeier"/>
    <s v="Peter Weller"/>
    <s v="United States"/>
    <n v="25000000"/>
    <x v="1537"/>
    <s v="Orion Pictures"/>
    <n v="117"/>
  </r>
  <r>
    <s v="The Witches"/>
    <s v="PG"/>
    <s v="Adventure"/>
    <x v="10"/>
    <s v="August 24, 1990 (United States)"/>
    <n v="6.9"/>
    <n v="46000"/>
    <s v="Nicolas Roeg"/>
    <s v="Roald Dahl"/>
    <s v="Anjelica Huston"/>
    <s v="United Kingdom"/>
    <m/>
    <x v="1538"/>
    <s v="Lorimar Film Entertainment"/>
    <n v="91"/>
  </r>
  <r>
    <s v="Jacob's Ladder"/>
    <s v="R"/>
    <s v="Drama"/>
    <x v="10"/>
    <s v="November 2, 1990 (United States)"/>
    <n v="7.5"/>
    <n v="101000"/>
    <s v="Adrian Lyne"/>
    <s v="Bruce Joel Rubin"/>
    <s v="Tim Robbins"/>
    <s v="United States"/>
    <n v="25000000"/>
    <x v="1539"/>
    <s v="Carolco Pictures"/>
    <n v="113"/>
  </r>
  <r>
    <s v="Back to the Future Part III"/>
    <s v="PG"/>
    <s v="Adventure"/>
    <x v="10"/>
    <s v="May 25, 1990 (United States)"/>
    <n v="7.4"/>
    <n v="416000"/>
    <s v="Robert Zemeckis"/>
    <s v="Robert Zemeckis"/>
    <s v="Michael J. Fox"/>
    <s v="United States"/>
    <n v="40000000"/>
    <x v="1540"/>
    <s v="Universal Pictures"/>
    <n v="118"/>
  </r>
  <r>
    <s v="Darkman"/>
    <s v="R"/>
    <s v="Action"/>
    <x v="10"/>
    <s v="August 24, 1990 (United States)"/>
    <n v="6.4"/>
    <n v="60000"/>
    <s v="Sam Raimi"/>
    <s v="Sam Raimi"/>
    <s v="Liam Neeson"/>
    <s v="United States"/>
    <n v="14000000"/>
    <x v="1541"/>
    <s v="Renaissance Pictures"/>
    <n v="96"/>
  </r>
  <r>
    <s v="The Hot Spot"/>
    <s v="R"/>
    <s v="Crime"/>
    <x v="10"/>
    <s v="October 26, 1990 (United States)"/>
    <n v="6.4"/>
    <n v="11000"/>
    <s v="Dennis Hopper"/>
    <s v="Charles Williams"/>
    <s v="Don Johnson"/>
    <s v="United States"/>
    <n v="13000000"/>
    <x v="1542"/>
    <s v="Orion Pictures"/>
    <n v="130"/>
  </r>
  <r>
    <s v="Cry-Baby"/>
    <s v="PG-13"/>
    <s v="Comedy"/>
    <x v="10"/>
    <s v="April 6, 1990 (United States)"/>
    <n v="6.5"/>
    <n v="57000"/>
    <s v="John Waters"/>
    <s v="John Waters"/>
    <s v="Johnny Depp"/>
    <s v="United States"/>
    <n v="11000000"/>
    <x v="1543"/>
    <s v="Universal Pictures"/>
    <n v="85"/>
  </r>
  <r>
    <s v="Presumed Innocent"/>
    <s v="R"/>
    <s v="Mystery"/>
    <x v="10"/>
    <s v="July 27, 1990 (United States)"/>
    <n v="6.9"/>
    <n v="39000"/>
    <s v="Alan J. Pakula"/>
    <s v="Scott Turow"/>
    <s v="Harrison Ford"/>
    <s v="United States"/>
    <n v="22000000"/>
    <x v="1544"/>
    <s v="Warner Bros."/>
    <n v="127"/>
  </r>
  <r>
    <s v="Arachnophobia"/>
    <s v="PG-13"/>
    <s v="Comedy"/>
    <x v="10"/>
    <s v="July 18, 1990 (United States)"/>
    <n v="6.4"/>
    <n v="65000"/>
    <s v="Frank Marshall"/>
    <s v="Don Jakoby"/>
    <s v="Jeff Daniels"/>
    <s v="United States"/>
    <n v="22000000"/>
    <x v="1545"/>
    <s v="Hollywood Pictures"/>
    <n v="109"/>
  </r>
  <r>
    <s v="Days of Thunder"/>
    <s v="PG-13"/>
    <s v="Action"/>
    <x v="10"/>
    <s v="June 27, 1990 (United States)"/>
    <n v="6.1"/>
    <n v="81000"/>
    <s v="Tony Scott"/>
    <s v="Robert Towne"/>
    <s v="Tom Cruise"/>
    <s v="United States"/>
    <n v="60000000"/>
    <x v="1546"/>
    <s v="Don Simpson/Jerry Bruckheimer Films"/>
    <n v="107"/>
  </r>
  <r>
    <s v="King of New York"/>
    <s v="R"/>
    <s v="Crime"/>
    <x v="10"/>
    <s v="January 5, 1991 (United States)"/>
    <n v="7"/>
    <n v="34000"/>
    <s v="Abel Ferrara"/>
    <s v="Nicholas St. John"/>
    <s v="Christopher Walken"/>
    <s v="Italy"/>
    <n v="5300000"/>
    <x v="1547"/>
    <s v="Reteitalia"/>
    <n v="103"/>
  </r>
  <r>
    <s v="Gremlins 2: The New Batch"/>
    <s v="PG-13"/>
    <s v="Comedy"/>
    <x v="10"/>
    <s v="June 15, 1990 (United States)"/>
    <n v="6.4"/>
    <n v="95000"/>
    <s v="Joe Dante"/>
    <s v="Chris Columbus"/>
    <s v="Zach Galligan"/>
    <s v="United States"/>
    <n v="50000000"/>
    <x v="1548"/>
    <s v="Warner Bros."/>
    <n v="106"/>
  </r>
  <r>
    <s v="Rocky V"/>
    <s v="PG-13"/>
    <s v="Drama"/>
    <x v="10"/>
    <s v="November 16, 1990 (United States)"/>
    <n v="5.3"/>
    <n v="130000"/>
    <s v="John G. Avildsen"/>
    <s v="Sylvester Stallone"/>
    <s v="Sylvester Stallone"/>
    <s v="United States"/>
    <n v="42000000"/>
    <x v="1549"/>
    <s v="United Artists"/>
    <n v="104"/>
  </r>
  <r>
    <s v="Young Guns II"/>
    <s v="PG-13"/>
    <s v="Action"/>
    <x v="10"/>
    <s v="August 1, 1990 (United States)"/>
    <n v="6.5"/>
    <n v="32000"/>
    <s v="Geoff Murphy"/>
    <s v="John Fusco"/>
    <s v="Emilio Estevez"/>
    <s v="United States"/>
    <n v="20000000"/>
    <x v="1550"/>
    <s v="Morgan Creek Entertainment"/>
    <n v="104"/>
  </r>
  <r>
    <s v="Miller's Crossing"/>
    <s v="R"/>
    <s v="Crime"/>
    <x v="10"/>
    <s v="October 5, 1990 (United States)"/>
    <n v="7.7"/>
    <n v="128000"/>
    <s v="Joel Coen"/>
    <s v="Joel Coen"/>
    <s v="Gabriel Byrne"/>
    <s v="United States"/>
    <n v="14000000"/>
    <x v="1551"/>
    <s v="Circle Films"/>
    <n v="115"/>
  </r>
  <r>
    <s v="Revenge"/>
    <s v="R"/>
    <s v="Action"/>
    <x v="10"/>
    <s v="February 16, 1990 (United States)"/>
    <n v="6.2"/>
    <n v="17000"/>
    <s v="Tony Scott"/>
    <s v="Jim Harrison"/>
    <s v="Kevin Costner"/>
    <s v="United States"/>
    <n v="22000000"/>
    <x v="1552"/>
    <s v="New World Pictures"/>
    <n v="124"/>
  </r>
  <r>
    <s v="Lord of the Flies"/>
    <s v="R"/>
    <s v="Adventure"/>
    <x v="10"/>
    <s v="March 16, 1990 (United States)"/>
    <n v="6.4"/>
    <n v="28000"/>
    <s v="Harry Hook"/>
    <s v="William Golding"/>
    <s v="Balthazar Getty"/>
    <s v="United States"/>
    <m/>
    <x v="1553"/>
    <s v="Castle Rock Entertainment"/>
    <n v="90"/>
  </r>
  <r>
    <s v="Nikita"/>
    <s v="R"/>
    <s v="Action"/>
    <x v="10"/>
    <s v="April 1991 (United States)"/>
    <n v="7.3"/>
    <n v="69000"/>
    <s v="Luc Besson"/>
    <s v="Luc Besson"/>
    <s v="Anne Parillaud"/>
    <s v="France"/>
    <m/>
    <x v="1554"/>
    <s v="Gaumont"/>
    <n v="117"/>
  </r>
  <r>
    <s v="Mermaids"/>
    <s v="PG-13"/>
    <s v="Comedy"/>
    <x v="10"/>
    <s v="December 14, 1990 (United States)"/>
    <n v="6.7"/>
    <n v="30000"/>
    <s v="Richard Benjamin"/>
    <s v="Patty Dann"/>
    <s v="Cher"/>
    <s v="United States"/>
    <n v="20000000"/>
    <x v="1555"/>
    <s v="Orion Pictures"/>
    <n v="110"/>
  </r>
  <r>
    <s v="Child's Play 2"/>
    <s v="R"/>
    <s v="Horror"/>
    <x v="10"/>
    <s v="November 9, 1990 (United States)"/>
    <n v="5.9"/>
    <n v="47000"/>
    <s v="John Lafia"/>
    <s v="Don Mancini"/>
    <s v="Alex Vincent"/>
    <s v="United States"/>
    <n v="13000000"/>
    <x v="1556"/>
    <s v="Universal Pictures"/>
    <n v="84"/>
  </r>
  <r>
    <s v="Joe Versus the Volcano"/>
    <s v="PG"/>
    <s v="Comedy"/>
    <x v="10"/>
    <s v="March 9, 1990 (United States)"/>
    <n v="5.8"/>
    <n v="35000"/>
    <s v="John Patrick Shanley"/>
    <s v="John Patrick Shanley"/>
    <s v="Tom Hanks"/>
    <s v="United States"/>
    <n v="25000000"/>
    <x v="1557"/>
    <s v="Warner Bros."/>
    <n v="102"/>
  </r>
  <r>
    <s v="Slacker"/>
    <s v="R"/>
    <s v="Comedy"/>
    <x v="10"/>
    <s v="July 5, 1991 (United States)"/>
    <n v="7.1"/>
    <n v="20000"/>
    <s v="Richard Linklater"/>
    <s v="Richard Linklater"/>
    <s v="Richard Linklater"/>
    <s v="United States"/>
    <n v="23000"/>
    <x v="1558"/>
    <s v="Detour Filmproduction"/>
    <n v="97"/>
  </r>
  <r>
    <s v="Flatliners"/>
    <s v="R"/>
    <s v="Drama"/>
    <x v="10"/>
    <s v="August 10, 1990 (United States)"/>
    <n v="6.6"/>
    <n v="82000"/>
    <s v="Joel Schumacher"/>
    <s v="Peter Filardi"/>
    <s v="Kiefer Sutherland"/>
    <s v="United States"/>
    <n v="26000000"/>
    <x v="1559"/>
    <s v="Columbia Pictures"/>
    <n v="115"/>
  </r>
  <r>
    <s v="Days of Being Wild"/>
    <s v="Not Rated"/>
    <s v="Crime"/>
    <x v="10"/>
    <s v="December 15, 1990 (Hong Kong)"/>
    <n v="7.5"/>
    <n v="19000"/>
    <s v="Kar-Wai Wong"/>
    <s v="Jeffrey Lau"/>
    <s v="Leslie Cheung"/>
    <s v="Hong Kong"/>
    <m/>
    <x v="1560"/>
    <s v="In-Gear Film"/>
    <n v="94"/>
  </r>
  <r>
    <s v="The Exorcist III"/>
    <s v="R"/>
    <s v="Drama"/>
    <x v="10"/>
    <s v="August 17, 1990 (United States)"/>
    <n v="6.4"/>
    <n v="27000"/>
    <s v="William Peter Blatty"/>
    <s v="William Peter Blatty"/>
    <s v="George C. Scott"/>
    <s v="United States"/>
    <m/>
    <x v="1561"/>
    <s v="Morgan Creek Entertainment"/>
    <n v="110"/>
  </r>
  <r>
    <s v="Quigley Down Under"/>
    <s v="PG-13"/>
    <s v="Action"/>
    <x v="10"/>
    <s v="October 19, 1990 (United States)"/>
    <n v="6.9"/>
    <n v="21000"/>
    <s v="Simon Wincer"/>
    <s v="John Hill"/>
    <s v="Tom Selleck"/>
    <s v="Australia"/>
    <n v="20000000"/>
    <x v="1562"/>
    <s v="PathÃ© Entertainment"/>
    <n v="119"/>
  </r>
  <r>
    <s v="Nightbreed"/>
    <s v="R"/>
    <s v="Action"/>
    <x v="10"/>
    <s v="February 16, 1990 (United States)"/>
    <n v="6.5"/>
    <n v="21000"/>
    <s v="Clive Barker"/>
    <s v="Clive Barker"/>
    <s v="Craig Sheffer"/>
    <s v="United States"/>
    <n v="11000000"/>
    <x v="1563"/>
    <s v="Morgan Creek Entertainment"/>
    <n v="102"/>
  </r>
  <r>
    <s v="The Two Jakes"/>
    <s v="R"/>
    <s v="Crime"/>
    <x v="10"/>
    <s v="August 10, 1990 (United States)"/>
    <n v="6.2"/>
    <n v="12000"/>
    <s v="Jack Nicholson"/>
    <s v="Robert Towne"/>
    <s v="Jack Nicholson"/>
    <s v="United States"/>
    <n v="19000000"/>
    <x v="1564"/>
    <s v="88 Productions"/>
    <n v="137"/>
  </r>
  <r>
    <s v="Lionheart"/>
    <s v="R"/>
    <s v="Action"/>
    <x v="10"/>
    <s v="January 11, 1991 (United States)"/>
    <n v="6.2"/>
    <n v="34000"/>
    <s v="Sheldon Lettich"/>
    <s v="Stefani Warren"/>
    <s v="Jean-Claude Van Damme"/>
    <s v="United States"/>
    <n v="6000000"/>
    <x v="1565"/>
    <s v="Imperial Entertainment Corporation"/>
    <n v="108"/>
  </r>
  <r>
    <s v="Internal Affairs"/>
    <s v="R"/>
    <s v="Crime"/>
    <x v="10"/>
    <s v="January 12, 1990 (United States)"/>
    <n v="6.5"/>
    <n v="18000"/>
    <s v="Mike Figgis"/>
    <s v="Henry Bean"/>
    <s v="Richard Gere"/>
    <s v="United States"/>
    <n v="15000000"/>
    <x v="1566"/>
    <s v="Paramount Pictures"/>
    <n v="115"/>
  </r>
  <r>
    <s v="Three Men and a Little Lady"/>
    <s v="PG"/>
    <s v="Comedy"/>
    <x v="10"/>
    <s v="November 21, 1990 (United States)"/>
    <n v="5.5"/>
    <n v="23000"/>
    <s v="Emile Ardolino"/>
    <s v="Coline Serreau"/>
    <s v="Tom Selleck"/>
    <s v="United States"/>
    <m/>
    <x v="1567"/>
    <s v="Touchstone Pictures"/>
    <n v="104"/>
  </r>
  <r>
    <s v="Problem Child"/>
    <s v="PG"/>
    <s v="Comedy"/>
    <x v="10"/>
    <s v="July 27, 1990 (United States)"/>
    <n v="5.4"/>
    <n v="29000"/>
    <s v="Dennis Dugan"/>
    <s v="Scott Alexander"/>
    <s v="Michael Oliver"/>
    <s v="United States"/>
    <n v="10000000"/>
    <x v="1568"/>
    <s v="Universal Pictures"/>
    <n v="81"/>
  </r>
  <r>
    <s v="The Grifters"/>
    <s v="R"/>
    <s v="Crime"/>
    <x v="10"/>
    <s v="January 25, 1991 (United States)"/>
    <n v="6.9"/>
    <n v="26000"/>
    <s v="Stephen Frears"/>
    <s v="Jim Thompson"/>
    <s v="Anjelica Huston"/>
    <s v="United States"/>
    <m/>
    <x v="1569"/>
    <s v="Cineplex Odeon Films"/>
    <n v="110"/>
  </r>
  <r>
    <s v="My Blue Heaven"/>
    <s v="PG-13"/>
    <s v="Comedy"/>
    <x v="10"/>
    <s v="August 17, 1990 (United States)"/>
    <n v="6.3"/>
    <n v="19000"/>
    <s v="Herbert Ross"/>
    <s v="Nora Ephron"/>
    <s v="Steve Martin"/>
    <s v="United States"/>
    <m/>
    <x v="1570"/>
    <s v="Hawn / Sylbert Movie Company"/>
    <n v="97"/>
  </r>
  <r>
    <s v="The Rescuers Down Under"/>
    <s v="G"/>
    <s v="Animation"/>
    <x v="10"/>
    <s v="November 16, 1990 (United States)"/>
    <n v="6.9"/>
    <n v="40000"/>
    <s v="Hendel Butoy"/>
    <s v="Jim Cox"/>
    <s v="Bob Newhart"/>
    <s v="United States"/>
    <n v="30000000"/>
    <x v="1571"/>
    <s v="Silver Screen Partners IV"/>
    <n v="77"/>
  </r>
  <r>
    <s v="House Party"/>
    <s v="R"/>
    <s v="Comedy"/>
    <x v="10"/>
    <s v="March 9, 1990 (United States)"/>
    <n v="6.5"/>
    <n v="14000"/>
    <s v="Reginald Hudlin"/>
    <s v="Reginald Hudlin"/>
    <s v="Christopher Reid"/>
    <s v="United States"/>
    <n v="2500000"/>
    <x v="1572"/>
    <s v="Jackson/McHenry Company,The"/>
    <n v="100"/>
  </r>
  <r>
    <s v="Another 48 Hrs."/>
    <s v="R"/>
    <s v="Action"/>
    <x v="10"/>
    <s v="June 8, 1990 (United States)"/>
    <n v="5.9"/>
    <n v="40000"/>
    <s v="Walter Hill"/>
    <s v="John Fasano"/>
    <s v="Eddie Murphy"/>
    <s v="United States"/>
    <n v="38000000"/>
    <x v="1573"/>
    <s v="Paramount Pictures"/>
    <n v="93"/>
  </r>
  <r>
    <s v="Night of the Living Dead"/>
    <s v="R"/>
    <s v="Horror"/>
    <x v="10"/>
    <s v="October 19, 1990 (United States)"/>
    <n v="6.9"/>
    <n v="40000"/>
    <s v="Tom Savini"/>
    <s v="John A. Russo"/>
    <s v="Tony Todd"/>
    <s v="United States"/>
    <n v="4200000"/>
    <x v="1574"/>
    <s v="21st Century Film Corporation"/>
    <n v="92"/>
  </r>
  <r>
    <s v="Pacific Heights"/>
    <s v="R"/>
    <s v="Thriller"/>
    <x v="10"/>
    <s v="September 28, 1990 (United States)"/>
    <n v="6.4"/>
    <n v="19000"/>
    <s v="John Schlesinger"/>
    <s v="Daniel Pyne"/>
    <s v="Melanie Griffith"/>
    <s v="United States"/>
    <n v="18000000"/>
    <x v="1575"/>
    <s v="Morgan Creek Entertainment"/>
    <n v="102"/>
  </r>
  <r>
    <s v="Postcards from the Edge"/>
    <s v="R"/>
    <s v="Comedy"/>
    <x v="10"/>
    <s v="September 14, 1990 (United States)"/>
    <n v="6.7"/>
    <n v="16000"/>
    <s v="Mike Nichols"/>
    <s v="Carrie Fisher"/>
    <s v="Meryl Streep"/>
    <s v="United States"/>
    <n v="22000000"/>
    <x v="1576"/>
    <s v="Columbia Pictures"/>
    <n v="101"/>
  </r>
  <r>
    <s v="Henry &amp; June"/>
    <s v="NC-17"/>
    <s v="Biography"/>
    <x v="10"/>
    <s v="October 5, 1990 (United States)"/>
    <n v="6.3"/>
    <n v="13000"/>
    <s v="Philip Kaufman"/>
    <s v="AnaÃ¯s Nin"/>
    <s v="Fred Ward"/>
    <s v="United States"/>
    <m/>
    <x v="1577"/>
    <s v="Universal Pictures"/>
    <n v="136"/>
  </r>
  <r>
    <s v="Hard to Kill"/>
    <s v="R"/>
    <s v="Action"/>
    <x v="10"/>
    <s v="February 9, 1990 (United States)"/>
    <n v="5.8"/>
    <n v="28000"/>
    <s v="Bruce Malmuth"/>
    <s v="Steven McKay"/>
    <s v="Steven Seagal"/>
    <s v="United States"/>
    <n v="10000000"/>
    <x v="1578"/>
    <s v="Warner Bros."/>
    <n v="96"/>
  </r>
  <r>
    <s v="Pump Up the Volume"/>
    <s v="R"/>
    <s v="Comedy"/>
    <x v="10"/>
    <s v="August 22, 1990 (United States)"/>
    <n v="7.2"/>
    <n v="27000"/>
    <s v="Allan Moyle"/>
    <s v="Allan Moyle"/>
    <s v="Christian Slater"/>
    <s v="Canada"/>
    <m/>
    <x v="1579"/>
    <s v="New Line Cinema"/>
    <n v="102"/>
  </r>
  <r>
    <s v="Hamlet"/>
    <s v="PG"/>
    <s v="Drama"/>
    <x v="10"/>
    <s v="January 18, 1991 (United States)"/>
    <n v="6.7"/>
    <n v="22000"/>
    <s v="Franco Zeffirelli"/>
    <s v="William Shakespeare"/>
    <s v="Mel Gibson"/>
    <s v="United States"/>
    <m/>
    <x v="1580"/>
    <s v="Icon Productions"/>
    <n v="135"/>
  </r>
  <r>
    <s v="The NeverEnding Story II: The Next Chapter"/>
    <s v="PG"/>
    <s v="Adventure"/>
    <x v="10"/>
    <s v="February 8, 1991 (United States)"/>
    <n v="5.2"/>
    <n v="25000"/>
    <s v="George Miller"/>
    <s v="Karin Howard"/>
    <s v="Jonathan Brandis"/>
    <s v="Germany"/>
    <n v="36000000"/>
    <x v="1581"/>
    <s v="Warner Bros."/>
    <n v="89"/>
  </r>
  <r>
    <s v="Men at Work"/>
    <s v="PG-13"/>
    <s v="Action"/>
    <x v="10"/>
    <s v="August 24, 1990 (United States)"/>
    <n v="6"/>
    <n v="23000"/>
    <s v="Emilio Estevez"/>
    <s v="Emilio Estevez"/>
    <s v="Charlie Sheen"/>
    <s v="United States"/>
    <m/>
    <x v="1582"/>
    <s v="Epic Productions"/>
    <n v="98"/>
  </r>
  <r>
    <s v="Leatherface: Texas Chainsaw Massacre III"/>
    <s v="R"/>
    <s v="Horror"/>
    <x v="10"/>
    <s v="January 12, 1990 (United States)"/>
    <n v="5.0999999999999996"/>
    <n v="15000"/>
    <s v="Jeff Burr"/>
    <s v="Kim Henkel"/>
    <s v="Kate Hodge"/>
    <s v="United States"/>
    <n v="2000000"/>
    <x v="1583"/>
    <s v="Nicolas Entertainment"/>
    <n v="85"/>
  </r>
  <r>
    <s v="Reversal of Fortune"/>
    <s v="R"/>
    <s v="Biography"/>
    <x v="10"/>
    <s v="November 9, 1990 (United States)"/>
    <n v="7.2"/>
    <n v="15000"/>
    <s v="Barbet Schroeder"/>
    <s v="Alan Dershowitz"/>
    <s v="Jeremy Irons"/>
    <s v="United States"/>
    <m/>
    <x v="1584"/>
    <s v="Sovereign Pictures"/>
    <n v="111"/>
  </r>
  <r>
    <s v="Frankenhooker"/>
    <s v="R"/>
    <s v="Comedy"/>
    <x v="10"/>
    <s v="June 1, 1990 (United States)"/>
    <n v="6.2"/>
    <n v="9400"/>
    <s v="Frank Henenlotter"/>
    <s v="Robert Martin"/>
    <s v="James Lorinz"/>
    <s v="United States"/>
    <n v="2500000"/>
    <x v="1585"/>
    <s v="Levins-Henenlotter"/>
    <n v="85"/>
  </r>
  <r>
    <s v="State of Grace"/>
    <s v="R"/>
    <s v="Action"/>
    <x v="10"/>
    <s v="September 14, 1990 (United States)"/>
    <n v="7.2"/>
    <n v="21000"/>
    <s v="Phil Joanou"/>
    <s v="Dennis McIntyre"/>
    <s v="Sean Penn"/>
    <s v="United Kingdom"/>
    <n v="18000000"/>
    <x v="1586"/>
    <s v="Cinehaus"/>
    <n v="134"/>
  </r>
  <r>
    <s v="Bird on a Wire"/>
    <s v="PG-13"/>
    <s v="Action"/>
    <x v="10"/>
    <s v="May 18, 1990 (United States)"/>
    <n v="6"/>
    <n v="42000"/>
    <s v="John Badham"/>
    <s v="Louis Venosta"/>
    <s v="Mel Gibson"/>
    <s v="United States"/>
    <n v="20000000"/>
    <x v="1587"/>
    <s v="Universal Pictures"/>
    <n v="110"/>
  </r>
  <r>
    <s v="Memphis Belle"/>
    <s v="PG-13"/>
    <s v="Action"/>
    <x v="10"/>
    <s v="October 12, 1990 (United States)"/>
    <n v="6.9"/>
    <n v="27000"/>
    <s v="Michael Caton-Jones"/>
    <s v="Monte Merrick"/>
    <s v="Matthew Modine"/>
    <s v="United Kingdom"/>
    <n v="23000000"/>
    <x v="1588"/>
    <s v="Enigma Productions"/>
    <n v="107"/>
  </r>
  <r>
    <s v="The Adventures of Ford Fairlane"/>
    <s v="R"/>
    <s v="Action"/>
    <x v="10"/>
    <s v="July 11, 1990 (United States)"/>
    <n v="6.4"/>
    <n v="17000"/>
    <s v="Renny Harlin"/>
    <s v="Daniel Waters"/>
    <s v="Andrew Dice Clay"/>
    <s v="United States"/>
    <n v="20000000"/>
    <x v="1589"/>
    <s v="Twentieth Century Fox"/>
    <n v="104"/>
  </r>
  <r>
    <s v="Marked for Death"/>
    <s v="R"/>
    <s v="Action"/>
    <x v="10"/>
    <s v="October 5, 1990 (United States)"/>
    <n v="6"/>
    <n v="21000"/>
    <s v="Dwight H. Little"/>
    <s v="Michael Grais"/>
    <s v="Steven Seagal"/>
    <s v="United States"/>
    <n v="12000000"/>
    <x v="1590"/>
    <s v="Victor &amp; Grais"/>
    <n v="93"/>
  </r>
  <r>
    <s v="Slumber Party Massacre III"/>
    <s v="R"/>
    <s v="Comedy"/>
    <x v="10"/>
    <s v="September 7, 1990 (United States)"/>
    <n v="4.5999999999999996"/>
    <n v="2500"/>
    <s v="Sally Mattison"/>
    <s v="Catherine Cyran"/>
    <s v="Keely Christian"/>
    <s v="United States"/>
    <n v="350000"/>
    <x v="1591"/>
    <s v="Concorde Pictures"/>
    <n v="87"/>
  </r>
  <r>
    <s v="Dreams"/>
    <s v="PG"/>
    <s v="Drama"/>
    <x v="10"/>
    <s v="August 24, 1990 (United States)"/>
    <n v="7.8"/>
    <n v="25000"/>
    <s v="Akira Kurosawa"/>
    <s v="Akira Kurosawa"/>
    <s v="Akira Terao"/>
    <s v="Japan"/>
    <n v="12000000"/>
    <x v="1592"/>
    <s v="Warner Bros."/>
    <n v="119"/>
  </r>
  <r>
    <s v="Air America"/>
    <s v="R"/>
    <s v="Action"/>
    <x v="10"/>
    <s v="August 10, 1990 (United States)"/>
    <n v="5.8"/>
    <n v="27000"/>
    <s v="Roger Spottiswoode"/>
    <s v="Christopher Robbins"/>
    <s v="Mel Gibson"/>
    <s v="United States"/>
    <n v="35000000"/>
    <x v="1593"/>
    <s v="Carolco Pictures"/>
    <n v="113"/>
  </r>
  <r>
    <s v="I Love You to Death"/>
    <s v="R"/>
    <s v="Comedy"/>
    <x v="10"/>
    <s v="April 6, 1990 (United States)"/>
    <n v="6.4"/>
    <n v="14000"/>
    <s v="Lawrence Kasdan"/>
    <s v="John Kostmayer"/>
    <s v="Kevin Kline"/>
    <s v="United States"/>
    <m/>
    <x v="1594"/>
    <s v="Chestnut Hill Productions"/>
    <n v="97"/>
  </r>
  <r>
    <s v="Class of 1999"/>
    <s v="R"/>
    <s v="Action"/>
    <x v="10"/>
    <s v="May 11, 1990 (United States)"/>
    <n v="5.9"/>
    <n v="7000"/>
    <s v="Mark L. Lester"/>
    <s v="Mark L. Lester"/>
    <s v="Bradley Gregg"/>
    <s v="United States"/>
    <n v="5200000"/>
    <x v="1595"/>
    <s v="Lightning Pictures"/>
    <n v="99"/>
  </r>
  <r>
    <s v="Death Warrant"/>
    <s v="R"/>
    <s v="Action"/>
    <x v="10"/>
    <s v="September 14, 1990 (United States)"/>
    <n v="5.7"/>
    <n v="18000"/>
    <s v="Deran Sarafian"/>
    <s v="David S. Goyer"/>
    <s v="Jean-Claude Van Damme"/>
    <s v="United States"/>
    <n v="4000000"/>
    <x v="1596"/>
    <s v="Cannon Films"/>
    <n v="89"/>
  </r>
  <r>
    <s v="White Palace"/>
    <s v="R"/>
    <s v="Drama"/>
    <x v="10"/>
    <s v="October 26, 1990 (United States)"/>
    <n v="6.5"/>
    <n v="7700"/>
    <s v="Luis Mandoki"/>
    <s v="Glenn Savan"/>
    <s v="Susan Sarandon"/>
    <s v="United States"/>
    <m/>
    <x v="1597"/>
    <s v="Universal Pictures"/>
    <n v="103"/>
  </r>
  <r>
    <s v="Close-Up"/>
    <s v="Not Rated"/>
    <s v="Biography"/>
    <x v="10"/>
    <s v="October 30, 1991 (France)"/>
    <n v="8.3000000000000007"/>
    <n v="17000"/>
    <s v="Abbas Kiarostami"/>
    <s v="Abbas Kiarostami"/>
    <s v="Hossain Sabzian"/>
    <s v="Iran"/>
    <m/>
    <x v="27"/>
    <s v="Kanun parvaresh fekri"/>
    <n v="98"/>
  </r>
  <r>
    <s v="Quick Change"/>
    <s v="R"/>
    <s v="Comedy"/>
    <x v="10"/>
    <s v="July 13, 1990 (United States)"/>
    <n v="6.8"/>
    <n v="20000"/>
    <s v="Howard Franklin"/>
    <s v="Jay Cronley"/>
    <s v="Bill Murray"/>
    <s v="United States"/>
    <n v="15000000"/>
    <x v="1598"/>
    <s v="Devoted Productions"/>
    <n v="89"/>
  </r>
  <r>
    <s v="Hardware"/>
    <s v="R"/>
    <s v="Sci-Fi"/>
    <x v="10"/>
    <s v="September 14, 1990 (United States)"/>
    <n v="6"/>
    <n v="13000"/>
    <s v="Richard Stanley"/>
    <s v="Steve MacManus"/>
    <s v="Dylan McDermott"/>
    <s v="United Kingdom"/>
    <n v="1500000"/>
    <x v="1599"/>
    <s v="Palace Pictures"/>
    <n v="94"/>
  </r>
  <r>
    <s v="Mr. Destiny"/>
    <s v="PG-13"/>
    <s v="Comedy"/>
    <x v="10"/>
    <s v="October 12, 1990 (United States)"/>
    <n v="6.4"/>
    <n v="12000"/>
    <s v="James Orr"/>
    <s v="James Orr"/>
    <s v="Jim Belushi"/>
    <s v="United States"/>
    <n v="20000000"/>
    <x v="1600"/>
    <s v="Laurence Mark Productions"/>
    <n v="110"/>
  </r>
  <r>
    <s v="The Freshman"/>
    <s v="PG"/>
    <s v="Comedy"/>
    <x v="10"/>
    <s v="July 27, 1990 (United States)"/>
    <n v="6.5"/>
    <n v="19000"/>
    <s v="Andrew Bergman"/>
    <s v="Andrew Bergman"/>
    <s v="Marlon Brando"/>
    <s v="United States"/>
    <n v="12000000"/>
    <x v="1601"/>
    <s v="TriStar Pictures"/>
    <n v="102"/>
  </r>
  <r>
    <s v="Blue Steel"/>
    <s v="R"/>
    <s v="Action"/>
    <x v="10"/>
    <s v="March 16, 1990 (United States)"/>
    <n v="5.7"/>
    <n v="13000"/>
    <s v="Kathryn Bigelow"/>
    <s v="Kathryn Bigelow"/>
    <s v="Jamie Lee Curtis"/>
    <s v="United States"/>
    <m/>
    <x v="1602"/>
    <s v="Lightning Pictures"/>
    <n v="102"/>
  </r>
  <r>
    <s v="The Krays"/>
    <s v="R"/>
    <s v="Biography"/>
    <x v="10"/>
    <s v="November 9, 1990 (United States)"/>
    <n v="6.6"/>
    <n v="7900"/>
    <s v="Peter Medak"/>
    <s v="Philip Ridley"/>
    <s v="Gary Kemp"/>
    <s v="United Kingdom"/>
    <m/>
    <x v="1603"/>
    <s v="Fugitive TV Productions"/>
    <n v="115"/>
  </r>
  <r>
    <s v="Navy Seals"/>
    <s v="R"/>
    <s v="Action"/>
    <x v="10"/>
    <s v="July 20, 1990 (United States)"/>
    <n v="5.6"/>
    <n v="16000"/>
    <s v="Lewis Teague"/>
    <s v="Chuck Pfarrer"/>
    <s v="Charlie Sheen"/>
    <s v="United States"/>
    <n v="20000000"/>
    <x v="1604"/>
    <s v="Orion Pictures"/>
    <n v="113"/>
  </r>
  <r>
    <s v="Graveyard Shift"/>
    <s v="R"/>
    <s v="Horror"/>
    <x v="10"/>
    <s v="October 26, 1990 (United States)"/>
    <n v="4.9000000000000004"/>
    <n v="10000"/>
    <s v="Ralph S. Singleton"/>
    <s v="Stephen King"/>
    <s v="David Andrews"/>
    <s v="United States"/>
    <n v="10500000"/>
    <x v="1605"/>
    <s v="Paramount Pictures"/>
    <n v="89"/>
  </r>
  <r>
    <s v="The Sheltering Sky"/>
    <s v="R"/>
    <s v="Adventure"/>
    <x v="10"/>
    <s v="December 12, 1990 (United States)"/>
    <n v="6.8"/>
    <n v="12000"/>
    <s v="Bernardo Bertolucci"/>
    <s v="Paul Bowles"/>
    <s v="Debra Winger"/>
    <s v="United Kingdom"/>
    <n v="25000000"/>
    <x v="1606"/>
    <s v="Recorded Picture Company (RPC)"/>
    <n v="138"/>
  </r>
  <r>
    <s v="Dark Angel"/>
    <s v="R"/>
    <s v="Action"/>
    <x v="10"/>
    <s v="September 28, 1990 (United States)"/>
    <n v="6.1"/>
    <n v="11000"/>
    <s v="Craig R. Baxley"/>
    <s v="Jonathan Tydor"/>
    <s v="Dolph Lundgren"/>
    <s v="United States"/>
    <n v="7000000"/>
    <x v="1607"/>
    <s v="Vision PDG"/>
    <n v="91"/>
  </r>
  <r>
    <s v="The Comfort of Strangers"/>
    <s v="R"/>
    <s v="Drama"/>
    <x v="10"/>
    <s v="April 1991 (United States)"/>
    <n v="6.3"/>
    <n v="5000"/>
    <s v="Paul Schrader"/>
    <s v="Ian McEwan"/>
    <s v="Christopher Walken"/>
    <s v="United States"/>
    <m/>
    <x v="1608"/>
    <s v="Erre Produzioni"/>
    <n v="107"/>
  </r>
  <r>
    <s v="Mo' Better Blues"/>
    <s v="R"/>
    <s v="Drama"/>
    <x v="10"/>
    <s v="August 3, 1990 (United States)"/>
    <n v="6.6"/>
    <n v="12000"/>
    <s v="Spike Lee"/>
    <s v="Spike Lee"/>
    <s v="Denzel Washington"/>
    <s v="United States"/>
    <n v="10000000"/>
    <x v="1609"/>
    <s v="Universal Pictures"/>
    <n v="130"/>
  </r>
  <r>
    <s v="Welcome Home, Roxy Carmichael"/>
    <s v="PG-13"/>
    <s v="Comedy"/>
    <x v="10"/>
    <s v="October 12, 1990 (United States)"/>
    <n v="5.9"/>
    <n v="5000"/>
    <s v="Jim Abrahams"/>
    <s v="Karen Leigh Hopkins"/>
    <s v="Winona Ryder"/>
    <s v="United Kingdom"/>
    <m/>
    <x v="1610"/>
    <s v="Incorporated Television Company (ITC)"/>
    <n v="95"/>
  </r>
  <r>
    <s v="Bad Influence"/>
    <s v="R"/>
    <s v="Drama"/>
    <x v="10"/>
    <s v="March 9, 1990 (United States)"/>
    <n v="6.3"/>
    <n v="7700"/>
    <s v="Curtis Hanson"/>
    <s v="David Koepp"/>
    <s v="Rob Lowe"/>
    <s v="United States"/>
    <n v="7000000"/>
    <x v="1611"/>
    <s v="Epic Productions"/>
    <n v="99"/>
  </r>
  <r>
    <s v="Look Who's Talking Too"/>
    <s v="PG-13"/>
    <s v="Comedy"/>
    <x v="10"/>
    <s v="December 14, 1990 (United States)"/>
    <n v="4.7"/>
    <n v="45000"/>
    <s v="Amy Heckerling"/>
    <s v="Amy Heckerling"/>
    <s v="John Travolta"/>
    <s v="United States"/>
    <m/>
    <x v="1612"/>
    <s v="TriStar Pictures"/>
    <n v="81"/>
  </r>
  <r>
    <s v="Rosencrantz &amp; Guildenstern Are Dead"/>
    <s v="PG"/>
    <s v="Comedy"/>
    <x v="10"/>
    <s v="February 8, 1991 (United States)"/>
    <n v="7.4"/>
    <n v="21000"/>
    <s v="Tom Stoppard"/>
    <s v="Tom Stoppard"/>
    <s v="Gary Oldman"/>
    <s v="United Kingdom"/>
    <m/>
    <x v="1613"/>
    <s v="Brandenberg"/>
    <n v="117"/>
  </r>
  <r>
    <s v="Tales from the Darkside: The Movie"/>
    <s v="R"/>
    <s v="Comedy"/>
    <x v="10"/>
    <s v="May 4, 1990 (United States)"/>
    <n v="6.3"/>
    <n v="16000"/>
    <s v="John Harrison"/>
    <s v="Michael McDowell"/>
    <s v="Debbie Harry"/>
    <s v="United States"/>
    <n v="3500000"/>
    <x v="1614"/>
    <s v="Paramount Pictures"/>
    <n v="93"/>
  </r>
  <r>
    <s v="The Rookie"/>
    <s v="R"/>
    <s v="Action"/>
    <x v="10"/>
    <s v="December 7, 1990 (United States)"/>
    <n v="5.9"/>
    <n v="26000"/>
    <s v="Clint Eastwood"/>
    <s v="Boaz Yakin"/>
    <s v="Clint Eastwood"/>
    <s v="United States"/>
    <n v="10000000"/>
    <x v="1615"/>
    <s v="Warner Bros."/>
    <n v="120"/>
  </r>
  <r>
    <s v="Green Card"/>
    <s v="PG-13"/>
    <s v="Comedy"/>
    <x v="10"/>
    <s v="February 1, 1991 (United States)"/>
    <n v="6.2"/>
    <n v="23000"/>
    <s v="Peter Weir"/>
    <s v="Peter Weir"/>
    <s v="GÃ©rard Depardieu"/>
    <s v="France"/>
    <n v="12500000"/>
    <x v="1616"/>
    <s v="Touchstone Pictures"/>
    <n v="107"/>
  </r>
  <r>
    <s v="Metropolitan"/>
    <s v="PG-13"/>
    <s v="Comedy"/>
    <x v="10"/>
    <s v="August 3, 1990 (United States)"/>
    <n v="7.4"/>
    <n v="10000"/>
    <s v="Whit Stillman"/>
    <s v="Whit Stillman"/>
    <s v="Carolyn Farina"/>
    <s v="United States"/>
    <n v="230000"/>
    <x v="1617"/>
    <s v="Westerly Films"/>
    <n v="98"/>
  </r>
  <r>
    <s v="Europa Europa"/>
    <s v="R"/>
    <s v="Drama"/>
    <x v="10"/>
    <s v="November 14, 1990 (France)"/>
    <n v="7.6"/>
    <n v="15000"/>
    <s v="Agnieszka Holland"/>
    <s v="Agnieszka Holland"/>
    <s v="Solomon Perel"/>
    <s v="Germany"/>
    <m/>
    <x v="1618"/>
    <s v="Bayerischer Rundfunk (BR)"/>
    <n v="112"/>
  </r>
  <r>
    <s v="Cyrano de Bergerac"/>
    <s v="PG"/>
    <s v="Comedy"/>
    <x v="10"/>
    <s v="December 1, 1990 (United States)"/>
    <n v="7.5"/>
    <n v="23000"/>
    <s v="Jean-Paul Rappeneau"/>
    <s v="Edmond Rostand"/>
    <s v="GÃ©rard Depardieu"/>
    <s v="France"/>
    <m/>
    <x v="1619"/>
    <s v="CamÃ©ra One"/>
    <n v="137"/>
  </r>
  <r>
    <s v="Almost an Angel"/>
    <s v="PG"/>
    <s v="Comedy"/>
    <x v="10"/>
    <s v="December 19, 1990 (United States)"/>
    <n v="5.6"/>
    <n v="4200"/>
    <s v="John Cornell"/>
    <s v="Paul Hogan"/>
    <s v="Paul Hogan"/>
    <s v="United States"/>
    <n v="25000000"/>
    <x v="1620"/>
    <s v="Ironbark Films"/>
    <n v="95"/>
  </r>
  <r>
    <s v="Everybody Wins"/>
    <s v="R"/>
    <s v="Drama"/>
    <x v="10"/>
    <s v="January 19, 1990 (United States)"/>
    <n v="5.0999999999999996"/>
    <n v="1100"/>
    <s v="Karel Reisz"/>
    <s v="Arthur Miller"/>
    <s v="Debra Winger"/>
    <s v="United Kingdom"/>
    <n v="19000000"/>
    <x v="1621"/>
    <s v="Recorded Picture Company (RPC)"/>
    <n v="97"/>
  </r>
  <r>
    <s v="Truly Madly Deeply"/>
    <s v="PG"/>
    <s v="Comedy"/>
    <x v="10"/>
    <s v="May 24, 1991 (United States)"/>
    <n v="7.2"/>
    <n v="7600"/>
    <s v="Anthony Minghella"/>
    <s v="Anthony Minghella"/>
    <s v="Juliet Stevenson"/>
    <s v="United Kingdom"/>
    <m/>
    <x v="1622"/>
    <s v="British Broadcasting Corporation (BBC)"/>
    <n v="106"/>
  </r>
  <r>
    <s v="Havana"/>
    <s v="R"/>
    <s v="Drama"/>
    <x v="10"/>
    <s v="December 14, 1990 (United States)"/>
    <n v="6.1"/>
    <n v="7400"/>
    <s v="Sydney Pollack"/>
    <s v="Judith Rascoe"/>
    <s v="Robert Redford"/>
    <s v="United States"/>
    <n v="40000000"/>
    <x v="1623"/>
    <s v="Mirage Enterprises"/>
    <n v="144"/>
  </r>
  <r>
    <s v="DuckTales the Movie: Treasure of the Lost Lamp"/>
    <s v="G"/>
    <s v="Animation"/>
    <x v="10"/>
    <s v="August 3, 1990 (United States)"/>
    <n v="6.9"/>
    <n v="26000"/>
    <s v="Bob Hathcock"/>
    <s v="Alan Burnett"/>
    <s v="Alan Young"/>
    <s v="France"/>
    <m/>
    <x v="1624"/>
    <s v="Disney Television Animation"/>
    <n v="74"/>
  </r>
  <r>
    <s v="The Russia House"/>
    <s v="R"/>
    <s v="Drama"/>
    <x v="10"/>
    <s v="December 21, 1990 (United States)"/>
    <n v="6.1"/>
    <n v="15000"/>
    <s v="Fred Schepisi"/>
    <s v="John le CarrÃ©"/>
    <s v="Sean Connery"/>
    <s v="United States"/>
    <n v="21800000"/>
    <x v="1625"/>
    <s v="PathÃ© Entertainment"/>
    <n v="123"/>
  </r>
  <r>
    <s v="Life Is Sweet"/>
    <s v="R"/>
    <s v="Comedy"/>
    <x v="10"/>
    <s v="December 1991 (United States)"/>
    <n v="7.5"/>
    <n v="9500"/>
    <s v="Mike Leigh"/>
    <s v="Mike Leigh"/>
    <s v="Alison Steadman"/>
    <s v="United Kingdom"/>
    <m/>
    <x v="1626"/>
    <s v="British Screen Productions"/>
    <n v="103"/>
  </r>
  <r>
    <s v="Jetsons: The Movie"/>
    <s v="G"/>
    <s v="Animation"/>
    <x v="10"/>
    <s v="July 6, 1990 (United States)"/>
    <n v="5.6"/>
    <n v="4900"/>
    <s v="Joseph Barbera"/>
    <s v="Dennis Marks"/>
    <s v="George O'Hanlon"/>
    <s v="United States"/>
    <m/>
    <x v="1627"/>
    <s v="Hanna-Barbera Productions"/>
    <n v="82"/>
  </r>
  <r>
    <s v="White Hunter Black Heart"/>
    <s v="PG"/>
    <s v="Adventure"/>
    <x v="10"/>
    <s v="September 14, 1990 (United States)"/>
    <n v="6.6"/>
    <n v="11000"/>
    <s v="Clint Eastwood"/>
    <s v="Peter Viertel"/>
    <s v="Clint Eastwood"/>
    <s v="United States"/>
    <n v="24000000"/>
    <x v="1628"/>
    <s v="Malpaso Productions"/>
    <n v="112"/>
  </r>
  <r>
    <s v="Avalon"/>
    <s v="PG"/>
    <s v="Drama"/>
    <x v="10"/>
    <s v="October 19, 1990 (United States)"/>
    <n v="7.2"/>
    <n v="5900"/>
    <s v="Barry Levinson"/>
    <s v="Barry Levinson"/>
    <s v="Aidan Quinn"/>
    <s v="United States"/>
    <n v="20000000"/>
    <x v="1629"/>
    <s v="TriStar Pictures"/>
    <n v="128"/>
  </r>
  <r>
    <s v="Narrow Margin"/>
    <s v="R"/>
    <s v="Action"/>
    <x v="10"/>
    <s v="September 21, 1990 (United States)"/>
    <n v="6.6"/>
    <n v="8400"/>
    <s v="Peter Hyams"/>
    <s v="Peter Hyams"/>
    <s v="Gene Hackman"/>
    <s v="United States"/>
    <m/>
    <x v="1630"/>
    <s v="Carolco Pictures"/>
    <n v="97"/>
  </r>
  <r>
    <s v="Cadillac Man"/>
    <s v="R"/>
    <s v="Comedy"/>
    <x v="10"/>
    <s v="May 18, 1990 (United States)"/>
    <n v="5.7"/>
    <n v="14000"/>
    <s v="Roger Donaldson"/>
    <s v="Ken Friedman"/>
    <s v="Robin Williams"/>
    <s v="United States"/>
    <m/>
    <x v="1631"/>
    <s v="Orion Pictures"/>
    <n v="97"/>
  </r>
  <r>
    <s v="Taking Care of Business"/>
    <s v="R"/>
    <s v="Comedy"/>
    <x v="10"/>
    <s v="August 17, 1990 (United States)"/>
    <n v="6.5"/>
    <n v="8100"/>
    <s v="Arthur Hiller"/>
    <s v="Jill Mazursky"/>
    <s v="Jim Belushi"/>
    <s v="United States"/>
    <m/>
    <x v="1632"/>
    <s v="Hollywood Pictures"/>
    <n v="108"/>
  </r>
  <r>
    <s v="Texasville"/>
    <s v="R"/>
    <s v="Drama"/>
    <x v="10"/>
    <s v="September 28, 1990 (United States)"/>
    <n v="6"/>
    <n v="2500"/>
    <s v="Peter Bogdanovich"/>
    <s v="Larry McMurtry"/>
    <s v="Jeff Bridges"/>
    <s v="United States"/>
    <m/>
    <x v="1633"/>
    <s v="Cine-Source"/>
    <n v="123"/>
  </r>
  <r>
    <s v="The Guardian"/>
    <s v="R"/>
    <s v="Drama"/>
    <x v="10"/>
    <s v="April 27, 1990 (United States)"/>
    <n v="5.4"/>
    <n v="5300"/>
    <s v="William Friedkin"/>
    <s v="Dan Greenburg"/>
    <s v="Jenny Seagrove"/>
    <s v="United States"/>
    <m/>
    <x v="1634"/>
    <s v="Universal Pictures"/>
    <n v="92"/>
  </r>
  <r>
    <s v="Repossessed"/>
    <s v="PG-13"/>
    <s v="Comedy"/>
    <x v="10"/>
    <s v="September 14, 1990 (United States)"/>
    <n v="4.8"/>
    <n v="8300"/>
    <s v="Bob Logan"/>
    <s v="Bob Logan"/>
    <s v="Leslie Nielsen"/>
    <s v="United States"/>
    <m/>
    <x v="1635"/>
    <s v="Carolco Pictures"/>
    <n v="80"/>
  </r>
  <r>
    <s v="Fire Birds"/>
    <s v="PG-13"/>
    <s v="Action"/>
    <x v="10"/>
    <s v="May 25, 1990 (United States)"/>
    <n v="4.8"/>
    <n v="6000"/>
    <s v="David Green"/>
    <s v="Step Tyner"/>
    <s v="Nicolas Cage"/>
    <s v="United States"/>
    <n v="22000000"/>
    <x v="1636"/>
    <s v="Nova International Films"/>
    <n v="85"/>
  </r>
  <r>
    <s v="Miami Blues"/>
    <s v="R"/>
    <s v="Comedy"/>
    <x v="10"/>
    <s v="April 20, 1990 (United States)"/>
    <n v="6.4"/>
    <n v="8000"/>
    <s v="George Armitage"/>
    <s v="Charles Willeford"/>
    <s v="Fred Ward"/>
    <s v="United States"/>
    <m/>
    <x v="1637"/>
    <s v="Tristes Tropiques"/>
    <n v="97"/>
  </r>
  <r>
    <s v="The Field"/>
    <s v="PG-13"/>
    <s v="Drama"/>
    <x v="10"/>
    <s v="March 1991 (United States)"/>
    <n v="7.4"/>
    <n v="5800"/>
    <s v="Jim Sheridan"/>
    <s v="Jim Sheridan"/>
    <s v="Richard Harris"/>
    <s v="Ireland"/>
    <m/>
    <x v="1638"/>
    <s v="Granada Television"/>
    <n v="107"/>
  </r>
  <r>
    <s v="After Dark, My Sweet"/>
    <s v="R"/>
    <s v="Crime"/>
    <x v="10"/>
    <s v="August 24, 1990 (United States)"/>
    <n v="6.6"/>
    <n v="3300"/>
    <s v="James Foley"/>
    <s v="Jim Thompson"/>
    <s v="Jason Patric"/>
    <s v="United States"/>
    <m/>
    <x v="1639"/>
    <s v="Avenue Pictures"/>
    <n v="114"/>
  </r>
  <r>
    <s v="Alice"/>
    <s v="PG-13"/>
    <s v="Comedy"/>
    <x v="10"/>
    <s v="January 10, 1991 (Argentina)"/>
    <n v="6.6"/>
    <n v="14000"/>
    <s v="Woody Allen"/>
    <s v="Woody Allen"/>
    <s v="Mia Farrow"/>
    <s v="United States"/>
    <n v="12000000"/>
    <x v="1640"/>
    <s v="Jack Rollins &amp; Charles H. Joffe Productions"/>
    <n v="106"/>
  </r>
  <r>
    <s v="Side Out"/>
    <s v="PG-13"/>
    <s v="Comedy"/>
    <x v="10"/>
    <s v="March 30, 1990 (United States)"/>
    <n v="5.5"/>
    <n v="1900"/>
    <s v="Peter Israelson"/>
    <s v="David Thoreau"/>
    <s v="C. Thomas Howell"/>
    <s v="United States"/>
    <n v="6000000"/>
    <x v="27"/>
    <s v="Aurora"/>
    <n v="100"/>
  </r>
  <r>
    <s v="The First Power"/>
    <s v="R"/>
    <s v="Crime"/>
    <x v="10"/>
    <s v="April 6, 1990 (United States)"/>
    <n v="5.7"/>
    <n v="3800"/>
    <s v="Robert Resnikoff"/>
    <s v="Robert Resnikoff"/>
    <s v="Lou Diamond Phillips"/>
    <s v="United States"/>
    <n v="10000000"/>
    <x v="1641"/>
    <s v="Interscope Communications"/>
    <n v="98"/>
  </r>
  <r>
    <s v="Delta Force 2: the Colombian Connection"/>
    <s v="R"/>
    <s v="Action"/>
    <x v="10"/>
    <s v="August 24, 1990 (United States)"/>
    <n v="4.9000000000000004"/>
    <n v="6900"/>
    <s v="Aaron Norris"/>
    <s v="James Bruner"/>
    <s v="Chuck Norris"/>
    <s v="United States"/>
    <m/>
    <x v="1642"/>
    <s v="Cannon Films"/>
    <n v="111"/>
  </r>
  <r>
    <s v="Desperate Hours"/>
    <s v="R"/>
    <s v="Action"/>
    <x v="10"/>
    <s v="October 5, 1990 (United States)"/>
    <n v="5.4"/>
    <n v="7200"/>
    <s v="Michael Cimino"/>
    <s v="Joseph Hayes"/>
    <s v="Mickey Rourke"/>
    <s v="United States"/>
    <n v="18000000"/>
    <x v="1643"/>
    <s v="Dino De Laurentiis Company"/>
    <n v="105"/>
  </r>
  <r>
    <s v="Ju Dou"/>
    <s v="PG-13"/>
    <s v="Drama"/>
    <x v="10"/>
    <s v="April 1991 (United States)"/>
    <n v="7.7"/>
    <n v="7800"/>
    <s v="Yimou Zhang"/>
    <s v="Heng Liu"/>
    <s v="Gong Li"/>
    <s v="China"/>
    <m/>
    <x v="1644"/>
    <s v="China Film Co-Production Corporation"/>
    <n v="95"/>
  </r>
  <r>
    <s v="Cadence"/>
    <s v="PG-13"/>
    <s v="Drama"/>
    <x v="10"/>
    <s v="February 15, 1991 (United States)"/>
    <n v="6.5"/>
    <n v="5300"/>
    <s v="Martin Sheen"/>
    <s v="Dennis Shryack"/>
    <s v="Charlie Sheen"/>
    <s v="United States"/>
    <n v="4000000"/>
    <x v="1645"/>
    <s v="The Movie Group"/>
    <n v="97"/>
  </r>
  <r>
    <s v="Brain Dead"/>
    <s v="R"/>
    <s v="Horror"/>
    <x v="10"/>
    <s v="January 19, 1990 (United States)"/>
    <n v="6"/>
    <n v="4100"/>
    <s v="Adam Simon"/>
    <s v="Charles Beaumont"/>
    <s v="Bill Pullman"/>
    <s v="United States"/>
    <n v="2000000"/>
    <x v="1646"/>
    <s v="Concorde Pictures"/>
    <n v="85"/>
  </r>
  <r>
    <s v="The Hairdresser's Husband"/>
    <s v="R"/>
    <s v="Comedy"/>
    <x v="10"/>
    <s v="October 3, 1990 (France)"/>
    <n v="7.3"/>
    <n v="9200"/>
    <s v="Patrice Leconte"/>
    <s v="Claude Klotz"/>
    <s v="Jean Rochefort"/>
    <s v="France"/>
    <m/>
    <x v="1647"/>
    <s v="Lambart Productions"/>
    <n v="82"/>
  </r>
  <r>
    <s v="Ernest Goes to Jail"/>
    <s v="PG"/>
    <s v="Comedy"/>
    <x v="10"/>
    <s v="April 6, 1990 (United States)"/>
    <n v="5.4"/>
    <n v="9000"/>
    <s v="John R. Cherry III"/>
    <s v="Charlie Cohen"/>
    <s v="Jim Varney"/>
    <s v="United States"/>
    <n v="9000000"/>
    <x v="1648"/>
    <s v="Silver Screen Partners IV"/>
    <n v="81"/>
  </r>
  <r>
    <s v="Madhouse"/>
    <s v="PG-13"/>
    <s v="Comedy"/>
    <x v="10"/>
    <s v="February 16, 1990 (United States)"/>
    <n v="5.5"/>
    <n v="3000"/>
    <s v="Tom Ropelewski"/>
    <s v="Tom Ropelewski"/>
    <s v="Richard Alexander"/>
    <s v="United States"/>
    <m/>
    <x v="27"/>
    <s v="Orion Pictures"/>
    <n v="90"/>
  </r>
  <r>
    <s v="A Cry in the Wild"/>
    <s v="PG"/>
    <s v="Action"/>
    <x v="10"/>
    <s v="June 1, 1990 (United States)"/>
    <n v="5.6"/>
    <n v="945"/>
    <s v="Mark Griffiths"/>
    <s v="Gary Paulsen"/>
    <s v="Jared Rushton"/>
    <s v="United States"/>
    <m/>
    <x v="1649"/>
    <s v="Concorde Pictures"/>
    <n v="82"/>
  </r>
  <r>
    <s v="The Long Walk Home"/>
    <s v="PG"/>
    <s v="Drama"/>
    <x v="10"/>
    <s v="April 12, 1991 (Brazil)"/>
    <n v="7.3"/>
    <n v="3500"/>
    <s v="Richard Pearce"/>
    <s v="John Cork"/>
    <s v="Sissy Spacek"/>
    <s v="United States"/>
    <m/>
    <x v="1650"/>
    <s v="Dave Bell Associates"/>
    <n v="97"/>
  </r>
  <r>
    <s v="Mountains of the Moon"/>
    <s v="R"/>
    <s v="Adventure"/>
    <x v="10"/>
    <s v="February 23, 1990 (United States)"/>
    <n v="7.2"/>
    <n v="3500"/>
    <s v="Bob Rafelson"/>
    <s v="William Harrison"/>
    <s v="Patrick Bergin"/>
    <s v="United States"/>
    <n v="19000000"/>
    <x v="1651"/>
    <s v="Carolco Pictures"/>
    <n v="136"/>
  </r>
  <r>
    <s v="Two Evil Eyes"/>
    <s v="R"/>
    <s v="Horror"/>
    <x v="10"/>
    <s v="October 25, 1991 (United States)"/>
    <n v="6.1"/>
    <n v="6400"/>
    <s v="Dario Argento"/>
    <s v="Edgar Allan Poe"/>
    <s v="Adrienne Barbeau"/>
    <s v="Italy"/>
    <n v="9000000"/>
    <x v="1652"/>
    <s v="ADC Films"/>
    <n v="120"/>
  </r>
  <r>
    <s v="Mr. &amp; Mrs. Bridge"/>
    <s v="PG-13"/>
    <s v="Drama"/>
    <x v="10"/>
    <s v="January 18, 1991 (United Kingdom)"/>
    <n v="6.6"/>
    <n v="2800"/>
    <s v="James Ivory"/>
    <s v="Evan S. Connell"/>
    <s v="Paul Newman"/>
    <s v="United Kingdom"/>
    <m/>
    <x v="1653"/>
    <s v="Cineplex Odeon Films"/>
    <n v="126"/>
  </r>
  <r>
    <s v="Trust"/>
    <s v="R"/>
    <s v="Comedy"/>
    <x v="10"/>
    <s v="September 20, 1991 (United Kingdom)"/>
    <n v="7.4"/>
    <n v="9400"/>
    <s v="Hal Hartley"/>
    <s v="Hal Hartley"/>
    <s v="Adrienne Shelly"/>
    <s v="United Kingdom"/>
    <n v="700000"/>
    <x v="1654"/>
    <s v="Channel Four Films"/>
    <n v="107"/>
  </r>
  <r>
    <s v="Crazy People"/>
    <s v="R"/>
    <s v="Comedy"/>
    <x v="10"/>
    <s v="April 13, 1990 (United States)"/>
    <n v="6"/>
    <n v="4200"/>
    <s v="Tony Bill"/>
    <s v="Mitch Markowitz"/>
    <s v="Dudley Moore"/>
    <s v="United States"/>
    <m/>
    <x v="1655"/>
    <s v="Paramount Pictures"/>
    <n v="90"/>
  </r>
  <r>
    <s v="A Shock to the System"/>
    <s v="R"/>
    <s v="Comedy"/>
    <x v="10"/>
    <s v="March 23, 1990 (United States)"/>
    <n v="6.7"/>
    <n v="4500"/>
    <s v="Jan Egleson"/>
    <s v="Simon Brett"/>
    <s v="Michael Caine"/>
    <s v="United States"/>
    <n v="12000000"/>
    <x v="1656"/>
    <s v="Brigand Films"/>
    <n v="88"/>
  </r>
  <r>
    <s v="The Boyfriend School"/>
    <s v="PG-13"/>
    <s v="Comedy"/>
    <x v="10"/>
    <s v="September 21, 1990 (United States)"/>
    <n v="5.8"/>
    <n v="2600"/>
    <s v="Malcolm Mowbray"/>
    <s v="Sarah Bird"/>
    <s v="Steve Guttenberg"/>
    <s v="United Kingdom"/>
    <n v="6700000"/>
    <x v="1657"/>
    <s v="Hemdale"/>
    <n v="101"/>
  </r>
  <r>
    <s v="Roger Corman's Frankenstein Unbound"/>
    <s v="R"/>
    <s v="Drama"/>
    <x v="10"/>
    <s v="November 2, 1990 (United States)"/>
    <n v="5.5"/>
    <n v="3600"/>
    <s v="Roger Corman"/>
    <s v="Brian Aldiss"/>
    <s v="John Hurt"/>
    <s v="United States"/>
    <n v="11500000"/>
    <x v="1658"/>
    <s v="The Mount Company"/>
    <n v="85"/>
  </r>
  <r>
    <s v="Nuns on the Run"/>
    <s v="PG-13"/>
    <s v="Comedy"/>
    <x v="10"/>
    <s v="March 30, 1990 (United States)"/>
    <n v="6"/>
    <n v="7700"/>
    <s v="Jonathan Lynn"/>
    <s v="Jonathan Lynn"/>
    <s v="Eric Idle"/>
    <s v="United Kingdom"/>
    <m/>
    <x v="1659"/>
    <s v="HandMade Films"/>
    <n v="89"/>
  </r>
  <r>
    <s v="Q&amp;A"/>
    <s v="R"/>
    <s v="Crime"/>
    <x v="10"/>
    <s v="April 27, 1990 (United States)"/>
    <n v="6.6"/>
    <n v="5600"/>
    <s v="Sidney Lumet"/>
    <s v="Edwin Torres"/>
    <s v="Nick Nolte"/>
    <s v="United States"/>
    <m/>
    <x v="1660"/>
    <s v="Regency International Pictures"/>
    <n v="132"/>
  </r>
  <r>
    <s v="An Angel at My Table"/>
    <s v="R"/>
    <s v="Biography"/>
    <x v="10"/>
    <s v="September 20, 1990 (Australia)"/>
    <n v="7.5"/>
    <n v="6900"/>
    <s v="Jane Campion"/>
    <s v="Janet Frame"/>
    <s v="Kerry Fox"/>
    <s v="New Zealand"/>
    <m/>
    <x v="1661"/>
    <s v="Hibiscus Films"/>
    <n v="158"/>
  </r>
  <r>
    <s v="Stanley &amp; Iris"/>
    <s v="PG-13"/>
    <s v="Drama"/>
    <x v="10"/>
    <s v="February 9, 1990 (United States)"/>
    <n v="6.4"/>
    <n v="7300"/>
    <s v="Martin Ritt"/>
    <s v="Pat Barker"/>
    <s v="Jane Fonda"/>
    <s v="United States"/>
    <n v="23000000"/>
    <x v="1662"/>
    <s v="Metro-Goldwyn-Mayer (MGM)"/>
    <n v="104"/>
  </r>
  <r>
    <s v="Flashback"/>
    <s v="R"/>
    <s v="Action"/>
    <x v="10"/>
    <s v="February 2, 1990 (United States)"/>
    <n v="6.2"/>
    <n v="5100"/>
    <s v="Franco Amurri"/>
    <s v="David Loughery"/>
    <s v="Dennis Hopper"/>
    <s v="United States"/>
    <m/>
    <x v="1663"/>
    <s v="Paramount Pictures"/>
    <n v="108"/>
  </r>
  <r>
    <s v="Men Don't Leave"/>
    <s v="PG-13"/>
    <s v="Comedy"/>
    <x v="10"/>
    <s v="February 23, 1990 (United States)"/>
    <n v="6.7"/>
    <n v="2400"/>
    <s v="Paul Brickman"/>
    <s v="Barbara Benedek"/>
    <s v="Jessica Lange"/>
    <s v="United States"/>
    <m/>
    <x v="1664"/>
    <s v="The Geffen Company"/>
    <n v="115"/>
  </r>
  <r>
    <s v="Ski Patrol"/>
    <s v="PG"/>
    <s v="Action"/>
    <x v="10"/>
    <s v="January 12, 1990 (United States)"/>
    <n v="5.2"/>
    <n v="3400"/>
    <s v="Richard Correll"/>
    <s v="Steven Long Mitchell"/>
    <s v="Roger Rose"/>
    <s v="United States"/>
    <m/>
    <x v="1665"/>
    <s v="Epic Productions"/>
    <n v="91"/>
  </r>
  <r>
    <s v="Ghost Dad"/>
    <s v="PG"/>
    <s v="Comedy"/>
    <x v="10"/>
    <s v="June 29, 1990 (United States)"/>
    <n v="4.4000000000000004"/>
    <n v="7500"/>
    <s v="Sidney Poitier"/>
    <s v="Brent Maddock"/>
    <s v="Bill Cosby"/>
    <s v="United States"/>
    <m/>
    <x v="1666"/>
    <s v="Universal Pictures"/>
    <n v="83"/>
  </r>
  <r>
    <s v="Book of Love"/>
    <s v="PG-13"/>
    <s v="Comedy"/>
    <x v="10"/>
    <s v="February 1, 1991 (United States)"/>
    <n v="6.2"/>
    <n v="1100"/>
    <s v="Robert Shaye"/>
    <s v="William Kotzwinkle"/>
    <s v="Chris Young"/>
    <s v="United States"/>
    <m/>
    <x v="1667"/>
    <s v="New Line Cinema"/>
    <n v="82"/>
  </r>
  <r>
    <s v="Hidden Agenda"/>
    <s v="R"/>
    <s v="Drama"/>
    <x v="10"/>
    <s v="January 1991 (United States)"/>
    <n v="6.9"/>
    <n v="3700"/>
    <s v="Ken Loach"/>
    <s v="Jim Allen"/>
    <s v="Frances McDormand"/>
    <s v="United Kingdom"/>
    <m/>
    <x v="1668"/>
    <s v="Hemdale"/>
    <n v="108"/>
  </r>
  <r>
    <s v="Everybody's Fine"/>
    <s v="PG-13"/>
    <s v="Drama"/>
    <x v="10"/>
    <s v="May 31, 1991 (United States)"/>
    <n v="7.7"/>
    <n v="3700"/>
    <s v="Giuseppe Tornatore"/>
    <s v="Massimo De Rita"/>
    <s v="Marcello Mastroianni"/>
    <s v="Italy"/>
    <m/>
    <x v="1669"/>
    <s v="Erre Produzioni"/>
    <n v="118"/>
  </r>
  <r>
    <s v="Spaced Invaders"/>
    <s v="PG"/>
    <s v="Adventure"/>
    <x v="10"/>
    <s v="April 27, 1990 (United States)"/>
    <n v="5.3"/>
    <n v="3300"/>
    <s v="Patrick Read Johnson"/>
    <s v="Patrick Read Johnson"/>
    <s v="Douglas Barr"/>
    <s v="United States"/>
    <n v="3000000"/>
    <x v="1670"/>
    <s v="Silver Screen Partners IV"/>
    <n v="100"/>
  </r>
  <r>
    <s v="Meet the Applegates"/>
    <s v="R"/>
    <s v="Comedy"/>
    <x v="10"/>
    <s v="February 1, 1991 (United States)"/>
    <n v="5.5"/>
    <n v="2200"/>
    <s v="Michael Lehmann"/>
    <s v="Michael Lehmann"/>
    <s v="Ed Begley Jr."/>
    <s v="United States"/>
    <n v="5000000"/>
    <x v="1671"/>
    <s v="Cinemarque Entertainment"/>
    <n v="90"/>
  </r>
  <r>
    <s v="Betsy's Wedding"/>
    <s v="R"/>
    <s v="Comedy"/>
    <x v="10"/>
    <s v="June 22, 1990 (United States)"/>
    <n v="5.6"/>
    <n v="3500"/>
    <s v="Alan Alda"/>
    <s v="Alan Alda"/>
    <s v="Alan Alda"/>
    <s v="United States"/>
    <m/>
    <x v="1672"/>
    <s v="Touchstone Pictures"/>
    <n v="94"/>
  </r>
  <r>
    <s v="Def by Temptation"/>
    <s v="R"/>
    <s v="Horror"/>
    <x v="10"/>
    <s v="May 11, 1990 (United States)"/>
    <n v="4.7"/>
    <n v="1400"/>
    <s v="James Bond III"/>
    <s v="James Bond III"/>
    <s v="James Bond III"/>
    <s v="United States"/>
    <m/>
    <x v="1673"/>
    <s v="Bonded Filmworks"/>
    <n v="95"/>
  </r>
  <r>
    <s v="Heart Condition"/>
    <s v="R"/>
    <s v="Comedy"/>
    <x v="10"/>
    <s v="February 2, 1990 (United States)"/>
    <n v="5.6"/>
    <n v="3300"/>
    <s v="James D. Parriott"/>
    <s v="James D. Parriott"/>
    <s v="Bob Hoskins"/>
    <s v="United States"/>
    <m/>
    <x v="1674"/>
    <s v="New Line Cinema"/>
    <n v="100"/>
  </r>
  <r>
    <s v="My Father's Glory"/>
    <s v="G"/>
    <s v="Adventure"/>
    <x v="10"/>
    <s v="August 1991 (United States)"/>
    <n v="7.6"/>
    <n v="6200"/>
    <s v="Yves Robert"/>
    <s v="Louis NucÃ©ra"/>
    <s v="Philippe CaubÃ¨re"/>
    <s v="France"/>
    <m/>
    <x v="1675"/>
    <s v="Gaumont"/>
    <n v="105"/>
  </r>
  <r>
    <s v="Vincent &amp; Theo"/>
    <s v="PG-13"/>
    <s v="Biography"/>
    <x v="10"/>
    <s v="November 16, 1990 (United States)"/>
    <n v="6.9"/>
    <n v="3700"/>
    <s v="Robert Altman"/>
    <s v="Julian Mitchell"/>
    <s v="Tim Roth"/>
    <s v="France"/>
    <m/>
    <x v="1676"/>
    <s v="Belbo Films"/>
    <n v="138"/>
  </r>
  <r>
    <s v="Streets"/>
    <s v="R"/>
    <s v="Action"/>
    <x v="10"/>
    <s v="January 19, 1990 (United States)"/>
    <n v="5.7"/>
    <n v="712"/>
    <s v="Katt Shea"/>
    <s v="Andy Ruben"/>
    <s v="Christina Applegate"/>
    <s v="United States"/>
    <m/>
    <x v="1677"/>
    <m/>
    <n v="85"/>
  </r>
  <r>
    <s v="Stella"/>
    <s v="PG-13"/>
    <s v="Drama"/>
    <x v="10"/>
    <s v="February 2, 1990 (United States)"/>
    <n v="6.2"/>
    <n v="2400"/>
    <s v="John Erman"/>
    <s v="Olive Higgins Prouty"/>
    <s v="Bette Midler"/>
    <s v="United States"/>
    <m/>
    <x v="1678"/>
    <s v="The Samuel Goldwyn Company"/>
    <n v="109"/>
  </r>
  <r>
    <s v="The Forbidden Dance"/>
    <s v="PG-13"/>
    <s v="Drama"/>
    <x v="10"/>
    <s v="March 16, 1990 (United States)"/>
    <n v="3.9"/>
    <n v="1500"/>
    <s v="Greydon Clark"/>
    <s v="Menahem Golan"/>
    <s v="Laura Harring"/>
    <s v="United States"/>
    <m/>
    <x v="1679"/>
    <s v="21st Century Film Corporation"/>
    <n v="97"/>
  </r>
  <r>
    <s v="Loose Cannons"/>
    <s v="R"/>
    <s v="Action"/>
    <x v="10"/>
    <s v="February 9, 1990 (United States)"/>
    <n v="4.9000000000000004"/>
    <n v="4500"/>
    <s v="Bob Clark"/>
    <s v="Richard Christian Matheson"/>
    <s v="Gene Hackman"/>
    <s v="United States"/>
    <n v="15000000"/>
    <x v="1680"/>
    <s v="TriStar Pictures"/>
    <n v="94"/>
  </r>
  <r>
    <s v="A Tale of Springtime"/>
    <s v="PG"/>
    <s v="Comedy"/>
    <x v="10"/>
    <s v="April 4, 1990 (France)"/>
    <n v="7.2"/>
    <n v="4000"/>
    <s v="Ã‰ric Rohmer"/>
    <s v="Ã‰ric Rohmer"/>
    <s v="Anne TeyssÃ¨dre"/>
    <s v="France"/>
    <m/>
    <x v="1681"/>
    <s v="Compagnie Eric Rohmer (CER)"/>
    <n v="108"/>
  </r>
  <r>
    <s v="To Sleep with Anger"/>
    <s v="PG"/>
    <s v="Drama"/>
    <x v="10"/>
    <s v="October 12, 1990 (United States)"/>
    <n v="7.2"/>
    <n v="2200"/>
    <s v="Charles Burnett"/>
    <s v="Charles Burnett"/>
    <s v="Danny Glover"/>
    <s v="United States"/>
    <m/>
    <x v="1682"/>
    <s v="SVS Films"/>
    <n v="102"/>
  </r>
  <r>
    <s v="Where the Heart Is"/>
    <s v="R"/>
    <s v="Comedy"/>
    <x v="10"/>
    <s v="February 23, 1990 (United States)"/>
    <n v="6"/>
    <n v="1500"/>
    <s v="John Boorman"/>
    <s v="Telsche Boorman"/>
    <s v="Dabney Coleman"/>
    <s v="United States"/>
    <n v="15000000"/>
    <x v="1683"/>
    <s v="Touchstone Pictures"/>
    <n v="107"/>
  </r>
  <r>
    <s v="Love at Large"/>
    <s v="R"/>
    <s v="Comedy"/>
    <x v="10"/>
    <s v="March 9, 1990 (United States)"/>
    <n v="5.7"/>
    <n v="1200"/>
    <s v="Alan Rudolph"/>
    <s v="Alan Rudolph"/>
    <s v="Tom Berenger"/>
    <s v="United States"/>
    <m/>
    <x v="1684"/>
    <s v="David Blocker Productions"/>
    <n v="97"/>
  </r>
  <r>
    <s v="Boiling Point"/>
    <s v="Not Rated"/>
    <s v="Action"/>
    <x v="10"/>
    <s v="November 19, 1999 (United States)"/>
    <n v="6.8"/>
    <n v="6300"/>
    <s v="Takeshi Kitano"/>
    <s v="Takeshi Kitano"/>
    <s v="Takeshi Kitano"/>
    <s v="Japan"/>
    <m/>
    <x v="27"/>
    <s v="Bandai Visual Company"/>
    <n v="96"/>
  </r>
  <r>
    <s v="Downtown"/>
    <s v="R"/>
    <s v="Action"/>
    <x v="10"/>
    <s v="January 12, 1990 (United States)"/>
    <n v="5.7"/>
    <n v="1800"/>
    <s v="Richard Benjamin"/>
    <s v="Nat Mauldin"/>
    <s v="Anthony Edwards"/>
    <s v="United States"/>
    <n v="10000000"/>
    <x v="1685"/>
    <s v="Pacific Western"/>
    <n v="96"/>
  </r>
  <r>
    <s v="Short Time"/>
    <s v="PG-13"/>
    <s v="Comedy"/>
    <x v="10"/>
    <s v="May 4, 1990 (United States)"/>
    <n v="6.4"/>
    <n v="2200"/>
    <s v="Gregg Champion"/>
    <s v="John Blumenthal"/>
    <s v="Dabney Coleman"/>
    <s v="United States"/>
    <m/>
    <x v="1686"/>
    <s v="Gladden Entertainment"/>
    <n v="97"/>
  </r>
  <r>
    <s v="American Ninja 4: The Annihilation"/>
    <s v="R"/>
    <s v="Action"/>
    <x v="10"/>
    <s v="March 8, 1991 (United States)"/>
    <n v="4"/>
    <n v="4600"/>
    <s v="Cedric Sundstrom"/>
    <s v="Gideon Amir"/>
    <s v="Michael Dudikoff"/>
    <s v="United States"/>
    <m/>
    <x v="1687"/>
    <s v="The Cannon Group"/>
    <n v="99"/>
  </r>
  <r>
    <s v="Gate 2: The Trespassers"/>
    <s v="R"/>
    <s v="Fantasy"/>
    <x v="10"/>
    <s v="February 28, 1992 (United States)"/>
    <n v="4.8"/>
    <n v="2000"/>
    <s v="Tibor TakÃ¡cs"/>
    <s v="Michael Nankin"/>
    <s v="Louis Tripp"/>
    <s v="Canada"/>
    <n v="6500000"/>
    <x v="1688"/>
    <s v="Vision PDG"/>
    <n v="93"/>
  </r>
  <r>
    <s v="Come See the Paradise"/>
    <s v="R"/>
    <s v="Drama"/>
    <x v="10"/>
    <s v="January 1991 (United States)"/>
    <n v="6.7"/>
    <n v="2600"/>
    <s v="Alan Parker"/>
    <s v="Alan Parker"/>
    <s v="Dennis Quaid"/>
    <s v="United States"/>
    <n v="17500000"/>
    <x v="1689"/>
    <s v="Twentieth Century Fox"/>
    <n v="138"/>
  </r>
  <r>
    <s v="The Garden"/>
    <s v="Unrated"/>
    <s v="Drama"/>
    <x v="10"/>
    <s v="1990 (United States)"/>
    <n v="6.4"/>
    <n v="840"/>
    <s v="Derek Jarman"/>
    <m/>
    <s v="Tilda Swinton"/>
    <s v="United Kingdom"/>
    <m/>
    <x v="1690"/>
    <s v="Basilisk Communications"/>
    <n v="92"/>
  </r>
  <r>
    <s v="Lambada"/>
    <s v="PG"/>
    <s v="Drama"/>
    <x v="10"/>
    <s v="March 16, 1990 (United States)"/>
    <n v="3.5"/>
    <n v="979"/>
    <s v="Joel Silberg"/>
    <s v="Joel Silberg"/>
    <s v="J. Eddie Peck"/>
    <s v="United States"/>
    <m/>
    <x v="1691"/>
    <s v="Cannon Films"/>
    <n v="104"/>
  </r>
  <r>
    <s v="The Shrimp on the Barbie"/>
    <s v="PG-13"/>
    <s v="Comedy"/>
    <x v="10"/>
    <s v="August 31, 1990 (United States)"/>
    <n v="5.7"/>
    <n v="1200"/>
    <s v="Director"/>
    <s v="Grant Morris"/>
    <s v="Cheech Marin"/>
    <s v="Australia"/>
    <m/>
    <x v="27"/>
    <s v="Unity Pictures"/>
    <n v="90"/>
  </r>
  <r>
    <s v="May Fools"/>
    <s v="R"/>
    <s v="Comedy"/>
    <x v="10"/>
    <s v="July 1990 (United States)"/>
    <n v="7.3"/>
    <n v="2900"/>
    <s v="Louis Malle"/>
    <s v="Louis Malle"/>
    <s v="Miou-Miou"/>
    <s v="France"/>
    <m/>
    <x v="1692"/>
    <s v="Nouvelles Ã‰ditions de Films (NEF)"/>
    <n v="107"/>
  </r>
  <r>
    <s v="The Last of the Finest"/>
    <s v="R"/>
    <s v="Action"/>
    <x v="10"/>
    <s v="March 9, 1990 (United States)"/>
    <n v="5.8"/>
    <n v="1200"/>
    <s v="John Mackenzie"/>
    <s v="Jere Cunningham"/>
    <s v="Brian Dennehy"/>
    <s v="United States"/>
    <n v="12000000"/>
    <x v="1693"/>
    <s v="Orion Pictures"/>
    <n v="106"/>
  </r>
  <r>
    <s v="Strangers in Good Company"/>
    <s v="PG"/>
    <s v="Drama"/>
    <x v="10"/>
    <s v="1990 (Canada)"/>
    <n v="7.7"/>
    <n v="995"/>
    <s v="Cynthia Scott"/>
    <s v="Gloria Demers"/>
    <s v="Alice Diabo"/>
    <s v="Canada"/>
    <m/>
    <x v="27"/>
    <s v="National Film Board of Canada (NFB)"/>
    <n v="101"/>
  </r>
  <r>
    <s v="Opportunity Knocks"/>
    <s v="PG-13"/>
    <s v="Comedy"/>
    <x v="10"/>
    <s v="March 30, 1990 (United States)"/>
    <n v="6"/>
    <n v="2900"/>
    <s v="Donald Petrie"/>
    <s v="Mitchel Katlin"/>
    <s v="Dana Carvey"/>
    <s v="United States"/>
    <m/>
    <x v="1694"/>
    <s v="Imagine Films Entertainment"/>
    <n v="103"/>
  </r>
  <r>
    <s v="Funny About Love"/>
    <s v="PG-13"/>
    <s v="Comedy"/>
    <x v="10"/>
    <s v="September 21, 1990 (United States)"/>
    <n v="4.9000000000000004"/>
    <n v="1300"/>
    <s v="Leonard Nimoy"/>
    <s v="Bob Greene"/>
    <s v="Gene Wilder"/>
    <s v="United States"/>
    <m/>
    <x v="1695"/>
    <s v="Duffy Films"/>
    <n v="101"/>
  </r>
  <r>
    <s v="Graffiti Bridge"/>
    <s v="PG-13"/>
    <s v="Drama"/>
    <x v="10"/>
    <s v="November 2, 1990 (United States)"/>
    <n v="4.5"/>
    <n v="1800"/>
    <s v="Prince"/>
    <s v="Prince"/>
    <s v="Prince"/>
    <s v="United States"/>
    <n v="7500000"/>
    <x v="1696"/>
    <s v="Paisley Park Films"/>
    <n v="90"/>
  </r>
  <r>
    <s v="Coupe de Ville"/>
    <s v="PG-13"/>
    <s v="Comedy"/>
    <x v="10"/>
    <s v="March 9, 1990 (United States)"/>
    <n v="6.7"/>
    <n v="2300"/>
    <s v="Joe Roth"/>
    <s v="Mike Binder"/>
    <s v="Patrick Dempsey"/>
    <s v="United States"/>
    <m/>
    <x v="1697"/>
    <s v="Morgan Creek Entertainment"/>
    <n v="99"/>
  </r>
  <r>
    <s v="Sibling Rivalry"/>
    <s v="PG-13"/>
    <s v="Comedy"/>
    <x v="10"/>
    <s v="October 26, 1990 (United States)"/>
    <n v="5.4"/>
    <n v="2500"/>
    <s v="Carl Reiner"/>
    <s v="Martha Goldhirsh"/>
    <s v="Kirstie Alley"/>
    <s v="United States"/>
    <n v="16000000"/>
    <x v="1698"/>
    <s v="Castle Rock Entertainment"/>
    <n v="87"/>
  </r>
  <r>
    <s v="Vital Signs"/>
    <s v="R"/>
    <s v="Drama"/>
    <x v="10"/>
    <s v="April 13, 1990 (United States)"/>
    <n v="5.4"/>
    <n v="703"/>
    <s v="Marisa Silver"/>
    <s v="Larry Ketron"/>
    <s v="Adrian Pasdar"/>
    <s v="United States"/>
    <m/>
    <x v="1699"/>
    <s v="Twentieth Century Fox"/>
    <n v="103"/>
  </r>
  <r>
    <s v="Body Chemistry"/>
    <s v="R"/>
    <s v="Drama"/>
    <x v="10"/>
    <s v="March 9, 1990 (United States)"/>
    <n v="4.3"/>
    <n v="406"/>
    <s v="Kristine Peterson"/>
    <s v="Jackson Barr"/>
    <s v="Marc Singer"/>
    <s v="United States"/>
    <m/>
    <x v="1700"/>
    <s v="Concorde-New Horizons"/>
    <n v="84"/>
  </r>
  <r>
    <s v="The Haunting of Morella"/>
    <s v="R"/>
    <s v="Horror"/>
    <x v="10"/>
    <s v="February 9, 1990 (United States)"/>
    <n v="4.4000000000000004"/>
    <n v="694"/>
    <s v="Jim Wynorski"/>
    <s v="Edgar Allan Poe"/>
    <s v="Nicole Eggert"/>
    <s v="United States"/>
    <m/>
    <x v="1701"/>
    <s v="Concorde-New Horizons"/>
    <n v="82"/>
  </r>
  <r>
    <s v="The Fourth War"/>
    <s v="R"/>
    <s v="Drama"/>
    <x v="10"/>
    <s v="March 23, 1990 (United States)"/>
    <n v="5.6"/>
    <n v="1400"/>
    <s v="John Frankenheimer"/>
    <s v="Stephen Peters"/>
    <s v="Roy Scheider"/>
    <s v="United States"/>
    <m/>
    <x v="1702"/>
    <s v="Kodiak Films"/>
    <n v="91"/>
  </r>
  <r>
    <s v="Tune in Tomorrow..."/>
    <s v="PG-13"/>
    <s v="Comedy"/>
    <x v="10"/>
    <s v="November 2, 1990 (United States)"/>
    <n v="6.2"/>
    <n v="1700"/>
    <s v="Jon Amiel"/>
    <s v="Mario Vargas Llosa"/>
    <s v="Barbara Hershey"/>
    <s v="United States"/>
    <n v="11000000"/>
    <x v="1703"/>
    <s v="Odyssey"/>
    <n v="107"/>
  </r>
  <r>
    <s v="Impulse"/>
    <s v="R"/>
    <s v="Crime"/>
    <x v="10"/>
    <s v="April 6, 1990 (United States)"/>
    <n v="5.7"/>
    <n v="1200"/>
    <s v="Sondra Locke"/>
    <s v="John DeMarco"/>
    <s v="Theresa Russell"/>
    <s v="United States"/>
    <n v="9000000"/>
    <x v="1704"/>
    <s v="Warner Bros."/>
    <n v="109"/>
  </r>
  <r>
    <s v="La discrÃ¨te"/>
    <m/>
    <s v="Drama"/>
    <x v="10"/>
    <s v="November 21, 1990 (France)"/>
    <n v="7"/>
    <n v="930"/>
    <s v="Christian Vincent"/>
    <s v="Christian Vincent"/>
    <s v="Fabrice Luchini"/>
    <s v="France"/>
    <m/>
    <x v="27"/>
    <s v="France 3 CinÃ©ma"/>
    <n v="94"/>
  </r>
  <r>
    <s v="Heaven and Earth"/>
    <s v="PG-13"/>
    <s v="Action"/>
    <x v="10"/>
    <s v="February 8, 1991 (United States)"/>
    <n v="7"/>
    <n v="958"/>
    <s v="Haruki Kadokawa"/>
    <s v="Haruki Kadokawa"/>
    <s v="Takaaki Enoki"/>
    <s v="Japan"/>
    <n v="42000000"/>
    <x v="27"/>
    <s v="Haruki Kadokawa Films"/>
    <n v="125"/>
  </r>
  <r>
    <s v="Crossing the Line"/>
    <s v="R"/>
    <s v="Crime"/>
    <x v="10"/>
    <s v="August 31, 1990 (United Kingdom)"/>
    <n v="5.8"/>
    <n v="1000"/>
    <s v="David Leland"/>
    <s v="William McIlvanney"/>
    <s v="Kenny Ireland"/>
    <s v="United Kingdom"/>
    <m/>
    <x v="1705"/>
    <s v="Palace Pictures"/>
    <n v="93"/>
  </r>
  <r>
    <s v="Mindwalk"/>
    <s v="PG"/>
    <s v="Drama"/>
    <x v="10"/>
    <s v="December 20, 1991 (United States)"/>
    <n v="7.6"/>
    <n v="3000"/>
    <s v="Bernt Amadeus Capra"/>
    <s v="Bernt Amadeus Capra"/>
    <s v="Liv Ullmann"/>
    <s v="United States"/>
    <m/>
    <x v="1706"/>
    <s v="Atlas"/>
    <n v="112"/>
  </r>
  <r>
    <s v="The Nasty Girl"/>
    <s v="PG-13"/>
    <s v="Comedy"/>
    <x v="10"/>
    <s v="March 1991 (United States)"/>
    <n v="7.3"/>
    <n v="2500"/>
    <s v="Michael Verhoeven"/>
    <s v="Michael Verhoeven"/>
    <s v="Lena Stolze"/>
    <s v="West Germany"/>
    <m/>
    <x v="1707"/>
    <s v="Filmverlag der Autoren"/>
    <n v="92"/>
  </r>
  <r>
    <s v="Archangel"/>
    <s v="Not Rated"/>
    <s v="Comedy"/>
    <x v="10"/>
    <s v="September 1, 1990 (Canada)"/>
    <n v="6.5"/>
    <n v="1300"/>
    <s v="Guy Maddin"/>
    <s v="John B. Harvie"/>
    <s v="Michael Gottli"/>
    <s v="Canada"/>
    <m/>
    <x v="27"/>
    <s v="Cinephile"/>
    <n v="90"/>
  </r>
  <r>
    <s v="Terminator 2: Judgment Day"/>
    <s v="R"/>
    <s v="Action"/>
    <x v="11"/>
    <s v="July 3, 1991 (United States)"/>
    <n v="8.5"/>
    <n v="1000000"/>
    <s v="James Cameron"/>
    <s v="James Cameron"/>
    <s v="Arnold Schwarzenegger"/>
    <s v="United States"/>
    <n v="102000000"/>
    <x v="1708"/>
    <s v="Carolco Pictures"/>
    <n v="137"/>
  </r>
  <r>
    <s v="Point Break"/>
    <s v="R"/>
    <s v="Action"/>
    <x v="11"/>
    <s v="July 12, 1991 (United States)"/>
    <n v="7.3"/>
    <n v="166000"/>
    <s v="Kathryn Bigelow"/>
    <s v="Rick King"/>
    <s v="Patrick Swayze"/>
    <s v="United States"/>
    <n v="24000000"/>
    <x v="1709"/>
    <s v="Largo Entertainment"/>
    <n v="122"/>
  </r>
  <r>
    <s v="The Silence of the Lambs"/>
    <s v="R"/>
    <s v="Crime"/>
    <x v="11"/>
    <s v="February 14, 1991 (United States)"/>
    <n v="8.6"/>
    <n v="1300000"/>
    <s v="Jonathan Demme"/>
    <s v="Thomas Harris"/>
    <s v="Jodie Foster"/>
    <s v="United States"/>
    <n v="19000000"/>
    <x v="1710"/>
    <s v="Strong Heart/Demme Production"/>
    <n v="118"/>
  </r>
  <r>
    <s v="Hook"/>
    <s v="PG"/>
    <s v="Adventure"/>
    <x v="11"/>
    <s v="December 11, 1991 (United States)"/>
    <n v="6.8"/>
    <n v="240000"/>
    <s v="Steven Spielberg"/>
    <s v="J.M. Barrie"/>
    <s v="Dustin Hoffman"/>
    <s v="United States"/>
    <n v="70000000"/>
    <x v="1711"/>
    <s v="Amblin Entertainment"/>
    <n v="142"/>
  </r>
  <r>
    <s v="Boyz n the Hood"/>
    <s v="R"/>
    <s v="Crime"/>
    <x v="11"/>
    <s v="July 12, 1991 (United States)"/>
    <n v="7.8"/>
    <n v="130000"/>
    <s v="John Singleton"/>
    <s v="John Singleton"/>
    <s v="Cuba Gooding Jr."/>
    <s v="United States"/>
    <n v="6500000"/>
    <x v="1712"/>
    <s v="Columbia Pictures"/>
    <n v="112"/>
  </r>
  <r>
    <s v="Cape Fear"/>
    <s v="R"/>
    <s v="Crime"/>
    <x v="11"/>
    <s v="November 15, 1991 (United States)"/>
    <n v="7.3"/>
    <n v="180000"/>
    <s v="Martin Scorsese"/>
    <s v="John D. MacDonald"/>
    <s v="Robert De Niro"/>
    <s v="United States"/>
    <n v="35000000"/>
    <x v="1713"/>
    <s v="Amblin Entertainment"/>
    <n v="128"/>
  </r>
  <r>
    <s v="Career Opportunities"/>
    <s v="PG-13"/>
    <s v="Comedy"/>
    <x v="11"/>
    <s v="March 29, 1991 (United States)"/>
    <n v="5.9"/>
    <n v="12000"/>
    <s v="Bryan Gordon"/>
    <s v="John Hughes"/>
    <s v="Frank Whaley"/>
    <s v="United States"/>
    <m/>
    <x v="1714"/>
    <s v="Hughes Entertainment"/>
    <n v="83"/>
  </r>
  <r>
    <s v="The Addams Family"/>
    <s v="PG-13"/>
    <s v="Comedy"/>
    <x v="11"/>
    <s v="November 22, 1991 (United States)"/>
    <n v="6.9"/>
    <n v="140000"/>
    <s v="Barry Sonnenfeld"/>
    <s v="Charles Addams"/>
    <s v="Anjelica Huston"/>
    <s v="United States"/>
    <n v="30000000"/>
    <x v="1715"/>
    <s v="Orion Pictures"/>
    <n v="99"/>
  </r>
  <r>
    <s v="Thelma &amp; Louise"/>
    <s v="R"/>
    <s v="Adventure"/>
    <x v="11"/>
    <s v="May 24, 1991 (United States)"/>
    <n v="7.5"/>
    <n v="142000"/>
    <s v="Ridley Scott"/>
    <s v="Callie Khouri"/>
    <s v="Susan Sarandon"/>
    <s v="United States"/>
    <n v="16500000"/>
    <x v="1716"/>
    <s v="PathÃ© Entertainment"/>
    <n v="130"/>
  </r>
  <r>
    <s v="Y Tu MamÃ¡ TambiÃ©n"/>
    <m/>
    <s v="Drama"/>
    <x v="11"/>
    <s v="June 8, 2001 (Mexico)"/>
    <n v="7.6"/>
    <n v="118000"/>
    <s v="Alfonso CuarÃ³n"/>
    <s v="Carlos CuarÃ³n"/>
    <s v="Maribel VerdÃº"/>
    <s v="Mexico"/>
    <n v="2000000"/>
    <x v="1717"/>
    <s v="Anhelo Producciones"/>
    <n v="106"/>
  </r>
  <r>
    <s v="Robin Hood: Prince of Thieves"/>
    <s v="PG-13"/>
    <s v="Action"/>
    <x v="11"/>
    <s v="June 14, 1991 (United States)"/>
    <n v="6.9"/>
    <n v="182000"/>
    <s v="Kevin Reynolds"/>
    <s v="Pen Densham"/>
    <s v="Kevin Costner"/>
    <s v="United States"/>
    <n v="48000000"/>
    <x v="1718"/>
    <s v="Warner Bros."/>
    <n v="143"/>
  </r>
  <r>
    <s v="The Doors"/>
    <s v="R"/>
    <s v="Biography"/>
    <x v="11"/>
    <s v="March 1, 1991 (United States)"/>
    <n v="7.2"/>
    <n v="86000"/>
    <s v="Oliver Stone"/>
    <s v="Randall Jahnson"/>
    <s v="Val Kilmer"/>
    <s v="United States"/>
    <n v="38000000"/>
    <x v="1719"/>
    <s v="Bill Graham Films"/>
    <n v="140"/>
  </r>
  <r>
    <s v="Beauty and the Beast"/>
    <s v="G"/>
    <s v="Animation"/>
    <x v="11"/>
    <s v="November 22, 1991 (United States)"/>
    <n v="8"/>
    <n v="424000"/>
    <s v="Gary Trousdale"/>
    <s v="Linda Woolverton"/>
    <s v="Paige O'Hara"/>
    <s v="United States"/>
    <n v="25000000"/>
    <x v="1720"/>
    <s v="Walt Disney Pictures"/>
    <n v="84"/>
  </r>
  <r>
    <s v="Fried Green Tomatoes"/>
    <s v="PG-13"/>
    <s v="Drama"/>
    <x v="11"/>
    <s v="January 24, 1992 (United States)"/>
    <n v="7.7"/>
    <n v="69000"/>
    <s v="Jon Avnet"/>
    <s v="Fannie Flagg"/>
    <s v="Kathy Bates"/>
    <s v="United States"/>
    <n v="11000000"/>
    <x v="1721"/>
    <s v="Universal Pictures"/>
    <n v="130"/>
  </r>
  <r>
    <s v="JFK"/>
    <s v="R"/>
    <s v="Drama"/>
    <x v="11"/>
    <s v="December 20, 1991 (United States)"/>
    <n v="8"/>
    <n v="146000"/>
    <s v="Oliver Stone"/>
    <s v="Jim Garrison"/>
    <s v="Kevin Costner"/>
    <s v="United States"/>
    <n v="40000000"/>
    <x v="1722"/>
    <s v="Warner Bros."/>
    <n v="189"/>
  </r>
  <r>
    <s v="The Rocketeer"/>
    <s v="PG"/>
    <s v="Action"/>
    <x v="11"/>
    <s v="June 21, 1991 (United States)"/>
    <n v="6.5"/>
    <n v="55000"/>
    <s v="Joe Johnston"/>
    <s v="Dave Stevens"/>
    <s v="Billy Campbell"/>
    <s v="United States"/>
    <n v="35000000"/>
    <x v="1723"/>
    <s v="Walt Disney Pictures"/>
    <n v="108"/>
  </r>
  <r>
    <s v="My Girl"/>
    <s v="PG"/>
    <s v="Comedy"/>
    <x v="11"/>
    <s v="November 27, 1991 (United States)"/>
    <n v="6.9"/>
    <n v="75000"/>
    <s v="Howard Zieff"/>
    <s v="Laurice Elehwany"/>
    <s v="Anna Chlumsky"/>
    <s v="United States"/>
    <n v="17000000"/>
    <x v="1724"/>
    <s v="Columbia Pictures"/>
    <n v="102"/>
  </r>
  <r>
    <s v="Backdraft"/>
    <s v="R"/>
    <s v="Action"/>
    <x v="11"/>
    <s v="May 24, 1991 (United States)"/>
    <n v="6.7"/>
    <n v="74000"/>
    <s v="Ron Howard"/>
    <s v="Gregory Widen"/>
    <s v="Kurt Russell"/>
    <s v="United States"/>
    <n v="40000000"/>
    <x v="1725"/>
    <s v="Imagine Films Entertainment"/>
    <n v="137"/>
  </r>
  <r>
    <s v="Bill &amp; Ted's Bogus Journey"/>
    <s v="PG"/>
    <s v="Adventure"/>
    <x v="11"/>
    <s v="July 19, 1991 (United States)"/>
    <n v="6.3"/>
    <n v="72000"/>
    <s v="Peter Hewitt"/>
    <s v="Chris Matheson"/>
    <s v="Keanu Reeves"/>
    <s v="United States"/>
    <n v="20000000"/>
    <x v="1726"/>
    <s v="Nelson Entertainment"/>
    <n v="93"/>
  </r>
  <r>
    <s v="Father of the Bride"/>
    <s v="PG"/>
    <s v="Comedy"/>
    <x v="11"/>
    <s v="December 20, 1991 (United States)"/>
    <n v="6.5"/>
    <n v="71000"/>
    <s v="Charles Shyer"/>
    <s v="Frances Goodrich"/>
    <s v="Steve Martin"/>
    <s v="United States"/>
    <m/>
    <x v="1727"/>
    <s v="Touchstone Pictures"/>
    <n v="105"/>
  </r>
  <r>
    <s v="City Slickers"/>
    <s v="PG-13"/>
    <s v="Comedy"/>
    <x v="11"/>
    <s v="June 7, 1991 (United States)"/>
    <n v="6.8"/>
    <n v="51000"/>
    <s v="Ron Underwood"/>
    <s v="Lowell Ganz"/>
    <s v="Billy Crystal"/>
    <s v="United States"/>
    <n v="27000000"/>
    <x v="1728"/>
    <s v="Castle Rock Entertainment"/>
    <n v="113"/>
  </r>
  <r>
    <s v="Don't Tell Mom the Babysitter's Dead"/>
    <s v="PG-13"/>
    <s v="Comedy"/>
    <x v="11"/>
    <s v="June 7, 1991 (United States)"/>
    <n v="6.3"/>
    <n v="29000"/>
    <s v="Stephen Herek"/>
    <s v="Neil Landau"/>
    <s v="Christina Applegate"/>
    <s v="United States"/>
    <m/>
    <x v="1729"/>
    <s v="Home Box Office (HBO)"/>
    <n v="102"/>
  </r>
  <r>
    <s v="The Fisher King"/>
    <s v="R"/>
    <s v="Comedy"/>
    <x v="11"/>
    <s v="September 27, 1991 (United States)"/>
    <n v="7.5"/>
    <n v="81000"/>
    <s v="Terry Gilliam"/>
    <s v="Richard LaGravenese"/>
    <s v="Jeff Bridges"/>
    <s v="United States"/>
    <n v="24000000"/>
    <x v="1730"/>
    <s v="TriStar Pictures"/>
    <n v="137"/>
  </r>
  <r>
    <s v="Sex and Zen"/>
    <s v="R"/>
    <s v="Comedy"/>
    <x v="11"/>
    <s v="November 30, 1991 (Hong Kong)"/>
    <n v="5.6"/>
    <n v="2200"/>
    <s v="Michael Mak"/>
    <s v="Alexander Lee"/>
    <s v="Lawrence Ng"/>
    <s v="Hong Kong"/>
    <m/>
    <x v="27"/>
    <s v="Golden Harvest Company"/>
    <n v="99"/>
  </r>
  <r>
    <s v="Sleeping with the Enemy"/>
    <s v="R"/>
    <s v="Drama"/>
    <x v="11"/>
    <s v="February 8, 1991 (United States)"/>
    <n v="6.3"/>
    <n v="52000"/>
    <s v="Joseph Ruben"/>
    <s v="Nancy Price"/>
    <s v="Julia Roberts"/>
    <s v="United States"/>
    <n v="19000000"/>
    <x v="1731"/>
    <s v="Twentieth Century Fox"/>
    <n v="99"/>
  </r>
  <r>
    <s v="The Beautiful Troublemaker"/>
    <s v="Unrated"/>
    <s v="Drama"/>
    <x v="11"/>
    <s v="September 4, 1991 (France)"/>
    <n v="7.6"/>
    <n v="7500"/>
    <s v="Jacques Rivette"/>
    <s v="Pascal Bonitzer"/>
    <s v="Michel Piccoli"/>
    <s v="France"/>
    <m/>
    <x v="1732"/>
    <s v="Pierre Grise Productions"/>
    <n v="238"/>
  </r>
  <r>
    <s v="Return to the Blue Lagoon"/>
    <s v="PG-13"/>
    <s v="Adventure"/>
    <x v="11"/>
    <s v="August 2, 1991 (United States)"/>
    <n v="5.2"/>
    <n v="19000"/>
    <s v="William A. Graham"/>
    <s v="Henry De Vere Stacpoole"/>
    <s v="Brian Krause"/>
    <s v="United States"/>
    <n v="11000000"/>
    <x v="1733"/>
    <s v="Columbia Pictures"/>
    <n v="102"/>
  </r>
  <r>
    <s v="The Last Boy Scout"/>
    <s v="R"/>
    <s v="Action"/>
    <x v="11"/>
    <s v="December 13, 1991 (United States)"/>
    <n v="7"/>
    <n v="95000"/>
    <s v="Tony Scott"/>
    <s v="Shane Black"/>
    <s v="Bruce Willis"/>
    <s v="United States"/>
    <n v="43000000"/>
    <x v="1734"/>
    <s v="Geffen Pictures"/>
    <n v="105"/>
  </r>
  <r>
    <s v="Star Trek VI: The Undiscovered Country"/>
    <s v="PG"/>
    <s v="Action"/>
    <x v="11"/>
    <s v="December 6, 1991 (United States)"/>
    <n v="7.2"/>
    <n v="72000"/>
    <s v="Nicholas Meyer"/>
    <s v="Gene Roddenberry"/>
    <s v="William Shatner"/>
    <s v="United States"/>
    <n v="30000000"/>
    <x v="1735"/>
    <s v="Paramount Pictures"/>
    <n v="110"/>
  </r>
  <r>
    <s v="My Own Private Idaho"/>
    <s v="R"/>
    <s v="Drama"/>
    <x v="11"/>
    <s v="July 20, 1991 (Japan)"/>
    <n v="7"/>
    <n v="53000"/>
    <s v="Gus Van Sant"/>
    <s v="Gus Van Sant"/>
    <s v="River Phoenix"/>
    <s v="United States"/>
    <n v="2500000"/>
    <x v="1736"/>
    <s v="New Line Cinema"/>
    <n v="104"/>
  </r>
  <r>
    <s v="Drop Dead Fred"/>
    <s v="PG-13"/>
    <s v="Comedy"/>
    <x v="11"/>
    <s v="May 24, 1991 (United States)"/>
    <n v="5.9"/>
    <n v="27000"/>
    <s v="Ate de Jong"/>
    <s v="Elizabeth Livingston"/>
    <s v="Phoebe Cates"/>
    <s v="United States"/>
    <n v="6788000"/>
    <x v="1737"/>
    <s v="PolyGram Filmed Entertainment"/>
    <n v="103"/>
  </r>
  <r>
    <s v="Hot Shots!"/>
    <s v="PG-13"/>
    <s v="Action"/>
    <x v="11"/>
    <s v="July 31, 1991 (United States)"/>
    <n v="6.8"/>
    <n v="102000"/>
    <s v="Jim Abrahams"/>
    <s v="Jim Abrahams"/>
    <s v="Charlie Sheen"/>
    <s v="United States"/>
    <n v="26000000"/>
    <x v="1738"/>
    <s v="Twentieth Century Fox"/>
    <n v="84"/>
  </r>
  <r>
    <s v="Hudson Hawk"/>
    <s v="R"/>
    <s v="Action"/>
    <x v="11"/>
    <s v="May 24, 1991 (United States)"/>
    <n v="5.8"/>
    <n v="54000"/>
    <s v="Michael Lehmann"/>
    <s v="Bruce Willis"/>
    <s v="Bruce Willis"/>
    <s v="United States"/>
    <n v="65000000"/>
    <x v="1739"/>
    <s v="TriStar Pictures"/>
    <n v="100"/>
  </r>
  <r>
    <s v="The Prince of Tides"/>
    <s v="R"/>
    <s v="Drama"/>
    <x v="11"/>
    <s v="December 25, 1991 (United States)"/>
    <n v="6.7"/>
    <n v="17000"/>
    <s v="Barbra Streisand"/>
    <s v="Pat Conroy"/>
    <s v="Barbra Streisand"/>
    <s v="United States"/>
    <n v="30000000"/>
    <x v="1740"/>
    <s v="Columbia Pictures"/>
    <n v="132"/>
  </r>
  <r>
    <s v="Barton Fink"/>
    <s v="R"/>
    <s v="Comedy"/>
    <x v="11"/>
    <s v="August 21, 1991 (United States)"/>
    <n v="7.7"/>
    <n v="116000"/>
    <s v="Joel Coen"/>
    <s v="Joel Coen"/>
    <s v="John Turturro"/>
    <s v="United Kingdom"/>
    <n v="9000000"/>
    <x v="1741"/>
    <s v="Circle Films"/>
    <n v="116"/>
  </r>
  <r>
    <s v="Nothing But Trouble"/>
    <s v="PG-13"/>
    <s v="Comedy"/>
    <x v="11"/>
    <s v="February 15, 1991 (United States)"/>
    <n v="5.0999999999999996"/>
    <n v="23000"/>
    <s v="Dan Aykroyd"/>
    <s v="Peter Aykroyd"/>
    <s v="Chevy Chase"/>
    <s v="United States"/>
    <n v="40000000"/>
    <x v="1742"/>
    <s v="Applied Action"/>
    <n v="94"/>
  </r>
  <r>
    <s v="What About Bob?"/>
    <s v="PG"/>
    <s v="Comedy"/>
    <x v="11"/>
    <s v="May 17, 1991 (United States)"/>
    <n v="7"/>
    <n v="65000"/>
    <s v="Frank Oz"/>
    <s v="Alvin Sargent"/>
    <s v="Bill Murray"/>
    <s v="United States"/>
    <n v="35000000"/>
    <x v="1743"/>
    <s v="Touchstone Pictures"/>
    <n v="99"/>
  </r>
  <r>
    <s v="Naked Lunch"/>
    <s v="R"/>
    <s v="Drama"/>
    <x v="11"/>
    <s v="April 24, 1992 (United Kingdom)"/>
    <n v="7"/>
    <n v="48000"/>
    <s v="David Cronenberg"/>
    <s v="William S. Burroughs"/>
    <s v="Peter Weller"/>
    <s v="Canada"/>
    <n v="16000000"/>
    <x v="1744"/>
    <s v="Recorded Picture Company (RPC)"/>
    <n v="115"/>
  </r>
  <r>
    <s v="Teenage Mutant Ninja Turtles II: The Secret of the Ooze"/>
    <s v="PG"/>
    <s v="Action"/>
    <x v="11"/>
    <s v="March 22, 1991 (United States)"/>
    <n v="6"/>
    <n v="53000"/>
    <s v="Michael Pressman"/>
    <s v="Kevin Eastman"/>
    <s v="Paige Turco"/>
    <s v="United States"/>
    <n v="25000000"/>
    <x v="1745"/>
    <s v="Golden Harvest Company"/>
    <n v="88"/>
  </r>
  <r>
    <s v="The Naked Gun 2Â½: The Smell of Fear"/>
    <s v="PG-13"/>
    <s v="Comedy"/>
    <x v="11"/>
    <s v="June 28, 1991 (United States)"/>
    <n v="6.9"/>
    <n v="108000"/>
    <s v="David Zucker"/>
    <s v="Jim Abrahams"/>
    <s v="Leslie Nielsen"/>
    <s v="United States"/>
    <n v="23000000"/>
    <x v="1746"/>
    <s v="Paramount Pictures"/>
    <n v="85"/>
  </r>
  <r>
    <s v="Double Impact"/>
    <s v="R"/>
    <s v="Action"/>
    <x v="11"/>
    <s v="August 9, 1991 (United States)"/>
    <n v="5.6"/>
    <n v="39000"/>
    <s v="Sheldon Lettich"/>
    <s v="Sheldon Lettich"/>
    <s v="Jean-Claude Van Damme"/>
    <s v="United States"/>
    <n v="15000000"/>
    <x v="1747"/>
    <s v="Stone Group Pictures"/>
    <n v="110"/>
  </r>
  <r>
    <s v="The Commitments"/>
    <s v="R"/>
    <s v="Comedy"/>
    <x v="11"/>
    <s v="September 13, 1991 (United States)"/>
    <n v="7.6"/>
    <n v="34000"/>
    <s v="Alan Parker"/>
    <s v="Roddy Doyle"/>
    <s v="Robert Arkins"/>
    <s v="Ireland"/>
    <n v="12000000"/>
    <x v="1748"/>
    <s v="Beacon Communications"/>
    <n v="118"/>
  </r>
  <r>
    <s v="The Man in the Moon"/>
    <s v="PG-13"/>
    <s v="Drama"/>
    <x v="11"/>
    <s v="October 4, 1991 (United States)"/>
    <n v="7.3"/>
    <n v="16000"/>
    <s v="Robert Mulligan"/>
    <s v="Jenny Wingfield"/>
    <s v="Sam Waterston"/>
    <s v="United States"/>
    <m/>
    <x v="1749"/>
    <s v="Metro-Goldwyn-Mayer (MGM)"/>
    <n v="99"/>
  </r>
  <r>
    <s v="The Double Life of VÃ©ronique"/>
    <s v="R"/>
    <s v="Drama"/>
    <x v="11"/>
    <s v="November 22, 1991 (United States)"/>
    <n v="7.8"/>
    <n v="44000"/>
    <s v="Krzysztof Kieslowski"/>
    <s v="Krzysztof Kieslowski"/>
    <s v="IrÃ¨ne Jacob"/>
    <s v="France"/>
    <m/>
    <x v="1750"/>
    <s v="SidÃ©ral Productions"/>
    <n v="98"/>
  </r>
  <r>
    <s v="New Jack City"/>
    <s v="R"/>
    <s v="Action"/>
    <x v="11"/>
    <s v="March 8, 1991 (United States)"/>
    <n v="6.7"/>
    <n v="33000"/>
    <s v="Mario Van Peebles"/>
    <s v="Thomas Lee Wright"/>
    <s v="Wesley Snipes"/>
    <s v="United States"/>
    <n v="8000000"/>
    <x v="1751"/>
    <s v="Warner Bros."/>
    <n v="97"/>
  </r>
  <r>
    <s v="Toy Soldiers"/>
    <s v="R"/>
    <s v="Action"/>
    <x v="11"/>
    <s v="April 26, 1991 (United States)"/>
    <n v="6.6"/>
    <n v="20000"/>
    <s v="Daniel Petrie Jr."/>
    <s v="William P. Kennedy"/>
    <s v="Sean Astin"/>
    <s v="United States"/>
    <n v="10000000"/>
    <x v="1752"/>
    <s v="TriStar Pictures"/>
    <n v="111"/>
  </r>
  <r>
    <s v="The People Under the Stairs"/>
    <s v="R"/>
    <s v="Comedy"/>
    <x v="11"/>
    <s v="November 1, 1991 (United States)"/>
    <n v="6.4"/>
    <n v="32000"/>
    <s v="Wes Craven"/>
    <s v="Wes Craven"/>
    <s v="Brandon Quintin Adams"/>
    <s v="United States"/>
    <n v="6000000"/>
    <x v="1753"/>
    <s v="Universal Pictures"/>
    <n v="102"/>
  </r>
  <r>
    <s v="Regarding Henry"/>
    <s v="PG-13"/>
    <s v="Drama"/>
    <x v="11"/>
    <s v="July 10, 1991 (United States)"/>
    <n v="6.7"/>
    <n v="30000"/>
    <s v="Mike Nichols"/>
    <s v="J.J. Abrams"/>
    <s v="Harrison Ford"/>
    <s v="United States"/>
    <n v="25000000"/>
    <x v="1754"/>
    <s v="Paramount Pictures"/>
    <n v="108"/>
  </r>
  <r>
    <s v="Bugsy"/>
    <s v="R"/>
    <s v="Biography"/>
    <x v="11"/>
    <s v="December 20, 1991 (United States)"/>
    <n v="6.8"/>
    <n v="27000"/>
    <s v="Barry Levinson"/>
    <s v="James Toback"/>
    <s v="Warren Beatty"/>
    <s v="United States"/>
    <n v="30000000"/>
    <x v="1755"/>
    <s v="TriStar Pictures"/>
    <n v="136"/>
  </r>
  <r>
    <s v="Doc Hollywood"/>
    <s v="PG-13"/>
    <s v="Comedy"/>
    <x v="11"/>
    <s v="August 2, 1991 (United States)"/>
    <n v="6.2"/>
    <n v="34000"/>
    <s v="Michael Caton-Jones"/>
    <s v="Neil B. Shulman"/>
    <s v="Michael J. Fox"/>
    <s v="United States"/>
    <n v="20000000"/>
    <x v="1756"/>
    <s v="Warner Bros."/>
    <n v="104"/>
  </r>
  <r>
    <s v="Delicatessen"/>
    <s v="R"/>
    <s v="Comedy"/>
    <x v="11"/>
    <s v="April 3, 1992 (United States)"/>
    <n v="7.6"/>
    <n v="82000"/>
    <s v="Marc Caro"/>
    <s v="Jean-Pierre Jeunet"/>
    <s v="Marie-Laure Dougnac"/>
    <s v="France"/>
    <m/>
    <x v="1757"/>
    <s v="Constellation"/>
    <n v="99"/>
  </r>
  <r>
    <s v="Night on Earth"/>
    <s v="R"/>
    <s v="Comedy"/>
    <x v="11"/>
    <s v="December 12, 1991 (Germany)"/>
    <n v="7.7"/>
    <n v="57000"/>
    <s v="Jim Jarmusch"/>
    <s v="Jim Jarmusch"/>
    <s v="Winona Ryder"/>
    <s v="France"/>
    <n v="3500000"/>
    <x v="1758"/>
    <s v="Victor Company of Japan (JVC)"/>
    <n v="129"/>
  </r>
  <r>
    <s v="Child's Play 3"/>
    <s v="R"/>
    <s v="Horror"/>
    <x v="11"/>
    <s v="August 30, 1991 (United States)"/>
    <n v="5.0999999999999996"/>
    <n v="37000"/>
    <s v="Jack Bender"/>
    <s v="Don Mancini"/>
    <s v="Justin Whalin"/>
    <s v="United Kingdom"/>
    <n v="13000000"/>
    <x v="1759"/>
    <s v="Universal Pictures"/>
    <n v="90"/>
  </r>
  <r>
    <s v="Freddy's Dead: The Final Nightmare"/>
    <s v="R"/>
    <s v="Fantasy"/>
    <x v="11"/>
    <s v="September 13, 1991 (United States)"/>
    <n v="4.9000000000000004"/>
    <n v="43000"/>
    <s v="Rachel Talalay"/>
    <s v="Wes Craven"/>
    <s v="Robert Englund"/>
    <s v="United States"/>
    <n v="11000000"/>
    <x v="1760"/>
    <s v="New Line Cinema"/>
    <n v="89"/>
  </r>
  <r>
    <s v="Oscar"/>
    <s v="PG"/>
    <s v="Comedy"/>
    <x v="11"/>
    <s v="April 26, 1991 (United States)"/>
    <n v="6.5"/>
    <n v="30000"/>
    <s v="John Landis"/>
    <s v="Claude Magnier"/>
    <s v="Sylvester Stallone"/>
    <s v="United States"/>
    <n v="35000000"/>
    <x v="1761"/>
    <s v="Joseph S. Vecchio Entertainment"/>
    <n v="109"/>
  </r>
  <r>
    <s v="The Lovers on the Bridge"/>
    <s v="R"/>
    <s v="Drama"/>
    <x v="11"/>
    <s v="July 2, 1999 (United States)"/>
    <n v="7.6"/>
    <n v="13000"/>
    <s v="Leos Carax"/>
    <s v="Leos Carax"/>
    <s v="Juliette Binoche"/>
    <s v="France"/>
    <n v="28000000"/>
    <x v="1762"/>
    <s v="Films A2"/>
    <n v="125"/>
  </r>
  <r>
    <s v="Highlander II: The Quickening"/>
    <s v="R"/>
    <s v="Action"/>
    <x v="11"/>
    <s v="November 1, 1991 (United States)"/>
    <n v="4.2"/>
    <n v="44000"/>
    <s v="Russell Mulcahy"/>
    <s v="Gregory Widen"/>
    <s v="Christopher Lambert"/>
    <s v="United Kingdom"/>
    <n v="30000000"/>
    <x v="1763"/>
    <s v="Davis-Panzer Productions"/>
    <n v="91"/>
  </r>
  <r>
    <s v="Stone Cold"/>
    <s v="R"/>
    <s v="Action"/>
    <x v="11"/>
    <s v="May 17, 1991 (United States)"/>
    <n v="6"/>
    <n v="7300"/>
    <s v="Craig R. Baxley"/>
    <s v="Walter Doniger"/>
    <s v="Brian Bosworth"/>
    <s v="United States"/>
    <n v="17000000"/>
    <x v="1764"/>
    <s v="Stone Group Pictures"/>
    <n v="92"/>
  </r>
  <r>
    <s v="Wild Hearts Can't Be Broken"/>
    <s v="G"/>
    <s v="Drama"/>
    <x v="11"/>
    <s v="May 24, 1991 (United States)"/>
    <n v="7.2"/>
    <n v="5000"/>
    <s v="Steve Miner"/>
    <s v="Matt Williams"/>
    <s v="Gabrielle Anwar"/>
    <s v="United States"/>
    <m/>
    <x v="1765"/>
    <s v="Walt Disney Pictures"/>
    <n v="88"/>
  </r>
  <r>
    <s v="Showdown in Little Tokyo"/>
    <s v="R"/>
    <s v="Action"/>
    <x v="11"/>
    <s v="August 23, 1991 (United States)"/>
    <n v="6.1"/>
    <n v="17000"/>
    <s v="Mark L. Lester"/>
    <s v="Stephen Glantz"/>
    <s v="Dolph Lundgren"/>
    <s v="United States"/>
    <n v="8000000"/>
    <x v="1766"/>
    <s v="Little Tokyo Productions"/>
    <n v="79"/>
  </r>
  <r>
    <s v="Jungle Fever"/>
    <s v="R"/>
    <s v="Drama"/>
    <x v="11"/>
    <s v="June 7, 1991 (United States)"/>
    <n v="6.6"/>
    <n v="17000"/>
    <s v="Spike Lee"/>
    <s v="Spike Lee"/>
    <s v="Wesley Snipes"/>
    <s v="United States"/>
    <n v="14000000"/>
    <x v="1767"/>
    <s v="Universal Pictures"/>
    <n v="132"/>
  </r>
  <r>
    <s v="Harley Davidson and the Marlboro Man"/>
    <s v="R"/>
    <s v="Action"/>
    <x v="11"/>
    <s v="August 23, 1991 (United States)"/>
    <n v="6.1"/>
    <n v="19000"/>
    <s v="Simon Wincer"/>
    <s v="Don Michael Paul"/>
    <s v="Mickey Rourke"/>
    <s v="United States"/>
    <n v="23000000"/>
    <x v="1768"/>
    <s v="Krisjair"/>
    <n v="98"/>
  </r>
  <r>
    <s v="Not Without My Daughter"/>
    <s v="PG-13"/>
    <s v="Drama"/>
    <x v="11"/>
    <s v="January 11, 1991 (United States)"/>
    <n v="6.4"/>
    <n v="13000"/>
    <s v="Brian Gilbert"/>
    <s v="Betty Mahmoody"/>
    <s v="Sally Field"/>
    <s v="United States"/>
    <m/>
    <x v="1769"/>
    <s v="PathÃ© Entertainment"/>
    <n v="116"/>
  </r>
  <r>
    <s v="Defending Your Life"/>
    <s v="PG"/>
    <s v="Comedy"/>
    <x v="11"/>
    <s v="April 5, 1991 (United States)"/>
    <n v="7.2"/>
    <n v="18000"/>
    <s v="Albert Brooks"/>
    <s v="Albert Brooks"/>
    <s v="Albert Brooks"/>
    <s v="United States"/>
    <m/>
    <x v="1770"/>
    <s v="Geffen Pictures"/>
    <n v="112"/>
  </r>
  <r>
    <s v="Flight of the Intruder"/>
    <s v="PG-13"/>
    <s v="Action"/>
    <x v="11"/>
    <s v="January 18, 1991 (United States)"/>
    <n v="5.8"/>
    <n v="6600"/>
    <s v="John Milius"/>
    <s v="Stephen Coonts"/>
    <s v="Danny Glover"/>
    <s v="United States"/>
    <n v="35000000"/>
    <x v="1771"/>
    <s v="Paramount Pictures"/>
    <n v="115"/>
  </r>
  <r>
    <s v="Problem Child 2"/>
    <s v="PG-13"/>
    <s v="Comedy"/>
    <x v="11"/>
    <s v="July 3, 1991 (United States)"/>
    <n v="4.9000000000000004"/>
    <n v="21000"/>
    <s v="Brian Levant"/>
    <s v="Scott Alexander"/>
    <s v="John Ritter"/>
    <s v="United States"/>
    <n v="15000000"/>
    <x v="1772"/>
    <s v="Universal Pictures"/>
    <n v="90"/>
  </r>
  <r>
    <s v="The Hard Way"/>
    <s v="R"/>
    <s v="Action"/>
    <x v="11"/>
    <s v="March 8, 1991 (United States)"/>
    <n v="6.4"/>
    <n v="19000"/>
    <s v="John Badham"/>
    <s v="Lem Dobbs"/>
    <s v="Michael J. Fox"/>
    <s v="United States"/>
    <n v="24000000"/>
    <x v="1773"/>
    <s v="Universal Pictures"/>
    <n v="111"/>
  </r>
  <r>
    <s v="Ricochet"/>
    <s v="R"/>
    <s v="Action"/>
    <x v="11"/>
    <s v="October 4, 1991 (United States)"/>
    <n v="6.2"/>
    <n v="17000"/>
    <s v="Russell Mulcahy"/>
    <s v="Fred Dekker"/>
    <s v="Denzel Washington"/>
    <s v="United States"/>
    <m/>
    <x v="1774"/>
    <s v="Home Box Office (HBO)"/>
    <n v="102"/>
  </r>
  <r>
    <s v="L.A. Story"/>
    <s v="PG-13"/>
    <s v="Comedy"/>
    <x v="11"/>
    <s v="February 8, 1991 (United States)"/>
    <n v="6.7"/>
    <n v="30000"/>
    <s v="Mick Jackson"/>
    <s v="Steve Martin"/>
    <s v="Steve Martin"/>
    <s v="United States"/>
    <m/>
    <x v="1775"/>
    <s v="Carolco Pictures"/>
    <n v="95"/>
  </r>
  <r>
    <s v="Rush"/>
    <s v="R"/>
    <s v="Action"/>
    <x v="11"/>
    <s v="January 17, 1992 (United States)"/>
    <n v="6.8"/>
    <n v="8200"/>
    <s v="Lili Fini Zanuck"/>
    <s v="Kim Wozencraft"/>
    <s v="Jason Patric"/>
    <s v="United States"/>
    <n v="17000000"/>
    <x v="1776"/>
    <s v="Metro-Goldwyn-Mayer (MGM)"/>
    <n v="120"/>
  </r>
  <r>
    <s v="Dead Again"/>
    <s v="R"/>
    <s v="Crime"/>
    <x v="11"/>
    <s v="August 30, 1991 (United States)"/>
    <n v="6.9"/>
    <n v="27000"/>
    <s v="Kenneth Branagh"/>
    <s v="Scott Frank"/>
    <s v="Kenneth Branagh"/>
    <s v="United States"/>
    <n v="15000000"/>
    <x v="1777"/>
    <s v="Paramount Pictures"/>
    <n v="107"/>
  </r>
  <r>
    <s v="Out for Justice"/>
    <s v="R"/>
    <s v="Action"/>
    <x v="11"/>
    <s v="April 12, 1991 (United States)"/>
    <n v="6.1"/>
    <n v="22000"/>
    <s v="John Flynn"/>
    <s v="R. Lance Hill"/>
    <s v="Steven Seagal"/>
    <s v="United States"/>
    <n v="14000000"/>
    <x v="1778"/>
    <s v="Arnold Kopelson Productions"/>
    <n v="91"/>
  </r>
  <r>
    <s v="Only Yesterday"/>
    <s v="PG"/>
    <s v="Animation"/>
    <x v="11"/>
    <s v="February 26, 2016 (United States)"/>
    <n v="7.6"/>
    <n v="29000"/>
    <s v="Isao Takahata"/>
    <s v="Hotaru Okamoto"/>
    <s v="Miki Imai"/>
    <s v="Japan"/>
    <m/>
    <x v="1779"/>
    <s v="Nippon Television Network (NTV)"/>
    <n v="118"/>
  </r>
  <r>
    <s v="The Indian Runner"/>
    <s v="R"/>
    <s v="Drama"/>
    <x v="11"/>
    <s v="September 20, 1991 (United States)"/>
    <n v="7"/>
    <n v="8600"/>
    <s v="Sean Penn"/>
    <s v="Sean Penn"/>
    <s v="David Morse"/>
    <s v="United States"/>
    <n v="7000000"/>
    <x v="1780"/>
    <s v="Columbia Pictures"/>
    <n v="127"/>
  </r>
  <r>
    <s v="An American Tail: Fievel Goes West"/>
    <s v="G"/>
    <s v="Animation"/>
    <x v="11"/>
    <s v="November 22, 1991 (United States)"/>
    <n v="6.5"/>
    <n v="24000"/>
    <s v="Phil Nibbelink"/>
    <s v="Flint Dille"/>
    <s v="James Stewart"/>
    <s v="United States"/>
    <m/>
    <x v="1781"/>
    <s v="Universal Pictures"/>
    <n v="75"/>
  </r>
  <r>
    <s v="Life Stinks"/>
    <s v="PG-13"/>
    <s v="Comedy"/>
    <x v="11"/>
    <s v="July 26, 1991 (United States)"/>
    <n v="5.9"/>
    <n v="9800"/>
    <s v="Mel Brooks"/>
    <s v="Mel Brooks"/>
    <s v="Mel Brooks"/>
    <s v="United States"/>
    <n v="13000000"/>
    <x v="1782"/>
    <s v="Brooksfilms"/>
    <n v="92"/>
  </r>
  <r>
    <s v="Frankie and Johnny"/>
    <s v="R"/>
    <s v="Comedy"/>
    <x v="11"/>
    <s v="October 11, 1991 (United States)"/>
    <n v="6.7"/>
    <n v="30000"/>
    <s v="Garry Marshall"/>
    <s v="Terrence McNally"/>
    <s v="Al Pacino"/>
    <s v="United States"/>
    <n v="29000000"/>
    <x v="1783"/>
    <s v="Paramount Pictures"/>
    <n v="118"/>
  </r>
  <r>
    <s v="Grand Canyon"/>
    <s v="R"/>
    <s v="Crime"/>
    <x v="11"/>
    <s v="January 17, 1992 (United States)"/>
    <n v="6.9"/>
    <n v="15000"/>
    <s v="Lawrence Kasdan"/>
    <s v="Lawrence Kasdan"/>
    <s v="Danny Glover"/>
    <s v="United States"/>
    <m/>
    <x v="1784"/>
    <s v="Twentieth Century Fox"/>
    <n v="134"/>
  </r>
  <r>
    <s v="Close My Eyes"/>
    <s v="R"/>
    <s v="Drama"/>
    <x v="11"/>
    <s v="November 22, 1991 (United States)"/>
    <n v="6.3"/>
    <n v="3100"/>
    <s v="Stephen Poliakoff"/>
    <s v="Stephen Poliakoff"/>
    <s v="Alan Rickman"/>
    <s v="United Kingdom"/>
    <m/>
    <x v="1785"/>
    <s v="Film Four International"/>
    <n v="108"/>
  </r>
  <r>
    <s v="Homicide"/>
    <s v="R"/>
    <s v="Crime"/>
    <x v="11"/>
    <s v="August 28, 1991 (France)"/>
    <n v="7"/>
    <n v="6500"/>
    <s v="David Mamet"/>
    <s v="David Mamet"/>
    <s v="Joe Mantegna"/>
    <s v="United States"/>
    <m/>
    <x v="1786"/>
    <s v="Pressman Film"/>
    <n v="102"/>
  </r>
  <r>
    <s v="Soapdish"/>
    <s v="PG-13"/>
    <s v="Comedy"/>
    <x v="11"/>
    <s v="May 31, 1991 (United States)"/>
    <n v="6.6"/>
    <n v="15000"/>
    <s v="Michael Hoffman"/>
    <s v="Robert Harling"/>
    <s v="Sally Field"/>
    <s v="United States"/>
    <n v="25000000"/>
    <x v="1787"/>
    <s v="Paramount Pictures"/>
    <n v="97"/>
  </r>
  <r>
    <s v="Curly Sue"/>
    <s v="PG"/>
    <s v="Comedy"/>
    <x v="11"/>
    <s v="October 25, 1991 (United States)"/>
    <n v="5.9"/>
    <n v="21000"/>
    <s v="John Hughes"/>
    <s v="John Hughes"/>
    <s v="Jim Belushi"/>
    <s v="United States"/>
    <n v="25000000"/>
    <x v="1788"/>
    <s v="Warner Bros."/>
    <n v="101"/>
  </r>
  <r>
    <s v="The Rapture"/>
    <s v="R"/>
    <s v="Drama"/>
    <x v="11"/>
    <s v="October 4, 1991 (United States)"/>
    <n v="6.3"/>
    <n v="5000"/>
    <s v="Michael Tolkin"/>
    <s v="Michael Tolkin"/>
    <s v="Mimi Rogers"/>
    <s v="United States"/>
    <m/>
    <x v="1789"/>
    <s v="New Line Cinema"/>
    <n v="100"/>
  </r>
  <r>
    <s v="Mannequin: on the Move"/>
    <s v="PG"/>
    <s v="Comedy"/>
    <x v="11"/>
    <s v="May 17, 1991 (United States)"/>
    <n v="4.4000000000000004"/>
    <n v="5800"/>
    <s v="Stewart Raffill"/>
    <s v="Edward Rugoff"/>
    <s v="Kristy Swanson"/>
    <s v="United States"/>
    <n v="13000000"/>
    <x v="1790"/>
    <s v="Gladden Entertainment"/>
    <n v="95"/>
  </r>
  <r>
    <s v="Rock-A-Doodle"/>
    <s v="G"/>
    <s v="Animation"/>
    <x v="11"/>
    <s v="April 3, 1992 (United States)"/>
    <n v="6.1"/>
    <n v="8800"/>
    <s v="Don Bluth"/>
    <s v="Don Bluth"/>
    <s v="Glen Campbell"/>
    <s v="Ireland"/>
    <n v="18000000"/>
    <x v="1791"/>
    <s v="Goldcrest Films International"/>
    <n v="77"/>
  </r>
  <r>
    <s v="Necessary Roughness"/>
    <s v="PG-13"/>
    <s v="Comedy"/>
    <x v="11"/>
    <s v="September 27, 1991 (United States)"/>
    <n v="6.2"/>
    <n v="11000"/>
    <s v="Stan Dragoti"/>
    <s v="Rick Natkin"/>
    <s v="Scott Bakula"/>
    <s v="United States"/>
    <n v="13500000"/>
    <x v="1792"/>
    <s v="Paramount Pictures"/>
    <n v="108"/>
  </r>
  <r>
    <s v="Cool as Ice"/>
    <s v="PG"/>
    <s v="Comedy"/>
    <x v="11"/>
    <s v="October 18, 1991 (United States)"/>
    <n v="2.9"/>
    <n v="9100"/>
    <s v="David Kellogg"/>
    <s v="David Stenn"/>
    <s v="Vanilla Ice"/>
    <s v="United States"/>
    <n v="6000000"/>
    <x v="1793"/>
    <s v="Alive Films"/>
    <n v="91"/>
  </r>
  <r>
    <s v="Wild Orchid II: Two Shades of Blue"/>
    <s v="R"/>
    <s v="Drama"/>
    <x v="11"/>
    <s v="May 8, 1992 (United States)"/>
    <n v="4"/>
    <n v="1500"/>
    <s v="Zalman King"/>
    <s v="Zalman King"/>
    <s v="Nina Siemaszko"/>
    <s v="United States"/>
    <m/>
    <x v="1794"/>
    <s v="Vision PDG"/>
    <n v="111"/>
  </r>
  <r>
    <s v="Switch"/>
    <s v="R"/>
    <s v="Comedy"/>
    <x v="11"/>
    <s v="May 10, 1991 (United States)"/>
    <n v="5.8"/>
    <n v="9100"/>
    <s v="Blake Edwards"/>
    <s v="Blake Edwards"/>
    <s v="Ellen Barkin"/>
    <s v="United States"/>
    <n v="14000000"/>
    <x v="1795"/>
    <s v="Beco Films"/>
    <n v="103"/>
  </r>
  <r>
    <s v="White Fang"/>
    <s v="PG"/>
    <s v="Adventure"/>
    <x v="11"/>
    <s v="January 18, 1991 (United States)"/>
    <n v="6.7"/>
    <n v="20000"/>
    <s v="Randal Kleiser"/>
    <s v="Jack London"/>
    <s v="Ethan Hawke"/>
    <s v="United States"/>
    <n v="14000000"/>
    <x v="1796"/>
    <s v="Walt Disney Pictures"/>
    <n v="107"/>
  </r>
  <r>
    <s v="Until the End of the World"/>
    <s v="R"/>
    <s v="Action"/>
    <x v="11"/>
    <s v="December 25, 1991 (United States)"/>
    <n v="6.8"/>
    <n v="9500"/>
    <s v="Wim Wenders"/>
    <s v="Peter Carey"/>
    <s v="William Hurt"/>
    <s v="Germany"/>
    <n v="23000000"/>
    <x v="1797"/>
    <s v="Argos Films"/>
    <n v="158"/>
  </r>
  <r>
    <s v="Only the Lonely"/>
    <s v="PG-13"/>
    <s v="Comedy"/>
    <x v="11"/>
    <s v="May 24, 1991 (United States)"/>
    <n v="6.4"/>
    <n v="10000"/>
    <s v="Chris Columbus"/>
    <s v="Chris Columbus"/>
    <s v="John Candy"/>
    <s v="United States"/>
    <m/>
    <x v="1798"/>
    <s v="Twentieth Century Fox"/>
    <n v="104"/>
  </r>
  <r>
    <s v="Dutch"/>
    <s v="PG-13"/>
    <s v="Comedy"/>
    <x v="11"/>
    <s v="July 19, 1991 (United States)"/>
    <n v="6.5"/>
    <n v="12000"/>
    <s v="Peter Faiman"/>
    <s v="John Hughes"/>
    <s v="Ed O'Neill"/>
    <s v="United States"/>
    <n v="17000000"/>
    <x v="1799"/>
    <s v="Twentieth Century Fox"/>
    <n v="107"/>
  </r>
  <r>
    <s v="Shattered"/>
    <s v="R"/>
    <s v="Crime"/>
    <x v="11"/>
    <s v="October 11, 1991 (United States)"/>
    <n v="6.5"/>
    <n v="8900"/>
    <s v="Wolfgang Petersen"/>
    <s v="Richard Neely"/>
    <s v="Tom Berenger"/>
    <s v="United States"/>
    <n v="22000000"/>
    <x v="1800"/>
    <s v="Capella International"/>
    <n v="98"/>
  </r>
  <r>
    <s v="Raise the Red Lantern"/>
    <s v="PG"/>
    <s v="Drama"/>
    <x v="11"/>
    <s v="December 18, 1991 (Italy)"/>
    <n v="8.1"/>
    <n v="30000"/>
    <s v="Yimou Zhang"/>
    <s v="Tong Su"/>
    <s v="Gong Li"/>
    <s v="China"/>
    <m/>
    <x v="1801"/>
    <s v="ERA International"/>
    <n v="125"/>
  </r>
  <r>
    <s v="Suburban Commando"/>
    <s v="PG"/>
    <s v="Action"/>
    <x v="11"/>
    <s v="October 4, 1991 (United States)"/>
    <n v="4.5"/>
    <n v="9600"/>
    <s v="Burt Kennedy"/>
    <s v="Frank A. Cappello"/>
    <s v="Hulk Hogan"/>
    <s v="United States"/>
    <m/>
    <x v="1802"/>
    <s v="New Line Cinema"/>
    <n v="90"/>
  </r>
  <r>
    <s v="Popcorn"/>
    <s v="R"/>
    <s v="Comedy"/>
    <x v="11"/>
    <s v="February 1, 1991 (United States)"/>
    <n v="5.8"/>
    <n v="4200"/>
    <s v="Mark Herrier"/>
    <s v="Mitchell Smith"/>
    <s v="Jill Schoelen"/>
    <s v="United States"/>
    <m/>
    <x v="1803"/>
    <s v="Movie Partners"/>
    <n v="91"/>
  </r>
  <r>
    <s v="Mobsters"/>
    <s v="R"/>
    <s v="Crime"/>
    <x v="11"/>
    <s v="July 26, 1991 (United States)"/>
    <n v="6"/>
    <n v="8600"/>
    <s v="Michael Karbelnikoff"/>
    <s v="Michael Mahern"/>
    <s v="Christian Slater"/>
    <s v="United States"/>
    <n v="23000000"/>
    <x v="1804"/>
    <s v="Universal Pictures"/>
    <n v="104"/>
  </r>
  <r>
    <s v="Operation Condor"/>
    <s v="PG-13"/>
    <s v="Action"/>
    <x v="11"/>
    <s v="July 18, 1997 (United States)"/>
    <n v="7.3"/>
    <n v="19000"/>
    <s v="Jackie Chan"/>
    <s v="Jackie Chan"/>
    <s v="Jackie Chan"/>
    <s v="Hong Kong"/>
    <m/>
    <x v="1805"/>
    <s v="Golden Harvest Company"/>
    <n v="80"/>
  </r>
  <r>
    <s v="If Looks Could Kill"/>
    <s v="PG-13"/>
    <s v="Action"/>
    <x v="11"/>
    <s v="March 15, 1991 (United States)"/>
    <n v="5.8"/>
    <n v="6600"/>
    <s v="William Dear"/>
    <s v="Fred Dekker"/>
    <s v="Richard Grieco"/>
    <s v="United States"/>
    <m/>
    <x v="1806"/>
    <s v="Warner Bros."/>
    <n v="88"/>
  </r>
  <r>
    <s v="The Butcher's Wife"/>
    <s v="PG-13"/>
    <s v="Comedy"/>
    <x v="11"/>
    <s v="October 25, 1991 (United States)"/>
    <n v="5.4"/>
    <n v="6800"/>
    <s v="Terry Hughes"/>
    <s v="Ezra Litwak"/>
    <s v="Demi Moore"/>
    <s v="United States"/>
    <m/>
    <x v="1807"/>
    <s v="Paramount Pictures"/>
    <n v="107"/>
  </r>
  <r>
    <s v="Dying Young"/>
    <s v="R"/>
    <s v="Drama"/>
    <x v="11"/>
    <s v="June 21, 1991 (United States)"/>
    <n v="6.1"/>
    <n v="15000"/>
    <s v="Joel Schumacher"/>
    <s v="Marti Leimbach"/>
    <s v="Julia Roberts"/>
    <s v="United States"/>
    <n v="18000000"/>
    <x v="1808"/>
    <s v="Fogwood Films"/>
    <n v="111"/>
  </r>
  <r>
    <s v="Dogfight"/>
    <s v="R"/>
    <s v="Comedy"/>
    <x v="11"/>
    <s v="October 4, 1991 (United States)"/>
    <n v="7.4"/>
    <n v="8700"/>
    <s v="Nancy Savoca"/>
    <s v="Bob Comfort"/>
    <s v="River Phoenix"/>
    <s v="United States"/>
    <m/>
    <x v="1809"/>
    <s v="Warner Bros."/>
    <n v="94"/>
  </r>
  <r>
    <s v="Whore"/>
    <s v="NC-17"/>
    <s v="Drama"/>
    <x v="11"/>
    <s v="October 18, 1991 (United States)"/>
    <n v="5.6"/>
    <n v="3500"/>
    <s v="Ken Russell"/>
    <s v="David Hines"/>
    <s v="Theresa Russell"/>
    <s v="United States"/>
    <m/>
    <x v="1810"/>
    <s v="Cheap Date"/>
    <n v="85"/>
  </r>
  <r>
    <s v="Hear My Song"/>
    <s v="R"/>
    <s v="Comedy"/>
    <x v="11"/>
    <s v="February 1992 (United States)"/>
    <n v="7"/>
    <n v="1600"/>
    <s v="Peter Chelsom"/>
    <s v="Peter Chelsom"/>
    <s v="Ned Beatty"/>
    <s v="Ireland"/>
    <m/>
    <x v="1811"/>
    <s v="British Screen Productions"/>
    <n v="104"/>
  </r>
  <r>
    <s v="Other People's Money"/>
    <s v="R"/>
    <s v="Comedy"/>
    <x v="11"/>
    <s v="October 18, 1991 (United States)"/>
    <n v="6.2"/>
    <n v="8200"/>
    <s v="Norman Jewison"/>
    <s v="Jerry Sterner"/>
    <s v="Danny DeVito"/>
    <s v="United States"/>
    <m/>
    <x v="1812"/>
    <s v="Warner Bros."/>
    <n v="103"/>
  </r>
  <r>
    <s v="Delirious"/>
    <s v="PG"/>
    <s v="Comedy"/>
    <x v="11"/>
    <s v="August 9, 1991 (United States)"/>
    <n v="5.9"/>
    <n v="8000"/>
    <s v="Tom Mankiewicz"/>
    <s v="Lawrence J. Cohen"/>
    <s v="John Candy"/>
    <s v="United States"/>
    <n v="18000000"/>
    <x v="1813"/>
    <s v="Metro-Goldwyn-Mayer (MGM)"/>
    <n v="96"/>
  </r>
  <r>
    <s v="Flirting"/>
    <s v="R"/>
    <s v="Drama"/>
    <x v="11"/>
    <s v="November 14, 1992 (United States)"/>
    <n v="7.2"/>
    <n v="5800"/>
    <s v="John Duigan"/>
    <s v="John Duigan"/>
    <s v="Noah Taylor"/>
    <s v="Australia"/>
    <m/>
    <x v="1814"/>
    <s v="Kennedy Miller Productions"/>
    <n v="99"/>
  </r>
  <r>
    <s v="The Pit and the Pendulum"/>
    <s v="R"/>
    <s v="Horror"/>
    <x v="11"/>
    <s v="April 1991 (United States)"/>
    <n v="6"/>
    <n v="4400"/>
    <s v="Stuart Gordon"/>
    <s v="Edgar Allan Poe"/>
    <s v="Lance Henriksen"/>
    <s v="United States"/>
    <n v="2000000"/>
    <x v="27"/>
    <s v="Empire Pictures"/>
    <n v="97"/>
  </r>
  <r>
    <s v="High Heels"/>
    <s v="R"/>
    <s v="Comedy"/>
    <x v="11"/>
    <s v="December 20, 1991 (United States)"/>
    <n v="7.1"/>
    <n v="14000"/>
    <s v="Pedro AlmodÃ³var"/>
    <s v="Pedro AlmodÃ³var"/>
    <s v="Victoria Abril"/>
    <s v="Spain"/>
    <m/>
    <x v="1815"/>
    <s v="Canal+"/>
    <n v="112"/>
  </r>
  <r>
    <s v="Little Man Tate"/>
    <s v="PG"/>
    <s v="Drama"/>
    <x v="11"/>
    <s v="November 1, 1991 (United States)"/>
    <n v="6.6"/>
    <n v="14000"/>
    <s v="Jodie Foster"/>
    <s v="Scott Frank"/>
    <s v="Jodie Foster"/>
    <s v="United States"/>
    <n v="10000000"/>
    <x v="1816"/>
    <s v="Orion Pictures"/>
    <n v="99"/>
  </r>
  <r>
    <s v="Shadows and Fog"/>
    <s v="PG-13"/>
    <s v="Comedy"/>
    <x v="11"/>
    <s v="March 20, 1992 (United States)"/>
    <n v="6.7"/>
    <n v="16000"/>
    <s v="Woody Allen"/>
    <s v="Woody Allen"/>
    <s v="Woody Allen"/>
    <s v="United States"/>
    <n v="14000000"/>
    <x v="1817"/>
    <s v="Jack Rollins &amp; Charles H. Joffe Productions"/>
    <n v="85"/>
  </r>
  <r>
    <s v="Shakes the Clown"/>
    <s v="R"/>
    <s v="Comedy"/>
    <x v="11"/>
    <s v="March 13, 1992 (United States)"/>
    <n v="5.6"/>
    <n v="4700"/>
    <s v="Bobcat Goldthwait"/>
    <s v="Bobcat Goldthwait"/>
    <s v="Bobcat Goldthwait"/>
    <s v="United States"/>
    <n v="1400000"/>
    <x v="1818"/>
    <s v="IRS Media"/>
    <n v="87"/>
  </r>
  <r>
    <s v="Black Robe"/>
    <s v="R"/>
    <s v="Adventure"/>
    <x v="11"/>
    <s v="October 4, 1991 (United States)"/>
    <n v="7.1"/>
    <n v="6600"/>
    <s v="Bruce Beresford"/>
    <s v="Brian Moore"/>
    <s v="Lothaire Bluteau"/>
    <s v="Canada"/>
    <m/>
    <x v="1819"/>
    <s v="Alliance Communications Corporation"/>
    <n v="101"/>
  </r>
  <r>
    <s v="Billy Bathgate"/>
    <s v="R"/>
    <s v="Crime"/>
    <x v="11"/>
    <s v="November 1, 1991 (United States)"/>
    <n v="5.9"/>
    <n v="11000"/>
    <s v="Robert Benton"/>
    <s v="E.L. Doctorow"/>
    <s v="Dustin Hoffman"/>
    <s v="United States"/>
    <n v="48000000"/>
    <x v="1820"/>
    <s v="Touchstone Pictures"/>
    <n v="106"/>
  </r>
  <r>
    <s v="Europa"/>
    <s v="R"/>
    <s v="Drama"/>
    <x v="11"/>
    <s v="June 27, 1991 (Germany)"/>
    <n v="7.6"/>
    <n v="20000"/>
    <s v="Lars von Trier"/>
    <s v="Lars von Trier"/>
    <s v="Barbara Sukowa"/>
    <s v="Denmark"/>
    <m/>
    <x v="1821"/>
    <s v="AlicÃ©lÃ©o"/>
    <n v="112"/>
  </r>
  <r>
    <s v="The Doctor"/>
    <s v="PG-13"/>
    <s v="Drama"/>
    <x v="11"/>
    <s v="August 16, 1991 (United States)"/>
    <n v="7"/>
    <n v="5200"/>
    <s v="Randa Haines"/>
    <s v="Ed Rosenbaum"/>
    <s v="William Hurt"/>
    <s v="United States"/>
    <m/>
    <x v="1822"/>
    <s v="Touchstone Pictures"/>
    <n v="122"/>
  </r>
  <r>
    <s v="Kafka"/>
    <s v="PG-13"/>
    <s v="Drama"/>
    <x v="11"/>
    <s v="November 15, 1991 (United States)"/>
    <n v="6.9"/>
    <n v="9600"/>
    <s v="Steven Soderbergh"/>
    <s v="Lem Dobbs"/>
    <s v="Jeremy Irons"/>
    <s v="France"/>
    <n v="11000000"/>
    <x v="1823"/>
    <s v="Baltimore Pictures"/>
    <n v="98"/>
  </r>
  <r>
    <s v="Johnny Suede"/>
    <s v="R"/>
    <s v="Comedy"/>
    <x v="11"/>
    <s v="April 22, 1992 (France)"/>
    <n v="5.8"/>
    <n v="3800"/>
    <s v="Tom DiCillo"/>
    <s v="Tom DiCillo"/>
    <s v="Brad Pitt"/>
    <s v="Switzerland"/>
    <n v="500000"/>
    <x v="1824"/>
    <s v="Arena"/>
    <n v="97"/>
  </r>
  <r>
    <s v="Mystery Date"/>
    <s v="PG-13"/>
    <s v="Comedy"/>
    <x v="11"/>
    <s v="August 16, 1991 (United States)"/>
    <n v="6"/>
    <n v="2700"/>
    <s v="Jonathan Wacks"/>
    <s v="Parker Bennett"/>
    <s v="Ethan Hawke"/>
    <s v="United States"/>
    <n v="10000000"/>
    <x v="1825"/>
    <s v="Orion Pictures"/>
    <n v="97"/>
  </r>
  <r>
    <s v="Ernest Scared Stupid"/>
    <s v="PG"/>
    <s v="Comedy"/>
    <x v="11"/>
    <s v="October 11, 1991 (United States)"/>
    <n v="5.8"/>
    <n v="11000"/>
    <s v="John R. Cherry III"/>
    <s v="John R. Cherry III"/>
    <s v="Jim Varney"/>
    <s v="United States"/>
    <m/>
    <x v="1826"/>
    <s v="Touchstone Pictures"/>
    <n v="91"/>
  </r>
  <r>
    <s v="The Five Heartbeats"/>
    <s v="R"/>
    <s v="Drama"/>
    <x v="11"/>
    <s v="March 29, 1991 (United States)"/>
    <n v="7.6"/>
    <n v="3900"/>
    <s v="Robert Townsend"/>
    <s v="Robert Townsend"/>
    <s v="Robert Townsend"/>
    <s v="United States"/>
    <m/>
    <x v="1827"/>
    <s v="Twentieth Century Fox"/>
    <n v="121"/>
  </r>
  <r>
    <s v="Mississippi Masala"/>
    <s v="R"/>
    <s v="Drama"/>
    <x v="11"/>
    <s v="February 5, 1992 (United States)"/>
    <n v="6.7"/>
    <n v="4800"/>
    <s v="Mira Nair"/>
    <s v="Sooni Taraporevala"/>
    <s v="Denzel Washington"/>
    <s v="United States"/>
    <m/>
    <x v="1828"/>
    <s v="Black River Productions"/>
    <n v="118"/>
  </r>
  <r>
    <s v="The Marrying Man"/>
    <s v="R"/>
    <s v="Comedy"/>
    <x v="11"/>
    <s v="April 5, 1991 (United States)"/>
    <n v="5.8"/>
    <n v="5300"/>
    <s v="Jerry Rees"/>
    <s v="Neil Simon"/>
    <s v="Kim Basinger"/>
    <s v="United States"/>
    <n v="26000000"/>
    <x v="1829"/>
    <s v="Hollywood Pictures"/>
    <n v="115"/>
  </r>
  <r>
    <s v="He Said, She Said"/>
    <s v="PG-13"/>
    <s v="Comedy"/>
    <x v="11"/>
    <s v="February 22, 1991 (United States)"/>
    <n v="5.6"/>
    <n v="6100"/>
    <s v="Ken Kwapis"/>
    <s v="Brian Hohlfeld"/>
    <s v="Kevin Bacon"/>
    <s v="United States"/>
    <m/>
    <x v="1830"/>
    <s v="Paramount Pictures"/>
    <n v="115"/>
  </r>
  <r>
    <s v="Poison"/>
    <s v="Unrated"/>
    <s v="Drama"/>
    <x v="11"/>
    <s v="August 16, 1991 (Sweden)"/>
    <n v="6.4"/>
    <n v="4100"/>
    <s v="Todd Haynes"/>
    <s v="Jean Genet"/>
    <s v="Edith Meeks"/>
    <s v="United States"/>
    <n v="250000"/>
    <x v="1831"/>
    <s v="Bronze Eye Productions"/>
    <n v="85"/>
  </r>
  <r>
    <s v="King Ralph"/>
    <s v="PG"/>
    <s v="Comedy"/>
    <x v="11"/>
    <s v="February 15, 1991 (United States)"/>
    <n v="5.3"/>
    <n v="15000"/>
    <s v="David S. Ward"/>
    <s v="Emlyn Williams"/>
    <s v="John Goodman"/>
    <s v="United States"/>
    <n v="23000000"/>
    <x v="1832"/>
    <s v="Universal Pictures"/>
    <n v="97"/>
  </r>
  <r>
    <s v="Enchanted April"/>
    <s v="PG"/>
    <s v="Drama"/>
    <x v="11"/>
    <s v="December 25, 1992 (Sweden)"/>
    <n v="7.4"/>
    <n v="6200"/>
    <s v="Mike Newell"/>
    <s v="Elizabeth von Arnim"/>
    <s v="Alfred Molina"/>
    <s v="United Kingdom"/>
    <m/>
    <x v="1833"/>
    <s v="BBC Films"/>
    <n v="95"/>
  </r>
  <r>
    <s v="Mediterraneo"/>
    <s v="R"/>
    <s v="Comedy"/>
    <x v="11"/>
    <s v="January 31, 1991 (Italy)"/>
    <n v="7.5"/>
    <n v="14000"/>
    <s v="Gabriele Salvatores"/>
    <s v="Enzo Monteleone"/>
    <s v="Diego Abatantuono"/>
    <s v="Italy"/>
    <m/>
    <x v="1834"/>
    <s v="A.M.A. Film"/>
    <n v="96"/>
  </r>
  <r>
    <s v="House Party 2"/>
    <s v="R"/>
    <s v="Comedy"/>
    <x v="11"/>
    <s v="October 23, 1991 (United States)"/>
    <n v="5.3"/>
    <n v="6100"/>
    <s v="George Jackson"/>
    <s v="Reginald Hudlin"/>
    <s v="Christopher Reid"/>
    <s v="United States"/>
    <n v="5000000"/>
    <x v="1835"/>
    <s v="Jackson/McHenry Company,The"/>
    <n v="94"/>
  </r>
  <r>
    <s v="Deceived"/>
    <s v="PG-13"/>
    <s v="Crime"/>
    <x v="11"/>
    <s v="September 27, 1991 (United States)"/>
    <n v="6.2"/>
    <n v="6700"/>
    <s v="Damian Harris"/>
    <s v="Mary Agnes Donoghue"/>
    <s v="Goldie Hawn"/>
    <s v="United States"/>
    <m/>
    <x v="1836"/>
    <s v="Touchstone Pictures"/>
    <n v="104"/>
  </r>
  <r>
    <s v="The Perfect Weapon"/>
    <s v="R"/>
    <s v="Action"/>
    <x v="11"/>
    <s v="March 15, 1991 (United States)"/>
    <n v="6"/>
    <n v="3800"/>
    <s v="Mark DiSalle"/>
    <s v="David C. Wilson"/>
    <s v="Jeff Speakman"/>
    <s v="United States"/>
    <n v="10000000"/>
    <x v="1837"/>
    <s v="Paramount Pictures"/>
    <n v="83"/>
  </r>
  <r>
    <s v="Class Action"/>
    <s v="R"/>
    <s v="Drama"/>
    <x v="11"/>
    <s v="March 15, 1991 (United States)"/>
    <n v="6.4"/>
    <n v="7000"/>
    <s v="Michael Apted"/>
    <s v="Carolyn Shelby"/>
    <s v="Gene Hackman"/>
    <s v="United States"/>
    <m/>
    <x v="1838"/>
    <s v="Interscope Communications"/>
    <n v="110"/>
  </r>
  <r>
    <s v="Under Suspicion"/>
    <s v="R"/>
    <s v="Crime"/>
    <x v="11"/>
    <s v="February 28, 1992 (United States)"/>
    <n v="6.5"/>
    <n v="3800"/>
    <s v="Simon Moore"/>
    <s v="Simon Moore"/>
    <s v="Liam Neeson"/>
    <s v="United Kingdom"/>
    <n v="6000000"/>
    <x v="1839"/>
    <s v="Carnival Film &amp; Television"/>
    <n v="99"/>
  </r>
  <r>
    <s v="Edward II"/>
    <s v="R"/>
    <s v="Drama"/>
    <x v="11"/>
    <s v="October 18, 1991 (United Kingdom)"/>
    <n v="6.8"/>
    <n v="2500"/>
    <s v="Derek Jarman"/>
    <s v="Christopher Marlowe"/>
    <s v="Steven Waddington"/>
    <s v="United Kingdom"/>
    <m/>
    <x v="1840"/>
    <s v="British Screen Productions"/>
    <n v="87"/>
  </r>
  <r>
    <s v="The Princess and the Goblin"/>
    <s v="G"/>
    <s v="Animation"/>
    <x v="11"/>
    <s v="June 3, 1994 (United States)"/>
    <n v="6.8"/>
    <n v="2600"/>
    <s v="JÃ³zsef GÃ©mes"/>
    <s v="Robin Lyons"/>
    <s v="Claire Bloom"/>
    <s v="United Kingdom"/>
    <n v="10000000"/>
    <x v="1841"/>
    <s v="Siriol Productions"/>
    <n v="82"/>
  </r>
  <r>
    <s v="Rambling Rose"/>
    <s v="R"/>
    <s v="Drama"/>
    <x v="11"/>
    <s v="September 20, 1991 (United States)"/>
    <n v="6.6"/>
    <n v="4700"/>
    <s v="Martha Coolidge"/>
    <s v="Calder Willingham"/>
    <s v="Laura Dern"/>
    <s v="United States"/>
    <n v="7500000"/>
    <x v="1842"/>
    <s v="Carolco Pictures"/>
    <n v="112"/>
  </r>
  <r>
    <s v="Big Girls Don't Cry... They Get Even"/>
    <s v="PG"/>
    <s v="Comedy"/>
    <x v="11"/>
    <s v="May 8, 1992 (United States)"/>
    <n v="6.5"/>
    <n v="1800"/>
    <s v="Joan Micklin Silver"/>
    <s v="Frank Mugavero"/>
    <s v="Griffin Dunne"/>
    <s v="United States"/>
    <m/>
    <x v="1843"/>
    <s v="New Line Cinema"/>
    <n v="96"/>
  </r>
  <r>
    <s v="K2"/>
    <s v="R"/>
    <s v="Adventure"/>
    <x v="11"/>
    <s v="May 1, 1992 (United States)"/>
    <n v="6.2"/>
    <n v="6500"/>
    <s v="Franc Roddam"/>
    <s v="Patrick Meyers"/>
    <s v="Michael Biehn"/>
    <s v="United Kingdom"/>
    <m/>
    <x v="1844"/>
    <s v="Paramount Pictures"/>
    <n v="104"/>
  </r>
  <r>
    <s v="Prospero's Books"/>
    <s v="R"/>
    <s v="Drama"/>
    <x v="11"/>
    <s v="August 30, 1991 (United Kingdom)"/>
    <n v="6.9"/>
    <n v="6100"/>
    <s v="Peter Greenaway"/>
    <s v="William Shakespeare"/>
    <s v="John Gielgud"/>
    <s v="United Kingdom"/>
    <m/>
    <x v="1845"/>
    <s v="Allarts"/>
    <n v="124"/>
  </r>
  <r>
    <s v="Pure Luck"/>
    <s v="PG"/>
    <s v="Comedy"/>
    <x v="11"/>
    <s v="August 9, 1991 (United States)"/>
    <n v="5.8"/>
    <n v="6700"/>
    <s v="Nadia Tass"/>
    <s v="Francis Veber"/>
    <s v="Martin Short"/>
    <s v="United States"/>
    <n v="17010000"/>
    <x v="1846"/>
    <s v="Hivemind"/>
    <n v="96"/>
  </r>
  <r>
    <s v="F/X2"/>
    <s v="PG-13"/>
    <s v="Action"/>
    <x v="11"/>
    <s v="May 10, 1991 (United States)"/>
    <n v="5.9"/>
    <n v="9000"/>
    <s v="Richard Franklin"/>
    <s v="Robert T. Megginson"/>
    <s v="Bryan Brown"/>
    <s v="United States"/>
    <n v="16400000"/>
    <x v="1847"/>
    <s v="Orion Pictures"/>
    <n v="108"/>
  </r>
  <r>
    <s v="The Adjuster"/>
    <s v="R"/>
    <s v="Comedy"/>
    <x v="11"/>
    <s v="July 1992 (United States)"/>
    <n v="6.7"/>
    <n v="3300"/>
    <s v="Atom Egoyan"/>
    <s v="Atom Egoyan"/>
    <s v="Elias Koteas"/>
    <s v="Canada"/>
    <m/>
    <x v="1848"/>
    <s v="Alliance Entertainment"/>
    <n v="102"/>
  </r>
  <r>
    <s v="Mortal Thoughts"/>
    <s v="R"/>
    <s v="Mystery"/>
    <x v="11"/>
    <s v="April 19, 1991 (United States)"/>
    <n v="5.7"/>
    <n v="8400"/>
    <s v="Alan Rudolph"/>
    <s v="William Reilly"/>
    <s v="Demi Moore"/>
    <s v="United States"/>
    <n v="8000000"/>
    <x v="1849"/>
    <s v="Columbia Pictures"/>
    <n v="103"/>
  </r>
  <r>
    <s v="Another You"/>
    <s v="R"/>
    <s v="Comedy"/>
    <x v="11"/>
    <s v="July 26, 1991 (United States)"/>
    <n v="5.4"/>
    <n v="3700"/>
    <s v="Maurice Phillips"/>
    <s v="Ziggy Steinberg"/>
    <s v="Richard Pryor"/>
    <s v="United States"/>
    <n v="17000000"/>
    <x v="1850"/>
    <s v="TriStar Pictures"/>
    <n v="98"/>
  </r>
  <r>
    <s v="For the Boys"/>
    <s v="R"/>
    <s v="Comedy"/>
    <x v="11"/>
    <s v="November 27, 1991 (United States)"/>
    <n v="6.4"/>
    <n v="5300"/>
    <s v="Mark Rydell"/>
    <s v="Neal Jimenez"/>
    <s v="Bette Midler"/>
    <s v="United States"/>
    <n v="40000000"/>
    <x v="1851"/>
    <s v="All Girl Productions"/>
    <n v="138"/>
  </r>
  <r>
    <s v="Beastmaster 2: Through the Portal of Time"/>
    <s v="PG-13"/>
    <s v="Action"/>
    <x v="11"/>
    <s v="August 30, 1991 (United States)"/>
    <n v="4.0999999999999996"/>
    <n v="3000"/>
    <s v="Sylvio Tabet"/>
    <s v="Andre Norton"/>
    <s v="Marc Singer"/>
    <s v="United States"/>
    <n v="6000000"/>
    <x v="1852"/>
    <s v="Les Films 21"/>
    <n v="107"/>
  </r>
  <r>
    <s v="McBain"/>
    <s v="R"/>
    <s v="Action"/>
    <x v="11"/>
    <s v="September 20, 1991 (United States)"/>
    <n v="4.8"/>
    <n v="1700"/>
    <s v="James Glickenhaus"/>
    <s v="James Glickenhaus"/>
    <s v="Christopher Walken"/>
    <s v="United States"/>
    <m/>
    <x v="1853"/>
    <s v="Marble Hall"/>
    <n v="102"/>
  </r>
  <r>
    <s v="Eve of Destruction"/>
    <s v="R"/>
    <s v="Action"/>
    <x v="11"/>
    <s v="January 18, 1991 (United States)"/>
    <n v="4.9000000000000004"/>
    <n v="2100"/>
    <s v="Duncan Gibbins"/>
    <s v="Duncan Gibbins"/>
    <s v="Gregory Hines"/>
    <s v="United States"/>
    <n v="13000000"/>
    <x v="1854"/>
    <s v="Nelson Entertainment"/>
    <n v="99"/>
  </r>
  <r>
    <s v="A Rage in Harlem"/>
    <s v="R"/>
    <s v="Comedy"/>
    <x v="11"/>
    <s v="May 3, 1991 (United States)"/>
    <n v="5.9"/>
    <n v="2000"/>
    <s v="Bill Duke"/>
    <s v="Chester Himes"/>
    <s v="Forest Whitaker"/>
    <s v="United Kingdom"/>
    <n v="8000000"/>
    <x v="1855"/>
    <s v="Palace Pictures"/>
    <n v="115"/>
  </r>
  <r>
    <s v="Rhapsody in August"/>
    <s v="PG"/>
    <s v="Drama"/>
    <x v="11"/>
    <s v="December 20, 1991 (United States)"/>
    <n v="7.2"/>
    <n v="6400"/>
    <s v="Akira Kurosawa"/>
    <s v="Kiyoko Murata"/>
    <s v="Sachiko Murase"/>
    <s v="Japan"/>
    <m/>
    <x v="1856"/>
    <s v="Feature Film Enterprise II"/>
    <n v="98"/>
  </r>
  <r>
    <s v="Kickboxer 2: the Road Back"/>
    <s v="R"/>
    <s v="Action"/>
    <x v="11"/>
    <s v="June 14, 1991 (United States)"/>
    <n v="4.5"/>
    <n v="5400"/>
    <s v="Albert Pyun"/>
    <s v="Mark DiSalle"/>
    <s v="Sasha Mitchell"/>
    <s v="United States"/>
    <m/>
    <x v="1857"/>
    <s v="Kings Road Entertainment"/>
    <n v="90"/>
  </r>
  <r>
    <s v="V.I. Warshawski"/>
    <s v="R"/>
    <s v="Action"/>
    <x v="11"/>
    <s v="July 26, 1991 (United States)"/>
    <n v="5"/>
    <n v="4800"/>
    <s v="Jeff Kanew"/>
    <s v="Sara Paretsky"/>
    <s v="Kathleen Turner"/>
    <s v="United States"/>
    <m/>
    <x v="1858"/>
    <s v="Hollywood Pictures"/>
    <n v="89"/>
  </r>
  <r>
    <s v="The Super"/>
    <s v="R"/>
    <s v="Comedy"/>
    <x v="11"/>
    <s v="October 4, 1991 (United States)"/>
    <n v="5.6"/>
    <n v="5400"/>
    <s v="Rod Daniel"/>
    <s v="Sam Simon"/>
    <s v="Joe Pesci"/>
    <s v="United States"/>
    <n v="22000000"/>
    <x v="1859"/>
    <s v="Largo Entertainment"/>
    <n v="95"/>
  </r>
  <r>
    <s v="Proof"/>
    <s v="R"/>
    <s v="Drama"/>
    <x v="11"/>
    <s v="March 20, 1992 (United States)"/>
    <n v="7.2"/>
    <n v="6300"/>
    <s v="Jocelyn Moorhouse"/>
    <s v="Jocelyn Moorhouse"/>
    <s v="Hugo Weaving"/>
    <s v="Australia"/>
    <m/>
    <x v="1860"/>
    <s v="House &amp; Moorhouse Films"/>
    <n v="86"/>
  </r>
  <r>
    <s v="At Play in the Fields of the Lord"/>
    <s v="R"/>
    <s v="Drama"/>
    <x v="11"/>
    <s v="December 6, 1991 (United States)"/>
    <n v="6.8"/>
    <n v="3100"/>
    <s v="Hector Babenco"/>
    <s v="Peter Matthiessen"/>
    <s v="Tom Berenger"/>
    <s v="United States"/>
    <n v="36000000"/>
    <x v="1861"/>
    <s v="The Saul Zaentz Company"/>
    <n v="189"/>
  </r>
  <r>
    <s v="True Colors"/>
    <s v="R"/>
    <s v="Drama"/>
    <x v="11"/>
    <s v="March 15, 1991 (United States)"/>
    <n v="6.3"/>
    <n v="5000"/>
    <s v="Herbert Ross"/>
    <s v="Kevin Wade"/>
    <s v="John Cusack"/>
    <s v="United States"/>
    <n v="20000000"/>
    <x v="1862"/>
    <s v="Paramount Pictures"/>
    <n v="111"/>
  </r>
  <r>
    <s v="Impromptu"/>
    <s v="PG-13"/>
    <s v="Biography"/>
    <x v="11"/>
    <s v="May 1991 (United States)"/>
    <n v="6.9"/>
    <n v="4800"/>
    <s v="James Lapine"/>
    <s v="Sarah Kernochan"/>
    <s v="Judy Davis"/>
    <s v="United States"/>
    <m/>
    <x v="1863"/>
    <s v="C.L.G. Films"/>
    <n v="107"/>
  </r>
  <r>
    <s v="A Kiss Before Dying"/>
    <s v="R"/>
    <s v="Crime"/>
    <x v="11"/>
    <s v="April 26, 1991 (United States)"/>
    <n v="5.7"/>
    <n v="5100"/>
    <s v="James Dearden"/>
    <s v="Ira Levin"/>
    <s v="Matt Dillon"/>
    <s v="United Kingdom"/>
    <n v="15000000"/>
    <x v="1864"/>
    <s v="Universal Pictures"/>
    <n v="94"/>
  </r>
  <r>
    <s v="Guilty by Suspicion"/>
    <s v="PG-13"/>
    <s v="Drama"/>
    <x v="11"/>
    <s v="March 15, 1991 (United States)"/>
    <n v="6.5"/>
    <n v="8000"/>
    <s v="Irwin Winkler"/>
    <s v="Irwin Winkler"/>
    <s v="Robert De Niro"/>
    <s v="United States"/>
    <m/>
    <x v="1865"/>
    <s v="Warner Bros."/>
    <n v="105"/>
  </r>
  <r>
    <s v="Scissors"/>
    <s v="R"/>
    <s v="Horror"/>
    <x v="11"/>
    <s v="March 22, 1991 (United States)"/>
    <n v="5.2"/>
    <n v="2700"/>
    <s v="Frank De Felitta"/>
    <s v="Joyce Selznick"/>
    <s v="Sharon Stone"/>
    <s v="United States"/>
    <m/>
    <x v="1866"/>
    <s v="DDM Film Corporation"/>
    <n v="105"/>
  </r>
  <r>
    <s v="Where Angels Fear to Tread"/>
    <s v="PG"/>
    <s v="Drama"/>
    <x v="11"/>
    <s v="February 28, 1992 (United States)"/>
    <n v="6.4"/>
    <n v="2100"/>
    <s v="Charles Sturridge"/>
    <s v="E.M. Forster"/>
    <s v="Helena Bonham Carter"/>
    <s v="United Kingdom"/>
    <m/>
    <x v="1867"/>
    <s v="Sovereign Pictures"/>
    <n v="116"/>
  </r>
  <r>
    <s v="Tous les matins du monde"/>
    <s v="Not Rated"/>
    <s v="Biography"/>
    <x v="11"/>
    <s v="December 18, 1991 (France)"/>
    <n v="7.5"/>
    <n v="6800"/>
    <s v="Alain Corneau"/>
    <s v="Pascal Quignard"/>
    <s v="GÃ©rard Depardieu"/>
    <s v="France"/>
    <m/>
    <x v="1868"/>
    <s v="Film Par Film"/>
    <n v="115"/>
  </r>
  <r>
    <s v="The Hitman"/>
    <s v="R"/>
    <s v="Action"/>
    <x v="11"/>
    <s v="October 25, 1991 (United States)"/>
    <n v="5.4"/>
    <n v="3700"/>
    <s v="Aaron Norris"/>
    <s v="Robert Geoffrion"/>
    <s v="Chuck Norris"/>
    <s v="United States"/>
    <m/>
    <x v="1869"/>
    <s v="Cannon Pictures"/>
    <n v="95"/>
  </r>
  <r>
    <s v="Bingo"/>
    <s v="PG"/>
    <s v="Adventure"/>
    <x v="11"/>
    <s v="August 9, 1991 (United States)"/>
    <n v="4.9000000000000004"/>
    <n v="2700"/>
    <s v="Matthew Robbins"/>
    <s v="Jim Strain"/>
    <s v="Cindy Williams"/>
    <s v="United States"/>
    <n v="10000000"/>
    <x v="1870"/>
    <s v="TriStar Pictures"/>
    <n v="89"/>
  </r>
  <r>
    <s v="Queens Logic"/>
    <s v="R"/>
    <s v="Comedy"/>
    <x v="11"/>
    <s v="February 1, 1991 (United States)"/>
    <n v="5.9"/>
    <n v="1500"/>
    <s v="Steve Rash"/>
    <s v="Tony Spiridakis"/>
    <s v="Kevin Bacon"/>
    <s v="United States"/>
    <m/>
    <x v="1871"/>
    <s v="Carolco Pictures"/>
    <n v="100"/>
  </r>
  <r>
    <s v="Body Parts"/>
    <s v="R"/>
    <s v="Horror"/>
    <x v="11"/>
    <s v="August 2, 1991 (United States)"/>
    <n v="5.6"/>
    <n v="4100"/>
    <s v="Eric Red"/>
    <s v="Pierre Boileau"/>
    <s v="Jeff Fahey"/>
    <s v="United States"/>
    <n v="10000000"/>
    <x v="1872"/>
    <s v="Paramount Pictures"/>
    <n v="88"/>
  </r>
  <r>
    <s v="One Good Cop"/>
    <s v="R"/>
    <s v="Action"/>
    <x v="11"/>
    <s v="May 3, 1991 (United States)"/>
    <n v="5.9"/>
    <n v="3900"/>
    <s v="Heywood Gould"/>
    <s v="Heywood Gould"/>
    <s v="Michael Keaton"/>
    <s v="United States"/>
    <n v="4000000"/>
    <x v="1873"/>
    <s v="Hollywood Pictures"/>
    <n v="114"/>
  </r>
  <r>
    <s v="Year of the Gun"/>
    <s v="R"/>
    <s v="Action"/>
    <x v="11"/>
    <s v="November 1, 1991 (United States)"/>
    <n v="5.6"/>
    <n v="2500"/>
    <s v="John Frankenheimer"/>
    <s v="Michael Mewshaw"/>
    <s v="Andrew McCarthy"/>
    <s v="United States"/>
    <m/>
    <x v="1874"/>
    <s v="Initial Films"/>
    <n v="111"/>
  </r>
  <r>
    <s v="Strictly Business"/>
    <s v="PG-13"/>
    <s v="Comedy"/>
    <x v="11"/>
    <s v="November 8, 1991 (United States)"/>
    <n v="5.5"/>
    <n v="1900"/>
    <s v="Kevin Hooks"/>
    <s v="Pam Gibson"/>
    <s v="Tommy Davidson"/>
    <s v="United States"/>
    <m/>
    <x v="1875"/>
    <s v="Island World"/>
    <n v="83"/>
  </r>
  <r>
    <s v="The Efficiency Expert"/>
    <s v="PG"/>
    <s v="Comedy"/>
    <x v="11"/>
    <s v="November 6, 1992 (United States)"/>
    <n v="6.2"/>
    <n v="1700"/>
    <s v="Mark Joffe"/>
    <s v="Max Dann"/>
    <s v="Anthony Hopkins"/>
    <s v="Australia"/>
    <m/>
    <x v="1876"/>
    <s v="Australian Film Finance Corporation (AFFC)"/>
    <n v="85"/>
  </r>
  <r>
    <s v="All I Want for Christmas"/>
    <s v="G"/>
    <s v="Comedy"/>
    <x v="11"/>
    <s v="November 8, 1991 (United States)"/>
    <n v="6"/>
    <n v="4600"/>
    <s v="Robert Lieberman"/>
    <s v="Thom Eberhardt"/>
    <s v="Harley Jane Kozak"/>
    <s v="United States"/>
    <m/>
    <x v="1877"/>
    <s v="Paramount Pictures"/>
    <n v="92"/>
  </r>
  <r>
    <s v="29th Street"/>
    <s v="R"/>
    <s v="Comedy"/>
    <x v="11"/>
    <s v="November 1, 1991 (United States)"/>
    <n v="7.3"/>
    <n v="2700"/>
    <s v="George Gallo"/>
    <s v="Frank Pesce"/>
    <s v="Anthony LaPaglia"/>
    <s v="Japan"/>
    <m/>
    <x v="1878"/>
    <s v="JVC Entertainment Networks"/>
    <n v="101"/>
  </r>
  <r>
    <s v="Shout"/>
    <s v="PG-13"/>
    <s v="Drama"/>
    <x v="11"/>
    <s v="October 4, 1991 (United States)"/>
    <n v="5.3"/>
    <n v="1800"/>
    <s v="Jeffrey Hornaday"/>
    <s v="Joe Gayton"/>
    <s v="John Travolta"/>
    <s v="United States"/>
    <m/>
    <x v="1879"/>
    <s v="Robert Simonds Productions"/>
    <n v="89"/>
  </r>
  <r>
    <s v="Daughters of the Dust"/>
    <s v="TV-PG"/>
    <s v="Drama"/>
    <x v="11"/>
    <s v="December 27, 1991 (United States)"/>
    <n v="6.6"/>
    <n v="2300"/>
    <s v="Julie Dash"/>
    <s v="Julie Dash"/>
    <s v="Cora Lee Day"/>
    <s v="United States"/>
    <m/>
    <x v="1880"/>
    <s v="Geechee Girls"/>
    <n v="113"/>
  </r>
  <r>
    <s v="Once Around"/>
    <s v="R"/>
    <s v="Comedy"/>
    <x v="11"/>
    <s v="February 1, 1991 (United States)"/>
    <n v="6.5"/>
    <n v="4100"/>
    <s v="Lasse HallstrÃ¶m"/>
    <s v="Malia Scotch Marmo"/>
    <s v="Richard Dreyfuss"/>
    <s v="United States"/>
    <n v="16000000"/>
    <x v="1881"/>
    <s v="Cinecom Entertainment Group"/>
    <n v="115"/>
  </r>
  <r>
    <s v="SÃ³lo con tu pareja"/>
    <s v="Not Rated"/>
    <s v="Comedy"/>
    <x v="11"/>
    <s v="December 25, 1992 (Mexico)"/>
    <n v="6.9"/>
    <n v="3500"/>
    <s v="Alfonso CuarÃ³n"/>
    <s v="Alfonso CuarÃ³n"/>
    <s v="Daniel GimÃ©nez Cacho"/>
    <s v="Mexico"/>
    <m/>
    <x v="1882"/>
    <s v="Esperanto Filmoj"/>
    <n v="94"/>
  </r>
  <r>
    <s v="The Taking of Beverly Hills"/>
    <s v="R"/>
    <s v="Action"/>
    <x v="11"/>
    <s v="October 11, 1991 (United States)"/>
    <n v="5.0999999999999996"/>
    <n v="1100"/>
    <s v="Sidney J. Furie"/>
    <s v="Sidney J. Furie"/>
    <s v="Ken Wahl"/>
    <s v="United States"/>
    <n v="19000000"/>
    <x v="1883"/>
    <s v="Nelson Entertainment"/>
    <n v="96"/>
  </r>
  <r>
    <s v="Run"/>
    <s v="R"/>
    <s v="Action"/>
    <x v="11"/>
    <s v="February 1, 1991 (United States)"/>
    <n v="6.2"/>
    <n v="2600"/>
    <s v="Geoff Burrowes"/>
    <s v="Dennis Shryack"/>
    <s v="Patrick Dempsey"/>
    <s v="United States"/>
    <n v="16000000"/>
    <x v="1884"/>
    <s v="Hollywood Pictures"/>
    <n v="91"/>
  </r>
  <r>
    <s v="Paradise"/>
    <s v="PG-13"/>
    <s v="Drama"/>
    <x v="11"/>
    <s v="October 4, 1991 (United States)"/>
    <n v="6.7"/>
    <n v="2700"/>
    <s v="Mary Agnes Donoghue"/>
    <s v="Mary Agnes Donoghue"/>
    <s v="Melanie Griffith"/>
    <s v="United States"/>
    <m/>
    <x v="1885"/>
    <s v="Grand Highway Productions"/>
    <n v="111"/>
  </r>
  <r>
    <s v="Madame Bovary"/>
    <s v="PG-13"/>
    <s v="Drama"/>
    <x v="11"/>
    <s v="December 25, 1991 (United States)"/>
    <n v="6.6"/>
    <n v="3600"/>
    <s v="Claude Chabrol"/>
    <s v="Gustave Flaubert"/>
    <s v="Isabelle Huppert"/>
    <s v="France"/>
    <m/>
    <x v="1886"/>
    <s v="MK2 Productions"/>
    <n v="143"/>
  </r>
  <r>
    <s v="Company Business"/>
    <s v="PG-13"/>
    <s v="Action"/>
    <x v="11"/>
    <s v="September 6, 1991 (United States)"/>
    <n v="5.6"/>
    <n v="2600"/>
    <s v="Nicholas Meyer"/>
    <s v="Nicholas Meyer"/>
    <s v="Gene Hackman"/>
    <s v="United States"/>
    <n v="18000000"/>
    <x v="1887"/>
    <s v="PathÃ© Entertainment"/>
    <n v="98"/>
  </r>
  <r>
    <s v="Talent for the Game"/>
    <s v="PG"/>
    <s v="Drama"/>
    <x v="11"/>
    <s v="June 28, 1991 (United Kingdom)"/>
    <n v="6"/>
    <n v="796"/>
    <s v="Robert M. Young"/>
    <s v="David Himmelstein"/>
    <s v="Edward James Olmos"/>
    <s v="United States"/>
    <m/>
    <x v="1888"/>
    <s v="Paramount Pictures"/>
    <n v="91"/>
  </r>
  <r>
    <s v="City of Hope"/>
    <s v="R"/>
    <s v="Crime"/>
    <x v="11"/>
    <s v="November 15, 1991 (United Kingdom)"/>
    <n v="7.3"/>
    <n v="2300"/>
    <s v="John Sayles"/>
    <s v="John Sayles"/>
    <s v="Vincent Spano"/>
    <s v="United States"/>
    <n v="3000000"/>
    <x v="1889"/>
    <s v="Esperanza Films Inc."/>
    <n v="129"/>
  </r>
  <r>
    <s v="Riff-Raff"/>
    <s v="R"/>
    <s v="Comedy"/>
    <x v="11"/>
    <s v="February 12, 1993 (United States)"/>
    <n v="7.1"/>
    <n v="4300"/>
    <s v="Ken Loach"/>
    <s v="Bill Jesse"/>
    <s v="Robert Carlyle"/>
    <s v="United Kingdom"/>
    <m/>
    <x v="1890"/>
    <s v="Parallax Pictures"/>
    <n v="95"/>
  </r>
  <r>
    <s v="The Object of Beauty"/>
    <s v="R"/>
    <s v="Comedy"/>
    <x v="11"/>
    <s v="April 12, 1991 (United States)"/>
    <n v="5.7"/>
    <n v="2000"/>
    <s v="Michael Lindsay-Hogg"/>
    <s v="Michael Lindsay-Hogg"/>
    <s v="John Malkovich"/>
    <s v="United Kingdom"/>
    <m/>
    <x v="1891"/>
    <s v="Avenue Pictures"/>
    <n v="103"/>
  </r>
  <r>
    <s v="Liebestraum"/>
    <s v="R"/>
    <s v="Mystery"/>
    <x v="11"/>
    <s v="November 1991 (United States)"/>
    <n v="5.9"/>
    <n v="1500"/>
    <s v="Mike Figgis"/>
    <s v="Mike Figgis"/>
    <s v="Kevin Anderson"/>
    <s v="United States"/>
    <n v="6900000"/>
    <x v="1892"/>
    <s v="Initial Entertainment Group (IEG)"/>
    <n v="112"/>
  </r>
  <r>
    <s v="Voyager"/>
    <s v="PG-13"/>
    <s v="Drama"/>
    <x v="11"/>
    <s v="January 31, 1992 (United States)"/>
    <n v="6.7"/>
    <n v="3100"/>
    <s v="Volker SchlÃ¶ndorff"/>
    <s v="Max Frisch"/>
    <s v="Sam Shepard"/>
    <s v="Germany"/>
    <m/>
    <x v="1893"/>
    <s v="Bioskop Film"/>
    <n v="117"/>
  </r>
  <r>
    <s v="Closet Land"/>
    <s v="R"/>
    <s v="Drama"/>
    <x v="11"/>
    <s v="March 6, 1991 (United States)"/>
    <n v="7.1"/>
    <n v="2700"/>
    <s v="Radha Bharadwaj"/>
    <s v="Radha Bharadwaj"/>
    <s v="Madeleine Stowe"/>
    <s v="United States"/>
    <n v="4000000"/>
    <x v="1894"/>
    <s v="Imagine Entertainment"/>
    <n v="89"/>
  </r>
  <r>
    <s v="Timebomb"/>
    <s v="R"/>
    <s v="Action"/>
    <x v="11"/>
    <s v="May 25, 1991 (South Korea)"/>
    <n v="5.4"/>
    <n v="1600"/>
    <s v="Avi Nesher"/>
    <s v="Avi Nesher"/>
    <s v="Michael Biehn"/>
    <s v="United States"/>
    <n v="6000000"/>
    <x v="27"/>
    <s v="Raffaella Productions"/>
    <n v="96"/>
  </r>
  <r>
    <s v="Crooked Hearts"/>
    <s v="R"/>
    <s v="Drama"/>
    <x v="11"/>
    <s v="September 6, 1991 (United States)"/>
    <n v="6"/>
    <n v="945"/>
    <s v="Michael Bortman"/>
    <s v="Robert Boswell"/>
    <s v="Peter Berg"/>
    <s v="United States"/>
    <m/>
    <x v="1895"/>
    <s v="A&amp;M Films"/>
    <n v="113"/>
  </r>
  <r>
    <s v="The Unborn"/>
    <s v="R"/>
    <s v="Drama"/>
    <x v="11"/>
    <s v="March 29, 1991 (United States)"/>
    <n v="4.5999999999999996"/>
    <n v="1100"/>
    <s v="Rodman Flender"/>
    <s v="John Brancato"/>
    <s v="Brooke Adams"/>
    <s v="United States"/>
    <m/>
    <x v="1896"/>
    <s v="Califilm"/>
    <n v="83"/>
  </r>
  <r>
    <s v="Van Gogh"/>
    <s v="R"/>
    <s v="Biography"/>
    <x v="11"/>
    <s v="October 30, 1992 (United States)"/>
    <n v="7.2"/>
    <n v="2800"/>
    <s v="Maurice Pialat"/>
    <s v="Maurice Pialat"/>
    <s v="Jacques Dutronc"/>
    <s v="France"/>
    <m/>
    <x v="1897"/>
    <s v="Erato Films"/>
    <n v="158"/>
  </r>
  <r>
    <s v="Late for Dinner"/>
    <s v="PG"/>
    <s v="Drama"/>
    <x v="11"/>
    <s v="September 20, 1991 (United States)"/>
    <n v="6.4"/>
    <n v="1700"/>
    <s v="W.D. Richter"/>
    <s v="Mark Andrus"/>
    <s v="Peter Berg"/>
    <s v="United States"/>
    <n v="14000000"/>
    <x v="1898"/>
    <s v="Castle Rock Entertainment"/>
    <n v="99"/>
  </r>
  <r>
    <s v="Lovers: A True Story"/>
    <s v="R"/>
    <s v="Action"/>
    <x v="11"/>
    <s v="April 12, 1991 (Spain)"/>
    <n v="7"/>
    <n v="2800"/>
    <s v="Vicente Aranda"/>
    <s v="Ãlvaro del Amo"/>
    <s v="Victoria Abril"/>
    <s v="Spain"/>
    <m/>
    <x v="1899"/>
    <s v="Pedro Costa Producciones CinematogrÃ¡ficas"/>
    <n v="103"/>
  </r>
  <r>
    <s v="Johnny Stecchino"/>
    <s v="R"/>
    <s v="Comedy"/>
    <x v="11"/>
    <s v="October 24, 1991 (Italy)"/>
    <n v="7.2"/>
    <n v="10000"/>
    <s v="Roberto Benigni"/>
    <s v="Roberto Benigni"/>
    <s v="Roberto Benigni"/>
    <s v="Italy"/>
    <m/>
    <x v="1900"/>
    <s v="Cecchi Gori Group Tiger Cinematografica"/>
    <n v="102"/>
  </r>
  <r>
    <s v="Stepping Out"/>
    <s v="PG"/>
    <s v="Comedy"/>
    <x v="11"/>
    <s v="October 11, 1991 (United States)"/>
    <n v="6.4"/>
    <n v="1100"/>
    <s v="Lewis Gilbert"/>
    <s v="Richard Harris"/>
    <s v="Liza Minnelli"/>
    <s v="United States"/>
    <m/>
    <x v="1901"/>
    <s v="Paramount Pictures"/>
    <n v="106"/>
  </r>
  <r>
    <s v="The Inner Circle"/>
    <s v="PG-13"/>
    <s v="Biography"/>
    <x v="11"/>
    <s v="December 25, 1991 (United States)"/>
    <n v="7.1"/>
    <n v="2000"/>
    <s v="Andrey Konchalovskiy"/>
    <s v="Andrey Konchalovskiy"/>
    <s v="Tom Hulce"/>
    <s v="Italy"/>
    <m/>
    <x v="1902"/>
    <s v="Numero Uno International"/>
    <n v="137"/>
  </r>
  <r>
    <s v="Mon pÃ¨re, ce hÃ©ros."/>
    <m/>
    <s v="Comedy"/>
    <x v="11"/>
    <s v="October 23, 1991 (France)"/>
    <n v="6.1"/>
    <n v="2600"/>
    <s v="GÃ©rard Lauzier"/>
    <s v="GÃ©rard Lauzier"/>
    <s v="GÃ©rard Depardieu"/>
    <s v="France"/>
    <m/>
    <x v="27"/>
    <s v="Film Par Film"/>
    <n v="105"/>
  </r>
  <r>
    <s v="Defenseless"/>
    <s v="R"/>
    <s v="Mystery"/>
    <x v="11"/>
    <s v="August 23, 1991 (United States)"/>
    <n v="5.6"/>
    <n v="815"/>
    <s v="Martin Campbell"/>
    <s v="James Cresson"/>
    <s v="Barbara Hershey"/>
    <s v="United States"/>
    <m/>
    <x v="1903"/>
    <s v="New Visions Pictures"/>
    <n v="104"/>
  </r>
  <r>
    <s v="Reservoir Dogs"/>
    <s v="R"/>
    <s v="Crime"/>
    <x v="12"/>
    <s v="September 2, 1992 (France)"/>
    <n v="8.3000000000000007"/>
    <n v="943000"/>
    <s v="Quentin Tarantino"/>
    <s v="Quentin Tarantino"/>
    <s v="Harvey Keitel"/>
    <s v="United States"/>
    <n v="1200000"/>
    <x v="1904"/>
    <s v="Live Entertainment"/>
    <n v="99"/>
  </r>
  <r>
    <s v="Basic Instinct"/>
    <s v="R"/>
    <s v="Drama"/>
    <x v="12"/>
    <s v="March 20, 1992 (United States)"/>
    <n v="7"/>
    <n v="186000"/>
    <s v="Paul Verhoeven"/>
    <s v="Joe Eszterhas"/>
    <s v="Michael Douglas"/>
    <s v="United States"/>
    <n v="49000000"/>
    <x v="1905"/>
    <s v="Carolco Pictures"/>
    <n v="127"/>
  </r>
  <r>
    <s v="Candyman"/>
    <s v="R"/>
    <s v="Horror"/>
    <x v="12"/>
    <s v="October 16, 1992 (United States)"/>
    <n v="6.6"/>
    <n v="74000"/>
    <s v="Bernard Rose"/>
    <s v="Clive Barker"/>
    <s v="Virginia Madsen"/>
    <s v="United States"/>
    <n v="6000000"/>
    <x v="1906"/>
    <s v="Candyman Films"/>
    <n v="99"/>
  </r>
  <r>
    <s v="My Cousin Vinny"/>
    <s v="R"/>
    <s v="Comedy"/>
    <x v="12"/>
    <s v="March 13, 1992 (United States)"/>
    <n v="7.6"/>
    <n v="112000"/>
    <s v="Jonathan Lynn"/>
    <s v="Dale Launer"/>
    <s v="Joe Pesci"/>
    <s v="United States"/>
    <n v="11000000"/>
    <x v="1907"/>
    <s v="Twentieth Century Fox"/>
    <n v="120"/>
  </r>
  <r>
    <s v="The Last of the Mohicans"/>
    <s v="R"/>
    <s v="Action"/>
    <x v="12"/>
    <s v="September 25, 1992 (United States)"/>
    <n v="7.7"/>
    <n v="156000"/>
    <s v="Michael Mann"/>
    <s v="James Fenimore Cooper"/>
    <s v="Daniel Day-Lewis"/>
    <s v="United States"/>
    <n v="40000000"/>
    <x v="1908"/>
    <s v="Morgan Creek Entertainment"/>
    <n v="112"/>
  </r>
  <r>
    <s v="Dracula"/>
    <s v="R"/>
    <s v="Horror"/>
    <x v="12"/>
    <s v="November 13, 1992 (United States)"/>
    <n v="7.4"/>
    <n v="199000"/>
    <s v="Francis Ford Coppola"/>
    <s v="Bram Stoker"/>
    <s v="Gary Oldman"/>
    <s v="United Kingdom"/>
    <n v="40000000"/>
    <x v="1909"/>
    <s v="American Zoetrope"/>
    <n v="128"/>
  </r>
  <r>
    <s v="Unforgiven"/>
    <s v="R"/>
    <s v="Drama"/>
    <x v="12"/>
    <s v="August 7, 1992 (United States)"/>
    <n v="8.1999999999999993"/>
    <n v="385000"/>
    <s v="Clint Eastwood"/>
    <s v="David Webb Peoples"/>
    <s v="Clint Eastwood"/>
    <s v="United States"/>
    <n v="14400000"/>
    <x v="1910"/>
    <s v="Warner Bros."/>
    <n v="130"/>
  </r>
  <r>
    <s v="A Few Good Men"/>
    <s v="R"/>
    <s v="Drama"/>
    <x v="12"/>
    <s v="December 11, 1992 (United States)"/>
    <n v="7.7"/>
    <n v="242000"/>
    <s v="Rob Reiner"/>
    <s v="Aaron Sorkin"/>
    <s v="Tom Cruise"/>
    <s v="United States"/>
    <n v="41000000"/>
    <x v="1911"/>
    <s v="Columbia Pictures"/>
    <n v="138"/>
  </r>
  <r>
    <s v="A League of Their Own"/>
    <s v="PG"/>
    <s v="Comedy"/>
    <x v="12"/>
    <s v="July 1, 1992 (United States)"/>
    <n v="7.3"/>
    <n v="97000"/>
    <s v="Penny Marshall"/>
    <s v="Kim Wilson"/>
    <s v="Tom Hanks"/>
    <s v="United States"/>
    <n v="40000000"/>
    <x v="1912"/>
    <s v="Columbia Pictures"/>
    <n v="128"/>
  </r>
  <r>
    <s v="The Bodyguard"/>
    <s v="R"/>
    <s v="Action"/>
    <x v="12"/>
    <s v="November 25, 1992 (United States)"/>
    <n v="6.3"/>
    <n v="124000"/>
    <s v="Mick Jackson"/>
    <s v="Lawrence Kasdan"/>
    <s v="Kevin Costner"/>
    <s v="United States"/>
    <n v="25000000"/>
    <x v="1913"/>
    <s v="Kasdan Pictures"/>
    <n v="129"/>
  </r>
  <r>
    <s v="Scent of a Woman"/>
    <s v="R"/>
    <s v="Drama"/>
    <x v="12"/>
    <s v="January 8, 1993 (United States)"/>
    <n v="8"/>
    <n v="274000"/>
    <s v="Martin Brest"/>
    <s v="Giovanni Arpino"/>
    <s v="Al Pacino"/>
    <s v="United States"/>
    <n v="31000000"/>
    <x v="1914"/>
    <s v="Universal Pictures"/>
    <n v="156"/>
  </r>
  <r>
    <s v="Batman Returns"/>
    <s v="PG-13"/>
    <s v="Action"/>
    <x v="12"/>
    <s v="June 19, 1992 (United States)"/>
    <n v="7"/>
    <n v="280000"/>
    <s v="Tim Burton"/>
    <s v="Bob Kane"/>
    <s v="Michael Keaton"/>
    <s v="United States"/>
    <n v="80000000"/>
    <x v="1915"/>
    <s v="Warner Bros."/>
    <n v="126"/>
  </r>
  <r>
    <s v="The Mighty Ducks"/>
    <s v="PG"/>
    <s v="Comedy"/>
    <x v="12"/>
    <s v="October 2, 1992 (United States)"/>
    <n v="6.6"/>
    <n v="62000"/>
    <s v="Stephen Herek"/>
    <s v="Steven Brill"/>
    <s v="Emilio Estevez"/>
    <s v="United States"/>
    <n v="10000000"/>
    <x v="1916"/>
    <s v="Avnet/Kerner Productions"/>
    <n v="104"/>
  </r>
  <r>
    <s v="Aladdin"/>
    <s v="G"/>
    <s v="Animation"/>
    <x v="12"/>
    <s v="November 25, 1992 (United States)"/>
    <n v="8"/>
    <n v="382000"/>
    <s v="Ron Clements"/>
    <s v="Ron Clements"/>
    <s v="Scott Weinger"/>
    <s v="United States"/>
    <n v="28000000"/>
    <x v="1917"/>
    <s v="Walt Disney Pictures"/>
    <n v="90"/>
  </r>
  <r>
    <s v="Sister Act"/>
    <s v="PG"/>
    <s v="Comedy"/>
    <x v="12"/>
    <s v="May 29, 1992 (United States)"/>
    <n v="6.4"/>
    <n v="91000"/>
    <s v="Emile Ardolino"/>
    <s v="Paul Rudnick"/>
    <s v="Whoopi Goldberg"/>
    <s v="United States"/>
    <n v="31000000"/>
    <x v="1918"/>
    <s v="Touchstone Pictures"/>
    <n v="100"/>
  </r>
  <r>
    <s v="Alien 3"/>
    <s v="R"/>
    <s v="Action"/>
    <x v="12"/>
    <s v="May 22, 1992 (United States)"/>
    <n v="6.5"/>
    <n v="284000"/>
    <s v="David Fincher"/>
    <s v="Dan O'Bannon"/>
    <s v="Sigourney Weaver"/>
    <s v="United States"/>
    <n v="50000000"/>
    <x v="1919"/>
    <s v="Twentieth Century Fox"/>
    <n v="114"/>
  </r>
  <r>
    <s v="Death Becomes Her"/>
    <s v="PG-13"/>
    <s v="Comedy"/>
    <x v="12"/>
    <s v="July 31, 1992 (United States)"/>
    <n v="6.6"/>
    <n v="108000"/>
    <s v="Robert Zemeckis"/>
    <s v="Martin Donovan"/>
    <s v="Meryl Streep"/>
    <s v="United States"/>
    <n v="55000000"/>
    <x v="1920"/>
    <s v="Universal Pictures"/>
    <n v="104"/>
  </r>
  <r>
    <s v="Far and Away"/>
    <s v="PG-13"/>
    <s v="Adventure"/>
    <x v="12"/>
    <s v="May 22, 1992 (United States)"/>
    <n v="6.6"/>
    <n v="60000"/>
    <s v="Ron Howard"/>
    <s v="Bob Dolman"/>
    <s v="Tom Cruise"/>
    <s v="United States"/>
    <n v="60000000"/>
    <x v="1921"/>
    <s v="Imagine Films Entertainment"/>
    <n v="140"/>
  </r>
  <r>
    <s v="The Crying Game"/>
    <s v="R"/>
    <s v="Crime"/>
    <x v="12"/>
    <s v="February 19, 1993 (United States)"/>
    <n v="7.3"/>
    <n v="52000"/>
    <s v="Neil Jordan"/>
    <s v="Neil Jordan"/>
    <s v="Stephen Rea"/>
    <s v="United Kingdom"/>
    <m/>
    <x v="1922"/>
    <s v="Palace Pictures"/>
    <n v="112"/>
  </r>
  <r>
    <s v="Howards End"/>
    <s v="PG"/>
    <s v="Drama"/>
    <x v="12"/>
    <s v="February 26, 1993 (United States)"/>
    <n v="7.4"/>
    <n v="30000"/>
    <s v="James Ivory"/>
    <s v="E.M. Forster"/>
    <s v="Anthony Hopkins"/>
    <s v="United Kingdom"/>
    <m/>
    <x v="1923"/>
    <s v="Merchant Ivory Productions"/>
    <n v="142"/>
  </r>
  <r>
    <s v="Under Siege"/>
    <s v="R"/>
    <s v="Action"/>
    <x v="12"/>
    <s v="October 9, 1992 (United States)"/>
    <n v="6.5"/>
    <n v="80000"/>
    <s v="Andrew Davis"/>
    <s v="J.F. Lawton"/>
    <s v="Steven Seagal"/>
    <s v="France"/>
    <n v="35000000"/>
    <x v="1924"/>
    <s v="Warner Bros."/>
    <n v="103"/>
  </r>
  <r>
    <s v="Deep Cover"/>
    <s v="R"/>
    <s v="Action"/>
    <x v="12"/>
    <s v="April 15, 1992 (United States)"/>
    <n v="6.9"/>
    <n v="9500"/>
    <s v="Bill Duke"/>
    <s v="Michael Tolkin"/>
    <s v="Laurence Fishburne"/>
    <s v="United States"/>
    <n v="8000000"/>
    <x v="1925"/>
    <s v="Image Organization"/>
    <n v="107"/>
  </r>
  <r>
    <s v="Single White Female"/>
    <s v="R"/>
    <s v="Drama"/>
    <x v="12"/>
    <s v="August 14, 1992 (United States)"/>
    <n v="6.4"/>
    <n v="34000"/>
    <s v="Barbet Schroeder"/>
    <s v="John Lutz"/>
    <s v="Bridget Fonda"/>
    <s v="United States"/>
    <n v="16000000"/>
    <x v="1926"/>
    <s v="Columbia Pictures"/>
    <n v="107"/>
  </r>
  <r>
    <s v="Cool World"/>
    <s v="PG-13"/>
    <s v="Animation"/>
    <x v="12"/>
    <s v="July 10, 1992 (United States)"/>
    <n v="4.9000000000000004"/>
    <n v="22000"/>
    <s v="Ralph Bakshi"/>
    <s v="Michael Grais"/>
    <s v="Gabriel Byrne"/>
    <s v="United States"/>
    <n v="30000000"/>
    <x v="1927"/>
    <s v="Bakshi Animation"/>
    <n v="102"/>
  </r>
  <r>
    <s v="Glengarry Glen Ross"/>
    <s v="R"/>
    <s v="Crime"/>
    <x v="12"/>
    <s v="October 2, 1992 (United States)"/>
    <n v="7.7"/>
    <n v="98000"/>
    <s v="James Foley"/>
    <s v="David Mamet"/>
    <s v="Al Pacino"/>
    <s v="United States"/>
    <n v="12500000"/>
    <x v="1928"/>
    <s v="New Line Cinema"/>
    <n v="100"/>
  </r>
  <r>
    <s v="Wayne's World"/>
    <s v="PG-13"/>
    <s v="Comedy"/>
    <x v="12"/>
    <s v="February 14, 1992 (United States)"/>
    <n v="7"/>
    <n v="148000"/>
    <s v="Penelope Spheeris"/>
    <s v="Mike Myers"/>
    <s v="Mike Myers"/>
    <s v="United States"/>
    <n v="20000000"/>
    <x v="1929"/>
    <s v="Paramount Pictures"/>
    <n v="94"/>
  </r>
  <r>
    <s v="Army of Darkness"/>
    <s v="R"/>
    <s v="Comedy"/>
    <x v="12"/>
    <s v="February 19, 1993 (United States)"/>
    <n v="7.5"/>
    <n v="166000"/>
    <s v="Sam Raimi"/>
    <s v="Sam Raimi"/>
    <s v="Bruce Campbell"/>
    <s v="United States"/>
    <n v="11000000"/>
    <x v="1930"/>
    <s v="Dino De Laurentiis Company"/>
    <n v="81"/>
  </r>
  <r>
    <s v="A River Runs Through It"/>
    <s v="PG"/>
    <s v="Drama"/>
    <x v="12"/>
    <s v="October 30, 1992 (United States)"/>
    <n v="7.2"/>
    <n v="55000"/>
    <s v="Robert Redford"/>
    <s v="Norman Maclean"/>
    <s v="Craig Sheffer"/>
    <s v="United States"/>
    <n v="12000000"/>
    <x v="1931"/>
    <s v="Allied Filmmakers"/>
    <n v="123"/>
  </r>
  <r>
    <s v="Twin Peaks: Fire Walk with Me"/>
    <s v="R"/>
    <s v="Drama"/>
    <x v="12"/>
    <s v="August 28, 1992 (United States)"/>
    <n v="7.3"/>
    <n v="89000"/>
    <s v="David Lynch"/>
    <s v="David Lynch"/>
    <s v="Sheryl Lee"/>
    <s v="France"/>
    <n v="10000000"/>
    <x v="1932"/>
    <s v="New Line Cinema"/>
    <n v="134"/>
  </r>
  <r>
    <s v="Of Mice and Men"/>
    <s v="PG-13"/>
    <s v="Drama"/>
    <x v="12"/>
    <s v="October 2, 1992 (United States)"/>
    <n v="7.5"/>
    <n v="41000"/>
    <s v="Gary Sinise"/>
    <s v="John Steinbeck"/>
    <s v="John Malkovich"/>
    <s v="United States"/>
    <m/>
    <x v="1933"/>
    <s v="Metro-Goldwyn-Mayer (MGM)"/>
    <n v="115"/>
  </r>
  <r>
    <s v="Beethoven"/>
    <s v="PG"/>
    <s v="Comedy"/>
    <x v="12"/>
    <s v="April 3, 1992 (United States)"/>
    <n v="5.7"/>
    <n v="68000"/>
    <s v="Brian Levant"/>
    <s v="John Hughes"/>
    <s v="Charles Grodin"/>
    <s v="United States"/>
    <m/>
    <x v="1934"/>
    <s v="Universal Pictures"/>
    <n v="87"/>
  </r>
  <r>
    <s v="Universal Soldier"/>
    <s v="R"/>
    <s v="Action"/>
    <x v="12"/>
    <s v="July 10, 1992 (United States)"/>
    <n v="6"/>
    <n v="85000"/>
    <s v="Roland Emmerich"/>
    <s v="Richard Rothstein"/>
    <s v="Jean-Claude Van Damme"/>
    <s v="United States"/>
    <n v="23000000"/>
    <x v="1935"/>
    <s v="StudioCanal"/>
    <n v="102"/>
  </r>
  <r>
    <s v="Buffy the Vampire Slayer"/>
    <s v="PG-13"/>
    <s v="Action"/>
    <x v="12"/>
    <s v="July 31, 1992 (United States)"/>
    <n v="5.7"/>
    <n v="41000"/>
    <s v="Fran Rubel Kuzui"/>
    <s v="Joss Whedon"/>
    <s v="Kristy Swanson"/>
    <s v="United States"/>
    <n v="7000000"/>
    <x v="1936"/>
    <s v="Twentieth Century Fox"/>
    <n v="86"/>
  </r>
  <r>
    <s v="Sleepwalkers"/>
    <s v="R"/>
    <s v="Fantasy"/>
    <x v="12"/>
    <s v="April 10, 1992 (United States)"/>
    <n v="5.3"/>
    <n v="21000"/>
    <s v="Mick Garris"/>
    <s v="Stephen King"/>
    <s v="Brian Krause"/>
    <s v="United States"/>
    <n v="15000000"/>
    <x v="1937"/>
    <s v="Columbia Pictures"/>
    <n v="91"/>
  </r>
  <r>
    <s v="Chaplin"/>
    <s v="PG-13"/>
    <s v="Biography"/>
    <x v="12"/>
    <s v="January 8, 1993 (United States)"/>
    <n v="7.5"/>
    <n v="55000"/>
    <s v="Richard Attenborough"/>
    <s v="David Robinson"/>
    <s v="Robert Downey Jr."/>
    <s v="United Kingdom"/>
    <n v="31000000"/>
    <x v="1938"/>
    <s v="Carolco Pictures"/>
    <n v="143"/>
  </r>
  <r>
    <s v="The Lover"/>
    <s v="R"/>
    <s v="Biography"/>
    <x v="12"/>
    <s v="October 30, 1992 (United States)"/>
    <n v="6.9"/>
    <n v="20000"/>
    <s v="Jean-Jacques Annaud"/>
    <s v="Marguerite Duras"/>
    <s v="Jane March"/>
    <s v="France"/>
    <m/>
    <x v="1939"/>
    <s v="Films A2"/>
    <n v="115"/>
  </r>
  <r>
    <s v="Home Alone 2: Lost in New York"/>
    <s v="PG"/>
    <s v="Adventure"/>
    <x v="12"/>
    <s v="November 20, 1992 (United States)"/>
    <n v="6.8"/>
    <n v="318000"/>
    <s v="Chris Columbus"/>
    <s v="John Hughes"/>
    <s v="Macaulay Culkin"/>
    <s v="United States"/>
    <n v="28000000"/>
    <x v="1940"/>
    <s v="Twentieth Century Fox"/>
    <n v="120"/>
  </r>
  <r>
    <s v="The Hand That Rocks the Cradle"/>
    <s v="R"/>
    <s v="Drama"/>
    <x v="12"/>
    <s v="January 10, 1992 (United States)"/>
    <n v="6.6"/>
    <n v="40000"/>
    <s v="Curtis Hanson"/>
    <s v="Amanda Silver"/>
    <s v="Annabella Sciorra"/>
    <s v="United States"/>
    <n v="11700000"/>
    <x v="1941"/>
    <s v="Hollywood Pictures"/>
    <n v="110"/>
  </r>
  <r>
    <s v="Newsies"/>
    <s v="PG"/>
    <s v="Drama"/>
    <x v="12"/>
    <s v="April 10, 1992 (United States)"/>
    <n v="6.9"/>
    <n v="19000"/>
    <s v="Kenny Ortega"/>
    <s v="Bob Tzudiker"/>
    <s v="Christian Bale"/>
    <s v="United States"/>
    <n v="15000000"/>
    <x v="1942"/>
    <s v="Touchwood Pacific Partners 1"/>
    <n v="121"/>
  </r>
  <r>
    <s v="Malcolm X"/>
    <s v="PG-13"/>
    <s v="Biography"/>
    <x v="12"/>
    <s v="November 18, 1992 (United States)"/>
    <n v="7.7"/>
    <n v="89000"/>
    <s v="Spike Lee"/>
    <s v="Alex Haley"/>
    <s v="Denzel Washington"/>
    <s v="Japan"/>
    <n v="33000000"/>
    <x v="1943"/>
    <s v="Largo International N.V."/>
    <n v="202"/>
  </r>
  <r>
    <s v="Patriot Games"/>
    <s v="R"/>
    <s v="Action"/>
    <x v="12"/>
    <s v="June 5, 1992 (United States)"/>
    <n v="6.9"/>
    <n v="106000"/>
    <s v="Phillip Noyce"/>
    <s v="Tom Clancy"/>
    <s v="Harrison Ford"/>
    <s v="United States"/>
    <n v="45000000"/>
    <x v="1944"/>
    <s v="Mace Neufeld Productions"/>
    <n v="117"/>
  </r>
  <r>
    <s v="Dead Alive"/>
    <s v="R"/>
    <s v="Comedy"/>
    <x v="12"/>
    <s v="February 12, 1993 (United States)"/>
    <n v="7.5"/>
    <n v="93000"/>
    <s v="Peter Jackson"/>
    <s v="Stephen Sinclair"/>
    <s v="Timothy Balme"/>
    <s v="New Zealand"/>
    <n v="3000000"/>
    <x v="1945"/>
    <s v="WingNut Films"/>
    <n v="104"/>
  </r>
  <r>
    <s v="Poison Ivy"/>
    <s v="R"/>
    <s v="Drama"/>
    <x v="12"/>
    <s v="May 8, 1992 (United States)"/>
    <n v="5.4"/>
    <n v="18000"/>
    <s v="Katt Shea"/>
    <s v="Melissa Goddard"/>
    <s v="Drew Barrymore"/>
    <s v="United States"/>
    <n v="3000000"/>
    <x v="1946"/>
    <s v="New Line Cinema"/>
    <n v="93"/>
  </r>
  <r>
    <s v="Sneakers"/>
    <s v="PG-13"/>
    <s v="Comedy"/>
    <x v="12"/>
    <s v="September 11, 1992 (United States)"/>
    <n v="7.1"/>
    <n v="54000"/>
    <s v="Phil Alden Robinson"/>
    <s v="Phil Alden Robinson"/>
    <s v="Robert Redford"/>
    <s v="United States"/>
    <n v="23000000"/>
    <x v="1947"/>
    <s v="Parkes/Lasker productions"/>
    <n v="126"/>
  </r>
  <r>
    <s v="The Lawnmower Man"/>
    <s v="R"/>
    <s v="Horror"/>
    <x v="12"/>
    <s v="March 6, 1992 (United States)"/>
    <n v="5.4"/>
    <n v="34000"/>
    <s v="Brett Leonard"/>
    <s v="Stephen King"/>
    <s v="Jeff Fahey"/>
    <s v="United Kingdom"/>
    <n v="10000000"/>
    <x v="1948"/>
    <s v="Allied Vision"/>
    <n v="108"/>
  </r>
  <r>
    <s v="The Player"/>
    <s v="R"/>
    <s v="Comedy"/>
    <x v="12"/>
    <s v="May 8, 1992 (United States)"/>
    <n v="7.5"/>
    <n v="56000"/>
    <s v="Robert Altman"/>
    <s v="Michael Tolkin"/>
    <s v="Tim Robbins"/>
    <s v="United States"/>
    <n v="8000000"/>
    <x v="1949"/>
    <s v="Avenue Pictures"/>
    <n v="124"/>
  </r>
  <r>
    <s v="Encino Man"/>
    <s v="PG"/>
    <s v="Comedy"/>
    <x v="12"/>
    <s v="May 22, 1992 (United States)"/>
    <n v="5.8"/>
    <n v="38000"/>
    <s v="Les Mayfield"/>
    <s v="George Zaloom"/>
    <s v="Sean Astin"/>
    <s v="United States"/>
    <n v="7000000"/>
    <x v="1950"/>
    <s v="Encino Man Productions"/>
    <n v="88"/>
  </r>
  <r>
    <s v="White Men Can't Jump"/>
    <s v="R"/>
    <s v="Comedy"/>
    <x v="12"/>
    <s v="March 27, 1992 (United States)"/>
    <n v="6.8"/>
    <n v="78000"/>
    <s v="Ron Shelton"/>
    <s v="Ron Shelton"/>
    <s v="Wesley Snipes"/>
    <s v="United States"/>
    <m/>
    <x v="1951"/>
    <s v="Twentieth Century Fox"/>
    <n v="115"/>
  </r>
  <r>
    <s v="Lethal Weapon 3"/>
    <s v="R"/>
    <s v="Action"/>
    <x v="12"/>
    <s v="May 15, 1992 (United States)"/>
    <n v="6.7"/>
    <n v="160000"/>
    <s v="Richard Donner"/>
    <s v="Jeffrey Boam"/>
    <s v="Mel Gibson"/>
    <s v="United States"/>
    <n v="35000000"/>
    <x v="1952"/>
    <s v="Warner Bros."/>
    <n v="118"/>
  </r>
  <r>
    <s v="American Me"/>
    <s v="R"/>
    <s v="Biography"/>
    <x v="12"/>
    <s v="March 13, 1992 (United States)"/>
    <n v="7.2"/>
    <n v="8600"/>
    <s v="Edward James Olmos"/>
    <s v="Floyd Mutrux"/>
    <s v="Edward James Olmos"/>
    <s v="United States"/>
    <n v="16000000"/>
    <x v="1953"/>
    <s v="Hivemind"/>
    <n v="125"/>
  </r>
  <r>
    <s v="El Mariachi"/>
    <s v="R"/>
    <s v="Action"/>
    <x v="12"/>
    <s v="February 26, 1993 (United States)"/>
    <n v="6.9"/>
    <n v="64000"/>
    <s v="Robert Rodriguez"/>
    <s v="Robert Rodriguez"/>
    <s v="Carlos Gallardo"/>
    <s v="Mexico"/>
    <n v="7000"/>
    <x v="1954"/>
    <s v="Columbia Pictures"/>
    <n v="81"/>
  </r>
  <r>
    <s v="Bitter Moon"/>
    <s v="R"/>
    <s v="Drama"/>
    <x v="12"/>
    <s v="March 18, 1994 (United States)"/>
    <n v="7.2"/>
    <n v="37000"/>
    <s v="Roman Polanski"/>
    <s v="Pascal Bruckner"/>
    <s v="Hugh Grant"/>
    <s v="France"/>
    <n v="5000000"/>
    <x v="1955"/>
    <s v="Canal+"/>
    <n v="139"/>
  </r>
  <r>
    <s v="Pet Sematary II"/>
    <s v="R"/>
    <s v="Fantasy"/>
    <x v="12"/>
    <s v="August 28, 1992 (United States)"/>
    <n v="4.9000000000000004"/>
    <n v="20000"/>
    <s v="Mary Lambert"/>
    <s v="Richard Outten"/>
    <s v="Edward Furlong"/>
    <s v="United States"/>
    <n v="8000000"/>
    <x v="1956"/>
    <s v="Paramount Pictures"/>
    <n v="100"/>
  </r>
  <r>
    <s v="Bad Lieutenant"/>
    <s v="NC-17"/>
    <s v="Crime"/>
    <x v="12"/>
    <s v="December 17, 1992 (Argentina)"/>
    <n v="7.1"/>
    <n v="40000"/>
    <s v="Abel Ferrara"/>
    <s v="ZoÃ« Lund"/>
    <s v="Harvey Keitel"/>
    <s v="United States"/>
    <n v="1000000"/>
    <x v="1957"/>
    <s v="Bad Lt. Productions"/>
    <n v="96"/>
  </r>
  <r>
    <s v="Singles"/>
    <s v="PG-13"/>
    <s v="Comedy"/>
    <x v="12"/>
    <s v="September 18, 1992 (United States)"/>
    <n v="6.7"/>
    <n v="28000"/>
    <s v="Cameron Crowe"/>
    <s v="Cameron Crowe"/>
    <s v="Bridget Fonda"/>
    <s v="United States"/>
    <m/>
    <x v="1958"/>
    <s v="Warner Bros."/>
    <n v="99"/>
  </r>
  <r>
    <s v="FernGully: The Last Rainforest"/>
    <s v="G"/>
    <s v="Animation"/>
    <x v="12"/>
    <s v="April 10, 1992 (United States)"/>
    <n v="6.5"/>
    <n v="28000"/>
    <s v="Bill Kroyer"/>
    <s v="Jim Cox"/>
    <s v="Samantha Mathis"/>
    <s v="Australia"/>
    <n v="24000000"/>
    <x v="1959"/>
    <s v="FAI Films"/>
    <n v="76"/>
  </r>
  <r>
    <s v="HouseSitter"/>
    <s v="PG"/>
    <s v="Comedy"/>
    <x v="12"/>
    <s v="June 12, 1992 (United States)"/>
    <n v="6.1"/>
    <n v="23000"/>
    <s v="Frank Oz"/>
    <s v="Mark Stein"/>
    <s v="Steve Martin"/>
    <s v="United States"/>
    <n v="26000000"/>
    <x v="1960"/>
    <s v="Imagine Entertainment"/>
    <n v="102"/>
  </r>
  <r>
    <s v="School Ties"/>
    <s v="PG-13"/>
    <s v="Drama"/>
    <x v="12"/>
    <s v="September 18, 1992 (United States)"/>
    <n v="6.9"/>
    <n v="23000"/>
    <s v="Robert Mandel"/>
    <s v="Dick Wolf"/>
    <s v="Brendan Fraser"/>
    <s v="United States"/>
    <n v="18000000"/>
    <x v="1961"/>
    <s v="Paramount Pictures"/>
    <n v="106"/>
  </r>
  <r>
    <s v="Hoffa"/>
    <s v="R"/>
    <s v="Biography"/>
    <x v="12"/>
    <s v="December 25, 1992 (United States)"/>
    <n v="6.6"/>
    <n v="22000"/>
    <s v="Danny DeVito"/>
    <s v="David Mamet"/>
    <s v="Jack Nicholson"/>
    <s v="United States"/>
    <n v="35000000"/>
    <x v="1962"/>
    <s v="Twentieth Century Fox"/>
    <n v="140"/>
  </r>
  <r>
    <s v="Juice"/>
    <s v="R"/>
    <s v="Action"/>
    <x v="12"/>
    <s v="January 17, 1992 (United States)"/>
    <n v="7.1"/>
    <n v="25000"/>
    <s v="Ernest R. Dickerson"/>
    <s v="Ernest R. Dickerson"/>
    <s v="Omar Epps"/>
    <s v="United States"/>
    <n v="5000000"/>
    <x v="1963"/>
    <s v="Island World"/>
    <n v="95"/>
  </r>
  <r>
    <s v="Damage"/>
    <s v="R"/>
    <s v="Drama"/>
    <x v="12"/>
    <s v="January 22, 1993 (United States)"/>
    <n v="6.8"/>
    <n v="17000"/>
    <s v="Louis Malle"/>
    <s v="David Hare"/>
    <s v="Jeremy Irons"/>
    <s v="United Kingdom"/>
    <m/>
    <x v="1964"/>
    <s v="Nouvelles Ã‰ditions de Films (NEF)"/>
    <n v="111"/>
  </r>
  <r>
    <s v="Forever Young"/>
    <s v="PG"/>
    <s v="Drama"/>
    <x v="12"/>
    <s v="December 16, 1992 (United States)"/>
    <n v="6.3"/>
    <n v="45000"/>
    <s v="Steve Miner"/>
    <s v="J.J. Abrams"/>
    <s v="Mel Gibson"/>
    <s v="United States"/>
    <m/>
    <x v="1965"/>
    <s v="Warner Bros."/>
    <n v="102"/>
  </r>
  <r>
    <s v="Man Bites Dog"/>
    <s v="NC-17"/>
    <s v="Comedy"/>
    <x v="12"/>
    <s v="January 15, 1993 (United States)"/>
    <n v="7.5"/>
    <n v="37000"/>
    <s v="RÃ©my Belvaux"/>
    <s v="RÃ©my Belvaux"/>
    <s v="BenoÃ®t Poelvoorde"/>
    <s v="Belgium"/>
    <m/>
    <x v="1966"/>
    <s v="Les Artistes Anonymes"/>
    <n v="95"/>
  </r>
  <r>
    <s v="3 Ninjas"/>
    <s v="PG"/>
    <s v="Action"/>
    <x v="12"/>
    <s v="August 7, 1992 (United States)"/>
    <n v="5.3"/>
    <n v="21000"/>
    <s v="Jon Turteltaub"/>
    <s v="Kenny Kim"/>
    <s v="Victor Wong"/>
    <s v="United States"/>
    <n v="6500000"/>
    <x v="1967"/>
    <s v="Touchstone Pictures"/>
    <n v="84"/>
  </r>
  <r>
    <s v="Hellraiser III: Hell on Earth"/>
    <s v="R"/>
    <s v="Horror"/>
    <x v="12"/>
    <s v="September 11, 1992 (United States)"/>
    <n v="5.5"/>
    <n v="28000"/>
    <s v="Anthony Hickox"/>
    <s v="Peter Atkins"/>
    <s v="Terry Farrell"/>
    <s v="United States"/>
    <n v="5000000"/>
    <x v="1968"/>
    <s v="Fifth Avenue Entertainment"/>
    <n v="97"/>
  </r>
  <r>
    <s v="Body of Evidence"/>
    <s v="R"/>
    <s v="Drama"/>
    <x v="12"/>
    <s v="January 15, 1993 (United States)"/>
    <n v="4.5"/>
    <n v="14000"/>
    <s v="Uli Edel"/>
    <s v="Brad Mirman"/>
    <s v="Madonna"/>
    <s v="Germany"/>
    <n v="30000000"/>
    <x v="1969"/>
    <s v="Constantin Film"/>
    <n v="99"/>
  </r>
  <r>
    <s v="Honey, I Blew Up the Kid"/>
    <s v="PG"/>
    <s v="Adventure"/>
    <x v="12"/>
    <s v="July 17, 1992 (United States)"/>
    <n v="4.9000000000000004"/>
    <n v="42000"/>
    <s v="Randal Kleiser"/>
    <s v="Stuart Gordon"/>
    <s v="Rick Moranis"/>
    <s v="United States"/>
    <n v="40000000"/>
    <x v="1970"/>
    <s v="Touchwood Pacific Partners 1"/>
    <n v="89"/>
  </r>
  <r>
    <s v="Captain Ron"/>
    <s v="PG-13"/>
    <s v="Adventure"/>
    <x v="12"/>
    <s v="September 18, 1992 (United States)"/>
    <n v="5.8"/>
    <n v="21000"/>
    <s v="Thom Eberhardt"/>
    <s v="John Dwyer"/>
    <s v="Kurt Russell"/>
    <s v="United States"/>
    <n v="24000000"/>
    <x v="1971"/>
    <s v="Touchstone Pictures"/>
    <n v="100"/>
  </r>
  <r>
    <s v="The Cutting Edge"/>
    <s v="PG"/>
    <s v="Comedy"/>
    <x v="12"/>
    <s v="March 27, 1992 (United States)"/>
    <n v="6.9"/>
    <n v="19000"/>
    <s v="Paul Michael Glaser"/>
    <s v="Tony Gilroy"/>
    <s v="D.B. Sweeney"/>
    <s v="United States"/>
    <m/>
    <x v="1972"/>
    <s v="Metro-Goldwyn-Mayer (MGM)"/>
    <n v="101"/>
  </r>
  <r>
    <s v="Passenger 57"/>
    <s v="R"/>
    <s v="Action"/>
    <x v="12"/>
    <s v="November 6, 1992 (United States)"/>
    <n v="5.9"/>
    <n v="46000"/>
    <s v="Kevin Hooks"/>
    <s v="Stewart Raffill"/>
    <s v="Wesley Snipes"/>
    <s v="United States"/>
    <n v="15000000"/>
    <x v="1973"/>
    <s v="Warner Bros."/>
    <n v="84"/>
  </r>
  <r>
    <s v="JamÃ³n, JamÃ³n"/>
    <s v="R"/>
    <s v="Comedy"/>
    <x v="12"/>
    <s v="February 4, 1994 (United States)"/>
    <n v="6.4"/>
    <n v="13000"/>
    <s v="Bigas Luna"/>
    <s v="Cuca Canals"/>
    <s v="PenÃ©lope Cruz"/>
    <s v="Spain"/>
    <m/>
    <x v="27"/>
    <s v="Lolafilms"/>
    <n v="95"/>
  </r>
  <r>
    <s v="Children of the Corn II: the Final Sacrifice"/>
    <s v="R"/>
    <s v="Horror"/>
    <x v="12"/>
    <s v="January 29, 1993 (United States)"/>
    <n v="4.3"/>
    <n v="7900"/>
    <s v="David Price"/>
    <s v="A L Katz"/>
    <s v="Terence Knox"/>
    <s v="United States"/>
    <n v="900000"/>
    <x v="1974"/>
    <s v="Fifth Avenue Entertainment"/>
    <n v="92"/>
  </r>
  <r>
    <s v="Ladybugs"/>
    <s v="PG-13"/>
    <s v="Comedy"/>
    <x v="12"/>
    <s v="March 27, 1992 (United States)"/>
    <n v="5.5"/>
    <n v="9100"/>
    <s v="Sidney J. Furie"/>
    <s v="Curtis Burch"/>
    <s v="Rodney Dangerfield"/>
    <s v="United States"/>
    <m/>
    <x v="1975"/>
    <s v="Ladybugs"/>
    <n v="90"/>
  </r>
  <r>
    <s v="Radio Flyer"/>
    <s v="PG-13"/>
    <s v="Drama"/>
    <x v="12"/>
    <s v="February 21, 1992 (United States)"/>
    <n v="7"/>
    <n v="13000"/>
    <s v="Richard Donner"/>
    <s v="David Mickey Evans"/>
    <s v="Lorraine Bracco"/>
    <s v="United States"/>
    <n v="35000000"/>
    <x v="1976"/>
    <s v="Columbia Pictures"/>
    <n v="114"/>
  </r>
  <r>
    <s v="Strictly Ballroom"/>
    <s v="PG"/>
    <s v="Comedy"/>
    <x v="12"/>
    <s v="February 12, 1993 (United States)"/>
    <n v="7.2"/>
    <n v="26000"/>
    <s v="Baz Luhrmann"/>
    <s v="Baz Luhrmann"/>
    <s v="Paul Mercurio"/>
    <s v="Australia"/>
    <m/>
    <x v="1977"/>
    <s v="Beyond Films"/>
    <n v="94"/>
  </r>
  <r>
    <s v="Raising Cain"/>
    <s v="R"/>
    <s v="Crime"/>
    <x v="12"/>
    <s v="August 7, 1992 (United States)"/>
    <n v="6.1"/>
    <n v="15000"/>
    <s v="Brian De Palma"/>
    <s v="Brian De Palma"/>
    <s v="John Lithgow"/>
    <s v="United States"/>
    <n v="12000000"/>
    <x v="1978"/>
    <s v="Pacific Western"/>
    <n v="92"/>
  </r>
  <r>
    <s v="Orlando"/>
    <s v="PG-13"/>
    <s v="Biography"/>
    <x v="12"/>
    <s v="June 9, 1993 (United States)"/>
    <n v="7.2"/>
    <n v="15000"/>
    <s v="Sally Potter"/>
    <s v="Virginia Woolf"/>
    <s v="Tilda Swinton"/>
    <s v="United Kingdom"/>
    <n v="4000000"/>
    <x v="1979"/>
    <s v="Adventure Pictures"/>
    <n v="94"/>
  </r>
  <r>
    <s v="Gladiator"/>
    <s v="R"/>
    <s v="Action"/>
    <x v="12"/>
    <s v="March 6, 1992 (United States)"/>
    <n v="6.5"/>
    <n v="8500"/>
    <s v="Rowdy Herrington"/>
    <s v="Djordje Milicevic"/>
    <s v="James Marshall"/>
    <s v="United States"/>
    <n v="20000000"/>
    <x v="1980"/>
    <s v="Columbia Pictures"/>
    <n v="101"/>
  </r>
  <r>
    <s v="Split Second"/>
    <s v="R"/>
    <s v="Action"/>
    <x v="12"/>
    <s v="May 1, 1992 (United States)"/>
    <n v="6.2"/>
    <n v="13000"/>
    <s v="Tony Maylam"/>
    <s v="Gary Scott Thompson"/>
    <s v="Rutger Hauer"/>
    <s v="United Kingdom"/>
    <n v="7000000"/>
    <x v="1981"/>
    <s v="Challenge Film Corporation"/>
    <n v="90"/>
  </r>
  <r>
    <s v="Tom and Jerry: The Movie"/>
    <s v="G"/>
    <s v="Animation"/>
    <x v="12"/>
    <s v="July 30, 1993 (United States)"/>
    <n v="5.4"/>
    <n v="10000"/>
    <s v="Phil Roman"/>
    <s v="Dennis Marks"/>
    <s v="Richard Kind"/>
    <s v="United States"/>
    <n v="8000000"/>
    <x v="1982"/>
    <s v="Turner Pictures (I)"/>
    <n v="84"/>
  </r>
  <r>
    <s v="Toys"/>
    <s v="PG-13"/>
    <s v="Adventure"/>
    <x v="12"/>
    <s v="December 18, 1992 (United States)"/>
    <n v="5.0999999999999996"/>
    <n v="31000"/>
    <s v="Barry Levinson"/>
    <s v="Valerie Curtin"/>
    <s v="Robin Williams"/>
    <s v="United States"/>
    <n v="43000000"/>
    <x v="1983"/>
    <s v="Baltimore Pictures"/>
    <n v="118"/>
  </r>
  <r>
    <s v="Romper Stomper"/>
    <s v="R"/>
    <s v="Crime"/>
    <x v="12"/>
    <s v="November 12, 1992 (Australia)"/>
    <n v="6.8"/>
    <n v="38000"/>
    <s v="Geoffrey Wright"/>
    <s v="Geoffrey Wright"/>
    <s v="Russell Crowe"/>
    <s v="Australia"/>
    <m/>
    <x v="1984"/>
    <s v="Film Victoria"/>
    <n v="94"/>
  </r>
  <r>
    <s v="1492: Conquest of Paradise"/>
    <s v="PG-13"/>
    <s v="Adventure"/>
    <x v="12"/>
    <s v="October 9, 1992 (United States)"/>
    <n v="6.5"/>
    <n v="29000"/>
    <s v="Ridley Scott"/>
    <s v="Rose Bosch"/>
    <s v="GÃ©rard Depardieu"/>
    <s v="United Kingdom"/>
    <n v="47000000"/>
    <x v="1985"/>
    <s v="Gaumont"/>
    <n v="154"/>
  </r>
  <r>
    <s v="Pure Country"/>
    <s v="PG"/>
    <s v="Drama"/>
    <x v="12"/>
    <s v="October 23, 1992 (United States)"/>
    <n v="7"/>
    <n v="4100"/>
    <s v="Christopher Cain"/>
    <s v="Rex McGee"/>
    <s v="George Strait"/>
    <s v="United States"/>
    <n v="10000000"/>
    <x v="1986"/>
    <s v="Warner Bros."/>
    <n v="112"/>
  </r>
  <r>
    <s v="Boomerang"/>
    <s v="R"/>
    <s v="Comedy"/>
    <x v="12"/>
    <s v="July 1, 1992 (United States)"/>
    <n v="5.5"/>
    <n v="27000"/>
    <s v="Reginald Hudlin"/>
    <s v="Barry W. Blaustein"/>
    <s v="Eddie Murphy"/>
    <s v="United States"/>
    <n v="42000000"/>
    <x v="1987"/>
    <s v="Paramount Pictures"/>
    <n v="117"/>
  </r>
  <r>
    <s v="The Power of One"/>
    <s v="PG-13"/>
    <s v="Drama"/>
    <x v="12"/>
    <s v="March 27, 1992 (United States)"/>
    <n v="7.2"/>
    <n v="9500"/>
    <s v="John G. Avildsen"/>
    <s v="Bryce Courtenay"/>
    <s v="Stephen Dorff"/>
    <s v="Australia"/>
    <n v="18000000"/>
    <x v="1988"/>
    <s v="Alcor Films"/>
    <n v="127"/>
  </r>
  <r>
    <s v="Dr. Giggles"/>
    <s v="R"/>
    <s v="Comedy"/>
    <x v="12"/>
    <s v="October 23, 1992 (United States)"/>
    <n v="5.2"/>
    <n v="5900"/>
    <s v="Manny Coto"/>
    <s v="Manny Coto"/>
    <s v="Larry Drake"/>
    <s v="United States"/>
    <m/>
    <x v="1989"/>
    <s v="Dark Horse Entertainment"/>
    <n v="95"/>
  </r>
  <r>
    <s v="Sidekicks"/>
    <s v="PG"/>
    <s v="Action"/>
    <x v="12"/>
    <s v="April 30, 1993 (United States)"/>
    <n v="5.0999999999999996"/>
    <n v="8000"/>
    <s v="Aaron Norris"/>
    <s v="Lou Illar"/>
    <s v="Chuck Norris"/>
    <s v="United States"/>
    <m/>
    <x v="1990"/>
    <s v="Gallery Films"/>
    <n v="101"/>
  </r>
  <r>
    <s v="Medicine Man"/>
    <s v="PG-13"/>
    <s v="Adventure"/>
    <x v="12"/>
    <s v="February 7, 1992 (United States)"/>
    <n v="6"/>
    <n v="22000"/>
    <s v="John McTiernan"/>
    <s v="Tom Schulman"/>
    <s v="Sean Connery"/>
    <s v="United States"/>
    <n v="40000000"/>
    <x v="1991"/>
    <s v="Hollywood Pictures"/>
    <n v="106"/>
  </r>
  <r>
    <s v="Honeymoon in Vegas"/>
    <s v="PG-13"/>
    <s v="Comedy"/>
    <x v="12"/>
    <s v="August 28, 1992 (United States)"/>
    <n v="5.8"/>
    <n v="17000"/>
    <s v="Andrew Bergman"/>
    <s v="Andrew Bergman"/>
    <s v="James Caan"/>
    <s v="United States"/>
    <n v="25000000"/>
    <x v="1992"/>
    <s v="Castle Rock Entertainment"/>
    <n v="96"/>
  </r>
  <r>
    <s v="Thunderheart"/>
    <s v="R"/>
    <s v="Crime"/>
    <x v="12"/>
    <s v="April 3, 1992 (United States)"/>
    <n v="6.8"/>
    <n v="15000"/>
    <s v="Michael Apted"/>
    <s v="John Fusco"/>
    <s v="Val Kilmer"/>
    <s v="United States"/>
    <n v="15000000"/>
    <x v="1993"/>
    <s v="TriStar Pictures"/>
    <n v="119"/>
  </r>
  <r>
    <s v="Stop! Or My Mom Will Shoot"/>
    <s v="PG-13"/>
    <s v="Action"/>
    <x v="12"/>
    <s v="February 21, 1992 (United States)"/>
    <n v="4.3"/>
    <n v="39000"/>
    <s v="Roger Spottiswoode"/>
    <s v="Blake Snyder"/>
    <s v="Sylvester Stallone"/>
    <s v="United States"/>
    <n v="45000000"/>
    <x v="1994"/>
    <s v="Northern Lights Entertainment"/>
    <n v="87"/>
  </r>
  <r>
    <s v="Innocent Blood"/>
    <s v="R"/>
    <s v="Action"/>
    <x v="12"/>
    <s v="September 25, 1992 (United States)"/>
    <n v="6.2"/>
    <n v="9500"/>
    <s v="John Landis"/>
    <s v="Michael Wolk"/>
    <s v="Anne Parillaud"/>
    <s v="United States"/>
    <n v="20000000"/>
    <x v="1995"/>
    <s v="Warner Bros."/>
    <n v="112"/>
  </r>
  <r>
    <s v="Unlawful Entry"/>
    <s v="R"/>
    <s v="Crime"/>
    <x v="12"/>
    <s v="June 26, 1992 (United States)"/>
    <n v="6.3"/>
    <n v="15000"/>
    <s v="Jonathan Kaplan"/>
    <s v="George Putnam"/>
    <s v="Kurt Russell"/>
    <s v="Japan"/>
    <m/>
    <x v="1996"/>
    <s v="Largo Entertainment"/>
    <n v="111"/>
  </r>
  <r>
    <s v="Lorenzo's Oil"/>
    <s v="PG-13"/>
    <s v="Biography"/>
    <x v="12"/>
    <s v="January 29, 1993 (United States)"/>
    <n v="7.3"/>
    <n v="21000"/>
    <s v="George Miller"/>
    <s v="George Miller"/>
    <s v="Nick Nolte"/>
    <s v="United States"/>
    <n v="30000000"/>
    <x v="1997"/>
    <s v="Universal Pictures"/>
    <n v="129"/>
  </r>
  <r>
    <s v="Final Analysis"/>
    <s v="R"/>
    <s v="Drama"/>
    <x v="12"/>
    <s v="February 7, 1992 (United States)"/>
    <n v="5.9"/>
    <n v="14000"/>
    <s v="Phil Joanou"/>
    <s v="Robert Berger"/>
    <s v="Richard Gere"/>
    <s v="United States"/>
    <n v="32000000"/>
    <x v="1998"/>
    <s v="Warner Bros."/>
    <n v="124"/>
  </r>
  <r>
    <s v="One False Move"/>
    <s v="R"/>
    <s v="Crime"/>
    <x v="12"/>
    <s v="May 8, 1992 (United States)"/>
    <n v="7.1"/>
    <n v="11000"/>
    <s v="Carl Franklin"/>
    <s v="Billy Bob Thornton"/>
    <s v="Bill Paxton"/>
    <s v="United States"/>
    <m/>
    <x v="1999"/>
    <s v="IRS Media"/>
    <n v="105"/>
  </r>
  <r>
    <s v="Stay Tuned"/>
    <s v="PG"/>
    <s v="Adventure"/>
    <x v="12"/>
    <s v="August 14, 1992 (United States)"/>
    <n v="6.2"/>
    <n v="11000"/>
    <s v="Peter Hyams"/>
    <s v="Tom S. Parker"/>
    <s v="John Ritter"/>
    <s v="United States"/>
    <n v="25000000"/>
    <x v="2000"/>
    <s v="Morgan Creek Entertainment"/>
    <n v="88"/>
  </r>
  <r>
    <s v="Consenting Adults"/>
    <s v="R"/>
    <s v="Crime"/>
    <x v="12"/>
    <s v="October 16, 1992 (United States)"/>
    <n v="5.7"/>
    <n v="7000"/>
    <s v="Alan J. Pakula"/>
    <s v="Matthew Chapman"/>
    <s v="Kevin Kline"/>
    <s v="United States"/>
    <n v="18000000"/>
    <x v="2001"/>
    <s v="Hollywood Pictures"/>
    <n v="99"/>
  </r>
  <r>
    <s v="Fortress"/>
    <s v="R"/>
    <s v="Action"/>
    <x v="12"/>
    <s v="September 3, 1993 (United States)"/>
    <n v="5.9"/>
    <n v="28000"/>
    <s v="Stuart Gordon"/>
    <s v="Troy Neighbors"/>
    <s v="Christopher Lambert"/>
    <s v="Australia"/>
    <n v="8000000"/>
    <x v="2002"/>
    <s v="Davis Entertainment"/>
    <n v="95"/>
  </r>
  <r>
    <s v="Once Upon a Crime..."/>
    <s v="PG"/>
    <s v="Comedy"/>
    <x v="12"/>
    <s v="March 6, 1992 (United States)"/>
    <n v="5.9"/>
    <n v="4100"/>
    <s v="Eugene Levy"/>
    <s v="Rodolfo Sonego"/>
    <s v="John Candy"/>
    <s v="United States"/>
    <n v="18000000"/>
    <x v="2003"/>
    <s v="Ascot Film"/>
    <n v="94"/>
  </r>
  <r>
    <s v="Mom and Dad Save the World"/>
    <s v="PG"/>
    <s v="Adventure"/>
    <x v="12"/>
    <s v="July 24, 1992 (United States)"/>
    <n v="5.4"/>
    <n v="4400"/>
    <s v="Greg Beeman"/>
    <s v="Chris Matheson"/>
    <s v="Teri Garr"/>
    <s v="United States"/>
    <n v="14000000"/>
    <x v="2004"/>
    <s v="Home Box Office (HBO)"/>
    <n v="88"/>
  </r>
  <r>
    <s v="Supercop"/>
    <s v="R"/>
    <s v="Action"/>
    <x v="12"/>
    <s v="July 4, 1992 (Hong Kong)"/>
    <n v="6.9"/>
    <n v="20000"/>
    <s v="Stanley Tong"/>
    <s v="Edward Tang"/>
    <s v="Jackie Chan"/>
    <s v="Hong Kong"/>
    <n v="900000"/>
    <x v="2005"/>
    <s v="Golden Harvest Company"/>
    <n v="91"/>
  </r>
  <r>
    <s v="Jennifer 8"/>
    <s v="R"/>
    <s v="Crime"/>
    <x v="12"/>
    <s v="November 6, 1992 (United States)"/>
    <n v="6.3"/>
    <n v="16000"/>
    <s v="Bruce Robinson"/>
    <s v="Bruce Robinson"/>
    <s v="Andy Garcia"/>
    <s v="Canada"/>
    <n v="20000000"/>
    <x v="2006"/>
    <s v="Paramount Pictures"/>
    <n v="124"/>
  </r>
  <r>
    <s v="BÃ©bÃ©'s Kids"/>
    <s v="PG-13"/>
    <s v="Animation"/>
    <x v="12"/>
    <s v="July 31, 1992 (United States)"/>
    <n v="5.8"/>
    <n v="4900"/>
    <s v="Bruce W. Smith"/>
    <s v="Robin Harris"/>
    <s v="Faizon Love"/>
    <s v="United States"/>
    <m/>
    <x v="2007"/>
    <s v="Hyperion Pictures"/>
    <n v="72"/>
  </r>
  <r>
    <s v="Memoirs of an Invisible Man"/>
    <s v="PG-13"/>
    <s v="Comedy"/>
    <x v="12"/>
    <s v="February 28, 1992 (United States)"/>
    <n v="6"/>
    <n v="23000"/>
    <s v="John Carpenter"/>
    <s v="H.F. Saint"/>
    <s v="Chevy Chase"/>
    <s v="United States"/>
    <n v="40000000"/>
    <x v="2008"/>
    <s v="Warner Bros."/>
    <n v="99"/>
  </r>
  <r>
    <s v="Peter's Friends"/>
    <s v="R"/>
    <s v="Comedy"/>
    <x v="12"/>
    <s v="December 25, 1992 (United States)"/>
    <n v="7"/>
    <n v="11000"/>
    <s v="Kenneth Branagh"/>
    <s v="Rita Rudner"/>
    <s v="Hugh Laurie"/>
    <s v="United Kingdom"/>
    <n v="5000000"/>
    <x v="2009"/>
    <s v="British Broadcasting Corporation (BBC)"/>
    <n v="101"/>
  </r>
  <r>
    <s v="Freejack"/>
    <s v="R"/>
    <s v="Action"/>
    <x v="12"/>
    <s v="January 17, 1992 (United States)"/>
    <n v="5.4"/>
    <n v="15000"/>
    <s v="Geoff Murphy"/>
    <s v="Robert Sheckley"/>
    <s v="Emilio Estevez"/>
    <s v="United States"/>
    <n v="30000000"/>
    <x v="2010"/>
    <s v="Morgan Creek Entertainment"/>
    <n v="110"/>
  </r>
  <r>
    <s v="Como agua para chocolate"/>
    <s v="R"/>
    <s v="Drama"/>
    <x v="12"/>
    <s v="May 28, 1993 (United States)"/>
    <n v="7.1"/>
    <n v="17000"/>
    <s v="Alfonso Arau"/>
    <s v="Laura Esquivel"/>
    <s v="Marco Leonardi"/>
    <s v="Mexico"/>
    <n v="2000000"/>
    <x v="2011"/>
    <s v="Consejo Nacional para la Cultura y las Artes (CONACULTA)"/>
    <n v="105"/>
  </r>
  <r>
    <s v="Leap of Faith"/>
    <s v="PG-13"/>
    <s v="Comedy"/>
    <x v="12"/>
    <s v="December 18, 1992 (United States)"/>
    <n v="6.1"/>
    <n v="13000"/>
    <s v="Richard Pearce"/>
    <s v="Janus Cercone"/>
    <s v="Steve Martin"/>
    <s v="United States"/>
    <m/>
    <x v="2012"/>
    <s v="Paramount Pictures"/>
    <n v="108"/>
  </r>
  <r>
    <s v="Noises Off..."/>
    <s v="PG-13"/>
    <s v="Comedy"/>
    <x v="12"/>
    <s v="March 20, 1992 (United States)"/>
    <n v="7.5"/>
    <n v="11000"/>
    <s v="Peter Bogdanovich"/>
    <s v="Michael Frayn"/>
    <s v="Michael Caine"/>
    <s v="United States"/>
    <n v="12000000"/>
    <x v="2013"/>
    <s v="Touchstone Pictures"/>
    <n v="101"/>
  </r>
  <r>
    <s v="Class Act"/>
    <s v="PG-13"/>
    <s v="Comedy"/>
    <x v="12"/>
    <s v="June 5, 1992 (United States)"/>
    <n v="6.1"/>
    <n v="7100"/>
    <s v="Randall Miller"/>
    <s v="Michael Swerdlick"/>
    <s v="Christopher Reid"/>
    <s v="United States"/>
    <n v="7500000"/>
    <x v="2014"/>
    <s v="Warner Bros."/>
    <n v="98"/>
  </r>
  <r>
    <s v="Diggstown"/>
    <s v="R"/>
    <s v="Drama"/>
    <x v="12"/>
    <s v="August 14, 1992 (United States)"/>
    <n v="7"/>
    <n v="7000"/>
    <s v="Michael Ritchie"/>
    <s v="Leonard Wise"/>
    <s v="James Woods"/>
    <s v="United States"/>
    <n v="17000000"/>
    <x v="2015"/>
    <s v="Metro-Goldwyn-Mayer (MGM)"/>
    <n v="98"/>
  </r>
  <r>
    <s v="Indochine"/>
    <s v="PG-13"/>
    <s v="Drama"/>
    <x v="12"/>
    <s v="December 23, 1992 (United States)"/>
    <n v="7.1"/>
    <n v="9500"/>
    <s v="RÃ©gis Wargnier"/>
    <s v="Erik Orsenna"/>
    <s v="Catherine Deneuve"/>
    <s v="France"/>
    <m/>
    <x v="2016"/>
    <s v="Paradis Films"/>
    <n v="160"/>
  </r>
  <r>
    <s v="Nemesis"/>
    <s v="R"/>
    <s v="Action"/>
    <x v="12"/>
    <s v="December 26, 1992 (Japan)"/>
    <n v="5.4"/>
    <n v="5300"/>
    <s v="Albert Pyun"/>
    <s v="Rebecca Charles"/>
    <s v="Olivier Gruner"/>
    <s v="Denmark"/>
    <m/>
    <x v="2017"/>
    <s v="Imperial Entertainment"/>
    <n v="95"/>
  </r>
  <r>
    <s v="Kuffs"/>
    <s v="PG-13"/>
    <s v="Action"/>
    <x v="12"/>
    <s v="January 10, 1992 (United States)"/>
    <n v="5.9"/>
    <n v="10000"/>
    <s v="Bruce A. Evans"/>
    <s v="Bruce A. Evans"/>
    <s v="Christian Slater"/>
    <s v="United States"/>
    <n v="10000000"/>
    <x v="2018"/>
    <s v="Dino de Laurentiis Communications"/>
    <n v="102"/>
  </r>
  <r>
    <s v="Shining Through"/>
    <s v="R"/>
    <s v="Drama"/>
    <x v="12"/>
    <s v="January 31, 1992 (United States)"/>
    <n v="6.4"/>
    <n v="9400"/>
    <s v="David Seltzer"/>
    <s v="Susan Isaacs"/>
    <s v="Michael Douglas"/>
    <s v="United States"/>
    <m/>
    <x v="2019"/>
    <s v="Twentieth Century Fox"/>
    <n v="132"/>
  </r>
  <r>
    <s v="Mo' Money"/>
    <s v="R"/>
    <s v="Action"/>
    <x v="12"/>
    <s v="July 24, 1992 (United States)"/>
    <n v="5.5"/>
    <n v="7200"/>
    <s v="Peter MacDonald"/>
    <s v="Damon Wayans"/>
    <s v="Damon Wayans"/>
    <s v="United States"/>
    <n v="10000000"/>
    <x v="2020"/>
    <s v="Columbia Pictures"/>
    <n v="89"/>
  </r>
  <r>
    <s v="Husbands and Wives"/>
    <s v="R"/>
    <s v="Comedy"/>
    <x v="12"/>
    <s v="September 18, 1992 (United States)"/>
    <n v="7.5"/>
    <n v="28000"/>
    <s v="Woody Allen"/>
    <s v="Woody Allen"/>
    <s v="Woody Allen"/>
    <s v="United States"/>
    <n v="20000000"/>
    <x v="2021"/>
    <s v="Jack Rollins &amp; Charles H. Joffe Productions"/>
    <n v="108"/>
  </r>
  <r>
    <s v="Trespass"/>
    <s v="R"/>
    <s v="Action"/>
    <x v="12"/>
    <s v="December 25, 1992 (United States)"/>
    <n v="6.3"/>
    <n v="10000"/>
    <s v="Walter Hill"/>
    <s v="Bob Gale"/>
    <s v="Bill Paxton"/>
    <s v="United States"/>
    <n v="14000000"/>
    <x v="2022"/>
    <s v="Universal Pictures"/>
    <n v="101"/>
  </r>
  <r>
    <s v="Love Potion No. 9"/>
    <s v="PG-13"/>
    <s v="Comedy"/>
    <x v="12"/>
    <s v="November 13, 1992 (United States)"/>
    <n v="5.7"/>
    <n v="13000"/>
    <s v="Dale Launer"/>
    <s v="Dale Launer"/>
    <s v="Tate Donovan"/>
    <s v="United States"/>
    <m/>
    <x v="2023"/>
    <s v="Penta Pictures"/>
    <n v="92"/>
  </r>
  <r>
    <s v="Rapid Fire"/>
    <s v="R"/>
    <s v="Action"/>
    <x v="12"/>
    <s v="August 21, 1992 (United States)"/>
    <n v="6.3"/>
    <n v="8600"/>
    <s v="Dwight H. Little"/>
    <s v="Cindy Cirile"/>
    <s v="Brandon Lee"/>
    <s v="United States"/>
    <n v="10000000"/>
    <x v="2024"/>
    <s v="Twentieth Century Fox"/>
    <n v="95"/>
  </r>
  <r>
    <s v="Wind"/>
    <s v="PG-13"/>
    <s v="Action"/>
    <x v="12"/>
    <s v="September 11, 1992 (United States)"/>
    <n v="6.4"/>
    <n v="2600"/>
    <s v="Carroll Ballard"/>
    <s v="Jeff Benjamin"/>
    <s v="Matthew Modine"/>
    <s v="United States"/>
    <n v="29000000"/>
    <x v="2025"/>
    <s v="American Zoetrope"/>
    <n v="126"/>
  </r>
  <r>
    <s v="Hero"/>
    <s v="PG-13"/>
    <s v="Comedy"/>
    <x v="12"/>
    <s v="October 2, 1992 (United States)"/>
    <n v="6.5"/>
    <n v="22000"/>
    <s v="Stephen Frears"/>
    <s v="Laura Ziskin"/>
    <s v="Dustin Hoffman"/>
    <s v="United States"/>
    <n v="42000000"/>
    <x v="2026"/>
    <s v="Columbia Pictures"/>
    <n v="119"/>
  </r>
  <r>
    <s v="South Central"/>
    <s v="R"/>
    <s v="Crime"/>
    <x v="12"/>
    <s v="September 18, 1992 (United States)"/>
    <n v="6.8"/>
    <n v="5400"/>
    <s v="Stephen Milburn Anderson"/>
    <s v="Stephen Milburn Anderson"/>
    <s v="Glenn Plummer"/>
    <s v="United States"/>
    <n v="4000000"/>
    <x v="2027"/>
    <s v="Enchantment Films Inc."/>
    <n v="98"/>
  </r>
  <r>
    <s v="The Muppet Christmas Carol"/>
    <s v="G"/>
    <s v="Comedy"/>
    <x v="12"/>
    <s v="December 11, 1992 (United States)"/>
    <n v="7.7"/>
    <n v="51000"/>
    <s v="Brian Henson"/>
    <s v="Charles Dickens"/>
    <s v="Michael Caine"/>
    <s v="United States"/>
    <n v="12000000"/>
    <x v="2028"/>
    <s v="Walt Disney Pictures"/>
    <n v="85"/>
  </r>
  <r>
    <s v="Un Coeur en Hiver"/>
    <m/>
    <s v="Drama"/>
    <x v="12"/>
    <s v="June 4, 1993 (United States)"/>
    <n v="7.6"/>
    <n v="9300"/>
    <s v="Claude Sautet"/>
    <s v="Claude Sautet"/>
    <s v="Daniel Auteuil"/>
    <s v="France"/>
    <m/>
    <x v="2029"/>
    <s v="Film Par Film"/>
    <n v="105"/>
  </r>
  <r>
    <s v="Tokyo Decadence"/>
    <s v="NC-17"/>
    <s v="Drama"/>
    <x v="12"/>
    <s v="April 30, 1993 (United States)"/>
    <n v="6"/>
    <n v="3000"/>
    <s v="RyÃ» Murakami"/>
    <s v="RyÃ» Murakami"/>
    <s v="Miho Nikaido"/>
    <s v="Japan"/>
    <m/>
    <x v="2030"/>
    <s v="Cinemabrain"/>
    <n v="112"/>
  </r>
  <r>
    <s v="Mr. Baseball"/>
    <s v="PG-13"/>
    <s v="Comedy"/>
    <x v="12"/>
    <s v="October 2, 1992 (United States)"/>
    <n v="6"/>
    <n v="10000"/>
    <s v="Fred Schepisi"/>
    <s v="Theo Pelletier"/>
    <s v="Tom Selleck"/>
    <s v="United States"/>
    <n v="40000000"/>
    <x v="2031"/>
    <s v="DENTSU Music And Entertainment"/>
    <n v="108"/>
  </r>
  <r>
    <s v="Love Crimes"/>
    <s v="R"/>
    <s v="Romance"/>
    <x v="12"/>
    <s v="January 24, 1992 (United States)"/>
    <n v="4.2"/>
    <n v="874"/>
    <s v="Lizzie Borden"/>
    <s v="Allan Moyle"/>
    <s v="Sean Young"/>
    <s v="United Kingdom"/>
    <m/>
    <x v="2032"/>
    <s v="Sovereign Pictures"/>
    <n v="90"/>
  </r>
  <r>
    <s v="Naked Killer"/>
    <s v="R"/>
    <s v="Action"/>
    <x v="12"/>
    <s v="August 4, 1995 (United States)"/>
    <n v="6"/>
    <n v="2200"/>
    <s v="Clarence Fok"/>
    <s v="Jing Wong"/>
    <s v="Chingmy Yau"/>
    <s v="Hong Kong"/>
    <m/>
    <x v="27"/>
    <s v="Wong Jing's Workshop Ltd."/>
    <n v="89"/>
  </r>
  <r>
    <s v="CrissCross"/>
    <s v="R"/>
    <s v="Crime"/>
    <x v="12"/>
    <s v="May 8, 1992 (United States)"/>
    <n v="5.8"/>
    <n v="1800"/>
    <s v="Chris Menges"/>
    <s v="Scott Sommer"/>
    <s v="Goldie Hawn"/>
    <s v="United States"/>
    <n v="14000000"/>
    <x v="2033"/>
    <s v="Hawn / Sylbert Movie Company"/>
    <n v="100"/>
  </r>
  <r>
    <s v="Waterland"/>
    <s v="R"/>
    <s v="Drama"/>
    <x v="12"/>
    <s v="October 30, 1992 (United States)"/>
    <n v="6.6"/>
    <n v="2100"/>
    <s v="Stephen Gyllenhaal"/>
    <s v="Graham Swift"/>
    <s v="Jeremy Irons"/>
    <s v="United Kingdom"/>
    <n v="10000000"/>
    <x v="2034"/>
    <s v="British Screen Productions"/>
    <n v="95"/>
  </r>
  <r>
    <s v="The Distinguished Gentleman"/>
    <s v="R"/>
    <s v="Comedy"/>
    <x v="12"/>
    <s v="December 4, 1992 (United States)"/>
    <n v="5.9"/>
    <n v="15000"/>
    <s v="Jonathan Lynn"/>
    <s v="Marty Kaplan"/>
    <s v="Eddie Murphy"/>
    <s v="United States"/>
    <n v="50000000"/>
    <x v="2035"/>
    <s v="Hollywood Pictures"/>
    <n v="112"/>
  </r>
  <r>
    <s v="White Sands"/>
    <s v="R"/>
    <s v="Action"/>
    <x v="12"/>
    <s v="April 24, 1992 (United States)"/>
    <n v="6"/>
    <n v="7300"/>
    <s v="Roger Donaldson"/>
    <s v="Daniel Pyne"/>
    <s v="Willem Dafoe"/>
    <s v="United States"/>
    <n v="22000000"/>
    <x v="2036"/>
    <s v="Morgan Creek Entertainment"/>
    <n v="101"/>
  </r>
  <r>
    <s v="Belle Epoque"/>
    <s v="R"/>
    <s v="Comedy"/>
    <x v="12"/>
    <s v="February 25, 1994 (United States)"/>
    <n v="7.1"/>
    <n v="9700"/>
    <s v="Fernando Trueba"/>
    <s v="Rafael Azcona"/>
    <s v="Fernando FernÃ¡n GÃ³mez"/>
    <s v="Spain"/>
    <m/>
    <x v="2037"/>
    <s v="AnimatÃ³grafo"/>
    <n v="109"/>
  </r>
  <r>
    <s v="Swoon"/>
    <s v="R"/>
    <s v="Crime"/>
    <x v="12"/>
    <s v="September 25, 1992 (United Kingdom)"/>
    <n v="6.7"/>
    <n v="1600"/>
    <s v="Tom Kalin"/>
    <s v="Tom Kalin"/>
    <s v="Daniel Schlachet"/>
    <s v="United States"/>
    <n v="250000"/>
    <x v="27"/>
    <s v="American Playhouse"/>
    <n v="93"/>
  </r>
  <r>
    <s v="Knight Moves"/>
    <s v="R"/>
    <s v="Crime"/>
    <x v="12"/>
    <s v="January 22, 1993 (United States)"/>
    <n v="6.1"/>
    <n v="8100"/>
    <s v="Carl Schenkel"/>
    <s v="Brad Mirman"/>
    <s v="Christopher Lambert"/>
    <s v="United States"/>
    <n v="9000000"/>
    <x v="2038"/>
    <s v="Cineplex Odeon Films"/>
    <n v="116"/>
  </r>
  <r>
    <s v="Light Sleeper"/>
    <s v="R"/>
    <s v="Crime"/>
    <x v="12"/>
    <s v="March 13, 1992 (United Kingdom)"/>
    <n v="6.8"/>
    <n v="6300"/>
    <s v="Paul Schrader"/>
    <s v="Paul Schrader"/>
    <s v="Willem Dafoe"/>
    <s v="United States"/>
    <n v="5000000"/>
    <x v="2039"/>
    <s v="Carolco Pictures"/>
    <n v="103"/>
  </r>
  <r>
    <s v="A Midnight Clear"/>
    <s v="R"/>
    <s v="Drama"/>
    <x v="12"/>
    <s v="April 24, 1992 (United States)"/>
    <n v="7.2"/>
    <n v="8500"/>
    <s v="Keith Gordon"/>
    <s v="William Wharton"/>
    <s v="Peter Berg"/>
    <s v="United States"/>
    <n v="5000000"/>
    <x v="2040"/>
    <s v="A&amp;M Films"/>
    <n v="108"/>
  </r>
  <r>
    <s v="Bob Roberts"/>
    <s v="R"/>
    <s v="Comedy"/>
    <x v="12"/>
    <s v="September 4, 1992 (United States)"/>
    <n v="7"/>
    <n v="13000"/>
    <s v="Tim Robbins"/>
    <s v="Tim Robbins"/>
    <s v="Tim Robbins"/>
    <s v="United States"/>
    <m/>
    <x v="2041"/>
    <s v="Miramax"/>
    <n v="102"/>
  </r>
  <r>
    <s v="Sarafina!"/>
    <s v="PG-13"/>
    <s v="Drama"/>
    <x v="12"/>
    <s v="September 25, 1992 (United States)"/>
    <n v="6.3"/>
    <n v="1900"/>
    <s v="Darrell Roodt"/>
    <s v="Mbongeni Ngema"/>
    <s v="Whoopi Goldberg"/>
    <s v="South Africa"/>
    <m/>
    <x v="2042"/>
    <s v="British Broadcasting Corporation (BBC)"/>
    <n v="117"/>
  </r>
  <r>
    <s v="For a Lost Soldier"/>
    <s v="Unrated"/>
    <s v="Drama"/>
    <x v="12"/>
    <s v="May 7, 1993 (United States)"/>
    <n v="7.5"/>
    <n v="4300"/>
    <s v="Roeland Kerbosch"/>
    <s v="Don Bloch"/>
    <s v="Maarten Smit"/>
    <s v="Netherlands"/>
    <m/>
    <x v="27"/>
    <s v="Sigma Film Productions"/>
    <n v="92"/>
  </r>
  <r>
    <s v="In the Soup"/>
    <s v="R"/>
    <s v="Comedy"/>
    <x v="12"/>
    <s v="August 13, 1992 (Germany)"/>
    <n v="7.1"/>
    <n v="3400"/>
    <s v="Alexandre Rockwell"/>
    <s v="Sollace Mitchell"/>
    <s v="Steve Buscemi"/>
    <s v="United States"/>
    <m/>
    <x v="2043"/>
    <s v="Alliance Communications Corporation"/>
    <n v="93"/>
  </r>
  <r>
    <s v="A Stranger Among Us"/>
    <s v="PG-13"/>
    <s v="Crime"/>
    <x v="12"/>
    <s v="July 17, 1992 (United States)"/>
    <n v="5.6"/>
    <n v="3600"/>
    <s v="Sidney Lumet"/>
    <s v="Robert J. Avrech"/>
    <s v="Melanie Griffith"/>
    <s v="United States"/>
    <n v="18000000"/>
    <x v="2044"/>
    <s v="Hollywood Pictures"/>
    <n v="110"/>
  </r>
  <r>
    <s v="Where the Day Takes You"/>
    <s v="R"/>
    <s v="Crime"/>
    <x v="12"/>
    <s v="September 11, 1992 (United States)"/>
    <n v="6.6"/>
    <n v="3200"/>
    <s v="Marc Rocco"/>
    <s v="Michael Hitchcock"/>
    <s v="Dermot Mulroney"/>
    <s v="United States"/>
    <n v="3000000"/>
    <x v="2045"/>
    <s v="Cinetel Films"/>
    <n v="105"/>
  </r>
  <r>
    <s v="Passion Fish"/>
    <s v="R"/>
    <s v="Drama"/>
    <x v="12"/>
    <s v="December 11, 1992 (United States)"/>
    <n v="7.4"/>
    <n v="5200"/>
    <s v="John Sayles"/>
    <s v="John Sayles"/>
    <s v="Mary McDonnell"/>
    <s v="United States"/>
    <n v="3330000"/>
    <x v="2046"/>
    <s v="Atchafalaya"/>
    <n v="135"/>
  </r>
  <r>
    <s v="That Night"/>
    <s v="PG-13"/>
    <s v="Drama"/>
    <x v="12"/>
    <s v="August 6, 1993 (United States)"/>
    <n v="6.6"/>
    <n v="2600"/>
    <s v="Craig Bolotin"/>
    <s v="Alice McDermott"/>
    <s v="C. Thomas Howell"/>
    <s v="France"/>
    <m/>
    <x v="2047"/>
    <s v="Alcor Films"/>
    <n v="89"/>
  </r>
  <r>
    <s v="Gas Food Lodging"/>
    <s v="R"/>
    <s v="Drama"/>
    <x v="12"/>
    <s v="July 10, 1992 (United States)"/>
    <n v="6.6"/>
    <n v="3700"/>
    <s v="Allison Anders"/>
    <s v="Allison Anders"/>
    <s v="Brooke Adams"/>
    <s v="United States"/>
    <m/>
    <x v="2048"/>
    <s v="Cineville"/>
    <n v="101"/>
  </r>
  <r>
    <s v="American Heart"/>
    <s v="R"/>
    <s v="Crime"/>
    <x v="12"/>
    <s v="May 7, 1993 (United States)"/>
    <n v="6.7"/>
    <n v="3200"/>
    <s v="Martin Bell"/>
    <s v="Peter Silverman"/>
    <s v="Jeff Bridges"/>
    <s v="United States"/>
    <n v="10000000"/>
    <x v="2049"/>
    <s v="Avenue Pictures"/>
    <n v="113"/>
  </r>
  <r>
    <s v="The Babe"/>
    <s v="PG"/>
    <s v="Biography"/>
    <x v="12"/>
    <s v="April 17, 1992 (United States)"/>
    <n v="5.9"/>
    <n v="9300"/>
    <s v="Arthur Hiller"/>
    <s v="John Fusco"/>
    <s v="John Goodman"/>
    <s v="United States"/>
    <m/>
    <x v="2050"/>
    <s v="Universal Pictures"/>
    <n v="115"/>
  </r>
  <r>
    <s v="La sentinelle"/>
    <m/>
    <s v="Drama"/>
    <x v="12"/>
    <s v="October 16, 1998 (United States)"/>
    <n v="6.6"/>
    <n v="745"/>
    <s v="Arnaud Desplechin"/>
    <s v="Arnaud Desplechin"/>
    <s v="Emmanuel Salinger"/>
    <s v="France"/>
    <m/>
    <x v="27"/>
    <s v="Why Not Productions"/>
    <n v="139"/>
  </r>
  <r>
    <s v="Christopher Columbus: The Discovery"/>
    <s v="PG-13"/>
    <s v="Adventure"/>
    <x v="12"/>
    <s v="August 21, 1992 (United States)"/>
    <n v="4.5"/>
    <n v="2800"/>
    <s v="John Glen"/>
    <s v="Mario Puzo"/>
    <s v="Marlon Brando"/>
    <s v="United Kingdom"/>
    <n v="40000000"/>
    <x v="2051"/>
    <s v="Christopher Columbus Productions"/>
    <n v="120"/>
  </r>
  <r>
    <s v="Claire of the Moon"/>
    <s v="Unrated"/>
    <s v="Drama"/>
    <x v="12"/>
    <s v="October 21, 1993 (Australia)"/>
    <n v="5.0999999999999996"/>
    <n v="950"/>
    <s v="Nicole Conn"/>
    <s v="Nicole Conn"/>
    <s v="Trisha Todd"/>
    <s v="United States"/>
    <n v="130000"/>
    <x v="27"/>
    <s v="Demi-Monde Productions"/>
    <n v="107"/>
  </r>
  <r>
    <s v="Prelude to a Kiss"/>
    <s v="PG-13"/>
    <s v="Comedy"/>
    <x v="12"/>
    <s v="July 10, 1992 (United States)"/>
    <n v="5.6"/>
    <n v="7700"/>
    <s v="Norman RenÃ©"/>
    <s v="Craig Lucas"/>
    <s v="Meg Ryan"/>
    <s v="United States"/>
    <m/>
    <x v="2052"/>
    <s v="Gruskoff/Levy Company"/>
    <n v="105"/>
  </r>
  <r>
    <s v="The Best Intentions"/>
    <s v="Not Rated"/>
    <s v="Biography"/>
    <x v="12"/>
    <s v="July 10, 1992 (United States)"/>
    <n v="7.8"/>
    <n v="3000"/>
    <s v="Bille August"/>
    <s v="Ingmar Bergman"/>
    <s v="Samuel FrÃ¶ler"/>
    <s v="Sweden"/>
    <m/>
    <x v="2053"/>
    <s v="SVT Drama"/>
    <n v="182"/>
  </r>
  <r>
    <s v="The Public Eye"/>
    <s v="R"/>
    <s v="Crime"/>
    <x v="12"/>
    <s v="October 16, 1992 (United States)"/>
    <n v="6.5"/>
    <n v="3500"/>
    <s v="Howard Franklin"/>
    <s v="Howard Franklin"/>
    <s v="Joe Pesci"/>
    <s v="United States"/>
    <n v="15000000"/>
    <x v="2054"/>
    <s v="Universal Pictures"/>
    <n v="99"/>
  </r>
  <r>
    <s v="Article 99"/>
    <s v="R"/>
    <s v="Comedy"/>
    <x v="12"/>
    <s v="March 13, 1992 (United States)"/>
    <n v="6.1"/>
    <n v="3100"/>
    <s v="Howard Deutch"/>
    <s v="Ron Cutler"/>
    <s v="Ray Liotta"/>
    <s v="United States"/>
    <n v="18000000"/>
    <x v="2055"/>
    <s v="Orion Pictures"/>
    <n v="100"/>
  </r>
  <r>
    <s v="The Mambo Kings"/>
    <s v="R"/>
    <s v="Drama"/>
    <x v="12"/>
    <s v="February 28, 1992 (United States)"/>
    <n v="6.4"/>
    <n v="5200"/>
    <s v="Arne Glimcher"/>
    <s v="Oscar Hijuelos"/>
    <s v="Armand Assante"/>
    <s v="France"/>
    <n v="15500000"/>
    <x v="2056"/>
    <s v="Alcor Films"/>
    <n v="104"/>
  </r>
  <r>
    <s v="Into the West"/>
    <s v="PG"/>
    <s v="Adventure"/>
    <x v="12"/>
    <s v="September 17, 1993 (United States)"/>
    <n v="7"/>
    <n v="2800"/>
    <s v="Mike Newell"/>
    <s v="Jim Sheridan"/>
    <s v="Gabriel Byrne"/>
    <s v="Ireland"/>
    <m/>
    <x v="2057"/>
    <s v="Channel Four Films"/>
    <n v="97"/>
  </r>
  <r>
    <s v="The Playboys"/>
    <s v="PG-13"/>
    <s v="Drama"/>
    <x v="12"/>
    <s v="April 22, 1992 (United States)"/>
    <n v="6.3"/>
    <n v="1100"/>
    <s v="Gillies MacKinnon"/>
    <s v="Shane Connaughton"/>
    <s v="Albert Finney"/>
    <s v="United States"/>
    <m/>
    <x v="2058"/>
    <s v="Green Umbrella Ltd."/>
    <n v="117"/>
  </r>
  <r>
    <s v="City of Joy"/>
    <s v="PG-13"/>
    <s v="Drama"/>
    <x v="12"/>
    <s v="April 17, 1992 (United States)"/>
    <n v="6.5"/>
    <n v="4900"/>
    <s v="Roland JoffÃ©"/>
    <s v="Dominique Lapierre"/>
    <s v="Patrick Swayze"/>
    <s v="France"/>
    <n v="27000000"/>
    <x v="2059"/>
    <s v="Allied Filmmakers"/>
    <n v="132"/>
  </r>
  <r>
    <s v="Straight Talk"/>
    <s v="PG"/>
    <s v="Comedy"/>
    <x v="12"/>
    <s v="April 3, 1992 (United States)"/>
    <n v="5.8"/>
    <n v="3500"/>
    <s v="Barnet Kellman"/>
    <s v="Craig Bolotin"/>
    <s v="Dolly Parton"/>
    <s v="United States"/>
    <m/>
    <x v="2060"/>
    <s v="Hollywood Pictures"/>
    <n v="91"/>
  </r>
  <r>
    <s v="Qing shao nian nuo zha"/>
    <s v="Not Rated"/>
    <s v="Crime"/>
    <x v="12"/>
    <s v="August 4, 1994 (Netherlands)"/>
    <n v="7.6"/>
    <n v="4000"/>
    <s v="Ming-liang Tsai"/>
    <s v="Ming-liang Tsai"/>
    <s v="Chao-jung Chen"/>
    <s v="Taiwan"/>
    <m/>
    <x v="2061"/>
    <s v="Central Motion Pictures"/>
    <n v="106"/>
  </r>
  <r>
    <s v="Love Field"/>
    <s v="PG-13"/>
    <s v="Drama"/>
    <x v="12"/>
    <s v="February 12, 1993 (United States)"/>
    <n v="6.6"/>
    <n v="3800"/>
    <s v="Jonathan Kaplan"/>
    <s v="Don Roos"/>
    <s v="Michelle Pfeiffer"/>
    <s v="United States"/>
    <n v="18000000"/>
    <x v="2062"/>
    <s v="Orion Pictures"/>
    <n v="105"/>
  </r>
  <r>
    <s v="Mr. Saturday Night"/>
    <s v="R"/>
    <s v="Comedy"/>
    <x v="12"/>
    <s v="September 25, 1992 (United States)"/>
    <n v="5.9"/>
    <n v="4500"/>
    <s v="Billy Crystal"/>
    <s v="Billy Crystal"/>
    <s v="Billy Crystal"/>
    <s v="United States"/>
    <n v="43000000"/>
    <x v="2063"/>
    <s v="Castle Rock Entertainment"/>
    <n v="119"/>
  </r>
  <r>
    <s v="Twin Dragons"/>
    <s v="PG-13"/>
    <s v="Action"/>
    <x v="12"/>
    <s v="April 9, 1999 (United States)"/>
    <n v="6.5"/>
    <n v="11000"/>
    <s v="Ringo Lam"/>
    <s v="Barry Wong"/>
    <s v="Jackie Chan"/>
    <s v="Hong Kong"/>
    <n v="10000000"/>
    <x v="2064"/>
    <s v="Golden Way Films Ltd."/>
    <n v="104"/>
  </r>
  <r>
    <s v="Aces: Iron Eagle III"/>
    <s v="R"/>
    <s v="Action"/>
    <x v="12"/>
    <s v="June 12, 1992 (United States)"/>
    <n v="3.7"/>
    <n v="2700"/>
    <s v="John Glen"/>
    <s v="Kevin Alyn Elders"/>
    <s v="Louis Gossett Jr."/>
    <s v="United Kingdom"/>
    <m/>
    <x v="2065"/>
    <s v="Carolco Pictures"/>
    <n v="98"/>
  </r>
  <r>
    <s v="The Living End"/>
    <s v="Unrated"/>
    <s v="Comedy"/>
    <x v="12"/>
    <s v="August 21, 1992 (United States)"/>
    <n v="6.5"/>
    <n v="2900"/>
    <s v="Gregg Araki"/>
    <s v="Gregg Araki"/>
    <s v="Mike Dytri"/>
    <s v="United States"/>
    <n v="22769"/>
    <x v="2066"/>
    <s v="Desperate Pictures"/>
    <n v="81"/>
  </r>
  <r>
    <s v="Simple Men"/>
    <s v="R"/>
    <s v="Crime"/>
    <x v="12"/>
    <s v="November 6, 1992 (United Kingdom)"/>
    <n v="7.2"/>
    <n v="4100"/>
    <s v="Hal Hartley"/>
    <s v="Hal Hartley"/>
    <s v="Robert John Burke"/>
    <s v="Italy"/>
    <n v="3000000"/>
    <x v="2067"/>
    <s v="American Playhouse"/>
    <n v="105"/>
  </r>
  <r>
    <s v="Guncrazy"/>
    <s v="R"/>
    <s v="Crime"/>
    <x v="12"/>
    <s v="September 9, 1993 (Australia)"/>
    <n v="5.5"/>
    <n v="2200"/>
    <s v="Tamra Davis"/>
    <s v="Matthew Bright"/>
    <s v="Drew Barrymore"/>
    <s v="United States"/>
    <n v="800000"/>
    <x v="2068"/>
    <s v="Zeta Entertainment"/>
    <n v="97"/>
  </r>
  <r>
    <s v="Folks!"/>
    <s v="PG-13"/>
    <s v="Comedy"/>
    <x v="12"/>
    <s v="May 1, 1992 (United States)"/>
    <n v="5.7"/>
    <n v="2500"/>
    <s v="Ted Kotcheff"/>
    <s v="Robert Klane"/>
    <s v="Tom Selleck"/>
    <s v="United States"/>
    <n v="15000000"/>
    <x v="2069"/>
    <s v="Penta Pictures"/>
    <n v="107"/>
  </r>
  <r>
    <s v="LÃ©olo"/>
    <s v="Not Rated"/>
    <s v="Comedy"/>
    <x v="12"/>
    <s v="April 2, 1993 (United States)"/>
    <n v="7.5"/>
    <n v="6700"/>
    <s v="Jean-Claude Lauzon"/>
    <s v="Jean-Claude Lauzon"/>
    <s v="Maxime Collin"/>
    <s v="Canada"/>
    <m/>
    <x v="2070"/>
    <s v="Alliance Films Corporation"/>
    <n v="107"/>
  </r>
  <r>
    <s v="Night and the City"/>
    <s v="R"/>
    <s v="Comedy"/>
    <x v="12"/>
    <s v="October 23, 1992 (United States)"/>
    <n v="5.8"/>
    <n v="4600"/>
    <s v="Irwin Winkler"/>
    <s v="Gerald Kersh"/>
    <s v="Robert De Niro"/>
    <s v="United States"/>
    <n v="20000000"/>
    <x v="2071"/>
    <s v="Penta Films"/>
    <n v="105"/>
  </r>
  <r>
    <s v="Whispers in the Dark"/>
    <s v="R"/>
    <s v="Drama"/>
    <x v="12"/>
    <s v="August 7, 1992 (United States)"/>
    <n v="5.6"/>
    <n v="2000"/>
    <s v="Christopher Crowe"/>
    <s v="Christopher Crowe"/>
    <s v="Annabella Sciorra"/>
    <s v="United States"/>
    <n v="18000000"/>
    <x v="2072"/>
    <s v="Paramount Pictures"/>
    <n v="103"/>
  </r>
  <r>
    <s v="Zebrahead"/>
    <s v="R"/>
    <s v="Drama"/>
    <x v="12"/>
    <s v="October 23, 1992 (United States)"/>
    <n v="6.3"/>
    <n v="1200"/>
    <s v="Anthony Drazan"/>
    <s v="Anthony Drazan"/>
    <s v="Michael Rapaport"/>
    <s v="United States"/>
    <m/>
    <x v="2073"/>
    <s v="Ixtlan"/>
    <n v="100"/>
  </r>
  <r>
    <s v="Hyenas"/>
    <s v="Not Rated"/>
    <s v="Comedy"/>
    <x v="12"/>
    <s v="April 26, 2019 (United States)"/>
    <n v="7.4"/>
    <n v="1000"/>
    <s v="Djibril Diop MambÃ©ty"/>
    <s v="Friedrich DÃ¼rrenmatt"/>
    <s v="Mansour Diouf"/>
    <s v="Switzerland"/>
    <m/>
    <x v="2074"/>
    <s v="Thelma Film AG"/>
    <n v="110"/>
  </r>
  <r>
    <s v="A Tale of Winter"/>
    <s v="Not Rated"/>
    <s v="Drama"/>
    <x v="12"/>
    <s v="January 29, 1992 (France)"/>
    <n v="7.3"/>
    <n v="4400"/>
    <s v="Ã‰ric Rohmer"/>
    <s v="Ã‰ric Rohmer"/>
    <s v="Charlotte VÃ©ry"/>
    <s v="France"/>
    <m/>
    <x v="2075"/>
    <s v="Compagnie Eric Rohmer (CER)"/>
    <n v="114"/>
  </r>
  <r>
    <s v="Man Trouble"/>
    <s v="PG-13"/>
    <s v="Comedy"/>
    <x v="12"/>
    <s v="July 17, 1992 (United States)"/>
    <n v="4.7"/>
    <n v="3000"/>
    <s v="Bob Rafelson"/>
    <s v="Carole Eastman"/>
    <s v="Jack Nicholson"/>
    <s v="United States"/>
    <n v="30000000"/>
    <x v="2076"/>
    <s v="Penta Entertainment"/>
    <n v="100"/>
  </r>
  <r>
    <s v="Laws of Gravity"/>
    <s v="R"/>
    <s v="Crime"/>
    <x v="12"/>
    <s v="August 20, 1993 (United Kingdom)"/>
    <n v="6.8"/>
    <n v="950"/>
    <s v="Nick Gomez"/>
    <s v="Nick Gomez"/>
    <s v="Peter Greene"/>
    <s v="United States"/>
    <n v="38000"/>
    <x v="27"/>
    <s v="Island World"/>
    <n v="100"/>
  </r>
  <r>
    <s v="Brain Donors"/>
    <s v="PG"/>
    <s v="Comedy"/>
    <x v="12"/>
    <s v="April 17, 1992 (United States)"/>
    <n v="7.1"/>
    <n v="4100"/>
    <s v="Dennis Dugan"/>
    <s v="Pat Proft"/>
    <s v="John Turturro"/>
    <s v="United States"/>
    <m/>
    <x v="2077"/>
    <s v="Paramount Pictures"/>
    <n v="80"/>
  </r>
  <r>
    <s v="Out on a Limb"/>
    <s v="PG"/>
    <s v="Comedy"/>
    <x v="12"/>
    <s v="September 4, 1992 (United States)"/>
    <n v="5.3"/>
    <n v="1600"/>
    <s v="Francis Veber"/>
    <s v="Daniel Goldin"/>
    <s v="Matthew Broderick"/>
    <s v="United States"/>
    <m/>
    <x v="2078"/>
    <s v="Interscope Communications"/>
    <n v="93"/>
  </r>
  <r>
    <s v="Tetsuo II: Body Hammer"/>
    <s v="R"/>
    <s v="Action"/>
    <x v="12"/>
    <s v="August 15, 1997 (United States)"/>
    <n v="6.4"/>
    <n v="4200"/>
    <s v="Shin'ya Tsukamoto"/>
    <s v="Shin'ya Tsukamoto"/>
    <s v="TomorÃ´ Taguchi"/>
    <s v="Japan"/>
    <m/>
    <x v="27"/>
    <s v="F2"/>
    <n v="83"/>
  </r>
  <r>
    <s v="Traces of Red"/>
    <s v="R"/>
    <s v="Crime"/>
    <x v="12"/>
    <s v="November 11, 1992 (United States)"/>
    <n v="5.2"/>
    <n v="1500"/>
    <s v="Andy Wolk"/>
    <s v="Jim Piddock"/>
    <s v="Jim Belushi"/>
    <s v="United States"/>
    <m/>
    <x v="2079"/>
    <s v="The Samuel Goldwyn Company"/>
    <n v="105"/>
  </r>
  <r>
    <s v="Storyville"/>
    <s v="R"/>
    <s v="Drama"/>
    <x v="12"/>
    <s v="September 30, 1992 (France)"/>
    <n v="5.8"/>
    <n v="1100"/>
    <s v="Mark Frost"/>
    <s v="Frank Galbally"/>
    <s v="James Spader"/>
    <s v="United States"/>
    <m/>
    <x v="2080"/>
    <s v="Davis Entertainment"/>
    <n v="113"/>
  </r>
  <r>
    <s v="Rescue Me"/>
    <s v="PG-13"/>
    <s v="Action"/>
    <x v="12"/>
    <s v="December 3, 1993 (United States)"/>
    <n v="5.2"/>
    <n v="683"/>
    <s v="Arthur Allan Seidelman"/>
    <s v="Mike Snyder"/>
    <s v="Michael Dudikoff"/>
    <s v="United States"/>
    <m/>
    <x v="27"/>
    <s v="Cannon Pictures"/>
    <n v="99"/>
  </r>
  <r>
    <s v="Map of the Human Heart"/>
    <s v="R"/>
    <s v="Adventure"/>
    <x v="12"/>
    <s v="May 14, 1993 (United States)"/>
    <n v="7.1"/>
    <n v="3100"/>
    <s v="Vincent Ward"/>
    <s v="Louis Nowra"/>
    <s v="Jason Scott Lee"/>
    <s v="Australia"/>
    <m/>
    <x v="2081"/>
    <s v="Australian Film Finance Corporation (AFFC)"/>
    <n v="109"/>
  </r>
  <r>
    <s v="Ruby Cairo"/>
    <s v="PG-13"/>
    <s v="Mystery"/>
    <x v="12"/>
    <s v="October 29, 1993 (United States)"/>
    <n v="5"/>
    <n v="2100"/>
    <s v="Graeme Clifford"/>
    <s v="Robert Dillon"/>
    <s v="Andie MacDowell"/>
    <s v="United States"/>
    <n v="24000000"/>
    <x v="2082"/>
    <s v="Majestic Films International"/>
    <n v="90"/>
  </r>
  <r>
    <s v="The Waterdance"/>
    <s v="R"/>
    <s v="Drama"/>
    <x v="12"/>
    <s v="May 13, 1992 (United States)"/>
    <n v="6.8"/>
    <n v="2600"/>
    <s v="Neal Jimenez"/>
    <s v="Neal Jimenez"/>
    <s v="Eric Stoltz"/>
    <s v="United States"/>
    <n v="2700000"/>
    <x v="2083"/>
    <s v="No Frills Film Production"/>
    <n v="106"/>
  </r>
  <r>
    <s v="Year of the Comet"/>
    <s v="PG-13"/>
    <s v="Action"/>
    <x v="12"/>
    <s v="April 24, 1992 (United States)"/>
    <n v="5.8"/>
    <n v="1500"/>
    <s v="Peter Yates"/>
    <s v="William Goldman"/>
    <s v="Penelope Ann Miller"/>
    <s v="United States"/>
    <m/>
    <x v="2084"/>
    <s v="Castle Rock Entertainment"/>
    <n v="91"/>
  </r>
  <r>
    <s v="This Is My Life"/>
    <s v="PG-13"/>
    <s v="Drama"/>
    <x v="12"/>
    <s v="February 21, 1992 (United States)"/>
    <n v="6.1"/>
    <n v="1100"/>
    <s v="Nora Ephron"/>
    <s v="Meg Wolitzer"/>
    <s v="Julie Kavner"/>
    <s v="United States"/>
    <m/>
    <x v="2085"/>
    <s v="Twentieth Century Fox"/>
    <n v="105"/>
  </r>
  <r>
    <s v="Mistress"/>
    <s v="R"/>
    <s v="Comedy"/>
    <x v="12"/>
    <s v="July 24, 1992 (United States)"/>
    <n v="5.4"/>
    <n v="2100"/>
    <s v="Barry Primus"/>
    <s v="Barry Primus"/>
    <s v="Robert Wuhl"/>
    <s v="United States"/>
    <m/>
    <x v="2086"/>
    <s v="Meir Teper"/>
    <n v="110"/>
  </r>
  <r>
    <s v="Passed Away"/>
    <s v="PG-13"/>
    <s v="Comedy"/>
    <x v="12"/>
    <s v="April 24, 1992 (United States)"/>
    <n v="5.8"/>
    <n v="1200"/>
    <s v="Charlie Peters"/>
    <s v="Charlie Peters"/>
    <s v="Bob Hoskins"/>
    <s v="United States"/>
    <m/>
    <x v="2087"/>
    <s v="Hollywood Pictures"/>
    <n v="96"/>
  </r>
  <r>
    <s v="Blame It on the Bellboy"/>
    <s v="PG-13"/>
    <s v="Comedy"/>
    <x v="12"/>
    <s v="March 6, 1992 (United States)"/>
    <n v="5.5"/>
    <n v="2500"/>
    <s v="Mark Herman"/>
    <s v="Mark Herman"/>
    <s v="Bronson Pinchot"/>
    <s v="United Kingdom"/>
    <m/>
    <x v="2088"/>
    <s v="Bellboy Films Limited"/>
    <n v="78"/>
  </r>
  <r>
    <s v="Leaving Normal"/>
    <s v="R"/>
    <s v="Comedy"/>
    <x v="12"/>
    <s v="April 29, 1992 (United States)"/>
    <n v="6.6"/>
    <n v="1300"/>
    <s v="Edward Zwick"/>
    <s v="Ed Solomon"/>
    <s v="Christine Lahti"/>
    <s v="United States"/>
    <m/>
    <x v="2089"/>
    <s v="Mirage Entertainment"/>
    <n v="110"/>
  </r>
  <r>
    <s v="House of Angels"/>
    <s v="R"/>
    <s v="Comedy"/>
    <x v="12"/>
    <s v="August 6, 1993 (United States)"/>
    <n v="6.4"/>
    <n v="4500"/>
    <s v="Colin Nutley"/>
    <s v="Colin Nutley"/>
    <s v="Helena BergstrÃ¶m"/>
    <s v="Sweden"/>
    <m/>
    <x v="2090"/>
    <s v="Memfis Film"/>
    <n v="127"/>
  </r>
  <r>
    <s v="The Long Day Closes"/>
    <s v="PG"/>
    <s v="Biography"/>
    <x v="12"/>
    <s v="May 28, 1993 (United States)"/>
    <n v="7.4"/>
    <n v="3000"/>
    <s v="Terence Davies"/>
    <s v="Terence Davies"/>
    <s v="Leigh McCormack"/>
    <s v="United Kingdom"/>
    <m/>
    <x v="2091"/>
    <s v="British Film Institute (BFI)"/>
    <n v="85"/>
  </r>
  <r>
    <s v="Once Upon a Time in China III"/>
    <s v="R"/>
    <s v="Action"/>
    <x v="12"/>
    <s v="February 11, 1993 (Hong Kong)"/>
    <n v="6.8"/>
    <n v="6600"/>
    <s v="Hark Tsui"/>
    <s v="Tin-suen Chan"/>
    <s v="Jet Li"/>
    <s v="Hong Kong"/>
    <m/>
    <x v="27"/>
    <s v="Golden Harvest Company"/>
    <n v="109"/>
  </r>
  <r>
    <s v="Shadow of the Wolf"/>
    <s v="PG-13"/>
    <s v="Adventure"/>
    <x v="12"/>
    <s v="March 5, 1993 (United States)"/>
    <n v="5.7"/>
    <n v="876"/>
    <s v="Jacques Dorfmann"/>
    <s v="Jacques Dorfmann"/>
    <s v="Lou Diamond Phillips"/>
    <s v="France"/>
    <m/>
    <x v="2092"/>
    <s v="Vision International"/>
    <n v="112"/>
  </r>
  <r>
    <s v="The Gun in Betty Lou's Handbag"/>
    <s v="PG-13"/>
    <s v="Comedy"/>
    <x v="12"/>
    <s v="August 21, 1992 (United States)"/>
    <n v="5.0999999999999996"/>
    <n v="1600"/>
    <s v="Allan Moyle"/>
    <s v="Grace Cary Bickley"/>
    <s v="Penelope Ann Miller"/>
    <s v="United States"/>
    <n v="13000000"/>
    <x v="2093"/>
    <s v="In The Bag Productions"/>
    <n v="89"/>
  </r>
  <r>
    <s v="Tombstone"/>
    <s v="R"/>
    <s v="Action"/>
    <x v="13"/>
    <s v="December 25, 1993 (United States)"/>
    <n v="7.8"/>
    <n v="132000"/>
    <s v="George P. Cosmatos"/>
    <s v="Kevin Jarre"/>
    <s v="Kurt Russell"/>
    <s v="United States"/>
    <n v="25000000"/>
    <x v="2094"/>
    <s v="Hollywood Pictures"/>
    <n v="130"/>
  </r>
  <r>
    <s v="The Sandlot"/>
    <s v="PG"/>
    <s v="Comedy"/>
    <x v="13"/>
    <s v="April 7, 1993 (United States)"/>
    <n v="7.8"/>
    <n v="82000"/>
    <s v="David Mickey Evans"/>
    <s v="David Mickey Evans"/>
    <s v="Tom Guiry"/>
    <s v="United States"/>
    <m/>
    <x v="2095"/>
    <s v="Twentieth Century Fox"/>
    <n v="101"/>
  </r>
  <r>
    <s v="Jurassic Park"/>
    <s v="PG-13"/>
    <s v="Action"/>
    <x v="13"/>
    <s v="June 11, 1993 (United States)"/>
    <n v="8.1"/>
    <n v="894000"/>
    <s v="Steven Spielberg"/>
    <s v="Michael Crichton"/>
    <s v="Sam Neill"/>
    <s v="United States"/>
    <n v="63000000"/>
    <x v="2096"/>
    <s v="Universal Pictures"/>
    <n v="127"/>
  </r>
  <r>
    <s v="Dazed and Confused"/>
    <s v="R"/>
    <s v="Comedy"/>
    <x v="13"/>
    <s v="September 24, 1993 (United States)"/>
    <n v="7.6"/>
    <n v="171000"/>
    <s v="Richard Linklater"/>
    <s v="Richard Linklater"/>
    <s v="Jason London"/>
    <s v="United States"/>
    <n v="6900000"/>
    <x v="2097"/>
    <s v="Gramercy Pictures (I)"/>
    <n v="102"/>
  </r>
  <r>
    <s v="Schindler's List"/>
    <s v="R"/>
    <s v="Biography"/>
    <x v="13"/>
    <s v="February 4, 1994 (United States)"/>
    <n v="8.9"/>
    <n v="1200000"/>
    <s v="Steven Spielberg"/>
    <s v="Thomas Keneally"/>
    <s v="Liam Neeson"/>
    <s v="United States"/>
    <n v="22000000"/>
    <x v="2098"/>
    <s v="Universal Pictures"/>
    <n v="195"/>
  </r>
  <r>
    <s v="True Romance"/>
    <s v="R"/>
    <s v="Crime"/>
    <x v="13"/>
    <s v="September 10, 1993 (United States)"/>
    <n v="7.9"/>
    <n v="212000"/>
    <s v="Tony Scott"/>
    <s v="Quentin Tarantino"/>
    <s v="Christian Slater"/>
    <s v="United States"/>
    <n v="13000000"/>
    <x v="2099"/>
    <s v="Morgan Creek Entertainment"/>
    <n v="119"/>
  </r>
  <r>
    <s v="Naked"/>
    <s v="Not Rated"/>
    <s v="Comedy"/>
    <x v="13"/>
    <s v="February 4, 1994 (United States)"/>
    <n v="7.8"/>
    <n v="36000"/>
    <s v="Mike Leigh"/>
    <s v="Mike Leigh"/>
    <s v="David Thewlis"/>
    <s v="United Kingdom"/>
    <m/>
    <x v="2100"/>
    <s v="Thin Man Films"/>
    <n v="132"/>
  </r>
  <r>
    <s v="Robin Hood: Men in Tights"/>
    <s v="PG-13"/>
    <s v="Adventure"/>
    <x v="13"/>
    <s v="July 28, 1993 (United States)"/>
    <n v="6.7"/>
    <n v="119000"/>
    <s v="Mel Brooks"/>
    <s v="J.D. Shapiro"/>
    <s v="Cary Elwes"/>
    <s v="France"/>
    <n v="20000000"/>
    <x v="2101"/>
    <s v="Brooksfilms"/>
    <n v="104"/>
  </r>
  <r>
    <s v="A Bronx Tale"/>
    <s v="R"/>
    <s v="Crime"/>
    <x v="13"/>
    <s v="October 1, 1993 (United States)"/>
    <n v="7.8"/>
    <n v="132000"/>
    <s v="Robert De Niro"/>
    <s v="Chazz Palminteri"/>
    <s v="Robert De Niro"/>
    <s v="United States"/>
    <n v="22000000"/>
    <x v="2102"/>
    <s v="Price Entertainment"/>
    <n v="121"/>
  </r>
  <r>
    <s v="What's Eating Gilbert Grape"/>
    <s v="PG-13"/>
    <s v="Drama"/>
    <x v="13"/>
    <s v="March 4, 1994 (United States)"/>
    <n v="7.7"/>
    <n v="221000"/>
    <s v="Lasse HallstrÃ¶m"/>
    <s v="Peter Hedges"/>
    <s v="Johnny Depp"/>
    <s v="United States"/>
    <n v="11000000"/>
    <x v="2103"/>
    <s v="Paramount Pictures"/>
    <n v="118"/>
  </r>
  <r>
    <s v="Hocus Pocus"/>
    <s v="PG"/>
    <s v="Comedy"/>
    <x v="13"/>
    <s v="July 16, 1993 (United States)"/>
    <n v="6.9"/>
    <n v="106000"/>
    <s v="Kenny Ortega"/>
    <s v="David Kirschner"/>
    <s v="Bette Midler"/>
    <s v="United States"/>
    <n v="28000000"/>
    <x v="2104"/>
    <s v="Walt Disney Pictures"/>
    <n v="96"/>
  </r>
  <r>
    <s v="Carlito's Way"/>
    <s v="R"/>
    <s v="Crime"/>
    <x v="13"/>
    <s v="November 12, 1993 (United States)"/>
    <n v="7.9"/>
    <n v="206000"/>
    <s v="Brian De Palma"/>
    <s v="Edwin Torres"/>
    <s v="Al Pacino"/>
    <s v="United States"/>
    <n v="30000000"/>
    <x v="2105"/>
    <s v="Universal Pictures"/>
    <n v="144"/>
  </r>
  <r>
    <s v="Mrs. Doubtfire"/>
    <s v="PG-13"/>
    <s v="Comedy"/>
    <x v="13"/>
    <s v="November 24, 1993 (United States)"/>
    <n v="7"/>
    <n v="252000"/>
    <s v="Chris Columbus"/>
    <s v="Anne Fine"/>
    <s v="Robin Williams"/>
    <s v="United States"/>
    <n v="25000000"/>
    <x v="2106"/>
    <s v="Twentieth Century Fox"/>
    <n v="125"/>
  </r>
  <r>
    <s v="The Fugitive"/>
    <s v="PG-13"/>
    <s v="Action"/>
    <x v="13"/>
    <s v="August 6, 1993 (United States)"/>
    <n v="7.8"/>
    <n v="275000"/>
    <s v="Andrew Davis"/>
    <s v="Jeb Stuart"/>
    <s v="Harrison Ford"/>
    <s v="United States"/>
    <n v="44000000"/>
    <x v="2107"/>
    <s v="Warner Bros."/>
    <n v="130"/>
  </r>
  <r>
    <s v="Demolition Man"/>
    <s v="R"/>
    <s v="Action"/>
    <x v="13"/>
    <s v="October 8, 1993 (United States)"/>
    <n v="6.7"/>
    <n v="163000"/>
    <s v="Marco Brambilla"/>
    <s v="Peter M. Lenkov"/>
    <s v="Sylvester Stallone"/>
    <s v="United States"/>
    <n v="57000000"/>
    <x v="2108"/>
    <s v="Warner Bros."/>
    <n v="115"/>
  </r>
  <r>
    <s v="Dennis the Menace"/>
    <s v="PG"/>
    <s v="Comedy"/>
    <x v="13"/>
    <s v="June 25, 1993 (United States)"/>
    <n v="5.6"/>
    <n v="58000"/>
    <s v="Nick Castle"/>
    <s v="Hank Ketcham"/>
    <s v="Walter Matthau"/>
    <s v="United States"/>
    <m/>
    <x v="2109"/>
    <s v="Warner Bros."/>
    <n v="94"/>
  </r>
  <r>
    <s v="Falling Down"/>
    <s v="R"/>
    <s v="Action"/>
    <x v="13"/>
    <s v="February 26, 1993 (United States)"/>
    <n v="7.6"/>
    <n v="177000"/>
    <s v="Joel Schumacher"/>
    <s v="Ebbe Roe Smith"/>
    <s v="Michael Douglas"/>
    <s v="United States"/>
    <n v="25000000"/>
    <x v="2110"/>
    <s v="Alcor Films"/>
    <n v="113"/>
  </r>
  <r>
    <s v="The Pelican Brief"/>
    <s v="PG-13"/>
    <s v="Crime"/>
    <x v="13"/>
    <s v="December 17, 1993 (United States)"/>
    <n v="6.6"/>
    <n v="81000"/>
    <s v="Alan J. Pakula"/>
    <s v="John Grisham"/>
    <s v="Julia Roberts"/>
    <s v="United States"/>
    <n v="45000000"/>
    <x v="2111"/>
    <s v="Warner Bros."/>
    <n v="141"/>
  </r>
  <r>
    <s v="The Firm"/>
    <s v="R"/>
    <s v="Drama"/>
    <x v="13"/>
    <s v="June 30, 1993 (United States)"/>
    <n v="6.8"/>
    <n v="124000"/>
    <s v="Sydney Pollack"/>
    <s v="John Grisham"/>
    <s v="Tom Cruise"/>
    <s v="United States"/>
    <n v="42000000"/>
    <x v="2112"/>
    <s v="Davis Entertainment"/>
    <n v="154"/>
  </r>
  <r>
    <s v="Last Action Hero"/>
    <s v="PG-13"/>
    <s v="Action"/>
    <x v="13"/>
    <s v="June 18, 1993 (United States)"/>
    <n v="6.4"/>
    <n v="141000"/>
    <s v="John McTiernan"/>
    <s v="Zak Penn"/>
    <s v="Arnold Schwarzenegger"/>
    <s v="United States"/>
    <n v="85000000"/>
    <x v="2113"/>
    <s v="Columbia Pictures"/>
    <n v="130"/>
  </r>
  <r>
    <s v="Sister Act 2: Back in the Habit"/>
    <s v="PG"/>
    <s v="Comedy"/>
    <x v="13"/>
    <s v="December 10, 1993 (United States)"/>
    <n v="5.6"/>
    <n v="50000"/>
    <s v="Bill Duke"/>
    <s v="James Orr"/>
    <s v="Whoopi Goldberg"/>
    <s v="United States"/>
    <n v="38000000"/>
    <x v="2114"/>
    <s v="Touchstone Pictures"/>
    <n v="107"/>
  </r>
  <r>
    <s v="Groundhog Day"/>
    <s v="PG"/>
    <s v="Comedy"/>
    <x v="13"/>
    <s v="February 12, 1993 (United States)"/>
    <n v="8"/>
    <n v="589000"/>
    <s v="Harold Ramis"/>
    <s v="Danny Rubin"/>
    <s v="Bill Murray"/>
    <s v="United States"/>
    <n v="14600000"/>
    <x v="2115"/>
    <s v="Columbia Pictures"/>
    <n v="101"/>
  </r>
  <r>
    <s v="Philadelphia"/>
    <s v="PG-13"/>
    <s v="Drama"/>
    <x v="13"/>
    <s v="January 14, 1994 (United States)"/>
    <n v="7.7"/>
    <n v="229000"/>
    <s v="Jonathan Demme"/>
    <s v="Ron Nyswaner"/>
    <s v="Tom Hanks"/>
    <s v="United States"/>
    <n v="26000000"/>
    <x v="2116"/>
    <s v="TriStar Pictures"/>
    <n v="125"/>
  </r>
  <r>
    <s v="Super Mario Bros."/>
    <s v="PG"/>
    <s v="Adventure"/>
    <x v="13"/>
    <s v="May 28, 1993 (United States)"/>
    <n v="4.0999999999999996"/>
    <n v="50000"/>
    <s v="Annabel Jankel"/>
    <s v="Parker Bennett"/>
    <s v="Bob Hoskins"/>
    <s v="United Kingdom"/>
    <n v="48000000"/>
    <x v="2117"/>
    <s v="Allied Filmmakers"/>
    <n v="104"/>
  </r>
  <r>
    <s v="Sleepless in Seattle"/>
    <s v="PG"/>
    <s v="Comedy"/>
    <x v="13"/>
    <s v="June 25, 1993 (United States)"/>
    <n v="6.8"/>
    <n v="165000"/>
    <s v="Nora Ephron"/>
    <s v="Jeff Arch"/>
    <s v="Tom Hanks"/>
    <s v="United States"/>
    <n v="21000000"/>
    <x v="2118"/>
    <s v="TriStar Pictures"/>
    <n v="105"/>
  </r>
  <r>
    <s v="Cliffhanger"/>
    <s v="R"/>
    <s v="Action"/>
    <x v="13"/>
    <s v="May 28, 1993 (United States)"/>
    <n v="6.4"/>
    <n v="122000"/>
    <s v="Renny Harlin"/>
    <s v="John Long"/>
    <s v="Sylvester Stallone"/>
    <s v="United States"/>
    <n v="70000000"/>
    <x v="2119"/>
    <s v="Carolco Pictures"/>
    <n v="113"/>
  </r>
  <r>
    <s v="The Piano"/>
    <s v="R"/>
    <s v="Drama"/>
    <x v="13"/>
    <s v="February 11, 1994 (United States)"/>
    <n v="7.6"/>
    <n v="81000"/>
    <s v="Jane Campion"/>
    <s v="Jane Campion"/>
    <s v="Holly Hunter"/>
    <s v="New Zealand"/>
    <n v="7000000"/>
    <x v="2120"/>
    <s v="CiBy 2000"/>
    <n v="121"/>
  </r>
  <r>
    <s v="The Nightmare Before Christmas"/>
    <s v="PG"/>
    <s v="Animation"/>
    <x v="13"/>
    <s v="October 29, 1993 (United States)"/>
    <n v="8"/>
    <n v="306000"/>
    <s v="Henry Selick"/>
    <s v="Tim Burton"/>
    <s v="Danny Elfman"/>
    <s v="United States"/>
    <n v="18000000"/>
    <x v="2121"/>
    <s v="Touchstone Pictures"/>
    <n v="76"/>
  </r>
  <r>
    <s v="Rookie of the Year"/>
    <s v="PG"/>
    <s v="Comedy"/>
    <x v="13"/>
    <s v="July 7, 1993 (United States)"/>
    <n v="6.1"/>
    <n v="26000"/>
    <s v="Daniel Stern"/>
    <s v="Sam Harper"/>
    <s v="Thomas Ian Nicholas"/>
    <s v="United States"/>
    <n v="10000000"/>
    <x v="2122"/>
    <s v="Twentieth Century Fox"/>
    <n v="103"/>
  </r>
  <r>
    <s v="Blood In, Blood Out"/>
    <s v="R"/>
    <s v="Crime"/>
    <x v="13"/>
    <s v="April 30, 1993 (United States)"/>
    <n v="8"/>
    <n v="29000"/>
    <s v="Taylor Hackford"/>
    <s v="Ross Thomas"/>
    <s v="Damian Chapa"/>
    <s v="United States"/>
    <n v="35000000"/>
    <x v="2123"/>
    <s v="Hollywood Pictures"/>
    <n v="180"/>
  </r>
  <r>
    <s v="In the Name of the Father"/>
    <s v="R"/>
    <s v="Biography"/>
    <x v="13"/>
    <s v="February 25, 1994 (United States)"/>
    <n v="8.1"/>
    <n v="163000"/>
    <s v="Jim Sheridan"/>
    <s v="Gerry Conlon"/>
    <s v="Daniel Day-Lewis"/>
    <s v="Ireland"/>
    <n v="13000000"/>
    <x v="2124"/>
    <s v="Hell's Kitchen Films"/>
    <n v="133"/>
  </r>
  <r>
    <s v="Alive"/>
    <s v="R"/>
    <s v="Biography"/>
    <x v="13"/>
    <s v="January 15, 1993 (United States)"/>
    <n v="7.1"/>
    <n v="53000"/>
    <s v="Frank Marshall"/>
    <s v="Piers Paul Read"/>
    <s v="Ethan Hawke"/>
    <s v="United States"/>
    <n v="32000000"/>
    <x v="2125"/>
    <s v="Film Andes S.A."/>
    <n v="120"/>
  </r>
  <r>
    <s v="Addams Family Values"/>
    <s v="PG-13"/>
    <s v="Comedy"/>
    <x v="13"/>
    <s v="November 19, 1993 (United States)"/>
    <n v="6.8"/>
    <n v="84000"/>
    <s v="Barry Sonnenfeld"/>
    <s v="Charles Addams"/>
    <s v="Anjelica Huston"/>
    <s v="United States"/>
    <n v="47000000"/>
    <x v="2126"/>
    <s v="Paramount Pictures"/>
    <n v="94"/>
  </r>
  <r>
    <s v="Indecent Proposal"/>
    <s v="R"/>
    <s v="Drama"/>
    <x v="13"/>
    <s v="April 7, 1993 (United States)"/>
    <n v="6"/>
    <n v="66000"/>
    <s v="Adrian Lyne"/>
    <s v="Jack Engelhard"/>
    <s v="Robert Redford"/>
    <s v="United States"/>
    <n v="38000000"/>
    <x v="2127"/>
    <s v="Paramount Pictures"/>
    <n v="117"/>
  </r>
  <r>
    <s v="In the Line of Fire"/>
    <s v="R"/>
    <s v="Action"/>
    <x v="13"/>
    <s v="July 9, 1993 (United States)"/>
    <n v="7.2"/>
    <n v="96000"/>
    <s v="Wolfgang Petersen"/>
    <s v="Jeff Maguire"/>
    <s v="Clint Eastwood"/>
    <s v="United States"/>
    <n v="40000000"/>
    <x v="2128"/>
    <s v="Columbia Pictures"/>
    <n v="128"/>
  </r>
  <r>
    <s v="The Age of Innocence"/>
    <s v="PG"/>
    <s v="Drama"/>
    <x v="13"/>
    <s v="October 1, 1993 (United States)"/>
    <n v="7.2"/>
    <n v="56000"/>
    <s v="Martin Scorsese"/>
    <s v="Edith Wharton"/>
    <s v="Daniel Day-Lewis"/>
    <s v="United States"/>
    <n v="34000000"/>
    <x v="2129"/>
    <s v="Columbia Pictures"/>
    <n v="139"/>
  </r>
  <r>
    <s v="Menace II Society"/>
    <s v="R"/>
    <s v="Crime"/>
    <x v="13"/>
    <s v="May 26, 1993 (United States)"/>
    <n v="7.5"/>
    <n v="54000"/>
    <s v="Albert Hughes"/>
    <s v="Allen Hughes"/>
    <s v="Tyrin Turner"/>
    <s v="United States"/>
    <n v="3500000"/>
    <x v="2130"/>
    <s v="New Line Cinema"/>
    <n v="97"/>
  </r>
  <r>
    <s v="Gettysburg"/>
    <s v="PG"/>
    <s v="Drama"/>
    <x v="13"/>
    <s v="October 8, 1993 (United States)"/>
    <n v="7.6"/>
    <n v="27000"/>
    <s v="Ron Maxwell"/>
    <s v="Michael Shaara"/>
    <s v="Tom Berenger"/>
    <s v="United States"/>
    <n v="25000000"/>
    <x v="2131"/>
    <s v="TriStar Television"/>
    <n v="271"/>
  </r>
  <r>
    <s v="The Three Musketeers"/>
    <s v="PG"/>
    <s v="Action"/>
    <x v="13"/>
    <s v="November 12, 1993 (United States)"/>
    <n v="6.4"/>
    <n v="52000"/>
    <s v="Stephen Herek"/>
    <s v="Alexandre Dumas"/>
    <s v="Charlie Sheen"/>
    <s v="Austria"/>
    <n v="30000000"/>
    <x v="2132"/>
    <s v="Walt Disney Pictures"/>
    <n v="105"/>
  </r>
  <r>
    <s v="Homeward Bound: The Incredible Journey"/>
    <s v="G"/>
    <s v="Adventure"/>
    <x v="13"/>
    <s v="February 12, 1993 (United States)"/>
    <n v="6.9"/>
    <n v="43000"/>
    <s v="Duwayne Dunham"/>
    <s v="Sheila Burnford"/>
    <s v="Michael J. Fox"/>
    <s v="United States"/>
    <m/>
    <x v="2133"/>
    <s v="Touchwood Pacific Partners 1"/>
    <n v="84"/>
  </r>
  <r>
    <s v="The Secret Garden"/>
    <s v="G"/>
    <s v="Drama"/>
    <x v="13"/>
    <s v="August 13, 1993 (United States)"/>
    <n v="7.3"/>
    <n v="38000"/>
    <s v="Agnieszka Holland"/>
    <s v="Frances Hodgson Burnett"/>
    <s v="Kate Maberly"/>
    <s v="United Kingdom"/>
    <n v="18000000"/>
    <x v="2134"/>
    <s v="Warner Bros."/>
    <n v="101"/>
  </r>
  <r>
    <s v="Free Willy"/>
    <s v="PG"/>
    <s v="Adventure"/>
    <x v="13"/>
    <s v="July 16, 1993 (United States)"/>
    <n v="6"/>
    <n v="71000"/>
    <s v="Simon Wincer"/>
    <s v="Keith Walker"/>
    <s v="Jason James Richter"/>
    <s v="United States"/>
    <n v="20000000"/>
    <x v="2135"/>
    <s v="Warner Bros. Family Entertainment"/>
    <n v="112"/>
  </r>
  <r>
    <s v="RoboCop 3"/>
    <s v="PG-13"/>
    <s v="Action"/>
    <x v="13"/>
    <s v="November 5, 1993 (United States)"/>
    <n v="4.0999999999999996"/>
    <n v="47000"/>
    <s v="Fred Dekker"/>
    <s v="Edward Neumeier"/>
    <s v="Robert John Burke"/>
    <s v="United States"/>
    <n v="22000000"/>
    <x v="2136"/>
    <s v="Orion Pictures"/>
    <n v="104"/>
  </r>
  <r>
    <s v="The Remains of the Day"/>
    <s v="PG"/>
    <s v="Drama"/>
    <x v="13"/>
    <s v="November 19, 1993 (United States)"/>
    <n v="7.8"/>
    <n v="69000"/>
    <s v="James Ivory"/>
    <s v="Kazuo Ishiguro"/>
    <s v="Anthony Hopkins"/>
    <s v="United States"/>
    <n v="15000000"/>
    <x v="2137"/>
    <s v="Columbia Pictures"/>
    <n v="134"/>
  </r>
  <r>
    <s v="Hard Target"/>
    <s v="R"/>
    <s v="Action"/>
    <x v="13"/>
    <s v="August 20, 1993 (United States)"/>
    <n v="6.2"/>
    <n v="46000"/>
    <s v="John Woo"/>
    <s v="Chuck Pfarrer"/>
    <s v="Jean-Claude Van Damme"/>
    <s v="United States"/>
    <n v="18000000"/>
    <x v="2138"/>
    <s v="Universal Pictures"/>
    <n v="97"/>
  </r>
  <r>
    <s v="Fire in the Sky"/>
    <s v="PG-13"/>
    <s v="Biography"/>
    <x v="13"/>
    <s v="March 12, 1993 (United States)"/>
    <n v="6.5"/>
    <n v="23000"/>
    <s v="Robert Lieberman"/>
    <s v="Travis Walton"/>
    <s v="D.B. Sweeney"/>
    <s v="United States"/>
    <n v="15000000"/>
    <x v="2139"/>
    <s v="Paramount Pictures"/>
    <n v="109"/>
  </r>
  <r>
    <s v="Cool Runnings"/>
    <s v="PG"/>
    <s v="Adventure"/>
    <x v="13"/>
    <s v="October 1, 1993 (United States)"/>
    <n v="7"/>
    <n v="96000"/>
    <s v="Jon Turteltaub"/>
    <s v="Lynn Siefert"/>
    <s v="John Candy"/>
    <s v="United States"/>
    <n v="14000000"/>
    <x v="2140"/>
    <s v="Walt Disney Pictures"/>
    <n v="98"/>
  </r>
  <r>
    <s v="Dave"/>
    <s v="PG-13"/>
    <s v="Comedy"/>
    <x v="13"/>
    <s v="May 7, 1993 (United States)"/>
    <n v="6.8"/>
    <n v="50000"/>
    <s v="Ivan Reitman"/>
    <s v="Gary Ross"/>
    <s v="Kevin Kline"/>
    <s v="United States"/>
    <n v="28000000"/>
    <x v="2141"/>
    <s v="Warner Bros."/>
    <n v="110"/>
  </r>
  <r>
    <s v="Kalifornia"/>
    <s v="R"/>
    <s v="Crime"/>
    <x v="13"/>
    <s v="September 3, 1993 (United States)"/>
    <n v="6.7"/>
    <n v="52000"/>
    <s v="Dominic Sena"/>
    <s v="Stephen Levy"/>
    <s v="Brad Pitt"/>
    <s v="United States"/>
    <n v="9000000"/>
    <x v="2142"/>
    <s v="PolyGram Filmed Entertainment"/>
    <n v="117"/>
  </r>
  <r>
    <s v="Benny &amp; Joon"/>
    <s v="PG"/>
    <s v="Comedy"/>
    <x v="13"/>
    <s v="April 16, 1993 (United States)"/>
    <n v="7.2"/>
    <n v="56000"/>
    <s v="Jeremiah S. Chechik"/>
    <s v="Barry Berman"/>
    <s v="Johnny Depp"/>
    <s v="United States"/>
    <m/>
    <x v="2143"/>
    <s v="Metro-Goldwyn-Mayer (MGM)"/>
    <n v="98"/>
  </r>
  <r>
    <s v="Sliver"/>
    <s v="R"/>
    <s v="Drama"/>
    <x v="13"/>
    <s v="May 21, 1993 (United States)"/>
    <n v="5"/>
    <n v="30000"/>
    <s v="Phillip Noyce"/>
    <s v="Ira Levin"/>
    <s v="Sharon Stone"/>
    <s v="United States"/>
    <n v="40000000"/>
    <x v="2144"/>
    <s v="Paramount Pictures"/>
    <n v="107"/>
  </r>
  <r>
    <s v="Rudy"/>
    <s v="PG"/>
    <s v="Biography"/>
    <x v="13"/>
    <s v="October 22, 1993 (United States)"/>
    <n v="7.5"/>
    <n v="59000"/>
    <s v="David Anspaugh"/>
    <s v="Angelo Pizzo"/>
    <s v="Sean Astin"/>
    <s v="United States"/>
    <m/>
    <x v="2145"/>
    <s v="TriStar Pictures"/>
    <n v="114"/>
  </r>
  <r>
    <s v="Coneheads"/>
    <s v="PG"/>
    <s v="Comedy"/>
    <x v="13"/>
    <s v="July 23, 1993 (United States)"/>
    <n v="5.3"/>
    <n v="52000"/>
    <s v="Steve Barron"/>
    <s v="Tom Davis"/>
    <s v="Dan Aykroyd"/>
    <s v="United States"/>
    <n v="33000000"/>
    <x v="2146"/>
    <s v="Paramount Pictures"/>
    <n v="88"/>
  </r>
  <r>
    <s v="So I Married an Axe Murderer"/>
    <s v="PG-13"/>
    <s v="Comedy"/>
    <x v="13"/>
    <s v="July 30, 1993 (United States)"/>
    <n v="6.5"/>
    <n v="36000"/>
    <s v="Thomas Schlamme"/>
    <s v="Robbie Fox"/>
    <s v="Mike Myers"/>
    <s v="United States"/>
    <n v="20000000"/>
    <x v="2147"/>
    <s v="TriStar Pictures"/>
    <n v="93"/>
  </r>
  <r>
    <s v="Hot Shots! Part Deux"/>
    <s v="PG-13"/>
    <s v="Action"/>
    <x v="13"/>
    <s v="May 21, 1993 (United States)"/>
    <n v="6.6"/>
    <n v="86000"/>
    <s v="Jim Abrahams"/>
    <s v="Jim Abrahams"/>
    <s v="Charlie Sheen"/>
    <s v="United States"/>
    <n v="25000000"/>
    <x v="2148"/>
    <s v="Twentieth Century Fox"/>
    <n v="86"/>
  </r>
  <r>
    <s v="Much Ado About Nothing"/>
    <s v="PG-13"/>
    <s v="Comedy"/>
    <x v="13"/>
    <s v="July 2, 1993 (United States)"/>
    <n v="7.3"/>
    <n v="46000"/>
    <s v="Kenneth Branagh"/>
    <s v="William Shakespeare"/>
    <s v="Kenneth Branagh"/>
    <s v="United Kingdom"/>
    <n v="11000000"/>
    <x v="2149"/>
    <s v="Renaissance Films"/>
    <n v="111"/>
  </r>
  <r>
    <s v="The Crush"/>
    <s v="R"/>
    <s v="Drama"/>
    <x v="13"/>
    <s v="April 2, 1993 (United States)"/>
    <n v="5.8"/>
    <n v="17000"/>
    <s v="Alan Shapiro"/>
    <s v="Alan Shapiro"/>
    <s v="Cary Elwes"/>
    <s v="United States"/>
    <n v="6000000"/>
    <x v="2150"/>
    <s v="Morgan Creek Entertainment"/>
    <n v="89"/>
  </r>
  <r>
    <s v="Loaded Weapon 1"/>
    <s v="PG-13"/>
    <s v="Action"/>
    <x v="13"/>
    <s v="February 5, 1993 (United States)"/>
    <n v="6.2"/>
    <n v="45000"/>
    <s v="Gene Quintano"/>
    <s v="Don Holley"/>
    <s v="Emilio Estevez"/>
    <s v="United States"/>
    <n v="13000000"/>
    <x v="2151"/>
    <s v="New Line Cinema"/>
    <n v="84"/>
  </r>
  <r>
    <s v="This Boy's Life"/>
    <s v="R"/>
    <s v="Biography"/>
    <x v="13"/>
    <s v="April 23, 1993 (United States)"/>
    <n v="7.3"/>
    <n v="49000"/>
    <s v="Michael Caton-Jones"/>
    <s v="Tobias Wolff"/>
    <s v="Robert De Niro"/>
    <s v="United States"/>
    <m/>
    <x v="2152"/>
    <s v="Knickerbocker Films"/>
    <n v="115"/>
  </r>
  <r>
    <s v="Three Colors: Blue"/>
    <s v="R"/>
    <s v="Drama"/>
    <x v="13"/>
    <s v="September 8, 1993 (France)"/>
    <n v="7.9"/>
    <n v="93000"/>
    <s v="Krzysztof Kieslowski"/>
    <s v="Krzysztof Kieslowski"/>
    <s v="Juliette Binoche"/>
    <s v="France"/>
    <m/>
    <x v="2153"/>
    <s v="MK2 Productions"/>
    <n v="94"/>
  </r>
  <r>
    <s v="Grumpy Old Men"/>
    <s v="PG-13"/>
    <s v="Comedy"/>
    <x v="13"/>
    <s v="December 25, 1993 (United States)"/>
    <n v="7"/>
    <n v="45000"/>
    <s v="Donald Petrie"/>
    <s v="Mark Steven Johnson"/>
    <s v="Jack Lemmon"/>
    <s v="United States"/>
    <m/>
    <x v="2154"/>
    <s v="John Davis"/>
    <n v="103"/>
  </r>
  <r>
    <s v="A Perfect World"/>
    <s v="PG-13"/>
    <s v="Crime"/>
    <x v="13"/>
    <s v="November 24, 1993 (United States)"/>
    <n v="7.5"/>
    <n v="76000"/>
    <s v="Clint Eastwood"/>
    <s v="John Lee Hancock"/>
    <s v="Kevin Costner"/>
    <s v="United States"/>
    <n v="30000000"/>
    <x v="2155"/>
    <s v="Warner Bros."/>
    <n v="138"/>
  </r>
  <r>
    <s v="Leprechaun"/>
    <s v="R"/>
    <s v="Comedy"/>
    <x v="13"/>
    <s v="January 8, 1993 (United States)"/>
    <n v="4.8"/>
    <n v="25000"/>
    <s v="Mark Jones"/>
    <s v="Mark Jones"/>
    <s v="Warwick Davis"/>
    <s v="United States"/>
    <n v="900000"/>
    <x v="2156"/>
    <s v="Trimark Pictures"/>
    <n v="92"/>
  </r>
  <r>
    <s v="Malice"/>
    <s v="R"/>
    <s v="Crime"/>
    <x v="13"/>
    <s v="October 1, 1993 (United States)"/>
    <n v="6.4"/>
    <n v="24000"/>
    <s v="Harold Becker"/>
    <s v="Aaron Sorkin"/>
    <s v="Alec Baldwin"/>
    <s v="Canada"/>
    <n v="20000000"/>
    <x v="2157"/>
    <s v="Castle Rock Entertainment"/>
    <n v="107"/>
  </r>
  <r>
    <s v="What's Love Got to Do with It"/>
    <s v="R"/>
    <s v="Biography"/>
    <x v="13"/>
    <s v="June 25, 1993 (United States)"/>
    <n v="7.3"/>
    <n v="18000"/>
    <s v="Brian Gibson"/>
    <s v="Tina Turner"/>
    <s v="Angela Bassett"/>
    <s v="United States"/>
    <n v="15000000"/>
    <x v="2158"/>
    <s v="Touchstone Pictures"/>
    <n v="118"/>
  </r>
  <r>
    <s v="Short Cuts"/>
    <s v="R"/>
    <s v="Comedy"/>
    <x v="13"/>
    <s v="October 1, 1993 (Italy)"/>
    <n v="7.7"/>
    <n v="43000"/>
    <s v="Robert Altman"/>
    <s v="Raymond Carver"/>
    <s v="Andie MacDowell"/>
    <s v="United States"/>
    <m/>
    <x v="2159"/>
    <s v="Fine Line Features"/>
    <n v="188"/>
  </r>
  <r>
    <s v="Son in Law"/>
    <s v="PG-13"/>
    <s v="Comedy"/>
    <x v="13"/>
    <s v="July 2, 1993 (United States)"/>
    <n v="5.8"/>
    <n v="18000"/>
    <s v="Steve Rash"/>
    <s v="Patrick J. Clifton"/>
    <s v="Pauly Shore"/>
    <s v="United States"/>
    <m/>
    <x v="2160"/>
    <s v="Hollywood Pictures"/>
    <n v="95"/>
  </r>
  <r>
    <s v="Striking Distance"/>
    <s v="R"/>
    <s v="Action"/>
    <x v="13"/>
    <s v="September 17, 1993 (United States)"/>
    <n v="5.9"/>
    <n v="41000"/>
    <s v="Rowdy Herrington"/>
    <s v="Rowdy Herrington"/>
    <s v="Bruce Willis"/>
    <s v="United States"/>
    <n v="30000000"/>
    <x v="2161"/>
    <s v="Columbia Pictures"/>
    <n v="102"/>
  </r>
  <r>
    <s v="Return of the Living Dead III"/>
    <m/>
    <s v="Horror"/>
    <x v="13"/>
    <s v="February 25, 1994 (Brazil)"/>
    <n v="5.9"/>
    <n v="14000"/>
    <s v="Brian Yuzna"/>
    <s v="John Penney"/>
    <s v="Kent McCord"/>
    <s v="United States"/>
    <n v="2000000"/>
    <x v="2162"/>
    <s v="Bandai Visual Company"/>
    <n v="97"/>
  </r>
  <r>
    <s v="Searching for Bobby Fischer"/>
    <s v="PG"/>
    <s v="Biography"/>
    <x v="13"/>
    <s v="August 11, 1993 (United States)"/>
    <n v="7.4"/>
    <n v="37000"/>
    <s v="Steven Zaillian"/>
    <s v="Fred Waitzkin"/>
    <s v="Joe Mantegna"/>
    <s v="United States"/>
    <n v="12000000"/>
    <x v="2163"/>
    <s v="Mirage Enterprises"/>
    <n v="109"/>
  </r>
  <r>
    <s v="Jason Goes to Hell: the Final Friday"/>
    <m/>
    <s v="Fantasy"/>
    <x v="13"/>
    <s v="August 13, 1993 (United States)"/>
    <n v="4.2"/>
    <n v="29000"/>
    <s v="Adam Marcus"/>
    <s v="Jay Huguely"/>
    <s v="John D. LeMay"/>
    <s v="United States"/>
    <n v="3000000"/>
    <x v="2164"/>
    <s v="New Line Cinema"/>
    <n v="87"/>
  </r>
  <r>
    <s v="Matinee"/>
    <s v="PG"/>
    <s v="Comedy"/>
    <x v="13"/>
    <s v="January 29, 1993 (United States)"/>
    <n v="6.9"/>
    <n v="10000"/>
    <s v="Joe Dante"/>
    <s v="Jerico Stone"/>
    <s v="John Goodman"/>
    <s v="United States"/>
    <n v="13000000"/>
    <x v="2165"/>
    <s v="Universal Pictures"/>
    <n v="99"/>
  </r>
  <r>
    <s v="The Good Son"/>
    <s v="R"/>
    <s v="Drama"/>
    <x v="13"/>
    <s v="September 24, 1993 (United States)"/>
    <n v="6.4"/>
    <n v="37000"/>
    <s v="Joseph Ruben"/>
    <s v="Ian McEwan"/>
    <s v="Macaulay Culkin"/>
    <s v="United States"/>
    <n v="17000000"/>
    <x v="2166"/>
    <s v="Twentieth Century Fox"/>
    <n v="87"/>
  </r>
  <r>
    <s v="The Beverly Hillbillies"/>
    <s v="PG"/>
    <s v="Comedy"/>
    <x v="13"/>
    <s v="October 15, 1993 (United States)"/>
    <n v="5"/>
    <n v="18000"/>
    <s v="Penelope Spheeris"/>
    <s v="Paul Henning"/>
    <s v="Diedrich Bader"/>
    <s v="United States"/>
    <n v="25000000"/>
    <x v="2167"/>
    <s v="Twentieth Century Fox"/>
    <n v="92"/>
  </r>
  <r>
    <s v="Beethoven's 2nd"/>
    <s v="PG"/>
    <s v="Comedy"/>
    <x v="13"/>
    <s v="December 17, 1993 (United States)"/>
    <n v="4.9000000000000004"/>
    <n v="26000"/>
    <s v="Rod Daniel"/>
    <s v="John Hughes"/>
    <s v="Charles Grodin"/>
    <s v="United States"/>
    <n v="15000000"/>
    <x v="2168"/>
    <s v="Northern Lights Entertainment"/>
    <n v="89"/>
  </r>
  <r>
    <s v="Killing Zoe"/>
    <s v="R"/>
    <s v="Crime"/>
    <x v="13"/>
    <s v="September 1994 (United States)"/>
    <n v="6.5"/>
    <n v="20000"/>
    <s v="Roger Avary"/>
    <s v="Roger Avary"/>
    <s v="Eric Stoltz"/>
    <s v="France"/>
    <n v="1500000"/>
    <x v="2169"/>
    <s v="Davis-Films"/>
    <n v="96"/>
  </r>
  <r>
    <s v="Cronos"/>
    <s v="R"/>
    <s v="Fantasy"/>
    <x v="13"/>
    <s v="May 1994 (United States)"/>
    <n v="6.7"/>
    <n v="28000"/>
    <s v="Guillermo del Toro"/>
    <s v="Guillermo del Toro"/>
    <s v="Federico Luppi"/>
    <s v="Mexico"/>
    <n v="2000000"/>
    <x v="2170"/>
    <s v="CNCAIMC"/>
    <n v="94"/>
  </r>
  <r>
    <s v="Geronimo: An American Legend"/>
    <s v="PG-13"/>
    <s v="Drama"/>
    <x v="13"/>
    <s v="December 10, 1993 (United States)"/>
    <n v="6.5"/>
    <n v="9900"/>
    <s v="Walter Hill"/>
    <s v="John Milius"/>
    <s v="Jason Patric"/>
    <s v="United States"/>
    <n v="35000000"/>
    <x v="2171"/>
    <s v="Columbia Pictures"/>
    <n v="115"/>
  </r>
  <r>
    <s v="Wayne's World 2"/>
    <s v="PG-13"/>
    <s v="Comedy"/>
    <x v="13"/>
    <s v="December 10, 1993 (United States)"/>
    <n v="6.2"/>
    <n v="79000"/>
    <s v="Stephen Surjik"/>
    <s v="Mike Myers"/>
    <s v="Mike Myers"/>
    <s v="United States"/>
    <n v="40000000"/>
    <x v="2172"/>
    <s v="Paramount Pictures"/>
    <n v="95"/>
  </r>
  <r>
    <s v="Point of No Return"/>
    <s v="R"/>
    <s v="Action"/>
    <x v="13"/>
    <s v="March 19, 1993 (United States)"/>
    <n v="6.1"/>
    <n v="26000"/>
    <s v="John Badham"/>
    <s v="Luc Besson"/>
    <s v="Bridget Fonda"/>
    <s v="United States"/>
    <m/>
    <x v="2173"/>
    <s v="Warner Bros."/>
    <n v="109"/>
  </r>
  <r>
    <s v="Boxing Helena"/>
    <s v="R"/>
    <s v="Drama"/>
    <x v="13"/>
    <s v="September 3, 1993 (United States)"/>
    <n v="4.7"/>
    <n v="12000"/>
    <s v="Jennifer Lynch"/>
    <s v="Philippe Caland"/>
    <s v="Julian Sands"/>
    <s v="United States"/>
    <m/>
    <x v="2174"/>
    <s v="Mainline Pictures"/>
    <n v="107"/>
  </r>
  <r>
    <s v="Romeo Is Bleeding"/>
    <s v="R"/>
    <s v="Crime"/>
    <x v="13"/>
    <s v="February 4, 1994 (United States)"/>
    <n v="6.6"/>
    <n v="13000"/>
    <s v="Peter Medak"/>
    <s v="Hilary Henkin"/>
    <s v="Gary Oldman"/>
    <s v="United Kingdom"/>
    <n v="11500000"/>
    <x v="2175"/>
    <s v="Polygram Filmed Entertainment"/>
    <n v="110"/>
  </r>
  <r>
    <s v="Rising Sun"/>
    <s v="R"/>
    <s v="Action"/>
    <x v="13"/>
    <s v="July 30, 1993 (United States)"/>
    <n v="6.3"/>
    <n v="43000"/>
    <s v="Philip Kaufman"/>
    <s v="Michael Crichton"/>
    <s v="Sean Connery"/>
    <s v="United States"/>
    <n v="35000000"/>
    <x v="2176"/>
    <s v="Twentieth Century Fox"/>
    <n v="129"/>
  </r>
  <r>
    <s v="For Love or Money"/>
    <s v="PG"/>
    <s v="Comedy"/>
    <x v="13"/>
    <s v="October 1, 1993 (United States)"/>
    <n v="6.2"/>
    <n v="13000"/>
    <s v="Barry Sonnenfeld"/>
    <s v="Mark Rosenthal"/>
    <s v="Michael J. Fox"/>
    <s v="United States"/>
    <n v="30000000"/>
    <x v="2177"/>
    <s v="Universal Pictures"/>
    <n v="96"/>
  </r>
  <r>
    <s v="Teenage Mutant Ninja Turtles III"/>
    <s v="PG"/>
    <s v="Action"/>
    <x v="13"/>
    <s v="March 19, 1993 (United States)"/>
    <n v="4.8"/>
    <n v="32000"/>
    <s v="Stuart Gillard"/>
    <s v="Kevin Eastman"/>
    <s v="Elias Koteas"/>
    <s v="United States"/>
    <n v="21000000"/>
    <x v="2178"/>
    <s v="Golden Harvest Company"/>
    <n v="96"/>
  </r>
  <r>
    <s v="Body Snatchers"/>
    <s v="R"/>
    <s v="Horror"/>
    <x v="13"/>
    <s v="February 18, 1994 (United States)"/>
    <n v="6"/>
    <n v="17000"/>
    <s v="Abel Ferrara"/>
    <s v="Jack Finney"/>
    <s v="Gabrielle Anwar"/>
    <s v="United States"/>
    <n v="13000000"/>
    <x v="2179"/>
    <s v="Dorset Productions"/>
    <n v="87"/>
  </r>
  <r>
    <s v="Stalingrad"/>
    <s v="Not Rated"/>
    <s v="Drama"/>
    <x v="13"/>
    <s v="January 21, 1993 (Germany)"/>
    <n v="7.5"/>
    <n v="32000"/>
    <s v="Joseph Vilsmaier"/>
    <s v="JÃ¼rgen BÃ¼scher"/>
    <s v="Dominique Horwitz"/>
    <s v="Germany"/>
    <m/>
    <x v="2180"/>
    <s v="B.A. Produktion"/>
    <n v="134"/>
  </r>
  <r>
    <s v="Airborne"/>
    <s v="PG"/>
    <s v="Adventure"/>
    <x v="13"/>
    <s v="September 17, 1993 (United States)"/>
    <n v="6.3"/>
    <n v="6500"/>
    <s v="Rob Bowman"/>
    <s v="Bill Apablasa"/>
    <s v="Shane McDermott"/>
    <s v="United States"/>
    <n v="2600000"/>
    <x v="2181"/>
    <s v="Icon Entertainment International"/>
    <n v="91"/>
  </r>
  <r>
    <s v="The Thing Called Love"/>
    <s v="PG-13"/>
    <s v="Comedy"/>
    <x v="13"/>
    <s v="August 27, 1993 (United States)"/>
    <n v="6.4"/>
    <n v="7400"/>
    <s v="Peter Bogdanovich"/>
    <s v="Carol Heikkinen"/>
    <s v="River Phoenix"/>
    <s v="United States"/>
    <n v="14000000"/>
    <x v="2182"/>
    <s v="Paramount Pictures"/>
    <n v="116"/>
  </r>
  <r>
    <s v="The Vanishing"/>
    <s v="R"/>
    <s v="Drama"/>
    <x v="13"/>
    <s v="February 5, 1993 (United States)"/>
    <n v="6.3"/>
    <n v="24000"/>
    <s v="George Sluizer"/>
    <s v="Tim KrabbÃ©"/>
    <s v="Jeff Bridges"/>
    <s v="United States"/>
    <m/>
    <x v="2183"/>
    <s v="Twentieth Century Fox"/>
    <n v="109"/>
  </r>
  <r>
    <s v="The House of the Spirits"/>
    <s v="R"/>
    <s v="Drama"/>
    <x v="13"/>
    <s v="April 1, 1994 (United States)"/>
    <n v="6.9"/>
    <n v="22000"/>
    <s v="Bille August"/>
    <s v="Isabel Allende"/>
    <s v="Jeremy Irons"/>
    <s v="Portugal"/>
    <n v="40000000"/>
    <x v="2184"/>
    <s v="Constantin Film"/>
    <n v="140"/>
  </r>
  <r>
    <s v="Undercover Blues"/>
    <s v="PG-13"/>
    <s v="Comedy"/>
    <x v="13"/>
    <s v="September 10, 1993 (United States)"/>
    <n v="6.1"/>
    <n v="7700"/>
    <s v="Herbert Ross"/>
    <s v="Ian Abrams"/>
    <s v="Kathleen Turner"/>
    <s v="United States"/>
    <m/>
    <x v="2185"/>
    <s v="Metro-Goldwyn-Mayer (MGM)"/>
    <n v="90"/>
  </r>
  <r>
    <s v="Little Buddha"/>
    <s v="PG"/>
    <s v="Drama"/>
    <x v="13"/>
    <s v="May 25, 1994 (United States)"/>
    <n v="6.1"/>
    <n v="16000"/>
    <s v="Bernardo Bertolucci"/>
    <s v="Bernardo Bertolucci"/>
    <s v="Keanu Reeves"/>
    <s v="France"/>
    <n v="35000000"/>
    <x v="2186"/>
    <s v="CiBy 2000"/>
    <n v="123"/>
  </r>
  <r>
    <s v="Dragon"/>
    <s v="PG-13"/>
    <s v="Action"/>
    <x v="13"/>
    <s v="May 7, 1993 (United States)"/>
    <n v="7"/>
    <n v="29000"/>
    <s v="Rob Cohen"/>
    <s v="Robert Clouse"/>
    <s v="Jason Scott Lee"/>
    <s v="United States"/>
    <n v="14000000"/>
    <x v="2187"/>
    <s v="Raffaella De Laurentiis Productions"/>
    <n v="120"/>
  </r>
  <r>
    <s v="Poetic Justice"/>
    <s v="R"/>
    <s v="Drama"/>
    <x v="13"/>
    <s v="July 23, 1993 (United States)"/>
    <n v="6.1"/>
    <n v="13000"/>
    <s v="John Singleton"/>
    <s v="John Singleton"/>
    <s v="Janet Jackson"/>
    <s v="United States"/>
    <n v="14000000"/>
    <x v="2188"/>
    <s v="Columbia Pictures"/>
    <n v="109"/>
  </r>
  <r>
    <s v="The Joy Luck Club"/>
    <s v="R"/>
    <s v="Drama"/>
    <x v="13"/>
    <s v="October 29, 1993 (United States)"/>
    <n v="7.7"/>
    <n v="16000"/>
    <s v="Wayne Wang"/>
    <s v="Amy Tan"/>
    <s v="Tamlyn Tomita"/>
    <s v="United States"/>
    <n v="11000000"/>
    <x v="2189"/>
    <s v="Hollywood Pictures"/>
    <n v="139"/>
  </r>
  <r>
    <s v="The Cement Garden"/>
    <s v="Not Rated"/>
    <s v="Drama"/>
    <x v="13"/>
    <s v="February 11, 1994 (United States)"/>
    <n v="7.1"/>
    <n v="4500"/>
    <s v="Andrew Birkin"/>
    <s v="Andrew Birkin"/>
    <s v="Charlotte Gainsbourg"/>
    <s v="France"/>
    <m/>
    <x v="2190"/>
    <s v="British Broadcasting Corporation (BBC)"/>
    <n v="101"/>
  </r>
  <r>
    <s v="Untamed Heart"/>
    <s v="PG-13"/>
    <s v="Drama"/>
    <x v="13"/>
    <s v="February 12, 1993 (United States)"/>
    <n v="6.8"/>
    <n v="13000"/>
    <s v="Tony Bill"/>
    <s v="Tom Sierchio"/>
    <s v="Christian Slater"/>
    <s v="United States"/>
    <n v="7500000"/>
    <x v="2191"/>
    <s v="Metro-Goldwyn-Mayer (MGM)"/>
    <n v="102"/>
  </r>
  <r>
    <s v="Batman: Mask of the Phantasm"/>
    <s v="PG"/>
    <s v="Animation"/>
    <x v="13"/>
    <s v="December 25, 1993 (United States)"/>
    <n v="7.8"/>
    <n v="45000"/>
    <s v="Directors"/>
    <s v="Alan Burnett"/>
    <s v="Kevin Conroy"/>
    <s v="United States"/>
    <n v="6000000"/>
    <x v="2192"/>
    <s v="Warner Bros. Animation"/>
    <n v="76"/>
  </r>
  <r>
    <s v="Freaked"/>
    <s v="PG-13"/>
    <s v="Comedy"/>
    <x v="13"/>
    <s v="March 31, 1994 (Australia)"/>
    <n v="6.4"/>
    <n v="6700"/>
    <s v="Tom Stern"/>
    <s v="Tim Burns"/>
    <s v="Brooke Shields"/>
    <s v="United States"/>
    <n v="11000000"/>
    <x v="2193"/>
    <s v="Chiodo Brothers Productions"/>
    <n v="80"/>
  </r>
  <r>
    <s v="Swing Kids"/>
    <s v="PG-13"/>
    <s v="Drama"/>
    <x v="13"/>
    <s v="March 5, 1993 (United States)"/>
    <n v="6.8"/>
    <n v="16000"/>
    <s v="Thomas Carter"/>
    <s v="Jonathan Marc Feldman"/>
    <s v="Robert Sean Leonard"/>
    <s v="United States"/>
    <m/>
    <x v="2194"/>
    <s v="Hollywood Pictures"/>
    <n v="112"/>
  </r>
  <r>
    <s v="Heart and Souls"/>
    <s v="PG-13"/>
    <s v="Comedy"/>
    <x v="13"/>
    <s v="August 13, 1993 (United States)"/>
    <n v="7"/>
    <n v="17000"/>
    <s v="Ron Underwood"/>
    <s v="Gregory Hansen"/>
    <s v="Robert Downey Jr."/>
    <s v="United States"/>
    <n v="25000000"/>
    <x v="2195"/>
    <s v="Universal Pictures"/>
    <n v="104"/>
  </r>
  <r>
    <s v="Needful Things"/>
    <s v="R"/>
    <s v="Crime"/>
    <x v="13"/>
    <s v="August 27, 1993 (United States)"/>
    <n v="6.3"/>
    <n v="24000"/>
    <s v="Fraser C. Heston"/>
    <s v="Stephen King"/>
    <s v="Max von Sydow"/>
    <s v="United States"/>
    <m/>
    <x v="2196"/>
    <s v="Castle Rock Entertainment"/>
    <n v="120"/>
  </r>
  <r>
    <s v="Ruby in Paradise"/>
    <s v="R"/>
    <s v="Drama"/>
    <x v="13"/>
    <s v="November 5, 1993 (United States)"/>
    <n v="7"/>
    <n v="2500"/>
    <s v="Victor Nunez"/>
    <s v="Jane Austen"/>
    <s v="Ashley Judd"/>
    <s v="United States"/>
    <n v="800000"/>
    <x v="2197"/>
    <s v="Full Crew/Say Yea"/>
    <n v="114"/>
  </r>
  <r>
    <s v="Six Degrees of Separation"/>
    <s v="R"/>
    <s v="Comedy"/>
    <x v="13"/>
    <s v="December 8, 1993 (United States)"/>
    <n v="6.8"/>
    <n v="20000"/>
    <s v="Fred Schepisi"/>
    <s v="John Guare"/>
    <s v="Will Smith"/>
    <s v="United States"/>
    <n v="12000000"/>
    <x v="2198"/>
    <s v="Metro-Goldwyn-Mayer (MGM)"/>
    <n v="112"/>
  </r>
  <r>
    <s v="The Man Without a Face"/>
    <s v="PG-13"/>
    <s v="Drama"/>
    <x v="13"/>
    <s v="August 25, 1993 (United States)"/>
    <n v="6.7"/>
    <n v="28000"/>
    <s v="Mel Gibson"/>
    <s v="Isabelle Holland"/>
    <s v="Mel Gibson"/>
    <s v="United States"/>
    <m/>
    <x v="2199"/>
    <s v="Icon Entertainment International"/>
    <n v="115"/>
  </r>
  <r>
    <s v="Farewell My Concubine"/>
    <s v="R"/>
    <s v="Drama"/>
    <x v="13"/>
    <s v="October 15, 1993 (United States)"/>
    <n v="8.1"/>
    <n v="26000"/>
    <s v="Kaige Chen"/>
    <s v="Pik-Wah Lee"/>
    <s v="Leslie Cheung"/>
    <s v="China"/>
    <n v="4000000"/>
    <x v="2200"/>
    <s v="Tomson Films"/>
    <n v="171"/>
  </r>
  <r>
    <s v="Sniper"/>
    <s v="R"/>
    <s v="Action"/>
    <x v="13"/>
    <s v="January 29, 1993 (United States)"/>
    <n v="6.1"/>
    <n v="23000"/>
    <s v="Luis Llosa"/>
    <s v="Michael Frost Beckner"/>
    <s v="Tom Berenger"/>
    <s v="United States"/>
    <m/>
    <x v="2201"/>
    <s v="Baltimore Pictures"/>
    <n v="98"/>
  </r>
  <r>
    <s v="Judgment Night"/>
    <s v="R"/>
    <s v="Action"/>
    <x v="13"/>
    <s v="October 15, 1993 (United States)"/>
    <n v="6.6"/>
    <n v="16000"/>
    <s v="Stephen Hopkins"/>
    <s v="Lewis Colick"/>
    <s v="Emilio Estevez"/>
    <s v="Japan"/>
    <n v="21000000"/>
    <x v="2202"/>
    <s v="Largo Entertainment"/>
    <n v="110"/>
  </r>
  <r>
    <s v="Shadowlands"/>
    <s v="PG"/>
    <s v="Biography"/>
    <x v="13"/>
    <s v="January 14, 1994 (United States)"/>
    <n v="7.3"/>
    <n v="18000"/>
    <s v="Richard Attenborough"/>
    <s v="William Nicholson"/>
    <s v="Anthony Hopkins"/>
    <s v="United Kingdom"/>
    <n v="22000000"/>
    <x v="2203"/>
    <s v="Price Entertainment"/>
    <n v="131"/>
  </r>
  <r>
    <s v="Arizona Dream"/>
    <s v="R"/>
    <s v="Comedy"/>
    <x v="13"/>
    <s v="September 9, 1994 (United States)"/>
    <n v="7.3"/>
    <n v="42000"/>
    <s v="Emir Kusturica"/>
    <s v="David Atkins"/>
    <s v="Johnny Depp"/>
    <s v="France"/>
    <n v="19000000"/>
    <x v="2204"/>
    <s v="Canal+"/>
    <n v="142"/>
  </r>
  <r>
    <s v="Nowhere to Run"/>
    <s v="R"/>
    <s v="Action"/>
    <x v="13"/>
    <s v="January 15, 1993 (United States)"/>
    <n v="5.7"/>
    <n v="22000"/>
    <s v="Robert Harmon"/>
    <s v="Joe Eszterhas"/>
    <s v="Jean-Claude Van Damme"/>
    <s v="United States"/>
    <n v="15000000"/>
    <x v="2205"/>
    <s v="Columbia Pictures"/>
    <n v="94"/>
  </r>
  <r>
    <s v="King of the Hill"/>
    <s v="PG-13"/>
    <s v="Drama"/>
    <x v="13"/>
    <s v="August 20, 1993 (United States)"/>
    <n v="7.4"/>
    <n v="7800"/>
    <s v="Steven Soderbergh"/>
    <s v="A.E. Hotchner"/>
    <s v="Jesse Bradford"/>
    <s v="United States"/>
    <n v="8000000"/>
    <x v="2206"/>
    <s v="Wildwood Enterprises"/>
    <n v="103"/>
  </r>
  <r>
    <s v="Mad Dog and Glory"/>
    <s v="R"/>
    <s v="Comedy"/>
    <x v="13"/>
    <s v="March 5, 1993 (United States)"/>
    <n v="6.2"/>
    <n v="21000"/>
    <s v="John McNaughton"/>
    <s v="Richard Price"/>
    <s v="Robert De Niro"/>
    <s v="United States"/>
    <n v="19000000"/>
    <x v="2207"/>
    <s v="Universal Pictures"/>
    <n v="97"/>
  </r>
  <r>
    <s v="We're Back! A Dinosaur's Story"/>
    <s v="G"/>
    <s v="Animation"/>
    <x v="13"/>
    <s v="November 24, 1993 (United States)"/>
    <n v="6.1"/>
    <n v="14000"/>
    <s v="Directors"/>
    <s v="John Patrick Shanley"/>
    <s v="John Goodman"/>
    <s v="United States"/>
    <m/>
    <x v="2208"/>
    <s v="Universal Pictures"/>
    <n v="72"/>
  </r>
  <r>
    <s v="Red Rock West"/>
    <s v="R"/>
    <s v="Crime"/>
    <x v="13"/>
    <s v="May 14, 1993 (Italy)"/>
    <n v="7"/>
    <n v="21000"/>
    <s v="John Dahl"/>
    <s v="John Dahl"/>
    <s v="Nicolas Cage"/>
    <s v="United States"/>
    <n v="8000000"/>
    <x v="2209"/>
    <s v="Propaganda Films"/>
    <n v="98"/>
  </r>
  <r>
    <s v="The Program"/>
    <s v="R"/>
    <s v="Action"/>
    <x v="13"/>
    <s v="September 24, 1993 (United States)"/>
    <n v="6.5"/>
    <n v="9700"/>
    <s v="David S. Ward"/>
    <s v="David S. Ward"/>
    <s v="James Caan"/>
    <s v="United States"/>
    <n v="15000000"/>
    <x v="2210"/>
    <s v="Touchstone Pictures"/>
    <n v="112"/>
  </r>
  <r>
    <s v="Ghost in the Machine"/>
    <s v="R"/>
    <s v="Horror"/>
    <x v="13"/>
    <s v="December 29, 1993 (United States)"/>
    <n v="4.5999999999999996"/>
    <n v="3400"/>
    <s v="Rachel Talalay"/>
    <s v="William Davies"/>
    <s v="Karen Allen"/>
    <s v="United States"/>
    <n v="12000000"/>
    <x v="2211"/>
    <s v="Twentieth Century Fox"/>
    <n v="95"/>
  </r>
  <r>
    <s v="Fearless"/>
    <s v="R"/>
    <s v="Drama"/>
    <x v="13"/>
    <s v="November 5, 1993 (United States)"/>
    <n v="7.1"/>
    <n v="22000"/>
    <s v="Peter Weir"/>
    <s v="Rafael Yglesias"/>
    <s v="Jeff Bridges"/>
    <s v="United States"/>
    <m/>
    <x v="2212"/>
    <s v="Spring Creek Productions"/>
    <n v="122"/>
  </r>
  <r>
    <s v="Manhattan Murder Mystery"/>
    <s v="PG"/>
    <s v="Comedy"/>
    <x v="13"/>
    <s v="August 18, 1993 (United States)"/>
    <n v="7.3"/>
    <n v="41000"/>
    <s v="Woody Allen"/>
    <s v="Woody Allen"/>
    <s v="Woody Allen"/>
    <s v="United States"/>
    <n v="13500000"/>
    <x v="2213"/>
    <s v="TriStar Pictures"/>
    <n v="104"/>
  </r>
  <r>
    <s v="Surf Ninjas"/>
    <s v="PG"/>
    <s v="Action"/>
    <x v="13"/>
    <s v="August 20, 1993 (United States)"/>
    <n v="5.0999999999999996"/>
    <n v="7700"/>
    <s v="Neal Israel"/>
    <s v="Dan Gordon"/>
    <s v="Ernie Reyes Sr."/>
    <s v="United States"/>
    <m/>
    <x v="2214"/>
    <s v="New Line Cinema"/>
    <n v="87"/>
  </r>
  <r>
    <s v="Weekend at Bernie's II"/>
    <s v="PG"/>
    <s v="Adventure"/>
    <x v="13"/>
    <s v="July 9, 1993 (United States)"/>
    <n v="4.8"/>
    <n v="13000"/>
    <s v="Robert Klane"/>
    <s v="Robert Klane"/>
    <s v="Andrew McCarthy"/>
    <s v="United States"/>
    <n v="7000000"/>
    <x v="2215"/>
    <s v="Artimm"/>
    <n v="97"/>
  </r>
  <r>
    <s v="Les visiteurs"/>
    <s v="R"/>
    <s v="Comedy"/>
    <x v="13"/>
    <s v="July 12, 1996 (United States)"/>
    <n v="7.1"/>
    <n v="33000"/>
    <s v="Jean-Marie PoirÃ©"/>
    <s v="Christian Clavier"/>
    <s v="Christian Clavier"/>
    <s v="France"/>
    <m/>
    <x v="2216"/>
    <s v="Alpilles Productions"/>
    <n v="107"/>
  </r>
  <r>
    <s v="The Adventures of Huck Finn"/>
    <s v="PG"/>
    <s v="Adventure"/>
    <x v="13"/>
    <s v="April 2, 1993 (United States)"/>
    <n v="6.2"/>
    <n v="8000"/>
    <s v="Stephen Sommers"/>
    <s v="Mark Twain"/>
    <s v="Elijah Wood"/>
    <s v="United States"/>
    <n v="6500000"/>
    <x v="2217"/>
    <s v="Steve White Productions"/>
    <n v="108"/>
  </r>
  <r>
    <s v="Made in America"/>
    <s v="PG-13"/>
    <s v="Comedy"/>
    <x v="13"/>
    <s v="May 28, 1993 (United States)"/>
    <n v="5.0999999999999996"/>
    <n v="16000"/>
    <s v="Richard Benjamin"/>
    <s v="Marcia Brandwynne"/>
    <s v="Whoopi Goldberg"/>
    <s v="United States"/>
    <n v="22000000"/>
    <x v="2218"/>
    <s v="Canal+"/>
    <n v="111"/>
  </r>
  <r>
    <s v="Dream Lover"/>
    <s v="R"/>
    <s v="Drama"/>
    <x v="13"/>
    <s v="May 6, 1994 (United States)"/>
    <n v="6.2"/>
    <n v="4500"/>
    <s v="Nicholas Kazan"/>
    <s v="Nicholas Kazan"/>
    <s v="James Spader"/>
    <s v="United States"/>
    <m/>
    <x v="2219"/>
    <s v="PolyGram Filmed Entertainment"/>
    <n v="103"/>
  </r>
  <r>
    <s v="M. Butterfly"/>
    <s v="R"/>
    <s v="Drama"/>
    <x v="13"/>
    <s v="October 1, 1993 (United States)"/>
    <n v="6.8"/>
    <n v="9000"/>
    <s v="David Cronenberg"/>
    <s v="David Henry Hwang"/>
    <s v="Jeremy Irons"/>
    <s v="United States"/>
    <m/>
    <x v="2220"/>
    <s v="Geffen Pictures"/>
    <n v="101"/>
  </r>
  <r>
    <s v="The Dark Half"/>
    <s v="R"/>
    <s v="Horror"/>
    <x v="13"/>
    <s v="April 23, 1993 (United States)"/>
    <n v="6"/>
    <n v="16000"/>
    <s v="George A. Romero"/>
    <s v="Stephen King"/>
    <s v="Timothy Hutton"/>
    <s v="United States"/>
    <n v="15000000"/>
    <x v="2221"/>
    <s v="Orion Pictures"/>
    <n v="122"/>
  </r>
  <r>
    <s v="Only the Strong"/>
    <s v="PG-13"/>
    <s v="Action"/>
    <x v="13"/>
    <s v="August 27, 1993 (United States)"/>
    <n v="6.6"/>
    <n v="5900"/>
    <s v="Sheldon Lettich"/>
    <s v="Sheldon Lettich"/>
    <s v="Mark Dacascos"/>
    <s v="France"/>
    <n v="6000000"/>
    <x v="2222"/>
    <s v="August Entertainment"/>
    <n v="99"/>
  </r>
  <r>
    <s v="My Life"/>
    <s v="PG-13"/>
    <s v="Drama"/>
    <x v="13"/>
    <s v="November 12, 1993 (United States)"/>
    <n v="6.8"/>
    <n v="11000"/>
    <s v="Bruce Joel Rubin"/>
    <s v="Bruce Joel Rubin"/>
    <s v="Michael Keaton"/>
    <s v="United States"/>
    <n v="15000000"/>
    <x v="2223"/>
    <s v="Capella Films"/>
    <n v="117"/>
  </r>
  <r>
    <s v="Mi vida loca"/>
    <s v="R"/>
    <s v="Crime"/>
    <x v="13"/>
    <s v="July 15, 1994 (United States)"/>
    <n v="6.5"/>
    <n v="2000"/>
    <s v="Allison Anders"/>
    <s v="Allison Anders"/>
    <s v="Angel Aviles"/>
    <s v="United States"/>
    <m/>
    <x v="2224"/>
    <s v="Channel Four Films"/>
    <n v="92"/>
  </r>
  <r>
    <s v="Look Who's Talking Now"/>
    <s v="PG-13"/>
    <s v="Comedy"/>
    <x v="13"/>
    <s v="November 5, 1993 (United States)"/>
    <n v="4.4000000000000004"/>
    <n v="28000"/>
    <s v="Tom Ropelewski"/>
    <s v="Tom Ropelewski"/>
    <s v="John Travolta"/>
    <s v="United States"/>
    <n v="22000000"/>
    <x v="2225"/>
    <s v="TriStar Pictures"/>
    <n v="96"/>
  </r>
  <r>
    <s v="The Meteor Man"/>
    <s v="PG"/>
    <s v="Action"/>
    <x v="13"/>
    <s v="August 6, 1993 (United States)"/>
    <n v="5.2"/>
    <n v="7800"/>
    <s v="Robert Townsend"/>
    <s v="Robert Townsend"/>
    <s v="Robert Townsend"/>
    <s v="United States"/>
    <n v="20000000"/>
    <x v="2226"/>
    <s v="Metro-Goldwyn-Mayer (MGM)"/>
    <n v="100"/>
  </r>
  <r>
    <s v="Fatal Instinct"/>
    <s v="PG-13"/>
    <s v="Comedy"/>
    <x v="13"/>
    <s v="October 29, 1993 (United States)"/>
    <n v="5.8"/>
    <n v="7000"/>
    <s v="Carl Reiner"/>
    <s v="David O'Malley"/>
    <s v="Armand Assante"/>
    <s v="United States"/>
    <m/>
    <x v="2227"/>
    <s v="Metro-Goldwyn-Mayer (MGM)"/>
    <n v="91"/>
  </r>
  <r>
    <s v="CB4"/>
    <s v="R"/>
    <s v="Comedy"/>
    <x v="13"/>
    <s v="March 12, 1993 (United States)"/>
    <n v="6.3"/>
    <n v="9000"/>
    <s v="Tamra Davis"/>
    <s v="Chris Rock"/>
    <s v="Chris Rock"/>
    <s v="United States"/>
    <n v="6000000"/>
    <x v="2228"/>
    <s v="Imagine Entertainment"/>
    <n v="89"/>
  </r>
  <r>
    <s v="Calendar Girl"/>
    <s v="PG-13"/>
    <s v="Comedy"/>
    <x v="13"/>
    <s v="September 3, 1993 (United States)"/>
    <n v="5.0999999999999996"/>
    <n v="2100"/>
    <s v="John Whitesell"/>
    <s v="Paul W. Shapiro"/>
    <s v="Jason Priestley"/>
    <s v="United States"/>
    <n v="13000000"/>
    <x v="2229"/>
    <s v="Parkway Productions"/>
    <n v="90"/>
  </r>
  <r>
    <s v="Heaven &amp; Earth"/>
    <s v="R"/>
    <s v="Action"/>
    <x v="13"/>
    <s v="January 7, 1994 (United States)"/>
    <n v="6.8"/>
    <n v="14000"/>
    <s v="Oliver Stone"/>
    <s v="Le Ly Hayslip"/>
    <s v="Hiep Thi Le"/>
    <s v="United States"/>
    <n v="33000000"/>
    <x v="2230"/>
    <s v="Alcor Films"/>
    <n v="140"/>
  </r>
  <r>
    <s v="Indian Summer"/>
    <s v="PG-13"/>
    <s v="Comedy"/>
    <x v="13"/>
    <s v="April 23, 1993 (United States)"/>
    <n v="6.6"/>
    <n v="5300"/>
    <s v="Mike Binder"/>
    <s v="Mike Binder"/>
    <s v="Alan Arkin"/>
    <s v="Canada"/>
    <n v="9000000"/>
    <x v="2231"/>
    <s v="Outlaw Productions (I)"/>
    <n v="97"/>
  </r>
  <r>
    <s v="Once Upon a Forest"/>
    <s v="G"/>
    <s v="Animation"/>
    <x v="13"/>
    <s v="June 18, 1993 (United States)"/>
    <n v="6.5"/>
    <n v="5200"/>
    <s v="Charles Grosvenor"/>
    <s v="Rae Lambert"/>
    <s v="Michael Crawford"/>
    <s v="United Kingdom"/>
    <n v="13000000"/>
    <x v="2232"/>
    <s v="Hanna-Barbera Productions"/>
    <n v="71"/>
  </r>
  <r>
    <s v="Posse"/>
    <s v="R"/>
    <s v="Western"/>
    <x v="13"/>
    <s v="May 14, 1993 (United States)"/>
    <n v="5.5"/>
    <n v="4200"/>
    <s v="Mario Van Peebles"/>
    <s v="Sy Richardson"/>
    <s v="Mario Van Peebles"/>
    <s v="United Kingdom"/>
    <n v="10000000"/>
    <x v="2233"/>
    <s v="PolyGram Filmed Entertainment"/>
    <n v="111"/>
  </r>
  <r>
    <s v="Flesh and Bone"/>
    <s v="R"/>
    <s v="Drama"/>
    <x v="13"/>
    <s v="November 5, 1993 (United States)"/>
    <n v="6.2"/>
    <n v="5000"/>
    <s v="Steve Kloves"/>
    <s v="Steve Kloves"/>
    <s v="Dennis Quaid"/>
    <s v="United States"/>
    <m/>
    <x v="2234"/>
    <s v="Mirage Enterprises"/>
    <n v="126"/>
  </r>
  <r>
    <s v="Sommersby"/>
    <s v="PG-13"/>
    <s v="Drama"/>
    <x v="13"/>
    <s v="February 5, 1993 (United States)"/>
    <n v="6.2"/>
    <n v="20000"/>
    <s v="Jon Amiel"/>
    <s v="Daniel Vigne"/>
    <s v="Richard Gere"/>
    <s v="France"/>
    <m/>
    <x v="2235"/>
    <s v="Canal+"/>
    <n v="114"/>
  </r>
  <r>
    <s v="Even Cowgirls Get the Blues"/>
    <s v="R"/>
    <s v="Comedy"/>
    <x v="13"/>
    <s v="May 20, 1994 (United States)"/>
    <n v="4.4000000000000004"/>
    <n v="7100"/>
    <s v="Gus Van Sant"/>
    <s v="Tom Robbins"/>
    <s v="Uma Thurman"/>
    <s v="United States"/>
    <n v="8000000"/>
    <x v="2236"/>
    <s v="New Line Cinema"/>
    <n v="106"/>
  </r>
  <r>
    <s v="Life with Mikey"/>
    <s v="PG"/>
    <s v="Comedy"/>
    <x v="13"/>
    <s v="June 4, 1993 (United States)"/>
    <n v="5.6"/>
    <n v="5600"/>
    <s v="James Lapine"/>
    <s v="Marc Lawrence"/>
    <s v="Michael J. Fox"/>
    <s v="United States"/>
    <m/>
    <x v="2237"/>
    <s v="Touchstone Pictures"/>
    <n v="91"/>
  </r>
  <r>
    <s v="Best of the Best II"/>
    <s v="R"/>
    <s v="Action"/>
    <x v="13"/>
    <s v="March 5, 1993 (United States)"/>
    <n v="5.6"/>
    <n v="5400"/>
    <s v="Robert Radler"/>
    <s v="Max Strom"/>
    <s v="Eric Roberts"/>
    <s v="United States"/>
    <n v="7000000"/>
    <x v="2238"/>
    <s v="Picture Securities"/>
    <n v="101"/>
  </r>
  <r>
    <s v="The Thief and the Cobbler"/>
    <s v="G"/>
    <s v="Animation"/>
    <x v="13"/>
    <s v="August 25, 1995 (United States)"/>
    <n v="7.1"/>
    <n v="3700"/>
    <s v="Richard Williams"/>
    <s v="Richard Williams"/>
    <s v="Vincent Price"/>
    <s v="United Kingdom"/>
    <n v="25000000"/>
    <x v="2239"/>
    <s v="Richard Williams Productions"/>
    <n v="90"/>
  </r>
  <r>
    <s v="My Boyfriend's Back"/>
    <s v="PG-13"/>
    <s v="Comedy"/>
    <x v="13"/>
    <s v="August 6, 1993 (United States)"/>
    <n v="5.4"/>
    <n v="4300"/>
    <s v="Bob Balaban"/>
    <s v="Dean Lorey"/>
    <s v="Andrew Lowery"/>
    <s v="United States"/>
    <n v="12000000"/>
    <x v="2240"/>
    <s v="Touchstone Pictures"/>
    <n v="85"/>
  </r>
  <r>
    <s v="Warlock: The Armageddon"/>
    <s v="R"/>
    <s v="Action"/>
    <x v="13"/>
    <s v="September 24, 1993 (United States)"/>
    <n v="5.4"/>
    <n v="5700"/>
    <s v="Anthony Hickox"/>
    <s v="Kevin Rock"/>
    <s v="Julian Sands"/>
    <s v="United States"/>
    <n v="3000000"/>
    <x v="2241"/>
    <s v="Trimark Pictures"/>
    <n v="98"/>
  </r>
  <r>
    <s v="The Scent of Green Papaya"/>
    <s v="Not Rated"/>
    <s v="Drama"/>
    <x v="13"/>
    <s v="January 28, 1994 (United States)"/>
    <n v="7.4"/>
    <n v="8300"/>
    <s v="Anh Hung Tran"/>
    <s v="Anh Hung Tran"/>
    <s v="Nu YÃªn-KhÃª Tran"/>
    <s v="Vietnam"/>
    <m/>
    <x v="2242"/>
    <s v="Les Productions Lazennec"/>
    <n v="104"/>
  </r>
  <r>
    <s v="Kika"/>
    <s v="Unrated"/>
    <s v="Comedy"/>
    <x v="13"/>
    <s v="May 6, 1994 (United States)"/>
    <n v="6.5"/>
    <n v="13000"/>
    <s v="Pedro AlmodÃ³var"/>
    <s v="Pedro AlmodÃ³var"/>
    <s v="Peter Coyote"/>
    <s v="Spain"/>
    <m/>
    <x v="2243"/>
    <s v="El Deseo"/>
    <n v="114"/>
  </r>
  <r>
    <s v="Wide Sargasso Sea"/>
    <s v="NC-17"/>
    <s v="Drama"/>
    <x v="13"/>
    <s v="April 16, 1993 (United States)"/>
    <n v="5.7"/>
    <n v="1900"/>
    <s v="John Duigan"/>
    <s v="Jan Sharp"/>
    <s v="Karina Lombard"/>
    <s v="Australia"/>
    <m/>
    <x v="2244"/>
    <s v="Laughing Kookaburra Productions"/>
    <n v="98"/>
  </r>
  <r>
    <s v="Iron Monkey"/>
    <s v="PG-13"/>
    <s v="Action"/>
    <x v="13"/>
    <s v="October 12, 2001 (United States)"/>
    <n v="7.5"/>
    <n v="16000"/>
    <s v="Woo-Ping Yuen"/>
    <s v="Tan Cheung"/>
    <s v="Rongguang Yu"/>
    <s v="Hong Kong"/>
    <n v="11000000"/>
    <x v="2245"/>
    <s v="Film Workshop"/>
    <n v="85"/>
  </r>
  <r>
    <s v="Mr. Nanny"/>
    <s v="PG"/>
    <s v="Action"/>
    <x v="13"/>
    <s v="October 8, 1993 (United States)"/>
    <n v="3.8"/>
    <n v="8900"/>
    <s v="Michael Gottlieb"/>
    <s v="Edward Rugoff"/>
    <s v="Hulk Hogan"/>
    <s v="United States"/>
    <n v="10000000"/>
    <x v="2246"/>
    <s v="New Line Cinema"/>
    <n v="84"/>
  </r>
  <r>
    <s v="The Real McCoy"/>
    <s v="PG-13"/>
    <s v="Crime"/>
    <x v="13"/>
    <s v="September 10, 1993 (United States)"/>
    <n v="5.5"/>
    <n v="8500"/>
    <s v="Russell Mulcahy"/>
    <s v="Desmond Lowden"/>
    <s v="Kim Basinger"/>
    <s v="United States"/>
    <m/>
    <x v="2247"/>
    <s v="Bregman/Baer Productions"/>
    <n v="105"/>
  </r>
  <r>
    <s v="3 Ninjas: Knuckle Up"/>
    <s v="PG-13"/>
    <s v="Action"/>
    <x v="13"/>
    <s v="April 7, 1995 (United States)"/>
    <n v="4.3"/>
    <n v="5400"/>
    <s v="Sang-ok Shin"/>
    <s v="Alex S. Kim"/>
    <s v="Victor Wong"/>
    <s v="United States"/>
    <m/>
    <x v="2248"/>
    <s v="Sheen Productions"/>
    <n v="85"/>
  </r>
  <r>
    <s v="Father Hood"/>
    <s v="PG-13"/>
    <s v="Adventure"/>
    <x v="13"/>
    <s v="August 27, 1993 (United States)"/>
    <n v="4.9000000000000004"/>
    <n v="2900"/>
    <s v="Darrell Roodt"/>
    <s v="Scott Spencer"/>
    <s v="Patrick Swayze"/>
    <s v="United States"/>
    <m/>
    <x v="2249"/>
    <s v="Hollywood Pictures"/>
    <n v="95"/>
  </r>
  <r>
    <s v="Faraway, So Close!"/>
    <s v="PG-13"/>
    <s v="Drama"/>
    <x v="13"/>
    <s v="December 21, 1993 (United States)"/>
    <n v="7.3"/>
    <n v="7800"/>
    <s v="Wim Wenders"/>
    <s v="Wim Wenders"/>
    <s v="Otto Sander"/>
    <s v="Germany"/>
    <n v="10500000"/>
    <x v="2250"/>
    <s v="Road Movies Filmproduktion"/>
    <n v="140"/>
  </r>
  <r>
    <s v="Dangerous Game"/>
    <s v="R"/>
    <s v="Drama"/>
    <x v="13"/>
    <s v="November 19, 1993 (United States)"/>
    <n v="5.6"/>
    <n v="3600"/>
    <s v="Abel Ferrara"/>
    <s v="Nicholas St. John"/>
    <s v="Harvey Keitel"/>
    <s v="Italy"/>
    <n v="10000000"/>
    <x v="2251"/>
    <s v="Cecchi Gori Europa N.V."/>
    <n v="108"/>
  </r>
  <r>
    <s v="Deadfall"/>
    <s v="R"/>
    <s v="Crime"/>
    <x v="13"/>
    <s v="October 8, 1993 (United States)"/>
    <n v="4"/>
    <n v="3000"/>
    <s v="Christopher Coppola"/>
    <s v="Christopher Coppola"/>
    <s v="Michael Biehn"/>
    <s v="United States"/>
    <n v="10000000"/>
    <x v="2252"/>
    <s v="Trimark Pictures"/>
    <n v="98"/>
  </r>
  <r>
    <s v="A Home of Our Own"/>
    <s v="PG"/>
    <s v="Biography"/>
    <x v="13"/>
    <s v="November 5, 1993 (United States)"/>
    <n v="7.1"/>
    <n v="3000"/>
    <s v="Tony Bill"/>
    <s v="Patrick Sheane Duncan"/>
    <s v="Kathy Bates"/>
    <s v="United States"/>
    <n v="12000000"/>
    <x v="2253"/>
    <s v="A&amp;M Films"/>
    <n v="104"/>
  </r>
  <r>
    <s v="A Far Off Place"/>
    <s v="PG"/>
    <s v="Adventure"/>
    <x v="13"/>
    <s v="March 12, 1993 (United States)"/>
    <n v="6.6"/>
    <n v="3400"/>
    <s v="Mikael Salomon"/>
    <s v="Lourens van der Post"/>
    <s v="Reese Witherspoon"/>
    <s v="United States"/>
    <m/>
    <x v="2254"/>
    <s v="Walt Disney Pictures"/>
    <n v="108"/>
  </r>
  <r>
    <s v="Guilty as Sin"/>
    <s v="R"/>
    <s v="Crime"/>
    <x v="13"/>
    <s v="June 4, 1993 (United States)"/>
    <n v="5.6"/>
    <n v="4900"/>
    <s v="Sidney Lumet"/>
    <s v="Larry Cohen"/>
    <s v="Rebecca De Mornay"/>
    <s v="United States"/>
    <n v="12000000"/>
    <x v="2255"/>
    <s v="Hollywood Pictures"/>
    <n v="107"/>
  </r>
  <r>
    <s v="The Wedding Banquet"/>
    <s v="R"/>
    <s v="Comedy"/>
    <x v="13"/>
    <s v="August 4, 1993 (United States)"/>
    <n v="7.6"/>
    <n v="14000"/>
    <s v="Ang Lee"/>
    <s v="Ang Lee"/>
    <s v="Winston Chao"/>
    <s v="Taiwan"/>
    <n v="1000000"/>
    <x v="2256"/>
    <s v="Ang Lee Productions"/>
    <n v="106"/>
  </r>
  <r>
    <s v="Another Stakeout"/>
    <s v="PG-13"/>
    <s v="Comedy"/>
    <x v="13"/>
    <s v="July 23, 1993 (United States)"/>
    <n v="5.6"/>
    <n v="13000"/>
    <s v="John Badham"/>
    <s v="Jim Kouf"/>
    <s v="Richard Dreyfuss"/>
    <s v="United States"/>
    <m/>
    <x v="2257"/>
    <s v="Touchstone Pictures"/>
    <n v="108"/>
  </r>
  <r>
    <s v="Aspen Extreme"/>
    <s v="PG-13"/>
    <s v="Drama"/>
    <x v="13"/>
    <s v="January 22, 1993 (United States)"/>
    <n v="6"/>
    <n v="2800"/>
    <s v="Patrick Hasburgh"/>
    <s v="Patrick Hasburgh"/>
    <s v="Paul Gross"/>
    <s v="United States"/>
    <n v="14000000"/>
    <x v="2258"/>
    <s v="Hollywood Pictures"/>
    <n v="113"/>
  </r>
  <r>
    <s v="Suture"/>
    <s v="Not Rated"/>
    <s v="Drama"/>
    <x v="13"/>
    <s v="August 24, 1994 (France)"/>
    <n v="6.6"/>
    <n v="1800"/>
    <s v="Scott McGehee"/>
    <s v="Scott McGehee"/>
    <s v="Dennis Haysbert"/>
    <s v="United States"/>
    <m/>
    <x v="2259"/>
    <s v="Kino Korsakoff"/>
    <n v="96"/>
  </r>
  <r>
    <s v="Blink"/>
    <s v="R"/>
    <s v="Crime"/>
    <x v="13"/>
    <s v="January 26, 1994 (United States)"/>
    <n v="6.2"/>
    <n v="8000"/>
    <s v="Michael Apted"/>
    <s v="Dana Stevens"/>
    <s v="Madeleine Stowe"/>
    <s v="United States"/>
    <n v="11000000"/>
    <x v="2260"/>
    <s v="New Line Cinema"/>
    <n v="106"/>
  </r>
  <r>
    <s v="Where the Rivers Flow North"/>
    <s v="PG-13"/>
    <s v="Drama"/>
    <x v="13"/>
    <s v="March 4, 1994 (United States)"/>
    <n v="6.7"/>
    <n v="464"/>
    <s v="Jay Craven"/>
    <s v="Howard Frank Mosher"/>
    <s v="Rip Torn"/>
    <s v="United States"/>
    <m/>
    <x v="2261"/>
    <s v="Caledonia Pictures"/>
    <n v="106"/>
  </r>
  <r>
    <s v="Sugar Hill"/>
    <s v="R"/>
    <s v="Crime"/>
    <x v="13"/>
    <s v="February 25, 1994 (United States)"/>
    <n v="5.9"/>
    <n v="4300"/>
    <s v="Leon Ichaso"/>
    <s v="Barry Michael Cooper"/>
    <s v="Wesley Snipes"/>
    <s v="United States"/>
    <n v="10000000"/>
    <x v="2262"/>
    <s v="Beacon Communications"/>
    <n v="123"/>
  </r>
  <r>
    <s v="Man's Best Friend"/>
    <s v="R"/>
    <s v="Comedy"/>
    <x v="13"/>
    <s v="November 19, 1993 (United States)"/>
    <n v="5.2"/>
    <n v="4100"/>
    <s v="John Lafia"/>
    <s v="John Lafia"/>
    <s v="Ally Sheedy"/>
    <s v="United States"/>
    <n v="6000000"/>
    <x v="2263"/>
    <s v="New Line Cinema"/>
    <n v="87"/>
  </r>
  <r>
    <s v="Mr. Jones"/>
    <s v="R"/>
    <s v="Drama"/>
    <x v="13"/>
    <s v="October 8, 1993 (United States)"/>
    <n v="5.8"/>
    <n v="6900"/>
    <s v="Mike Figgis"/>
    <s v="Eric Roth"/>
    <s v="Richard Gere"/>
    <s v="United States"/>
    <n v="25000000"/>
    <x v="2264"/>
    <s v="Rastar Productions"/>
    <n v="114"/>
  </r>
  <r>
    <s v="Carnosaur"/>
    <s v="R"/>
    <s v="Horror"/>
    <x v="13"/>
    <s v="May 21, 1993 (United States)"/>
    <n v="3.6"/>
    <n v="3700"/>
    <s v="Adam Simon"/>
    <s v="John Brosnan"/>
    <s v="Diane Ladd"/>
    <s v="United States"/>
    <n v="850000"/>
    <x v="2265"/>
    <s v="New Horizons Picture"/>
    <n v="83"/>
  </r>
  <r>
    <s v="Mr. Wonderful"/>
    <s v="PG-13"/>
    <s v="Comedy"/>
    <x v="13"/>
    <s v="October 15, 1993 (United States)"/>
    <n v="5.9"/>
    <n v="3200"/>
    <s v="Anthony Minghella"/>
    <s v="Amy Schor Ferris"/>
    <s v="Matt Dillon"/>
    <s v="United States"/>
    <n v="13000000"/>
    <x v="2266"/>
    <s v="Night Life Inc."/>
    <n v="98"/>
  </r>
  <r>
    <s v="Cop &amp; Â½"/>
    <s v="PG"/>
    <s v="Comedy"/>
    <x v="13"/>
    <s v="April 2, 1993 (United States)"/>
    <n v="4.0999999999999996"/>
    <n v="8300"/>
    <s v="Henry Winkler"/>
    <s v="Arne Olsen"/>
    <s v="Burt Reynolds"/>
    <s v="United States"/>
    <n v="14000000"/>
    <x v="2267"/>
    <s v="Imagine Films Entertainment"/>
    <n v="97"/>
  </r>
  <r>
    <s v="Madadayo"/>
    <m/>
    <s v="Drama"/>
    <x v="13"/>
    <s v="April 17, 1993 (Japan)"/>
    <n v="7.3"/>
    <n v="5100"/>
    <s v="Akira Kurosawa"/>
    <s v="IshirÃ´ Honda"/>
    <s v="Tatsuo Matsumura"/>
    <s v="Japan"/>
    <n v="11900000"/>
    <x v="2268"/>
    <s v="DENTSU Music And Entertainment"/>
    <n v="134"/>
  </r>
  <r>
    <s v="Caro diario"/>
    <s v="Unrated"/>
    <s v="Biography"/>
    <x v="13"/>
    <s v="September 30, 1994 (United States)"/>
    <n v="7.3"/>
    <n v="7400"/>
    <s v="Nanni Moretti"/>
    <s v="Nanni Moretti"/>
    <s v="Nanni Moretti"/>
    <s v="Italy"/>
    <m/>
    <x v="2269"/>
    <s v="Sacher Film"/>
    <n v="100"/>
  </r>
  <r>
    <s v="Jack the Bear"/>
    <s v="PG-13"/>
    <s v="Comedy"/>
    <x v="13"/>
    <s v="April 2, 1993 (United States)"/>
    <n v="6.5"/>
    <n v="3900"/>
    <s v="Marshall Herskovitz"/>
    <s v="Dan McCall"/>
    <s v="Danny DeVito"/>
    <s v="United States"/>
    <m/>
    <x v="2270"/>
    <s v="Twentieth Century Fox"/>
    <n v="99"/>
  </r>
  <r>
    <s v="Money for Nothing"/>
    <s v="R"/>
    <s v="Comedy"/>
    <x v="13"/>
    <s v="September 10, 1993 (United States)"/>
    <n v="5.7"/>
    <n v="3700"/>
    <s v="RamÃ³n MenÃ©ndez"/>
    <s v="Mark Bowden"/>
    <s v="John Cusack"/>
    <s v="United States"/>
    <n v="11000000"/>
    <x v="2271"/>
    <s v="Permut Presentations"/>
    <n v="100"/>
  </r>
  <r>
    <s v="Naked in New York"/>
    <s v="R"/>
    <s v="Comedy"/>
    <x v="13"/>
    <s v="April 13, 1994 (United States)"/>
    <n v="5.6"/>
    <n v="1600"/>
    <s v="Daniel Algrant"/>
    <s v="Daniel Algrant"/>
    <s v="Eric Stoltz"/>
    <s v="United States"/>
    <m/>
    <x v="2272"/>
    <s v="Some Film"/>
    <n v="95"/>
  </r>
  <r>
    <s v="Son of the Pink Panther"/>
    <s v="PG"/>
    <s v="Comedy"/>
    <x v="13"/>
    <s v="August 27, 1993 (United States)"/>
    <n v="3.9"/>
    <n v="5000"/>
    <s v="Blake Edwards"/>
    <s v="Maurice Richlin"/>
    <s v="Roberto Benigni"/>
    <s v="Italy"/>
    <n v="25000000"/>
    <x v="2273"/>
    <s v="Filmauro"/>
    <n v="93"/>
  </r>
  <r>
    <s v="Jung on zo"/>
    <s v="R"/>
    <s v="Action"/>
    <x v="13"/>
    <s v="June 24, 1993 (Hong Kong)"/>
    <n v="6.8"/>
    <n v="6100"/>
    <s v="Kirk Wong"/>
    <s v="Tin Nam Chun"/>
    <s v="Jackie Chan"/>
    <s v="Hong Kong"/>
    <m/>
    <x v="2274"/>
    <s v="Golden Harvest Company"/>
    <n v="103"/>
  </r>
  <r>
    <s v="Totally F***ed Up"/>
    <s v="Unrated"/>
    <s v="Comedy"/>
    <x v="13"/>
    <s v="January 13, 1995 (United Kingdom)"/>
    <n v="6.4"/>
    <n v="3000"/>
    <s v="Gregg Araki"/>
    <s v="Gregg Araki"/>
    <s v="James Duval"/>
    <s v="United States"/>
    <m/>
    <x v="2275"/>
    <s v="Blurco"/>
    <n v="78"/>
  </r>
  <r>
    <s v="Bodies, Rest &amp; Motion"/>
    <s v="R"/>
    <s v="Drama"/>
    <x v="13"/>
    <s v="April 9, 1993 (United States)"/>
    <n v="5.7"/>
    <n v="2200"/>
    <s v="Michael Steinberg"/>
    <s v="Roger Hedden"/>
    <s v="Phoebe Cates"/>
    <s v="United States"/>
    <n v="2500000"/>
    <x v="2276"/>
    <s v="Fine Line Features"/>
    <n v="95"/>
  </r>
  <r>
    <s v="House of Cards"/>
    <s v="PG-13"/>
    <s v="Drama"/>
    <x v="13"/>
    <s v="June 25, 1993 (United States)"/>
    <n v="6.2"/>
    <n v="2600"/>
    <s v="Michael Lessac"/>
    <s v="Michael Lessac"/>
    <s v="Kathleen Turner"/>
    <s v="Italy"/>
    <m/>
    <x v="2277"/>
    <s v="A&amp;M Films"/>
    <n v="109"/>
  </r>
  <r>
    <s v="Bhaji on the Beach"/>
    <s v="R"/>
    <s v="Comedy"/>
    <x v="13"/>
    <s v="May 1994 (United States)"/>
    <n v="6.4"/>
    <n v="1100"/>
    <s v="Gurinder Chadha"/>
    <s v="Gurinder Chadha"/>
    <s v="Kim Vithana"/>
    <s v="United Kingdom"/>
    <m/>
    <x v="2278"/>
    <s v="Channel Four Films"/>
    <n v="101"/>
  </r>
  <r>
    <s v="Silent Tongue"/>
    <s v="PG-13"/>
    <s v="Drama"/>
    <x v="13"/>
    <s v="January 27, 1995 (United Kingdom)"/>
    <n v="5.3"/>
    <n v="1100"/>
    <s v="Sam Shepard"/>
    <s v="Sam Shepard"/>
    <s v="Alan Bates"/>
    <s v="France"/>
    <m/>
    <x v="2279"/>
    <s v="Belbo Films"/>
    <n v="102"/>
  </r>
  <r>
    <s v="Amos &amp; Andrew"/>
    <s v="PG-13"/>
    <s v="Comedy"/>
    <x v="13"/>
    <s v="March 5, 1993 (United States)"/>
    <n v="5.7"/>
    <n v="8600"/>
    <s v="E. Max Frye"/>
    <s v="E. Max Frye"/>
    <s v="Nicolas Cage"/>
    <s v="United States"/>
    <m/>
    <x v="2280"/>
    <s v="Castle Rock Entertainment"/>
    <n v="96"/>
  </r>
  <r>
    <s v="Splitting Heirs"/>
    <s v="PG-13"/>
    <s v="Comedy"/>
    <x v="13"/>
    <s v="April 30, 1993 (United States)"/>
    <n v="5.5"/>
    <n v="4100"/>
    <s v="Robert Young"/>
    <s v="Eric Idle"/>
    <s v="Eric Idle"/>
    <s v="United Kingdom"/>
    <m/>
    <x v="2281"/>
    <s v="Prominent Features"/>
    <n v="87"/>
  </r>
  <r>
    <s v="Born Yesterday"/>
    <s v="PG"/>
    <s v="Comedy"/>
    <x v="13"/>
    <s v="March 26, 1993 (United States)"/>
    <n v="5.2"/>
    <n v="3700"/>
    <s v="Luis Mandoki"/>
    <s v="Garson Kanin"/>
    <s v="Melanie Griffith"/>
    <s v="United States"/>
    <m/>
    <x v="2282"/>
    <s v="Hollywood Pictures"/>
    <n v="100"/>
  </r>
  <r>
    <s v="Mother's Boys"/>
    <s v="R"/>
    <s v="Drama"/>
    <x v="13"/>
    <s v="March 18, 1994 (United States)"/>
    <n v="5.4"/>
    <n v="3000"/>
    <s v="Yves Simoneau"/>
    <s v="Bernard Taylor"/>
    <s v="Jamie Lee Curtis"/>
    <s v="United States"/>
    <n v="8000000"/>
    <x v="2283"/>
    <s v="Miramax"/>
    <n v="96"/>
  </r>
  <r>
    <s v="The Nutcracker"/>
    <s v="G"/>
    <s v="Family"/>
    <x v="13"/>
    <s v="November 24, 1993 (United States)"/>
    <n v="5.9"/>
    <n v="1900"/>
    <s v="Emile Ardolino"/>
    <s v="Susan Cooper"/>
    <s v="Darci Kistler"/>
    <s v="United States"/>
    <n v="19000000"/>
    <x v="2284"/>
    <s v="Krasnow Productions"/>
    <n v="92"/>
  </r>
  <r>
    <s v="Philadelphia Experiment II"/>
    <s v="PG-13"/>
    <s v="Action"/>
    <x v="13"/>
    <s v="June 4, 1994 (South Korea)"/>
    <n v="4.5"/>
    <n v="1900"/>
    <s v="Stephen Cornwell"/>
    <s v="Wallace C. Bennett"/>
    <s v="Brad Johnson"/>
    <s v="United States"/>
    <n v="5000000"/>
    <x v="2285"/>
    <s v="Trimark Pictures"/>
    <n v="97"/>
  </r>
  <r>
    <s v="Blue"/>
    <s v="Not Rated"/>
    <s v="Biography"/>
    <x v="13"/>
    <s v="December 3, 1993 (United States)"/>
    <n v="7.3"/>
    <n v="2100"/>
    <s v="Derek Jarman"/>
    <s v="Derek Jarman"/>
    <s v="Derek Jarman"/>
    <s v="United Kingdom"/>
    <m/>
    <x v="27"/>
    <s v="Channel 4 Television Corporation"/>
    <n v="79"/>
  </r>
  <r>
    <s v="Fear of a Black Hat"/>
    <s v="R"/>
    <s v="Comedy"/>
    <x v="13"/>
    <s v="June 3, 1994 (United States)"/>
    <n v="7.2"/>
    <n v="3900"/>
    <s v="Rusty Cundieff"/>
    <s v="Rusty Cundieff"/>
    <s v="Larry B. Scott"/>
    <s v="United States"/>
    <n v="999999"/>
    <x v="2286"/>
    <s v="Incorporated Television Company (ITC)"/>
    <n v="88"/>
  </r>
  <r>
    <s v="Ed and His Dead Mother"/>
    <s v="PG-13"/>
    <s v="Comedy"/>
    <x v="13"/>
    <s v="November 17, 1993 (United States)"/>
    <n v="6"/>
    <n v="1900"/>
    <s v="Jonathan Wacks"/>
    <s v="Chuck Hughes"/>
    <s v="Eric Christmas"/>
    <s v="United States"/>
    <n v="1800000"/>
    <x v="27"/>
    <s v="Incorporated Television Company (ITC)"/>
    <n v="93"/>
  </r>
  <r>
    <s v="Boiling Point"/>
    <s v="R"/>
    <s v="Action"/>
    <x v="13"/>
    <s v="April 16, 1993 (United States)"/>
    <n v="5"/>
    <n v="5700"/>
    <s v="James B. Harris"/>
    <s v="Gerald Petievich"/>
    <s v="Wesley Snipes"/>
    <s v="United States"/>
    <n v="9000000"/>
    <x v="2287"/>
    <s v="StudioCanal"/>
    <n v="92"/>
  </r>
  <r>
    <s v="A Dangerous Woman"/>
    <s v="R"/>
    <s v="Drama"/>
    <x v="13"/>
    <s v="December 3, 1993 (United States)"/>
    <n v="5.8"/>
    <n v="1600"/>
    <s v="Stephen Gyllenhaal"/>
    <s v="Mary McGarry Morris"/>
    <s v="Debra Winger"/>
    <s v="United States"/>
    <m/>
    <x v="2288"/>
    <s v="Island World"/>
    <n v="102"/>
  </r>
  <r>
    <s v="Josh and S.A.M."/>
    <s v="PG-13"/>
    <s v="Adventure"/>
    <x v="13"/>
    <s v="November 24, 1993 (United States)"/>
    <n v="5.7"/>
    <n v="1400"/>
    <s v="Billy Weber"/>
    <s v="Frank Deese"/>
    <s v="Jacob Tierney"/>
    <s v="United States"/>
    <n v="18000000"/>
    <x v="2289"/>
    <s v="Castle Rock Entertainment"/>
    <n v="96"/>
  </r>
  <r>
    <s v="Ethan Frome"/>
    <s v="PG"/>
    <s v="Drama"/>
    <x v="13"/>
    <s v="March 12, 1993 (United States)"/>
    <n v="6.2"/>
    <n v="2000"/>
    <s v="John Madden"/>
    <s v="Richard Nelson"/>
    <s v="Liam Neeson"/>
    <s v="United Kingdom"/>
    <m/>
    <x v="2290"/>
    <s v="American Playhouse"/>
    <n v="99"/>
  </r>
  <r>
    <s v="The Night We Never Met"/>
    <s v="R"/>
    <s v="Comedy"/>
    <x v="13"/>
    <s v="April 30, 1993 (United States)"/>
    <n v="6"/>
    <n v="2400"/>
    <s v="Warren Leight"/>
    <s v="Warren Leight"/>
    <s v="Matthew Broderick"/>
    <s v="United States"/>
    <n v="8000000"/>
    <x v="2291"/>
    <s v="Miramax"/>
    <n v="99"/>
  </r>
  <r>
    <s v="The Shawshank Redemption"/>
    <s v="R"/>
    <s v="Drama"/>
    <x v="14"/>
    <s v="October 14, 1994 (United States)"/>
    <n v="9.3000000000000007"/>
    <n v="2400000"/>
    <s v="Frank Darabont"/>
    <s v="Stephen King"/>
    <s v="Tim Robbins"/>
    <s v="United States"/>
    <n v="25000000"/>
    <x v="2292"/>
    <s v="Castle Rock Entertainment"/>
    <n v="142"/>
  </r>
  <r>
    <s v="Pulp Fiction"/>
    <s v="R"/>
    <s v="Crime"/>
    <x v="14"/>
    <s v="October 14, 1994 (United States)"/>
    <n v="8.9"/>
    <n v="1900000"/>
    <s v="Quentin Tarantino"/>
    <s v="Quentin Tarantino"/>
    <s v="John Travolta"/>
    <s v="United States"/>
    <n v="8000000"/>
    <x v="2293"/>
    <s v="Miramax"/>
    <n v="154"/>
  </r>
  <r>
    <s v="Forrest Gump"/>
    <s v="PG-13"/>
    <s v="Drama"/>
    <x v="14"/>
    <s v="July 6, 1994 (United States)"/>
    <n v="8.8000000000000007"/>
    <n v="1900000"/>
    <s v="Robert Zemeckis"/>
    <s v="Winston Groom"/>
    <s v="Tom Hanks"/>
    <s v="United States"/>
    <n v="55000000"/>
    <x v="2294"/>
    <s v="Paramount Pictures"/>
    <n v="142"/>
  </r>
  <r>
    <s v="LÃ©on: The Professional"/>
    <s v="R"/>
    <s v="Action"/>
    <x v="14"/>
    <s v="November 18, 1994 (United States)"/>
    <n v="8.5"/>
    <n v="1100000"/>
    <s v="Luc Besson"/>
    <s v="Luc Besson"/>
    <s v="Jean Reno"/>
    <s v="France"/>
    <m/>
    <x v="2295"/>
    <s v="Gaumont"/>
    <n v="110"/>
  </r>
  <r>
    <s v="True Lies"/>
    <s v="R"/>
    <s v="Action"/>
    <x v="14"/>
    <s v="July 15, 1994 (United States)"/>
    <n v="7.2"/>
    <n v="243000"/>
    <s v="James Cameron"/>
    <s v="Claude Zidi"/>
    <s v="Arnold Schwarzenegger"/>
    <s v="United States"/>
    <n v="115000000"/>
    <x v="2296"/>
    <s v="Twentieth Century Fox"/>
    <n v="141"/>
  </r>
  <r>
    <s v="The Lion King"/>
    <s v="G"/>
    <s v="Animation"/>
    <x v="14"/>
    <s v="June 24, 1994 (United States)"/>
    <n v="8.5"/>
    <n v="970000"/>
    <s v="Roger Allers"/>
    <s v="Irene Mecchi"/>
    <s v="Matthew Broderick"/>
    <s v="United States"/>
    <n v="45000000"/>
    <x v="2297"/>
    <s v="Walt Disney Pictures"/>
    <n v="88"/>
  </r>
  <r>
    <s v="The Mask"/>
    <s v="PG-13"/>
    <s v="Action"/>
    <x v="14"/>
    <s v="July 29, 1994 (United States)"/>
    <n v="6.9"/>
    <n v="357000"/>
    <s v="Chuck Russell"/>
    <s v="Michael Fallon"/>
    <s v="Jim Carrey"/>
    <s v="United States"/>
    <n v="23000000"/>
    <x v="2298"/>
    <s v="New Line Cinema"/>
    <n v="101"/>
  </r>
  <r>
    <s v="Speed"/>
    <s v="R"/>
    <s v="Action"/>
    <x v="14"/>
    <s v="June 10, 1994 (United States)"/>
    <n v="7.2"/>
    <n v="339000"/>
    <s v="Jan de Bont"/>
    <s v="Graham Yost"/>
    <s v="Keanu Reeves"/>
    <s v="United States"/>
    <n v="30000000"/>
    <x v="2299"/>
    <s v="The Mark Gordon Company"/>
    <n v="116"/>
  </r>
  <r>
    <s v="Stargate"/>
    <s v="PG-13"/>
    <s v="Action"/>
    <x v="14"/>
    <s v="October 28, 1994 (United States)"/>
    <n v="7.1"/>
    <n v="180000"/>
    <s v="Roland Emmerich"/>
    <s v="Dean Devlin"/>
    <s v="Kurt Russell"/>
    <s v="United States"/>
    <n v="55000000"/>
    <x v="2300"/>
    <s v="Canal+"/>
    <n v="116"/>
  </r>
  <r>
    <s v="The Little Rascals"/>
    <s v="PG"/>
    <s v="Comedy"/>
    <x v="14"/>
    <s v="August 5, 1994 (United States)"/>
    <n v="6.3"/>
    <n v="45000"/>
    <s v="Penelope Spheeris"/>
    <s v="Penelope Spheeris"/>
    <s v="Travis Tedford"/>
    <s v="United States"/>
    <n v="23000000"/>
    <x v="2301"/>
    <s v="Universal Pictures"/>
    <n v="82"/>
  </r>
  <r>
    <s v="Dumb and Dumber"/>
    <s v="PG-13"/>
    <s v="Comedy"/>
    <x v="14"/>
    <s v="December 16, 1994 (United States)"/>
    <n v="7.3"/>
    <n v="361000"/>
    <s v="Peter Farrelly"/>
    <s v="Peter Farrelly"/>
    <s v="Jim Carrey"/>
    <s v="United States"/>
    <n v="17000000"/>
    <x v="2302"/>
    <s v="New Line Cinema"/>
    <n v="107"/>
  </r>
  <r>
    <s v="Legends of the Fall"/>
    <s v="R"/>
    <s v="Drama"/>
    <x v="14"/>
    <s v="January 13, 1995 (United States)"/>
    <n v="7.5"/>
    <n v="154000"/>
    <s v="Edward Zwick"/>
    <s v="Susan Shilliday"/>
    <s v="Brad Pitt"/>
    <s v="United States"/>
    <n v="30000000"/>
    <x v="2303"/>
    <s v="TriStar Pictures"/>
    <n v="133"/>
  </r>
  <r>
    <s v="Natural Born Killers"/>
    <s v="R"/>
    <s v="Action"/>
    <x v="14"/>
    <s v="August 26, 1994 (United States)"/>
    <n v="7.3"/>
    <n v="222000"/>
    <s v="Oliver Stone"/>
    <s v="Quentin Tarantino"/>
    <s v="Woody Harrelson"/>
    <s v="United States"/>
    <n v="34000000"/>
    <x v="2304"/>
    <s v="Warner Bros."/>
    <n v="118"/>
  </r>
  <r>
    <s v="The Crow"/>
    <s v="R"/>
    <s v="Action"/>
    <x v="14"/>
    <s v="May 13, 1994 (United States)"/>
    <n v="7.6"/>
    <n v="170000"/>
    <s v="Alex Proyas"/>
    <s v="James O'Barr"/>
    <s v="Brandon Lee"/>
    <s v="United States"/>
    <n v="23000000"/>
    <x v="2305"/>
    <s v="Crowvision Inc."/>
    <n v="102"/>
  </r>
  <r>
    <s v="Interview with the Vampire: the Vampire Chronicles"/>
    <s v="R"/>
    <s v="Drama"/>
    <x v="14"/>
    <s v="November 11, 1994 (United States)"/>
    <n v="7.5"/>
    <n v="301000"/>
    <s v="Neil Jordan"/>
    <s v="Anne Rice"/>
    <s v="Brad Pitt"/>
    <s v="United States"/>
    <n v="60000000"/>
    <x v="2306"/>
    <s v="Geffen Pictures"/>
    <n v="123"/>
  </r>
  <r>
    <s v="Four Weddings and a Funeral"/>
    <s v="R"/>
    <s v="Comedy"/>
    <x v="14"/>
    <s v="April 15, 1994 (United States)"/>
    <n v="7.1"/>
    <n v="144000"/>
    <s v="Mike Newell"/>
    <s v="Richard Curtis"/>
    <s v="Hugh Grant"/>
    <s v="United Kingdom"/>
    <n v="4400000"/>
    <x v="2307"/>
    <s v="PolyGram Filmed Entertainment"/>
    <n v="117"/>
  </r>
  <r>
    <s v="The Flintstones"/>
    <s v="PG"/>
    <s v="Comedy"/>
    <x v="14"/>
    <s v="May 27, 1994 (United States)"/>
    <n v="4.9000000000000004"/>
    <n v="77000"/>
    <s v="Brian Levant"/>
    <s v="Tom S. Parker"/>
    <s v="John Goodman"/>
    <s v="United States"/>
    <n v="46000000"/>
    <x v="2308"/>
    <s v="Universal Pictures"/>
    <n v="91"/>
  </r>
  <r>
    <s v="Ace Ventura: Pet Detective"/>
    <s v="PG-13"/>
    <s v="Comedy"/>
    <x v="14"/>
    <s v="February 4, 1994 (United States)"/>
    <n v="6.9"/>
    <n v="284000"/>
    <s v="Tom Shadyac"/>
    <s v="Jack Bernstein"/>
    <s v="Jim Carrey"/>
    <s v="United States"/>
    <n v="15000000"/>
    <x v="2309"/>
    <s v="Morgan Creek Entertainment"/>
    <n v="86"/>
  </r>
  <r>
    <s v="Little Women"/>
    <s v="PG"/>
    <s v="Drama"/>
    <x v="14"/>
    <s v="December 25, 1994 (United States)"/>
    <n v="7.3"/>
    <n v="54000"/>
    <s v="Gillian Armstrong"/>
    <s v="Louisa May Alcott"/>
    <s v="Susan Sarandon"/>
    <s v="United States"/>
    <n v="18000000"/>
    <x v="2310"/>
    <s v="Columbia Pictures"/>
    <n v="115"/>
  </r>
  <r>
    <s v="Street Fighter"/>
    <s v="PG-13"/>
    <s v="Action"/>
    <x v="14"/>
    <s v="December 23, 1994 (United States)"/>
    <n v="4"/>
    <n v="67000"/>
    <s v="Steven E. de Souza"/>
    <s v="Steven E. de Souza"/>
    <s v="Jean-Claude Van Damme"/>
    <s v="Japan"/>
    <n v="35000000"/>
    <x v="2311"/>
    <s v="Capcom Entertainment"/>
    <n v="102"/>
  </r>
  <r>
    <s v="Chungking Express"/>
    <s v="PG-13"/>
    <s v="Comedy"/>
    <x v="14"/>
    <s v="March 8, 1996 (United States)"/>
    <n v="8.1"/>
    <n v="69000"/>
    <s v="Kar-Wai Wong"/>
    <s v="Kar-Wai Wong"/>
    <s v="Brigitte Lin"/>
    <s v="Hong Kong"/>
    <m/>
    <x v="2312"/>
    <s v="Jet Tone Production"/>
    <n v="102"/>
  </r>
  <r>
    <s v="Clear and Present Danger"/>
    <s v="PG-13"/>
    <s v="Action"/>
    <x v="14"/>
    <s v="August 3, 1994 (United States)"/>
    <n v="6.9"/>
    <n v="93000"/>
    <s v="Phillip Noyce"/>
    <s v="Tom Clancy"/>
    <s v="Harrison Ford"/>
    <s v="United States"/>
    <n v="62000000"/>
    <x v="2313"/>
    <s v="Mace Neufeld Productions"/>
    <n v="141"/>
  </r>
  <r>
    <s v="D2: The Mighty Ducks"/>
    <s v="PG"/>
    <s v="Comedy"/>
    <x v="14"/>
    <s v="March 25, 1994 (United States)"/>
    <n v="6.1"/>
    <n v="38000"/>
    <s v="Sam Weisman"/>
    <s v="Steven Brill"/>
    <s v="Emilio Estevez"/>
    <s v="United States"/>
    <m/>
    <x v="2314"/>
    <s v="Avnet/Kerner Productions"/>
    <n v="106"/>
  </r>
  <r>
    <s v="Heavenly Creatures"/>
    <s v="R"/>
    <s v="Biography"/>
    <x v="14"/>
    <s v="October 14, 1994 (New Zealand)"/>
    <n v="7.3"/>
    <n v="60000"/>
    <s v="Peter Jackson"/>
    <s v="Fran Walsh"/>
    <s v="Melanie Lynskey"/>
    <s v="New Zealand"/>
    <n v="5000000"/>
    <x v="2315"/>
    <s v="WingNut Films"/>
    <n v="99"/>
  </r>
  <r>
    <s v="Clerks"/>
    <s v="R"/>
    <s v="Comedy"/>
    <x v="14"/>
    <s v="November 9, 1994 (France)"/>
    <n v="7.7"/>
    <n v="214000"/>
    <s v="Kevin Smith"/>
    <s v="Kevin Smith"/>
    <s v="Brian O'Halloran"/>
    <s v="United States"/>
    <n v="27000"/>
    <x v="2316"/>
    <s v="View Askew Productions"/>
    <n v="92"/>
  </r>
  <r>
    <s v="Camp Nowhere"/>
    <s v="PG"/>
    <s v="Adventure"/>
    <x v="14"/>
    <s v="August 26, 1994 (United States)"/>
    <n v="6.1"/>
    <n v="9100"/>
    <s v="Jonathan Prince"/>
    <s v="Andrew Kurtzman"/>
    <s v="Jonathan Jackson"/>
    <s v="United States"/>
    <m/>
    <x v="2317"/>
    <s v="Hollywood Pictures"/>
    <n v="96"/>
  </r>
  <r>
    <s v="Maverick"/>
    <s v="PG"/>
    <s v="Action"/>
    <x v="14"/>
    <s v="May 20, 1994 (United States)"/>
    <n v="7"/>
    <n v="104000"/>
    <s v="Richard Donner"/>
    <s v="Roy Huggins"/>
    <s v="Mel Gibson"/>
    <s v="United States"/>
    <n v="75000000"/>
    <x v="2318"/>
    <s v="Donner/Shuler-Donner Productions"/>
    <n v="127"/>
  </r>
  <r>
    <s v="Wyatt Earp"/>
    <s v="PG-13"/>
    <s v="Adventure"/>
    <x v="14"/>
    <s v="June 24, 1994 (United States)"/>
    <n v="6.7"/>
    <n v="47000"/>
    <s v="Lawrence Kasdan"/>
    <s v="Dan Gordon"/>
    <s v="Kevin Costner"/>
    <s v="United States"/>
    <n v="63000000"/>
    <x v="2319"/>
    <s v="Warner Bros."/>
    <n v="191"/>
  </r>
  <r>
    <s v="The Last Seduction"/>
    <s v="R"/>
    <s v="Crime"/>
    <x v="14"/>
    <s v="October 26, 1994 (United States)"/>
    <n v="7.1"/>
    <n v="22000"/>
    <s v="John Dahl"/>
    <s v="Steve Barancik"/>
    <s v="Linda Fiorentino"/>
    <s v="United Kingdom"/>
    <n v="2500000"/>
    <x v="2320"/>
    <s v="Incorporated Television Company (ITC)"/>
    <n v="110"/>
  </r>
  <r>
    <s v="The Adventures of Priscilla, Queen of the Desert"/>
    <s v="R"/>
    <s v="Comedy"/>
    <x v="14"/>
    <s v="August 10, 1994 (United States)"/>
    <n v="7.5"/>
    <n v="48000"/>
    <s v="Stephan Elliott"/>
    <s v="Stephan Elliott"/>
    <s v="Hugo Weaving"/>
    <s v="Australia"/>
    <m/>
    <x v="2321"/>
    <s v="PolyGram Filmed Entertainment"/>
    <n v="104"/>
  </r>
  <r>
    <s v="Little Giants"/>
    <s v="PG"/>
    <s v="Comedy"/>
    <x v="14"/>
    <s v="October 14, 1994 (United States)"/>
    <n v="6.4"/>
    <n v="27000"/>
    <s v="Duwayne Dunham"/>
    <s v="James Ferguson"/>
    <s v="Rick Moranis"/>
    <s v="United States"/>
    <n v="20000000"/>
    <x v="2322"/>
    <s v="Warner Bros."/>
    <n v="107"/>
  </r>
  <r>
    <s v="Ed Wood"/>
    <s v="R"/>
    <s v="Biography"/>
    <x v="14"/>
    <s v="October 7, 1994 (United States)"/>
    <n v="7.8"/>
    <n v="168000"/>
    <s v="Tim Burton"/>
    <s v="Rudolph Grey"/>
    <s v="Johnny Depp"/>
    <s v="United States"/>
    <n v="18000000"/>
    <x v="2323"/>
    <s v="Touchstone Pictures"/>
    <n v="127"/>
  </r>
  <r>
    <s v="Star Trek: Generations"/>
    <s v="PG"/>
    <s v="Action"/>
    <x v="14"/>
    <s v="November 18, 1994 (United States)"/>
    <n v="6.6"/>
    <n v="78000"/>
    <s v="David Carson"/>
    <s v="Gene Roddenberry"/>
    <s v="Patrick Stewart"/>
    <s v="United States"/>
    <n v="35000000"/>
    <x v="2324"/>
    <s v="Paramount Pictures"/>
    <n v="118"/>
  </r>
  <r>
    <s v="Disclosure"/>
    <s v="R"/>
    <s v="Drama"/>
    <x v="14"/>
    <s v="December 9, 1994 (United States)"/>
    <n v="6.1"/>
    <n v="48000"/>
    <s v="Barry Levinson"/>
    <s v="Michael Crichton"/>
    <s v="Michael Douglas"/>
    <s v="United States"/>
    <n v="55000000"/>
    <x v="2325"/>
    <s v="Warner Bros."/>
    <n v="128"/>
  </r>
  <r>
    <s v="Angels in the Outfield"/>
    <s v="PG"/>
    <s v="Comedy"/>
    <x v="14"/>
    <s v="July 15, 1994 (United States)"/>
    <n v="6.2"/>
    <n v="30000"/>
    <s v="William Dear"/>
    <s v="Dorothy Kingsley"/>
    <s v="Danny Glover"/>
    <s v="United States"/>
    <n v="24000000"/>
    <x v="2326"/>
    <s v="Caravan Pictures"/>
    <n v="102"/>
  </r>
  <r>
    <s v="In the Mouth of Madness"/>
    <s v="R"/>
    <s v="Drama"/>
    <x v="14"/>
    <s v="February 3, 1995 (United States)"/>
    <n v="7.2"/>
    <n v="64000"/>
    <s v="John Carpenter"/>
    <s v="Michael De Luca"/>
    <s v="Sam Neill"/>
    <s v="United States"/>
    <n v="8000000"/>
    <x v="2327"/>
    <s v="New Line Cinema"/>
    <n v="95"/>
  </r>
  <r>
    <s v="Richie Rich"/>
    <s v="PG"/>
    <s v="Comedy"/>
    <x v="14"/>
    <s v="December 21, 1994 (United States)"/>
    <n v="5.4"/>
    <n v="66000"/>
    <s v="Donald Petrie"/>
    <s v="Neil Tolkin"/>
    <s v="Macaulay Culkin"/>
    <s v="United States"/>
    <n v="40000000"/>
    <x v="2328"/>
    <s v="Warner Bros."/>
    <n v="95"/>
  </r>
  <r>
    <s v="Beverly Hills Cop III"/>
    <s v="R"/>
    <s v="Action"/>
    <x v="14"/>
    <s v="May 25, 1994 (United States)"/>
    <n v="5.6"/>
    <n v="78000"/>
    <s v="John Landis"/>
    <s v="Danilo Bach"/>
    <s v="Eddie Murphy"/>
    <s v="United States"/>
    <n v="50000000"/>
    <x v="2329"/>
    <s v="Paramount Pictures"/>
    <n v="104"/>
  </r>
  <r>
    <s v="Reality Bites"/>
    <s v="PG-13"/>
    <s v="Comedy"/>
    <x v="14"/>
    <s v="February 18, 1994 (United States)"/>
    <n v="6.6"/>
    <n v="47000"/>
    <s v="Ben Stiller"/>
    <s v="Helen Childress"/>
    <s v="Winona Ryder"/>
    <s v="United States"/>
    <n v="11500000"/>
    <x v="2330"/>
    <s v="Jersey Films"/>
    <n v="99"/>
  </r>
  <r>
    <s v="Naked Gun 33 1/3: the Final Insult"/>
    <s v="PG-13"/>
    <s v="Comedy"/>
    <x v="14"/>
    <s v="March 18, 1994 (United States)"/>
    <n v="6.5"/>
    <n v="100000"/>
    <s v="Peter Segal"/>
    <s v="Pat Proft"/>
    <s v="Leslie Nielsen"/>
    <s v="United States"/>
    <n v="30000000"/>
    <x v="2331"/>
    <s v="Paramount Pictures"/>
    <n v="83"/>
  </r>
  <r>
    <s v="Sirens"/>
    <s v="R"/>
    <s v="Comedy"/>
    <x v="14"/>
    <s v="March 25, 1994 (United States)"/>
    <n v="5.9"/>
    <n v="10000"/>
    <s v="John Duigan"/>
    <s v="John Duigan"/>
    <s v="Hugh Grant"/>
    <s v="Australia"/>
    <m/>
    <x v="2332"/>
    <s v="British Screen Finance Ltd."/>
    <n v="98"/>
  </r>
  <r>
    <s v="Three Colors: Red"/>
    <s v="R"/>
    <s v="Drama"/>
    <x v="14"/>
    <s v="November 23, 1994 (United States)"/>
    <n v="8.1"/>
    <n v="94000"/>
    <s v="Krzysztof Kieslowski"/>
    <s v="Krzysztof Kieslowski"/>
    <s v="IrÃ¨ne Jacob"/>
    <s v="Switzerland"/>
    <m/>
    <x v="2333"/>
    <s v="MK2 Productions"/>
    <n v="99"/>
  </r>
  <r>
    <s v="Junior"/>
    <s v="PG-13"/>
    <s v="Comedy"/>
    <x v="14"/>
    <s v="November 23, 1994 (United States)"/>
    <n v="4.5999999999999996"/>
    <n v="66000"/>
    <s v="Ivan Reitman"/>
    <s v="Kevin Wade"/>
    <s v="Arnold Schwarzenegger"/>
    <s v="United States"/>
    <n v="60000000"/>
    <x v="2334"/>
    <s v="Universal Pictures"/>
    <n v="109"/>
  </r>
  <r>
    <s v="New Nightmare"/>
    <s v="R"/>
    <s v="Fantasy"/>
    <x v="14"/>
    <s v="October 14, 1994 (United States)"/>
    <n v="6.5"/>
    <n v="53000"/>
    <s v="Wes Craven"/>
    <s v="Wes Craven"/>
    <s v="Heather Langenkamp"/>
    <s v="United States"/>
    <n v="8000000"/>
    <x v="2335"/>
    <s v="New Line Cinema"/>
    <n v="112"/>
  </r>
  <r>
    <s v="Baby's Day Out"/>
    <s v="PG"/>
    <s v="Adventure"/>
    <x v="14"/>
    <s v="July 1, 1994 (United States)"/>
    <n v="6.2"/>
    <n v="48000"/>
    <s v="Patrick Read Johnson"/>
    <s v="John Hughes"/>
    <s v="Lara Flynn Boyle"/>
    <s v="United States"/>
    <n v="48000000"/>
    <x v="2336"/>
    <s v="Twentieth Century Fox"/>
    <n v="99"/>
  </r>
  <r>
    <s v="The River Wild"/>
    <s v="PG-13"/>
    <s v="Adventure"/>
    <x v="14"/>
    <s v="September 30, 1994 (United States)"/>
    <n v="6.4"/>
    <n v="43000"/>
    <s v="Curtis Hanson"/>
    <s v="Denis O'Neill"/>
    <s v="Meryl Streep"/>
    <s v="United States"/>
    <n v="45000000"/>
    <x v="2337"/>
    <s v="Universal Pictures"/>
    <n v="111"/>
  </r>
  <r>
    <s v="Airheads"/>
    <s v="PG-13"/>
    <s v="Comedy"/>
    <x v="14"/>
    <s v="August 5, 1994 (United States)"/>
    <n v="6.1"/>
    <n v="47000"/>
    <s v="Michael Lehmann"/>
    <s v="Rich Wilkes"/>
    <s v="Brendan Fraser"/>
    <s v="United States"/>
    <m/>
    <x v="2338"/>
    <s v="Twentieth Century Fox"/>
    <n v="92"/>
  </r>
  <r>
    <s v="Texas Chainsaw Massacre: The Next Generation"/>
    <s v="R"/>
    <s v="Comedy"/>
    <x v="14"/>
    <s v="January 1, 1994 (Germany)"/>
    <n v="3.3"/>
    <n v="21000"/>
    <s v="Kim Henkel"/>
    <s v="Kim Henkel"/>
    <s v="RenÃ©e Zellweger"/>
    <s v="United States"/>
    <n v="600000"/>
    <x v="2339"/>
    <s v="Ultra Muchos Productions"/>
    <n v="87"/>
  </r>
  <r>
    <s v="The Next Karate Kid"/>
    <s v="PG"/>
    <s v="Action"/>
    <x v="14"/>
    <s v="September 9, 1994 (United States)"/>
    <n v="4.5"/>
    <n v="28000"/>
    <s v="Christopher Cain"/>
    <s v="Robert Mark Kamen"/>
    <s v="Pat Morita"/>
    <s v="United States"/>
    <n v="12000000"/>
    <x v="2340"/>
    <s v="Columbia Pictures"/>
    <n v="107"/>
  </r>
  <r>
    <s v="Blown Away"/>
    <s v="R"/>
    <s v="Action"/>
    <x v="14"/>
    <s v="July 1, 1994 (United States)"/>
    <n v="6.2"/>
    <n v="29000"/>
    <s v="Stephen Hopkins"/>
    <s v="John Rice"/>
    <s v="Jeff Bridges"/>
    <s v="United States"/>
    <n v="28000000"/>
    <x v="2341"/>
    <s v="Metro-Goldwyn-Mayer (MGM)"/>
    <n v="121"/>
  </r>
  <r>
    <s v="Color of Night"/>
    <s v="R"/>
    <s v="Mystery"/>
    <x v="14"/>
    <s v="August 19, 1994 (United States)"/>
    <n v="5.2"/>
    <n v="23000"/>
    <s v="Richard Rush"/>
    <s v="Billy Ray"/>
    <s v="Bruce Willis"/>
    <s v="United States"/>
    <n v="40000000"/>
    <x v="2342"/>
    <s v="Cinergi Pictures Entertainment"/>
    <n v="121"/>
  </r>
  <r>
    <s v="North"/>
    <s v="PG"/>
    <s v="Adventure"/>
    <x v="14"/>
    <s v="July 22, 1994 (United States)"/>
    <n v="4.5"/>
    <n v="13000"/>
    <s v="Rob Reiner"/>
    <s v="Alan Zweibel"/>
    <s v="Elijah Wood"/>
    <s v="United States"/>
    <n v="40000000"/>
    <x v="2343"/>
    <s v="Castle Rock Entertainment"/>
    <n v="87"/>
  </r>
  <r>
    <s v="Muriel's Wedding"/>
    <s v="R"/>
    <s v="Comedy"/>
    <x v="14"/>
    <s v="March 31, 1995 (United States)"/>
    <n v="7.2"/>
    <n v="37000"/>
    <s v="P.J. Hogan"/>
    <s v="P.J. Hogan"/>
    <s v="Toni Collette"/>
    <s v="Australia"/>
    <n v="9000000"/>
    <x v="2344"/>
    <s v="CiBy 2000"/>
    <n v="106"/>
  </r>
  <r>
    <s v="The Client"/>
    <s v="PG-13"/>
    <s v="Crime"/>
    <x v="14"/>
    <s v="July 20, 1994 (United States)"/>
    <n v="6.7"/>
    <n v="62000"/>
    <s v="Joel Schumacher"/>
    <s v="John Grisham"/>
    <s v="Susan Sarandon"/>
    <s v="United States"/>
    <n v="45000000"/>
    <x v="2345"/>
    <s v="Warner Bros."/>
    <n v="119"/>
  </r>
  <r>
    <s v="Blank Check"/>
    <s v="PG"/>
    <s v="Comedy"/>
    <x v="14"/>
    <s v="February 11, 1994 (United States)"/>
    <n v="5.3"/>
    <n v="19000"/>
    <s v="Rupert Wainwright"/>
    <s v="Blake Snyder"/>
    <s v="Brian Bonsall"/>
    <s v="United States"/>
    <m/>
    <x v="2346"/>
    <s v="Walt Disney Pictures"/>
    <n v="93"/>
  </r>
  <r>
    <s v="It Could Happen to You"/>
    <s v="PG"/>
    <s v="Comedy"/>
    <x v="14"/>
    <s v="July 29, 1994 (United States)"/>
    <n v="6.4"/>
    <n v="37000"/>
    <s v="Andrew Bergman"/>
    <s v="Jane Anderson"/>
    <s v="Nicolas Cage"/>
    <s v="United States"/>
    <n v="20000000"/>
    <x v="2347"/>
    <s v="TriStar Pictures"/>
    <n v="101"/>
  </r>
  <r>
    <s v="Only You"/>
    <s v="PG"/>
    <s v="Comedy"/>
    <x v="14"/>
    <s v="October 7, 1994 (United States)"/>
    <n v="6.5"/>
    <n v="21000"/>
    <s v="Norman Jewison"/>
    <s v="Diane Drake"/>
    <s v="Marisa Tomei"/>
    <s v="United States"/>
    <m/>
    <x v="2348"/>
    <s v="TriStar Pictures"/>
    <n v="109"/>
  </r>
  <r>
    <s v="Once Were Warriors"/>
    <s v="R"/>
    <s v="Crime"/>
    <x v="14"/>
    <s v="March 3, 1995 (United States)"/>
    <n v="7.9"/>
    <n v="32000"/>
    <s v="Lee Tamahori"/>
    <s v="Riwia Brown"/>
    <s v="Rena Owen"/>
    <s v="New Zealand"/>
    <m/>
    <x v="2349"/>
    <s v="Communicado Productions"/>
    <n v="102"/>
  </r>
  <r>
    <s v="Wolf"/>
    <s v="R"/>
    <s v="Drama"/>
    <x v="14"/>
    <s v="June 17, 1994 (United States)"/>
    <n v="6.2"/>
    <n v="54000"/>
    <s v="Mike Nichols"/>
    <s v="Jim Harrison"/>
    <s v="Jack Nicholson"/>
    <s v="United States"/>
    <n v="70000000"/>
    <x v="2350"/>
    <s v="Columbia Pictures"/>
    <n v="125"/>
  </r>
  <r>
    <s v="Mary Shelley's Frankenstein"/>
    <s v="R"/>
    <s v="Drama"/>
    <x v="14"/>
    <s v="November 4, 1994 (United States)"/>
    <n v="6.4"/>
    <n v="53000"/>
    <s v="Kenneth Branagh"/>
    <s v="Mary Shelley"/>
    <s v="Robert De Niro"/>
    <s v="United States"/>
    <n v="45000000"/>
    <x v="2351"/>
    <s v="TriStar Pictures"/>
    <n v="123"/>
  </r>
  <r>
    <s v="Exit to Eden"/>
    <s v="R"/>
    <s v="Comedy"/>
    <x v="14"/>
    <s v="October 14, 1994 (United States)"/>
    <n v="4.3"/>
    <n v="6600"/>
    <s v="Garry Marshall"/>
    <s v="Anne Rice"/>
    <s v="Dana Delany"/>
    <s v="United States"/>
    <n v="25000000"/>
    <x v="2352"/>
    <s v="Savoy Pictures"/>
    <n v="113"/>
  </r>
  <r>
    <s v="The Jungle Book"/>
    <s v="PG"/>
    <s v="Adventure"/>
    <x v="14"/>
    <s v="December 25, 1994 (United States)"/>
    <n v="6"/>
    <n v="17000"/>
    <s v="Stephen Sommers"/>
    <s v="Rudyard Kipling"/>
    <s v="Jason Scott Lee"/>
    <s v="United States"/>
    <n v="27000000"/>
    <x v="2353"/>
    <s v="Vegahom Europe"/>
    <n v="111"/>
  </r>
  <r>
    <s v="The Hudsucker Proxy"/>
    <s v="PG"/>
    <s v="Comedy"/>
    <x v="14"/>
    <s v="March 11, 1994 (United States)"/>
    <n v="7.2"/>
    <n v="78000"/>
    <s v="Joel Coen"/>
    <s v="Ethan Coen"/>
    <s v="Tim Robbins"/>
    <s v="United Kingdom"/>
    <n v="40000000"/>
    <x v="2354"/>
    <s v="PolyGram Filmed Entertainment"/>
    <n v="111"/>
  </r>
  <r>
    <s v="Timecop"/>
    <s v="R"/>
    <s v="Action"/>
    <x v="14"/>
    <s v="September 16, 1994 (United States)"/>
    <n v="5.9"/>
    <n v="57000"/>
    <s v="Peter Hyams"/>
    <s v="Mark Verheiden"/>
    <s v="Jean-Claude Van Damme"/>
    <s v="United States"/>
    <n v="27000000"/>
    <x v="2355"/>
    <s v="Largo Entertainment"/>
    <n v="99"/>
  </r>
  <r>
    <s v="The Santa Clause"/>
    <s v="PG"/>
    <s v="Comedy"/>
    <x v="14"/>
    <s v="November 11, 1994 (United States)"/>
    <n v="6.5"/>
    <n v="102000"/>
    <s v="John Pasquin"/>
    <s v="Leo Benvenuti"/>
    <s v="Tim Allen"/>
    <s v="United States"/>
    <n v="22000000"/>
    <x v="2356"/>
    <s v="Walt Disney Pictures"/>
    <n v="97"/>
  </r>
  <r>
    <s v="The Specialist"/>
    <s v="R"/>
    <s v="Action"/>
    <x v="14"/>
    <s v="October 7, 1994 (United States)"/>
    <n v="5.6"/>
    <n v="63000"/>
    <s v="Luis Llosa"/>
    <s v="John Shirley"/>
    <s v="Sylvester Stallone"/>
    <s v="United States"/>
    <n v="45000000"/>
    <x v="2357"/>
    <s v="Warner Bros."/>
    <n v="110"/>
  </r>
  <r>
    <s v="The Pagemaster"/>
    <s v="G"/>
    <s v="Animation"/>
    <x v="14"/>
    <s v="November 23, 1994 (United States)"/>
    <n v="6.1"/>
    <n v="22000"/>
    <s v="Pixote Hunt"/>
    <s v="David Kirschner"/>
    <s v="Macaulay Culkin"/>
    <s v="United States"/>
    <n v="27000000"/>
    <x v="2358"/>
    <s v="Twentieth Century Fox"/>
    <n v="80"/>
  </r>
  <r>
    <s v="Shallow Grave"/>
    <s v="R"/>
    <s v="Crime"/>
    <x v="14"/>
    <s v="February 10, 1995 (United States)"/>
    <n v="7.3"/>
    <n v="58000"/>
    <s v="Danny Boyle"/>
    <s v="John Hodge"/>
    <s v="Kerry Fox"/>
    <s v="United Kingdom"/>
    <n v="2500000"/>
    <x v="2359"/>
    <s v="Channel Four Films"/>
    <n v="89"/>
  </r>
  <r>
    <s v="Serial Mom"/>
    <s v="R"/>
    <s v="Comedy"/>
    <x v="14"/>
    <s v="April 13, 1994 (United States)"/>
    <n v="6.8"/>
    <n v="28000"/>
    <s v="John Waters"/>
    <s v="John Waters"/>
    <s v="Kathleen Turner"/>
    <s v="United States"/>
    <n v="13000000"/>
    <x v="2360"/>
    <s v="Savoy Pictures"/>
    <n v="95"/>
  </r>
  <r>
    <s v="Bad Girls"/>
    <s v="R"/>
    <s v="Action"/>
    <x v="14"/>
    <s v="April 22, 1994 (United States)"/>
    <n v="5.2"/>
    <n v="12000"/>
    <s v="Jonathan Kaplan"/>
    <s v="Albert S. Ruddy"/>
    <s v="Madeleine Stowe"/>
    <s v="United States"/>
    <n v="25000000"/>
    <x v="2361"/>
    <s v="Twentieth Century Fox"/>
    <n v="99"/>
  </r>
  <r>
    <s v="The Shadow"/>
    <s v="PG-13"/>
    <s v="Action"/>
    <x v="14"/>
    <s v="July 1, 1994 (United States)"/>
    <n v="6.1"/>
    <n v="24000"/>
    <s v="Russell Mulcahy"/>
    <s v="Walter B. Gibson"/>
    <s v="Alec Baldwin"/>
    <s v="United States"/>
    <n v="25000000"/>
    <x v="2362"/>
    <s v="Universal Pictures"/>
    <n v="108"/>
  </r>
  <r>
    <s v="When a Man Loves a Woman"/>
    <s v="R"/>
    <s v="Drama"/>
    <x v="14"/>
    <s v="May 13, 1994 (United States)"/>
    <n v="6.6"/>
    <n v="21000"/>
    <s v="Luis Mandoki"/>
    <s v="Ronald Bass"/>
    <s v="Meg Ryan"/>
    <s v="United States"/>
    <m/>
    <x v="2363"/>
    <s v="Touchstone Pictures"/>
    <n v="126"/>
  </r>
  <r>
    <s v="Blue Sky"/>
    <s v="PG-13"/>
    <s v="Drama"/>
    <x v="14"/>
    <s v="September 16, 1994 (United States)"/>
    <n v="6.4"/>
    <n v="7000"/>
    <s v="Tony Richardson"/>
    <s v="Rama Laurie Stagner"/>
    <s v="Jessica Lange"/>
    <s v="United States"/>
    <n v="16000000"/>
    <x v="2364"/>
    <s v="Orion Pictures"/>
    <n v="101"/>
  </r>
  <r>
    <s v="Quiz Show"/>
    <s v="PG-13"/>
    <s v="Biography"/>
    <x v="14"/>
    <s v="October 7, 1994 (United States)"/>
    <n v="7.5"/>
    <n v="66000"/>
    <s v="Robert Redford"/>
    <s v="Paul Attanasio"/>
    <s v="Ralph Fiennes"/>
    <s v="United States"/>
    <n v="31000000"/>
    <x v="2365"/>
    <s v="Baltimore Pictures"/>
    <n v="133"/>
  </r>
  <r>
    <s v="Surviving the Game"/>
    <s v="R"/>
    <s v="Action"/>
    <x v="14"/>
    <s v="April 15, 1994 (United States)"/>
    <n v="6.2"/>
    <n v="11000"/>
    <s v="Ernest R. Dickerson"/>
    <s v="Eric Bernt"/>
    <s v="Rutger Hauer"/>
    <s v="United States"/>
    <n v="7400000"/>
    <x v="2366"/>
    <s v="New Line Cinema"/>
    <n v="96"/>
  </r>
  <r>
    <s v="My Father the Hero"/>
    <s v="PG"/>
    <s v="Comedy"/>
    <x v="14"/>
    <s v="February 4, 1994 (United States)"/>
    <n v="5.5"/>
    <n v="11000"/>
    <s v="Steve Miner"/>
    <s v="GÃ©rard Lauzier"/>
    <s v="GÃ©rard Depardieu"/>
    <s v="France"/>
    <m/>
    <x v="2367"/>
    <s v="Touchstone Pictures"/>
    <n v="90"/>
  </r>
  <r>
    <s v="Nell"/>
    <s v="PG-13"/>
    <s v="Drama"/>
    <x v="14"/>
    <s v="December 23, 1994 (United States)"/>
    <n v="6.5"/>
    <n v="28000"/>
    <s v="Michael Apted"/>
    <s v="Mark Handley"/>
    <s v="Jodie Foster"/>
    <s v="United States"/>
    <n v="24500000"/>
    <x v="2368"/>
    <s v="Egg Pictures"/>
    <n v="112"/>
  </r>
  <r>
    <s v="Three Colors: White"/>
    <s v="R"/>
    <s v="Comedy"/>
    <x v="14"/>
    <s v="June 10, 1994 (United States)"/>
    <n v="7.6"/>
    <n v="67000"/>
    <s v="Krzysztof Kieslowski"/>
    <s v="Krzysztof Kieslowski"/>
    <s v="Zbigniew Zamachowski"/>
    <s v="Switzerland"/>
    <m/>
    <x v="2369"/>
    <s v="MK2 Productions"/>
    <n v="92"/>
  </r>
  <r>
    <s v="My Girl 2"/>
    <s v="PG"/>
    <s v="Comedy"/>
    <x v="14"/>
    <s v="February 11, 1994 (United States)"/>
    <n v="5.3"/>
    <n v="19000"/>
    <s v="Howard Zieff"/>
    <s v="Laurice Elehwany"/>
    <s v="Dan Aykroyd"/>
    <s v="United States"/>
    <m/>
    <x v="2370"/>
    <s v="Imagine Films Entertainment"/>
    <n v="99"/>
  </r>
  <r>
    <s v="Chasers"/>
    <s v="R"/>
    <s v="Action"/>
    <x v="14"/>
    <s v="April 22, 1994 (United States)"/>
    <n v="5.0999999999999996"/>
    <n v="5900"/>
    <s v="Dennis Hopper"/>
    <s v="Joe Batteer"/>
    <s v="Tom Berenger"/>
    <s v="United States"/>
    <m/>
    <x v="2371"/>
    <s v="Morgan Creek Entertainment"/>
    <n v="102"/>
  </r>
  <r>
    <s v="The Getaway"/>
    <s v="R"/>
    <s v="Action"/>
    <x v="14"/>
    <s v="February 11, 1994 (United States)"/>
    <n v="5.8"/>
    <n v="17000"/>
    <s v="Roger Donaldson"/>
    <s v="Jim Thompson"/>
    <s v="Alec Baldwin"/>
    <s v="United States"/>
    <m/>
    <x v="2372"/>
    <s v="Universal Pictures"/>
    <n v="115"/>
  </r>
  <r>
    <s v="Major League II"/>
    <s v="PG"/>
    <s v="Comedy"/>
    <x v="14"/>
    <s v="March 30, 1994 (United States)"/>
    <n v="5.6"/>
    <n v="25000"/>
    <s v="David S. Ward"/>
    <s v="David S. Ward"/>
    <s v="Charlie Sheen"/>
    <s v="United States"/>
    <n v="25000000"/>
    <x v="2373"/>
    <s v="Warner Bros."/>
    <n v="105"/>
  </r>
  <r>
    <s v="Torment"/>
    <s v="Not Rated"/>
    <s v="Crime"/>
    <x v="14"/>
    <s v="November 1994 (United States)"/>
    <n v="7.1"/>
    <n v="4500"/>
    <s v="Claude Chabrol"/>
    <s v="Claude Chabrol"/>
    <s v="Emmanuelle BÃ©art"/>
    <s v="France"/>
    <m/>
    <x v="2374"/>
    <s v="MK2 Productions"/>
    <n v="102"/>
  </r>
  <r>
    <s v="Don Juan DeMarco"/>
    <s v="PG-13"/>
    <s v="Comedy"/>
    <x v="14"/>
    <s v="April 7, 1995 (United States)"/>
    <n v="6.7"/>
    <n v="49000"/>
    <s v="Jeremy Leven"/>
    <s v="Lord Byron"/>
    <s v="Johnny Depp"/>
    <s v="United States"/>
    <n v="25000000"/>
    <x v="2375"/>
    <s v="New Line Cinema"/>
    <n v="97"/>
  </r>
  <r>
    <s v="Exotica"/>
    <s v="R"/>
    <s v="Drama"/>
    <x v="14"/>
    <s v="March 24, 1995 (United States)"/>
    <n v="7.1"/>
    <n v="19000"/>
    <s v="Atom Egoyan"/>
    <s v="Atom Egoyan"/>
    <s v="Bruce Greenwood"/>
    <s v="Canada"/>
    <m/>
    <x v="2376"/>
    <s v="Alliance Entertainment"/>
    <n v="103"/>
  </r>
  <r>
    <s v="Clifford"/>
    <s v="PG"/>
    <s v="Comedy"/>
    <x v="14"/>
    <s v="April 1, 1994 (United States)"/>
    <n v="5.5"/>
    <n v="7100"/>
    <s v="Paul Flaherty"/>
    <s v="William Porter"/>
    <s v="Martin Short"/>
    <s v="United States"/>
    <n v="19000000"/>
    <x v="2377"/>
    <s v="Orion Pictures"/>
    <n v="90"/>
  </r>
  <r>
    <s v="Thumbelina"/>
    <s v="G"/>
    <s v="Animation"/>
    <x v="14"/>
    <s v="March 30, 1994 (United States)"/>
    <n v="6.4"/>
    <n v="16000"/>
    <s v="Don Bluth"/>
    <s v="Hans Christian Andersen"/>
    <s v="Jodi Benson"/>
    <s v="Ireland"/>
    <n v="28000000"/>
    <x v="2378"/>
    <s v="Don Bluth"/>
    <n v="86"/>
  </r>
  <r>
    <s v="Double Dragon"/>
    <s v="PG-13"/>
    <s v="Action"/>
    <x v="14"/>
    <s v="November 4, 1994 (United States)"/>
    <n v="3.8"/>
    <n v="12000"/>
    <s v="James Yukich"/>
    <s v="Paul Dini"/>
    <s v="Robert Patrick"/>
    <s v="United States"/>
    <n v="7850000"/>
    <x v="2379"/>
    <s v="Greenleaf Productions"/>
    <n v="96"/>
  </r>
  <r>
    <s v="Death and the Maiden"/>
    <s v="R"/>
    <s v="Drama"/>
    <x v="14"/>
    <s v="January 27, 1995 (United States)"/>
    <n v="7.3"/>
    <n v="23000"/>
    <s v="Roman Polanski"/>
    <s v="Ariel Dorfman"/>
    <s v="Sigourney Weaver"/>
    <s v="United Kingdom"/>
    <n v="12000000"/>
    <x v="2380"/>
    <s v="Fine Line Features"/>
    <n v="103"/>
  </r>
  <r>
    <s v="PCU"/>
    <s v="PG-13"/>
    <s v="Comedy"/>
    <x v="14"/>
    <s v="April 29, 1994 (United States)"/>
    <n v="6.6"/>
    <n v="12000"/>
    <s v="Hart Bochner"/>
    <s v="Adam Leff"/>
    <s v="Jeremy Piven"/>
    <s v="United States"/>
    <n v="8000000"/>
    <x v="2381"/>
    <s v="Twentieth Century Fox"/>
    <n v="79"/>
  </r>
  <r>
    <s v="The Postman"/>
    <s v="PG"/>
    <s v="Biography"/>
    <x v="14"/>
    <s v="March 22, 1996 (United States)"/>
    <n v="7.7"/>
    <n v="34000"/>
    <s v="Michael Radford"/>
    <s v="Antonio SkÃ¡rmeta"/>
    <s v="Massimo Troisi"/>
    <s v="Italy"/>
    <n v="3000000"/>
    <x v="2382"/>
    <s v="Cecchi Gori Group Tiger Cinematografica"/>
    <n v="108"/>
  </r>
  <r>
    <s v="8 Seconds"/>
    <s v="PG-13"/>
    <s v="Biography"/>
    <x v="14"/>
    <s v="February 25, 1994 (United States)"/>
    <n v="6.6"/>
    <n v="4900"/>
    <s v="John G. Avildsen"/>
    <s v="Monte Merrick"/>
    <s v="Luke Perry"/>
    <s v="United States"/>
    <n v="7000000"/>
    <x v="2383"/>
    <s v="Jersey Films"/>
    <n v="105"/>
  </r>
  <r>
    <s v="The Madness of King George"/>
    <s v="PG-13"/>
    <s v="Biography"/>
    <x v="14"/>
    <s v="December 28, 1994 (United States)"/>
    <n v="7.2"/>
    <n v="16000"/>
    <s v="Nicholas Hytner"/>
    <s v="Alan Bennett"/>
    <s v="Nigel Hawthorne"/>
    <s v="United Kingdom"/>
    <n v="65897768"/>
    <x v="2384"/>
    <s v="The Samuel Goldwyn Company"/>
    <n v="110"/>
  </r>
  <r>
    <s v="Of Love and Shadows"/>
    <s v="R"/>
    <s v="Drama"/>
    <x v="14"/>
    <s v="May 10, 1996 (United States)"/>
    <n v="5.0999999999999996"/>
    <n v="2000"/>
    <s v="Betty Kaplan"/>
    <s v="Isabel Allende"/>
    <s v="Antonio Banderas"/>
    <s v="United States"/>
    <m/>
    <x v="2385"/>
    <s v="Aleph Producciones S.A."/>
    <n v="103"/>
  </r>
  <r>
    <s v="Nobody's Fool"/>
    <s v="R"/>
    <s v="Comedy"/>
    <x v="14"/>
    <s v="January 13, 1995 (United States)"/>
    <n v="7.4"/>
    <n v="19000"/>
    <s v="Robert Benton"/>
    <s v="Richard Russo"/>
    <s v="Paul Newman"/>
    <s v="United States"/>
    <n v="20000000"/>
    <x v="2386"/>
    <s v="Capella International"/>
    <n v="110"/>
  </r>
  <r>
    <s v="Wagons East"/>
    <s v="PG-13"/>
    <s v="Adventure"/>
    <x v="14"/>
    <s v="August 26, 1994 (United States)"/>
    <n v="4.8"/>
    <n v="5200"/>
    <s v="Peter Markle"/>
    <s v="Matthew Carlson"/>
    <s v="John Candy"/>
    <s v="United States"/>
    <m/>
    <x v="2387"/>
    <s v="Carolco Pictures"/>
    <n v="107"/>
  </r>
  <r>
    <s v="The Secret of Roan Inish"/>
    <s v="PG"/>
    <s v="Drama"/>
    <x v="14"/>
    <s v="February 3, 1995 (United States)"/>
    <n v="7.5"/>
    <n v="7400"/>
    <s v="John Sayles"/>
    <s v="Rosalie K. Fry"/>
    <s v="Jeni Courtney"/>
    <s v="United States"/>
    <n v="3000000"/>
    <x v="2388"/>
    <s v="Jones Entertainment Group"/>
    <n v="103"/>
  </r>
  <r>
    <s v="Above the Rim"/>
    <s v="R"/>
    <s v="Crime"/>
    <x v="14"/>
    <s v="March 23, 1994 (United States)"/>
    <n v="6.6"/>
    <n v="15000"/>
    <s v="Jeff Pollack"/>
    <s v="Jeff Pollack"/>
    <s v="Duane Martin"/>
    <s v="United States"/>
    <n v="3500000"/>
    <x v="2389"/>
    <s v="New Line Cinema"/>
    <n v="96"/>
  </r>
  <r>
    <s v="Greedy"/>
    <s v="PG-13"/>
    <s v="Comedy"/>
    <x v="14"/>
    <s v="March 4, 1994 (United States)"/>
    <n v="6.3"/>
    <n v="13000"/>
    <s v="Jonathan Lynn"/>
    <s v="Lowell Ganz"/>
    <s v="Michael J. Fox"/>
    <s v="United States"/>
    <m/>
    <x v="2390"/>
    <s v="Imagine Entertainment"/>
    <n v="113"/>
  </r>
  <r>
    <s v="With Honors"/>
    <s v="PG-13"/>
    <s v="Comedy"/>
    <x v="14"/>
    <s v="April 29, 1994 (United States)"/>
    <n v="6.7"/>
    <n v="14000"/>
    <s v="Alek Keshishian"/>
    <s v="William Mastrosimone"/>
    <s v="Joe Pesci"/>
    <s v="United States"/>
    <m/>
    <x v="2391"/>
    <s v="Spring Creek Productions"/>
    <n v="101"/>
  </r>
  <r>
    <s v="Police Academy: Mission to Moscow"/>
    <s v="PG"/>
    <s v="Comedy"/>
    <x v="14"/>
    <s v="August 26, 1994 (United States)"/>
    <n v="3.5"/>
    <n v="32000"/>
    <s v="Alan Metter"/>
    <s v="Neal Israel"/>
    <s v="G.W. Bailey"/>
    <s v="United States"/>
    <n v="6200000"/>
    <x v="2392"/>
    <s v="Warner Bros."/>
    <n v="83"/>
  </r>
  <r>
    <s v="Little Big League"/>
    <s v="PG"/>
    <s v="Comedy"/>
    <x v="14"/>
    <s v="June 29, 1994 (United States)"/>
    <n v="6.1"/>
    <n v="10000"/>
    <s v="Andrew Scheinman"/>
    <s v="Gregory K. Pincus"/>
    <s v="Luke Edwards"/>
    <s v="United States"/>
    <m/>
    <x v="2393"/>
    <s v="Castle Rock Entertainment"/>
    <n v="119"/>
  </r>
  <r>
    <s v="On Deadly Ground"/>
    <s v="R"/>
    <s v="Action"/>
    <x v="14"/>
    <s v="February 18, 1994 (United States)"/>
    <n v="4.5999999999999996"/>
    <n v="23000"/>
    <s v="Steven Seagal"/>
    <s v="Ed Horowitz"/>
    <s v="Steven Seagal"/>
    <s v="United States"/>
    <n v="50000000"/>
    <x v="2394"/>
    <s v="Seagal/Nasso Productions"/>
    <n v="101"/>
  </r>
  <r>
    <s v="Ready to Wear"/>
    <s v="R"/>
    <s v="Comedy"/>
    <x v="14"/>
    <s v="December 25, 1994 (United States)"/>
    <n v="5.2"/>
    <n v="15000"/>
    <s v="Robert Altman"/>
    <s v="Robert Altman"/>
    <s v="Sophia Loren"/>
    <s v="United States"/>
    <n v="18000000"/>
    <x v="2395"/>
    <s v="Etalon Film"/>
    <n v="133"/>
  </r>
  <r>
    <s v="Bullets Over Broadway"/>
    <s v="R"/>
    <s v="Comedy"/>
    <x v="14"/>
    <s v="February 24, 1995 (United States)"/>
    <n v="7.4"/>
    <n v="36000"/>
    <s v="Woody Allen"/>
    <s v="Woody Allen"/>
    <s v="John Cusack"/>
    <s v="United States"/>
    <n v="20000000"/>
    <x v="2396"/>
    <s v="Miramax"/>
    <n v="98"/>
  </r>
  <r>
    <s v="Queen Margot"/>
    <s v="R"/>
    <s v="Biography"/>
    <x v="14"/>
    <s v="December 9, 1994 (United States)"/>
    <n v="7.4"/>
    <n v="17000"/>
    <s v="Patrice ChÃ©reau"/>
    <s v="Alexandre Dumas"/>
    <s v="Isabelle Adjani"/>
    <s v="France"/>
    <m/>
    <x v="2397"/>
    <s v="Renn Productions"/>
    <n v="159"/>
  </r>
  <r>
    <s v="Crooklyn"/>
    <s v="PG-13"/>
    <s v="Comedy"/>
    <x v="14"/>
    <s v="May 13, 1994 (United States)"/>
    <n v="7"/>
    <n v="9700"/>
    <s v="Spike Lee"/>
    <s v="Joie Lee"/>
    <s v="Alfre Woodard"/>
    <s v="United States"/>
    <n v="14000000"/>
    <x v="2398"/>
    <s v="Universal Pictures"/>
    <n v="115"/>
  </r>
  <r>
    <s v="Spanking the Monkey"/>
    <s v="Unrated"/>
    <s v="Comedy"/>
    <x v="14"/>
    <s v="July 15, 1994 (United States)"/>
    <n v="6.3"/>
    <n v="6000"/>
    <s v="David O. Russell"/>
    <s v="David O. Russell"/>
    <s v="Jeremy Davies"/>
    <s v="United States"/>
    <n v="200000"/>
    <x v="2399"/>
    <s v="Buckeye Films"/>
    <n v="100"/>
  </r>
  <r>
    <s v="The Legend of Drunken Master"/>
    <s v="R"/>
    <s v="Action"/>
    <x v="14"/>
    <s v="October 20, 2000 (United States)"/>
    <n v="7.6"/>
    <n v="44000"/>
    <s v="Chia-Liang Liu"/>
    <s v="Edward Tang"/>
    <s v="Jackie Chan"/>
    <s v="Hong Kong"/>
    <n v="10000000"/>
    <x v="2400"/>
    <s v="Golden Harvest Company"/>
    <n v="102"/>
  </r>
  <r>
    <s v="Intersection"/>
    <s v="R"/>
    <s v="Drama"/>
    <x v="14"/>
    <s v="January 21, 1994 (United States)"/>
    <n v="5.4"/>
    <n v="7900"/>
    <s v="Mark Rydell"/>
    <s v="David Rayfiel"/>
    <s v="Richard Gere"/>
    <s v="United States"/>
    <n v="45000000"/>
    <x v="2401"/>
    <s v="Paramount Pictures"/>
    <n v="98"/>
  </r>
  <r>
    <s v="Sister My Sister"/>
    <s v="R"/>
    <s v="Drama"/>
    <x v="14"/>
    <s v="July 14, 1995 (United States)"/>
    <n v="6.6"/>
    <n v="3200"/>
    <s v="Nancy Meckler"/>
    <s v="Wendy Kesselman"/>
    <s v="Julie Walters"/>
    <s v="United Kingdom"/>
    <m/>
    <x v="2402"/>
    <s v="British Screen Productions"/>
    <n v="86"/>
  </r>
  <r>
    <s v="Miracle on 34th Street"/>
    <s v="PG"/>
    <s v="Family"/>
    <x v="14"/>
    <s v="November 18, 1994 (United States)"/>
    <n v="6.5"/>
    <n v="33000"/>
    <s v="Les Mayfield"/>
    <s v="Valentine Davies"/>
    <s v="Richard Attenborough"/>
    <s v="United States"/>
    <m/>
    <x v="2403"/>
    <s v="Twentieth Century Fox"/>
    <n v="114"/>
  </r>
  <r>
    <s v="The Swan Princess"/>
    <s v="G"/>
    <s v="Animation"/>
    <x v="14"/>
    <s v="November 18, 1994 (United States)"/>
    <n v="6.5"/>
    <n v="23000"/>
    <s v="Richard Rich"/>
    <s v="Richard Rich"/>
    <s v="Jack Palance"/>
    <s v="United States"/>
    <n v="45000000"/>
    <x v="2404"/>
    <s v="Nest Family Entertainment"/>
    <n v="90"/>
  </r>
  <r>
    <s v="Threesome"/>
    <s v="R"/>
    <s v="Comedy"/>
    <x v="14"/>
    <s v="April 8, 1994 (United States)"/>
    <n v="6.3"/>
    <n v="13000"/>
    <s v="Andrew Fleming"/>
    <s v="Andrew Fleming"/>
    <s v="Lara Flynn Boyle"/>
    <s v="United States"/>
    <m/>
    <x v="2405"/>
    <s v="Motion Picture Corporation of America (MPCA)"/>
    <n v="93"/>
  </r>
  <r>
    <s v="The War"/>
    <s v="PG-13"/>
    <s v="Drama"/>
    <x v="14"/>
    <s v="November 4, 1994 (United States)"/>
    <n v="6.8"/>
    <n v="12000"/>
    <s v="Jon Avnet"/>
    <s v="Kathy McWorter"/>
    <s v="Elijah Wood"/>
    <s v="United States"/>
    <m/>
    <x v="2406"/>
    <s v="Island World"/>
    <n v="126"/>
  </r>
  <r>
    <s v="The Chase"/>
    <s v="PG-13"/>
    <s v="Action"/>
    <x v="14"/>
    <s v="March 4, 1994 (United States)"/>
    <n v="5.8"/>
    <n v="18000"/>
    <s v="Adam Rifkin"/>
    <s v="Adam Rifkin"/>
    <s v="Charlie Sheen"/>
    <s v="United States"/>
    <m/>
    <x v="2407"/>
    <s v="Capitol Films"/>
    <n v="94"/>
  </r>
  <r>
    <s v="Milk Money"/>
    <s v="PG-13"/>
    <s v="Comedy"/>
    <x v="14"/>
    <s v="August 31, 1994 (United States)"/>
    <n v="5.6"/>
    <n v="12000"/>
    <s v="Richard Benjamin"/>
    <s v="John Mattson"/>
    <s v="Melanie Griffith"/>
    <s v="United States"/>
    <m/>
    <x v="2408"/>
    <s v="Paramount Pictures"/>
    <n v="110"/>
  </r>
  <r>
    <s v="Renaissance Man"/>
    <s v="PG-13"/>
    <s v="Comedy"/>
    <x v="14"/>
    <s v="June 3, 1994 (United States)"/>
    <n v="6.2"/>
    <n v="17000"/>
    <s v="Penny Marshall"/>
    <s v="Jim Burnstein"/>
    <s v="Danny DeVito"/>
    <s v="United States"/>
    <n v="40000000"/>
    <x v="2409"/>
    <s v="Cinergi Pictures Entertainment"/>
    <n v="128"/>
  </r>
  <r>
    <s v="S.F.W."/>
    <s v="R"/>
    <s v="Comedy"/>
    <x v="14"/>
    <s v="January 20, 1995 (United States)"/>
    <n v="5.8"/>
    <n v="4800"/>
    <s v="Jefery Levy"/>
    <s v="Andrew Wellman"/>
    <s v="Stephen Dorff"/>
    <s v="United States"/>
    <m/>
    <x v="2410"/>
    <s v="Polygram Filmed Entertainment"/>
    <n v="96"/>
  </r>
  <r>
    <s v="Jason's Lyric"/>
    <s v="R"/>
    <s v="Crime"/>
    <x v="14"/>
    <s v="September 28, 1994 (United States)"/>
    <n v="6.6"/>
    <n v="3800"/>
    <s v="Doug McHenry"/>
    <s v="Bobby Smith Jr."/>
    <s v="Allen Payne"/>
    <s v="United States"/>
    <n v="7000000"/>
    <x v="2411"/>
    <s v="Jackson/McHenry Company,The"/>
    <n v="119"/>
  </r>
  <r>
    <s v="Immortal Beloved"/>
    <s v="R"/>
    <s v="Biography"/>
    <x v="14"/>
    <s v="January 27, 1995 (United States)"/>
    <n v="7.4"/>
    <n v="24000"/>
    <s v="Bernard Rose"/>
    <s v="Bernard Rose"/>
    <s v="Gary Oldman"/>
    <s v="United Kingdom"/>
    <m/>
    <x v="2412"/>
    <s v="Icon Entertainment International"/>
    <n v="121"/>
  </r>
  <r>
    <s v="Eat Drink Man Woman"/>
    <s v="Not Rated"/>
    <s v="Comedy"/>
    <x v="14"/>
    <s v="August 3, 1994 (United States)"/>
    <n v="7.8"/>
    <n v="19000"/>
    <s v="Ang Lee"/>
    <s v="Ang Lee"/>
    <s v="Sihung Lung"/>
    <s v="Taiwan"/>
    <m/>
    <x v="2413"/>
    <s v="Ang Lee Productions"/>
    <n v="124"/>
  </r>
  <r>
    <s v="Blue Chips"/>
    <s v="PG-13"/>
    <s v="Drama"/>
    <x v="14"/>
    <s v="February 18, 1994 (United States)"/>
    <n v="6.2"/>
    <n v="13000"/>
    <s v="William Friedkin"/>
    <s v="Ron Shelton"/>
    <s v="Nick Nolte"/>
    <s v="United States"/>
    <m/>
    <x v="2414"/>
    <s v="Paramount Pictures"/>
    <n v="108"/>
  </r>
  <r>
    <s v="The Cowboy Way"/>
    <s v="PG-13"/>
    <s v="Action"/>
    <x v="14"/>
    <s v="June 3, 1994 (United States)"/>
    <n v="5.9"/>
    <n v="7900"/>
    <s v="Gregg Champion"/>
    <s v="Robert C. Thompson"/>
    <s v="Woody Harrelson"/>
    <s v="United States"/>
    <n v="35000000"/>
    <x v="2415"/>
    <s v="Imagine Entertainment"/>
    <n v="102"/>
  </r>
  <r>
    <s v="No Escape"/>
    <s v="R"/>
    <s v="Action"/>
    <x v="14"/>
    <s v="April 29, 1994 (United States)"/>
    <n v="6.1"/>
    <n v="19000"/>
    <s v="Martin Campbell"/>
    <s v="Richard Herley"/>
    <s v="Ray Liotta"/>
    <s v="United States"/>
    <n v="20000000"/>
    <x v="2416"/>
    <s v="Columbia Pictures"/>
    <n v="118"/>
  </r>
  <r>
    <s v="The Road to Wellville"/>
    <s v="R"/>
    <s v="Comedy"/>
    <x v="14"/>
    <s v="October 28, 1994 (United States)"/>
    <n v="5.9"/>
    <n v="12000"/>
    <s v="Alan Parker"/>
    <s v="T. Coraghessan Boyle"/>
    <s v="Anthony Hopkins"/>
    <s v="United States"/>
    <n v="25000000"/>
    <x v="2417"/>
    <s v="Beacon Communications"/>
    <n v="118"/>
  </r>
  <r>
    <s v="Andre"/>
    <s v="PG"/>
    <s v="Adventure"/>
    <x v="14"/>
    <s v="August 17, 1994 (United States)"/>
    <n v="5.7"/>
    <n v="6500"/>
    <s v="George Miller"/>
    <s v="Harry Goodridge"/>
    <s v="Tina Majorino"/>
    <s v="United States"/>
    <m/>
    <x v="2418"/>
    <s v="Paramount Pictures"/>
    <n v="94"/>
  </r>
  <r>
    <s v="Highlander: The Final Dimension"/>
    <s v="PG-13"/>
    <s v="Action"/>
    <x v="14"/>
    <s v="January 27, 1995 (United States)"/>
    <n v="4.5"/>
    <n v="20000"/>
    <s v="Andrew Morahan"/>
    <s v="Gregory Widen"/>
    <s v="Christopher Lambert"/>
    <s v="United Kingdom"/>
    <n v="26000000"/>
    <x v="2419"/>
    <s v="Fallingcloud"/>
    <n v="99"/>
  </r>
  <r>
    <s v="Cemetery Man"/>
    <s v="R"/>
    <s v="Comedy"/>
    <x v="14"/>
    <s v="April 26, 1996 (United States)"/>
    <n v="7.1"/>
    <n v="20000"/>
    <s v="Michele Soavi"/>
    <s v="Tiziano Sclavi"/>
    <s v="Rupert Everett"/>
    <s v="Italy"/>
    <n v="4000000"/>
    <x v="2420"/>
    <s v="Audifilm"/>
    <n v="105"/>
  </r>
  <r>
    <s v="Death Machine"/>
    <s v="R"/>
    <s v="Action"/>
    <x v="14"/>
    <s v="May 26, 1995 (United Kingdom)"/>
    <n v="5.6"/>
    <n v="4000"/>
    <s v="Stephen Norrington"/>
    <s v="Stephen Norrington"/>
    <s v="Brad Dourif"/>
    <s v="United Kingdom"/>
    <m/>
    <x v="2421"/>
    <s v="Entertainment Film Distributors"/>
    <n v="120"/>
  </r>
  <r>
    <s v="Ashes of Time"/>
    <s v="R"/>
    <s v="Action"/>
    <x v="14"/>
    <s v="September 17, 1994 (Hong Kong)"/>
    <n v="7.1"/>
    <n v="14000"/>
    <s v="Kar-Wai Wong"/>
    <s v="Louis Cha"/>
    <s v="Brigitte Lin"/>
    <s v="Hong Kong"/>
    <m/>
    <x v="2422"/>
    <s v="Jet Tone Production"/>
    <n v="100"/>
  </r>
  <r>
    <s v="Brainscan"/>
    <s v="R"/>
    <s v="Comedy"/>
    <x v="14"/>
    <s v="April 22, 1994 (United States)"/>
    <n v="6.1"/>
    <n v="11000"/>
    <s v="John Flynn"/>
    <s v="Brian Owens"/>
    <s v="Edward Furlong"/>
    <s v="United Kingdom"/>
    <m/>
    <x v="2423"/>
    <s v="Admire Productions Ltd."/>
    <n v="96"/>
  </r>
  <r>
    <s v="Cabin Boy"/>
    <s v="PG-13"/>
    <s v="Adventure"/>
    <x v="14"/>
    <s v="January 7, 1994 (United States)"/>
    <n v="5.3"/>
    <n v="8200"/>
    <s v="Adam Resnick"/>
    <s v="Chris Elliott"/>
    <s v="Chris Elliott"/>
    <s v="United States"/>
    <n v="9000000"/>
    <x v="2424"/>
    <s v="Touchstone Pictures"/>
    <n v="80"/>
  </r>
  <r>
    <s v="Guarding Tess"/>
    <s v="PG-13"/>
    <s v="Comedy"/>
    <x v="14"/>
    <s v="March 11, 1994 (United States)"/>
    <n v="6.2"/>
    <n v="16000"/>
    <s v="Hugh Wilson"/>
    <s v="Hugh Wilson"/>
    <s v="Shirley MacLaine"/>
    <s v="United States"/>
    <n v="20000000"/>
    <x v="2425"/>
    <s v="Channel Films"/>
    <n v="96"/>
  </r>
  <r>
    <s v="Black Beauty"/>
    <s v="G"/>
    <s v="Adventure"/>
    <x v="14"/>
    <s v="July 29, 1994 (United States)"/>
    <n v="6.6"/>
    <n v="9500"/>
    <s v="Caroline Thompson"/>
    <s v="Anna Sewell"/>
    <s v="Sean Bean"/>
    <s v="United Kingdom"/>
    <m/>
    <x v="2426"/>
    <s v="Warner Bros."/>
    <n v="88"/>
  </r>
  <r>
    <s v="Iron Will"/>
    <s v="PG"/>
    <s v="Adventure"/>
    <x v="14"/>
    <s v="January 14, 1994 (United States)"/>
    <n v="6.6"/>
    <n v="7900"/>
    <s v="Charles Haid"/>
    <s v="John Michael Hayes"/>
    <s v="Mackenzie Astin"/>
    <s v="United States"/>
    <m/>
    <x v="2427"/>
    <s v="Walt Disney Pictures"/>
    <n v="108"/>
  </r>
  <r>
    <s v="Drop Zone"/>
    <s v="R"/>
    <s v="Action"/>
    <x v="14"/>
    <s v="December 9, 1994 (United States)"/>
    <n v="5.6"/>
    <n v="19000"/>
    <s v="John Badham"/>
    <s v="Tony Griffin"/>
    <s v="Wesley Snipes"/>
    <s v="United States"/>
    <n v="45000000"/>
    <x v="2428"/>
    <s v="Paramount Pictures"/>
    <n v="101"/>
  </r>
  <r>
    <s v="Through the Olive Trees"/>
    <s v="G"/>
    <s v="Drama"/>
    <x v="14"/>
    <s v="January 25, 1995 (France)"/>
    <n v="7.8"/>
    <n v="7100"/>
    <s v="Abbas Kiarostami"/>
    <s v="Abbas Kiarostami"/>
    <s v="Mohamad Ali Keshavarz"/>
    <s v="Iran"/>
    <m/>
    <x v="27"/>
    <s v="Abbas Kiarostami Productions"/>
    <n v="103"/>
  </r>
  <r>
    <s v="To Live"/>
    <s v="Not Rated"/>
    <s v="Drama"/>
    <x v="14"/>
    <s v="December 16, 1994 (United States)"/>
    <n v="8.3000000000000007"/>
    <n v="17000"/>
    <s v="Yimou Zhang"/>
    <s v="Wei Lu"/>
    <s v="You Ge"/>
    <s v="China"/>
    <m/>
    <x v="2429"/>
    <s v="ERA International"/>
    <n v="133"/>
  </r>
  <r>
    <s v="In the Army Now"/>
    <s v="PG"/>
    <s v="Comedy"/>
    <x v="14"/>
    <s v="August 12, 1994 (United States)"/>
    <n v="5"/>
    <n v="13000"/>
    <s v="Daniel Petrie Jr."/>
    <s v="Steve Zacharias"/>
    <s v="Pauly Shore"/>
    <s v="United States"/>
    <m/>
    <x v="2430"/>
    <s v="Hollywood Pictures"/>
    <n v="91"/>
  </r>
  <r>
    <s v="Trapped in Paradise"/>
    <s v="PG-13"/>
    <s v="Adventure"/>
    <x v="14"/>
    <s v="December 2, 1994 (United States)"/>
    <n v="5.9"/>
    <n v="13000"/>
    <s v="George Gallo"/>
    <s v="George Gallo"/>
    <s v="Nicolas Cage"/>
    <s v="United States"/>
    <m/>
    <x v="2431"/>
    <s v="Permut Presentations"/>
    <n v="111"/>
  </r>
  <r>
    <s v="Death Wish: The Face of Death"/>
    <s v="R"/>
    <s v="Action"/>
    <x v="14"/>
    <s v="January 14, 1994 (United States)"/>
    <n v="4.9000000000000004"/>
    <n v="7200"/>
    <s v="Allan A. Goldstein"/>
    <s v="Brian Garfield"/>
    <s v="Charles Bronson"/>
    <s v="Canada"/>
    <n v="5000000"/>
    <x v="2432"/>
    <s v="21st Century Films"/>
    <n v="95"/>
  </r>
  <r>
    <s v="City Slickers II: the Legend of Curly's Gold"/>
    <s v="PG-13"/>
    <s v="Comedy"/>
    <x v="14"/>
    <s v="June 10, 1994 (United States)"/>
    <n v="5.5"/>
    <n v="19000"/>
    <s v="Paul Weiland"/>
    <s v="Lowell Ganz"/>
    <s v="Billy Crystal"/>
    <s v="United States"/>
    <n v="40000000"/>
    <x v="2433"/>
    <s v="Castle Rock Entertainment"/>
    <n v="116"/>
  </r>
  <r>
    <s v="Corrina, Corrina"/>
    <s v="PG"/>
    <s v="Comedy"/>
    <x v="14"/>
    <s v="August 26, 1994 (United States)"/>
    <n v="6.6"/>
    <n v="13000"/>
    <s v="Jessie Nelson"/>
    <s v="Jessie Nelson"/>
    <s v="Ray Liotta"/>
    <s v="United States"/>
    <m/>
    <x v="2434"/>
    <s v="New Line Cinema"/>
    <n v="115"/>
  </r>
  <r>
    <s v="The Ref"/>
    <s v="R"/>
    <s v="Comedy"/>
    <x v="14"/>
    <s v="March 11, 1994 (United States)"/>
    <n v="6.9"/>
    <n v="24000"/>
    <s v="Ted Demme"/>
    <s v="Marie Weiss"/>
    <s v="Denis Leary"/>
    <s v="United States"/>
    <n v="11000000"/>
    <x v="2435"/>
    <s v="Touchstone Pictures"/>
    <n v="96"/>
  </r>
  <r>
    <s v="I.Q."/>
    <s v="PG"/>
    <s v="Comedy"/>
    <x v="14"/>
    <s v="December 25, 1994 (United States)"/>
    <n v="6.2"/>
    <n v="24000"/>
    <s v="Fred Schepisi"/>
    <s v="Andy Breckman"/>
    <s v="Tim Robbins"/>
    <s v="United States"/>
    <n v="25000000"/>
    <x v="2436"/>
    <s v="Paramount Pictures"/>
    <n v="100"/>
  </r>
  <r>
    <s v="3 Ninjas Kick Back"/>
    <s v="PG"/>
    <s v="Action"/>
    <x v="14"/>
    <s v="May 6, 1994 (United States)"/>
    <n v="4.5999999999999996"/>
    <n v="8600"/>
    <s v="Charles T. Kanganis"/>
    <s v="Sang-ok Shin"/>
    <s v="Victor Wong"/>
    <s v="United States"/>
    <n v="20000000"/>
    <x v="2437"/>
    <s v="Ben-Ami/Leeds Productions"/>
    <n v="93"/>
  </r>
  <r>
    <s v="It's Pat: the Movie"/>
    <s v="PG-13"/>
    <s v="Comedy"/>
    <x v="14"/>
    <s v="November 25, 1994 (Brazil)"/>
    <n v="2.7"/>
    <n v="9500"/>
    <s v="Adam Bernstein"/>
    <s v="Julia Sweeney"/>
    <s v="Julia Sweeney"/>
    <s v="United States"/>
    <m/>
    <x v="2438"/>
    <s v="Touchstone Pictures"/>
    <n v="77"/>
  </r>
  <r>
    <s v="The Favor"/>
    <s v="R"/>
    <s v="Comedy"/>
    <x v="14"/>
    <s v="April 29, 1994 (United States)"/>
    <n v="5.2"/>
    <n v="2700"/>
    <s v="Donald Petrie"/>
    <s v="Sara Parriott"/>
    <s v="Harley Jane Kozak"/>
    <s v="United States"/>
    <n v="13000000"/>
    <x v="2439"/>
    <s v="Nelson Entertainment"/>
    <n v="97"/>
  </r>
  <r>
    <s v="The Paper"/>
    <s v="R"/>
    <s v="Comedy"/>
    <x v="14"/>
    <s v="March 25, 1994 (United States)"/>
    <n v="6.6"/>
    <n v="13000"/>
    <s v="Ron Howard"/>
    <s v="David Koepp"/>
    <s v="Michael Keaton"/>
    <s v="United States"/>
    <n v="6000000"/>
    <x v="2440"/>
    <s v="Universal Pictures"/>
    <n v="112"/>
  </r>
  <r>
    <s v="Terminal Velocity"/>
    <s v="PG-13"/>
    <s v="Action"/>
    <x v="14"/>
    <s v="September 23, 1994 (United States)"/>
    <n v="5.5"/>
    <n v="13000"/>
    <s v="Deran Sarafian"/>
    <s v="David Twohy"/>
    <s v="Charlie Sheen"/>
    <s v="United States"/>
    <n v="50000000"/>
    <x v="2441"/>
    <s v="Hollywood Pictures"/>
    <n v="102"/>
  </r>
  <r>
    <s v="China Moon"/>
    <s v="R"/>
    <s v="Crime"/>
    <x v="14"/>
    <s v="March 4, 1994 (United States)"/>
    <n v="6.3"/>
    <n v="6200"/>
    <s v="John Bailey"/>
    <s v="Roy Carlson"/>
    <s v="Ed Harris"/>
    <s v="United States"/>
    <n v="15000000"/>
    <x v="2442"/>
    <s v="Tig Productions"/>
    <n v="99"/>
  </r>
  <r>
    <s v="Cops and Robbersons"/>
    <s v="PG"/>
    <s v="Comedy"/>
    <x v="14"/>
    <s v="April 15, 1994 (United States)"/>
    <n v="5.2"/>
    <n v="6400"/>
    <s v="Michael Ritchie"/>
    <s v="Bernie Somers"/>
    <s v="Chevy Chase"/>
    <s v="United States"/>
    <m/>
    <x v="2443"/>
    <s v="TriStar Pictures"/>
    <n v="93"/>
  </r>
  <r>
    <s v="Little Odessa"/>
    <s v="R"/>
    <s v="Crime"/>
    <x v="14"/>
    <s v="May 19, 1995 (United States)"/>
    <n v="6.7"/>
    <n v="7600"/>
    <s v="James Gray"/>
    <s v="James Gray"/>
    <s v="Tim Roth"/>
    <s v="United States"/>
    <n v="2300000"/>
    <x v="2444"/>
    <s v="Fine Line Features"/>
    <n v="98"/>
  </r>
  <r>
    <s v="Lassie"/>
    <s v="PG"/>
    <s v="Family"/>
    <x v="14"/>
    <s v="July 22, 1994 (United States)"/>
    <n v="5.9"/>
    <n v="5400"/>
    <s v="Daniel Petrie"/>
    <s v="Eric Knight"/>
    <s v="Helen Slater"/>
    <s v="United States"/>
    <m/>
    <x v="2445"/>
    <s v="Broadway Pictures"/>
    <n v="94"/>
  </r>
  <r>
    <s v="Monkey Trouble"/>
    <s v="PG"/>
    <s v="Adventure"/>
    <x v="14"/>
    <s v="March 18, 1994 (United States)"/>
    <n v="5.3"/>
    <n v="6500"/>
    <s v="Franco Amurri"/>
    <s v="Franco Amurri"/>
    <s v="Thora Birch"/>
    <s v="Japan"/>
    <m/>
    <x v="2446"/>
    <s v="New Line Cinema"/>
    <n v="96"/>
  </r>
  <r>
    <s v="Fresh"/>
    <s v="R"/>
    <s v="Crime"/>
    <x v="14"/>
    <s v="September 2, 1994 (United States)"/>
    <n v="7.6"/>
    <n v="12000"/>
    <s v="Boaz Yakin"/>
    <s v="Boaz Yakin"/>
    <s v="Sean Nelson"/>
    <s v="United States"/>
    <n v="3500000"/>
    <x v="2447"/>
    <s v="LumiÃ¨re Pictures"/>
    <n v="114"/>
  </r>
  <r>
    <s v="The Puppet Masters"/>
    <s v="R"/>
    <s v="Horror"/>
    <x v="14"/>
    <s v="October 21, 1994 (United States)"/>
    <n v="5.9"/>
    <n v="8500"/>
    <s v="Stuart Orme"/>
    <s v="Robert A. Heinlein"/>
    <s v="Donald Sutherland"/>
    <s v="United States"/>
    <m/>
    <x v="2448"/>
    <s v="Hollywood Pictures"/>
    <n v="109"/>
  </r>
  <r>
    <s v="The Scout"/>
    <s v="PG-13"/>
    <s v="Comedy"/>
    <x v="14"/>
    <s v="September 30, 1994 (United States)"/>
    <n v="5.4"/>
    <n v="6000"/>
    <s v="Michael Ritchie"/>
    <s v="Roger Angell"/>
    <s v="Albert Brooks"/>
    <s v="United States"/>
    <m/>
    <x v="2449"/>
    <s v="Santo Domingo Film &amp; Music Video"/>
    <n v="101"/>
  </r>
  <r>
    <s v="Backbeat"/>
    <s v="R"/>
    <s v="Biography"/>
    <x v="14"/>
    <s v="April 15, 1994 (United States)"/>
    <n v="6.7"/>
    <n v="5900"/>
    <s v="Iain Softley"/>
    <s v="Iain Softley"/>
    <s v="Stephen Dorff"/>
    <s v="United Kingdom"/>
    <m/>
    <x v="2450"/>
    <s v="Channel Four Films"/>
    <n v="100"/>
  </r>
  <r>
    <s v="Leprechaun 2"/>
    <s v="R"/>
    <s v="Comedy"/>
    <x v="14"/>
    <s v="April 8, 1994 (United States)"/>
    <n v="4.5999999999999996"/>
    <n v="9300"/>
    <s v="Rodman Flender"/>
    <s v="Mark Jones"/>
    <s v="Warwick Davis"/>
    <s v="United States"/>
    <n v="2000000"/>
    <x v="2451"/>
    <s v="Planet Productions"/>
    <n v="85"/>
  </r>
  <r>
    <s v="Love Affair"/>
    <s v="PG-13"/>
    <s v="Comedy"/>
    <x v="14"/>
    <s v="October 21, 1994 (United States)"/>
    <n v="6"/>
    <n v="4500"/>
    <s v="Glenn Gordon Caron"/>
    <s v="Mildred Cram"/>
    <s v="Warren Beatty"/>
    <s v="United States"/>
    <n v="60000000"/>
    <x v="2452"/>
    <s v="Mulholland Productions"/>
    <n v="108"/>
  </r>
  <r>
    <s v="Mixed Nuts"/>
    <s v="PG-13"/>
    <s v="Comedy"/>
    <x v="14"/>
    <s v="December 21, 1994 (United States)"/>
    <n v="5.4"/>
    <n v="11000"/>
    <s v="Nora Ephron"/>
    <s v="Nora Ephron"/>
    <s v="Steve Martin"/>
    <s v="United States"/>
    <n v="15000000"/>
    <x v="2453"/>
    <s v="TriStar Pictures"/>
    <n v="97"/>
  </r>
  <r>
    <s v="Silent Fall"/>
    <s v="R"/>
    <s v="Drama"/>
    <x v="14"/>
    <s v="October 28, 1994 (United States)"/>
    <n v="5.9"/>
    <n v="3700"/>
    <s v="Bruce Beresford"/>
    <s v="Akiva Goldsman"/>
    <s v="Richard Dreyfuss"/>
    <s v="United States"/>
    <n v="30000000"/>
    <x v="2454"/>
    <s v="Kouf/Bigelow Productions"/>
    <n v="101"/>
  </r>
  <r>
    <s v="House Party 3"/>
    <s v="R"/>
    <s v="Comedy"/>
    <x v="14"/>
    <s v="January 12, 1994 (United States)"/>
    <n v="4.7"/>
    <n v="4800"/>
    <s v="Eric Meza"/>
    <s v="Reginald Hudlin"/>
    <s v="Christopher Reid"/>
    <s v="United States"/>
    <m/>
    <x v="2455"/>
    <s v="Jackson/McHenry Company,The"/>
    <n v="100"/>
  </r>
  <r>
    <s v="The Air Up There"/>
    <s v="PG"/>
    <s v="Comedy"/>
    <x v="14"/>
    <s v="January 7, 1994 (United States)"/>
    <n v="5.5"/>
    <n v="8500"/>
    <s v="Paul Michael Glaser"/>
    <s v="Max Apple"/>
    <s v="Kevin Bacon"/>
    <s v="United States"/>
    <n v="17080000"/>
    <x v="2456"/>
    <s v="Hollywood Pictures"/>
    <n v="107"/>
  </r>
  <r>
    <s v="Sleep with Me"/>
    <s v="R"/>
    <s v="Comedy"/>
    <x v="14"/>
    <s v="November 2, 1994 (France)"/>
    <n v="5.7"/>
    <n v="2500"/>
    <s v="Rory Kelly"/>
    <s v="Duane Dell'Amico"/>
    <s v="Craig Sheffer"/>
    <s v="United States"/>
    <m/>
    <x v="2457"/>
    <s v="August Entertainment"/>
    <n v="86"/>
  </r>
  <r>
    <s v="Princess Caraboo"/>
    <s v="PG"/>
    <s v="Comedy"/>
    <x v="14"/>
    <s v="September 16, 1994 (United States)"/>
    <n v="6"/>
    <n v="2500"/>
    <s v="Michael Austin"/>
    <s v="Michael Austin"/>
    <s v="Phoebe Cates"/>
    <s v="United Kingdom"/>
    <m/>
    <x v="2458"/>
    <s v="Ardican Films"/>
    <n v="97"/>
  </r>
  <r>
    <s v="A Low Down Dirty Shame"/>
    <s v="R"/>
    <s v="Action"/>
    <x v="14"/>
    <s v="November 23, 1994 (United States)"/>
    <n v="6"/>
    <n v="6700"/>
    <s v="Keenen Ivory Wayans"/>
    <s v="Keenen Ivory Wayans"/>
    <s v="Keenen Ivory Wayans"/>
    <s v="United States"/>
    <n v="10000000"/>
    <x v="2459"/>
    <s v="Caravan Pictures"/>
    <n v="108"/>
  </r>
  <r>
    <s v="Lightning Jack"/>
    <s v="PG-13"/>
    <s v="Comedy"/>
    <x v="14"/>
    <s v="March 11, 1994 (United States)"/>
    <n v="5.5"/>
    <n v="6500"/>
    <s v="Simon Wincer"/>
    <s v="Paul Hogan"/>
    <s v="Paul Hogan"/>
    <s v="United States"/>
    <m/>
    <x v="2460"/>
    <s v="Lightning Ridge"/>
    <n v="98"/>
  </r>
  <r>
    <s v="A Pure Formality"/>
    <s v="PG-13"/>
    <s v="Crime"/>
    <x v="14"/>
    <s v="May 26, 1995 (United States)"/>
    <n v="7.7"/>
    <n v="11000"/>
    <s v="Giuseppe Tornatore"/>
    <s v="Giuseppe Tornatore"/>
    <s v="GÃ©rard Depardieu"/>
    <s v="Italy"/>
    <m/>
    <x v="2461"/>
    <s v="Cecchi Gori Group Tiger Cinematografica"/>
    <n v="108"/>
  </r>
  <r>
    <s v="Swimming with Sharks"/>
    <s v="R"/>
    <s v="Comedy"/>
    <x v="14"/>
    <s v="April 21, 1995 (United States)"/>
    <n v="7.1"/>
    <n v="22000"/>
    <s v="George Huang"/>
    <s v="George Huang"/>
    <s v="Kevin Spacey"/>
    <s v="United States"/>
    <n v="700000"/>
    <x v="2462"/>
    <s v="Cineville"/>
    <n v="93"/>
  </r>
  <r>
    <s v="I Love Trouble"/>
    <s v="PG"/>
    <s v="Action"/>
    <x v="14"/>
    <s v="June 29, 1994 (United States)"/>
    <n v="5.3"/>
    <n v="12000"/>
    <s v="Charles Shyer"/>
    <s v="Nancy Meyers"/>
    <s v="Nick Nolte"/>
    <s v="United States"/>
    <n v="45000000"/>
    <x v="2463"/>
    <s v="Annhall"/>
    <n v="123"/>
  </r>
  <r>
    <s v="A Troll in Central Park"/>
    <s v="G"/>
    <s v="Animation"/>
    <x v="14"/>
    <s v="October 7, 1994 (United States)"/>
    <n v="5.4"/>
    <n v="6300"/>
    <s v="Don Bluth"/>
    <s v="Stu Krieger"/>
    <s v="Dom DeLuise"/>
    <s v="Ireland"/>
    <m/>
    <x v="2464"/>
    <s v="Don Bluth"/>
    <n v="76"/>
  </r>
  <r>
    <s v="Mosquito"/>
    <s v="R"/>
    <s v="Horror"/>
    <x v="14"/>
    <s v="November 21, 1994 (Japan)"/>
    <n v="4.7"/>
    <n v="2200"/>
    <s v="Gary Jones"/>
    <s v="Tom Chaney"/>
    <s v="Gunnar Hansen"/>
    <s v="United States"/>
    <n v="200000"/>
    <x v="27"/>
    <s v="Antibes Inc."/>
    <n v="92"/>
  </r>
  <r>
    <s v="Blankman"/>
    <s v="PG-13"/>
    <s v="Action"/>
    <x v="14"/>
    <s v="August 19, 1994 (United States)"/>
    <n v="5"/>
    <n v="9200"/>
    <s v="Mike Binder"/>
    <s v="Damon Wayans"/>
    <s v="Damon Wayans"/>
    <s v="United States"/>
    <n v="30000000"/>
    <x v="2465"/>
    <s v="Columbia Pictures"/>
    <n v="92"/>
  </r>
  <r>
    <s v="Trading Mom"/>
    <s v="PG"/>
    <s v="Comedy"/>
    <x v="14"/>
    <s v="May 13, 1994 (United States)"/>
    <n v="5.6"/>
    <n v="1800"/>
    <s v="Tia Brelis"/>
    <s v="Nancy Brelis"/>
    <s v="Sissy Spacek"/>
    <s v="United States"/>
    <m/>
    <x v="2466"/>
    <s v="First Look International"/>
    <n v="82"/>
  </r>
  <r>
    <s v="A Simple Twist of Fate"/>
    <s v="PG-13"/>
    <s v="Comedy"/>
    <x v="14"/>
    <s v="September 2, 1994 (United States)"/>
    <n v="6.3"/>
    <n v="5200"/>
    <s v="Gillies MacKinnon"/>
    <s v="George Eliot"/>
    <s v="Steve Martin"/>
    <s v="United States"/>
    <m/>
    <x v="2467"/>
    <s v="Touchstone Pictures"/>
    <n v="106"/>
  </r>
  <r>
    <s v="Farinelli"/>
    <s v="R"/>
    <s v="Biography"/>
    <x v="14"/>
    <s v="March 17, 1995 (United States)"/>
    <n v="6.8"/>
    <n v="6500"/>
    <s v="GÃ©rard Corbiau"/>
    <s v="AndrÃ©e Corbiau"/>
    <s v="Stefano Dionisi"/>
    <s v="France"/>
    <m/>
    <x v="2468"/>
    <s v="StÃ©phan Films"/>
    <n v="111"/>
  </r>
  <r>
    <s v="Priest"/>
    <s v="R"/>
    <s v="Drama"/>
    <x v="14"/>
    <s v="March 24, 1995 (United States)"/>
    <n v="7.1"/>
    <n v="9800"/>
    <s v="Antonia Bird"/>
    <s v="Jimmy McGovern"/>
    <s v="Linus Roache"/>
    <s v="United Kingdom"/>
    <m/>
    <x v="2469"/>
    <s v="BBC Films"/>
    <n v="98"/>
  </r>
  <r>
    <s v="Mrs. Parker and the Vicious Circle"/>
    <s v="R"/>
    <s v="Biography"/>
    <x v="14"/>
    <s v="November 23, 1994 (United States)"/>
    <n v="6.4"/>
    <n v="4300"/>
    <s v="Alan Rudolph"/>
    <s v="Alan Rudolph"/>
    <s v="Jennifer Jason Leigh"/>
    <s v="United States"/>
    <n v="7000000"/>
    <x v="2470"/>
    <s v="Fine Line Features"/>
    <n v="125"/>
  </r>
  <r>
    <s v="Barcelona"/>
    <s v="PG-13"/>
    <s v="Comedy"/>
    <x v="14"/>
    <s v="July 29, 1994 (United States)"/>
    <n v="7"/>
    <n v="5800"/>
    <s v="Whit Stillman"/>
    <s v="Whit Stillman"/>
    <s v="Taylor Nichols"/>
    <s v="United States"/>
    <n v="3200000"/>
    <x v="2471"/>
    <s v="Barcelona Films"/>
    <n v="101"/>
  </r>
  <r>
    <s v="Pred dozhdot"/>
    <s v="Not Rated"/>
    <s v="Drama"/>
    <x v="14"/>
    <s v="February 24, 1995 (United States)"/>
    <n v="8"/>
    <n v="14000"/>
    <s v="Milcho Manchevski"/>
    <s v="Milcho Manchevski"/>
    <s v="Katrin Cartlidge"/>
    <s v="Republic of Macedonia"/>
    <n v="1900000"/>
    <x v="2472"/>
    <s v="Aim"/>
    <n v="113"/>
  </r>
  <r>
    <s v="Burnt by the Sun"/>
    <s v="R"/>
    <s v="Drama"/>
    <x v="14"/>
    <s v="April 21, 1995 (United States)"/>
    <n v="7.9"/>
    <n v="15000"/>
    <s v="Nikita Mikhalkov"/>
    <s v="Nikita Mikhalkov"/>
    <s v="Nikita Mikhalkov"/>
    <s v="Russia"/>
    <n v="2800000"/>
    <x v="2473"/>
    <s v="Studio Trite"/>
    <n v="135"/>
  </r>
  <r>
    <s v="War of the Buttons"/>
    <s v="PG"/>
    <s v="Adventure"/>
    <x v="14"/>
    <s v="September 29, 1995 (United States)"/>
    <n v="7.4"/>
    <n v="4100"/>
    <s v="John Roberts"/>
    <s v="Louis Pergaud"/>
    <s v="Gregg Fitzgerald"/>
    <s v="United Kingdom"/>
    <m/>
    <x v="2474"/>
    <s v="Enigma Productions"/>
    <n v="94"/>
  </r>
  <r>
    <s v="There Goes My Baby"/>
    <s v="R"/>
    <s v="Comedy"/>
    <x v="14"/>
    <s v="September 2, 1994 (United States)"/>
    <n v="6.4"/>
    <n v="1000"/>
    <s v="Floyd Mutrux"/>
    <s v="Floyd Mutrux"/>
    <s v="Dermot Mulroney"/>
    <s v="United States"/>
    <n v="10500000"/>
    <x v="2475"/>
    <s v="Nelson Entertainment"/>
    <n v="99"/>
  </r>
  <r>
    <s v="The Sum of Us"/>
    <s v="R"/>
    <s v="Comedy"/>
    <x v="14"/>
    <s v="March 8, 1995 (United States)"/>
    <n v="7.3"/>
    <n v="5200"/>
    <s v="Geoff Burton"/>
    <s v="David Stevens"/>
    <s v="Jack Thompson"/>
    <s v="Australia"/>
    <m/>
    <x v="2476"/>
    <s v="Australian Film Finance Corporation (AFFC)"/>
    <n v="100"/>
  </r>
  <r>
    <s v="Radioland Murders"/>
    <s v="PG"/>
    <s v="Comedy"/>
    <x v="14"/>
    <s v="October 21, 1994 (United States)"/>
    <n v="6.2"/>
    <n v="3400"/>
    <s v="Mel Smith"/>
    <s v="George Lucas"/>
    <s v="Brian Benben"/>
    <s v="United States"/>
    <n v="15000000"/>
    <x v="2477"/>
    <s v="Universal Pictures"/>
    <n v="108"/>
  </r>
  <r>
    <s v="The Inkwell"/>
    <s v="R"/>
    <s v="Comedy"/>
    <x v="14"/>
    <s v="April 22, 1994 (United States)"/>
    <n v="6.4"/>
    <n v="1400"/>
    <s v="Matty Rich"/>
    <s v="Trey Ellis"/>
    <s v="Larenz Tate"/>
    <s v="United States"/>
    <m/>
    <x v="2478"/>
    <s v="Touchstone Pictures"/>
    <n v="110"/>
  </r>
  <r>
    <s v="Being Human"/>
    <s v="PG-13"/>
    <s v="Comedy"/>
    <x v="14"/>
    <s v="May 6, 1994 (United States)"/>
    <n v="5.4"/>
    <n v="3800"/>
    <s v="Bill Forsyth"/>
    <s v="Bill Forsyth"/>
    <s v="Robin Williams"/>
    <s v="United Kingdom"/>
    <n v="40000000"/>
    <x v="2479"/>
    <s v="Warner Bros."/>
    <n v="122"/>
  </r>
  <r>
    <s v="Jimmy Hollywood"/>
    <s v="R"/>
    <s v="Crime"/>
    <x v="14"/>
    <s v="March 30, 1994 (United States)"/>
    <n v="5.3"/>
    <n v="3100"/>
    <s v="Barry Levinson"/>
    <s v="Barry Levinson"/>
    <s v="Joe Pesci"/>
    <s v="United States"/>
    <n v="30000000"/>
    <x v="2480"/>
    <s v="Baltimore Pictures"/>
    <n v="112"/>
  </r>
  <r>
    <s v="Holy Matrimony"/>
    <s v="PG-13"/>
    <s v="Comedy"/>
    <x v="14"/>
    <s v="April 8, 1994 (United States)"/>
    <n v="5.0999999999999996"/>
    <n v="1400"/>
    <s v="Leonard Nimoy"/>
    <s v="David Weisberg"/>
    <s v="Patricia Arquette"/>
    <s v="United States"/>
    <m/>
    <x v="2481"/>
    <s v="Aurora Productions LLC"/>
    <n v="93"/>
  </r>
  <r>
    <s v="Tom &amp; Viv"/>
    <s v="PG-13"/>
    <s v="Biography"/>
    <x v="14"/>
    <s v="December 2, 1994 (United States)"/>
    <n v="6.3"/>
    <n v="1600"/>
    <s v="Brian Gilbert"/>
    <s v="Michael Hastings"/>
    <s v="Willem Dafoe"/>
    <s v="United Kingdom"/>
    <m/>
    <x v="2482"/>
    <s v="British Screen Productions"/>
    <n v="115"/>
  </r>
  <r>
    <s v="Squanto: A Warrior's Tale"/>
    <s v="PG"/>
    <s v="Adventure"/>
    <x v="14"/>
    <s v="October 28, 1994 (United States)"/>
    <n v="6"/>
    <n v="1100"/>
    <s v="Xavier Koller"/>
    <s v="Darlene Craviotto"/>
    <s v="Adam Beach"/>
    <s v="United States"/>
    <n v="19200000"/>
    <x v="2483"/>
    <s v="Walt Disney Pictures"/>
    <n v="102"/>
  </r>
  <r>
    <s v="My Summer Story"/>
    <s v="PG"/>
    <s v="Comedy"/>
    <x v="14"/>
    <s v="September 23, 1994 (United States)"/>
    <n v="5.6"/>
    <n v="1500"/>
    <s v="Bob Clark"/>
    <s v="Jean Shepherd"/>
    <s v="Charles Grodin"/>
    <s v="United States"/>
    <n v="15000000"/>
    <x v="2484"/>
    <s v="Metro-Goldwyn-Mayer (MGM)"/>
    <n v="85"/>
  </r>
  <r>
    <s v="Getting Even with Dad"/>
    <s v="PG"/>
    <s v="Comedy"/>
    <x v="14"/>
    <s v="June 17, 1994 (United States)"/>
    <n v="4.8"/>
    <n v="7600"/>
    <s v="Howard Deutch"/>
    <s v="Tom S. Parker"/>
    <s v="Macaulay Culkin"/>
    <s v="United States"/>
    <n v="30000000"/>
    <x v="2485"/>
    <s v="Metro-Goldwyn-Mayer (MGM)"/>
    <n v="109"/>
  </r>
  <r>
    <s v="River of Grass"/>
    <s v="Not Rated"/>
    <s v="Drama"/>
    <x v="14"/>
    <s v="October 13, 1995 (United States)"/>
    <n v="6.6"/>
    <n v="1800"/>
    <s v="Kelly Reichardt"/>
    <s v="Jesse Hartman"/>
    <s v="Lisa Donaldson"/>
    <s v="United States"/>
    <m/>
    <x v="2486"/>
    <s v="Good Machine"/>
    <n v="76"/>
  </r>
  <r>
    <s v="Rapa Nui"/>
    <s v="R"/>
    <s v="Action"/>
    <x v="14"/>
    <s v="September 9, 1994 (United States)"/>
    <n v="6.4"/>
    <n v="4700"/>
    <s v="Kevin Reynolds"/>
    <s v="Kevin Reynolds"/>
    <s v="Jason Scott Lee"/>
    <s v="United States"/>
    <n v="20000000"/>
    <x v="2487"/>
    <s v="Majestic Films International"/>
    <n v="107"/>
  </r>
  <r>
    <s v="The Browning Version"/>
    <s v="R"/>
    <s v="Drama"/>
    <x v="14"/>
    <s v="October 12, 1994 (United States)"/>
    <n v="7.2"/>
    <n v="3100"/>
    <s v="Mike Figgis"/>
    <s v="Terence Rattigan"/>
    <s v="Albert Finney"/>
    <s v="United Kingdom"/>
    <m/>
    <x v="2488"/>
    <s v="Percy Main"/>
    <n v="97"/>
  </r>
  <r>
    <s v="Cobb"/>
    <s v="R"/>
    <s v="Biography"/>
    <x v="14"/>
    <s v="December 2, 1994 (United States)"/>
    <n v="6.4"/>
    <n v="7200"/>
    <s v="Ron Shelton"/>
    <s v="Al Stump"/>
    <s v="Tommy Lee Jones"/>
    <s v="United States"/>
    <m/>
    <x v="2489"/>
    <s v="Alcor Films"/>
    <n v="128"/>
  </r>
  <r>
    <s v="Heat"/>
    <s v="R"/>
    <s v="Crime"/>
    <x v="15"/>
    <s v="December 15, 1995 (United States)"/>
    <n v="8.1999999999999993"/>
    <n v="596000"/>
    <s v="Michael Mann"/>
    <s v="Michael Mann"/>
    <s v="Al Pacino"/>
    <s v="United States"/>
    <n v="60000000"/>
    <x v="2490"/>
    <s v="Warner Bros."/>
    <n v="170"/>
  </r>
  <r>
    <s v="Clueless"/>
    <s v="PG-13"/>
    <s v="Comedy"/>
    <x v="15"/>
    <s v="July 19, 1995 (United States)"/>
    <n v="6.8"/>
    <n v="193000"/>
    <s v="Amy Heckerling"/>
    <s v="Amy Heckerling"/>
    <s v="Alicia Silverstone"/>
    <s v="United States"/>
    <n v="12000000"/>
    <x v="2491"/>
    <s v="Paramount Pictures"/>
    <n v="97"/>
  </r>
  <r>
    <s v="Se7en"/>
    <s v="R"/>
    <s v="Crime"/>
    <x v="15"/>
    <s v="September 22, 1995 (United States)"/>
    <n v="8.6"/>
    <n v="1500000"/>
    <s v="David Fincher"/>
    <s v="Andrew Kevin Walker"/>
    <s v="Morgan Freeman"/>
    <s v="United States"/>
    <n v="33000000"/>
    <x v="2492"/>
    <s v="Cecchi Gori Pictures"/>
    <n v="127"/>
  </r>
  <r>
    <s v="Braveheart"/>
    <s v="R"/>
    <s v="Biography"/>
    <x v="15"/>
    <s v="May 24, 1995 (United States)"/>
    <n v="8.3000000000000007"/>
    <n v="978000"/>
    <s v="Mel Gibson"/>
    <s v="Randall Wallace"/>
    <s v="Mel Gibson"/>
    <s v="United States"/>
    <n v="72000000"/>
    <x v="2493"/>
    <s v="Icon Entertainment International"/>
    <n v="178"/>
  </r>
  <r>
    <s v="Apollo 13"/>
    <s v="PG"/>
    <s v="Adventure"/>
    <x v="15"/>
    <s v="June 30, 1995 (United States)"/>
    <n v="7.6"/>
    <n v="277000"/>
    <s v="Ron Howard"/>
    <s v="Jim Lovell"/>
    <s v="Tom Hanks"/>
    <s v="United States"/>
    <n v="52000000"/>
    <x v="2494"/>
    <s v="Universal Pictures"/>
    <n v="140"/>
  </r>
  <r>
    <s v="The Usual Suspects"/>
    <s v="R"/>
    <s v="Crime"/>
    <x v="15"/>
    <s v="August 16, 1995 (United States)"/>
    <n v="8.5"/>
    <n v="1000000"/>
    <s v="Bryan Singer"/>
    <s v="Christopher McQuarrie"/>
    <s v="Kevin Spacey"/>
    <s v="United States"/>
    <n v="6000000"/>
    <x v="2495"/>
    <s v="PolyGram Filmed Entertainment"/>
    <n v="106"/>
  </r>
  <r>
    <s v="Jumanji"/>
    <s v="PG"/>
    <s v="Adventure"/>
    <x v="15"/>
    <s v="December 15, 1995 (United States)"/>
    <n v="7"/>
    <n v="318000"/>
    <s v="Joe Johnston"/>
    <s v="Jonathan Hensleigh"/>
    <s v="Robin Williams"/>
    <s v="United States"/>
    <n v="65000000"/>
    <x v="2496"/>
    <s v="TriStar Pictures"/>
    <n v="104"/>
  </r>
  <r>
    <s v="Casino"/>
    <s v="R"/>
    <s v="Crime"/>
    <x v="15"/>
    <s v="November 22, 1995 (United States)"/>
    <n v="8.1999999999999993"/>
    <n v="480000"/>
    <s v="Martin Scorsese"/>
    <s v="Nicholas Pileggi"/>
    <s v="Robert De Niro"/>
    <s v="United States"/>
    <n v="52000000"/>
    <x v="2497"/>
    <s v="Universal Pictures"/>
    <n v="178"/>
  </r>
  <r>
    <s v="Congo"/>
    <s v="PG-13"/>
    <s v="Action"/>
    <x v="15"/>
    <s v="June 9, 1995 (United States)"/>
    <n v="5.2"/>
    <n v="43000"/>
    <s v="Frank Marshall"/>
    <s v="Michael Crichton"/>
    <s v="Laura Linney"/>
    <s v="United States"/>
    <n v="50000000"/>
    <x v="2498"/>
    <s v="Paramount Pictures"/>
    <n v="109"/>
  </r>
  <r>
    <s v="Batman Forever"/>
    <s v="PG-13"/>
    <s v="Action"/>
    <x v="15"/>
    <s v="June 16, 1995 (United States)"/>
    <n v="5.4"/>
    <n v="239000"/>
    <s v="Joel Schumacher"/>
    <s v="Bob Kane"/>
    <s v="Val Kilmer"/>
    <s v="United States"/>
    <n v="100000000"/>
    <x v="2499"/>
    <s v="Warner Bros."/>
    <n v="121"/>
  </r>
  <r>
    <s v="Kids"/>
    <s v="NC-17"/>
    <s v="Drama"/>
    <x v="15"/>
    <s v="September 1, 1995 (United States)"/>
    <n v="7.1"/>
    <n v="75000"/>
    <s v="Larry Clark"/>
    <s v="Harmony Korine"/>
    <s v="Leo Fitzpatrick"/>
    <s v="United States"/>
    <n v="1500000"/>
    <x v="2500"/>
    <s v="Guys Upstairs"/>
    <n v="91"/>
  </r>
  <r>
    <s v="Toy Story"/>
    <s v="G"/>
    <s v="Animation"/>
    <x v="15"/>
    <s v="November 22, 1995 (United States)"/>
    <n v="8.3000000000000007"/>
    <n v="913000"/>
    <s v="John Lasseter"/>
    <s v="John Lasseter"/>
    <s v="Tom Hanks"/>
    <s v="United States"/>
    <n v="30000000"/>
    <x v="2501"/>
    <s v="Walt Disney Pictures"/>
    <n v="81"/>
  </r>
  <r>
    <s v="Desperado"/>
    <s v="R"/>
    <s v="Action"/>
    <x v="15"/>
    <s v="August 25, 1995 (United States)"/>
    <n v="7.2"/>
    <n v="175000"/>
    <s v="Robert Rodriguez"/>
    <s v="Robert Rodriguez"/>
    <s v="Antonio Banderas"/>
    <s v="United States"/>
    <n v="7000000"/>
    <x v="2502"/>
    <s v="Columbia Pictures"/>
    <n v="104"/>
  </r>
  <r>
    <s v="Die Hard with a Vengeance"/>
    <s v="R"/>
    <s v="Action"/>
    <x v="15"/>
    <s v="May 19, 1995 (United States)"/>
    <n v="7.6"/>
    <n v="370000"/>
    <s v="John McTiernan"/>
    <s v="Jonathan Hensleigh"/>
    <s v="Bruce Willis"/>
    <s v="United States"/>
    <n v="90000000"/>
    <x v="2503"/>
    <s v="Cinergi Pictures Entertainment"/>
    <n v="128"/>
  </r>
  <r>
    <s v="Mortal Kombat"/>
    <s v="PG-13"/>
    <s v="Action"/>
    <x v="15"/>
    <s v="August 18, 1995 (United States)"/>
    <n v="5.8"/>
    <n v="112000"/>
    <s v="Paul W.S. Anderson"/>
    <s v="Ed Boon"/>
    <s v="Christopher Lambert"/>
    <s v="United States"/>
    <n v="18000000"/>
    <x v="2504"/>
    <s v="New Line Cinema"/>
    <n v="101"/>
  </r>
  <r>
    <s v="Mallrats"/>
    <s v="R"/>
    <s v="Comedy"/>
    <x v="15"/>
    <s v="October 20, 1995 (United States)"/>
    <n v="7.1"/>
    <n v="118000"/>
    <s v="Kevin Smith"/>
    <s v="Kevin Smith"/>
    <s v="Shannen Doherty"/>
    <s v="United States"/>
    <n v="8000000"/>
    <x v="2505"/>
    <s v="Gramercy Pictures (I)"/>
    <n v="94"/>
  </r>
  <r>
    <s v="12 Monkeys"/>
    <s v="R"/>
    <s v="Mystery"/>
    <x v="15"/>
    <s v="January 5, 1996 (United States)"/>
    <n v="8"/>
    <n v="589000"/>
    <s v="Terry Gilliam"/>
    <s v="Chris Marker"/>
    <s v="Bruce Willis"/>
    <s v="United States"/>
    <n v="29000001"/>
    <x v="2506"/>
    <s v="Universal Pictures"/>
    <n v="129"/>
  </r>
  <r>
    <s v="Leaving Las Vegas"/>
    <s v="R"/>
    <s v="Drama"/>
    <x v="15"/>
    <s v="February 9, 1996 (United States)"/>
    <n v="7.5"/>
    <n v="117000"/>
    <s v="Mike Figgis"/>
    <s v="John O'Brien"/>
    <s v="Nicolas Cage"/>
    <s v="United States"/>
    <n v="3600000"/>
    <x v="2507"/>
    <s v="Lumiere Pictures"/>
    <n v="111"/>
  </r>
  <r>
    <s v="Showgirls"/>
    <s v="NC-17"/>
    <s v="Drama"/>
    <x v="15"/>
    <s v="September 22, 1995 (United States)"/>
    <n v="4.9000000000000004"/>
    <n v="64000"/>
    <s v="Paul Verhoeven"/>
    <s v="Joe Eszterhas"/>
    <s v="Elizabeth Berkley"/>
    <s v="France"/>
    <n v="45000000"/>
    <x v="2508"/>
    <s v="Carolco Pictures"/>
    <n v="128"/>
  </r>
  <r>
    <s v="Before Sunrise"/>
    <s v="R"/>
    <s v="Drama"/>
    <x v="15"/>
    <s v="January 27, 1995 (United States)"/>
    <n v="8.1"/>
    <n v="282000"/>
    <s v="Richard Linklater"/>
    <s v="Richard Linklater"/>
    <s v="Ethan Hawke"/>
    <s v="United States"/>
    <n v="2500000"/>
    <x v="2509"/>
    <s v="Castle Rock Entertainment"/>
    <n v="101"/>
  </r>
  <r>
    <s v="Friday"/>
    <s v="R"/>
    <s v="Comedy"/>
    <x v="15"/>
    <s v="April 26, 1995 (United States)"/>
    <n v="7.3"/>
    <n v="103000"/>
    <s v="F. Gary Gray"/>
    <s v="Ice Cube"/>
    <s v="Ice Cube"/>
    <s v="United States"/>
    <n v="3500000"/>
    <x v="2510"/>
    <s v="New Line Cinema"/>
    <n v="91"/>
  </r>
  <r>
    <s v="Sense and Sensibility"/>
    <s v="PG"/>
    <s v="Drama"/>
    <x v="15"/>
    <s v="January 26, 1996 (United States)"/>
    <n v="7.7"/>
    <n v="106000"/>
    <s v="Ang Lee"/>
    <s v="Jane Austen"/>
    <s v="Emma Thompson"/>
    <s v="United States"/>
    <n v="16000000"/>
    <x v="2511"/>
    <s v="Columbia Pictures"/>
    <n v="136"/>
  </r>
  <r>
    <s v="Waterworld"/>
    <s v="PG-13"/>
    <s v="Action"/>
    <x v="15"/>
    <s v="July 28, 1995 (United States)"/>
    <n v="6.2"/>
    <n v="186000"/>
    <s v="Kevin Reynolds"/>
    <s v="Peter Rader"/>
    <s v="Kevin Costner"/>
    <s v="United States"/>
    <n v="175000000"/>
    <x v="2512"/>
    <s v="Universal Pictures"/>
    <n v="135"/>
  </r>
  <r>
    <s v="The Basketball Diaries"/>
    <s v="R"/>
    <s v="Biography"/>
    <x v="15"/>
    <s v="April 21, 1995 (United States)"/>
    <n v="7.3"/>
    <n v="105000"/>
    <s v="Scott Kalvert"/>
    <s v="Jim Carroll"/>
    <s v="Leonardo DiCaprio"/>
    <s v="United States"/>
    <n v="2000000"/>
    <x v="2513"/>
    <s v="New Line Cinema"/>
    <n v="102"/>
  </r>
  <r>
    <s v="Bad Boys"/>
    <s v="R"/>
    <s v="Action"/>
    <x v="15"/>
    <s v="April 7, 1995 (United States)"/>
    <n v="6.9"/>
    <n v="247000"/>
    <s v="Michael Bay"/>
    <s v="George Gallo"/>
    <s v="Will Smith"/>
    <s v="United States"/>
    <n v="19000000"/>
    <x v="2514"/>
    <s v="Don Simpson/Jerry Bruckheimer Films"/>
    <n v="119"/>
  </r>
  <r>
    <s v="Billy Madison"/>
    <s v="PG-13"/>
    <s v="Comedy"/>
    <x v="15"/>
    <s v="February 10, 1995 (United States)"/>
    <n v="6.4"/>
    <n v="135000"/>
    <s v="Tamra Davis"/>
    <s v="Tim Herlihy"/>
    <s v="Adam Sandler"/>
    <s v="United States"/>
    <n v="10000000"/>
    <x v="2515"/>
    <s v="Universal Pictures"/>
    <n v="89"/>
  </r>
  <r>
    <s v="Mighty Morphin Power Rangers: The Movie"/>
    <s v="PG"/>
    <s v="Action"/>
    <x v="15"/>
    <s v="June 30, 1995 (United States)"/>
    <n v="5.2"/>
    <n v="26000"/>
    <s v="Bryan Spicer"/>
    <s v="John Kamps"/>
    <s v="Karan Ashley"/>
    <s v="United States"/>
    <n v="20000000"/>
    <x v="2516"/>
    <s v="Twentieth Century Fox"/>
    <n v="95"/>
  </r>
  <r>
    <s v="GoldenEye"/>
    <s v="PG-13"/>
    <s v="Action"/>
    <x v="15"/>
    <s v="November 17, 1995 (United States)"/>
    <n v="7.2"/>
    <n v="243000"/>
    <s v="Martin Campbell"/>
    <s v="Ian Fleming"/>
    <s v="Pierce Brosnan"/>
    <s v="United Kingdom"/>
    <n v="60000000"/>
    <x v="2517"/>
    <s v="Eon Productions"/>
    <n v="130"/>
  </r>
  <r>
    <s v="Species"/>
    <s v="R"/>
    <s v="Action"/>
    <x v="15"/>
    <s v="July 7, 1995 (United States)"/>
    <n v="5.8"/>
    <n v="76000"/>
    <s v="Roger Donaldson"/>
    <s v="Dennis Feldman"/>
    <s v="Natasha Henstridge"/>
    <s v="United States"/>
    <n v="35000000"/>
    <x v="2518"/>
    <s v="Metro-Goldwyn-Mayer (MGM)"/>
    <n v="108"/>
  </r>
  <r>
    <s v="Outbreak"/>
    <s v="R"/>
    <s v="Action"/>
    <x v="15"/>
    <s v="March 10, 1995 (United States)"/>
    <n v="6.6"/>
    <n v="123000"/>
    <s v="Wolfgang Petersen"/>
    <s v="Laurence Dworet"/>
    <s v="Dustin Hoffman"/>
    <s v="United States"/>
    <n v="50000000"/>
    <x v="2519"/>
    <s v="Warner Bros."/>
    <n v="127"/>
  </r>
  <r>
    <s v="Four Rooms"/>
    <s v="R"/>
    <s v="Comedy"/>
    <x v="15"/>
    <s v="December 25, 1995 (United States)"/>
    <n v="6.8"/>
    <n v="100000"/>
    <s v="Directors"/>
    <s v="Allison Anders"/>
    <s v="Tim Roth"/>
    <s v="United States"/>
    <n v="4000000"/>
    <x v="2520"/>
    <s v="Miramax"/>
    <n v="98"/>
  </r>
  <r>
    <s v="Empire Records"/>
    <s v="PG-13"/>
    <s v="Comedy"/>
    <x v="15"/>
    <s v="October 20, 1995 (United States)"/>
    <n v="6.7"/>
    <n v="52000"/>
    <s v="Allan Moyle"/>
    <s v="Carol Heikkinen"/>
    <s v="Anthony LaPaglia"/>
    <s v="United States"/>
    <m/>
    <x v="2521"/>
    <s v="Monarchy Enterprises B.V."/>
    <n v="90"/>
  </r>
  <r>
    <s v="The Quick and the Dead"/>
    <s v="R"/>
    <s v="Action"/>
    <x v="15"/>
    <s v="February 10, 1995 (United States)"/>
    <n v="6.4"/>
    <n v="88000"/>
    <s v="Sam Raimi"/>
    <s v="Simon Moore"/>
    <s v="Sharon Stone"/>
    <s v="United States"/>
    <n v="32000000"/>
    <x v="2522"/>
    <s v="TriStar Pictures"/>
    <n v="107"/>
  </r>
  <r>
    <s v="Hackers"/>
    <s v="PG-13"/>
    <s v="Comedy"/>
    <x v="15"/>
    <s v="September 15, 1995 (United States)"/>
    <n v="6.2"/>
    <n v="66000"/>
    <s v="Iain Softley"/>
    <s v="Rafael Moreu"/>
    <s v="Jonny Lee Miller"/>
    <s v="United States"/>
    <n v="20000000"/>
    <x v="2523"/>
    <s v="United Artists"/>
    <n v="105"/>
  </r>
  <r>
    <s v="La Haine"/>
    <s v="Not Rated"/>
    <s v="Crime"/>
    <x v="15"/>
    <s v="February 23, 1996 (United States)"/>
    <n v="8.1"/>
    <n v="157000"/>
    <s v="Mathieu Kassovitz"/>
    <s v="Mathieu Kassovitz"/>
    <s v="Vincent Cassel"/>
    <s v="France"/>
    <m/>
    <x v="2524"/>
    <s v="Le Studio Canal+"/>
    <n v="98"/>
  </r>
  <r>
    <s v="Casper"/>
    <s v="PG"/>
    <s v="Comedy"/>
    <x v="15"/>
    <s v="May 26, 1995 (United States)"/>
    <n v="6.1"/>
    <n v="125000"/>
    <s v="Brad Silberling"/>
    <s v="Joseph Oriolo"/>
    <s v="Bill Pullman"/>
    <s v="United States"/>
    <n v="50000000"/>
    <x v="2525"/>
    <s v="Universal Pictures"/>
    <n v="100"/>
  </r>
  <r>
    <s v="To Wong Foo Thanks for Everything, Julie Newmar"/>
    <s v="PG-13"/>
    <s v="Comedy"/>
    <x v="15"/>
    <s v="September 8, 1995 (United States)"/>
    <n v="6.6"/>
    <n v="30000"/>
    <s v="Beeban Kidron"/>
    <s v="Douglas Carter Beane"/>
    <s v="Wesley Snipes"/>
    <s v="United States"/>
    <m/>
    <x v="2526"/>
    <s v="Universal Pictures"/>
    <n v="109"/>
  </r>
  <r>
    <s v="Heavyweights"/>
    <s v="PG"/>
    <s v="Comedy"/>
    <x v="15"/>
    <s v="February 17, 1995 (United States)"/>
    <n v="6.6"/>
    <n v="26000"/>
    <s v="Steven Brill"/>
    <s v="Judd Apatow"/>
    <s v="Tom McGowan"/>
    <s v="United States"/>
    <m/>
    <x v="2527"/>
    <s v="Caravan Pictures"/>
    <n v="100"/>
  </r>
  <r>
    <s v="Tank Girl"/>
    <s v="R"/>
    <s v="Action"/>
    <x v="15"/>
    <s v="March 31, 1995 (United States)"/>
    <n v="5.4"/>
    <n v="31000"/>
    <s v="Rachel Talalay"/>
    <s v="Alan Martin"/>
    <s v="Lori Petty"/>
    <s v="United States"/>
    <n v="25000000"/>
    <x v="2528"/>
    <s v="Image Comics"/>
    <n v="104"/>
  </r>
  <r>
    <s v="Now and Then"/>
    <s v="PG-13"/>
    <s v="Comedy"/>
    <x v="15"/>
    <s v="October 20, 1995 (United States)"/>
    <n v="6.8"/>
    <n v="28000"/>
    <s v="Lesli Linka Glatter"/>
    <s v="I. Marlene King"/>
    <s v="Christina Ricci"/>
    <s v="United States"/>
    <m/>
    <x v="2529"/>
    <s v="New Line Cinema"/>
    <n v="100"/>
  </r>
  <r>
    <s v="Pocahontas"/>
    <s v="G"/>
    <s v="Animation"/>
    <x v="15"/>
    <s v="June 23, 1995 (United States)"/>
    <n v="6.7"/>
    <n v="175000"/>
    <s v="Mike Gabriel"/>
    <s v="Carl Binder"/>
    <s v="Mel Gibson"/>
    <s v="United States"/>
    <n v="55000000"/>
    <x v="2530"/>
    <s v="Walt Disney Pictures"/>
    <n v="81"/>
  </r>
  <r>
    <s v="A Goofy Movie"/>
    <s v="G"/>
    <s v="Animation"/>
    <x v="15"/>
    <s v="April 7, 1995 (United States)"/>
    <n v="6.9"/>
    <n v="48000"/>
    <s v="Kevin Lima"/>
    <s v="Jymn Magon"/>
    <s v="Bill Farmer"/>
    <s v="United States"/>
    <n v="18000000"/>
    <x v="2531"/>
    <s v="Walt Disney Pictures"/>
    <n v="78"/>
  </r>
  <r>
    <s v="Dangerous Minds"/>
    <s v="R"/>
    <s v="Biography"/>
    <x v="15"/>
    <s v="August 11, 1995 (United States)"/>
    <n v="6.5"/>
    <n v="50000"/>
    <s v="John N. Smith"/>
    <s v="LouAnne Johnson"/>
    <s v="Michelle Pfeiffer"/>
    <s v="United States"/>
    <n v="23000000"/>
    <x v="2532"/>
    <s v="Hollywood Pictures"/>
    <n v="99"/>
  </r>
  <r>
    <s v="Crimson Tide"/>
    <s v="R"/>
    <s v="Action"/>
    <x v="15"/>
    <s v="May 12, 1995 (United States)"/>
    <n v="7.3"/>
    <n v="105000"/>
    <s v="Tony Scott"/>
    <s v="Michael Schiffer"/>
    <s v="Gene Hackman"/>
    <s v="United States"/>
    <n v="53000000"/>
    <x v="2533"/>
    <s v="Hollywood Pictures"/>
    <n v="116"/>
  </r>
  <r>
    <s v="To Die For"/>
    <s v="R"/>
    <s v="Comedy"/>
    <x v="15"/>
    <s v="October 6, 1995 (United States)"/>
    <n v="6.8"/>
    <n v="45000"/>
    <s v="Gus Van Sant"/>
    <s v="Joyce Maynard"/>
    <s v="Nicole Kidman"/>
    <s v="United States"/>
    <n v="20000000"/>
    <x v="2534"/>
    <s v="Columbia Pictures"/>
    <n v="106"/>
  </r>
  <r>
    <s v="Sabrina"/>
    <s v="PG"/>
    <s v="Comedy"/>
    <x v="15"/>
    <s v="December 15, 1995 (United States)"/>
    <n v="6.3"/>
    <n v="38000"/>
    <s v="Sydney Pollack"/>
    <s v="Samuel A. Taylor"/>
    <s v="Harrison Ford"/>
    <s v="Germany"/>
    <n v="58000000"/>
    <x v="2535"/>
    <s v="Constellation Entertainment"/>
    <n v="127"/>
  </r>
  <r>
    <s v="Ghost in the Shell"/>
    <s v="TV-MA"/>
    <s v="Animation"/>
    <x v="15"/>
    <s v="March 29, 1996 (United States)"/>
    <n v="8"/>
    <n v="133000"/>
    <s v="Mamoru Oshii"/>
    <s v="Shirow Masamune"/>
    <s v="Atsuko Tanaka"/>
    <s v="Japan"/>
    <m/>
    <x v="2536"/>
    <s v="KÃ´dansha"/>
    <n v="83"/>
  </r>
  <r>
    <s v="While You Were Sleeping"/>
    <s v="PG"/>
    <s v="Comedy"/>
    <x v="15"/>
    <s v="April 21, 1995 (United States)"/>
    <n v="6.7"/>
    <n v="95000"/>
    <s v="Jon Turteltaub"/>
    <s v="Daniel G. Sullivan"/>
    <s v="Sandra Bullock"/>
    <s v="United States"/>
    <n v="17000000"/>
    <x v="2537"/>
    <s v="Hollywood Pictures"/>
    <n v="103"/>
  </r>
  <r>
    <s v="Get Shorty"/>
    <s v="R"/>
    <s v="Comedy"/>
    <x v="15"/>
    <s v="October 20, 1995 (United States)"/>
    <n v="6.9"/>
    <n v="78000"/>
    <s v="Barry Sonnenfeld"/>
    <s v="Elmore Leonard"/>
    <s v="Gene Hackman"/>
    <s v="United States"/>
    <n v="30250000"/>
    <x v="2538"/>
    <s v="Metro-Goldwyn-Mayer (MGM)"/>
    <n v="105"/>
  </r>
  <r>
    <s v="Tommy Boy"/>
    <s v="PG-13"/>
    <s v="Adventure"/>
    <x v="15"/>
    <s v="March 31, 1995 (United States)"/>
    <n v="7.1"/>
    <n v="79000"/>
    <s v="Peter Segal"/>
    <s v="Bonnie Turner"/>
    <s v="Chris Farley"/>
    <s v="United States"/>
    <m/>
    <x v="2539"/>
    <s v="Broadway Pictures"/>
    <n v="97"/>
  </r>
  <r>
    <s v="Babe"/>
    <s v="G"/>
    <s v="Comedy"/>
    <x v="15"/>
    <s v="August 4, 1995 (United States)"/>
    <n v="6.8"/>
    <n v="119000"/>
    <s v="Chris Noonan"/>
    <s v="Dick King-Smith"/>
    <s v="James Cromwell"/>
    <s v="Australia"/>
    <n v="30000000"/>
    <x v="2540"/>
    <s v="Universal Pictures"/>
    <n v="91"/>
  </r>
  <r>
    <s v="Dead Man Walking"/>
    <s v="R"/>
    <s v="Crime"/>
    <x v="15"/>
    <s v="February 2, 1996 (United States)"/>
    <n v="7.5"/>
    <n v="90000"/>
    <s v="Tim Robbins"/>
    <s v="Helen Prejean"/>
    <s v="Susan Sarandon"/>
    <s v="United Kingdom"/>
    <n v="11000000"/>
    <x v="2541"/>
    <s v="Havoc"/>
    <n v="122"/>
  </r>
  <r>
    <s v="The Brady Bunch Movie"/>
    <s v="PG-13"/>
    <s v="Comedy"/>
    <x v="15"/>
    <s v="February 17, 1995 (United States)"/>
    <n v="6.1"/>
    <n v="21000"/>
    <s v="Betty Thomas"/>
    <s v="Sherwood Schwartz"/>
    <s v="Shelley Long"/>
    <s v="United States"/>
    <n v="12000000"/>
    <x v="2542"/>
    <s v="Paramount Pictures"/>
    <n v="90"/>
  </r>
  <r>
    <s v="Johnny Mnemonic"/>
    <s v="R"/>
    <s v="Action"/>
    <x v="15"/>
    <s v="May 26, 1995 (United States)"/>
    <n v="5.7"/>
    <n v="68000"/>
    <s v="Robert Longo"/>
    <s v="William Gibson"/>
    <s v="Keanu Reeves"/>
    <s v="Canada"/>
    <n v="26000000"/>
    <x v="2543"/>
    <s v="TriStar Pictures"/>
    <n v="96"/>
  </r>
  <r>
    <s v="Just Cause"/>
    <s v="R"/>
    <s v="Action"/>
    <x v="15"/>
    <s v="February 17, 1995 (United States)"/>
    <n v="6.4"/>
    <n v="25000"/>
    <s v="Arne Glimcher"/>
    <s v="John Katzenbach"/>
    <s v="Sean Connery"/>
    <s v="United States"/>
    <m/>
    <x v="2544"/>
    <s v="Warner Bros."/>
    <n v="102"/>
  </r>
  <r>
    <s v="The Bridges of Madison County"/>
    <s v="PG-13"/>
    <s v="Drama"/>
    <x v="15"/>
    <s v="June 2, 1995 (United States)"/>
    <n v="7.6"/>
    <n v="76000"/>
    <s v="Clint Eastwood"/>
    <s v="Richard LaGravenese"/>
    <s v="Clint Eastwood"/>
    <s v="United States"/>
    <n v="24000000"/>
    <x v="2545"/>
    <s v="Warner Bros."/>
    <n v="135"/>
  </r>
  <r>
    <s v="Strange Days"/>
    <s v="R"/>
    <s v="Action"/>
    <x v="15"/>
    <s v="October 13, 1995 (United States)"/>
    <n v="7.2"/>
    <n v="68000"/>
    <s v="Kathryn Bigelow"/>
    <s v="James Cameron"/>
    <s v="Ralph Fiennes"/>
    <s v="United States"/>
    <n v="42000000"/>
    <x v="2546"/>
    <s v="Lightstorm Entertainment"/>
    <n v="145"/>
  </r>
  <r>
    <s v="Cutthroat Island"/>
    <s v="PG-13"/>
    <s v="Action"/>
    <x v="15"/>
    <s v="December 22, 1995 (United States)"/>
    <n v="5.7"/>
    <n v="27000"/>
    <s v="Renny Harlin"/>
    <s v="Michael Frost Beckner"/>
    <s v="Geena Davis"/>
    <s v="France"/>
    <n v="98000000"/>
    <x v="2547"/>
    <s v="Beckner/Gorman Productions"/>
    <n v="124"/>
  </r>
  <r>
    <s v="Judge Dredd"/>
    <s v="R"/>
    <s v="Action"/>
    <x v="15"/>
    <s v="June 30, 1995 (United States)"/>
    <n v="5.6"/>
    <n v="112000"/>
    <s v="Danny Cannon"/>
    <s v="John Wagner"/>
    <s v="Sylvester Stallone"/>
    <s v="United States"/>
    <n v="90000000"/>
    <x v="2548"/>
    <s v="Hollywood Pictures"/>
    <n v="96"/>
  </r>
  <r>
    <s v="The City of Lost Children"/>
    <s v="R"/>
    <s v="Fantasy"/>
    <x v="15"/>
    <s v="December 15, 1995 (United States)"/>
    <n v="7.5"/>
    <n v="66000"/>
    <s v="Marc Caro"/>
    <s v="Gilles Adrien"/>
    <s v="Ron Perlman"/>
    <s v="France"/>
    <n v="18000000"/>
    <x v="2549"/>
    <s v="Constellation"/>
    <n v="112"/>
  </r>
  <r>
    <s v="Copycat"/>
    <s v="R"/>
    <s v="Drama"/>
    <x v="15"/>
    <s v="October 27, 1995 (United States)"/>
    <n v="6.6"/>
    <n v="56000"/>
    <s v="Jon Amiel"/>
    <s v="Ann Biderman"/>
    <s v="Sigourney Weaver"/>
    <s v="United States"/>
    <n v="20000000"/>
    <x v="2550"/>
    <s v="New Regency Productions"/>
    <n v="123"/>
  </r>
  <r>
    <s v="Major Payne"/>
    <s v="PG-13"/>
    <s v="Adventure"/>
    <x v="15"/>
    <s v="March 24, 1995 (United States)"/>
    <n v="6.3"/>
    <n v="32000"/>
    <s v="Nick Castle"/>
    <s v="Joe Connelly"/>
    <s v="Damon Wayans"/>
    <s v="United States"/>
    <m/>
    <x v="2551"/>
    <s v="Universal Pictures"/>
    <n v="95"/>
  </r>
  <r>
    <s v="Powder"/>
    <s v="PG-13"/>
    <s v="Drama"/>
    <x v="15"/>
    <s v="October 27, 1995 (United States)"/>
    <n v="6.6"/>
    <n v="29000"/>
    <s v="Victor Salva"/>
    <s v="Victor Salva"/>
    <s v="Mary Steenburgen"/>
    <s v="United States"/>
    <n v="9500000"/>
    <x v="2552"/>
    <s v="Caravan Pictures"/>
    <n v="111"/>
  </r>
  <r>
    <s v="A Little Princess"/>
    <s v="G"/>
    <s v="Drama"/>
    <x v="15"/>
    <s v="May 19, 1995 (United States)"/>
    <n v="7.7"/>
    <n v="33000"/>
    <s v="Alfonso CuarÃ³n"/>
    <s v="Frances Hodgson Burnett"/>
    <s v="Liesel Matthews"/>
    <s v="United States"/>
    <n v="17000000"/>
    <x v="2553"/>
    <s v="Warner Bros."/>
    <n v="97"/>
  </r>
  <r>
    <s v="The American President"/>
    <s v="PG-13"/>
    <s v="Comedy"/>
    <x v="15"/>
    <s v="November 17, 1995 (United States)"/>
    <n v="6.8"/>
    <n v="54000"/>
    <s v="Rob Reiner"/>
    <s v="Aaron Sorkin"/>
    <s v="Michael Douglas"/>
    <s v="United States"/>
    <n v="62000000"/>
    <x v="2554"/>
    <s v="Universal Pictures"/>
    <n v="114"/>
  </r>
  <r>
    <s v="Under Siege 2: Dark Territory"/>
    <s v="R"/>
    <s v="Action"/>
    <x v="15"/>
    <s v="July 14, 1995 (United States)"/>
    <n v="5.5"/>
    <n v="45000"/>
    <s v="Geoff Murphy"/>
    <s v="Richard Hatem"/>
    <s v="Steven Seagal"/>
    <s v="United States"/>
    <n v="60000000"/>
    <x v="2555"/>
    <s v="Warner Bros."/>
    <n v="100"/>
  </r>
  <r>
    <s v="Higher Learning"/>
    <s v="R"/>
    <s v="Crime"/>
    <x v="15"/>
    <s v="January 11, 1995 (United States)"/>
    <n v="6.5"/>
    <n v="19000"/>
    <s v="John Singleton"/>
    <s v="John Singleton"/>
    <s v="Omar Epps"/>
    <s v="United States"/>
    <m/>
    <x v="2556"/>
    <s v="Columbia Pictures"/>
    <n v="127"/>
  </r>
  <r>
    <s v="Mr. Holland's Opus"/>
    <s v="PG"/>
    <s v="Drama"/>
    <x v="15"/>
    <s v="January 19, 1996 (United States)"/>
    <n v="7.3"/>
    <n v="36000"/>
    <s v="Stephen Herek"/>
    <s v="Patrick Sheane Duncan"/>
    <s v="Richard Dreyfuss"/>
    <s v="United States"/>
    <n v="23000000"/>
    <x v="2557"/>
    <s v="Hollywood Pictures"/>
    <n v="143"/>
  </r>
  <r>
    <s v="The Prophecy"/>
    <s v="R"/>
    <s v="Action"/>
    <x v="15"/>
    <s v="September 1, 1995 (United States)"/>
    <n v="6.5"/>
    <n v="30000"/>
    <s v="Gregory Widen"/>
    <s v="Gregory Widen"/>
    <s v="Christopher Walken"/>
    <s v="United States"/>
    <n v="8000000"/>
    <x v="2558"/>
    <s v="First Look International"/>
    <n v="98"/>
  </r>
  <r>
    <s v="Dead Man"/>
    <s v="R"/>
    <s v="Adventure"/>
    <x v="15"/>
    <s v="May 10, 1996 (United States)"/>
    <n v="7.6"/>
    <n v="92000"/>
    <s v="Jim Jarmusch"/>
    <s v="Jim Jarmusch"/>
    <s v="Johnny Depp"/>
    <s v="United States"/>
    <n v="9000000"/>
    <x v="2559"/>
    <s v="Pandora Filmproduktion"/>
    <n v="121"/>
  </r>
  <r>
    <s v="Ace Ventura: When Nature Calls"/>
    <s v="PG-13"/>
    <s v="Adventure"/>
    <x v="15"/>
    <s v="November 10, 1995 (United States)"/>
    <n v="6.4"/>
    <n v="206000"/>
    <s v="Steve Oedekerk"/>
    <s v="Jack Bernstein"/>
    <s v="Jim Carrey"/>
    <s v="United States"/>
    <n v="30000000"/>
    <x v="2560"/>
    <s v="Morgan Creek Entertainment"/>
    <n v="90"/>
  </r>
  <r>
    <s v="Dolores Claiborne"/>
    <s v="R"/>
    <s v="Crime"/>
    <x v="15"/>
    <s v="March 24, 1995 (United States)"/>
    <n v="7.4"/>
    <n v="41000"/>
    <s v="Taylor Hackford"/>
    <s v="Stephen King"/>
    <s v="Kathy Bates"/>
    <s v="United States"/>
    <m/>
    <x v="2561"/>
    <s v="Castle Rock Entertainment"/>
    <n v="132"/>
  </r>
  <r>
    <s v="First Knight"/>
    <s v="PG-13"/>
    <s v="Action"/>
    <x v="15"/>
    <s v="July 7, 1995 (United States)"/>
    <n v="6"/>
    <n v="70000"/>
    <s v="Jerry Zucker"/>
    <s v="Lorne Cameron"/>
    <s v="Sean Connery"/>
    <s v="United States"/>
    <n v="55000000"/>
    <x v="2562"/>
    <s v="Columbia Pictures"/>
    <n v="134"/>
  </r>
  <r>
    <s v="Jade"/>
    <s v="R"/>
    <s v="Crime"/>
    <x v="15"/>
    <s v="October 13, 1995 (United States)"/>
    <n v="5.3"/>
    <n v="12000"/>
    <s v="William Friedkin"/>
    <s v="Joe Eszterhas"/>
    <s v="David Caruso"/>
    <s v="United States"/>
    <n v="50000000"/>
    <x v="2563"/>
    <s v="Paramount Pictures"/>
    <n v="95"/>
  </r>
  <r>
    <s v="The Big Green"/>
    <s v="PG"/>
    <s v="Comedy"/>
    <x v="15"/>
    <s v="September 29, 1995 (United States)"/>
    <n v="5.6"/>
    <n v="9500"/>
    <s v="Holly Goldberg Sloan"/>
    <s v="Holly Goldberg Sloan"/>
    <s v="Steve Guttenberg"/>
    <s v="United States"/>
    <n v="12000000"/>
    <x v="2564"/>
    <s v="Caravan Pictures"/>
    <n v="100"/>
  </r>
  <r>
    <s v="Virtuosity"/>
    <s v="R"/>
    <s v="Action"/>
    <x v="15"/>
    <s v="August 4, 1995 (United States)"/>
    <n v="5.6"/>
    <n v="29000"/>
    <s v="Brett Leonard"/>
    <s v="Eric Bernt"/>
    <s v="Denzel Washington"/>
    <s v="United States"/>
    <n v="30000000"/>
    <x v="2565"/>
    <s v="Paramount Pictures"/>
    <n v="106"/>
  </r>
  <r>
    <s v="Halloween: The Curse of Michael Myers"/>
    <s v="R"/>
    <s v="Horror"/>
    <x v="15"/>
    <s v="September 29, 1995 (United States)"/>
    <n v="4.8"/>
    <n v="32000"/>
    <s v="Joe Chappelle"/>
    <s v="Debra Hill"/>
    <s v="Donald Pleasence"/>
    <s v="United States"/>
    <n v="5000000"/>
    <x v="2566"/>
    <s v="Halloween VI Productions"/>
    <n v="87"/>
  </r>
  <r>
    <s v="Father of the Bride Part II"/>
    <s v="PG"/>
    <s v="Comedy"/>
    <x v="15"/>
    <s v="December 8, 1995 (United States)"/>
    <n v="6.1"/>
    <n v="36000"/>
    <s v="Charles Shyer"/>
    <s v="Albert Hackett"/>
    <s v="Steve Martin"/>
    <s v="United States"/>
    <n v="30000000"/>
    <x v="2567"/>
    <s v="Sandollar Productions"/>
    <n v="106"/>
  </r>
  <r>
    <s v="Assassins"/>
    <s v="R"/>
    <s v="Action"/>
    <x v="15"/>
    <s v="October 6, 1995 (United States)"/>
    <n v="6.3"/>
    <n v="79000"/>
    <s v="Richard Donner"/>
    <s v="Lilly Wachowski"/>
    <s v="Sylvester Stallone"/>
    <s v="France"/>
    <n v="50000000"/>
    <x v="2568"/>
    <s v="Warner Bros."/>
    <n v="132"/>
  </r>
  <r>
    <s v="French Kiss"/>
    <s v="PG-13"/>
    <s v="Comedy"/>
    <x v="15"/>
    <s v="May 5, 1995 (United States)"/>
    <n v="6.6"/>
    <n v="48000"/>
    <s v="Lawrence Kasdan"/>
    <s v="Adam Brooks"/>
    <s v="Meg Ryan"/>
    <s v="United Kingdom"/>
    <m/>
    <x v="2569"/>
    <s v="Polygram Filmed Entertainment"/>
    <n v="111"/>
  </r>
  <r>
    <s v="A Walk in the Clouds"/>
    <s v="PG-13"/>
    <s v="Drama"/>
    <x v="15"/>
    <s v="August 11, 1995 (United States)"/>
    <n v="6.7"/>
    <n v="32000"/>
    <s v="Alfonso Arau"/>
    <s v="Robert Mark Kamen"/>
    <s v="Keanu Reeves"/>
    <s v="United States"/>
    <n v="20000000"/>
    <x v="2570"/>
    <s v="Twentieth Century Fox"/>
    <n v="102"/>
  </r>
  <r>
    <s v="It Takes Two"/>
    <s v="PG"/>
    <s v="Comedy"/>
    <x v="15"/>
    <s v="November 17, 1995 (United States)"/>
    <n v="5.9"/>
    <n v="21000"/>
    <s v="Andy Tennant"/>
    <s v="Deborah Dean Davis"/>
    <s v="Kirstie Alley"/>
    <s v="United States"/>
    <m/>
    <x v="2571"/>
    <s v="Dualstar Productions"/>
    <n v="101"/>
  </r>
  <r>
    <s v="Rob Roy"/>
    <s v="R"/>
    <s v="Adventure"/>
    <x v="15"/>
    <s v="April 14, 1995 (United States)"/>
    <n v="6.9"/>
    <n v="41000"/>
    <s v="Michael Caton-Jones"/>
    <s v="Alan Sharp"/>
    <s v="Liam Neeson"/>
    <s v="United Kingdom"/>
    <n v="28000000"/>
    <x v="2572"/>
    <s v="United Artists"/>
    <n v="139"/>
  </r>
  <r>
    <s v="Dead Presidents"/>
    <s v="R"/>
    <s v="Action"/>
    <x v="15"/>
    <s v="October 6, 1995 (United States)"/>
    <n v="6.9"/>
    <n v="21000"/>
    <s v="Albert Hughes"/>
    <s v="Allen Hughes"/>
    <s v="Larenz Tate"/>
    <s v="United States"/>
    <n v="10000000"/>
    <x v="2573"/>
    <s v="Caravan Pictures"/>
    <n v="119"/>
  </r>
  <r>
    <s v="The Baby-Sitters Club"/>
    <s v="PG"/>
    <s v="Comedy"/>
    <x v="15"/>
    <s v="August 18, 1995 (United States)"/>
    <n v="5.8"/>
    <n v="5500"/>
    <s v="Melanie Mayron"/>
    <s v="Ann M. Martin"/>
    <s v="Schuyler Fisk"/>
    <s v="United States"/>
    <n v="6500000"/>
    <x v="2574"/>
    <s v="Beacon Communications"/>
    <n v="94"/>
  </r>
  <r>
    <s v="Waiting to Exhale"/>
    <s v="R"/>
    <s v="Comedy"/>
    <x v="15"/>
    <s v="December 22, 1995 (United States)"/>
    <n v="6"/>
    <n v="10000"/>
    <s v="Forest Whitaker"/>
    <s v="Terry McMillan"/>
    <s v="Whitney Houston"/>
    <s v="United States"/>
    <n v="16000000"/>
    <x v="2575"/>
    <s v="Twentieth Century Fox"/>
    <n v="124"/>
  </r>
  <r>
    <s v="Welcome to the Dollhouse"/>
    <s v="R"/>
    <s v="Comedy"/>
    <x v="15"/>
    <s v="May 24, 1996 (United States)"/>
    <n v="7.4"/>
    <n v="33000"/>
    <s v="Todd Solondz"/>
    <s v="Todd Solondz"/>
    <s v="Heather Matarazzo"/>
    <s v="United States"/>
    <n v="800000"/>
    <x v="2576"/>
    <s v="Suburban Pictures"/>
    <n v="88"/>
  </r>
  <r>
    <s v="The Indian in the Cupboard"/>
    <s v="PG"/>
    <s v="Drama"/>
    <x v="15"/>
    <s v="July 14, 1995 (United States)"/>
    <n v="6"/>
    <n v="27000"/>
    <s v="Frank Oz"/>
    <s v="Lynne Reid Banks"/>
    <s v="Hal Scardino"/>
    <s v="United States"/>
    <n v="45000000"/>
    <x v="2577"/>
    <s v="Columbia Pictures"/>
    <n v="96"/>
  </r>
  <r>
    <s v="Rumble in the Bronx"/>
    <s v="R"/>
    <s v="Action"/>
    <x v="15"/>
    <s v="February 23, 1996 (United States)"/>
    <n v="6.8"/>
    <n v="40000"/>
    <s v="Stanley Tong"/>
    <s v="Edward Tang"/>
    <s v="Jackie Chan"/>
    <s v="Hong Kong"/>
    <n v="7500000"/>
    <x v="2578"/>
    <s v="Golden Harvest Company"/>
    <n v="87"/>
  </r>
  <r>
    <s v="Devil in a Blue Dress"/>
    <s v="R"/>
    <s v="Crime"/>
    <x v="15"/>
    <s v="September 29, 1995 (United States)"/>
    <n v="6.7"/>
    <n v="18000"/>
    <s v="Carl Franklin"/>
    <s v="Walter Mosley"/>
    <s v="Denzel Washington"/>
    <s v="United States"/>
    <n v="27000000"/>
    <x v="2579"/>
    <s v="TriStar Pictures"/>
    <n v="102"/>
  </r>
  <r>
    <s v="How to Make an American Quilt"/>
    <s v="PG-13"/>
    <s v="Comedy"/>
    <x v="15"/>
    <s v="October 6, 1995 (United States)"/>
    <n v="6.3"/>
    <n v="11000"/>
    <s v="Jocelyn Moorhouse"/>
    <s v="Whitney Otto"/>
    <s v="Winona Ryder"/>
    <s v="United States"/>
    <n v="10000000"/>
    <x v="2580"/>
    <s v="Universal Pictures"/>
    <n v="117"/>
  </r>
  <r>
    <s v="Kicking and Screaming"/>
    <s v="R"/>
    <s v="Comedy"/>
    <x v="15"/>
    <s v="October 6, 1995 (United States)"/>
    <n v="6.8"/>
    <n v="13000"/>
    <s v="Noah Baumbach"/>
    <s v="Noah Baumbach"/>
    <s v="Josh Hamilton"/>
    <s v="United States"/>
    <m/>
    <x v="2581"/>
    <s v="Trimark Pictures"/>
    <n v="96"/>
  </r>
  <r>
    <s v="Tales from the Crypt: Demon Knight"/>
    <s v="R"/>
    <s v="Action"/>
    <x v="15"/>
    <s v="January 13, 1995 (United States)"/>
    <n v="6.7"/>
    <n v="22000"/>
    <s v="Ernest R. Dickerson"/>
    <s v="Ethan Reiff"/>
    <s v="Billy Zane"/>
    <s v="United States"/>
    <n v="13000000"/>
    <x v="2582"/>
    <s v="Universal Pictures"/>
    <n v="92"/>
  </r>
  <r>
    <s v="The Net"/>
    <s v="PG-13"/>
    <s v="Action"/>
    <x v="15"/>
    <s v="July 28, 1995 (United States)"/>
    <n v="5.9"/>
    <n v="62000"/>
    <s v="Irwin Winkler"/>
    <s v="John Brancato"/>
    <s v="Sandra Bullock"/>
    <s v="United States"/>
    <n v="22000000"/>
    <x v="2583"/>
    <s v="Columbia Pictures"/>
    <n v="114"/>
  </r>
  <r>
    <s v="Living in Oblivion"/>
    <s v="R"/>
    <s v="Comedy"/>
    <x v="15"/>
    <s v="July 21, 1995 (United States)"/>
    <n v="7.5"/>
    <n v="17000"/>
    <s v="Tom DiCillo"/>
    <s v="Tom DiCillo"/>
    <s v="Steve Buscemi"/>
    <s v="United States"/>
    <n v="500000"/>
    <x v="2584"/>
    <s v="JDI Productions"/>
    <n v="90"/>
  </r>
  <r>
    <s v="Dracula: Dead and Loving It"/>
    <s v="PG-13"/>
    <s v="Comedy"/>
    <x v="15"/>
    <s v="December 22, 1995 (United States)"/>
    <n v="5.9"/>
    <n v="40000"/>
    <s v="Mel Brooks"/>
    <s v="Mel Brooks"/>
    <s v="Leslie Nielsen"/>
    <s v="France"/>
    <n v="30000000"/>
    <x v="2585"/>
    <s v="Gaumont"/>
    <n v="88"/>
  </r>
  <r>
    <s v="Tom and Huck"/>
    <s v="PG"/>
    <s v="Adventure"/>
    <x v="15"/>
    <s v="December 22, 1995 (United States)"/>
    <n v="5.5"/>
    <n v="10000"/>
    <s v="Peter Hewitt"/>
    <s v="Mark Twain"/>
    <s v="Jonathan Taylor Thomas"/>
    <s v="United States"/>
    <m/>
    <x v="2586"/>
    <s v="Walt Disney Pictures"/>
    <n v="97"/>
  </r>
  <r>
    <s v="Village of the Damned"/>
    <s v="R"/>
    <s v="Horror"/>
    <x v="15"/>
    <s v="April 28, 1995 (United States)"/>
    <n v="5.7"/>
    <n v="30000"/>
    <s v="John Carpenter"/>
    <s v="John Wyndham"/>
    <s v="Christopher Reeve"/>
    <s v="United States"/>
    <n v="22000000"/>
    <x v="2587"/>
    <s v="Universal Pictures"/>
    <n v="98"/>
  </r>
  <r>
    <s v="Wild Bill"/>
    <s v="R"/>
    <s v="Action"/>
    <x v="15"/>
    <s v="December 1, 1995 (United States)"/>
    <n v="5.9"/>
    <n v="6600"/>
    <s v="Walter Hill"/>
    <s v="Peter Dexter"/>
    <s v="Jeff Bridges"/>
    <s v="United States"/>
    <n v="30000000"/>
    <x v="2588"/>
    <s v="The Zanuck Company"/>
    <n v="98"/>
  </r>
  <r>
    <s v="Grumpier Old Men"/>
    <s v="PG-13"/>
    <s v="Comedy"/>
    <x v="15"/>
    <s v="December 22, 1995 (United States)"/>
    <n v="6.7"/>
    <n v="25000"/>
    <s v="Howard Deutch"/>
    <s v="Mark Steven Johnson"/>
    <s v="Walter Matthau"/>
    <s v="United States"/>
    <n v="25000000"/>
    <x v="2589"/>
    <s v="Lancaster Gate"/>
    <n v="101"/>
  </r>
  <r>
    <s v="Boys on the Side"/>
    <s v="R"/>
    <s v="Comedy"/>
    <x v="15"/>
    <s v="February 3, 1995 (United States)"/>
    <n v="6.5"/>
    <n v="12000"/>
    <s v="Herbert Ross"/>
    <s v="Don Roos"/>
    <s v="Whoopi Goldberg"/>
    <s v="United States"/>
    <n v="21000000"/>
    <x v="2590"/>
    <s v="Alcor Films"/>
    <n v="115"/>
  </r>
  <r>
    <s v="Tales from the Hood"/>
    <s v="R"/>
    <s v="Crime"/>
    <x v="15"/>
    <s v="May 24, 1995 (United States)"/>
    <n v="6.4"/>
    <n v="7400"/>
    <s v="Rusty Cundieff"/>
    <s v="Rusty Cundieff"/>
    <s v="Clarence Williams III"/>
    <s v="United States"/>
    <n v="6000000"/>
    <x v="2591"/>
    <s v="40 Acres &amp; A Mule Filmworks"/>
    <n v="98"/>
  </r>
  <r>
    <s v="Money Train"/>
    <s v="R"/>
    <s v="Action"/>
    <x v="15"/>
    <s v="November 22, 1995 (United States)"/>
    <n v="5.7"/>
    <n v="39000"/>
    <s v="Joseph Ruben"/>
    <s v="Doug Richardson"/>
    <s v="Wesley Snipes"/>
    <s v="United States"/>
    <n v="68000000"/>
    <x v="2592"/>
    <s v="Columbia Pictures"/>
    <n v="110"/>
  </r>
  <r>
    <s v="Candyman: Farewell to the Flesh"/>
    <s v="R"/>
    <s v="Horror"/>
    <x v="15"/>
    <s v="March 17, 1995 (United States)"/>
    <n v="5.3"/>
    <n v="11000"/>
    <s v="Bill Condon"/>
    <s v="Clive Barker"/>
    <s v="Tony Todd"/>
    <s v="United States"/>
    <n v="6000000"/>
    <x v="2593"/>
    <s v="PolyGram Filmed Entertainment"/>
    <n v="95"/>
  </r>
  <r>
    <s v="The Crossing Guard"/>
    <s v="R"/>
    <s v="Drama"/>
    <x v="15"/>
    <s v="November 16, 1995 (United States)"/>
    <n v="6.3"/>
    <n v="13000"/>
    <s v="Sean Penn"/>
    <s v="Sean Penn"/>
    <s v="Jack Nicholson"/>
    <s v="United States"/>
    <n v="9000000"/>
    <x v="2594"/>
    <s v="Miramax"/>
    <n v="111"/>
  </r>
  <r>
    <s v="Man of the House"/>
    <s v="PG"/>
    <s v="Comedy"/>
    <x v="15"/>
    <s v="March 3, 1995 (United States)"/>
    <n v="5.2"/>
    <n v="8900"/>
    <s v="James Orr"/>
    <s v="David E. Peckinpah"/>
    <s v="Chevy Chase"/>
    <s v="United States"/>
    <m/>
    <x v="2595"/>
    <s v="All Girl Productions"/>
    <n v="96"/>
  </r>
  <r>
    <s v="Nixon"/>
    <s v="R"/>
    <s v="Biography"/>
    <x v="15"/>
    <s v="January 5, 1996 (United States)"/>
    <n v="7.1"/>
    <n v="29000"/>
    <s v="Oliver Stone"/>
    <s v="Stephen J. Rivele"/>
    <s v="Anthony Hopkins"/>
    <s v="United States"/>
    <n v="44000000"/>
    <x v="2596"/>
    <s v="Cinergi Pictures Entertainment"/>
    <n v="192"/>
  </r>
  <r>
    <s v="Hideaway"/>
    <s v="R"/>
    <s v="Fantasy"/>
    <x v="15"/>
    <s v="March 3, 1995 (United States)"/>
    <n v="5.3"/>
    <n v="6400"/>
    <s v="Brett Leonard"/>
    <s v="Dean R. Koontz"/>
    <s v="Jeff Goldblum"/>
    <s v="United States"/>
    <n v="15000000"/>
    <x v="2597"/>
    <s v="TriStar Pictures"/>
    <n v="106"/>
  </r>
  <r>
    <s v="When Night Is Falling"/>
    <s v="Unrated"/>
    <s v="Drama"/>
    <x v="15"/>
    <s v="November 17, 1995 (United States)"/>
    <n v="6.5"/>
    <n v="6700"/>
    <s v="Patricia Rozema"/>
    <s v="Patricia Rozema"/>
    <s v="Pascale BussiÃ¨res"/>
    <s v="Canada"/>
    <m/>
    <x v="2598"/>
    <s v="Alliance Communications Corporation"/>
    <n v="94"/>
  </r>
  <r>
    <s v="Underground"/>
    <s v="Not Rated"/>
    <s v="Comedy"/>
    <x v="15"/>
    <s v="June 20, 1997 (United States)"/>
    <n v="8.1"/>
    <n v="56000"/>
    <s v="Emir Kusturica"/>
    <s v="Dusan Kovacevic"/>
    <s v="Predrag 'Miki' Manojlovic"/>
    <s v="Federal Republic of Yugoslavia"/>
    <n v="14000000"/>
    <x v="2599"/>
    <s v="CiBy 2000"/>
    <n v="167"/>
  </r>
  <r>
    <s v="Mighty Aphrodite"/>
    <s v="R"/>
    <s v="Comedy"/>
    <x v="15"/>
    <s v="November 10, 1995 (United States)"/>
    <n v="7"/>
    <n v="39000"/>
    <s v="Woody Allen"/>
    <s v="Woody Allen"/>
    <s v="Woody Allen"/>
    <s v="United States"/>
    <n v="15000000"/>
    <x v="2600"/>
    <s v="Sweetland Films"/>
    <n v="95"/>
  </r>
  <r>
    <s v="Balto"/>
    <s v="G"/>
    <s v="Animation"/>
    <x v="15"/>
    <s v="December 22, 1995 (United States)"/>
    <n v="7.1"/>
    <n v="41000"/>
    <s v="Simon Wells"/>
    <s v="Cliff Ruby"/>
    <s v="Kevin Bacon"/>
    <s v="United States"/>
    <m/>
    <x v="2601"/>
    <s v="Amblimation"/>
    <n v="78"/>
  </r>
  <r>
    <s v="Total Eclipse"/>
    <s v="R"/>
    <s v="Biography"/>
    <x v="15"/>
    <s v="November 3, 1995 (United States)"/>
    <n v="6.5"/>
    <n v="14000"/>
    <s v="Agnieszka Holland"/>
    <s v="Christopher Hampton"/>
    <s v="Leonardo DiCaprio"/>
    <s v="United Kingdom"/>
    <n v="8000000"/>
    <x v="2602"/>
    <s v="FIT Productions"/>
    <n v="111"/>
  </r>
  <r>
    <s v="Fair Game"/>
    <s v="R"/>
    <s v="Action"/>
    <x v="15"/>
    <s v="November 3, 1995 (United States)"/>
    <n v="4.3"/>
    <n v="12000"/>
    <s v="Andrew Sipes"/>
    <s v="Paula Gosling"/>
    <s v="William Baldwin"/>
    <s v="United States"/>
    <n v="50000000"/>
    <x v="2603"/>
    <s v="Warner Bros."/>
    <n v="91"/>
  </r>
  <r>
    <s v="Lord of Illusions"/>
    <s v="R"/>
    <s v="Horror"/>
    <x v="15"/>
    <s v="August 25, 1995 (United States)"/>
    <n v="6.1"/>
    <n v="15000"/>
    <s v="Clive Barker"/>
    <s v="Clive Barker"/>
    <s v="Scott Bakula"/>
    <s v="United States"/>
    <n v="12000000"/>
    <x v="2604"/>
    <s v="Seraphim Films"/>
    <n v="109"/>
  </r>
  <r>
    <s v="The Scarlet Letter"/>
    <s v="R"/>
    <s v="Drama"/>
    <x v="15"/>
    <s v="October 13, 1995 (United States)"/>
    <n v="5.3"/>
    <n v="15000"/>
    <s v="Roland JoffÃ©"/>
    <s v="Nathaniel Hawthorne"/>
    <s v="Demi Moore"/>
    <s v="United States"/>
    <n v="46000000"/>
    <x v="2605"/>
    <s v="Allied Stars Ltd."/>
    <n v="135"/>
  </r>
  <r>
    <s v="Nick of Time"/>
    <s v="R"/>
    <s v="Action"/>
    <x v="15"/>
    <s v="November 22, 1995 (United States)"/>
    <n v="6.3"/>
    <n v="40000"/>
    <s v="John Badham"/>
    <s v="Patrick Sheane Duncan"/>
    <s v="Johnny Depp"/>
    <s v="United States"/>
    <n v="33000000"/>
    <x v="2606"/>
    <s v="Paramount Pictures"/>
    <n v="90"/>
  </r>
  <r>
    <s v="Senior Trip"/>
    <s v="R"/>
    <s v="Adventure"/>
    <x v="15"/>
    <s v="September 8, 1995 (United States)"/>
    <n v="5.7"/>
    <n v="5500"/>
    <s v="Kelly Makin"/>
    <s v="Roger Kumble"/>
    <s v="Matt Frewer"/>
    <s v="Canada"/>
    <m/>
    <x v="2607"/>
    <s v="1992 Number Four Limited Partnership"/>
    <n v="91"/>
  </r>
  <r>
    <s v="Free Willy 2: The Adventure Home"/>
    <s v="PG"/>
    <s v="Adventure"/>
    <x v="15"/>
    <s v="July 19, 1995 (United States)"/>
    <n v="5.0999999999999996"/>
    <n v="17000"/>
    <s v="Dwight H. Little"/>
    <s v="Keith Walker"/>
    <s v="Jason James Richter"/>
    <s v="France"/>
    <m/>
    <x v="2608"/>
    <s v="Warner Bros. Family Entertainment"/>
    <n v="95"/>
  </r>
  <r>
    <s v="Things to Do in Denver When You're Dead"/>
    <s v="R"/>
    <s v="Crime"/>
    <x v="15"/>
    <s v="December 1, 1995 (United States)"/>
    <n v="6.8"/>
    <n v="27000"/>
    <s v="Gary Fleder"/>
    <s v="Scott Rosenberg"/>
    <s v="Andy Garcia"/>
    <s v="United States"/>
    <n v="7000000"/>
    <x v="2609"/>
    <s v="Miramax"/>
    <n v="115"/>
  </r>
  <r>
    <s v="The Doom Generation"/>
    <s v="R"/>
    <s v="Comedy"/>
    <x v="15"/>
    <s v="October 27, 1995 (United States)"/>
    <n v="6.1"/>
    <n v="14000"/>
    <s v="Gregg Araki"/>
    <s v="Gregg Araki"/>
    <s v="James Duval"/>
    <s v="United States"/>
    <m/>
    <x v="2610"/>
    <s v="Union GÃ©nÃ©rale CinÃ©matographique (UGC)"/>
    <n v="83"/>
  </r>
  <r>
    <s v="Nine Months"/>
    <s v="PG-13"/>
    <s v="Comedy"/>
    <x v="15"/>
    <s v="July 12, 1995 (United States)"/>
    <n v="5.5"/>
    <n v="36000"/>
    <s v="Chris Columbus"/>
    <s v="Patrick BraoudÃ©"/>
    <s v="Hugh Grant"/>
    <s v="United States"/>
    <m/>
    <x v="2611"/>
    <s v="Twentieth Century Fox"/>
    <n v="103"/>
  </r>
  <r>
    <s v="Safe"/>
    <s v="R"/>
    <s v="Drama"/>
    <x v="15"/>
    <s v="June 30, 1995 (United States)"/>
    <n v="7.2"/>
    <n v="14000"/>
    <s v="Todd Haynes"/>
    <s v="Todd Haynes"/>
    <s v="Julianne Moore"/>
    <s v="United Kingdom"/>
    <n v="1000000"/>
    <x v="2612"/>
    <s v="American Playhouse Theatrical Films"/>
    <n v="119"/>
  </r>
  <r>
    <s v="Sudden Death"/>
    <s v="R"/>
    <s v="Action"/>
    <x v="15"/>
    <s v="December 22, 1995 (United States)"/>
    <n v="5.8"/>
    <n v="33000"/>
    <s v="Peter Hyams"/>
    <s v="Karen Elise Baldwin"/>
    <s v="Jean-Claude Van Damme"/>
    <s v="United States"/>
    <n v="35000000"/>
    <x v="2613"/>
    <s v="Universal Pictures"/>
    <n v="111"/>
  </r>
  <r>
    <s v="Circle of Friends"/>
    <s v="PG-13"/>
    <s v="Drama"/>
    <x v="15"/>
    <s v="April 7, 1995 (United States)"/>
    <n v="6.6"/>
    <n v="8100"/>
    <s v="Pat O'Connor"/>
    <s v="Andrew Davies"/>
    <s v="Chris O'Donnell"/>
    <s v="Ireland"/>
    <m/>
    <x v="2614"/>
    <s v="Price Entertainment"/>
    <n v="103"/>
  </r>
  <r>
    <s v="Canadian Bacon"/>
    <s v="PG"/>
    <s v="Comedy"/>
    <x v="15"/>
    <s v="September 22, 1995 (United States)"/>
    <n v="5.9"/>
    <n v="16000"/>
    <s v="Michael Moore"/>
    <s v="Michael Moore"/>
    <s v="John Candy"/>
    <s v="United States"/>
    <n v="11000000"/>
    <x v="2615"/>
    <s v="Dog Eat Dog Films"/>
    <n v="91"/>
  </r>
  <r>
    <s v="Screamers"/>
    <s v="R"/>
    <s v="Horror"/>
    <x v="15"/>
    <s v="January 26, 1996 (United States)"/>
    <n v="6.4"/>
    <n v="26000"/>
    <s v="Christian Duguay"/>
    <s v="Philip K. Dick"/>
    <s v="Peter Weller"/>
    <s v="Canada"/>
    <n v="20000000"/>
    <x v="2616"/>
    <s v="Triumph Films"/>
    <n v="108"/>
  </r>
  <r>
    <s v="Vampire in Brooklyn"/>
    <s v="R"/>
    <s v="Comedy"/>
    <x v="15"/>
    <s v="October 27, 1995 (United States)"/>
    <n v="4.5999999999999996"/>
    <n v="22000"/>
    <s v="Wes Craven"/>
    <s v="Eddie Murphy"/>
    <s v="Eddie Murphy"/>
    <s v="United States"/>
    <n v="20000000"/>
    <x v="2617"/>
    <s v="Eddie Murphy Productions"/>
    <n v="100"/>
  </r>
  <r>
    <s v="Murder in the First"/>
    <s v="R"/>
    <s v="Drama"/>
    <x v="15"/>
    <s v="January 20, 1995 (United States)"/>
    <n v="7.3"/>
    <n v="27000"/>
    <s v="Marc Rocco"/>
    <s v="Dan Gordon"/>
    <s v="Christian Slater"/>
    <s v="United States"/>
    <m/>
    <x v="2618"/>
    <s v="Warner Bros."/>
    <n v="122"/>
  </r>
  <r>
    <s v="Richard III"/>
    <s v="R"/>
    <s v="Drama"/>
    <x v="15"/>
    <s v="December 29, 1995 (United States)"/>
    <n v="7.4"/>
    <n v="14000"/>
    <s v="Richard Loncraine"/>
    <s v="Ian McKellen"/>
    <s v="Ian McKellen"/>
    <s v="United Kingdom"/>
    <m/>
    <x v="2619"/>
    <s v="Mayfair Entertainment International"/>
    <n v="110"/>
  </r>
  <r>
    <s v="The Day of the Beast"/>
    <s v="R"/>
    <s v="Action"/>
    <x v="15"/>
    <s v="December 23, 1998 (United States)"/>
    <n v="7.4"/>
    <n v="19000"/>
    <s v="Ãlex de la Iglesia"/>
    <s v="Jorge GuerricaechevarrÃ­a"/>
    <s v="Ãlex Angulo"/>
    <s v="Spain"/>
    <m/>
    <x v="27"/>
    <s v="Canal+ EspaÃ±a"/>
    <n v="99"/>
  </r>
  <r>
    <s v="A Kid in King Arthur's Court"/>
    <s v="PG"/>
    <s v="Adventure"/>
    <x v="15"/>
    <s v="August 11, 1995 (United States)"/>
    <n v="4.7"/>
    <n v="5800"/>
    <s v="Michael Gottlieb"/>
    <s v="Michael Part"/>
    <s v="Thomas Ian Nicholas"/>
    <s v="United States"/>
    <n v="15000000"/>
    <x v="2620"/>
    <s v="Tapestry Films"/>
    <n v="89"/>
  </r>
  <r>
    <s v="Othello"/>
    <s v="R"/>
    <s v="Drama"/>
    <x v="15"/>
    <s v="January 19, 1996 (United States)"/>
    <n v="6.9"/>
    <n v="9200"/>
    <s v="Oliver Parker"/>
    <s v="Oliver Parker"/>
    <s v="Laurence Fishburne"/>
    <s v="United States"/>
    <n v="11000000"/>
    <x v="2621"/>
    <s v="Castle Rock Entertainment"/>
    <n v="123"/>
  </r>
  <r>
    <s v="Gold Diggers: The Secret of Bear Mountain"/>
    <s v="PG"/>
    <s v="Adventure"/>
    <x v="15"/>
    <s v="November 3, 1995 (United States)"/>
    <n v="6"/>
    <n v="4200"/>
    <s v="Kevin James Dobson"/>
    <s v="Barry Glasser"/>
    <s v="Christina Ricci"/>
    <s v="Canada"/>
    <m/>
    <x v="2622"/>
    <s v="Universal Pictures"/>
    <n v="93"/>
  </r>
  <r>
    <s v="Clockers"/>
    <s v="R"/>
    <s v="Crime"/>
    <x v="15"/>
    <s v="September 13, 1995 (United States)"/>
    <n v="6.9"/>
    <n v="21000"/>
    <s v="Spike Lee"/>
    <s v="Richard Price"/>
    <s v="Harvey Keitel"/>
    <s v="United States"/>
    <n v="25000000"/>
    <x v="2623"/>
    <s v="Universal Pictures"/>
    <n v="128"/>
  </r>
  <r>
    <s v="Smoke"/>
    <s v="R"/>
    <s v="Comedy"/>
    <x v="15"/>
    <s v="June 9, 1995 (United States)"/>
    <n v="7.4"/>
    <n v="34000"/>
    <s v="Wayne Wang"/>
    <s v="Paul Auster"/>
    <s v="Harvey Keitel"/>
    <s v="Germany"/>
    <n v="7000000"/>
    <x v="2624"/>
    <s v="Miramax"/>
    <n v="112"/>
  </r>
  <r>
    <s v="Something to Talk About"/>
    <s v="R"/>
    <s v="Comedy"/>
    <x v="15"/>
    <s v="August 4, 1995 (United States)"/>
    <n v="5.7"/>
    <n v="13000"/>
    <s v="Lasse HallstrÃ¶m"/>
    <s v="Callie Khouri"/>
    <s v="Julia Roberts"/>
    <s v="United States"/>
    <m/>
    <x v="2625"/>
    <s v="Hawn / Sylbert Movie Company"/>
    <n v="106"/>
  </r>
  <r>
    <s v="Tall Tale"/>
    <s v="PG"/>
    <s v="Adventure"/>
    <x v="15"/>
    <s v="March 24, 1995 (United States)"/>
    <n v="5.9"/>
    <n v="3500"/>
    <s v="Jeremiah S. Chechik"/>
    <s v="Steve Bloom"/>
    <s v="Patrick Swayze"/>
    <s v="United States"/>
    <n v="32000000"/>
    <x v="2626"/>
    <s v="Caravan Pictures"/>
    <n v="96"/>
  </r>
  <r>
    <s v="Kiss of Death"/>
    <s v="R"/>
    <s v="Crime"/>
    <x v="15"/>
    <s v="April 21, 1995 (United States)"/>
    <n v="5.9"/>
    <n v="17000"/>
    <s v="Barbet Schroeder"/>
    <s v="Eleazar Lipsky"/>
    <s v="David Caruso"/>
    <s v="United States"/>
    <n v="40000000"/>
    <x v="2627"/>
    <s v="Twentieth Century Fox"/>
    <n v="101"/>
  </r>
  <r>
    <s v="Delta of Venus"/>
    <s v="R"/>
    <s v="Drama"/>
    <x v="15"/>
    <s v="October 13, 1995 (United States)"/>
    <n v="4.8"/>
    <n v="1900"/>
    <s v="Zalman King"/>
    <s v="AnaÃ¯s Nin"/>
    <s v="Audie England"/>
    <s v="United States"/>
    <m/>
    <x v="2628"/>
    <s v="Alliance Communications Corporation"/>
    <n v="102"/>
  </r>
  <r>
    <s v="Heavy"/>
    <s v="R"/>
    <s v="Drama"/>
    <x v="15"/>
    <s v="June 5, 1996 (United States)"/>
    <n v="6.8"/>
    <n v="4500"/>
    <s v="James Mangold"/>
    <s v="James Mangold"/>
    <s v="Pruitt Taylor Vince"/>
    <s v="United States"/>
    <m/>
    <x v="2629"/>
    <s v="Available Light Productions"/>
    <n v="105"/>
  </r>
  <r>
    <s v="Home for the Holidays"/>
    <s v="PG-13"/>
    <s v="Comedy"/>
    <x v="15"/>
    <s v="November 3, 1995 (United States)"/>
    <n v="6.6"/>
    <n v="12000"/>
    <s v="Jodie Foster"/>
    <s v="Chris Radant"/>
    <s v="Holly Hunter"/>
    <s v="United States"/>
    <n v="20000000"/>
    <x v="2630"/>
    <s v="Paramount Pictures"/>
    <n v="103"/>
  </r>
  <r>
    <s v="Angels and Insects"/>
    <s v="R"/>
    <s v="Drama"/>
    <x v="15"/>
    <s v="January 26, 1996 (United States)"/>
    <n v="6.8"/>
    <n v="4400"/>
    <s v="Philip Haas"/>
    <s v="A.S. Byatt"/>
    <s v="Mark Rylance"/>
    <s v="United Kingdom"/>
    <n v="4997987"/>
    <x v="2631"/>
    <s v="Playhouse International Pictures"/>
    <n v="116"/>
  </r>
  <r>
    <s v="The Cure"/>
    <s v="PG-13"/>
    <s v="Drama"/>
    <x v="15"/>
    <s v="April 21, 1995 (United States)"/>
    <n v="7.7"/>
    <n v="9400"/>
    <s v="Peter Horton"/>
    <s v="Robert Kuhn"/>
    <s v="Joseph Mazzello"/>
    <s v="United States"/>
    <m/>
    <x v="2632"/>
    <s v="Universal Pictures"/>
    <n v="97"/>
  </r>
  <r>
    <s v="The Horseman on the Roof"/>
    <s v="R"/>
    <s v="Adventure"/>
    <x v="15"/>
    <s v="October 6, 1995 (United States)"/>
    <n v="7.1"/>
    <n v="5700"/>
    <s v="Jean-Paul Rappeneau"/>
    <s v="Jean Giono"/>
    <s v="Olivier Martinez"/>
    <s v="France"/>
    <m/>
    <x v="2633"/>
    <s v="Hachette PremiÃ¨re"/>
    <n v="118"/>
  </r>
  <r>
    <s v="Forget Paris"/>
    <s v="PG-13"/>
    <s v="Comedy"/>
    <x v="15"/>
    <s v="May 19, 1995 (United States)"/>
    <n v="6.5"/>
    <n v="12000"/>
    <s v="Billy Crystal"/>
    <s v="Billy Crystal"/>
    <s v="Billy Crystal"/>
    <s v="United States"/>
    <m/>
    <x v="2634"/>
    <s v="Castle Rock Entertainment"/>
    <n v="101"/>
  </r>
  <r>
    <s v="Mad Love"/>
    <s v="PG-13"/>
    <s v="Comedy"/>
    <x v="15"/>
    <s v="May 26, 1995 (United States)"/>
    <n v="5.4"/>
    <n v="6200"/>
    <s v="Antonia Bird"/>
    <s v="Paula Milne"/>
    <s v="Chris O'Donnell"/>
    <s v="United States"/>
    <m/>
    <x v="2635"/>
    <s v="Touchstone Pictures"/>
    <n v="93"/>
  </r>
  <r>
    <s v="The Hunted"/>
    <s v="R"/>
    <s v="Action"/>
    <x v="15"/>
    <s v="February 24, 1995 (United States)"/>
    <n v="6"/>
    <n v="4900"/>
    <s v="J.F. Lawton"/>
    <s v="J.F. Lawton"/>
    <s v="Christopher Lambert"/>
    <s v="United States"/>
    <n v="20000000"/>
    <x v="2636"/>
    <s v="Universal Pictures"/>
    <n v="110"/>
  </r>
  <r>
    <s v="Restoration"/>
    <s v="R"/>
    <s v="Biography"/>
    <x v="15"/>
    <s v="February 2, 1996 (United States)"/>
    <n v="6.6"/>
    <n v="9000"/>
    <s v="Michael Hoffman"/>
    <s v="Rose Tremain"/>
    <s v="Robert Downey Jr."/>
    <s v="United States"/>
    <n v="19000000"/>
    <x v="2637"/>
    <s v="Avenue Pictures"/>
    <n v="117"/>
  </r>
  <r>
    <s v="Al di lÃ  delle nuvole"/>
    <s v="Not Rated"/>
    <s v="Drama"/>
    <x v="15"/>
    <s v="October 27, 1995 (Italy)"/>
    <n v="6.5"/>
    <n v="5600"/>
    <s v="Michelangelo Antonioni"/>
    <s v="Tonino Guerra"/>
    <s v="Fanny Ardant"/>
    <s v="France"/>
    <m/>
    <x v="2638"/>
    <s v="Sunshine"/>
    <n v="110"/>
  </r>
  <r>
    <s v="My Family"/>
    <s v="R"/>
    <s v="Drama"/>
    <x v="15"/>
    <s v="May 3, 1995 (United States)"/>
    <n v="7.3"/>
    <n v="3800"/>
    <s v="Gregory Nava"/>
    <s v="Gregory Nava"/>
    <s v="Jimmy Smits"/>
    <s v="United States"/>
    <n v="5500000"/>
    <x v="2639"/>
    <s v="American Playhouse"/>
    <n v="128"/>
  </r>
  <r>
    <s v="The Brothers McMullen"/>
    <s v="R"/>
    <s v="Comedy"/>
    <x v="15"/>
    <s v="August 11, 1995 (United States)"/>
    <n v="6.6"/>
    <n v="7500"/>
    <s v="Edward Burns"/>
    <s v="Edward Burns"/>
    <s v="Jack Mulcahy"/>
    <s v="United States"/>
    <n v="238000"/>
    <x v="2640"/>
    <s v="Brothers McMullen Productions"/>
    <n v="98"/>
  </r>
  <r>
    <s v="The Last Supper"/>
    <s v="R"/>
    <s v="Comedy"/>
    <x v="15"/>
    <s v="April 5, 1996 (United States)"/>
    <n v="6.8"/>
    <n v="14000"/>
    <s v="Stacy Title"/>
    <s v="Dan Rosen"/>
    <s v="Cameron Diaz"/>
    <s v="United States"/>
    <m/>
    <x v="2641"/>
    <s v="Columbia Pictures"/>
    <n v="92"/>
  </r>
  <r>
    <s v="Bushwhacked"/>
    <s v="PG-13"/>
    <s v="Adventure"/>
    <x v="15"/>
    <s v="August 4, 1995 (United States)"/>
    <n v="5.6"/>
    <n v="5700"/>
    <s v="Greg Beeman"/>
    <s v="John Jordan"/>
    <s v="Daniel Stern"/>
    <s v="United States"/>
    <m/>
    <x v="2642"/>
    <s v="Twentieth Century Fox"/>
    <n v="90"/>
  </r>
  <r>
    <s v="La CÃ©rÃ©monie"/>
    <s v="Not Rated"/>
    <s v="Crime"/>
    <x v="15"/>
    <s v="December 20, 1996 (United States)"/>
    <n v="7.5"/>
    <n v="11000"/>
    <s v="Claude Chabrol"/>
    <s v="Ruth Rendell"/>
    <s v="Isabelle Huppert"/>
    <s v="France"/>
    <m/>
    <x v="2643"/>
    <s v="Canal+"/>
    <n v="112"/>
  </r>
  <r>
    <s v="The Addiction"/>
    <s v="Not Rated"/>
    <s v="Drama"/>
    <x v="15"/>
    <s v="October 6, 1995 (United States)"/>
    <n v="6.5"/>
    <n v="9200"/>
    <s v="Abel Ferrara"/>
    <s v="Nicholas St. John"/>
    <s v="Lili Taylor"/>
    <s v="United States"/>
    <m/>
    <x v="2644"/>
    <s v="Fast Films"/>
    <n v="82"/>
  </r>
  <r>
    <s v="Last of the Dogmen"/>
    <s v="PG"/>
    <s v="Adventure"/>
    <x v="15"/>
    <s v="September 8, 1995 (United States)"/>
    <n v="7"/>
    <n v="5000"/>
    <s v="Tab Murphy"/>
    <s v="Tab Murphy"/>
    <s v="Tom Berenger"/>
    <s v="United States"/>
    <m/>
    <x v="2645"/>
    <s v="Carolco Pictures"/>
    <n v="118"/>
  </r>
  <r>
    <s v="The Englishman Who Went Up a Hill But Came Down a Mountain"/>
    <s v="PG"/>
    <s v="Comedy"/>
    <x v="15"/>
    <s v="May 12, 1995 (United States)"/>
    <n v="6.6"/>
    <n v="17000"/>
    <s v="Christopher Monger"/>
    <s v="Ifor David Monger"/>
    <s v="Hugh Grant"/>
    <s v="United Kingdom"/>
    <n v="40997769"/>
    <x v="2646"/>
    <s v="Miramax"/>
    <n v="99"/>
  </r>
  <r>
    <s v="Jack &amp; Sarah"/>
    <s v="R"/>
    <s v="Comedy"/>
    <x v="15"/>
    <s v="March 22, 1996 (United States)"/>
    <n v="6.7"/>
    <n v="5100"/>
    <s v="Tim Sullivan"/>
    <s v="Tim Sullivan"/>
    <s v="Richard E. Grant"/>
    <s v="United Kingdom"/>
    <m/>
    <x v="2647"/>
    <s v="British Screen Productions"/>
    <n v="110"/>
  </r>
  <r>
    <s v="The Flower of My Secret"/>
    <s v="R"/>
    <s v="Comedy"/>
    <x v="15"/>
    <s v="March 8, 1996 (United States)"/>
    <n v="7"/>
    <n v="11000"/>
    <s v="Pedro AlmodÃ³var"/>
    <s v="Pedro AlmodÃ³var"/>
    <s v="Marisa Paredes"/>
    <s v="Spain"/>
    <m/>
    <x v="2648"/>
    <s v="CiBy 2000"/>
    <n v="103"/>
  </r>
  <r>
    <s v="Blue in the Face"/>
    <s v="R"/>
    <s v="Comedy"/>
    <x v="15"/>
    <s v="October 13, 1995 (United States)"/>
    <n v="6.7"/>
    <n v="9200"/>
    <s v="Paul Auster"/>
    <s v="Paul Auster"/>
    <s v="Harvey Keitel"/>
    <s v="United States"/>
    <n v="2000000"/>
    <x v="2649"/>
    <s v="Miramax"/>
    <n v="83"/>
  </r>
  <r>
    <s v="Bye Bye Love"/>
    <s v="PG-13"/>
    <s v="Comedy"/>
    <x v="15"/>
    <s v="March 17, 1995 (United States)"/>
    <n v="6.2"/>
    <n v="4700"/>
    <s v="Sam Weisman"/>
    <s v="Gary David Goldberg"/>
    <s v="Matthew Modine"/>
    <s v="United States"/>
    <m/>
    <x v="2650"/>
    <s v="Twentieth Century Fox"/>
    <n v="106"/>
  </r>
  <r>
    <s v="The Mangler"/>
    <s v="R"/>
    <s v="Horror"/>
    <x v="15"/>
    <s v="March 3, 1995 (United States)"/>
    <n v="4.3"/>
    <n v="8500"/>
    <s v="Tobe Hooper"/>
    <s v="Tobe Hooper"/>
    <s v="Robert Englund"/>
    <s v="South Africa"/>
    <m/>
    <x v="2651"/>
    <s v="Distant Horizon"/>
    <n v="106"/>
  </r>
  <r>
    <s v="Jeffrey"/>
    <s v="R"/>
    <s v="Comedy"/>
    <x v="15"/>
    <s v="August 18, 1995 (United States)"/>
    <n v="6.8"/>
    <n v="5900"/>
    <s v="Christopher Ashley"/>
    <s v="Paul Rudnick"/>
    <s v="Steven Weber"/>
    <s v="United States"/>
    <m/>
    <x v="2652"/>
    <s v="The Booking Office"/>
    <n v="92"/>
  </r>
  <r>
    <s v="Angus"/>
    <s v="PG-13"/>
    <s v="Comedy"/>
    <x v="15"/>
    <s v="September 15, 1995 (United States)"/>
    <n v="6.7"/>
    <n v="6400"/>
    <s v="Patrick Read Johnson"/>
    <s v="Chris Crutcher"/>
    <s v="Charlie Talbert"/>
    <s v="United Kingdom"/>
    <m/>
    <x v="2653"/>
    <s v="Atlas Entertainment"/>
    <n v="90"/>
  </r>
  <r>
    <s v="Party Girl"/>
    <s v="R"/>
    <s v="Comedy"/>
    <x v="15"/>
    <s v="June 9, 1995 (United States)"/>
    <n v="6.5"/>
    <n v="4700"/>
    <s v="Daisy von Scherler Mayer"/>
    <s v="Harry Birckmayer"/>
    <s v="Parker Posey"/>
    <s v="United States"/>
    <n v="150000"/>
    <x v="2654"/>
    <s v="Party Productions"/>
    <n v="94"/>
  </r>
  <r>
    <s v="Operation Dumbo Drop"/>
    <s v="PG"/>
    <s v="Action"/>
    <x v="15"/>
    <s v="July 28, 1995 (United States)"/>
    <n v="5.0999999999999996"/>
    <n v="8600"/>
    <s v="Simon Wincer"/>
    <s v="James Morris"/>
    <s v="Danny Glover"/>
    <s v="United States"/>
    <m/>
    <x v="2655"/>
    <s v="Walt Disney Pictures"/>
    <n v="107"/>
  </r>
  <r>
    <s v="Losing Isaiah"/>
    <s v="R"/>
    <s v="Drama"/>
    <x v="15"/>
    <s v="March 17, 1995 (United States)"/>
    <n v="6.4"/>
    <n v="5600"/>
    <s v="Stephen Gyllenhaal"/>
    <s v="Seth Margolis"/>
    <s v="Jessica Lange"/>
    <s v="United States"/>
    <n v="17000000"/>
    <x v="2656"/>
    <s v="Paramount Pictures"/>
    <n v="111"/>
  </r>
  <r>
    <s v="The Underneath"/>
    <s v="R"/>
    <s v="Crime"/>
    <x v="15"/>
    <s v="April 28, 1995 (United States)"/>
    <n v="6.1"/>
    <n v="3400"/>
    <s v="Steven Soderbergh"/>
    <s v="Don Tracy"/>
    <s v="Peter Gallagher"/>
    <s v="United States"/>
    <n v="6500000"/>
    <x v="2657"/>
    <s v="Populist Pictures"/>
    <n v="99"/>
  </r>
  <r>
    <s v="The Pebble and the Penguin"/>
    <s v="G"/>
    <s v="Animation"/>
    <x v="15"/>
    <s v="April 12, 1995 (United States)"/>
    <n v="5.6"/>
    <n v="4700"/>
    <s v="Don Bluth"/>
    <s v="Rachel Koretsky"/>
    <s v="Martin Short"/>
    <s v="Ireland"/>
    <n v="28000000"/>
    <x v="2658"/>
    <s v="Metro-Goldwyn-Mayer (MGM)"/>
    <n v="74"/>
  </r>
  <r>
    <s v="Fluke"/>
    <s v="PG"/>
    <s v="Drama"/>
    <x v="15"/>
    <s v="June 2, 1995 (United States)"/>
    <n v="6.7"/>
    <n v="6600"/>
    <s v="Carlo Carlei"/>
    <s v="James Herbert"/>
    <s v="Matthew Modine"/>
    <s v="United States"/>
    <n v="15000000"/>
    <x v="2659"/>
    <s v="Metro-Goldwyn-Mayer (MGM)"/>
    <n v="96"/>
  </r>
  <r>
    <s v="Houseguest"/>
    <s v="PG"/>
    <s v="Comedy"/>
    <x v="15"/>
    <s v="January 6, 1995 (United States)"/>
    <n v="6"/>
    <n v="6600"/>
    <s v="Randall Miller"/>
    <s v="Michael J. Di Gaetano"/>
    <s v="Sinbad"/>
    <s v="United States"/>
    <n v="10500000"/>
    <x v="2660"/>
    <s v="Hollywood Pictures"/>
    <n v="113"/>
  </r>
  <r>
    <s v="Bad Company"/>
    <s v="R"/>
    <s v="Crime"/>
    <x v="15"/>
    <s v="January 20, 1995 (United States)"/>
    <n v="5.4"/>
    <n v="2800"/>
    <s v="Damian Harris"/>
    <s v="Ross Thomas"/>
    <s v="Ellen Barkin"/>
    <s v="United States"/>
    <n v="15000000"/>
    <x v="2661"/>
    <s v="Touchstone Pictures"/>
    <n v="108"/>
  </r>
  <r>
    <s v="The White Balloon"/>
    <s v="Unrated"/>
    <s v="Drama"/>
    <x v="15"/>
    <s v="1995 (Iran)"/>
    <n v="7.7"/>
    <n v="6900"/>
    <s v="Jafar Panahi"/>
    <s v="Abbas Kiarostami"/>
    <s v="Aida Mohammadkhani"/>
    <s v="Iran"/>
    <n v="150000"/>
    <x v="2662"/>
    <s v="Farabi Cinema Foundation"/>
    <n v="85"/>
  </r>
  <r>
    <s v="Georgia"/>
    <s v="R"/>
    <s v="Drama"/>
    <x v="15"/>
    <s v="December 8, 1995 (United States)"/>
    <n v="6.6"/>
    <n v="2800"/>
    <s v="Ulu Grosbard"/>
    <s v="Barbara Turner"/>
    <s v="Jennifer Jason Leigh"/>
    <s v="France"/>
    <m/>
    <x v="2663"/>
    <s v="CiBy 2000"/>
    <n v="115"/>
  </r>
  <r>
    <s v="Land and Freedom"/>
    <s v="Not Rated"/>
    <s v="Drama"/>
    <x v="15"/>
    <s v="March 22, 1996 (United States)"/>
    <n v="7.6"/>
    <n v="11000"/>
    <s v="Ken Loach"/>
    <s v="Jim Allen"/>
    <s v="Ian Hart"/>
    <s v="United Kingdom"/>
    <m/>
    <x v="2664"/>
    <s v="ARD Degeto Film"/>
    <n v="109"/>
  </r>
  <r>
    <s v="White Man's Burden"/>
    <s v="R"/>
    <s v="Drama"/>
    <x v="15"/>
    <s v="December 1, 1995 (United States)"/>
    <n v="5.3"/>
    <n v="4700"/>
    <s v="Desmond Nakano"/>
    <s v="Desmond Nakano"/>
    <s v="John Travolta"/>
    <s v="France"/>
    <n v="7000000"/>
    <x v="2665"/>
    <s v="A Band Apart"/>
    <n v="89"/>
  </r>
  <r>
    <s v="Never Talk to Strangers"/>
    <s v="R"/>
    <s v="Crime"/>
    <x v="15"/>
    <s v="October 20, 1995 (United States)"/>
    <n v="5.2"/>
    <n v="6400"/>
    <s v="Peter Hall"/>
    <s v="Lewis A. Green"/>
    <s v="Rebecca De Mornay"/>
    <s v="United States"/>
    <n v="6400000"/>
    <x v="2666"/>
    <s v="TriStar Pictures"/>
    <n v="86"/>
  </r>
  <r>
    <s v="Top Dog"/>
    <s v="PG-13"/>
    <s v="Action"/>
    <x v="15"/>
    <s v="April 28, 1995 (United States)"/>
    <n v="4.2"/>
    <n v="3200"/>
    <s v="Aaron Norris"/>
    <s v="Aaron Norris"/>
    <s v="Chuck Norris"/>
    <s v="United States"/>
    <n v="6000000"/>
    <x v="2667"/>
    <s v="Live Entertainment"/>
    <n v="86"/>
  </r>
  <r>
    <s v="The Incredibly True Adventure of Two Girls in Love"/>
    <s v="R"/>
    <s v="Comedy"/>
    <x v="15"/>
    <s v="June 16, 1995 (United States)"/>
    <n v="6.5"/>
    <n v="4400"/>
    <s v="Maria Maggenti"/>
    <s v="Maria Maggenti"/>
    <s v="Laurel Holloman"/>
    <s v="United States"/>
    <n v="250000"/>
    <x v="2668"/>
    <s v="Fine Line Features"/>
    <n v="94"/>
  </r>
  <r>
    <s v="Jury Duty"/>
    <s v="PG-13"/>
    <s v="Comedy"/>
    <x v="15"/>
    <s v="April 12, 1995 (United States)"/>
    <n v="4.3"/>
    <n v="7600"/>
    <s v="John Fortenberry"/>
    <s v="Barbara Williams"/>
    <s v="Pauly Shore"/>
    <s v="United States"/>
    <m/>
    <x v="2669"/>
    <s v="TriStar Pictures"/>
    <n v="88"/>
  </r>
  <r>
    <s v="Rumpelstiltskin"/>
    <s v="R"/>
    <s v="Comedy"/>
    <x v="15"/>
    <s v="November 24, 1995 (United States)"/>
    <n v="4.5"/>
    <n v="2200"/>
    <s v="Mark Jones"/>
    <s v="Mark Jones"/>
    <s v="Max GrodÃ©nchik"/>
    <s v="United States"/>
    <n v="3000000"/>
    <x v="27"/>
    <s v="Republic Pictures (II)"/>
    <n v="87"/>
  </r>
  <r>
    <s v="An Awfully Big Adventure"/>
    <s v="R"/>
    <s v="Comedy"/>
    <x v="15"/>
    <s v="July 21, 1995 (United States)"/>
    <n v="5.9"/>
    <n v="2700"/>
    <s v="Mike Newell"/>
    <s v="Beryl Bainbridge"/>
    <s v="Hugh Grant"/>
    <s v="United Kingdom"/>
    <n v="4000000"/>
    <x v="2670"/>
    <s v="BBC Films"/>
    <n v="112"/>
  </r>
  <r>
    <s v="To vlemma tou Odyssea"/>
    <s v="Unrated"/>
    <s v="Drama"/>
    <x v="15"/>
    <s v="November 1, 1997 (United States)"/>
    <n v="7.6"/>
    <n v="6400"/>
    <s v="Theodoros Angelopoulos"/>
    <s v="Theodoros Angelopoulos"/>
    <s v="Harvey Keitel"/>
    <s v="Greece"/>
    <m/>
    <x v="27"/>
    <s v="Greek Film Center"/>
    <n v="176"/>
  </r>
  <r>
    <s v="Dr. Jekyll and Ms. Hyde"/>
    <s v="PG-13"/>
    <s v="Comedy"/>
    <x v="15"/>
    <s v="August 25, 1995 (United States)"/>
    <n v="4.5"/>
    <n v="2700"/>
    <s v="David Price"/>
    <s v="David Price"/>
    <s v="Sean Young"/>
    <s v="United Kingdom"/>
    <n v="8000000"/>
    <x v="2671"/>
    <s v="The Rank Organisation"/>
    <n v="90"/>
  </r>
  <r>
    <s v="Jefferson in Paris"/>
    <s v="PG-13"/>
    <s v="Biography"/>
    <x v="15"/>
    <s v="March 31, 1995 (United States)"/>
    <n v="5.7"/>
    <n v="2800"/>
    <s v="James Ivory"/>
    <s v="Ruth Prawer Jhabvala"/>
    <s v="Nick Nolte"/>
    <s v="United States"/>
    <n v="14000000"/>
    <x v="2672"/>
    <s v="Touchstone Pictures"/>
    <n v="139"/>
  </r>
  <r>
    <s v="Three Wishes"/>
    <s v="PG"/>
    <s v="Drama"/>
    <x v="15"/>
    <s v="October 27, 1995 (United States)"/>
    <n v="6.1"/>
    <n v="2900"/>
    <s v="Martha Coolidge"/>
    <s v="Clifford Green"/>
    <s v="Patrick Swayze"/>
    <s v="United States"/>
    <n v="10000000"/>
    <x v="2673"/>
    <s v="Rysher Entertainment"/>
    <n v="115"/>
  </r>
  <r>
    <s v="Far from Home: the Adventures of Yellow Dog"/>
    <s v="PG"/>
    <s v="Adventure"/>
    <x v="15"/>
    <s v="January 13, 1995 (United States)"/>
    <n v="6.4"/>
    <n v="2700"/>
    <s v="Phillip Borsos"/>
    <s v="Phillip Borsos"/>
    <s v="Jesse Bradford"/>
    <s v="United States"/>
    <m/>
    <x v="2674"/>
    <s v="Twentieth Century Fox"/>
    <n v="81"/>
  </r>
  <r>
    <s v="New Jersey Drive"/>
    <s v="R"/>
    <s v="Crime"/>
    <x v="15"/>
    <s v="April 19, 1995 (United States)"/>
    <n v="6.7"/>
    <n v="2900"/>
    <s v="Nick Gomez"/>
    <s v="Nick Gomez"/>
    <s v="Shar-Ron Corley"/>
    <s v="United States"/>
    <n v="5000000"/>
    <x v="2675"/>
    <s v="40 Acres &amp; A Mule Filmworks"/>
    <n v="98"/>
  </r>
  <r>
    <s v="The Star Maker"/>
    <s v="R"/>
    <s v="Drama"/>
    <x v="15"/>
    <s v="March 8, 1996 (United States)"/>
    <n v="7.4"/>
    <n v="4900"/>
    <s v="Giuseppe Tornatore"/>
    <s v="Giuseppe Tornatore"/>
    <s v="Sergio Castellitto"/>
    <s v="Italy"/>
    <m/>
    <x v="2676"/>
    <s v="Cecchi Gori Group Tiger Cinematografica"/>
    <n v="113"/>
  </r>
  <r>
    <s v="La fille seule"/>
    <s v="TV-MA"/>
    <s v="Drama"/>
    <x v="15"/>
    <s v="October 30, 1996 (United States)"/>
    <n v="6.9"/>
    <n v="1500"/>
    <s v="BenoÃ®t Jacquot"/>
    <s v="JÃ©rÃ´me Beaujour"/>
    <s v="Virginie Ledoyen"/>
    <s v="France"/>
    <m/>
    <x v="2677"/>
    <s v="CinÃ©a"/>
    <n v="90"/>
  </r>
  <r>
    <s v="Magic in the Water"/>
    <s v="PG"/>
    <s v="Adventure"/>
    <x v="15"/>
    <s v="August 30, 1995 (United States)"/>
    <n v="5.5"/>
    <n v="1900"/>
    <s v="Rick Stevenson"/>
    <s v="Rick Stevenson"/>
    <s v="Mark Harmon"/>
    <s v="Canada"/>
    <m/>
    <x v="2678"/>
    <s v="Oxford Film Company"/>
    <n v="101"/>
  </r>
  <r>
    <s v="Miami Rhapsody"/>
    <s v="PG-13"/>
    <s v="Comedy"/>
    <x v="15"/>
    <s v="January 27, 1995 (United States)"/>
    <n v="5.4"/>
    <n v="3100"/>
    <s v="David Frankel"/>
    <s v="David Frankel"/>
    <s v="Sarah Jessica Parker"/>
    <s v="United States"/>
    <m/>
    <x v="2679"/>
    <s v="Cantaloupe Production"/>
    <n v="95"/>
  </r>
  <r>
    <s v="Antonia's Line"/>
    <s v="R"/>
    <s v="Comedy"/>
    <x v="15"/>
    <s v="February 2, 1996 (United States)"/>
    <n v="7.5"/>
    <n v="8400"/>
    <s v="Marleen Gorris"/>
    <s v="Marleen Gorris"/>
    <s v="Willeke van Ammelrooy"/>
    <s v="Netherlands"/>
    <m/>
    <x v="2680"/>
    <s v="Bergen"/>
    <n v="102"/>
  </r>
  <r>
    <s v="Rough Magic"/>
    <s v="PG-13"/>
    <s v="Comedy"/>
    <x v="15"/>
    <s v="May 30, 1997 (United States)"/>
    <n v="5.5"/>
    <n v="1800"/>
    <s v="Clare Peploe"/>
    <s v="James Hadley Chase"/>
    <s v="Bridget Fonda"/>
    <s v="United Kingdom"/>
    <m/>
    <x v="2681"/>
    <s v="Union GÃ©nÃ©rale CinÃ©matographique (UGC)"/>
    <n v="104"/>
  </r>
  <r>
    <s v="Beyond Rangoon"/>
    <s v="R"/>
    <s v="Action"/>
    <x v="15"/>
    <s v="August 25, 1995 (United States)"/>
    <n v="6.6"/>
    <n v="4900"/>
    <s v="John Boorman"/>
    <s v="Alex Lasker"/>
    <s v="Patricia Arquette"/>
    <s v="United Kingdom"/>
    <n v="23000000"/>
    <x v="2682"/>
    <s v="Castle Rock Entertainment"/>
    <n v="100"/>
  </r>
  <r>
    <s v="The Amazing Panda Adventure"/>
    <s v="PG"/>
    <s v="Adventure"/>
    <x v="15"/>
    <s v="August 25, 1995 (United States)"/>
    <n v="5.8"/>
    <n v="3900"/>
    <s v="Christopher Cain"/>
    <s v="John Wilcox"/>
    <s v="Stephen Lang"/>
    <s v="United States"/>
    <m/>
    <x v="2683"/>
    <s v="Lee Rich Productions"/>
    <n v="84"/>
  </r>
  <r>
    <s v="Nelly &amp; Monsieur Arnaud"/>
    <m/>
    <s v="Drama"/>
    <x v="15"/>
    <s v="June 21, 1996 (United States)"/>
    <n v="7.3"/>
    <n v="4300"/>
    <s v="Claude Sautet"/>
    <s v="Jacques Fieschi"/>
    <s v="Emmanuelle BÃ©art"/>
    <s v="France"/>
    <m/>
    <x v="2684"/>
    <s v="Cecchi Gori Group Tiger Cinematografica"/>
    <n v="106"/>
  </r>
  <r>
    <s v="The Walking Dead"/>
    <s v="R"/>
    <s v="Action"/>
    <x v="15"/>
    <s v="February 24, 1995 (United States)"/>
    <n v="4.9000000000000004"/>
    <n v="759"/>
    <s v="Preston A. Whitmore II"/>
    <s v="Preston A. Whitmore II"/>
    <s v="Allen Payne"/>
    <s v="United States"/>
    <n v="15000000"/>
    <x v="2685"/>
    <s v="Savoy Pictures"/>
    <n v="88"/>
  </r>
  <r>
    <s v="Panther"/>
    <s v="R"/>
    <s v="Drama"/>
    <x v="15"/>
    <s v="May 3, 1995 (United States)"/>
    <n v="6.4"/>
    <n v="2300"/>
    <s v="Mario Van Peebles"/>
    <s v="Melvin Van Peebles"/>
    <s v="Kadeem Hardison"/>
    <s v="United Kingdom"/>
    <m/>
    <x v="2686"/>
    <s v="Gramercy Pictures (I)"/>
    <n v="124"/>
  </r>
  <r>
    <s v="Space Jam"/>
    <s v="PG"/>
    <s v="Animation"/>
    <x v="16"/>
    <s v="November 15, 1996 (United States)"/>
    <n v="6.5"/>
    <n v="175000"/>
    <s v="Joe Pytka"/>
    <s v="Leo Benvenuti"/>
    <s v="Michael Jordan"/>
    <s v="United States"/>
    <n v="80000000"/>
    <x v="2687"/>
    <s v="Warner Bros. Family Entertainment"/>
    <n v="88"/>
  </r>
  <r>
    <s v="Independence Day"/>
    <s v="PG-13"/>
    <s v="Action"/>
    <x v="16"/>
    <s v="July 3, 1996 (United States)"/>
    <n v="7"/>
    <n v="543000"/>
    <s v="Roland Emmerich"/>
    <s v="Dean Devlin"/>
    <s v="Will Smith"/>
    <s v="United States"/>
    <n v="75000000"/>
    <x v="2688"/>
    <s v="Twentieth Century Fox"/>
    <n v="145"/>
  </r>
  <r>
    <s v="Romeo + Juliet"/>
    <s v="PG-13"/>
    <s v="Drama"/>
    <x v="16"/>
    <s v="November 1, 1996 (United States)"/>
    <n v="6.7"/>
    <n v="216000"/>
    <s v="Baz Luhrmann"/>
    <s v="William Shakespeare"/>
    <s v="Leonardo DiCaprio"/>
    <s v="United States"/>
    <n v="14500000"/>
    <x v="2689"/>
    <s v="Bazmark Films"/>
    <n v="120"/>
  </r>
  <r>
    <s v="Scream"/>
    <s v="R"/>
    <s v="Horror"/>
    <x v="16"/>
    <s v="December 20, 1996 (United States)"/>
    <n v="7.3"/>
    <n v="295000"/>
    <s v="Wes Craven"/>
    <s v="Kevin Williamson"/>
    <s v="Neve Campbell"/>
    <s v="United States"/>
    <n v="14000000"/>
    <x v="2690"/>
    <s v="Dimension Films"/>
    <n v="111"/>
  </r>
  <r>
    <s v="Sleepers"/>
    <s v="R"/>
    <s v="Crime"/>
    <x v="16"/>
    <s v="October 18, 1996 (United States)"/>
    <n v="7.6"/>
    <n v="202000"/>
    <s v="Barry Levinson"/>
    <s v="Lorenzo Carcaterra"/>
    <s v="Robert De Niro"/>
    <s v="United States"/>
    <n v="44000000"/>
    <x v="2691"/>
    <s v="Astoria Films"/>
    <n v="147"/>
  </r>
  <r>
    <s v="From Dusk Till Dawn"/>
    <s v="R"/>
    <s v="Action"/>
    <x v="16"/>
    <s v="January 19, 1996 (United States)"/>
    <n v="7.2"/>
    <n v="294000"/>
    <s v="Robert Rodriguez"/>
    <s v="Robert Kurtzman"/>
    <s v="Harvey Keitel"/>
    <s v="United States"/>
    <n v="19000000"/>
    <x v="2692"/>
    <s v="Dimension Films"/>
    <n v="108"/>
  </r>
  <r>
    <s v="Fargo"/>
    <s v="R"/>
    <s v="Crime"/>
    <x v="16"/>
    <s v="April 5, 1996 (United States)"/>
    <n v="8.1"/>
    <n v="634000"/>
    <s v="Joel Coen"/>
    <s v="Ethan Coen"/>
    <s v="William H. Macy"/>
    <s v="United States"/>
    <n v="7000000"/>
    <x v="2693"/>
    <s v="PolyGram Filmed Entertainment"/>
    <n v="98"/>
  </r>
  <r>
    <s v="Mission: Impossible"/>
    <s v="PG-13"/>
    <s v="Action"/>
    <x v="16"/>
    <s v="May 22, 1996 (United States)"/>
    <n v="7.1"/>
    <n v="398000"/>
    <s v="Brian De Palma"/>
    <s v="Bruce Geller"/>
    <s v="Tom Cruise"/>
    <s v="United States"/>
    <n v="80000000"/>
    <x v="2694"/>
    <s v="Paramount Pictures"/>
    <n v="110"/>
  </r>
  <r>
    <s v="Matilda"/>
    <s v="PG"/>
    <s v="Comedy"/>
    <x v="16"/>
    <s v="August 2, 1996 (United States)"/>
    <n v="6.9"/>
    <n v="135000"/>
    <s v="Danny DeVito"/>
    <s v="Roald Dahl"/>
    <s v="Danny DeVito"/>
    <s v="United States"/>
    <n v="36000000"/>
    <x v="2695"/>
    <s v="TriStar Pictures"/>
    <n v="102"/>
  </r>
  <r>
    <s v="Trainspotting"/>
    <s v="R"/>
    <s v="Drama"/>
    <x v="16"/>
    <s v="August 9, 1996 (United States)"/>
    <n v="8.1"/>
    <n v="647000"/>
    <s v="Danny Boyle"/>
    <s v="Irvine Welsh"/>
    <s v="Ewan McGregor"/>
    <s v="United Kingdom"/>
    <m/>
    <x v="2696"/>
    <s v="Channel Four Films"/>
    <n v="93"/>
  </r>
  <r>
    <s v="Twister"/>
    <s v="PG-13"/>
    <s v="Action"/>
    <x v="16"/>
    <s v="May 10, 1996 (United States)"/>
    <n v="6.4"/>
    <n v="183000"/>
    <s v="Jan de Bont"/>
    <s v="Michael Crichton"/>
    <s v="Helen Hunt"/>
    <s v="United States"/>
    <n v="92000000"/>
    <x v="2697"/>
    <s v="Warner Bros."/>
    <n v="113"/>
  </r>
  <r>
    <s v="Happy Gilmore"/>
    <s v="PG-13"/>
    <s v="Comedy"/>
    <x v="16"/>
    <s v="February 16, 1996 (United States)"/>
    <n v="7"/>
    <n v="205000"/>
    <s v="Dennis Dugan"/>
    <s v="Tim Herlihy"/>
    <s v="Adam Sandler"/>
    <s v="United States"/>
    <n v="12000000"/>
    <x v="2698"/>
    <s v="Universal Pictures"/>
    <n v="92"/>
  </r>
  <r>
    <s v="101 Dalmatians"/>
    <s v="G"/>
    <s v="Adventure"/>
    <x v="16"/>
    <s v="November 27, 1996 (United States)"/>
    <n v="5.7"/>
    <n v="105000"/>
    <s v="Stephen Herek"/>
    <s v="Dodie Smith"/>
    <s v="Glenn Close"/>
    <s v="United States"/>
    <n v="75000000"/>
    <x v="2699"/>
    <s v="Walt Disney Pictures"/>
    <n v="103"/>
  </r>
  <r>
    <s v="Crash"/>
    <s v="NC-17"/>
    <s v="Drama"/>
    <x v="16"/>
    <s v="March 21, 1997 (United States)"/>
    <n v="6.4"/>
    <n v="54000"/>
    <s v="David Cronenberg"/>
    <s v="J.G. Ballard"/>
    <s v="James Spader"/>
    <s v="Canada"/>
    <n v="9000000"/>
    <x v="2700"/>
    <s v="Alliance Communications Corporation"/>
    <n v="100"/>
  </r>
  <r>
    <s v="Jerry Maguire"/>
    <s v="R"/>
    <s v="Comedy"/>
    <x v="16"/>
    <s v="December 13, 1996 (United States)"/>
    <n v="7.3"/>
    <n v="249000"/>
    <s v="Cameron Crowe"/>
    <s v="Cameron Crowe"/>
    <s v="Tom Cruise"/>
    <s v="United States"/>
    <n v="50000000"/>
    <x v="2701"/>
    <s v="TriStar Pictures"/>
    <n v="139"/>
  </r>
  <r>
    <s v="The Rock"/>
    <s v="R"/>
    <s v="Action"/>
    <x v="16"/>
    <s v="June 7, 1996 (United States)"/>
    <n v="7.4"/>
    <n v="319000"/>
    <s v="Michael Bay"/>
    <s v="David Weisberg"/>
    <s v="Sean Connery"/>
    <s v="United States"/>
    <n v="75000000"/>
    <x v="2702"/>
    <s v="Hollywood Pictures"/>
    <n v="136"/>
  </r>
  <r>
    <s v="A Time to Kill"/>
    <s v="R"/>
    <s v="Crime"/>
    <x v="16"/>
    <s v="July 24, 1996 (United States)"/>
    <n v="7.5"/>
    <n v="138000"/>
    <s v="Joel Schumacher"/>
    <s v="John Grisham"/>
    <s v="Matthew McConaughey"/>
    <s v="United States"/>
    <n v="40000000"/>
    <x v="2703"/>
    <s v="New Regency Productions"/>
    <n v="149"/>
  </r>
  <r>
    <s v="The Craft"/>
    <s v="R"/>
    <s v="Drama"/>
    <x v="16"/>
    <s v="May 3, 1996 (United States)"/>
    <n v="6.4"/>
    <n v="82000"/>
    <s v="Andrew Fleming"/>
    <s v="Peter Filardi"/>
    <s v="Robin Tunney"/>
    <s v="United States"/>
    <n v="15000000"/>
    <x v="2704"/>
    <s v="Columbia Pictures"/>
    <n v="101"/>
  </r>
  <r>
    <s v="Primal Fear"/>
    <s v="R"/>
    <s v="Crime"/>
    <x v="16"/>
    <s v="April 3, 1996 (United States)"/>
    <n v="7.7"/>
    <n v="196000"/>
    <s v="Gregory Hoblit"/>
    <s v="William Diehl"/>
    <s v="Richard Gere"/>
    <s v="United States"/>
    <n v="30000000"/>
    <x v="2705"/>
    <s v="Paramount Pictures"/>
    <n v="129"/>
  </r>
  <r>
    <s v="Mars Attacks!"/>
    <s v="PG-13"/>
    <s v="Comedy"/>
    <x v="16"/>
    <s v="December 13, 1996 (United States)"/>
    <n v="6.3"/>
    <n v="214000"/>
    <s v="Tim Burton"/>
    <s v="Len Brown"/>
    <s v="Jack Nicholson"/>
    <s v="United States"/>
    <n v="70000000"/>
    <x v="2706"/>
    <s v="Tim Burton Productions"/>
    <n v="106"/>
  </r>
  <r>
    <s v="The English Patient"/>
    <s v="R"/>
    <s v="Drama"/>
    <x v="16"/>
    <s v="December 6, 1996 (United States)"/>
    <n v="7.4"/>
    <n v="182000"/>
    <s v="Anthony Minghella"/>
    <s v="Michael Ondaatje"/>
    <s v="Ralph Fiennes"/>
    <s v="United States"/>
    <n v="27000000"/>
    <x v="2707"/>
    <s v="Miramax"/>
    <n v="162"/>
  </r>
  <r>
    <s v="The Long Kiss Goodnight"/>
    <s v="R"/>
    <s v="Action"/>
    <x v="16"/>
    <s v="October 11, 1996 (United States)"/>
    <n v="6.8"/>
    <n v="76000"/>
    <s v="Renny Harlin"/>
    <s v="Shane Black"/>
    <s v="Geena Davis"/>
    <s v="United States"/>
    <n v="65000000"/>
    <x v="2708"/>
    <s v="New Line Cinema"/>
    <n v="121"/>
  </r>
  <r>
    <s v="Fear"/>
    <s v="R"/>
    <s v="Drama"/>
    <x v="16"/>
    <s v="April 12, 1996 (United States)"/>
    <n v="6.2"/>
    <n v="44000"/>
    <s v="James Foley"/>
    <s v="Christopher Crowe"/>
    <s v="Mark Wahlberg"/>
    <s v="United States"/>
    <m/>
    <x v="2709"/>
    <s v="Imagine Entertainment"/>
    <n v="97"/>
  </r>
  <r>
    <s v="Bottle Rocket"/>
    <s v="R"/>
    <s v="Comedy"/>
    <x v="16"/>
    <s v="February 21, 1996 (United States)"/>
    <n v="7"/>
    <n v="72000"/>
    <s v="Wes Anderson"/>
    <s v="Owen Wilson"/>
    <s v="Luke Wilson"/>
    <s v="United States"/>
    <n v="7000000"/>
    <x v="2710"/>
    <s v="Columbia Pictures"/>
    <n v="91"/>
  </r>
  <r>
    <s v="Stealing Beauty"/>
    <s v="R"/>
    <s v="Drama"/>
    <x v="16"/>
    <s v="June 14, 1996 (United States)"/>
    <n v="6.6"/>
    <n v="27000"/>
    <s v="Bernardo Bertolucci"/>
    <s v="Bernardo Bertolucci"/>
    <s v="Jeremy Irons"/>
    <s v="Italy"/>
    <n v="10000000"/>
    <x v="2711"/>
    <s v="Fiction"/>
    <n v="118"/>
  </r>
  <r>
    <s v="Bound"/>
    <s v="R"/>
    <s v="Crime"/>
    <x v="16"/>
    <s v="October 4, 1996 (United States)"/>
    <n v="7.3"/>
    <n v="52000"/>
    <s v="Lana Wachowski"/>
    <s v="Lilly Wachowski"/>
    <s v="Jennifer Tilly"/>
    <s v="United States"/>
    <n v="4500000"/>
    <x v="2712"/>
    <s v="Dino De Laurentiis Company"/>
    <n v="109"/>
  </r>
  <r>
    <s v="Sling Blade"/>
    <s v="R"/>
    <s v="Drama"/>
    <x v="16"/>
    <s v="March 14, 1997 (United States)"/>
    <n v="8"/>
    <n v="89000"/>
    <s v="Billy Bob Thornton"/>
    <s v="Billy Bob Thornton"/>
    <s v="Billy Bob Thornton"/>
    <s v="United States"/>
    <n v="1000000"/>
    <x v="2713"/>
    <s v="Miramax"/>
    <n v="135"/>
  </r>
  <r>
    <s v="The Mirror Has Two Faces"/>
    <s v="PG-13"/>
    <s v="Comedy"/>
    <x v="16"/>
    <s v="November 15, 1996 (United States)"/>
    <n v="6.6"/>
    <n v="18000"/>
    <s v="Barbra Streisand"/>
    <s v="AndrÃ© Cayatte"/>
    <s v="Barbra Streisand"/>
    <s v="United States"/>
    <n v="42000000"/>
    <x v="2714"/>
    <s v="TriStar Pictures"/>
    <n v="126"/>
  </r>
  <r>
    <s v="The Birdcage"/>
    <s v="R"/>
    <s v="Comedy"/>
    <x v="16"/>
    <s v="March 8, 1996 (United States)"/>
    <n v="7.1"/>
    <n v="83000"/>
    <s v="Mike Nichols"/>
    <s v="Jean Poiret"/>
    <s v="Robin Williams"/>
    <s v="United States"/>
    <n v="31000000"/>
    <x v="2715"/>
    <s v="United Artists"/>
    <n v="117"/>
  </r>
  <r>
    <s v="That Thing You Do!"/>
    <s v="PG"/>
    <s v="Comedy"/>
    <x v="16"/>
    <s v="October 4, 1996 (United States)"/>
    <n v="6.9"/>
    <n v="64000"/>
    <s v="Tom Hanks"/>
    <s v="Tom Hanks"/>
    <s v="Tom Hanks"/>
    <s v="United States"/>
    <n v="26000000"/>
    <x v="2716"/>
    <s v="Clavius Base"/>
    <n v="108"/>
  </r>
  <r>
    <s v="The Island of Dr. Moreau"/>
    <s v="PG-13"/>
    <s v="Horror"/>
    <x v="16"/>
    <s v="August 23, 1996 (United States)"/>
    <n v="4.5"/>
    <n v="32000"/>
    <s v="John Frankenheimer"/>
    <s v="H.G. Wells"/>
    <s v="David Thewlis"/>
    <s v="United States"/>
    <n v="40000000"/>
    <x v="2717"/>
    <s v="New Line Cinema"/>
    <n v="96"/>
  </r>
  <r>
    <s v="Kingpin"/>
    <s v="PG-13"/>
    <s v="Comedy"/>
    <x v="16"/>
    <s v="July 26, 1996 (United States)"/>
    <n v="6.9"/>
    <n v="79000"/>
    <s v="Bobby Farrelly"/>
    <s v="Barry Fanaro"/>
    <s v="Woody Harrelson"/>
    <s v="United States"/>
    <n v="27000000"/>
    <x v="2718"/>
    <s v="Rysher Entertainment"/>
    <n v="114"/>
  </r>
  <r>
    <s v="The Hunchback of Notre Dame"/>
    <s v="G"/>
    <s v="Animation"/>
    <x v="16"/>
    <s v="June 21, 1996 (United States)"/>
    <n v="7"/>
    <n v="146000"/>
    <s v="Gary Trousdale"/>
    <s v="Tab Murphy"/>
    <s v="Demi Moore"/>
    <s v="United States"/>
    <n v="100000000"/>
    <x v="2719"/>
    <s v="Walt Disney Animation Studios"/>
    <n v="91"/>
  </r>
  <r>
    <s v="The Frighteners"/>
    <s v="R"/>
    <s v="Comedy"/>
    <x v="16"/>
    <s v="July 19, 1996 (United States)"/>
    <n v="7.1"/>
    <n v="84000"/>
    <s v="Peter Jackson"/>
    <s v="Fran Walsh"/>
    <s v="Michael J. Fox"/>
    <s v="New Zealand"/>
    <n v="30000000"/>
    <x v="2720"/>
    <s v="Universal Pictures"/>
    <n v="110"/>
  </r>
  <r>
    <s v="Eraser"/>
    <s v="R"/>
    <s v="Action"/>
    <x v="16"/>
    <s v="June 21, 1996 (United States)"/>
    <n v="6.1"/>
    <n v="106000"/>
    <s v="Chuck Russell"/>
    <s v="Tony Puryear"/>
    <s v="Arnold Schwarzenegger"/>
    <s v="United States"/>
    <n v="100000000"/>
    <x v="2721"/>
    <s v="Kopelson Entertainment"/>
    <n v="115"/>
  </r>
  <r>
    <s v="Striptease"/>
    <s v="R"/>
    <s v="Comedy"/>
    <x v="16"/>
    <s v="June 28, 1996 (United States)"/>
    <n v="4.5"/>
    <n v="44000"/>
    <s v="Andrew Bergman"/>
    <s v="Carl Hiaasen"/>
    <s v="Demi Moore"/>
    <s v="United States"/>
    <n v="40000000"/>
    <x v="2722"/>
    <s v="Castle Rock Entertainment"/>
    <n v="115"/>
  </r>
  <r>
    <s v="Star Trek: First Contact"/>
    <s v="PG-13"/>
    <s v="Action"/>
    <x v="16"/>
    <s v="November 22, 1996 (United States)"/>
    <n v="7.6"/>
    <n v="120000"/>
    <s v="Jonathan Frakes"/>
    <s v="Gene Roddenberry"/>
    <s v="Patrick Stewart"/>
    <s v="United States"/>
    <n v="45000000"/>
    <x v="2723"/>
    <s v="Digital Image Associates"/>
    <n v="111"/>
  </r>
  <r>
    <s v="Swingers"/>
    <s v="R"/>
    <s v="Comedy"/>
    <x v="16"/>
    <s v="April 11, 1997 (Brazil)"/>
    <n v="7.2"/>
    <n v="77000"/>
    <s v="Doug Liman"/>
    <s v="Jon Favreau"/>
    <s v="Vince Vaughn"/>
    <s v="United States"/>
    <n v="200000"/>
    <x v="2724"/>
    <s v="Doug Liman Productions"/>
    <n v="96"/>
  </r>
  <r>
    <s v="Escape from L.A."/>
    <s v="R"/>
    <s v="Action"/>
    <x v="16"/>
    <s v="August 9, 1996 (United States)"/>
    <n v="5.7"/>
    <n v="71000"/>
    <s v="John Carpenter"/>
    <s v="John Carpenter"/>
    <s v="Kurt Russell"/>
    <s v="United States"/>
    <n v="50000000"/>
    <x v="2725"/>
    <s v="Paramount Pictures"/>
    <n v="101"/>
  </r>
  <r>
    <s v="Beautiful Girls"/>
    <s v="R"/>
    <s v="Comedy"/>
    <x v="16"/>
    <s v="February 9, 1996 (United States)"/>
    <n v="7.1"/>
    <n v="32000"/>
    <s v="Ted Demme"/>
    <s v="Scott Rosenberg"/>
    <s v="Matt Dillon"/>
    <s v="United States"/>
    <m/>
    <x v="2726"/>
    <s v="Miramax"/>
    <n v="112"/>
  </r>
  <r>
    <s v="The Cable Guy"/>
    <s v="PG-13"/>
    <s v="Comedy"/>
    <x v="16"/>
    <s v="June 14, 1996 (United States)"/>
    <n v="6.1"/>
    <n v="157000"/>
    <s v="Ben Stiller"/>
    <s v="Lou Holtz Jr."/>
    <s v="Jim Carrey"/>
    <s v="United States"/>
    <n v="47000000"/>
    <x v="2727"/>
    <s v="Columbia Pictures"/>
    <n v="96"/>
  </r>
  <r>
    <s v="Don't Be a Menace to South Central While Drinking Your Juice in the Hood"/>
    <s v="R"/>
    <s v="Comedy"/>
    <x v="16"/>
    <s v="January 12, 1996 (United States)"/>
    <n v="6.6"/>
    <n v="50000"/>
    <s v="Paris Barclay"/>
    <s v="Shawn Wayans"/>
    <s v="Shawn Wayans"/>
    <s v="United States"/>
    <n v="3800000"/>
    <x v="2728"/>
    <s v="Island Pictures"/>
    <n v="89"/>
  </r>
  <r>
    <s v="Thinner"/>
    <s v="R"/>
    <s v="Fantasy"/>
    <x v="16"/>
    <s v="October 25, 1996 (United States)"/>
    <n v="5.8"/>
    <n v="29000"/>
    <s v="Tom Holland"/>
    <s v="Stephen King"/>
    <s v="Robert John Burke"/>
    <s v="United States"/>
    <n v="8500000"/>
    <x v="2729"/>
    <s v="Paramount Pictures"/>
    <n v="93"/>
  </r>
  <r>
    <s v="Hard Eight"/>
    <s v="R"/>
    <s v="Crime"/>
    <x v="16"/>
    <s v="February 28, 1997 (United States)"/>
    <n v="7.2"/>
    <n v="45000"/>
    <s v="Paul Thomas Anderson"/>
    <s v="Paul Thomas Anderson"/>
    <s v="Philip Baker Hall"/>
    <s v="United States"/>
    <n v="3000000"/>
    <x v="2730"/>
    <s v="Green Parrot"/>
    <n v="101"/>
  </r>
  <r>
    <s v="The Nutty Professor"/>
    <s v="PG-13"/>
    <s v="Comedy"/>
    <x v="16"/>
    <s v="June 28, 1996 (United States)"/>
    <n v="5.6"/>
    <n v="112000"/>
    <s v="Tom Shadyac"/>
    <s v="Jerry Lewis"/>
    <s v="Eddie Murphy"/>
    <s v="United States"/>
    <n v="54000000"/>
    <x v="2731"/>
    <s v="Imagine Entertainment"/>
    <n v="95"/>
  </r>
  <r>
    <s v="Hamlet"/>
    <s v="PG-13"/>
    <s v="Drama"/>
    <x v="16"/>
    <s v="December 25, 1996 (United States)"/>
    <n v="7.7"/>
    <n v="37000"/>
    <s v="Kenneth Branagh"/>
    <s v="William Shakespeare"/>
    <s v="Kenneth Branagh"/>
    <s v="United Kingdom"/>
    <n v="18000000"/>
    <x v="2732"/>
    <s v="Castle Rock Entertainment"/>
    <n v="242"/>
  </r>
  <r>
    <s v="Big Night"/>
    <s v="R"/>
    <s v="Drama"/>
    <x v="16"/>
    <s v="September 20, 1996 (United States)"/>
    <n v="7.3"/>
    <n v="18000"/>
    <s v="Campbell Scott"/>
    <s v="Stanley Tucci"/>
    <s v="Tony Shalhoub"/>
    <s v="United States"/>
    <n v="4100000"/>
    <x v="2733"/>
    <s v="Rysher Entertainment"/>
    <n v="109"/>
  </r>
  <r>
    <s v="The Ghost and the Darkness"/>
    <s v="R"/>
    <s v="Adventure"/>
    <x v="16"/>
    <s v="October 11, 1996 (United States)"/>
    <n v="6.8"/>
    <n v="58000"/>
    <s v="Stephen Hopkins"/>
    <s v="William Goldman"/>
    <s v="Michael Douglas"/>
    <s v="Germany"/>
    <n v="55000000"/>
    <x v="2734"/>
    <s v="Constellation Entertainment"/>
    <n v="110"/>
  </r>
  <r>
    <s v="Courage Under Fire"/>
    <s v="R"/>
    <s v="Action"/>
    <x v="16"/>
    <s v="July 12, 1996 (United States)"/>
    <n v="6.6"/>
    <n v="52000"/>
    <s v="Edward Zwick"/>
    <s v="Patrick Sheane Duncan"/>
    <s v="Denzel Washington"/>
    <s v="United States"/>
    <n v="46000000"/>
    <x v="2735"/>
    <s v="Fox 2000 Pictures"/>
    <n v="116"/>
  </r>
  <r>
    <s v="The First Wives Club"/>
    <s v="PG"/>
    <s v="Comedy"/>
    <x v="16"/>
    <s v="September 20, 1996 (United States)"/>
    <n v="6.4"/>
    <n v="45000"/>
    <s v="Hugh Wilson"/>
    <s v="Olivia Goldsmith"/>
    <s v="Goldie Hawn"/>
    <s v="United States"/>
    <n v="26000000"/>
    <x v="2736"/>
    <s v="Paramount Pictures"/>
    <n v="103"/>
  </r>
  <r>
    <s v="Set It Off"/>
    <s v="R"/>
    <s v="Action"/>
    <x v="16"/>
    <s v="November 6, 1996 (United States)"/>
    <n v="6.9"/>
    <n v="15000"/>
    <s v="F. Gary Gray"/>
    <s v="Takashi Bufford"/>
    <s v="Jada Pinkett Smith"/>
    <s v="United States"/>
    <n v="9000000"/>
    <x v="2737"/>
    <s v="New Line Cinema"/>
    <n v="123"/>
  </r>
  <r>
    <s v="James and the Giant Peach"/>
    <s v="PG"/>
    <s v="Animation"/>
    <x v="16"/>
    <s v="April 12, 1996 (United States)"/>
    <n v="6.7"/>
    <n v="62000"/>
    <s v="Henry Selick"/>
    <s v="Roald Dahl"/>
    <s v="Paul Terry"/>
    <s v="United Kingdom"/>
    <n v="38000000"/>
    <x v="2738"/>
    <s v="Walt Disney Pictures"/>
    <n v="79"/>
  </r>
  <r>
    <s v="DragonHeart"/>
    <s v="PG-13"/>
    <s v="Action"/>
    <x v="16"/>
    <s v="May 31, 1996 (United States)"/>
    <n v="6.5"/>
    <n v="93000"/>
    <s v="Rob Cohen"/>
    <s v="Patrick Read Johnson"/>
    <s v="Dennis Quaid"/>
    <s v="United States"/>
    <n v="57000000"/>
    <x v="2739"/>
    <s v="Universal Pictures"/>
    <n v="103"/>
  </r>
  <r>
    <s v="Executive Decision"/>
    <s v="R"/>
    <s v="Action"/>
    <x v="16"/>
    <s v="March 15, 1996 (United States)"/>
    <n v="6.4"/>
    <n v="52000"/>
    <s v="Stuart Baird"/>
    <s v="Jim Thomas"/>
    <s v="Kurt Russell"/>
    <s v="United States"/>
    <n v="55000000"/>
    <x v="2740"/>
    <s v="Warner Bros."/>
    <n v="133"/>
  </r>
  <r>
    <s v="Bio-Dome"/>
    <s v="PG-13"/>
    <s v="Comedy"/>
    <x v="16"/>
    <s v="January 12, 1996 (United States)"/>
    <n v="4.4000000000000004"/>
    <n v="26000"/>
    <s v="Jason Bloom"/>
    <s v="Adam Leff"/>
    <s v="Pauly Shore"/>
    <s v="United States"/>
    <n v="15000000"/>
    <x v="2741"/>
    <s v="Metro-Goldwyn-Mayer (MGM)"/>
    <n v="88"/>
  </r>
  <r>
    <s v="Jack"/>
    <s v="PG-13"/>
    <s v="Comedy"/>
    <x v="16"/>
    <s v="August 9, 1996 (United States)"/>
    <n v="5.8"/>
    <n v="57000"/>
    <s v="Francis Ford Coppola"/>
    <s v="James DeMonaco"/>
    <s v="Robin Williams"/>
    <s v="United States"/>
    <n v="45000000"/>
    <x v="2742"/>
    <s v="Hollywood Pictures"/>
    <n v="113"/>
  </r>
  <r>
    <s v="White Squall"/>
    <s v="PG-13"/>
    <s v="Adventure"/>
    <x v="16"/>
    <s v="February 2, 1996 (United States)"/>
    <n v="6.6"/>
    <n v="22000"/>
    <s v="Ridley Scott"/>
    <s v="Charles Gieg Jr."/>
    <s v="Jeff Bridges"/>
    <s v="United States"/>
    <n v="38000000"/>
    <x v="2743"/>
    <s v="Hollywood Pictures"/>
    <n v="129"/>
  </r>
  <r>
    <s v="D3: The Mighty Ducks"/>
    <s v="PG"/>
    <s v="Action"/>
    <x v="16"/>
    <s v="October 4, 1996 (United States)"/>
    <n v="5.5"/>
    <n v="26000"/>
    <s v="Robert Lieberman"/>
    <s v="Steven Brill"/>
    <s v="Emilio Estevez"/>
    <s v="United States"/>
    <m/>
    <x v="2744"/>
    <s v="Walt Disney Pictures"/>
    <n v="104"/>
  </r>
  <r>
    <s v="Broken Arrow"/>
    <s v="R"/>
    <s v="Action"/>
    <x v="16"/>
    <s v="February 9, 1996 (United States)"/>
    <n v="6"/>
    <n v="93000"/>
    <s v="John Woo"/>
    <s v="Graham Yost"/>
    <s v="John Travolta"/>
    <s v="United States"/>
    <n v="50000000"/>
    <x v="2745"/>
    <s v="Twentieth Century Fox"/>
    <n v="108"/>
  </r>
  <r>
    <s v="Emma"/>
    <s v="PG"/>
    <s v="Comedy"/>
    <x v="16"/>
    <s v="August 30, 1996 (United States)"/>
    <n v="6.7"/>
    <n v="37000"/>
    <s v="Douglas McGrath"/>
    <s v="Jane Austen"/>
    <s v="Gwyneth Paltrow"/>
    <s v="United Kingdom"/>
    <n v="6000000"/>
    <x v="2746"/>
    <s v="Miramax"/>
    <n v="120"/>
  </r>
  <r>
    <s v="Chain Reaction"/>
    <s v="PG-13"/>
    <s v="Action"/>
    <x v="16"/>
    <s v="August 2, 1996 (United States)"/>
    <n v="5.7"/>
    <n v="49000"/>
    <s v="Andrew Davis"/>
    <s v="Arne Schmidt"/>
    <s v="Keanu Reeves"/>
    <s v="United States"/>
    <n v="50000000"/>
    <x v="2747"/>
    <s v="3 Arts Entertainment"/>
    <n v="107"/>
  </r>
  <r>
    <s v="Kama Sutra: A Tale of Love"/>
    <s v="Unrated"/>
    <s v="Crime"/>
    <x v="16"/>
    <s v="February 28, 1997 (United States)"/>
    <n v="6"/>
    <n v="10000"/>
    <s v="Mira Nair"/>
    <s v="Helena Kriel"/>
    <s v="Naveen Andrews"/>
    <s v="United Kingdom"/>
    <n v="3000000"/>
    <x v="2748"/>
    <s v="NDF International"/>
    <n v="114"/>
  </r>
  <r>
    <s v="The Crucible"/>
    <s v="PG-13"/>
    <s v="Drama"/>
    <x v="16"/>
    <s v="November 27, 1996 (United States)"/>
    <n v="6.8"/>
    <n v="36000"/>
    <s v="Nicholas Hytner"/>
    <s v="Arthur Miller"/>
    <s v="Daniel Day-Lewis"/>
    <s v="United States"/>
    <n v="25000000"/>
    <x v="2749"/>
    <s v="Twentieth Century Fox"/>
    <n v="124"/>
  </r>
  <r>
    <s v="Pusher"/>
    <s v="Not Rated"/>
    <s v="Crime"/>
    <x v="16"/>
    <s v="August 30, 1996 (Denmark)"/>
    <n v="7.4"/>
    <n v="37000"/>
    <s v="Nicolas Winding Refn"/>
    <s v="Jens Dahl"/>
    <s v="Kim Bodnia"/>
    <s v="Denmark"/>
    <m/>
    <x v="2750"/>
    <s v="Balboa Entertainment"/>
    <n v="110"/>
  </r>
  <r>
    <s v="Waiting for Guffman"/>
    <s v="R"/>
    <s v="Comedy"/>
    <x v="16"/>
    <s v="January 31, 1997 (United States)"/>
    <n v="7.5"/>
    <n v="28000"/>
    <s v="Christopher Guest"/>
    <s v="Christopher Guest"/>
    <s v="Christopher Guest"/>
    <s v="United States"/>
    <n v="4000000"/>
    <x v="2751"/>
    <s v="Castle Rock Entertainment"/>
    <n v="84"/>
  </r>
  <r>
    <s v="Secrets &amp; Lies"/>
    <s v="R"/>
    <s v="Comedy"/>
    <x v="16"/>
    <s v="February 28, 1997 (United States)"/>
    <n v="8"/>
    <n v="39000"/>
    <s v="Mike Leigh"/>
    <s v="Mike Leigh"/>
    <s v="Timothy Spall"/>
    <s v="United Kingdom"/>
    <n v="4500000"/>
    <x v="2752"/>
    <s v="Channel Four Films"/>
    <n v="136"/>
  </r>
  <r>
    <s v="Daylight"/>
    <s v="PG-13"/>
    <s v="Action"/>
    <x v="16"/>
    <s v="December 6, 1996 (United States)"/>
    <n v="5.9"/>
    <n v="68000"/>
    <s v="Rob Cohen"/>
    <s v="Leslie Bohem"/>
    <s v="Sylvester Stallone"/>
    <s v="United States"/>
    <n v="80000000"/>
    <x v="2753"/>
    <s v="Universal Pictures"/>
    <n v="114"/>
  </r>
  <r>
    <s v="Last Man Standing"/>
    <s v="R"/>
    <s v="Action"/>
    <x v="16"/>
    <s v="September 20, 1996 (United States)"/>
    <n v="6.4"/>
    <n v="54000"/>
    <s v="Walter Hill"/>
    <s v="RyÃ»zÃ´ Kikushima"/>
    <s v="Bruce Willis"/>
    <s v="United States"/>
    <n v="67000000"/>
    <x v="2754"/>
    <s v="New Line Cinema"/>
    <n v="101"/>
  </r>
  <r>
    <s v="The Arrival"/>
    <s v="PG-13"/>
    <s v="Mystery"/>
    <x v="16"/>
    <s v="May 31, 1996 (United States)"/>
    <n v="6.2"/>
    <n v="34000"/>
    <s v="David Twohy"/>
    <s v="David Twohy"/>
    <s v="Charlie Sheen"/>
    <s v="United States"/>
    <n v="25000000"/>
    <x v="2755"/>
    <s v="Live Entertainment"/>
    <n v="115"/>
  </r>
  <r>
    <s v="Ransom"/>
    <s v="R"/>
    <s v="Action"/>
    <x v="16"/>
    <s v="November 8, 1996 (United States)"/>
    <n v="6.7"/>
    <n v="121000"/>
    <s v="Ron Howard"/>
    <s v="Cyril Hume"/>
    <s v="Mel Gibson"/>
    <s v="United States"/>
    <n v="80000000"/>
    <x v="2756"/>
    <s v="Touchstone Pictures"/>
    <n v="121"/>
  </r>
  <r>
    <s v="Beavis and Butt-Head Do America"/>
    <s v="PG-13"/>
    <s v="Animation"/>
    <x v="16"/>
    <s v="December 20, 1996 (United States)"/>
    <n v="6.8"/>
    <n v="53000"/>
    <s v="Directors"/>
    <s v="Mike Judge"/>
    <s v="Mike Judge"/>
    <s v="United States"/>
    <n v="12000000"/>
    <x v="2757"/>
    <s v="Paramount Pictures"/>
    <n v="81"/>
  </r>
  <r>
    <s v="Fly Away Home"/>
    <s v="PG"/>
    <s v="Adventure"/>
    <x v="16"/>
    <s v="September 13, 1996 (United States)"/>
    <n v="6.8"/>
    <n v="24000"/>
    <s v="Carroll Ballard"/>
    <s v="Bill Lishman"/>
    <s v="Jeff Daniels"/>
    <s v="United States"/>
    <n v="22000000"/>
    <x v="2758"/>
    <s v="Columbia Pictures"/>
    <n v="107"/>
  </r>
  <r>
    <s v="Tin Cup"/>
    <s v="R"/>
    <s v="Comedy"/>
    <x v="16"/>
    <s v="August 16, 1996 (United States)"/>
    <n v="6.4"/>
    <n v="47000"/>
    <s v="Ron Shelton"/>
    <s v="John Norville"/>
    <s v="Kevin Costner"/>
    <s v="United States"/>
    <n v="45000000"/>
    <x v="2759"/>
    <s v="New Regency Productions"/>
    <n v="135"/>
  </r>
  <r>
    <s v="Barb Wire"/>
    <s v="R"/>
    <s v="Action"/>
    <x v="16"/>
    <s v="May 3, 1996 (United States)"/>
    <n v="3.4"/>
    <n v="26000"/>
    <s v="David Hogan"/>
    <s v="Chris Warner"/>
    <s v="Pamela Anderson"/>
    <s v="United States"/>
    <n v="9000000"/>
    <x v="2760"/>
    <s v="Polygram Filmed Entertainment"/>
    <n v="98"/>
  </r>
  <r>
    <s v="Breaking the Waves"/>
    <s v="R"/>
    <s v="Drama"/>
    <x v="16"/>
    <s v="November 13, 1996 (United States)"/>
    <n v="7.8"/>
    <n v="64000"/>
    <s v="Lars von Trier"/>
    <s v="Lars von Trier"/>
    <s v="Emily Watson"/>
    <s v="Denmark"/>
    <m/>
    <x v="2761"/>
    <s v="ARTE"/>
    <n v="159"/>
  </r>
  <r>
    <s v="The Phantom"/>
    <s v="PG"/>
    <s v="Action"/>
    <x v="16"/>
    <s v="June 7, 1996 (United States)"/>
    <n v="5"/>
    <n v="33000"/>
    <s v="Simon Wincer"/>
    <s v="Lee Falk"/>
    <s v="Billy Zane"/>
    <s v="Australia"/>
    <n v="45000000"/>
    <x v="2762"/>
    <s v="Paramount Pictures"/>
    <n v="100"/>
  </r>
  <r>
    <s v="The Fan"/>
    <s v="R"/>
    <s v="Action"/>
    <x v="16"/>
    <s v="August 16, 1996 (United States)"/>
    <n v="5.9"/>
    <n v="47000"/>
    <s v="Tony Scott"/>
    <s v="Peter Abrahams"/>
    <s v="Robert De Niro"/>
    <s v="United States"/>
    <n v="55000000"/>
    <x v="2763"/>
    <s v="TriStar Pictures"/>
    <n v="116"/>
  </r>
  <r>
    <s v="Eye for an Eye"/>
    <s v="R"/>
    <s v="Crime"/>
    <x v="16"/>
    <s v="January 12, 1996 (United States)"/>
    <n v="6.2"/>
    <n v="14000"/>
    <s v="John Schlesinger"/>
    <s v="Erika Holzer"/>
    <s v="Sally Field"/>
    <s v="United States"/>
    <n v="20000000"/>
    <x v="2764"/>
    <s v="Paramount Pictures"/>
    <n v="101"/>
  </r>
  <r>
    <s v="2 Days in the Valley"/>
    <s v="R"/>
    <s v="Comedy"/>
    <x v="16"/>
    <s v="September 27, 1996 (United States)"/>
    <n v="6.5"/>
    <n v="19000"/>
    <s v="John Herzfeld"/>
    <s v="John Herzfeld"/>
    <s v="Teri Hatcher"/>
    <s v="United States"/>
    <m/>
    <x v="2765"/>
    <s v="Rysher Entertainment"/>
    <n v="104"/>
  </r>
  <r>
    <s v="Trees Lounge"/>
    <s v="R"/>
    <s v="Comedy"/>
    <x v="16"/>
    <s v="October 11, 1996 (United States)"/>
    <n v="7.1"/>
    <n v="14000"/>
    <s v="Steve Buscemi"/>
    <s v="Steve Buscemi"/>
    <s v="Steve Buscemi"/>
    <s v="United States"/>
    <n v="1300000"/>
    <x v="2766"/>
    <s v="Addis Wechsler Pictures"/>
    <n v="95"/>
  </r>
  <r>
    <s v="The People vs. Larry Flynt"/>
    <s v="R"/>
    <s v="Biography"/>
    <x v="16"/>
    <s v="January 10, 1997 (United States)"/>
    <n v="7.3"/>
    <n v="90000"/>
    <s v="Milos Forman"/>
    <s v="Scott Alexander"/>
    <s v="Woody Harrelson"/>
    <s v="United States"/>
    <n v="36000000"/>
    <x v="2767"/>
    <s v="Columbia Pictures"/>
    <n v="130"/>
  </r>
  <r>
    <s v="Freeway"/>
    <s v="R"/>
    <s v="Comedy"/>
    <x v="16"/>
    <s v="September 3, 1997 (France)"/>
    <n v="6.8"/>
    <n v="27000"/>
    <s v="Matthew Bright"/>
    <s v="Matthew Bright"/>
    <s v="Reese Witherspoon"/>
    <s v="United States"/>
    <n v="3000000"/>
    <x v="2768"/>
    <s v="The Kushner-Locke Company"/>
    <n v="102"/>
  </r>
  <r>
    <s v="Kazaam"/>
    <s v="PG"/>
    <s v="Comedy"/>
    <x v="16"/>
    <s v="July 17, 1996 (United States)"/>
    <n v="3"/>
    <n v="23000"/>
    <s v="Paul Michael Glaser"/>
    <s v="Paul Michael Glaser"/>
    <s v="Shaquille O'Neal"/>
    <s v="United States"/>
    <n v="20000000"/>
    <x v="2769"/>
    <s v="Interscope Communications"/>
    <n v="93"/>
  </r>
  <r>
    <s v="Down Periscope"/>
    <s v="PG-13"/>
    <s v="Comedy"/>
    <x v="16"/>
    <s v="March 1, 1996 (United States)"/>
    <n v="6.2"/>
    <n v="22000"/>
    <s v="David S. Ward"/>
    <s v="Hugh Wilson"/>
    <s v="Kelsey Grammer"/>
    <s v="United States"/>
    <n v="31000000"/>
    <x v="2770"/>
    <s v="Twentieth Century Fox"/>
    <n v="92"/>
  </r>
  <r>
    <s v="Michael"/>
    <s v="PG"/>
    <s v="Comedy"/>
    <x v="16"/>
    <s v="December 25, 1996 (United States)"/>
    <n v="5.7"/>
    <n v="42000"/>
    <s v="Nora Ephron"/>
    <s v="Peter Dexter"/>
    <s v="John Travolta"/>
    <s v="United States"/>
    <m/>
    <x v="2771"/>
    <s v="Turner Pictures (I)"/>
    <n v="105"/>
  </r>
  <r>
    <s v="Mulholland Falls"/>
    <s v="R"/>
    <s v="Crime"/>
    <x v="16"/>
    <s v="April 26, 1996 (United States)"/>
    <n v="6.3"/>
    <n v="16000"/>
    <s v="Lee Tamahori"/>
    <s v="Peter Dexter"/>
    <s v="Nick Nolte"/>
    <s v="United States"/>
    <n v="29000000"/>
    <x v="2772"/>
    <s v="Largo Entertainment"/>
    <n v="107"/>
  </r>
  <r>
    <s v="Jingle All the Way"/>
    <s v="PG"/>
    <s v="Adventure"/>
    <x v="16"/>
    <s v="November 22, 1996 (United States)"/>
    <n v="5.6"/>
    <n v="95000"/>
    <s v="Brian Levant"/>
    <s v="Randy Kornfield"/>
    <s v="Arnold Schwarzenegger"/>
    <s v="United States"/>
    <n v="60000000"/>
    <x v="2773"/>
    <s v="1492 Pictures"/>
    <n v="89"/>
  </r>
  <r>
    <s v="She's the One"/>
    <s v="R"/>
    <s v="Comedy"/>
    <x v="16"/>
    <s v="August 23, 1996 (United States)"/>
    <n v="6"/>
    <n v="17000"/>
    <s v="Edward Burns"/>
    <s v="Edward Burns"/>
    <s v="Edward Burns"/>
    <s v="United States"/>
    <n v="3500000"/>
    <x v="2774"/>
    <s v="Good Machine"/>
    <n v="96"/>
  </r>
  <r>
    <s v="Brassed Off"/>
    <s v="R"/>
    <s v="Comedy"/>
    <x v="16"/>
    <s v="May 23, 1997 (United States)"/>
    <n v="7.2"/>
    <n v="19000"/>
    <s v="Mark Herman"/>
    <s v="Mark Herman"/>
    <s v="Pete Postlethwaite"/>
    <s v="United Kingdom"/>
    <m/>
    <x v="2775"/>
    <s v="Channel Four Films"/>
    <n v="108"/>
  </r>
  <r>
    <s v="Shine"/>
    <s v="PG-13"/>
    <s v="Biography"/>
    <x v="16"/>
    <s v="February 14, 1997 (United States)"/>
    <n v="7.7"/>
    <n v="52000"/>
    <s v="Scott Hicks"/>
    <s v="Jan Sardi"/>
    <s v="Geoffrey Rush"/>
    <s v="Australia"/>
    <n v="5500000"/>
    <x v="2776"/>
    <s v="Australian Film Finance Corporation (AFFC)"/>
    <n v="105"/>
  </r>
  <r>
    <s v="Black Sheep"/>
    <s v="PG-13"/>
    <s v="Comedy"/>
    <x v="16"/>
    <s v="February 2, 1996 (United States)"/>
    <n v="6.3"/>
    <n v="38000"/>
    <s v="Penelope Spheeris"/>
    <s v="Fred Wolf"/>
    <s v="Chris Farley"/>
    <s v="United States"/>
    <m/>
    <x v="2777"/>
    <s v="Broadway Pictures"/>
    <n v="87"/>
  </r>
  <r>
    <s v="Maximum Risk"/>
    <s v="R"/>
    <s v="Action"/>
    <x v="16"/>
    <s v="September 13, 1996 (United States)"/>
    <n v="5.5"/>
    <n v="21000"/>
    <s v="Ringo Lam"/>
    <s v="Larry Ferguson"/>
    <s v="Jean-Claude Van Damme"/>
    <s v="United States"/>
    <n v="25000000"/>
    <x v="2778"/>
    <s v="Columbia Pictures"/>
    <n v="101"/>
  </r>
  <r>
    <s v="One Fine Day"/>
    <s v="PG"/>
    <s v="Comedy"/>
    <x v="16"/>
    <s v="December 20, 1996 (United States)"/>
    <n v="6.5"/>
    <n v="44000"/>
    <s v="Michael Hoffman"/>
    <s v="Terrel Seltzer"/>
    <s v="Michelle Pfeiffer"/>
    <s v="United States"/>
    <m/>
    <x v="2779"/>
    <s v="Fox 2000 Pictures"/>
    <n v="108"/>
  </r>
  <r>
    <s v="Lone Star"/>
    <s v="R"/>
    <s v="Drama"/>
    <x v="16"/>
    <s v="June 21, 1996 (United States)"/>
    <n v="7.4"/>
    <n v="28000"/>
    <s v="John Sayles"/>
    <s v="John Sayles"/>
    <s v="Chris Cooper"/>
    <s v="United States"/>
    <n v="5000000"/>
    <x v="2780"/>
    <s v="Columbia Pictures"/>
    <n v="135"/>
  </r>
  <r>
    <s v="Michael Collins"/>
    <s v="R"/>
    <s v="Biography"/>
    <x v="16"/>
    <s v="October 25, 1996 (United States)"/>
    <n v="7.2"/>
    <n v="30000"/>
    <s v="Neil Jordan"/>
    <s v="Neil Jordan"/>
    <s v="Liam Neeson"/>
    <s v="United Kingdom"/>
    <n v="25000000"/>
    <x v="2781"/>
    <s v="Warner Bros."/>
    <n v="133"/>
  </r>
  <r>
    <s v="Phenomenon"/>
    <s v="PG"/>
    <s v="Drama"/>
    <x v="16"/>
    <s v="July 3, 1996 (United States)"/>
    <n v="6.4"/>
    <n v="76000"/>
    <s v="Jon Turteltaub"/>
    <s v="Gerald Di Pego"/>
    <s v="John Travolta"/>
    <s v="United States"/>
    <n v="32000000"/>
    <x v="2782"/>
    <s v="Touchstone Pictures"/>
    <n v="123"/>
  </r>
  <r>
    <s v="Harriet the Spy"/>
    <s v="PG"/>
    <s v="Comedy"/>
    <x v="16"/>
    <s v="July 10, 1996 (United States)"/>
    <n v="5.9"/>
    <n v="9800"/>
    <s v="Bronwen Hughes"/>
    <s v="Louise Fitzhugh"/>
    <s v="Michelle Trachtenberg"/>
    <s v="United States"/>
    <n v="12000000"/>
    <x v="2783"/>
    <s v="Paramount Pictures"/>
    <n v="100"/>
  </r>
  <r>
    <s v="Flipper"/>
    <s v="PG"/>
    <s v="Adventure"/>
    <x v="16"/>
    <s v="May 17, 1996 (United States)"/>
    <n v="5.3"/>
    <n v="10000"/>
    <s v="Alan Shapiro"/>
    <s v="Ricou Browning"/>
    <s v="Paul Hogan"/>
    <s v="United States"/>
    <n v="25530000"/>
    <x v="2784"/>
    <s v="Universal Pictures"/>
    <n v="95"/>
  </r>
  <r>
    <s v="Evita"/>
    <s v="PG"/>
    <s v="Biography"/>
    <x v="16"/>
    <s v="January 10, 1997 (United States)"/>
    <n v="6.3"/>
    <n v="34000"/>
    <s v="Alan Parker"/>
    <s v="Tim Rice"/>
    <s v="Madonna"/>
    <s v="United States"/>
    <n v="55000000"/>
    <x v="2785"/>
    <s v="Hollywood Pictures"/>
    <n v="135"/>
  </r>
  <r>
    <s v="Diabolique"/>
    <s v="R"/>
    <s v="Drama"/>
    <x v="16"/>
    <s v="March 22, 1996 (United States)"/>
    <n v="5.4"/>
    <n v="14000"/>
    <s v="Jeremiah S. Chechik"/>
    <s v="Pierre Boileau"/>
    <s v="Sharon Stone"/>
    <s v="United States"/>
    <m/>
    <x v="2786"/>
    <s v="ABC Productions"/>
    <n v="107"/>
  </r>
  <r>
    <s v="Bordello of Blood"/>
    <s v="R"/>
    <s v="Comedy"/>
    <x v="16"/>
    <s v="August 16, 1996 (United States)"/>
    <n v="5.4"/>
    <n v="14000"/>
    <s v="Gilbert Adler"/>
    <s v="William M. Gaines"/>
    <s v="Dennis Miller"/>
    <s v="United States"/>
    <n v="13000000"/>
    <x v="2787"/>
    <s v="Universal City Studios"/>
    <n v="87"/>
  </r>
  <r>
    <s v="Spy Hard"/>
    <s v="PG-13"/>
    <s v="Action"/>
    <x v="16"/>
    <s v="May 24, 1996 (United States)"/>
    <n v="5.4"/>
    <n v="37000"/>
    <s v="Rick Friedberg"/>
    <s v="Jason Friedberg"/>
    <s v="Leslie Nielsen"/>
    <s v="United States"/>
    <n v="18000000"/>
    <x v="2788"/>
    <s v="Hollywood Pictures"/>
    <n v="81"/>
  </r>
  <r>
    <s v="The Substitute"/>
    <s v="R"/>
    <s v="Action"/>
    <x v="16"/>
    <s v="April 19, 1996 (United States)"/>
    <n v="6"/>
    <n v="13000"/>
    <s v="Robert Mandel"/>
    <s v="Roy Frumkes"/>
    <s v="Tom Berenger"/>
    <s v="United States"/>
    <m/>
    <x v="2789"/>
    <s v="Dinamo Entertainment"/>
    <n v="114"/>
  </r>
  <r>
    <s v="Marvin's Room"/>
    <s v="PG-13"/>
    <s v="Drama"/>
    <x v="16"/>
    <s v="February 28, 1997 (United States)"/>
    <n v="6.7"/>
    <n v="26000"/>
    <s v="Jerry Zaks"/>
    <s v="Scott McPherson"/>
    <s v="Meryl Streep"/>
    <s v="United States"/>
    <n v="23000000"/>
    <x v="2790"/>
    <s v="Scott Rudin Productions"/>
    <n v="98"/>
  </r>
  <r>
    <s v="Multiplicity"/>
    <s v="PG-13"/>
    <s v="Comedy"/>
    <x v="16"/>
    <s v="July 17, 1996 (United States)"/>
    <n v="6.1"/>
    <n v="31000"/>
    <s v="Harold Ramis"/>
    <s v="Chris Miller"/>
    <s v="Michael Keaton"/>
    <s v="United States"/>
    <n v="45000000"/>
    <x v="2791"/>
    <s v="Columbia Pictures"/>
    <n v="117"/>
  </r>
  <r>
    <s v="House Arrest"/>
    <s v="PG"/>
    <s v="Comedy"/>
    <x v="16"/>
    <s v="August 14, 1996 (United States)"/>
    <n v="5.8"/>
    <n v="8200"/>
    <s v="Harry Winer"/>
    <s v="Michael Hitchcock"/>
    <s v="Jamie Lee Curtis"/>
    <s v="United States"/>
    <m/>
    <x v="2792"/>
    <s v="Metro-Goldwyn-Mayer (MGM)"/>
    <n v="108"/>
  </r>
  <r>
    <s v="Everyone Says I Love You"/>
    <s v="R"/>
    <s v="Comedy"/>
    <x v="16"/>
    <s v="January 17, 1997 (United States)"/>
    <n v="6.7"/>
    <n v="36000"/>
    <s v="Woody Allen"/>
    <s v="Woody Allen"/>
    <s v="Woody Allen"/>
    <s v="United States"/>
    <n v="20000000"/>
    <x v="2793"/>
    <s v="Miramax"/>
    <n v="101"/>
  </r>
  <r>
    <s v="A Very Brady Sequel"/>
    <s v="PG-13"/>
    <s v="Comedy"/>
    <x v="16"/>
    <s v="August 23, 1996 (United States)"/>
    <n v="5.8"/>
    <n v="10000"/>
    <s v="Arlene Sanford"/>
    <s v="Sherwood Schwartz"/>
    <s v="Shelley Long"/>
    <s v="United States"/>
    <n v="12000000"/>
    <x v="2794"/>
    <s v="Paramount Pictures"/>
    <n v="90"/>
  </r>
  <r>
    <s v="The Crow: City of Angels"/>
    <s v="R"/>
    <s v="Action"/>
    <x v="16"/>
    <s v="August 30, 1996 (United States)"/>
    <n v="4.7"/>
    <n v="19000"/>
    <s v="Tim Pope"/>
    <s v="James O'Barr"/>
    <s v="Vincent Perez"/>
    <s v="United States"/>
    <n v="13000000"/>
    <x v="2795"/>
    <s v="Bad Bird Productions"/>
    <n v="84"/>
  </r>
  <r>
    <s v="Basquiat"/>
    <s v="R"/>
    <s v="Biography"/>
    <x v="16"/>
    <s v="August 9, 1996 (United States)"/>
    <n v="6.9"/>
    <n v="20000"/>
    <s v="Julian Schnabel"/>
    <s v="Lech Majewski"/>
    <s v="Jeffrey Wright"/>
    <s v="United States"/>
    <n v="3300000"/>
    <x v="2796"/>
    <s v="Eleventh Street Production"/>
    <n v="107"/>
  </r>
  <r>
    <s v="The Quest"/>
    <s v="PG-13"/>
    <s v="Action"/>
    <x v="16"/>
    <s v="April 26, 1996 (United States)"/>
    <n v="5.6"/>
    <n v="25000"/>
    <s v="Jean-Claude Van Damme"/>
    <s v="Frank Dux"/>
    <s v="Jean-Claude Van Damme"/>
    <s v="Canada"/>
    <n v="30000000"/>
    <x v="2797"/>
    <s v="MDP Worldwide"/>
    <n v="95"/>
  </r>
  <r>
    <s v="Muppet Treasure Island"/>
    <s v="G"/>
    <s v="Action"/>
    <x v="16"/>
    <s v="February 16, 1996 (United States)"/>
    <n v="7"/>
    <n v="22000"/>
    <s v="Brian Henson"/>
    <s v="Robert Louis Stevenson"/>
    <s v="Tim Curry"/>
    <s v="United States"/>
    <m/>
    <x v="2798"/>
    <s v="Walt Disney Pictures"/>
    <n v="99"/>
  </r>
  <r>
    <s v="Hellraiser: Bloodline"/>
    <s v="R"/>
    <s v="Horror"/>
    <x v="16"/>
    <s v="March 8, 1996 (United States)"/>
    <n v="5.0999999999999996"/>
    <n v="20000"/>
    <s v="Director"/>
    <s v="Peter Atkins"/>
    <s v="Bruce Ramsay"/>
    <s v="United States"/>
    <n v="4000000"/>
    <x v="2799"/>
    <s v="Dimension Films"/>
    <n v="85"/>
  </r>
  <r>
    <s v="Manny &amp; Lo"/>
    <s v="R"/>
    <s v="Comedy"/>
    <x v="16"/>
    <s v="July 26, 1996 (United States)"/>
    <n v="6.6"/>
    <n v="1900"/>
    <s v="Lisa Krueger"/>
    <s v="Lisa Krueger"/>
    <s v="Scarlett Johansson"/>
    <s v="United States"/>
    <n v="500000"/>
    <x v="2800"/>
    <s v="Pope Productions"/>
    <n v="88"/>
  </r>
  <r>
    <s v="Beautiful Thing"/>
    <s v="R"/>
    <s v="Comedy"/>
    <x v="16"/>
    <s v="October 9, 1996 (United States)"/>
    <n v="7.6"/>
    <n v="23000"/>
    <s v="Hettie Macdonald"/>
    <s v="Jonathan Harvey"/>
    <s v="Glen Berry"/>
    <s v="United Kingdom"/>
    <m/>
    <x v="2801"/>
    <s v="Channel Four Films"/>
    <n v="90"/>
  </r>
  <r>
    <s v="The Chamber"/>
    <s v="R"/>
    <s v="Crime"/>
    <x v="16"/>
    <s v="October 11, 1996 (United States)"/>
    <n v="6"/>
    <n v="13000"/>
    <s v="James Foley"/>
    <s v="John Grisham"/>
    <s v="Chris O'Donnell"/>
    <s v="United States"/>
    <n v="50000000"/>
    <x v="2802"/>
    <s v="Universal Pictures"/>
    <n v="113"/>
  </r>
  <r>
    <s v="Blood and Wine"/>
    <s v="R"/>
    <s v="Crime"/>
    <x v="16"/>
    <s v="February 21, 1997 (United States)"/>
    <n v="6"/>
    <n v="9400"/>
    <s v="Bob Rafelson"/>
    <s v="Nick Villiers"/>
    <s v="Jack Nicholson"/>
    <s v="United States"/>
    <n v="22000000"/>
    <x v="2803"/>
    <s v="Recorded Picture Company (RPC)"/>
    <n v="101"/>
  </r>
  <r>
    <s v="Jude"/>
    <s v="R"/>
    <s v="Drama"/>
    <x v="16"/>
    <s v="October 18, 1996 (United States)"/>
    <n v="6.9"/>
    <n v="10000"/>
    <s v="Michael Winterbottom"/>
    <s v="Hossein Amini"/>
    <s v="Christopher Eccleston"/>
    <s v="United Kingdom"/>
    <n v="7000000"/>
    <x v="2804"/>
    <s v="BBC Films"/>
    <n v="123"/>
  </r>
  <r>
    <s v="Bulletproof"/>
    <s v="R"/>
    <s v="Action"/>
    <x v="16"/>
    <s v="September 6, 1996 (United States)"/>
    <n v="5.8"/>
    <n v="36000"/>
    <s v="Ernest R. Dickerson"/>
    <s v="Joe Gayton"/>
    <s v="Damon Wayans"/>
    <s v="United States"/>
    <n v="25000000"/>
    <x v="2805"/>
    <s v="Universal Pictures"/>
    <n v="84"/>
  </r>
  <r>
    <s v="Mad Dog Time"/>
    <s v="R"/>
    <s v="Comedy"/>
    <x v="16"/>
    <s v="November 8, 1996 (United States)"/>
    <n v="5.4"/>
    <n v="2700"/>
    <s v="Larry Bishop"/>
    <s v="Larry Bishop"/>
    <s v="Michael J. Pollard"/>
    <s v="United States"/>
    <n v="8000000"/>
    <x v="2806"/>
    <s v="Bruin Grip Services"/>
    <n v="93"/>
  </r>
  <r>
    <s v="Irma Vep"/>
    <s v="Not Rated"/>
    <s v="Comedy"/>
    <x v="16"/>
    <s v="April 30, 1997 (United States)"/>
    <n v="7.1"/>
    <n v="5900"/>
    <s v="Olivier Assayas"/>
    <s v="Olivier Assayas"/>
    <s v="Maggie Cheung"/>
    <s v="France"/>
    <m/>
    <x v="2807"/>
    <s v="Dacia Films"/>
    <n v="99"/>
  </r>
  <r>
    <s v="Mrs. Winterbourne"/>
    <s v="PG-13"/>
    <s v="Comedy"/>
    <x v="16"/>
    <s v="April 19, 1996 (United States)"/>
    <n v="6.2"/>
    <n v="7100"/>
    <s v="Richard Benjamin"/>
    <s v="Cornell Woolrich"/>
    <s v="Shirley MacLaine"/>
    <s v="United States"/>
    <n v="25000000"/>
    <x v="2808"/>
    <s v="TriStar Pictures"/>
    <n v="105"/>
  </r>
  <r>
    <s v="The Portrait of a Lady"/>
    <s v="PG-13"/>
    <s v="Drama"/>
    <x v="16"/>
    <s v="January 17, 1997 (United States)"/>
    <n v="6.2"/>
    <n v="11000"/>
    <s v="Jane Campion"/>
    <s v="Henry James"/>
    <s v="Nicole Kidman"/>
    <s v="United Kingdom"/>
    <m/>
    <x v="2809"/>
    <s v="Polygram Filmed Entertainment"/>
    <n v="144"/>
  </r>
  <r>
    <s v="Foxfire"/>
    <s v="R"/>
    <s v="Drama"/>
    <x v="16"/>
    <s v="August 23, 1996 (United States)"/>
    <n v="6.2"/>
    <n v="8800"/>
    <s v="Annette Haywood-Carter"/>
    <s v="Joyce Carol Oates"/>
    <s v="Hedy Burress"/>
    <s v="United States"/>
    <m/>
    <x v="2810"/>
    <s v="Chestnut Hill Productions"/>
    <n v="102"/>
  </r>
  <r>
    <s v="The Glimmer Man"/>
    <s v="R"/>
    <s v="Action"/>
    <x v="16"/>
    <s v="October 4, 1996 (United States)"/>
    <n v="5.4"/>
    <n v="19000"/>
    <s v="John Gray"/>
    <s v="Kevin Brodbin"/>
    <s v="Steven Seagal"/>
    <s v="United States"/>
    <n v="45000000"/>
    <x v="2811"/>
    <s v="Warner Bros."/>
    <n v="91"/>
  </r>
  <r>
    <s v="Up Close &amp; Personal"/>
    <s v="PG-13"/>
    <s v="Drama"/>
    <x v="16"/>
    <s v="March 1, 1996 (United States)"/>
    <n v="6.2"/>
    <n v="14000"/>
    <s v="Jon Avnet"/>
    <s v="Joan Didion"/>
    <s v="Robert Redford"/>
    <s v="United States"/>
    <n v="60000000"/>
    <x v="2812"/>
    <s v="Touchstone Pictures"/>
    <n v="124"/>
  </r>
  <r>
    <s v="The Juror"/>
    <s v="R"/>
    <s v="Crime"/>
    <x v="16"/>
    <s v="February 2, 1996 (United States)"/>
    <n v="5.7"/>
    <n v="18000"/>
    <s v="Brian Gibson"/>
    <s v="George Dawes Green"/>
    <s v="Demi Moore"/>
    <s v="United States"/>
    <n v="44000000"/>
    <x v="2813"/>
    <s v="Columbia Pictures"/>
    <n v="118"/>
  </r>
  <r>
    <s v="Flirting with Disaster"/>
    <s v="R"/>
    <s v="Comedy"/>
    <x v="16"/>
    <s v="April 12, 1996 (United States)"/>
    <n v="6.7"/>
    <n v="18000"/>
    <s v="David O. Russell"/>
    <s v="David O. Russell"/>
    <s v="Ben Stiller"/>
    <s v="United States"/>
    <n v="7000000"/>
    <x v="2814"/>
    <s v="Miramax"/>
    <n v="92"/>
  </r>
  <r>
    <s v="Homeward Bound II: Lost in San Francisco"/>
    <s v="G"/>
    <s v="Adventure"/>
    <x v="16"/>
    <s v="March 8, 1996 (United States)"/>
    <n v="6"/>
    <n v="14000"/>
    <s v="David R. Ellis"/>
    <s v="Chris Hauty"/>
    <s v="Michael J. Fox"/>
    <s v="United States"/>
    <m/>
    <x v="2815"/>
    <s v="Walt Disney Pictures"/>
    <n v="88"/>
  </r>
  <r>
    <s v="Joe's Apartment"/>
    <s v="PG-13"/>
    <s v="Comedy"/>
    <x v="16"/>
    <s v="July 26, 1996 (United States)"/>
    <n v="5.5"/>
    <n v="13000"/>
    <s v="John Payson"/>
    <s v="John Payson"/>
    <s v="Jerry O'Connell"/>
    <s v="United States"/>
    <n v="13000000"/>
    <x v="2816"/>
    <s v="Geffen Pictures"/>
    <n v="80"/>
  </r>
  <r>
    <s v="Ghosts of Mississippi"/>
    <s v="PG-13"/>
    <s v="Drama"/>
    <x v="16"/>
    <s v="January 3, 1997 (United States)"/>
    <n v="6.7"/>
    <n v="10000"/>
    <s v="Rob Reiner"/>
    <s v="Lewis Colick"/>
    <s v="Alec Baldwin"/>
    <s v="United States"/>
    <n v="36000000"/>
    <x v="2817"/>
    <s v="Castle Rock Entertainment"/>
    <n v="130"/>
  </r>
  <r>
    <s v="A Summer's Tale"/>
    <s v="G"/>
    <s v="Comedy"/>
    <x v="16"/>
    <s v="June 20, 2014 (United States)"/>
    <n v="7.6"/>
    <n v="7000"/>
    <s v="Ã‰ric Rohmer"/>
    <s v="Ã‰ric Rohmer"/>
    <s v="Melvil Poupaud"/>
    <s v="France"/>
    <m/>
    <x v="2818"/>
    <s v="Canal+"/>
    <n v="113"/>
  </r>
  <r>
    <s v="The Preacher's Wife"/>
    <s v="PG"/>
    <s v="Comedy"/>
    <x v="16"/>
    <s v="December 13, 1996 (United States)"/>
    <n v="5.6"/>
    <n v="11000"/>
    <s v="Penny Marshall"/>
    <s v="Robert Nathan"/>
    <s v="Denzel Washington"/>
    <s v="United States"/>
    <n v="40000000"/>
    <x v="2819"/>
    <s v="Mundy Lane Entertainment"/>
    <n v="123"/>
  </r>
  <r>
    <s v="Jane Eyre"/>
    <s v="PG"/>
    <s v="Drama"/>
    <x v="16"/>
    <s v="April 12, 1996 (United States)"/>
    <n v="6.8"/>
    <n v="9200"/>
    <s v="Franco Zeffirelli"/>
    <s v="Charlotte BrontÃ«"/>
    <s v="William Hurt"/>
    <s v="France"/>
    <m/>
    <x v="2820"/>
    <s v="Cineritino S.r.L."/>
    <n v="112"/>
  </r>
  <r>
    <s v="If Lucy Fell"/>
    <s v="R"/>
    <s v="Comedy"/>
    <x v="16"/>
    <s v="March 8, 1996 (United States)"/>
    <n v="4.9000000000000004"/>
    <n v="3800"/>
    <s v="Eric Schaeffer"/>
    <s v="Eric Schaeffer"/>
    <s v="Sarah Jessica Parker"/>
    <s v="United States"/>
    <n v="5000000"/>
    <x v="2821"/>
    <s v="Motion Picture Corporation of America (MPCA)"/>
    <n v="92"/>
  </r>
  <r>
    <s v="SubUrbia"/>
    <s v="R"/>
    <s v="Comedy"/>
    <x v="16"/>
    <s v="July 3, 1997 (Germany)"/>
    <n v="6.8"/>
    <n v="9000"/>
    <s v="Richard Linklater"/>
    <s v="Eric Bogosian"/>
    <s v="Giovanni Ribisi"/>
    <s v="United States"/>
    <m/>
    <x v="2822"/>
    <s v="Castle Rock Entertainment"/>
    <n v="121"/>
  </r>
  <r>
    <s v="First Strike"/>
    <s v="PG-13"/>
    <s v="Action"/>
    <x v="16"/>
    <s v="January 10, 1997 (United States)"/>
    <n v="6.6"/>
    <n v="20000"/>
    <s v="Stanley Tong"/>
    <s v="Greg Mellott"/>
    <s v="Jackie Chan"/>
    <s v="Hong Kong"/>
    <m/>
    <x v="2823"/>
    <s v="Golden Harvest Company"/>
    <n v="107"/>
  </r>
  <r>
    <s v="Bad Moon"/>
    <s v="R"/>
    <s v="Horror"/>
    <x v="16"/>
    <s v="November 1, 1996 (United States)"/>
    <n v="5.8"/>
    <n v="6200"/>
    <s v="Eric Red"/>
    <s v="Wayne Smith"/>
    <s v="Mariel Hemingway"/>
    <s v="United States"/>
    <n v="7000000"/>
    <x v="2824"/>
    <s v="Morgan Creek Entertainment"/>
    <n v="80"/>
  </r>
  <r>
    <s v="Dunston Checks In"/>
    <s v="PG"/>
    <s v="Adventure"/>
    <x v="16"/>
    <s v="January 12, 1996 (United States)"/>
    <n v="5.4"/>
    <n v="12000"/>
    <s v="Ken Kwapis"/>
    <s v="John Hopkins"/>
    <s v="Jason Alexander"/>
    <s v="United States"/>
    <m/>
    <x v="2825"/>
    <s v="Joe Wizan/Todd Black"/>
    <n v="88"/>
  </r>
  <r>
    <s v="Carpool"/>
    <s v="PG"/>
    <s v="Comedy"/>
    <x v="16"/>
    <s v="August 23, 1996 (United States)"/>
    <n v="5"/>
    <n v="4600"/>
    <s v="Arthur Hiller"/>
    <s v="Don Rhymer"/>
    <s v="Tom Arnold"/>
    <s v="United States"/>
    <n v="17000000"/>
    <x v="2826"/>
    <s v="New Regency Productions"/>
    <n v="89"/>
  </r>
  <r>
    <s v="The Daytrippers"/>
    <s v="R"/>
    <s v="Comedy"/>
    <x v="16"/>
    <s v="March 5, 1997 (United States)"/>
    <n v="7"/>
    <n v="4900"/>
    <s v="Greg Mottola"/>
    <s v="Greg Mottola"/>
    <s v="Hope Davis"/>
    <s v="Canada"/>
    <m/>
    <x v="2827"/>
    <s v="Alliance Communications Corporation"/>
    <n v="87"/>
  </r>
  <r>
    <s v="Before and After"/>
    <s v="PG-13"/>
    <s v="Crime"/>
    <x v="16"/>
    <s v="February 23, 1996 (United States)"/>
    <n v="6.1"/>
    <n v="8500"/>
    <s v="Barbet Schroeder"/>
    <s v="Rosellen Brown"/>
    <s v="Meryl Streep"/>
    <s v="United States"/>
    <n v="35000000"/>
    <x v="2828"/>
    <s v="Caravan Pictures"/>
    <n v="108"/>
  </r>
  <r>
    <s v="Citizen Ruth"/>
    <s v="R"/>
    <s v="Comedy"/>
    <x v="16"/>
    <s v="December 13, 1996 (United States)"/>
    <n v="7"/>
    <n v="7500"/>
    <s v="Alexander Payne"/>
    <s v="Alexander Payne"/>
    <s v="Laura Dern"/>
    <s v="United States"/>
    <n v="3000000"/>
    <x v="2829"/>
    <s v="Independent Pictures (II)"/>
    <n v="106"/>
  </r>
  <r>
    <s v="Extreme Measures"/>
    <s v="R"/>
    <s v="Crime"/>
    <x v="16"/>
    <s v="September 27, 1996 (United States)"/>
    <n v="6.2"/>
    <n v="17000"/>
    <s v="Michael Apted"/>
    <s v="Michael Palmer"/>
    <s v="Hugh Grant"/>
    <s v="United Kingdom"/>
    <n v="38000000"/>
    <x v="2830"/>
    <s v="Castle Rock Entertainment"/>
    <n v="118"/>
  </r>
  <r>
    <s v="Female Perversions"/>
    <s v="R"/>
    <s v="Drama"/>
    <x v="16"/>
    <s v="April 25, 1997 (United States)"/>
    <n v="5.4"/>
    <n v="2300"/>
    <s v="Susan Streitfeld"/>
    <s v="Louise J. Kaplan"/>
    <s v="Tilda Swinton"/>
    <s v="Germany"/>
    <m/>
    <x v="2831"/>
    <s v="Mindy Affrime"/>
    <n v="120"/>
  </r>
  <r>
    <s v="A Thin Line Between Love and Hate"/>
    <s v="R"/>
    <s v="Comedy"/>
    <x v="16"/>
    <s v="April 3, 1996 (United States)"/>
    <n v="5.7"/>
    <n v="4600"/>
    <s v="Martin Lawrence"/>
    <s v="Martin Lawrence"/>
    <s v="Martin Lawrence"/>
    <s v="United States"/>
    <n v="8000000"/>
    <x v="2832"/>
    <s v="Jackson/McHenry Company,The"/>
    <n v="108"/>
  </r>
  <r>
    <s v="Kissed"/>
    <m/>
    <s v="Drama"/>
    <x v="16"/>
    <s v="April 11, 1997 (United States)"/>
    <n v="6.4"/>
    <n v="3600"/>
    <s v="Lynne Stopkewich"/>
    <s v="Angus Fraser"/>
    <s v="Molly Parker"/>
    <s v="Canada"/>
    <m/>
    <x v="2833"/>
    <s v="Boneyard Film Company Inc."/>
    <n v="78"/>
  </r>
  <r>
    <s v="The Truth About Cats &amp; Dogs"/>
    <s v="PG-13"/>
    <s v="Comedy"/>
    <x v="16"/>
    <s v="April 26, 1996 (United States)"/>
    <n v="6.3"/>
    <n v="25000"/>
    <s v="Michael Lehmann"/>
    <s v="Audrey Wells"/>
    <s v="Uma Thurman"/>
    <s v="United States"/>
    <m/>
    <x v="2834"/>
    <s v="Twentieth Century Fox"/>
    <n v="97"/>
  </r>
  <r>
    <s v="The Whole Wide World"/>
    <s v="PG"/>
    <s v="Biography"/>
    <x v="16"/>
    <s v="December 20, 1996 (United States)"/>
    <n v="7.1"/>
    <n v="3500"/>
    <s v="Dan Ireland"/>
    <s v="Novalyne Price Ellis"/>
    <s v="Vincent D'Onofrio"/>
    <s v="United States"/>
    <n v="1300000"/>
    <x v="2835"/>
    <s v="Cineville"/>
    <n v="111"/>
  </r>
  <r>
    <s v="Dear God"/>
    <s v="PG"/>
    <s v="Comedy"/>
    <x v="16"/>
    <s v="November 1, 1996 (United States)"/>
    <n v="5.4"/>
    <n v="3700"/>
    <s v="Garry Marshall"/>
    <s v="Warren Leight"/>
    <s v="Greg Kinnear"/>
    <s v="United States"/>
    <n v="22000000"/>
    <x v="2836"/>
    <s v="Rysher Entertainment"/>
    <n v="112"/>
  </r>
  <r>
    <s v="Bed of Roses"/>
    <s v="PG"/>
    <s v="Drama"/>
    <x v="16"/>
    <s v="January 26, 1996 (United States)"/>
    <n v="6.1"/>
    <n v="8000"/>
    <s v="Michael Goldenberg"/>
    <s v="Michael Goldenberg"/>
    <s v="Christian Slater"/>
    <s v="United States"/>
    <m/>
    <x v="2837"/>
    <s v="Juno Pix"/>
    <n v="87"/>
  </r>
  <r>
    <s v="The Pallbearer"/>
    <s v="PG-13"/>
    <s v="Comedy"/>
    <x v="16"/>
    <s v="May 3, 1996 (United States)"/>
    <n v="5"/>
    <n v="7700"/>
    <s v="Matt Reeves"/>
    <s v="Jason Katims"/>
    <s v="David Schwimmer"/>
    <s v="United States"/>
    <n v="8000000"/>
    <x v="2838"/>
    <s v="Miramax"/>
    <n v="98"/>
  </r>
  <r>
    <s v="Lawnmower Man 2: Beyond Cyberspace"/>
    <s v="PG-13"/>
    <s v="Action"/>
    <x v="16"/>
    <s v="January 12, 1996 (United States)"/>
    <n v="2.5"/>
    <n v="9000"/>
    <s v="Farhad Mann"/>
    <s v="Farhad Mann"/>
    <s v="Patrick Bergin"/>
    <s v="United States"/>
    <n v="15000000"/>
    <x v="2839"/>
    <s v="New Line Cinema"/>
    <n v="93"/>
  </r>
  <r>
    <s v="A Family Thing"/>
    <s v="PG-13"/>
    <s v="Comedy"/>
    <x v="16"/>
    <s v="March 29, 1996 (United States)"/>
    <n v="7"/>
    <n v="3400"/>
    <s v="Richard Pearce"/>
    <s v="Billy Bob Thornton"/>
    <s v="Robert Duvall"/>
    <s v="United States"/>
    <m/>
    <x v="2840"/>
    <s v="United Artists"/>
    <n v="109"/>
  </r>
  <r>
    <s v="Curdled"/>
    <s v="R"/>
    <s v="Comedy"/>
    <x v="16"/>
    <s v="September 27, 1996 (United States)"/>
    <n v="5.9"/>
    <n v="4900"/>
    <s v="Reb Braddock"/>
    <s v="Reb Braddock"/>
    <s v="William Baldwin"/>
    <s v="United States"/>
    <n v="2300000"/>
    <x v="2841"/>
    <s v="A Band Apart"/>
    <n v="88"/>
  </r>
  <r>
    <s v="First Kid"/>
    <s v="PG"/>
    <s v="Comedy"/>
    <x v="16"/>
    <s v="August 30, 1996 (United States)"/>
    <n v="5.3"/>
    <n v="10000"/>
    <s v="David Mickey Evans"/>
    <s v="Tim Kelleher"/>
    <s v="Sinbad"/>
    <s v="United States"/>
    <m/>
    <x v="2842"/>
    <s v="Caravan Pictures"/>
    <n v="101"/>
  </r>
  <r>
    <s v="Eddie"/>
    <s v="PG-13"/>
    <s v="Comedy"/>
    <x v="16"/>
    <s v="May 31, 1996 (United States)"/>
    <n v="5.2"/>
    <n v="9300"/>
    <s v="Steve Rash"/>
    <s v="Steve Zacharias"/>
    <s v="Whoopi Goldberg"/>
    <s v="United States"/>
    <n v="30000000"/>
    <x v="2843"/>
    <s v="Permut Presentations"/>
    <n v="100"/>
  </r>
  <r>
    <s v="Feeling Minnesota"/>
    <s v="R"/>
    <s v="Comedy"/>
    <x v="16"/>
    <s v="September 13, 1996 (United States)"/>
    <n v="5.4"/>
    <n v="11000"/>
    <s v="Steven Baigelman"/>
    <s v="Steven Baigelman"/>
    <s v="Keanu Reeves"/>
    <s v="United States"/>
    <m/>
    <x v="2844"/>
    <s v="Fine Line Features"/>
    <n v="99"/>
  </r>
  <r>
    <s v="The Pillow Book"/>
    <s v="Not Rated"/>
    <s v="Drama"/>
    <x v="16"/>
    <s v="June 6, 1997 (United States)"/>
    <n v="6.7"/>
    <n v="13000"/>
    <s v="Peter Greenaway"/>
    <s v="Sei Shonagon"/>
    <s v="Vivian Wu"/>
    <s v="Netherlands"/>
    <m/>
    <x v="2845"/>
    <s v="Centurion"/>
    <n v="126"/>
  </r>
  <r>
    <s v="The Adventures of Pinocchio"/>
    <s v="G"/>
    <s v="Adventure"/>
    <x v="16"/>
    <s v="July 26, 1996 (United States)"/>
    <n v="5.2"/>
    <n v="5500"/>
    <s v="Steve Barron"/>
    <s v="Sherry Mills"/>
    <s v="Martin Landau"/>
    <s v="Czech Republic"/>
    <n v="25000000"/>
    <x v="2846"/>
    <s v="New Line Cinema"/>
    <n v="96"/>
  </r>
  <r>
    <s v="City Hall"/>
    <s v="R"/>
    <s v="Drama"/>
    <x v="16"/>
    <s v="February 16, 1996 (United States)"/>
    <n v="6.2"/>
    <n v="20000"/>
    <s v="Harold Becker"/>
    <s v="Ken Lipper"/>
    <s v="Al Pacino"/>
    <s v="United States"/>
    <n v="40000000"/>
    <x v="2847"/>
    <s v="Castle Rock Entertainment"/>
    <n v="111"/>
  </r>
  <r>
    <s v="Night Falls on Manhattan"/>
    <s v="R"/>
    <s v="Crime"/>
    <x v="16"/>
    <s v="May 16, 1997 (United States)"/>
    <n v="6.6"/>
    <n v="6900"/>
    <s v="Sidney Lumet"/>
    <s v="Robert Daley"/>
    <s v="Andy Garcia"/>
    <s v="United States"/>
    <m/>
    <x v="2848"/>
    <s v="Paramount Pictures"/>
    <n v="113"/>
  </r>
  <r>
    <s v="The Great White Hype"/>
    <s v="R"/>
    <s v="Comedy"/>
    <x v="16"/>
    <s v="May 3, 1996 (United States)"/>
    <n v="5.5"/>
    <n v="8500"/>
    <s v="Reginald Hudlin"/>
    <s v="Tony Hendra"/>
    <s v="Samuel L. Jackson"/>
    <s v="United States"/>
    <m/>
    <x v="2849"/>
    <s v="Atman Entertainment"/>
    <n v="91"/>
  </r>
  <r>
    <s v="Twelfth Night"/>
    <s v="PG"/>
    <s v="Comedy"/>
    <x v="16"/>
    <s v="October 25, 1996 (United States)"/>
    <n v="7.2"/>
    <n v="5700"/>
    <s v="Trevor Nunn"/>
    <s v="William Shakespeare"/>
    <s v="Helena Bonham Carter"/>
    <s v="Ireland"/>
    <n v="5000000"/>
    <x v="2850"/>
    <s v="Renaissance Films"/>
    <n v="134"/>
  </r>
  <r>
    <s v="Mary Reilly"/>
    <s v="R"/>
    <s v="Drama"/>
    <x v="16"/>
    <s v="February 23, 1996 (United States)"/>
    <n v="5.8"/>
    <n v="14000"/>
    <s v="Stephen Frears"/>
    <s v="Valerie Martin"/>
    <s v="Julia Roberts"/>
    <s v="United States"/>
    <n v="47000000"/>
    <x v="2851"/>
    <s v="NFH Productions"/>
    <n v="108"/>
  </r>
  <r>
    <s v="My Fellow Americans"/>
    <s v="PG-13"/>
    <s v="Adventure"/>
    <x v="16"/>
    <s v="December 20, 1996 (United States)"/>
    <n v="6.5"/>
    <n v="14000"/>
    <s v="Peter Segal"/>
    <s v="E. Jack Kaplan"/>
    <s v="Jack Lemmon"/>
    <s v="United States"/>
    <n v="21500000"/>
    <x v="2852"/>
    <s v="Peters Entertainment"/>
    <n v="101"/>
  </r>
  <r>
    <s v="Sgt. Bilko"/>
    <s v="PG"/>
    <s v="Comedy"/>
    <x v="16"/>
    <s v="March 29, 1996 (United States)"/>
    <n v="5.8"/>
    <n v="22000"/>
    <s v="Jonathan Lynn"/>
    <s v="Nat Hiken"/>
    <s v="Steve Martin"/>
    <s v="United States"/>
    <n v="39000000"/>
    <x v="2853"/>
    <s v="Imagine Entertainment"/>
    <n v="93"/>
  </r>
  <r>
    <s v="Heaven's Prisoners"/>
    <s v="R"/>
    <s v="Drama"/>
    <x v="16"/>
    <s v="May 17, 1996 (United States)"/>
    <n v="5.8"/>
    <n v="5100"/>
    <s v="Phil Joanou"/>
    <s v="James Lee Burke"/>
    <s v="Alec Baldwin"/>
    <s v="United States"/>
    <n v="25000000"/>
    <x v="2854"/>
    <s v="PVM Entertainment"/>
    <n v="132"/>
  </r>
  <r>
    <s v="Caught"/>
    <s v="R"/>
    <s v="Drama"/>
    <x v="16"/>
    <s v="January 24, 1996 (United States)"/>
    <n v="6.6"/>
    <n v="1200"/>
    <s v="Robert M. Young"/>
    <s v="Edward Pomerantz"/>
    <s v="Edward James Olmos"/>
    <s v="United States"/>
    <m/>
    <x v="27"/>
    <s v="Cinehaus"/>
    <n v="110"/>
  </r>
  <r>
    <s v="I Shot Andy Warhol"/>
    <s v="R"/>
    <s v="Biography"/>
    <x v="16"/>
    <s v="May 1, 1996 (United States)"/>
    <n v="6.6"/>
    <n v="6400"/>
    <s v="Mary Harron"/>
    <s v="Jeremiah Newton"/>
    <s v="Lili Taylor"/>
    <s v="United Kingdom"/>
    <m/>
    <x v="2855"/>
    <s v="Playhouse International Pictures"/>
    <n v="103"/>
  </r>
  <r>
    <s v="The Sunchaser"/>
    <s v="R"/>
    <s v="Crime"/>
    <x v="16"/>
    <s v="October 25, 1996 (United States)"/>
    <n v="6.2"/>
    <n v="4200"/>
    <s v="Michael Cimino"/>
    <s v="Charles Leavitt"/>
    <s v="Woody Harrelson"/>
    <s v="United States"/>
    <m/>
    <x v="2856"/>
    <s v="Appledown Films Inc."/>
    <n v="122"/>
  </r>
  <r>
    <s v="All Dogs Go to Heaven 2"/>
    <s v="G"/>
    <s v="Animation"/>
    <x v="16"/>
    <s v="March 29, 1996 (United States)"/>
    <n v="5.5"/>
    <n v="5700"/>
    <s v="Larry Leker"/>
    <s v="Arne Olsen"/>
    <s v="Charlie Sheen"/>
    <s v="United States"/>
    <m/>
    <x v="2857"/>
    <s v="MGM Family Entertainment"/>
    <n v="82"/>
  </r>
  <r>
    <s v="Girl 6"/>
    <s v="R"/>
    <s v="Comedy"/>
    <x v="16"/>
    <s v="March 22, 1996 (United States)"/>
    <n v="5.2"/>
    <n v="5900"/>
    <s v="Spike Lee"/>
    <s v="Suzan-Lori Parks"/>
    <s v="Theresa Randle"/>
    <s v="United States"/>
    <n v="12000000"/>
    <x v="2858"/>
    <s v="Fox Searchlight Pictures"/>
    <n v="108"/>
  </r>
  <r>
    <s v="The Evening Star"/>
    <s v="PG-13"/>
    <s v="Comedy"/>
    <x v="16"/>
    <s v="December 25, 1996 (United States)"/>
    <n v="5.9"/>
    <n v="4300"/>
    <s v="Robert Harling"/>
    <s v="Larry McMurtry"/>
    <s v="Shirley MacLaine"/>
    <s v="United States"/>
    <m/>
    <x v="2859"/>
    <s v="Rysher Entertainment"/>
    <n v="129"/>
  </r>
  <r>
    <s v="Larger Than Life"/>
    <s v="PG"/>
    <s v="Comedy"/>
    <x v="16"/>
    <s v="November 1, 1996 (United States)"/>
    <n v="5.6"/>
    <n v="6900"/>
    <s v="Howard Franklin"/>
    <s v="Roy Blount Jr."/>
    <s v="Bill Murray"/>
    <s v="United States"/>
    <n v="30000000"/>
    <x v="2860"/>
    <s v="United Artists Pictures"/>
    <n v="93"/>
  </r>
  <r>
    <s v="Head Above Water"/>
    <s v="PG-13"/>
    <s v="Comedy"/>
    <x v="16"/>
    <s v="June 25, 1997 (United States)"/>
    <n v="6"/>
    <n v="7400"/>
    <s v="Jim Wilson"/>
    <s v="Eirik Ildahl"/>
    <s v="Harvey Keitel"/>
    <s v="United States"/>
    <m/>
    <x v="2861"/>
    <s v="Majestic Films International"/>
    <n v="92"/>
  </r>
  <r>
    <s v="Two If by Sea"/>
    <s v="R"/>
    <s v="Comedy"/>
    <x v="16"/>
    <s v="January 12, 1996 (United States)"/>
    <n v="5.2"/>
    <n v="5500"/>
    <s v="Bill Bennett"/>
    <s v="Denis Leary"/>
    <s v="Sandra Bullock"/>
    <s v="United States"/>
    <m/>
    <x v="2862"/>
    <s v="Morgan Creek Entertainment"/>
    <n v="96"/>
  </r>
  <r>
    <s v="The Stupids"/>
    <s v="PG"/>
    <s v="Adventure"/>
    <x v="16"/>
    <s v="August 30, 1996 (United States)"/>
    <n v="4.2"/>
    <n v="6500"/>
    <s v="John Landis"/>
    <s v="James Marshall"/>
    <s v="Tom Arnold"/>
    <s v="United Kingdom"/>
    <n v="25000000"/>
    <x v="2863"/>
    <s v="Imagine Entertainment"/>
    <n v="94"/>
  </r>
  <r>
    <s v="The Funeral"/>
    <s v="R"/>
    <s v="Crime"/>
    <x v="16"/>
    <s v="November 1, 1996 (United States)"/>
    <n v="6.6"/>
    <n v="8400"/>
    <s v="Abel Ferrara"/>
    <s v="Nicholas St. John"/>
    <s v="Christopher Walken"/>
    <s v="United States"/>
    <n v="12500000"/>
    <x v="2864"/>
    <s v="October Films"/>
    <n v="99"/>
  </r>
  <r>
    <s v="Kids in the Hall: Brain Candy"/>
    <s v="R"/>
    <s v="Comedy"/>
    <x v="16"/>
    <s v="April 19, 1996 (United States)"/>
    <n v="6.9"/>
    <n v="8300"/>
    <s v="Kelly Makin"/>
    <s v="Norm Hiscock"/>
    <s v="Dave Foley"/>
    <s v="Canada"/>
    <m/>
    <x v="2865"/>
    <s v="Paramount Pictures"/>
    <n v="89"/>
  </r>
  <r>
    <s v="High School High"/>
    <s v="PG-13"/>
    <s v="Comedy"/>
    <x v="16"/>
    <s v="October 25, 1996 (United States)"/>
    <n v="5.5"/>
    <n v="13000"/>
    <s v="Hart Bochner"/>
    <s v="David Zucker"/>
    <s v="Jon Lovitz"/>
    <s v="United States"/>
    <m/>
    <x v="2866"/>
    <s v="TriStar Pictures"/>
    <n v="86"/>
  </r>
  <r>
    <s v="Schizopolis"/>
    <s v="Not Rated"/>
    <s v="Comedy"/>
    <x v="16"/>
    <s v="April 9, 1997 (United States)"/>
    <n v="6.8"/>
    <n v="5300"/>
    <s v="Steven Soderbergh"/>
    <s v="Steven Soderbergh"/>
    <s v="Steven Soderbergh"/>
    <s v="United States"/>
    <n v="250000"/>
    <x v="2867"/>
    <s v=".406 Production"/>
    <n v="96"/>
  </r>
  <r>
    <s v="The Van"/>
    <s v="R"/>
    <s v="Comedy"/>
    <x v="16"/>
    <s v="May 16, 1997 (United States)"/>
    <n v="6.7"/>
    <n v="4300"/>
    <s v="Stephen Frears"/>
    <s v="Roddy Doyle"/>
    <s v="Colm Meaney"/>
    <s v="United Kingdom"/>
    <m/>
    <x v="2868"/>
    <s v="Beacon Communications"/>
    <n v="100"/>
  </r>
  <r>
    <s v="Alaska"/>
    <s v="PG"/>
    <s v="Adventure"/>
    <x v="16"/>
    <s v="August 14, 1996 (United States)"/>
    <n v="5.8"/>
    <n v="5200"/>
    <s v="Fraser C. Heston"/>
    <s v="Andy Burg"/>
    <s v="Thora Birch"/>
    <s v="United States"/>
    <n v="23000000"/>
    <x v="2869"/>
    <s v="Castle Rock Entertainment"/>
    <n v="109"/>
  </r>
  <r>
    <s v="Moll Flanders"/>
    <s v="PG-13"/>
    <s v="Drama"/>
    <x v="16"/>
    <s v="June 14, 1996 (United States)"/>
    <n v="6.5"/>
    <n v="4100"/>
    <s v="Pen Densham"/>
    <s v="Daniel Defoe"/>
    <s v="Robin Wright"/>
    <s v="United States"/>
    <m/>
    <x v="2870"/>
    <s v="Metro-Goldwyn-Mayer (MGM)"/>
    <n v="123"/>
  </r>
  <r>
    <s v="The Associate"/>
    <s v="PG-13"/>
    <s v="Comedy"/>
    <x v="16"/>
    <s v="October 25, 1996 (United States)"/>
    <n v="6.1"/>
    <n v="7800"/>
    <s v="Donald Petrie"/>
    <s v="Jenaro Prieto"/>
    <s v="Whoopi Goldberg"/>
    <s v="United States"/>
    <m/>
    <x v="2871"/>
    <s v="Hollywood Pictures"/>
    <n v="114"/>
  </r>
  <r>
    <s v="Shiloh"/>
    <s v="PG"/>
    <s v="Drama"/>
    <x v="16"/>
    <s v="April 25, 1997 (United States)"/>
    <n v="6.4"/>
    <n v="3100"/>
    <s v="Dale Rosenbloom"/>
    <s v="Phyllis Reynolds Naylor"/>
    <s v="Blake Heron"/>
    <s v="United States"/>
    <m/>
    <x v="2872"/>
    <s v="Good Dog Productions LLC"/>
    <n v="93"/>
  </r>
  <r>
    <s v="In Love and War"/>
    <s v="PG-13"/>
    <s v="Biography"/>
    <x v="16"/>
    <s v="January 24, 1997 (United States)"/>
    <n v="6"/>
    <n v="8300"/>
    <s v="Richard Attenborough"/>
    <s v="Henry S. Villard"/>
    <s v="Sandra Bullock"/>
    <s v="United States"/>
    <m/>
    <x v="2873"/>
    <s v="Dimitri Villard Productions"/>
    <n v="113"/>
  </r>
  <r>
    <s v="Surviving Picasso"/>
    <s v="R"/>
    <s v="Biography"/>
    <x v="16"/>
    <s v="September 20, 1996 (United States)"/>
    <n v="6.4"/>
    <n v="7000"/>
    <s v="James Ivory"/>
    <s v="Arianna Huffington"/>
    <s v="Anthony Hopkins"/>
    <s v="United States"/>
    <n v="16000000"/>
    <x v="2874"/>
    <s v="Merchant Ivory Productions"/>
    <n v="125"/>
  </r>
  <r>
    <s v="Kansas City"/>
    <s v="R"/>
    <s v="Crime"/>
    <x v="16"/>
    <s v="August 16, 1996 (United States)"/>
    <n v="6.3"/>
    <n v="4500"/>
    <s v="Robert Altman"/>
    <s v="Robert Altman"/>
    <s v="Jennifer Jason Leigh"/>
    <s v="France"/>
    <n v="19000000"/>
    <x v="2875"/>
    <s v="CiBy 2000"/>
    <n v="116"/>
  </r>
  <r>
    <s v="Mr. Wrong"/>
    <s v="PG-13"/>
    <s v="Comedy"/>
    <x v="16"/>
    <s v="February 16, 1996 (United States)"/>
    <n v="3.8"/>
    <n v="4800"/>
    <s v="Nick Castle"/>
    <s v="Chris Matheson"/>
    <s v="Ellen DeGeneres"/>
    <s v="United States"/>
    <m/>
    <x v="2876"/>
    <s v="Mandeville Films"/>
    <n v="96"/>
  </r>
  <r>
    <s v="Fled"/>
    <s v="R"/>
    <s v="Action"/>
    <x v="16"/>
    <s v="July 19, 1996 (United States)"/>
    <n v="5.4"/>
    <n v="8700"/>
    <s v="Kevin Hooks"/>
    <s v="Preston A. Whitmore II"/>
    <s v="Laurence Fishburne"/>
    <s v="United States"/>
    <n v="25000000"/>
    <x v="2877"/>
    <s v="Metro-Goldwyn-Mayer (MGM)"/>
    <n v="98"/>
  </r>
  <r>
    <s v="Infinity"/>
    <s v="PG"/>
    <s v="Biography"/>
    <x v="16"/>
    <s v="October 4, 1996 (United States)"/>
    <n v="6.2"/>
    <n v="1700"/>
    <s v="Matthew Broderick"/>
    <s v="Richard Feynman"/>
    <s v="Matthew Broderick"/>
    <s v="United States"/>
    <m/>
    <x v="2878"/>
    <s v="First Look International"/>
    <n v="119"/>
  </r>
  <r>
    <s v="Unforgettable"/>
    <s v="R"/>
    <s v="Drama"/>
    <x v="16"/>
    <s v="February 23, 1996 (United States)"/>
    <n v="6"/>
    <n v="5000"/>
    <s v="John Dahl"/>
    <s v="Bill Geddie"/>
    <s v="Ray Liotta"/>
    <s v="United States"/>
    <n v="18000000"/>
    <x v="2879"/>
    <s v="Dino De Laurentiis Company"/>
    <n v="117"/>
  </r>
  <r>
    <s v="Bloodsport 2"/>
    <s v="R"/>
    <s v="Action"/>
    <x v="16"/>
    <s v="March 1, 1996 (United States)"/>
    <n v="4.8"/>
    <n v="2900"/>
    <s v="Alan Mehrez"/>
    <s v="Jeff Schechter"/>
    <s v="Daniel Bernhardt"/>
    <s v="United States"/>
    <m/>
    <x v="2880"/>
    <s v="FM Entertainment International N.V."/>
    <n v="90"/>
  </r>
  <r>
    <s v="Phat Beach"/>
    <s v="R"/>
    <s v="Comedy"/>
    <x v="16"/>
    <s v="August 2, 1996 (United States)"/>
    <n v="3.9"/>
    <n v="833"/>
    <s v="Doug Ellin"/>
    <s v="Cleveland O'Neal III"/>
    <s v="Jermaine Hopkins"/>
    <s v="United States"/>
    <m/>
    <x v="2881"/>
    <s v="Connection III Entertainment"/>
    <n v="89"/>
  </r>
  <r>
    <s v="Last Dance"/>
    <s v="R"/>
    <s v="Drama"/>
    <x v="16"/>
    <s v="May 3, 1996 (United States)"/>
    <n v="5.7"/>
    <n v="4000"/>
    <s v="Bruce Beresford"/>
    <s v="Steven Haft"/>
    <s v="Sharon Stone"/>
    <s v="United States"/>
    <m/>
    <x v="2882"/>
    <s v="Touchstone Pictures"/>
    <n v="103"/>
  </r>
  <r>
    <s v="Grace of My Heart"/>
    <s v="R"/>
    <s v="Comedy"/>
    <x v="16"/>
    <s v="September 13, 1996 (United States)"/>
    <n v="6.7"/>
    <n v="3600"/>
    <s v="Allison Anders"/>
    <s v="Allison Anders"/>
    <s v="Illeana Douglas"/>
    <s v="United States"/>
    <n v="5000000"/>
    <x v="2883"/>
    <s v="Cappa Production"/>
    <n v="116"/>
  </r>
  <r>
    <s v="Celtic Pride"/>
    <s v="PG-13"/>
    <s v="Comedy"/>
    <x v="16"/>
    <s v="April 19, 1996 (United States)"/>
    <n v="5.3"/>
    <n v="9600"/>
    <s v="Tom DeCerchio"/>
    <s v="Judd Apatow"/>
    <s v="Damon Wayans"/>
    <s v="United States"/>
    <m/>
    <x v="2884"/>
    <s v="Caravan Pictures"/>
    <n v="91"/>
  </r>
  <r>
    <s v="Ed"/>
    <s v="PG"/>
    <s v="Comedy"/>
    <x v="16"/>
    <s v="March 15, 1996 (United States)"/>
    <n v="2.7"/>
    <n v="8200"/>
    <s v="Bill CouturiÃ©"/>
    <s v="Ken Richards"/>
    <s v="Matt LeBlanc"/>
    <s v="United States"/>
    <n v="24000000"/>
    <x v="2885"/>
    <s v="Longview Entertainment"/>
    <n v="94"/>
  </r>
  <r>
    <s v="The Game"/>
    <s v="R"/>
    <s v="Drama"/>
    <x v="17"/>
    <s v="September 12, 1997 (United States)"/>
    <n v="7.8"/>
    <n v="361000"/>
    <s v="David Fincher"/>
    <s v="John Brancato"/>
    <s v="Michael Douglas"/>
    <s v="United States"/>
    <n v="50000000"/>
    <x v="2886"/>
    <s v="Polygram Filmed Entertainment"/>
    <n v="129"/>
  </r>
  <r>
    <s v="Boogie Nights"/>
    <s v="R"/>
    <s v="Drama"/>
    <x v="17"/>
    <s v="October 31, 1997 (United States)"/>
    <n v="7.9"/>
    <n v="246000"/>
    <s v="Paul Thomas Anderson"/>
    <s v="Paul Thomas Anderson"/>
    <s v="Mark Wahlberg"/>
    <s v="United States"/>
    <n v="15000000"/>
    <x v="2887"/>
    <s v="New Line Cinema"/>
    <n v="155"/>
  </r>
  <r>
    <s v="Titanic"/>
    <s v="PG-13"/>
    <s v="Drama"/>
    <x v="17"/>
    <s v="December 19, 1997 (United States)"/>
    <n v="7.8"/>
    <n v="1100000"/>
    <s v="James Cameron"/>
    <s v="James Cameron"/>
    <s v="Leonardo DiCaprio"/>
    <s v="United States"/>
    <n v="200000000"/>
    <x v="2888"/>
    <s v="Twentieth Century Fox"/>
    <n v="194"/>
  </r>
  <r>
    <s v="The Fifth Element"/>
    <s v="PG-13"/>
    <s v="Action"/>
    <x v="17"/>
    <s v="May 9, 1997 (United States)"/>
    <n v="7.7"/>
    <n v="444000"/>
    <s v="Luc Besson"/>
    <s v="Luc Besson"/>
    <s v="Bruce Willis"/>
    <s v="France"/>
    <n v="93000000"/>
    <x v="2889"/>
    <s v="Columbia Pictures"/>
    <n v="126"/>
  </r>
  <r>
    <s v="Austin Powers: International Man of Mystery"/>
    <s v="PG-13"/>
    <s v="Adventure"/>
    <x v="17"/>
    <s v="May 2, 1997 (United States)"/>
    <n v="7"/>
    <n v="227000"/>
    <s v="Jay Roach"/>
    <s v="Mike Myers"/>
    <s v="Mike Myers"/>
    <s v="United States"/>
    <n v="16500000"/>
    <x v="2890"/>
    <s v="Capella International"/>
    <n v="89"/>
  </r>
  <r>
    <s v="Lolita"/>
    <s v="R"/>
    <s v="Drama"/>
    <x v="17"/>
    <s v="September 25, 1998 (United States)"/>
    <n v="6.9"/>
    <n v="54000"/>
    <s v="Adrian Lyne"/>
    <s v="Vladimir Nabokov"/>
    <s v="Jeremy Irons"/>
    <s v="France"/>
    <n v="62000000"/>
    <x v="2891"/>
    <s v="Guild"/>
    <n v="137"/>
  </r>
  <r>
    <s v="Good Will Hunting"/>
    <s v="R"/>
    <s v="Drama"/>
    <x v="17"/>
    <s v="January 9, 1998 (United States)"/>
    <n v="8.3000000000000007"/>
    <n v="887000"/>
    <s v="Gus Van Sant"/>
    <s v="Matt Damon"/>
    <s v="Robin Williams"/>
    <s v="United States"/>
    <n v="10000000"/>
    <x v="2892"/>
    <s v="Miramax"/>
    <n v="126"/>
  </r>
  <r>
    <s v="Starship Troopers"/>
    <s v="R"/>
    <s v="Action"/>
    <x v="17"/>
    <s v="November 7, 1997 (United States)"/>
    <n v="7.2"/>
    <n v="276000"/>
    <s v="Paul Verhoeven"/>
    <s v="Edward Neumeier"/>
    <s v="Casper Van Dien"/>
    <s v="United States"/>
    <n v="105000000"/>
    <x v="2893"/>
    <s v="TriStar Pictures"/>
    <n v="129"/>
  </r>
  <r>
    <s v="The Devil's Advocate"/>
    <s v="R"/>
    <s v="Drama"/>
    <x v="17"/>
    <s v="October 17, 1997 (United States)"/>
    <n v="7.5"/>
    <n v="342000"/>
    <s v="Taylor Hackford"/>
    <s v="Andrew Neiderman"/>
    <s v="Keanu Reeves"/>
    <s v="Germany"/>
    <n v="57000000"/>
    <x v="2894"/>
    <s v="Warner Bros."/>
    <n v="144"/>
  </r>
  <r>
    <s v="Con Air"/>
    <s v="R"/>
    <s v="Action"/>
    <x v="17"/>
    <s v="June 6, 1997 (United States)"/>
    <n v="6.9"/>
    <n v="282000"/>
    <s v="Simon West"/>
    <s v="Scott Rosenberg"/>
    <s v="Nicolas Cage"/>
    <s v="United States"/>
    <n v="75000000"/>
    <x v="2895"/>
    <s v="Touchstone Pictures"/>
    <n v="115"/>
  </r>
  <r>
    <s v="Jackie Brown"/>
    <s v="R"/>
    <s v="Crime"/>
    <x v="17"/>
    <s v="December 25, 1997 (United States)"/>
    <n v="7.5"/>
    <n v="325000"/>
    <s v="Quentin Tarantino"/>
    <s v="Quentin Tarantino"/>
    <s v="Pam Grier"/>
    <s v="United States"/>
    <n v="12000000"/>
    <x v="2896"/>
    <s v="Miramax"/>
    <n v="154"/>
  </r>
  <r>
    <s v="L.A. Confidential"/>
    <s v="R"/>
    <s v="Crime"/>
    <x v="17"/>
    <s v="September 19, 1997 (United States)"/>
    <n v="8.1999999999999993"/>
    <n v="544000"/>
    <s v="Curtis Hanson"/>
    <s v="James Ellroy"/>
    <s v="Kevin Spacey"/>
    <s v="United States"/>
    <n v="35000000"/>
    <x v="2897"/>
    <s v="New Regency Productions"/>
    <n v="138"/>
  </r>
  <r>
    <s v="Life Is Beautiful"/>
    <s v="PG-13"/>
    <s v="Comedy"/>
    <x v="17"/>
    <s v="December 20, 1997 (Italy)"/>
    <n v="8.6"/>
    <n v="642000"/>
    <s v="Roberto Benigni"/>
    <s v="Vincenzo Cerami"/>
    <s v="Roberto Benigni"/>
    <s v="Italy"/>
    <n v="20000000"/>
    <x v="2898"/>
    <s v="Melampo Cinematografica"/>
    <n v="116"/>
  </r>
  <r>
    <s v="Contact"/>
    <s v="PG"/>
    <s v="Drama"/>
    <x v="17"/>
    <s v="July 11, 1997 (United States)"/>
    <n v="7.5"/>
    <n v="260000"/>
    <s v="Robert Zemeckis"/>
    <s v="James V. Hart"/>
    <s v="Jodie Foster"/>
    <s v="United States"/>
    <n v="90000000"/>
    <x v="2899"/>
    <s v="Warner Bros."/>
    <n v="150"/>
  </r>
  <r>
    <s v="Men in Black"/>
    <s v="PG-13"/>
    <s v="Action"/>
    <x v="17"/>
    <s v="July 2, 1997 (United States)"/>
    <n v="7.3"/>
    <n v="529000"/>
    <s v="Barry Sonnenfeld"/>
    <s v="Lowell Cunningham"/>
    <s v="Tommy Lee Jones"/>
    <s v="United States"/>
    <n v="90000000"/>
    <x v="2900"/>
    <s v="Columbia Pictures"/>
    <n v="98"/>
  </r>
  <r>
    <s v="Home Alone 3"/>
    <s v="PG"/>
    <s v="Action"/>
    <x v="17"/>
    <s v="December 12, 1997 (United States)"/>
    <n v="4.5"/>
    <n v="109000"/>
    <s v="Raja Gosnell"/>
    <s v="John Hughes"/>
    <s v="Alex D. Linz"/>
    <s v="United States"/>
    <n v="32000000"/>
    <x v="2901"/>
    <s v="Twentieth Century Fox"/>
    <n v="102"/>
  </r>
  <r>
    <s v="Air Force One"/>
    <s v="R"/>
    <s v="Action"/>
    <x v="17"/>
    <s v="July 25, 1997 (United States)"/>
    <n v="6.5"/>
    <n v="185000"/>
    <s v="Wolfgang Petersen"/>
    <s v="Andrew W. Marlowe"/>
    <s v="Harrison Ford"/>
    <s v="United States"/>
    <n v="85000000"/>
    <x v="2902"/>
    <s v="Columbia Pictures"/>
    <n v="124"/>
  </r>
  <r>
    <s v="Batman &amp; Robin"/>
    <s v="PG-13"/>
    <s v="Action"/>
    <x v="17"/>
    <s v="June 20, 1997 (United States)"/>
    <n v="3.8"/>
    <n v="238000"/>
    <s v="Joel Schumacher"/>
    <s v="Bob Kane"/>
    <s v="Arnold Schwarzenegger"/>
    <s v="United States"/>
    <n v="125000000"/>
    <x v="2903"/>
    <s v="Warner Bros."/>
    <n v="125"/>
  </r>
  <r>
    <s v="Event Horizon"/>
    <s v="R"/>
    <s v="Horror"/>
    <x v="17"/>
    <s v="August 15, 1997 (United States)"/>
    <n v="6.7"/>
    <n v="164000"/>
    <s v="Paul W.S. Anderson"/>
    <s v="Philip Eisner"/>
    <s v="Laurence Fishburne"/>
    <s v="United Kingdom"/>
    <n v="60000000"/>
    <x v="2904"/>
    <s v="Golar Productions"/>
    <n v="96"/>
  </r>
  <r>
    <s v="Hercules"/>
    <s v="G"/>
    <s v="Animation"/>
    <x v="17"/>
    <s v="June 27, 1997 (United States)"/>
    <n v="7.3"/>
    <n v="212000"/>
    <s v="Ron Clements"/>
    <s v="Ron Clements"/>
    <s v="Tate Donovan"/>
    <s v="United States"/>
    <n v="85000000"/>
    <x v="2905"/>
    <s v="Walt Disney Pictures"/>
    <n v="93"/>
  </r>
  <r>
    <s v="Dante's Peak"/>
    <s v="PG-13"/>
    <s v="Action"/>
    <x v="17"/>
    <s v="February 7, 1997 (United States)"/>
    <n v="6"/>
    <n v="85000"/>
    <s v="Roger Donaldson"/>
    <s v="Leslie Bohem"/>
    <s v="Pierce Brosnan"/>
    <s v="United States"/>
    <n v="116000000"/>
    <x v="2906"/>
    <s v="Universal Pictures"/>
    <n v="108"/>
  </r>
  <r>
    <s v="The Lost World: Jurassic Park"/>
    <s v="PG-13"/>
    <s v="Action"/>
    <x v="17"/>
    <s v="May 23, 1997 (United States)"/>
    <n v="6.6"/>
    <n v="388000"/>
    <s v="Steven Spielberg"/>
    <s v="Michael Crichton"/>
    <s v="Jeff Goldblum"/>
    <s v="United States"/>
    <n v="73000000"/>
    <x v="2907"/>
    <s v="Universal Pictures"/>
    <n v="129"/>
  </r>
  <r>
    <s v="Princess Mononoke"/>
    <s v="PG-13"/>
    <s v="Animation"/>
    <x v="17"/>
    <s v="December 19, 1997 (United States)"/>
    <n v="8.4"/>
    <n v="357000"/>
    <s v="Hayao Miyazaki"/>
    <s v="Hayao Miyazaki"/>
    <s v="YÃ´ji Matsuda"/>
    <s v="Japan"/>
    <m/>
    <x v="2908"/>
    <s v="DENTSU Music And Entertainment"/>
    <n v="134"/>
  </r>
  <r>
    <s v="Scream 2"/>
    <s v="R"/>
    <s v="Horror"/>
    <x v="17"/>
    <s v="December 12, 1997 (United States)"/>
    <n v="6.2"/>
    <n v="161000"/>
    <s v="Wes Craven"/>
    <s v="Kevin Williamson"/>
    <s v="Neve Campbell"/>
    <s v="United States"/>
    <n v="24000000"/>
    <x v="2909"/>
    <s v="Dimension Films"/>
    <n v="120"/>
  </r>
  <r>
    <s v="Face/Off"/>
    <s v="R"/>
    <s v="Action"/>
    <x v="17"/>
    <s v="June 27, 1997 (United States)"/>
    <n v="7.2"/>
    <n v="357000"/>
    <s v="John Woo"/>
    <s v="Mike Werb"/>
    <s v="John Travolta"/>
    <s v="United States"/>
    <n v="80000000"/>
    <x v="2910"/>
    <s v="Permut Presentations"/>
    <n v="138"/>
  </r>
  <r>
    <s v="As Good as It Gets"/>
    <s v="PG-13"/>
    <s v="Comedy"/>
    <x v="17"/>
    <s v="December 25, 1997 (United States)"/>
    <n v="7.7"/>
    <n v="282000"/>
    <s v="James L. Brooks"/>
    <s v="Mark Andrus"/>
    <s v="Jack Nicholson"/>
    <s v="United States"/>
    <n v="50000000"/>
    <x v="2911"/>
    <s v="TriStar Pictures"/>
    <n v="139"/>
  </r>
  <r>
    <s v="Gattaca"/>
    <s v="PG-13"/>
    <s v="Drama"/>
    <x v="17"/>
    <s v="October 24, 1997 (United States)"/>
    <n v="7.8"/>
    <n v="287000"/>
    <s v="Andrew Niccol"/>
    <s v="Andrew Niccol"/>
    <s v="Ethan Hawke"/>
    <s v="United States"/>
    <n v="36000000"/>
    <x v="2912"/>
    <s v="Columbia Pictures"/>
    <n v="106"/>
  </r>
  <r>
    <s v="The Rainmaker"/>
    <s v="PG-13"/>
    <s v="Crime"/>
    <x v="17"/>
    <s v="November 21, 1997 (United States)"/>
    <n v="7.2"/>
    <n v="68000"/>
    <s v="Francis Ford Coppola"/>
    <s v="John Grisham"/>
    <s v="Matt Damon"/>
    <s v="United States"/>
    <n v="40000000"/>
    <x v="2913"/>
    <s v="Constellation Entertainment"/>
    <n v="135"/>
  </r>
  <r>
    <s v="I Know What You Did Last Summer"/>
    <s v="R"/>
    <s v="Horror"/>
    <x v="17"/>
    <s v="October 17, 1997 (United States)"/>
    <n v="5.7"/>
    <n v="136000"/>
    <s v="Jim Gillespie"/>
    <s v="Lois Duncan"/>
    <s v="Jennifer Love Hewitt"/>
    <s v="United States"/>
    <n v="17000000"/>
    <x v="2914"/>
    <s v="Mandalay Entertainment"/>
    <n v="101"/>
  </r>
  <r>
    <s v="Alien: Resurrection"/>
    <s v="R"/>
    <s v="Action"/>
    <x v="17"/>
    <s v="November 26, 1997 (United States)"/>
    <n v="6.2"/>
    <n v="234000"/>
    <s v="Jean-Pierre Jeunet"/>
    <s v="Dan O'Bannon"/>
    <s v="Sigourney Weaver"/>
    <s v="United States"/>
    <n v="75000000"/>
    <x v="2915"/>
    <s v="Brandywine Productions"/>
    <n v="109"/>
  </r>
  <r>
    <s v="Cube"/>
    <s v="R"/>
    <s v="Drama"/>
    <x v="17"/>
    <s v="July 11, 1998 (Netherlands)"/>
    <n v="7.2"/>
    <n v="218000"/>
    <s v="Vincenzo Natali"/>
    <s v="AndrÃ© Bijelic"/>
    <s v="Nicole de Boer"/>
    <s v="Canada"/>
    <m/>
    <x v="2916"/>
    <s v="Cube Libre"/>
    <n v="90"/>
  </r>
  <r>
    <s v="Liar Liar"/>
    <s v="PG-13"/>
    <s v="Comedy"/>
    <x v="17"/>
    <s v="March 21, 1997 (United States)"/>
    <n v="6.9"/>
    <n v="289000"/>
    <s v="Tom Shadyac"/>
    <s v="Paul Guay"/>
    <s v="Jim Carrey"/>
    <s v="United States"/>
    <n v="45000000"/>
    <x v="2917"/>
    <s v="Universal Pictures"/>
    <n v="86"/>
  </r>
  <r>
    <s v="Donnie Brasco"/>
    <s v="R"/>
    <s v="Biography"/>
    <x v="17"/>
    <s v="February 28, 1997 (United States)"/>
    <n v="7.7"/>
    <n v="287000"/>
    <s v="Mike Newell"/>
    <s v="Joseph D. Pistone"/>
    <s v="Al Pacino"/>
    <s v="United States"/>
    <n v="35000000"/>
    <x v="2918"/>
    <s v="Mandalay Entertainment"/>
    <n v="127"/>
  </r>
  <r>
    <s v="George of the Jungle"/>
    <s v="PG"/>
    <s v="Action"/>
    <x v="17"/>
    <s v="July 16, 1997 (United States)"/>
    <n v="5.5"/>
    <n v="73000"/>
    <s v="Sam Weisman"/>
    <s v="Jay Ward"/>
    <s v="Brendan Fraser"/>
    <s v="United States"/>
    <n v="55000000"/>
    <x v="2919"/>
    <s v="Walt Disney Pictures"/>
    <n v="92"/>
  </r>
  <r>
    <s v="Anastasia"/>
    <s v="G"/>
    <s v="Animation"/>
    <x v="17"/>
    <s v="November 21, 1997 (United States)"/>
    <n v="7.2"/>
    <n v="115000"/>
    <s v="Don Bluth"/>
    <s v="Susan Gauthier"/>
    <s v="Meg Ryan"/>
    <s v="United States"/>
    <n v="50000000"/>
    <x v="2920"/>
    <s v="Twentieth Century Fox"/>
    <n v="94"/>
  </r>
  <r>
    <s v="Fools Rush In"/>
    <s v="PG-13"/>
    <s v="Comedy"/>
    <x v="17"/>
    <s v="February 14, 1997 (United States)"/>
    <n v="6.1"/>
    <n v="34000"/>
    <s v="Andy Tennant"/>
    <s v="Joan Taylor"/>
    <s v="Matthew Perry"/>
    <s v="United States"/>
    <n v="20000000"/>
    <x v="2921"/>
    <s v="Columbia Pictures"/>
    <n v="109"/>
  </r>
  <r>
    <s v="Midnight in the Garden of Good and Evil"/>
    <s v="R"/>
    <s v="Crime"/>
    <x v="17"/>
    <s v="November 21, 1997 (United States)"/>
    <n v="6.6"/>
    <n v="37000"/>
    <s v="Clint Eastwood"/>
    <s v="John Berendt"/>
    <s v="John Cusack"/>
    <s v="United States"/>
    <n v="35000000"/>
    <x v="2922"/>
    <s v="Warner Bros."/>
    <n v="155"/>
  </r>
  <r>
    <s v="Good Burger"/>
    <s v="PG"/>
    <s v="Comedy"/>
    <x v="17"/>
    <s v="July 25, 1997 (United States)"/>
    <n v="5.7"/>
    <n v="27000"/>
    <s v="Brian Robbins"/>
    <s v="Dan Schneider"/>
    <s v="Kel Mitchell"/>
    <s v="United States"/>
    <n v="9000000"/>
    <x v="2923"/>
    <s v="Paramount Pictures"/>
    <n v="95"/>
  </r>
  <r>
    <s v="Perfect Blue"/>
    <m/>
    <s v="Animation"/>
    <x v="17"/>
    <s v="February 28, 1998 (Japan)"/>
    <n v="8"/>
    <n v="63000"/>
    <s v="Satoshi Kon"/>
    <s v="Sadayuki Murai"/>
    <s v="Junko Iwao"/>
    <s v="Japan"/>
    <m/>
    <x v="2924"/>
    <s v="Rex Entertainment"/>
    <n v="81"/>
  </r>
  <r>
    <s v="The Edge"/>
    <s v="R"/>
    <s v="Action"/>
    <x v="17"/>
    <s v="September 26, 1997 (United States)"/>
    <n v="6.9"/>
    <n v="70000"/>
    <s v="Lee Tamahori"/>
    <s v="David Mamet"/>
    <s v="Anthony Hopkins"/>
    <s v="United States"/>
    <n v="30000000"/>
    <x v="2925"/>
    <s v="Art Linson Productions"/>
    <n v="117"/>
  </r>
  <r>
    <s v="My Best Friend's Wedding"/>
    <s v="PG-13"/>
    <s v="Comedy"/>
    <x v="17"/>
    <s v="June 20, 1997 (United States)"/>
    <n v="6.3"/>
    <n v="134000"/>
    <s v="P.J. Hogan"/>
    <s v="Ronald Bass"/>
    <s v="Julia Roberts"/>
    <s v="United States"/>
    <n v="38000000"/>
    <x v="2926"/>
    <s v="TriStar Pictures"/>
    <n v="105"/>
  </r>
  <r>
    <s v="Anaconda"/>
    <s v="PG-13"/>
    <s v="Action"/>
    <x v="17"/>
    <s v="April 11, 1997 (United States)"/>
    <n v="4.8"/>
    <n v="99000"/>
    <s v="Luis Llosa"/>
    <s v="Hans Bauer"/>
    <s v="Jon Voight"/>
    <s v="United States"/>
    <n v="45000000"/>
    <x v="2927"/>
    <s v="Cinema Line Film Corporation"/>
    <n v="89"/>
  </r>
  <r>
    <s v="Tomorrow Never Dies"/>
    <s v="PG-13"/>
    <s v="Action"/>
    <x v="17"/>
    <s v="December 19, 1997 (United States)"/>
    <n v="6.5"/>
    <n v="185000"/>
    <s v="Roger Spottiswoode"/>
    <s v="Bruce Feirstein"/>
    <s v="Pierce Brosnan"/>
    <s v="United Kingdom"/>
    <n v="110000000"/>
    <x v="2928"/>
    <s v="Eon Productions"/>
    <n v="119"/>
  </r>
  <r>
    <s v="Speed 2: Cruise Control"/>
    <s v="PG-13"/>
    <s v="Action"/>
    <x v="17"/>
    <s v="June 13, 1997 (United States)"/>
    <n v="3.9"/>
    <n v="76000"/>
    <s v="Jan de Bont"/>
    <s v="Graham Yost"/>
    <s v="Sandra Bullock"/>
    <s v="United States"/>
    <n v="160000000"/>
    <x v="2929"/>
    <s v="Blue Tulip Productions"/>
    <n v="121"/>
  </r>
  <r>
    <s v="The Saint"/>
    <s v="PG-13"/>
    <s v="Action"/>
    <x v="17"/>
    <s v="April 4, 1997 (United States)"/>
    <n v="6.2"/>
    <n v="64000"/>
    <s v="Phillip Noyce"/>
    <s v="Leslie Charteris"/>
    <s v="Val Kilmer"/>
    <s v="United States"/>
    <n v="68000000"/>
    <x v="2930"/>
    <s v="Paramount Pictures"/>
    <n v="116"/>
  </r>
  <r>
    <s v="Lost Highway"/>
    <s v="R"/>
    <s v="Mystery"/>
    <x v="17"/>
    <s v="January 15, 1997 (France)"/>
    <n v="7.6"/>
    <n v="134000"/>
    <s v="David Lynch"/>
    <s v="David Lynch"/>
    <s v="Bill Pullman"/>
    <s v="France"/>
    <n v="15000000"/>
    <x v="2931"/>
    <s v="CiBy 2000"/>
    <n v="134"/>
  </r>
  <r>
    <s v="The Full Monty"/>
    <s v="R"/>
    <s v="Comedy"/>
    <x v="17"/>
    <s v="September 19, 1997 (United States)"/>
    <n v="7.2"/>
    <n v="101000"/>
    <s v="Peter Cattaneo"/>
    <s v="Simon Beaufoy"/>
    <s v="Robert Carlyle"/>
    <s v="United Kingdom"/>
    <n v="3500000"/>
    <x v="2932"/>
    <s v="Redwave Films"/>
    <n v="91"/>
  </r>
  <r>
    <s v="Spawn"/>
    <s v="PG-13"/>
    <s v="Action"/>
    <x v="17"/>
    <s v="August 1, 1997 (United States)"/>
    <n v="5.2"/>
    <n v="65000"/>
    <s v="Mark A.Z. DippÃ©"/>
    <s v="Todd McFarlane"/>
    <s v="Michael Jai White"/>
    <s v="United States"/>
    <n v="40000000"/>
    <x v="2933"/>
    <s v="McFarlane Films"/>
    <n v="96"/>
  </r>
  <r>
    <s v="Romy and Michele's High School Reunion"/>
    <s v="R"/>
    <s v="Comedy"/>
    <x v="17"/>
    <s v="April 25, 1997 (United States)"/>
    <n v="6.2"/>
    <n v="43000"/>
    <s v="David Mirkin"/>
    <s v="Robin Schiff"/>
    <s v="Mira Sorvino"/>
    <s v="United States"/>
    <m/>
    <x v="2934"/>
    <s v="Touchstone Pictures"/>
    <n v="92"/>
  </r>
  <r>
    <s v="Seven Years in Tibet"/>
    <s v="PG-13"/>
    <s v="Adventure"/>
    <x v="17"/>
    <s v="October 10, 1997 (United States)"/>
    <n v="7.1"/>
    <n v="134000"/>
    <s v="Jean-Jacques Annaud"/>
    <s v="Heinrich Harrer"/>
    <s v="Brad Pitt"/>
    <s v="United States"/>
    <n v="70000000"/>
    <x v="2935"/>
    <s v="Mandalay Entertainment"/>
    <n v="136"/>
  </r>
  <r>
    <s v="Cop Land"/>
    <s v="R"/>
    <s v="Crime"/>
    <x v="17"/>
    <s v="August 15, 1997 (United States)"/>
    <n v="6.9"/>
    <n v="89000"/>
    <s v="James Mangold"/>
    <s v="James Mangold"/>
    <s v="Sylvester Stallone"/>
    <s v="United States"/>
    <n v="15000000"/>
    <x v="2936"/>
    <s v="Miramax"/>
    <n v="105"/>
  </r>
  <r>
    <s v="Gummo"/>
    <s v="R"/>
    <s v="Comedy"/>
    <x v="17"/>
    <s v="November 24, 1997 (Australia)"/>
    <n v="6.7"/>
    <n v="33000"/>
    <s v="Harmony Korine"/>
    <s v="Harmony Korine"/>
    <s v="Nick Sutton"/>
    <s v="United States"/>
    <n v="1300000"/>
    <x v="2937"/>
    <s v="Fine Line Features"/>
    <n v="89"/>
  </r>
  <r>
    <s v="In &amp; Out"/>
    <s v="PG-13"/>
    <s v="Comedy"/>
    <x v="17"/>
    <s v="September 19, 1997 (United States)"/>
    <n v="6.4"/>
    <n v="40000"/>
    <s v="Frank Oz"/>
    <s v="Paul Rudnick"/>
    <s v="Kevin Kline"/>
    <s v="United States"/>
    <n v="35000000"/>
    <x v="2938"/>
    <s v="Paramount Pictures"/>
    <n v="90"/>
  </r>
  <r>
    <s v="Wilde"/>
    <s v="R"/>
    <s v="Biography"/>
    <x v="17"/>
    <s v="May 1, 1998 (United States)"/>
    <n v="6.9"/>
    <n v="15000"/>
    <s v="Brian Gilbert"/>
    <s v="Julian Mitchell"/>
    <s v="Stephen Fry"/>
    <s v="United Kingdom"/>
    <n v="10000000"/>
    <x v="2939"/>
    <s v="Samuelson Productions"/>
    <n v="118"/>
  </r>
  <r>
    <s v="Chasing Amy"/>
    <s v="R"/>
    <s v="Comedy"/>
    <x v="17"/>
    <s v="April 18, 1997 (United States)"/>
    <n v="7.2"/>
    <n v="134000"/>
    <s v="Kevin Smith"/>
    <s v="Kevin Smith"/>
    <s v="Ben Affleck"/>
    <s v="United States"/>
    <n v="250000"/>
    <x v="2940"/>
    <s v="Too Askew Prod. Inc."/>
    <n v="113"/>
  </r>
  <r>
    <s v="U Turn"/>
    <s v="R"/>
    <s v="Crime"/>
    <x v="17"/>
    <s v="October 3, 1997 (United States)"/>
    <n v="6.7"/>
    <n v="50000"/>
    <s v="Oliver Stone"/>
    <s v="John Ridley"/>
    <s v="Sean Penn"/>
    <s v="United States"/>
    <n v="19000000"/>
    <x v="2941"/>
    <s v="Phoenix Pictures"/>
    <n v="125"/>
  </r>
  <r>
    <s v="Conspiracy Theory"/>
    <s v="R"/>
    <s v="Action"/>
    <x v="17"/>
    <s v="August 8, 1997 (United States)"/>
    <n v="6.7"/>
    <n v="96000"/>
    <s v="Richard Donner"/>
    <s v="Brian Helgeland"/>
    <s v="Mel Gibson"/>
    <s v="United States"/>
    <n v="75000000"/>
    <x v="2942"/>
    <s v="Warner Bros."/>
    <n v="135"/>
  </r>
  <r>
    <s v="Breakdown"/>
    <s v="R"/>
    <s v="Crime"/>
    <x v="17"/>
    <s v="May 2, 1997 (United States)"/>
    <n v="6.9"/>
    <n v="51000"/>
    <s v="Jonathan Mostow"/>
    <s v="Jonathan Mostow"/>
    <s v="Kurt Russell"/>
    <s v="United States"/>
    <n v="36000000"/>
    <x v="2943"/>
    <s v="Dino De Laurentiis Company"/>
    <n v="93"/>
  </r>
  <r>
    <s v="G.I. Jane"/>
    <s v="R"/>
    <s v="Action"/>
    <x v="17"/>
    <s v="August 22, 1997 (United States)"/>
    <n v="6"/>
    <n v="75000"/>
    <s v="Ridley Scott"/>
    <s v="Danielle Alexandra"/>
    <s v="Demi Moore"/>
    <s v="United States"/>
    <n v="50000000"/>
    <x v="2944"/>
    <s v="Caravan Pictures"/>
    <n v="125"/>
  </r>
  <r>
    <s v="The Jackal"/>
    <s v="R"/>
    <s v="Action"/>
    <x v="17"/>
    <s v="November 14, 1997 (United States)"/>
    <n v="6.4"/>
    <n v="109000"/>
    <s v="Michael Caton-Jones"/>
    <s v="Kenneth Ross"/>
    <s v="Bruce Willis"/>
    <s v="United States"/>
    <n v="60000000"/>
    <x v="2945"/>
    <s v="Universal Pictures"/>
    <n v="124"/>
  </r>
  <r>
    <s v="Kiss the Girls"/>
    <s v="R"/>
    <s v="Crime"/>
    <x v="17"/>
    <s v="October 3, 1997 (United States)"/>
    <n v="6.6"/>
    <n v="68000"/>
    <s v="Gary Fleder"/>
    <s v="James Patterson"/>
    <s v="Morgan Freeman"/>
    <s v="United States"/>
    <n v="27000000"/>
    <x v="2946"/>
    <s v="Paramount Pictures"/>
    <n v="115"/>
  </r>
  <r>
    <s v="Vegas Vacation"/>
    <s v="PG"/>
    <s v="Comedy"/>
    <x v="17"/>
    <s v="February 14, 1997 (United States)"/>
    <n v="6"/>
    <n v="46000"/>
    <s v="Stephen Kessler"/>
    <s v="Elisa Bell"/>
    <s v="Chevy Chase"/>
    <s v="United States"/>
    <n v="25000000"/>
    <x v="2947"/>
    <s v="Warner Bros."/>
    <n v="93"/>
  </r>
  <r>
    <s v="The Devil's Own"/>
    <s v="R"/>
    <s v="Action"/>
    <x v="17"/>
    <s v="March 26, 1997 (United States)"/>
    <n v="6.2"/>
    <n v="62000"/>
    <s v="Alan J. Pakula"/>
    <s v="Kevin Jarre"/>
    <s v="Harrison Ford"/>
    <s v="United States"/>
    <n v="90000000"/>
    <x v="2948"/>
    <s v="Columbia Pictures"/>
    <n v="111"/>
  </r>
  <r>
    <s v="Amistad"/>
    <s v="R"/>
    <s v="Biography"/>
    <x v="17"/>
    <s v="December 25, 1997 (United States)"/>
    <n v="7.3"/>
    <n v="73000"/>
    <s v="Steven Spielberg"/>
    <s v="David Franzoni"/>
    <s v="Djimon Hounsou"/>
    <s v="United States"/>
    <n v="36000000"/>
    <x v="2949"/>
    <s v="Dreamworks Pictures"/>
    <n v="155"/>
  </r>
  <r>
    <s v="The Postman"/>
    <s v="R"/>
    <s v="Action"/>
    <x v="17"/>
    <s v="December 25, 1997 (United States)"/>
    <n v="6.1"/>
    <n v="70000"/>
    <s v="Kevin Costner"/>
    <s v="David Brin"/>
    <s v="Kevin Costner"/>
    <s v="United States"/>
    <n v="80000000"/>
    <x v="2950"/>
    <s v="Tig Productions"/>
    <n v="177"/>
  </r>
  <r>
    <s v="Mimic"/>
    <s v="R"/>
    <s v="Horror"/>
    <x v="17"/>
    <s v="August 22, 1997 (United States)"/>
    <n v="6"/>
    <n v="47000"/>
    <s v="Guillermo del Toro"/>
    <s v="Donald A. Wollheim"/>
    <s v="Mira Sorvino"/>
    <s v="United States"/>
    <n v="30000000"/>
    <x v="2951"/>
    <s v="Dimension Films"/>
    <n v="105"/>
  </r>
  <r>
    <s v="Fierce Creatures"/>
    <s v="PG-13"/>
    <s v="Comedy"/>
    <x v="17"/>
    <s v="January 24, 1997 (United States)"/>
    <n v="6.4"/>
    <n v="24000"/>
    <s v="Fred Schepisi"/>
    <s v="John Cleese"/>
    <s v="John Cleese"/>
    <s v="United Kingdom"/>
    <n v="25000000"/>
    <x v="2952"/>
    <s v="Universal Pictures"/>
    <n v="93"/>
  </r>
  <r>
    <s v="Grosse Pointe Blank"/>
    <s v="R"/>
    <s v="Action"/>
    <x v="17"/>
    <s v="April 11, 1997 (United States)"/>
    <n v="7.3"/>
    <n v="90000"/>
    <s v="George Armitage"/>
    <s v="Tom Jankiewicz"/>
    <s v="John Cusack"/>
    <s v="United States"/>
    <n v="15000000"/>
    <x v="2953"/>
    <s v="Hollywood Pictures"/>
    <n v="107"/>
  </r>
  <r>
    <s v="Mortal Kombat: Annihilation"/>
    <s v="PG-13"/>
    <s v="Action"/>
    <x v="17"/>
    <s v="November 21, 1997 (United States)"/>
    <n v="3.7"/>
    <n v="51000"/>
    <s v="John R. Leonetti"/>
    <s v="Ed Boon"/>
    <s v="Robin Shou"/>
    <s v="United States"/>
    <n v="30000000"/>
    <x v="2954"/>
    <s v="New Line Cinema"/>
    <n v="95"/>
  </r>
  <r>
    <s v="Spice World"/>
    <s v="PG"/>
    <s v="Comedy"/>
    <x v="17"/>
    <s v="January 23, 1998 (United States)"/>
    <n v="3.5"/>
    <n v="34000"/>
    <s v="Bob Spiers"/>
    <s v="Spice Girls"/>
    <s v="Mel B"/>
    <s v="United Kingdom"/>
    <n v="25000000"/>
    <x v="2955"/>
    <s v="Columbia Pictures"/>
    <n v="93"/>
  </r>
  <r>
    <s v="Selena"/>
    <s v="PG"/>
    <s v="Biography"/>
    <x v="17"/>
    <s v="March 21, 1997 (United States)"/>
    <n v="6.8"/>
    <n v="26000"/>
    <s v="Gregory Nava"/>
    <s v="Gregory Nava"/>
    <s v="Jennifer Lopez"/>
    <s v="United States"/>
    <n v="20000000"/>
    <x v="2956"/>
    <s v="Q Productions"/>
    <n v="127"/>
  </r>
  <r>
    <s v="Happy Together"/>
    <m/>
    <s v="Drama"/>
    <x v="17"/>
    <s v="May 30, 1997 (Hong Kong)"/>
    <n v="7.7"/>
    <n v="25000"/>
    <s v="Kar-Wai Wong"/>
    <s v="Manuel Puig"/>
    <s v="Leslie Cheung"/>
    <s v="Hong Kong"/>
    <n v="4200000"/>
    <x v="2957"/>
    <s v="Block 2 Pictures"/>
    <n v="96"/>
  </r>
  <r>
    <s v="The Borrowers"/>
    <s v="PG"/>
    <s v="Adventure"/>
    <x v="17"/>
    <s v="February 13, 1998 (United States)"/>
    <n v="5.9"/>
    <n v="20000"/>
    <s v="Peter Hewitt"/>
    <s v="Mary Norton"/>
    <s v="John Goodman"/>
    <s v="United Kingdom"/>
    <n v="29000000"/>
    <x v="2958"/>
    <s v="Polygram Filmed Entertainment"/>
    <n v="89"/>
  </r>
  <r>
    <s v="The Peacemaker"/>
    <s v="R"/>
    <s v="Action"/>
    <x v="17"/>
    <s v="September 26, 1997 (United States)"/>
    <n v="6"/>
    <n v="55000"/>
    <s v="Mimi Leder"/>
    <s v="Leslie Cockburn"/>
    <s v="George Clooney"/>
    <s v="United States"/>
    <n v="50000000"/>
    <x v="2959"/>
    <s v="Dreamworks Pictures"/>
    <n v="124"/>
  </r>
  <r>
    <s v="Volcano"/>
    <s v="PG-13"/>
    <s v="Action"/>
    <x v="17"/>
    <s v="April 25, 1997 (United States)"/>
    <n v="5.5"/>
    <n v="73000"/>
    <s v="Mick Jackson"/>
    <s v="Jerome Armstrong"/>
    <s v="Tommy Lee Jones"/>
    <s v="United States"/>
    <n v="90000000"/>
    <x v="2960"/>
    <s v="Twentieth Century Fox"/>
    <n v="104"/>
  </r>
  <r>
    <s v="Clockwatchers"/>
    <s v="PG-13"/>
    <s v="Comedy"/>
    <x v="17"/>
    <s v="May 15, 1998 (United States)"/>
    <n v="6.6"/>
    <n v="4800"/>
    <s v="Jill Sprecher"/>
    <s v="Jill Sprecher"/>
    <s v="Toni Collette"/>
    <s v="United Kingdom"/>
    <m/>
    <x v="2961"/>
    <s v="Goldcrest Films International"/>
    <n v="96"/>
  </r>
  <r>
    <s v="Bliss"/>
    <s v="R"/>
    <s v="Drama"/>
    <x v="17"/>
    <s v="April 14, 1997 (United States)"/>
    <n v="6"/>
    <n v="2300"/>
    <s v="Lance Young"/>
    <s v="Lance Young"/>
    <s v="Craig Sheffer"/>
    <s v="Canada"/>
    <m/>
    <x v="2962"/>
    <s v="Triumph Films"/>
    <n v="103"/>
  </r>
  <r>
    <s v="Mousehunt"/>
    <s v="PG"/>
    <s v="Comedy"/>
    <x v="17"/>
    <s v="December 19, 1997 (United States)"/>
    <n v="6.5"/>
    <n v="53000"/>
    <s v="Gore Verbinski"/>
    <s v="Adam Rifkin"/>
    <s v="Nathan Lane"/>
    <s v="United States"/>
    <n v="38000000"/>
    <x v="2963"/>
    <s v="Dreamworks Pictures"/>
    <n v="98"/>
  </r>
  <r>
    <s v="Inventing the Abbotts"/>
    <s v="R"/>
    <s v="Drama"/>
    <x v="17"/>
    <s v="April 4, 1997 (United States)"/>
    <n v="6.4"/>
    <n v="12000"/>
    <s v="Pat O'Connor"/>
    <s v="Sue Miller"/>
    <s v="Liv Tyler"/>
    <s v="United States"/>
    <m/>
    <x v="2964"/>
    <s v="Fox 2000 Pictures"/>
    <n v="110"/>
  </r>
  <r>
    <s v="Open Your Eyes"/>
    <s v="R"/>
    <s v="Drama"/>
    <x v="17"/>
    <s v="December 19, 1997 (Spain)"/>
    <n v="7.7"/>
    <n v="65000"/>
    <s v="Alejandro AmenÃ¡bar"/>
    <s v="Alejandro AmenÃ¡bar"/>
    <s v="Eduardo Noriega"/>
    <s v="Spain"/>
    <m/>
    <x v="2965"/>
    <s v="Canal+ EspaÃ±a"/>
    <n v="119"/>
  </r>
  <r>
    <s v="Beverly Hills Ninja"/>
    <s v="PG-13"/>
    <s v="Action"/>
    <x v="17"/>
    <s v="January 17, 1997 (United States)"/>
    <n v="5.6"/>
    <n v="40000"/>
    <s v="Dennis Dugan"/>
    <s v="Mark Feldberg"/>
    <s v="Chris Farley"/>
    <s v="United States"/>
    <n v="18000000"/>
    <x v="2966"/>
    <s v="3 Arts Entertainment"/>
    <n v="88"/>
  </r>
  <r>
    <s v="Murder at 1600"/>
    <s v="R"/>
    <s v="Action"/>
    <x v="17"/>
    <s v="April 18, 1997 (United States)"/>
    <n v="6.1"/>
    <n v="29000"/>
    <s v="Dwight H. Little"/>
    <s v="Wayne Beach"/>
    <s v="Wesley Snipes"/>
    <s v="United States"/>
    <n v="40000000"/>
    <x v="2967"/>
    <s v="Warner Bros."/>
    <n v="107"/>
  </r>
  <r>
    <s v="Flubber"/>
    <s v="PG"/>
    <s v="Comedy"/>
    <x v="17"/>
    <s v="November 26, 1997 (United States)"/>
    <n v="5.3"/>
    <n v="86000"/>
    <s v="Les Mayfield"/>
    <s v="Samuel W. Taylor"/>
    <s v="Robin Williams"/>
    <s v="United States"/>
    <n v="80000000"/>
    <x v="2968"/>
    <s v="Walt Disney Pictures"/>
    <n v="93"/>
  </r>
  <r>
    <s v="Orgazmo"/>
    <s v="NC-17"/>
    <s v="Comedy"/>
    <x v="17"/>
    <s v="October 23, 1998 (United States)"/>
    <n v="6.1"/>
    <n v="35000"/>
    <s v="Trey Parker"/>
    <s v="Trey Parker"/>
    <s v="Trey Parker"/>
    <s v="United States"/>
    <n v="1000000"/>
    <x v="2969"/>
    <s v="Kuzui Enterprises"/>
    <n v="94"/>
  </r>
  <r>
    <s v="The Ice Storm"/>
    <s v="R"/>
    <s v="Drama"/>
    <x v="17"/>
    <s v="November 26, 1997 (United States)"/>
    <n v="7.4"/>
    <n v="54000"/>
    <s v="Ang Lee"/>
    <s v="Rick Moody"/>
    <s v="Kevin Kline"/>
    <s v="United States"/>
    <n v="18000000"/>
    <x v="2970"/>
    <s v="Fox Searchlight Pictures"/>
    <n v="112"/>
  </r>
  <r>
    <s v="Soul Food"/>
    <s v="R"/>
    <s v="Comedy"/>
    <x v="17"/>
    <s v="September 26, 1997 (United States)"/>
    <n v="7"/>
    <n v="7400"/>
    <s v="George Tillman Jr."/>
    <s v="George Tillman Jr."/>
    <s v="Vanessa Williams"/>
    <s v="United States"/>
    <n v="7500000"/>
    <x v="2971"/>
    <s v="Fox 2000 Pictures"/>
    <n v="115"/>
  </r>
  <r>
    <s v="Children of Heaven"/>
    <s v="PG"/>
    <s v="Drama"/>
    <x v="17"/>
    <s v="January 22, 1999 (United States)"/>
    <n v="8.3000000000000007"/>
    <n v="68000"/>
    <s v="Majid Majidi"/>
    <s v="Majid Majidi"/>
    <s v="Mohammad Amir Naji"/>
    <s v="Iran"/>
    <n v="180000"/>
    <x v="2972"/>
    <s v="Kanun parvaresh fekri"/>
    <n v="89"/>
  </r>
  <r>
    <s v="Double Team"/>
    <s v="R"/>
    <s v="Action"/>
    <x v="17"/>
    <s v="April 4, 1997 (United States)"/>
    <n v="4.8"/>
    <n v="32000"/>
    <s v="Hark Tsui"/>
    <s v="Don Jakoby"/>
    <s v="Jean-Claude Van Damme"/>
    <s v="United States"/>
    <n v="30000000"/>
    <x v="2973"/>
    <s v="Mandalay Entertainment"/>
    <n v="93"/>
  </r>
  <r>
    <s v="The Relic"/>
    <s v="R"/>
    <s v="Horror"/>
    <x v="17"/>
    <s v="January 10, 1997 (United States)"/>
    <n v="5.8"/>
    <n v="26000"/>
    <s v="Peter Hyams"/>
    <s v="Douglas Preston"/>
    <s v="Penelope Ann Miller"/>
    <s v="United Kingdom"/>
    <n v="40000000"/>
    <x v="2974"/>
    <s v="British Broadcasting Corporation (BBC)"/>
    <n v="110"/>
  </r>
  <r>
    <s v="An American Werewolf in Paris"/>
    <s v="R"/>
    <s v="Comedy"/>
    <x v="17"/>
    <s v="December 25, 1997 (United States)"/>
    <n v="5.0999999999999996"/>
    <n v="24000"/>
    <s v="Anthony Waller"/>
    <s v="John Landis"/>
    <s v="Tom Everett Scott"/>
    <s v="United Kingdom"/>
    <n v="25000000"/>
    <x v="2975"/>
    <s v="Hollywood Pictures"/>
    <n v="105"/>
  </r>
  <r>
    <s v="Bean"/>
    <s v="PG-13"/>
    <s v="Adventure"/>
    <x v="17"/>
    <s v="November 7, 1997 (United States)"/>
    <n v="6.5"/>
    <n v="100000"/>
    <s v="Mel Smith"/>
    <s v="Rowan Atkinson"/>
    <s v="Rowan Atkinson"/>
    <s v="United Kingdom"/>
    <n v="18000000"/>
    <x v="2976"/>
    <s v="Polygram Filmed Entertainment"/>
    <n v="89"/>
  </r>
  <r>
    <s v="Wag the Dog"/>
    <s v="R"/>
    <s v="Comedy"/>
    <x v="17"/>
    <s v="January 9, 1998 (United States)"/>
    <n v="7.1"/>
    <n v="80000"/>
    <s v="Barry Levinson"/>
    <s v="Larry Beinhart"/>
    <s v="Dustin Hoffman"/>
    <s v="United States"/>
    <n v="15000000"/>
    <x v="2977"/>
    <s v="Baltimore Pictures"/>
    <n v="97"/>
  </r>
  <r>
    <s v="Taste of Cherry"/>
    <s v="Not Rated"/>
    <s v="Drama"/>
    <x v="17"/>
    <s v="November 26, 1997 (France)"/>
    <n v="7.8"/>
    <n v="26000"/>
    <s v="Abbas Kiarostami"/>
    <s v="Abbas Kiarostami"/>
    <s v="Homayoun Ershadi"/>
    <s v="Iran"/>
    <m/>
    <x v="2978"/>
    <s v="Abbas Kiarostami Productions"/>
    <n v="95"/>
  </r>
  <r>
    <s v="Absolute Power"/>
    <s v="R"/>
    <s v="Action"/>
    <x v="17"/>
    <s v="February 14, 1997 (United States)"/>
    <n v="6.7"/>
    <n v="52000"/>
    <s v="Clint Eastwood"/>
    <s v="David Baldacci"/>
    <s v="Clint Eastwood"/>
    <s v="United States"/>
    <n v="50000000"/>
    <x v="2979"/>
    <s v="Castle Rock Entertainment"/>
    <n v="121"/>
  </r>
  <r>
    <s v="Wishmaster"/>
    <s v="R"/>
    <s v="Fantasy"/>
    <x v="17"/>
    <s v="September 19, 1997 (United States)"/>
    <n v="5.8"/>
    <n v="21000"/>
    <s v="Robert Kurtzman"/>
    <s v="Peter Atkins"/>
    <s v="Tammy Lauren"/>
    <s v="United States"/>
    <n v="5000000"/>
    <x v="2980"/>
    <s v="Image Organization"/>
    <n v="90"/>
  </r>
  <r>
    <s v="Jungle 2 Jungle"/>
    <s v="PG"/>
    <s v="Comedy"/>
    <x v="17"/>
    <s v="March 7, 1997 (United States)"/>
    <n v="5.2"/>
    <n v="23000"/>
    <s v="John Pasquin"/>
    <s v="HervÃ© Palud"/>
    <s v="Tim Allen"/>
    <s v="United States"/>
    <n v="32000000"/>
    <x v="2981"/>
    <s v="Walt Disney Pictures"/>
    <n v="105"/>
  </r>
  <r>
    <s v="B*A*P*S"/>
    <s v="PG-13"/>
    <s v="Comedy"/>
    <x v="17"/>
    <s v="March 28, 1997 (United States)"/>
    <n v="4.7"/>
    <n v="5000"/>
    <s v="Robert Townsend"/>
    <s v="Troy Byer"/>
    <s v="Halle Berry"/>
    <s v="United States"/>
    <m/>
    <x v="2982"/>
    <s v="New Line Cinema"/>
    <n v="91"/>
  </r>
  <r>
    <s v="Private Parts"/>
    <s v="R"/>
    <s v="Biography"/>
    <x v="17"/>
    <s v="March 7, 1997 (United States)"/>
    <n v="6.9"/>
    <n v="35000"/>
    <s v="Betty Thomas"/>
    <s v="Howard Stern"/>
    <s v="Howard Stern"/>
    <s v="United States"/>
    <n v="28000000"/>
    <x v="2983"/>
    <s v="Paramount Pictures"/>
    <n v="109"/>
  </r>
  <r>
    <s v="The Boxer"/>
    <s v="R"/>
    <s v="Drama"/>
    <x v="17"/>
    <s v="January 9, 1998 (United States)"/>
    <n v="7"/>
    <n v="20000"/>
    <s v="Jim Sheridan"/>
    <s v="Jim Sheridan"/>
    <s v="Daniel Day-Lewis"/>
    <s v="United States"/>
    <m/>
    <x v="2984"/>
    <s v="Universal Pictures"/>
    <n v="113"/>
  </r>
  <r>
    <s v="Picture Perfect"/>
    <s v="PG-13"/>
    <s v="Comedy"/>
    <x v="17"/>
    <s v="August 1, 1997 (United States)"/>
    <n v="5.5"/>
    <n v="19000"/>
    <s v="Glenn Gordon Caron"/>
    <s v="Arleen Sorkin"/>
    <s v="Jennifer Aniston"/>
    <s v="United States"/>
    <n v="10000000"/>
    <x v="2985"/>
    <s v="3 Arts Entertainment"/>
    <n v="101"/>
  </r>
  <r>
    <s v="Money Talks"/>
    <s v="R"/>
    <s v="Action"/>
    <x v="17"/>
    <s v="August 22, 1997 (United States)"/>
    <n v="6.2"/>
    <n v="28000"/>
    <s v="Brett Ratner"/>
    <s v="Joel Cohen"/>
    <s v="Charlie Sheen"/>
    <s v="United States"/>
    <n v="25000000"/>
    <x v="2986"/>
    <s v="New Line Cinema"/>
    <n v="97"/>
  </r>
  <r>
    <s v="The Sweet Hereafter"/>
    <s v="R"/>
    <s v="Drama"/>
    <x v="17"/>
    <s v="November 21, 1997 (United States)"/>
    <n v="7.5"/>
    <n v="33000"/>
    <s v="Atom Egoyan"/>
    <s v="Russell Banks"/>
    <s v="Ian Holm"/>
    <s v="Canada"/>
    <m/>
    <x v="2987"/>
    <s v="Alliance Communications Corporation"/>
    <n v="112"/>
  </r>
  <r>
    <s v="RocketMan"/>
    <s v="PG"/>
    <s v="Comedy"/>
    <x v="17"/>
    <s v="October 10, 1997 (United States)"/>
    <n v="5.9"/>
    <n v="9200"/>
    <s v="Stuart Gillard"/>
    <s v="Oren Aviv"/>
    <s v="Harland Williams"/>
    <s v="United States"/>
    <m/>
    <x v="2988"/>
    <s v="Caravan Pictures"/>
    <n v="95"/>
  </r>
  <r>
    <s v="Switchback"/>
    <s v="R"/>
    <s v="Crime"/>
    <x v="17"/>
    <s v="October 31, 1997 (United States)"/>
    <n v="6.4"/>
    <n v="13000"/>
    <s v="Jeb Stuart"/>
    <s v="Jeb Stuart"/>
    <s v="Danny Glover"/>
    <s v="United States"/>
    <n v="37000000"/>
    <x v="2989"/>
    <s v="Pacific Western"/>
    <n v="118"/>
  </r>
  <r>
    <s v="Wild America"/>
    <s v="PG"/>
    <s v="Action"/>
    <x v="17"/>
    <s v="July 2, 1997 (United States)"/>
    <n v="6.4"/>
    <n v="7000"/>
    <s v="William Dear"/>
    <s v="David Michael Wieger"/>
    <s v="Jonathan Taylor Thomas"/>
    <s v="United States"/>
    <m/>
    <x v="2990"/>
    <s v="Morgan Creek Entertainment"/>
    <n v="106"/>
  </r>
  <r>
    <s v="Nothing to Lose"/>
    <s v="R"/>
    <s v="Action"/>
    <x v="17"/>
    <s v="July 18, 1997 (United States)"/>
    <n v="6.7"/>
    <n v="45000"/>
    <s v="Steve Oedekerk"/>
    <s v="Steve Oedekerk"/>
    <s v="Martin Lawrence"/>
    <s v="United States"/>
    <n v="25000000"/>
    <x v="2991"/>
    <s v="O Entertainment"/>
    <n v="98"/>
  </r>
  <r>
    <s v="Steel"/>
    <s v="PG-13"/>
    <s v="Action"/>
    <x v="17"/>
    <s v="August 15, 1997 (United States)"/>
    <n v="2.9"/>
    <n v="12000"/>
    <s v="Kenneth Johnson"/>
    <s v="Louise Simonson"/>
    <s v="Shaquille O'Neal"/>
    <s v="United States"/>
    <n v="16000000"/>
    <x v="2992"/>
    <s v="DC Entertainment"/>
    <n v="97"/>
  </r>
  <r>
    <s v="Eve's Bayou"/>
    <s v="R"/>
    <s v="Drama"/>
    <x v="17"/>
    <s v="November 7, 1997 (United States)"/>
    <n v="7.3"/>
    <n v="9100"/>
    <s v="Kasi Lemmons"/>
    <s v="Kasi Lemmons"/>
    <s v="Samuel L. Jackson"/>
    <s v="United States"/>
    <n v="6000000"/>
    <x v="2993"/>
    <s v="Trimark Pictures"/>
    <n v="109"/>
  </r>
  <r>
    <s v="Kundun"/>
    <s v="PG-13"/>
    <s v="Biography"/>
    <x v="17"/>
    <s v="January 16, 1998 (United States)"/>
    <n v="7"/>
    <n v="27000"/>
    <s v="Martin Scorsese"/>
    <s v="Melissa Mathison"/>
    <s v="Tenzin Thuthob Tsarong"/>
    <s v="United States"/>
    <n v="28000000"/>
    <x v="2994"/>
    <s v="De Fina-Cappa"/>
    <n v="134"/>
  </r>
  <r>
    <s v="Cure"/>
    <s v="Not Rated"/>
    <s v="Crime"/>
    <x v="17"/>
    <s v="July 8, 2001 (United States)"/>
    <n v="7.4"/>
    <n v="12000"/>
    <s v="Kiyoshi Kurosawa"/>
    <s v="Kiyoshi Kurosawa"/>
    <s v="Masato Hagiwara"/>
    <s v="Japan"/>
    <m/>
    <x v="27"/>
    <s v="Daiei Studios"/>
    <n v="111"/>
  </r>
  <r>
    <s v="Live Flesh"/>
    <s v="R"/>
    <s v="Drama"/>
    <x v="17"/>
    <s v="January 16, 1998 (United States)"/>
    <n v="7.4"/>
    <n v="29000"/>
    <s v="Pedro AlmodÃ³var"/>
    <s v="Pedro AlmodÃ³var"/>
    <s v="Liberto Rabal"/>
    <s v="Spain"/>
    <m/>
    <x v="2995"/>
    <s v="El Deseo"/>
    <n v="103"/>
  </r>
  <r>
    <s v="Fire Down Below"/>
    <s v="R"/>
    <s v="Action"/>
    <x v="17"/>
    <s v="September 5, 1997 (United States)"/>
    <n v="5.0999999999999996"/>
    <n v="17000"/>
    <s v="FÃ©lix EnrÃ­quez AlcalÃ¡"/>
    <s v="Jeb Stuart"/>
    <s v="Steven Seagal"/>
    <s v="United States"/>
    <n v="60000000"/>
    <x v="2996"/>
    <s v="Warner Bros."/>
    <n v="105"/>
  </r>
  <r>
    <s v="Air Bud"/>
    <s v="PG"/>
    <s v="Comedy"/>
    <x v="17"/>
    <s v="August 1, 1997 (United States)"/>
    <n v="5.3"/>
    <n v="17000"/>
    <s v="Charles Martin Smith"/>
    <s v="Kevin DiCicco"/>
    <s v="Michael Jeter"/>
    <s v="United States"/>
    <n v="3000000"/>
    <x v="2997"/>
    <s v="Walt Disney Pictures"/>
    <n v="98"/>
  </r>
  <r>
    <s v="The Opposite of Sex"/>
    <s v="R"/>
    <s v="Comedy"/>
    <x v="17"/>
    <s v="May 22, 1998 (United States)"/>
    <n v="6.4"/>
    <n v="20000"/>
    <s v="Don Roos"/>
    <s v="Don Roos"/>
    <s v="Christina Ricci"/>
    <s v="United States"/>
    <n v="5000000"/>
    <x v="2998"/>
    <s v="Rysher Entertainment"/>
    <n v="105"/>
  </r>
  <r>
    <s v="For Richer or Poorer"/>
    <s v="PG-13"/>
    <s v="Comedy"/>
    <x v="17"/>
    <s v="December 12, 1997 (United States)"/>
    <n v="5.8"/>
    <n v="10000"/>
    <s v="Bryan Spicer"/>
    <s v="Jana Howington"/>
    <s v="Tim Allen"/>
    <s v="United States"/>
    <n v="35000000"/>
    <x v="2999"/>
    <s v="Universal Pictures"/>
    <n v="115"/>
  </r>
  <r>
    <s v="The Castle"/>
    <s v="R"/>
    <s v="Comedy"/>
    <x v="17"/>
    <s v="May 7, 1999 (United States)"/>
    <n v="7.7"/>
    <n v="15000"/>
    <s v="Rob Sitch"/>
    <s v="Santo Cilauro"/>
    <s v="Michael Caton"/>
    <s v="Australia"/>
    <m/>
    <x v="3000"/>
    <s v="Working Dog"/>
    <n v="85"/>
  </r>
  <r>
    <s v="Turbo: A Power Rangers Movie"/>
    <s v="PG"/>
    <s v="Action"/>
    <x v="17"/>
    <s v="March 28, 1997 (United States)"/>
    <n v="3.7"/>
    <n v="8300"/>
    <s v="Shuki Levy"/>
    <s v="Shuki Levy"/>
    <s v="Jason David Frank"/>
    <s v="United States"/>
    <n v="8000000"/>
    <x v="3001"/>
    <s v="Twentieth Century Fox"/>
    <n v="99"/>
  </r>
  <r>
    <s v="Rosewood"/>
    <s v="R"/>
    <s v="Action"/>
    <x v="17"/>
    <s v="February 21, 1997 (United States)"/>
    <n v="7.2"/>
    <n v="7700"/>
    <s v="John Singleton"/>
    <s v="Gregory Poirier"/>
    <s v="Jon Voight"/>
    <s v="United States"/>
    <n v="25000000"/>
    <x v="3002"/>
    <s v="Warner Bros."/>
    <n v="140"/>
  </r>
  <r>
    <s v="Addicted to Love"/>
    <s v="R"/>
    <s v="Comedy"/>
    <x v="17"/>
    <s v="May 23, 1997 (United States)"/>
    <n v="6.1"/>
    <n v="24000"/>
    <s v="Griffin Dunne"/>
    <s v="Robert Gordon"/>
    <s v="Meg Ryan"/>
    <s v="United States"/>
    <m/>
    <x v="3003"/>
    <s v="Warner Bros."/>
    <n v="100"/>
  </r>
  <r>
    <s v="Metro"/>
    <s v="R"/>
    <s v="Action"/>
    <x v="17"/>
    <s v="January 17, 1997 (United States)"/>
    <n v="5.5"/>
    <n v="26000"/>
    <s v="Thomas Carter"/>
    <s v="Randy Feldman"/>
    <s v="Eddie Murphy"/>
    <s v="United States"/>
    <n v="55000000"/>
    <x v="3004"/>
    <s v="Touchstone Pictures"/>
    <n v="117"/>
  </r>
  <r>
    <s v="Red Corner"/>
    <s v="R"/>
    <s v="Crime"/>
    <x v="17"/>
    <s v="October 31, 1997 (United States)"/>
    <n v="6.3"/>
    <n v="17000"/>
    <s v="Jon Avnet"/>
    <s v="Robert King"/>
    <s v="Richard Gere"/>
    <s v="United States"/>
    <n v="48000000"/>
    <x v="3005"/>
    <s v="Metro-Goldwyn-Mayer (MGM)"/>
    <n v="122"/>
  </r>
  <r>
    <s v="Affliction"/>
    <s v="R"/>
    <s v="Drama"/>
    <x v="17"/>
    <s v="February 19, 1999 (United States)"/>
    <n v="7"/>
    <n v="16000"/>
    <s v="Paul Schrader"/>
    <s v="Russell Banks"/>
    <s v="Nick Nolte"/>
    <s v="United States"/>
    <n v="6000000"/>
    <x v="3006"/>
    <s v="JVC Entertainment Networks"/>
    <n v="114"/>
  </r>
  <r>
    <s v="Love Jones"/>
    <s v="R"/>
    <s v="Drama"/>
    <x v="17"/>
    <s v="March 14, 1997 (United States)"/>
    <n v="7.4"/>
    <n v="4300"/>
    <s v="Theodore Witcher"/>
    <s v="Theodore Witcher"/>
    <s v="Larenz Tate"/>
    <s v="United States"/>
    <n v="10000000"/>
    <x v="3007"/>
    <s v="Addis Wechsler Pictures"/>
    <n v="104"/>
  </r>
  <r>
    <s v="A Thousand Acres"/>
    <s v="R"/>
    <s v="Drama"/>
    <x v="17"/>
    <s v="September 19, 1997 (United States)"/>
    <n v="6.1"/>
    <n v="5200"/>
    <s v="Jocelyn Moorhouse"/>
    <s v="Jane Smiley"/>
    <s v="Michelle Pfeiffer"/>
    <s v="United States"/>
    <n v="28000000"/>
    <x v="3008"/>
    <s v="Touchstone Pictures"/>
    <n v="105"/>
  </r>
  <r>
    <s v="Nowhere"/>
    <s v="R"/>
    <s v="Comedy"/>
    <x v="17"/>
    <s v="May 9, 1997 (United States)"/>
    <n v="6.5"/>
    <n v="8400"/>
    <s v="Gregg Araki"/>
    <s v="Gregg Araki"/>
    <s v="James Duval"/>
    <s v="United States"/>
    <m/>
    <x v="3009"/>
    <s v="Blurco"/>
    <n v="82"/>
  </r>
  <r>
    <s v="Hoodlum"/>
    <s v="R"/>
    <s v="Crime"/>
    <x v="17"/>
    <s v="August 27, 1997 (United States)"/>
    <n v="6.3"/>
    <n v="11000"/>
    <s v="Bill Duke"/>
    <s v="Chris Brancato"/>
    <s v="Laurence Fishburne"/>
    <s v="United States"/>
    <n v="30000000"/>
    <x v="3010"/>
    <s v="United Artists"/>
    <n v="130"/>
  </r>
  <r>
    <s v="Excess Baggage"/>
    <s v="PG-13"/>
    <s v="Action"/>
    <x v="17"/>
    <s v="August 29, 1997 (United States)"/>
    <n v="5.4"/>
    <n v="13000"/>
    <s v="Marco Brambilla"/>
    <s v="Max D. Adams"/>
    <s v="Alicia Silverstone"/>
    <s v="United States"/>
    <n v="20000000"/>
    <x v="3011"/>
    <s v="Columbia Pictures"/>
    <n v="101"/>
  </r>
  <r>
    <s v="Fever Pitch"/>
    <s v="R"/>
    <s v="Comedy"/>
    <x v="17"/>
    <s v="April 4, 1997 (United Kingdom)"/>
    <n v="6.7"/>
    <n v="10000"/>
    <s v="David Evans"/>
    <s v="Nick Hornby"/>
    <s v="Colin Firth"/>
    <s v="United Kingdom"/>
    <m/>
    <x v="3012"/>
    <s v="Channel Four Films"/>
    <n v="102"/>
  </r>
  <r>
    <s v="The Man Who Knew Too Little"/>
    <s v="PG"/>
    <s v="Comedy"/>
    <x v="17"/>
    <s v="November 14, 1997 (United States)"/>
    <n v="6.6"/>
    <n v="31000"/>
    <s v="Jon Amiel"/>
    <s v="Robert Farrar"/>
    <s v="Bill Murray"/>
    <s v="United States"/>
    <n v="20000000"/>
    <x v="3013"/>
    <s v="Warner Bros."/>
    <n v="94"/>
  </r>
  <r>
    <s v="The Beautician and the Beast"/>
    <s v="PG"/>
    <s v="Comedy"/>
    <x v="17"/>
    <s v="February 7, 1997 (United States)"/>
    <n v="5.5"/>
    <n v="8800"/>
    <s v="Ken Kwapis"/>
    <s v="Todd Graff"/>
    <s v="Fran Drescher"/>
    <s v="United States"/>
    <n v="16000000"/>
    <x v="3014"/>
    <s v="High School Sweethearts"/>
    <n v="105"/>
  </r>
  <r>
    <s v="Suicide Kings"/>
    <s v="R"/>
    <s v="Comedy"/>
    <x v="17"/>
    <s v="September 25, 1998 (Greece)"/>
    <n v="6.9"/>
    <n v="27000"/>
    <s v="Peter O'Fallon"/>
    <s v="Josh McKinney"/>
    <s v="Christopher Walken"/>
    <s v="United States"/>
    <n v="5000000"/>
    <x v="3015"/>
    <s v="Live Entertainment"/>
    <n v="106"/>
  </r>
  <r>
    <s v="City of Industry"/>
    <s v="R"/>
    <s v="Crime"/>
    <x v="17"/>
    <s v="March 14, 1997 (United States)"/>
    <n v="6.1"/>
    <n v="5700"/>
    <s v="John Irvin"/>
    <s v="Ken Solarz"/>
    <s v="Harvey Keitel"/>
    <s v="United States"/>
    <n v="8000000"/>
    <x v="3016"/>
    <s v="Largo Entertainment"/>
    <n v="97"/>
  </r>
  <r>
    <s v="Bent"/>
    <s v="NC-17"/>
    <s v="Drama"/>
    <x v="17"/>
    <s v="November 26, 1997 (United States)"/>
    <n v="7.2"/>
    <n v="7900"/>
    <s v="Sean Mathias"/>
    <s v="Martin Sherman"/>
    <s v="Lothaire Bluteau"/>
    <s v="United Kingdom"/>
    <m/>
    <x v="3017"/>
    <s v="Channel Four Films"/>
    <n v="105"/>
  </r>
  <r>
    <s v="One Eight Seven"/>
    <s v="R"/>
    <s v="Drama"/>
    <x v="17"/>
    <s v="July 30, 1997 (United States)"/>
    <n v="6.7"/>
    <n v="23000"/>
    <s v="Kevin Reynolds"/>
    <s v="Scott Yagemann"/>
    <s v="Samuel L. Jackson"/>
    <s v="United States"/>
    <n v="20000000"/>
    <x v="3018"/>
    <s v="Icon Entertainment International"/>
    <n v="119"/>
  </r>
  <r>
    <s v="Mrs. Brown"/>
    <s v="PG"/>
    <s v="Biography"/>
    <x v="17"/>
    <s v="October 3, 1997 (United States)"/>
    <n v="7.2"/>
    <n v="14000"/>
    <s v="John Madden"/>
    <s v="Jeremy Brock"/>
    <s v="Judi Dench"/>
    <s v="United Kingdom"/>
    <m/>
    <x v="3019"/>
    <s v="BBC Scotland"/>
    <n v="101"/>
  </r>
  <r>
    <s v="Deconstructing Harry"/>
    <s v="R"/>
    <s v="Comedy"/>
    <x v="17"/>
    <s v="January 2, 1998 (United States)"/>
    <n v="7.4"/>
    <n v="43000"/>
    <s v="Woody Allen"/>
    <s v="Woody Allen"/>
    <s v="Woody Allen"/>
    <s v="United States"/>
    <n v="20000000"/>
    <x v="3020"/>
    <s v="Sweetland Films"/>
    <n v="96"/>
  </r>
  <r>
    <s v="A Life Less Ordinary"/>
    <s v="R"/>
    <s v="Comedy"/>
    <x v="17"/>
    <s v="October 24, 1997 (United States)"/>
    <n v="6.4"/>
    <n v="35000"/>
    <s v="Danny Boyle"/>
    <s v="John Hodge"/>
    <s v="Cameron Diaz"/>
    <s v="United Kingdom"/>
    <n v="12000000"/>
    <x v="3021"/>
    <s v="Channel Four Films"/>
    <n v="103"/>
  </r>
  <r>
    <s v="Fireworks"/>
    <m/>
    <s v="Crime"/>
    <x v="17"/>
    <s v="March 20, 1998 (United States)"/>
    <n v="7.8"/>
    <n v="29000"/>
    <s v="Takeshi Kitano"/>
    <s v="Takeshi Kitano"/>
    <s v="Takeshi Kitano"/>
    <s v="Japan"/>
    <m/>
    <x v="3022"/>
    <s v="Bandai Visual Company"/>
    <n v="103"/>
  </r>
  <r>
    <s v="Insomnia"/>
    <s v="Not Rated"/>
    <s v="Crime"/>
    <x v="17"/>
    <s v="May 29, 1998 (United States)"/>
    <n v="7.3"/>
    <n v="14000"/>
    <s v="Erik SkjoldbjÃ¦rg"/>
    <s v="Nikolaj Frobenius"/>
    <s v="Stellan SkarsgÃ¥rd"/>
    <s v="Norway"/>
    <m/>
    <x v="3023"/>
    <s v="Norsk Film"/>
    <n v="96"/>
  </r>
  <r>
    <s v="Booty Call"/>
    <s v="R"/>
    <s v="Comedy"/>
    <x v="17"/>
    <s v="February 26, 1997 (United States)"/>
    <n v="5.4"/>
    <n v="8400"/>
    <s v="Jeff Pollack"/>
    <s v="Takashi Bufford"/>
    <s v="Jamie Foxx"/>
    <s v="United States"/>
    <m/>
    <x v="3024"/>
    <s v="Columbia Pictures"/>
    <n v="79"/>
  </r>
  <r>
    <s v="Nightwatch"/>
    <s v="R"/>
    <s v="Drama"/>
    <x v="17"/>
    <s v="April 17, 1998 (United States)"/>
    <n v="6.2"/>
    <n v="19000"/>
    <s v="Ole Bornedal"/>
    <s v="Ole Bornedal"/>
    <s v="Ewan McGregor"/>
    <s v="United States"/>
    <m/>
    <x v="3025"/>
    <s v="Dimension Films"/>
    <n v="101"/>
  </r>
  <r>
    <s v="The Night Flier"/>
    <s v="R"/>
    <s v="Fantasy"/>
    <x v="17"/>
    <s v="February 6, 1998 (United States)"/>
    <n v="6"/>
    <n v="9900"/>
    <s v="Mark Pavia"/>
    <s v="Stephen King"/>
    <s v="Miguel Ferrer"/>
    <s v="United States"/>
    <n v="1000000"/>
    <x v="3026"/>
    <s v="New Amsterdam Entertainment"/>
    <n v="94"/>
  </r>
  <r>
    <s v="Kull the Conqueror"/>
    <s v="PG-13"/>
    <s v="Action"/>
    <x v="17"/>
    <s v="August 29, 1997 (United States)"/>
    <n v="4.9000000000000004"/>
    <n v="7900"/>
    <s v="John Nicolella"/>
    <s v="Robert E. Howard"/>
    <s v="Kevin Sorbo"/>
    <s v="United States"/>
    <n v="30000000"/>
    <x v="3027"/>
    <s v="Universal Pictures"/>
    <n v="95"/>
  </r>
  <r>
    <s v="The Spanish Prisoner"/>
    <s v="PG"/>
    <s v="Drama"/>
    <x v="17"/>
    <s v="May 15, 1998 (United States)"/>
    <n v="7.2"/>
    <n v="22000"/>
    <s v="David Mamet"/>
    <s v="David Mamet"/>
    <s v="Steve Martin"/>
    <s v="United States"/>
    <n v="10000000"/>
    <x v="3028"/>
    <s v="Jasmine Productions Inc."/>
    <n v="110"/>
  </r>
  <r>
    <s v="The Pest"/>
    <s v="PG-13"/>
    <s v="Comedy"/>
    <x v="17"/>
    <s v="February 7, 1997 (United States)"/>
    <n v="5"/>
    <n v="8100"/>
    <s v="Paul Miller"/>
    <s v="David Bar Katz"/>
    <s v="John Leguizamo"/>
    <s v="United States"/>
    <n v="8000000"/>
    <x v="3029"/>
    <s v="Papazian-Hirsch Entertainment International"/>
    <n v="84"/>
  </r>
  <r>
    <s v="The Wings of the Dove"/>
    <s v="R"/>
    <s v="Drama"/>
    <x v="17"/>
    <s v="March 13, 1998 (United States)"/>
    <n v="7.1"/>
    <n v="11000"/>
    <s v="Iain Softley"/>
    <s v="Henry James"/>
    <s v="Helena Bonham Carter"/>
    <s v="United States"/>
    <m/>
    <x v="3030"/>
    <s v="Miramax"/>
    <n v="102"/>
  </r>
  <r>
    <s v="Warriors of Virtue"/>
    <s v="PG"/>
    <s v="Action"/>
    <x v="17"/>
    <s v="May 2, 1997 (United States)"/>
    <n v="4.7"/>
    <n v="3000"/>
    <s v="Ronny Yu"/>
    <s v="Michael Vickerman"/>
    <s v="Angus Macfadyen"/>
    <s v="United States"/>
    <n v="35000000"/>
    <x v="3031"/>
    <s v="China Film Co-Production Corporation"/>
    <n v="101"/>
  </r>
  <r>
    <s v="Gridlock'd"/>
    <s v="R"/>
    <s v="Comedy"/>
    <x v="17"/>
    <s v="January 29, 1997 (United States)"/>
    <n v="6.9"/>
    <n v="15000"/>
    <s v="Vondie Curtis-Hall"/>
    <s v="Vondie Curtis-Hall"/>
    <s v="Tupac Shakur"/>
    <s v="United States"/>
    <m/>
    <x v="3032"/>
    <s v="Def Pictures"/>
    <n v="91"/>
  </r>
  <r>
    <s v="FairyTale: A True Story"/>
    <s v="PG"/>
    <s v="Drama"/>
    <x v="17"/>
    <s v="October 24, 1997 (United States)"/>
    <n v="6.5"/>
    <n v="5600"/>
    <s v="Charles Sturridge"/>
    <s v="Albert Ash"/>
    <s v="Paul McGann"/>
    <s v="United Kingdom"/>
    <m/>
    <x v="3033"/>
    <s v="Icon Entertainment International"/>
    <n v="99"/>
  </r>
  <r>
    <s v="The Apostle"/>
    <s v="PG-13"/>
    <s v="Drama"/>
    <x v="17"/>
    <s v="February 20, 1998 (United States)"/>
    <n v="7.2"/>
    <n v="14000"/>
    <s v="Robert Duvall"/>
    <s v="Robert Duvall"/>
    <s v="Robert Duvall"/>
    <s v="United States"/>
    <n v="5000000"/>
    <x v="3034"/>
    <s v="Butcher's Run Films"/>
    <n v="134"/>
  </r>
  <r>
    <s v="Still Breathing"/>
    <s v="PG-13"/>
    <s v="Comedy"/>
    <x v="17"/>
    <s v="November 12, 1998 (Singapore)"/>
    <n v="6.7"/>
    <n v="2500"/>
    <s v="James F. Robinson"/>
    <s v="James F. Robinson"/>
    <s v="Brendan Fraser"/>
    <s v="United States"/>
    <m/>
    <x v="3035"/>
    <s v="ZapPictures"/>
    <n v="109"/>
  </r>
  <r>
    <s v="Mr. Nice Guy"/>
    <s v="PG-13"/>
    <s v="Action"/>
    <x v="17"/>
    <s v="March 20, 1998 (United States)"/>
    <n v="6.2"/>
    <n v="26000"/>
    <s v="Sammo Kam-Bo Hung"/>
    <s v="Fibe Ma"/>
    <s v="Jackie Chan"/>
    <s v="Hong Kong"/>
    <m/>
    <x v="3036"/>
    <s v="GH Pictures"/>
    <n v="88"/>
  </r>
  <r>
    <s v="That Darn Cat"/>
    <s v="PG"/>
    <s v="Action"/>
    <x v="17"/>
    <s v="February 14, 1997 (United States)"/>
    <n v="4.7"/>
    <n v="4200"/>
    <s v="Bob Spiers"/>
    <s v="Gordon Gordon"/>
    <s v="Christina Ricci"/>
    <s v="United States"/>
    <m/>
    <x v="3037"/>
    <s v="Walt Disney Pictures"/>
    <n v="89"/>
  </r>
  <r>
    <s v="Anna Karenina"/>
    <s v="PG-13"/>
    <s v="Drama"/>
    <x v="17"/>
    <s v="April 4, 1997 (United States)"/>
    <n v="6.3"/>
    <n v="5600"/>
    <s v="Bernard Rose"/>
    <s v="Lev Tolstoy"/>
    <s v="Sophie Marceau"/>
    <s v="United States"/>
    <n v="35000000"/>
    <x v="3038"/>
    <s v="Icon Entertainment International"/>
    <n v="108"/>
  </r>
  <r>
    <s v="Ulee's Gold"/>
    <s v="R"/>
    <s v="Drama"/>
    <x v="17"/>
    <s v="July 18, 1997 (United States)"/>
    <n v="7"/>
    <n v="6800"/>
    <s v="Victor Nunez"/>
    <s v="Victor Nunez"/>
    <s v="Peter Fonda"/>
    <s v="United States"/>
    <n v="2700000"/>
    <x v="3039"/>
    <s v="Clinica Estetico"/>
    <n v="113"/>
  </r>
  <r>
    <s v="Prefontaine"/>
    <s v="PG-13"/>
    <s v="Biography"/>
    <x v="17"/>
    <s v="January 24, 1997 (United States)"/>
    <n v="6.8"/>
    <n v="7000"/>
    <s v="Steve James"/>
    <s v="Steve James"/>
    <s v="Jared Leto"/>
    <s v="United States"/>
    <n v="8000000"/>
    <x v="3040"/>
    <s v="Hollywood Pictures"/>
    <n v="106"/>
  </r>
  <r>
    <s v="Cats Don't Dance"/>
    <s v="G"/>
    <s v="Animation"/>
    <x v="17"/>
    <s v="March 26, 1997 (United States)"/>
    <n v="6.9"/>
    <n v="7200"/>
    <s v="Mark Dindal"/>
    <s v="Mark Dindal"/>
    <s v="Scott Bakula"/>
    <s v="United States"/>
    <n v="32000000"/>
    <x v="3041"/>
    <s v="David Kirschner Productions"/>
    <n v="75"/>
  </r>
  <r>
    <s v="Turbulence"/>
    <s v="R"/>
    <s v="Action"/>
    <x v="17"/>
    <s v="January 10, 1997 (United States)"/>
    <n v="4.9000000000000004"/>
    <n v="11000"/>
    <s v="Robert Butler"/>
    <s v="Jonathan Brett"/>
    <s v="Ray Liotta"/>
    <s v="United States"/>
    <n v="55000000"/>
    <x v="3042"/>
    <s v="Rysher Entertainment"/>
    <n v="100"/>
  </r>
  <r>
    <s v="One Night Stand"/>
    <s v="R"/>
    <s v="Drama"/>
    <x v="17"/>
    <s v="September 17, 1997 (France)"/>
    <n v="5.8"/>
    <n v="6600"/>
    <s v="Mike Figgis"/>
    <s v="Mike Figgis"/>
    <s v="Wesley Snipes"/>
    <s v="United States"/>
    <n v="24000000"/>
    <x v="3043"/>
    <s v="New Line Cinema"/>
    <n v="102"/>
  </r>
  <r>
    <s v="Paradise Road"/>
    <s v="R"/>
    <s v="Drama"/>
    <x v="17"/>
    <s v="April 11, 1997 (United States)"/>
    <n v="6.8"/>
    <n v="5200"/>
    <s v="Bruce Beresford"/>
    <s v="David Giles"/>
    <s v="Glenn Close"/>
    <s v="Australia"/>
    <n v="16000000"/>
    <x v="3044"/>
    <s v="Samson Productions Pty. Ltd."/>
    <n v="122"/>
  </r>
  <r>
    <s v="Trojan War"/>
    <s v="PG-13"/>
    <s v="Comedy"/>
    <x v="17"/>
    <s v="October 1, 1997 (Brazil)"/>
    <n v="5.7"/>
    <n v="5800"/>
    <s v="George Huang"/>
    <s v="Andy Burg"/>
    <s v="Will Friedle"/>
    <s v="United States"/>
    <n v="15000000"/>
    <x v="3045"/>
    <s v="Daybreak"/>
    <n v="85"/>
  </r>
  <r>
    <s v="Mr. Magoo"/>
    <s v="PG"/>
    <s v="Adventure"/>
    <x v="17"/>
    <s v="December 25, 1997 (United States)"/>
    <n v="4"/>
    <n v="15000"/>
    <s v="Stanley Tong"/>
    <s v="Pat Proft"/>
    <s v="Leslie Nielsen"/>
    <s v="United States"/>
    <n v="30000000"/>
    <x v="3046"/>
    <s v="Walt Disney Pictures"/>
    <n v="87"/>
  </r>
  <r>
    <s v="Fathers' Day"/>
    <s v="PG-13"/>
    <s v="Comedy"/>
    <x v="17"/>
    <s v="May 9, 1997 (United States)"/>
    <n v="5.3"/>
    <n v="15000"/>
    <s v="Ivan Reitman"/>
    <s v="Francis Veber"/>
    <s v="Robin Williams"/>
    <s v="United States"/>
    <n v="85000000"/>
    <x v="3047"/>
    <s v="Northern Lights Entertainment"/>
    <n v="98"/>
  </r>
  <r>
    <s v="Lawn Dogs"/>
    <s v="R"/>
    <s v="Drama"/>
    <x v="17"/>
    <s v="May 15, 1998 (United States)"/>
    <n v="7.5"/>
    <n v="7700"/>
    <s v="John Duigan"/>
    <s v="Naomi Wallace"/>
    <s v="Sam Rockwell"/>
    <s v="United Kingdom"/>
    <n v="8000000"/>
    <x v="3048"/>
    <s v="The Rank Organisation"/>
    <n v="101"/>
  </r>
  <r>
    <s v="Two Girls and a Guy"/>
    <s v="R"/>
    <s v="Comedy"/>
    <x v="17"/>
    <s v="January 29, 1999 (United Kingdom)"/>
    <n v="5.5"/>
    <n v="6900"/>
    <s v="James Toback"/>
    <s v="James Toback"/>
    <s v="Robert Downey Jr."/>
    <s v="United States"/>
    <n v="1000000"/>
    <x v="3049"/>
    <s v="Fox Searchlight Pictures"/>
    <n v="84"/>
  </r>
  <r>
    <s v="Free Willy 3: The Rescue"/>
    <s v="PG"/>
    <s v="Adventure"/>
    <x v="17"/>
    <s v="August 8, 1997 (United States)"/>
    <n v="4.8"/>
    <n v="9500"/>
    <s v="Sam Pillsbury"/>
    <s v="Keith Walker"/>
    <s v="Jason James Richter"/>
    <s v="United States"/>
    <m/>
    <x v="3050"/>
    <s v="Warner Bros. Family Entertainment"/>
    <n v="86"/>
  </r>
  <r>
    <s v="Knockin' on Heaven's Door"/>
    <s v="Not Rated"/>
    <s v="Action"/>
    <x v="17"/>
    <s v="February 20, 1997 (Germany)"/>
    <n v="7.9"/>
    <n v="28000"/>
    <s v="Thomas Jahn"/>
    <s v="Thomas Jahn"/>
    <s v="Til Schweiger"/>
    <s v="Germany"/>
    <m/>
    <x v="3051"/>
    <s v="Buena Vista International Film Production (Germany)"/>
    <n v="87"/>
  </r>
  <r>
    <s v="The House of Yes"/>
    <s v="R"/>
    <s v="Comedy"/>
    <x v="17"/>
    <s v="October 10, 1997 (United States)"/>
    <n v="6.6"/>
    <n v="7700"/>
    <s v="Mark Waters"/>
    <s v="Wendy MacLeod"/>
    <s v="Parker Posey"/>
    <s v="United States"/>
    <n v="1500000"/>
    <x v="1900"/>
    <s v="Bandeira Entertainment"/>
    <n v="85"/>
  </r>
  <r>
    <s v="She's So Lovely"/>
    <s v="R"/>
    <s v="Drama"/>
    <x v="17"/>
    <s v="August 29, 1997 (United States)"/>
    <n v="5.9"/>
    <n v="8000"/>
    <s v="Nick Cassavetes"/>
    <s v="John Cassavetes"/>
    <s v="Sean Penn"/>
    <s v="France"/>
    <n v="18000000"/>
    <x v="3052"/>
    <s v="Miramax"/>
    <n v="100"/>
  </r>
  <r>
    <s v="Twin Town"/>
    <s v="Unrated"/>
    <s v="Comedy"/>
    <x v="17"/>
    <s v="May 9, 1997 (United States)"/>
    <n v="6.8"/>
    <n v="5700"/>
    <s v="Kevin Allen"/>
    <s v="Kevin Allen"/>
    <s v="Llyr Ifans"/>
    <s v="United Kingdom"/>
    <n v="3300000"/>
    <x v="3053"/>
    <s v="Agenda"/>
    <n v="99"/>
  </r>
  <r>
    <s v="Leave It to Beaver"/>
    <s v="PG"/>
    <s v="Comedy"/>
    <x v="17"/>
    <s v="August 22, 1997 (United States)"/>
    <n v="5.2"/>
    <n v="4000"/>
    <s v="Andy Cadiff"/>
    <s v="Bob Mosher"/>
    <s v="Christopher McDonald"/>
    <s v="United States"/>
    <n v="15000000"/>
    <x v="3054"/>
    <s v="Robert Simonds Productions"/>
    <n v="84"/>
  </r>
  <r>
    <s v="A Simple Wish"/>
    <s v="PG"/>
    <s v="Comedy"/>
    <x v="17"/>
    <s v="July 11, 1997 (United States)"/>
    <n v="5.4"/>
    <n v="5200"/>
    <s v="Michael Ritchie"/>
    <s v="Jeff Rothberg"/>
    <s v="Martin Short"/>
    <s v="United States"/>
    <n v="28000000"/>
    <x v="3055"/>
    <s v="Universal Pictures"/>
    <n v="89"/>
  </r>
  <r>
    <s v="Going All the Way"/>
    <s v="R"/>
    <s v="Comedy"/>
    <x v="17"/>
    <s v="September 19, 1997 (United States)"/>
    <n v="5.7"/>
    <n v="1800"/>
    <s v="Mark Pellington"/>
    <s v="Dan Wakefield"/>
    <s v="Jeremy Davies"/>
    <s v="United States"/>
    <m/>
    <x v="3056"/>
    <s v="Lakeshore Entertainment"/>
    <n v="103"/>
  </r>
  <r>
    <s v="Star Kid"/>
    <s v="PG"/>
    <s v="Adventure"/>
    <x v="17"/>
    <s v="January 16, 1998 (United States)"/>
    <n v="5.3"/>
    <n v="2600"/>
    <s v="Manny Coto"/>
    <s v="Manny Coto"/>
    <s v="Joseph Mazzello"/>
    <s v="United States"/>
    <n v="12000000"/>
    <x v="3057"/>
    <s v="JLT Productions"/>
    <n v="101"/>
  </r>
  <r>
    <s v="Plump Fiction"/>
    <s v="R"/>
    <s v="Comedy"/>
    <x v="17"/>
    <s v="May 23, 1997 (Poland)"/>
    <n v="2.7"/>
    <n v="3600"/>
    <s v="Bob Koherr"/>
    <s v="Bob Koherr"/>
    <s v="Tommy Davidson"/>
    <s v="United States"/>
    <m/>
    <x v="3058"/>
    <s v="Plump Fiction LLC"/>
    <n v="82"/>
  </r>
  <r>
    <s v="The Last Time I Committed Suicide"/>
    <s v="R"/>
    <s v="Biography"/>
    <x v="17"/>
    <s v="June 20, 1997 (United States)"/>
    <n v="5.6"/>
    <n v="2100"/>
    <s v="Stephen Kay"/>
    <s v="Neal Cassady"/>
    <s v="Thomas Jane"/>
    <s v="United States"/>
    <n v="4000000"/>
    <x v="3059"/>
    <s v="Bates Entertainment"/>
    <n v="92"/>
  </r>
  <r>
    <s v="Out to Sea"/>
    <s v="PG-13"/>
    <s v="Comedy"/>
    <x v="17"/>
    <s v="July 2, 1997 (United States)"/>
    <n v="6.1"/>
    <n v="8200"/>
    <s v="Martha Coolidge"/>
    <s v="Robert Nelson Jacobs"/>
    <s v="Jack Lemmon"/>
    <s v="United States"/>
    <n v="33000000"/>
    <x v="3060"/>
    <s v="Twentieth Century Fox"/>
    <n v="106"/>
  </r>
  <r>
    <s v="Gone Fishin'"/>
    <s v="PG"/>
    <s v="Comedy"/>
    <x v="17"/>
    <s v="May 30, 1997 (United States)"/>
    <n v="4.8"/>
    <n v="9600"/>
    <s v="Christopher Cain"/>
    <s v="Jill Mazursky"/>
    <s v="Joe Pesci"/>
    <s v="United States"/>
    <n v="53000000"/>
    <x v="3061"/>
    <s v="Caravan Pictures"/>
    <n v="94"/>
  </r>
  <r>
    <s v="Gang Related"/>
    <s v="R"/>
    <s v="Action"/>
    <x v="17"/>
    <s v="October 8, 1997 (United States)"/>
    <n v="6.5"/>
    <n v="8200"/>
    <s v="Jim Kouf"/>
    <s v="Jim Kouf"/>
    <s v="Jim Belushi"/>
    <s v="United States"/>
    <m/>
    <x v="3062"/>
    <s v="Orion Pictures"/>
    <n v="111"/>
  </r>
  <r>
    <s v="Most Wanted"/>
    <s v="R"/>
    <s v="Action"/>
    <x v="17"/>
    <s v="October 10, 1997 (United States)"/>
    <n v="5.6"/>
    <n v="5700"/>
    <s v="David Hogan"/>
    <s v="Keenen Ivory Wayans"/>
    <s v="Keenen Ivory Wayans"/>
    <s v="United States"/>
    <n v="25000000"/>
    <x v="3063"/>
    <s v="Ivory Way Productions"/>
    <n v="99"/>
  </r>
  <r>
    <s v="8 Heads in a Duffel Bag"/>
    <s v="R"/>
    <s v="Adventure"/>
    <x v="17"/>
    <s v="April 18, 1997 (United States)"/>
    <n v="5.4"/>
    <n v="9900"/>
    <s v="Tom Schulman"/>
    <s v="Tom Schulman"/>
    <s v="Joe Pesci"/>
    <s v="United States"/>
    <n v="3000000"/>
    <x v="3064"/>
    <s v="Orion Pictures"/>
    <n v="95"/>
  </r>
  <r>
    <s v="The Sixth Man"/>
    <s v="PG-13"/>
    <s v="Comedy"/>
    <x v="17"/>
    <s v="March 28, 1997 (United States)"/>
    <n v="5.7"/>
    <n v="5600"/>
    <s v="Randall Miller"/>
    <s v="Christopher Reed"/>
    <s v="Marlon Wayans"/>
    <s v="United States"/>
    <n v="11000000"/>
    <x v="3065"/>
    <s v="All Net Productions"/>
    <n v="107"/>
  </r>
  <r>
    <s v="Firelight"/>
    <s v="R"/>
    <s v="Drama"/>
    <x v="17"/>
    <s v="September 4, 1998 (United States)"/>
    <n v="7.2"/>
    <n v="4200"/>
    <s v="William Nicholson"/>
    <s v="William Nicholson"/>
    <s v="Sophie Marceau"/>
    <s v="United Kingdom"/>
    <m/>
    <x v="3066"/>
    <s v="Carnival Film &amp; Television"/>
    <n v="103"/>
  </r>
  <r>
    <s v="Masterminds"/>
    <s v="PG-13"/>
    <s v="Action"/>
    <x v="17"/>
    <s v="August 22, 1997 (United States)"/>
    <n v="5.2"/>
    <n v="3400"/>
    <s v="Roger Christian"/>
    <s v="Floyd Byars"/>
    <s v="Patrick Stewart"/>
    <s v="United States"/>
    <m/>
    <x v="3067"/>
    <s v="Columbia Pictures"/>
    <n v="106"/>
  </r>
  <r>
    <s v="The Real Blonde"/>
    <s v="R"/>
    <s v="Comedy"/>
    <x v="17"/>
    <s v="February 27, 1998 (United States)"/>
    <n v="6"/>
    <n v="3900"/>
    <s v="Tom DiCillo"/>
    <s v="Tom DiCillo"/>
    <s v="Matthew Modine"/>
    <s v="United States"/>
    <m/>
    <x v="3068"/>
    <s v="Lakeshore Entertainment"/>
    <n v="105"/>
  </r>
  <r>
    <s v="The Assignment"/>
    <s v="R"/>
    <s v="Action"/>
    <x v="17"/>
    <s v="September 26, 1997 (United States)"/>
    <n v="6.9"/>
    <n v="9000"/>
    <s v="Christian Duguay"/>
    <s v="Dan Gordon"/>
    <s v="Aidan Quinn"/>
    <s v="Canada"/>
    <m/>
    <x v="3069"/>
    <s v="Triumph Films"/>
    <n v="115"/>
  </r>
  <r>
    <s v="Eight Days a Week"/>
    <s v="R"/>
    <s v="Comedy"/>
    <x v="17"/>
    <s v="February 26, 1999 (United States)"/>
    <n v="6.2"/>
    <n v="2900"/>
    <s v="Michael Davis"/>
    <s v="Michael Davis"/>
    <s v="Joshua Schaefer"/>
    <s v="United States"/>
    <m/>
    <x v="3070"/>
    <s v="Underdog Productions"/>
    <n v="92"/>
  </r>
  <r>
    <s v="Welcome to Sarajevo"/>
    <s v="R"/>
    <s v="Drama"/>
    <x v="17"/>
    <s v="November 26, 1997 (United States)"/>
    <n v="6.8"/>
    <n v="7100"/>
    <s v="Michael Winterbottom"/>
    <s v="Michael Nicholson"/>
    <s v="Stephen Dillane"/>
    <s v="United Kingdom"/>
    <n v="9000000"/>
    <x v="3071"/>
    <s v="Miramax"/>
    <n v="103"/>
  </r>
  <r>
    <s v="Swept from the Sea"/>
    <s v="PG-13"/>
    <s v="Drama"/>
    <x v="17"/>
    <s v="January 23, 1998 (United States)"/>
    <n v="6.8"/>
    <n v="3300"/>
    <s v="Beeban Kidron"/>
    <s v="Joseph Conrad"/>
    <s v="Rachel Weisz"/>
    <s v="United Kingdom"/>
    <m/>
    <x v="3072"/>
    <s v="TriStar Pictures"/>
    <n v="115"/>
  </r>
  <r>
    <s v="Playing God"/>
    <s v="R"/>
    <s v="Crime"/>
    <x v="17"/>
    <s v="October 17, 1997 (United States)"/>
    <n v="5.6"/>
    <n v="7300"/>
    <s v="Andy Wilson"/>
    <s v="Mark Haskell Smith"/>
    <s v="David Duchovny"/>
    <s v="United States"/>
    <n v="12000000"/>
    <x v="3073"/>
    <s v="Beacon Communications"/>
    <n v="94"/>
  </r>
  <r>
    <s v="In the Company of Men"/>
    <s v="R"/>
    <s v="Comedy"/>
    <x v="17"/>
    <s v="August 1, 1997 (United States)"/>
    <n v="7.2"/>
    <n v="13000"/>
    <s v="Neil LaBute"/>
    <s v="Neil LaBute"/>
    <s v="Aaron Eckhart"/>
    <s v="Canada"/>
    <n v="25000"/>
    <x v="3074"/>
    <s v="Alliance Atlantis Communications"/>
    <n v="97"/>
  </r>
  <r>
    <s v="Hugo Pool"/>
    <s v="R"/>
    <s v="Comedy"/>
    <x v="17"/>
    <s v="December 12, 1997 (United States)"/>
    <n v="5.0999999999999996"/>
    <n v="1900"/>
    <s v="Robert Downey Sr."/>
    <s v="Robert Downey Sr."/>
    <s v="Alyssa Milano"/>
    <s v="United States"/>
    <m/>
    <x v="3075"/>
    <s v="BMG Independents"/>
    <n v="92"/>
  </r>
  <r>
    <s v="How to Be a Player"/>
    <s v="R"/>
    <s v="Comedy"/>
    <x v="17"/>
    <s v="August 6, 1997 (United States)"/>
    <n v="5.4"/>
    <n v="8700"/>
    <s v="Lionel C. Martin"/>
    <s v="Mark Brown"/>
    <s v="Bill Bellamy"/>
    <s v="United States"/>
    <m/>
    <x v="3076"/>
    <s v="Def Pictures"/>
    <n v="93"/>
  </r>
  <r>
    <s v="The Locusts"/>
    <s v="R"/>
    <s v="Drama"/>
    <x v="17"/>
    <s v="October 3, 1997 (United States)"/>
    <n v="6.1"/>
    <n v="1700"/>
    <s v="John Patrick Kelley"/>
    <s v="John Patrick Kelley"/>
    <s v="Kate Capshaw"/>
    <s v="United States"/>
    <m/>
    <x v="3077"/>
    <s v="Motion Picture Corporation of America (MPCA)"/>
    <n v="124"/>
  </r>
  <r>
    <s v="Mr. Jealousy"/>
    <s v="R"/>
    <s v="Comedy"/>
    <x v="17"/>
    <s v="June 5, 1998 (United States)"/>
    <n v="6.4"/>
    <n v="2000"/>
    <s v="Noah Baumbach"/>
    <s v="Noah Baumbach"/>
    <s v="Eric Stoltz"/>
    <s v="United States"/>
    <m/>
    <x v="3078"/>
    <s v="Joel Castleberg Productions"/>
    <n v="103"/>
  </r>
  <r>
    <s v="McHale's Navy"/>
    <s v="PG"/>
    <s v="Action"/>
    <x v="17"/>
    <s v="April 18, 1997 (United States)"/>
    <n v="4.5999999999999996"/>
    <n v="6500"/>
    <s v="Bryan Spicer"/>
    <s v="Peter Crabbe"/>
    <s v="Tom Arnold"/>
    <s v="United States"/>
    <n v="31190000"/>
    <x v="3079"/>
    <s v="Sheinberg Productions"/>
    <n v="108"/>
  </r>
  <r>
    <s v="Oscar and Lucinda"/>
    <s v="R"/>
    <s v="Drama"/>
    <x v="17"/>
    <s v="December 31, 1997 (United States)"/>
    <n v="6.6"/>
    <n v="6500"/>
    <s v="Gillian Armstrong"/>
    <s v="Laura Jones"/>
    <s v="Ralph Fiennes"/>
    <s v="United States"/>
    <m/>
    <x v="3080"/>
    <s v="Australian Film Finance Corporation (AFFC)"/>
    <n v="132"/>
  </r>
  <r>
    <s v="Smilla's Sense of Snow"/>
    <s v="R"/>
    <s v="Crime"/>
    <x v="17"/>
    <s v="February 28, 1997 (United States)"/>
    <n v="6.4"/>
    <n v="14000"/>
    <s v="Bille August"/>
    <s v="Peter HÃ¸eg"/>
    <s v="Julia Ormond"/>
    <s v="Denmark"/>
    <n v="35000000"/>
    <x v="3081"/>
    <s v="Constantin Film"/>
    <n v="121"/>
  </r>
  <r>
    <s v="Trial and Error"/>
    <s v="PG-13"/>
    <s v="Comedy"/>
    <x v="17"/>
    <s v="May 30, 1997 (United States)"/>
    <n v="5.8"/>
    <n v="6000"/>
    <s v="Jonathan Lynn"/>
    <s v="Sara Bernstein"/>
    <s v="Michael Richards"/>
    <s v="United States"/>
    <m/>
    <x v="3082"/>
    <s v="Larger Than Life Productions"/>
    <n v="98"/>
  </r>
  <r>
    <s v="The MatchMaker"/>
    <s v="R"/>
    <s v="Comedy"/>
    <x v="17"/>
    <s v="October 3, 1997 (United States)"/>
    <n v="6.5"/>
    <n v="5400"/>
    <s v="Mark Joffe"/>
    <s v="Greg Dinner"/>
    <s v="Janeane Garofalo"/>
    <s v="Ireland"/>
    <m/>
    <x v="3083"/>
    <s v="Good Film Company"/>
    <n v="97"/>
  </r>
  <r>
    <s v="The Big Lebowski"/>
    <s v="R"/>
    <s v="Comedy"/>
    <x v="18"/>
    <s v="March 6, 1998 (United States)"/>
    <n v="8.1"/>
    <n v="754000"/>
    <s v="Joel Coen"/>
    <s v="Ethan Coen"/>
    <s v="Jeff Bridges"/>
    <s v="United States"/>
    <n v="15000000"/>
    <x v="3084"/>
    <s v="Polygram Filmed Entertainment"/>
    <n v="117"/>
  </r>
  <r>
    <s v="Saving Private Ryan"/>
    <s v="R"/>
    <s v="Drama"/>
    <x v="18"/>
    <s v="July 24, 1998 (United States)"/>
    <n v="8.6"/>
    <n v="1300000"/>
    <s v="Steven Spielberg"/>
    <s v="Robert Rodat"/>
    <s v="Tom Hanks"/>
    <s v="United States"/>
    <n v="70000000"/>
    <x v="3085"/>
    <s v="Dreamworks Pictures"/>
    <n v="169"/>
  </r>
  <r>
    <s v="American History X"/>
    <s v="R"/>
    <s v="Drama"/>
    <x v="18"/>
    <s v="November 20, 1998 (United States)"/>
    <n v="8.5"/>
    <n v="1100000"/>
    <s v="Tony Kaye"/>
    <s v="David McKenna"/>
    <s v="Edward Norton"/>
    <s v="United States"/>
    <n v="20000000"/>
    <x v="3086"/>
    <s v="New Line Cinema"/>
    <n v="119"/>
  </r>
  <r>
    <s v="Lock, Stock and Two Smoking Barrels"/>
    <s v="R"/>
    <s v="Action"/>
    <x v="18"/>
    <s v="August 28, 1998 (United Kingdom)"/>
    <n v="8.1999999999999993"/>
    <n v="547000"/>
    <s v="Guy Ritchie"/>
    <s v="Guy Ritchie"/>
    <s v="Jason Flemyng"/>
    <s v="United Kingdom"/>
    <m/>
    <x v="3087"/>
    <s v="Summit Entertainment"/>
    <n v="107"/>
  </r>
  <r>
    <s v="The Truman Show"/>
    <s v="PG"/>
    <s v="Comedy"/>
    <x v="18"/>
    <s v="June 5, 1998 (United States)"/>
    <n v="8.1"/>
    <n v="972000"/>
    <s v="Peter Weir"/>
    <s v="Andrew Niccol"/>
    <s v="Jim Carrey"/>
    <s v="United States"/>
    <n v="60000000"/>
    <x v="3088"/>
    <s v="Paramount Pictures"/>
    <n v="103"/>
  </r>
  <r>
    <s v="Armageddon"/>
    <s v="PG-13"/>
    <s v="Action"/>
    <x v="18"/>
    <s v="July 1, 1998 (United States)"/>
    <n v="6.7"/>
    <n v="403000"/>
    <s v="Michael Bay"/>
    <s v="Jonathan Hensleigh"/>
    <s v="Bruce Willis"/>
    <s v="United States"/>
    <n v="140000000"/>
    <x v="3089"/>
    <s v="Touchstone Pictures"/>
    <n v="151"/>
  </r>
  <r>
    <s v="Rounders"/>
    <s v="R"/>
    <s v="Crime"/>
    <x v="18"/>
    <s v="September 11, 1998 (United States)"/>
    <n v="7.3"/>
    <n v="144000"/>
    <s v="John Dahl"/>
    <s v="David Levien"/>
    <s v="Matt Damon"/>
    <s v="United States"/>
    <n v="12000000"/>
    <x v="3090"/>
    <s v="Miramax"/>
    <n v="121"/>
  </r>
  <r>
    <s v="The Parent Trap"/>
    <s v="PG"/>
    <s v="Adventure"/>
    <x v="18"/>
    <s v="July 29, 1998 (United States)"/>
    <n v="6.6"/>
    <n v="125000"/>
    <s v="Nancy Meyers"/>
    <s v="Erich KÃ¤stner"/>
    <s v="Lindsay Lohan"/>
    <s v="United States"/>
    <m/>
    <x v="3091"/>
    <s v="Cinema Vehicle Services"/>
    <n v="128"/>
  </r>
  <r>
    <s v="Wild Things"/>
    <s v="R"/>
    <s v="Crime"/>
    <x v="18"/>
    <s v="March 20, 1998 (United States)"/>
    <n v="6.5"/>
    <n v="112000"/>
    <s v="John McNaughton"/>
    <s v="Stephen Peters"/>
    <s v="Kevin Bacon"/>
    <s v="United States"/>
    <n v="20000000"/>
    <x v="3092"/>
    <s v="Mandalay Entertainment"/>
    <n v="108"/>
  </r>
  <r>
    <s v="Blade"/>
    <s v="R"/>
    <s v="Action"/>
    <x v="18"/>
    <s v="August 21, 1998 (United States)"/>
    <n v="7.1"/>
    <n v="252000"/>
    <s v="Stephen Norrington"/>
    <s v="David S. Goyer"/>
    <s v="Wesley Snipes"/>
    <s v="United States"/>
    <n v="45000000"/>
    <x v="3093"/>
    <s v="Amen Ra Films"/>
    <n v="120"/>
  </r>
  <r>
    <s v="The Wedding Singer"/>
    <s v="PG-13"/>
    <s v="Comedy"/>
    <x v="18"/>
    <s v="February 13, 1998 (United States)"/>
    <n v="6.9"/>
    <n v="139000"/>
    <s v="Frank Coraci"/>
    <s v="Tim Herlihy"/>
    <s v="Adam Sandler"/>
    <s v="United States"/>
    <n v="18000000"/>
    <x v="3094"/>
    <s v="Juno Pix"/>
    <n v="97"/>
  </r>
  <r>
    <s v="Meet Joe Black"/>
    <s v="PG-13"/>
    <s v="Drama"/>
    <x v="18"/>
    <s v="November 13, 1998 (United States)"/>
    <n v="7.2"/>
    <n v="223000"/>
    <s v="Martin Brest"/>
    <s v="Ron Osborn"/>
    <s v="Brad Pitt"/>
    <s v="United States"/>
    <n v="90000000"/>
    <x v="3095"/>
    <s v="Universal Pictures"/>
    <n v="178"/>
  </r>
  <r>
    <s v="Rush Hour"/>
    <s v="PG-13"/>
    <s v="Action"/>
    <x v="18"/>
    <s v="September 18, 1998 (United States)"/>
    <n v="7"/>
    <n v="247000"/>
    <s v="Brett Ratner"/>
    <s v="Ross LaManna"/>
    <s v="Jackie Chan"/>
    <s v="United States"/>
    <n v="33000000"/>
    <x v="3096"/>
    <s v="New Line Cinema"/>
    <n v="98"/>
  </r>
  <r>
    <s v="Fear and Loathing in Las Vegas"/>
    <s v="R"/>
    <s v="Adventure"/>
    <x v="18"/>
    <s v="May 22, 1998 (United States)"/>
    <n v="7.6"/>
    <n v="266000"/>
    <s v="Terry Gilliam"/>
    <s v="Hunter S. Thompson"/>
    <s v="Johnny Depp"/>
    <s v="United States"/>
    <n v="18500000"/>
    <x v="3097"/>
    <s v="Fear and Loathing LLC"/>
    <n v="118"/>
  </r>
  <r>
    <s v="Deep Impact"/>
    <s v="PG-13"/>
    <s v="Action"/>
    <x v="18"/>
    <s v="May 8, 1998 (United States)"/>
    <n v="6.2"/>
    <n v="168000"/>
    <s v="Mimi Leder"/>
    <s v="Bruce Joel Rubin"/>
    <s v="Robert Duvall"/>
    <s v="United States"/>
    <n v="75000000"/>
    <x v="3098"/>
    <s v="Paramount Pictures"/>
    <n v="120"/>
  </r>
  <r>
    <s v="There's Something About Mary"/>
    <s v="R"/>
    <s v="Comedy"/>
    <x v="18"/>
    <s v="July 15, 1998 (United States)"/>
    <n v="7.1"/>
    <n v="297000"/>
    <s v="Bobby Farrelly"/>
    <s v="Ed Decter"/>
    <s v="Cameron Diaz"/>
    <s v="United States"/>
    <n v="23000000"/>
    <x v="3099"/>
    <s v="Twentieth Century Fox"/>
    <n v="119"/>
  </r>
  <r>
    <s v="The Faculty"/>
    <s v="R"/>
    <s v="Horror"/>
    <x v="18"/>
    <s v="December 25, 1998 (United States)"/>
    <n v="6.5"/>
    <n v="114000"/>
    <s v="Robert Rodriguez"/>
    <s v="David Wechter"/>
    <s v="Jordana Brewster"/>
    <s v="United States"/>
    <n v="15000000"/>
    <x v="3100"/>
    <s v="Dimension Films"/>
    <n v="104"/>
  </r>
  <r>
    <s v="A Bug's Life"/>
    <s v="G"/>
    <s v="Animation"/>
    <x v="18"/>
    <s v="November 25, 1998 (United States)"/>
    <n v="7.2"/>
    <n v="273000"/>
    <s v="John Lasseter"/>
    <s v="John Lasseter"/>
    <s v="Kevin Spacey"/>
    <s v="United States"/>
    <n v="120000000"/>
    <x v="3101"/>
    <s v="Pixar Animation Studios"/>
    <n v="95"/>
  </r>
  <r>
    <s v="Out of Sight"/>
    <s v="R"/>
    <s v="Comedy"/>
    <x v="18"/>
    <s v="June 26, 1998 (United States)"/>
    <n v="7"/>
    <n v="88000"/>
    <s v="Steven Soderbergh"/>
    <s v="Elmore Leonard"/>
    <s v="George Clooney"/>
    <s v="United States"/>
    <n v="48000000"/>
    <x v="3102"/>
    <s v="Universal Pictures"/>
    <n v="123"/>
  </r>
  <r>
    <s v="Mulan"/>
    <s v="G"/>
    <s v="Animation"/>
    <x v="18"/>
    <s v="June 19, 1998 (United States)"/>
    <n v="7.6"/>
    <n v="265000"/>
    <s v="Tony Bancroft"/>
    <s v="Robert D. San Souci"/>
    <s v="Ming-Na Wen"/>
    <s v="United States"/>
    <n v="90000000"/>
    <x v="3103"/>
    <s v="Walt Disney Animation Studios"/>
    <n v="88"/>
  </r>
  <r>
    <s v="Practical Magic"/>
    <s v="PG-13"/>
    <s v="Comedy"/>
    <x v="18"/>
    <s v="October 16, 1998 (United States)"/>
    <n v="6.3"/>
    <n v="75000"/>
    <s v="Griffin Dunne"/>
    <s v="Alice Hoffman"/>
    <s v="Sandra Bullock"/>
    <s v="United States"/>
    <n v="75000000"/>
    <x v="3104"/>
    <s v="DiNovi Pictures"/>
    <n v="104"/>
  </r>
  <r>
    <s v="The Thin Red Line"/>
    <s v="R"/>
    <s v="Drama"/>
    <x v="18"/>
    <s v="January 15, 1999 (United States)"/>
    <n v="7.6"/>
    <n v="177000"/>
    <s v="Terrence Malick"/>
    <s v="James Jones"/>
    <s v="Jim Caviezel"/>
    <s v="United States"/>
    <n v="52000000"/>
    <x v="3105"/>
    <s v="Fox 2000 Pictures"/>
    <n v="170"/>
  </r>
  <r>
    <s v="Pleasantville"/>
    <s v="PG-13"/>
    <s v="Comedy"/>
    <x v="18"/>
    <s v="October 23, 1998 (United States)"/>
    <n v="7.5"/>
    <n v="123000"/>
    <s v="Gary Ross"/>
    <s v="Gary Ross"/>
    <s v="Tobey Maguire"/>
    <s v="United States"/>
    <n v="60000000"/>
    <x v="3106"/>
    <s v="New Line Cinema"/>
    <n v="124"/>
  </r>
  <r>
    <s v="You've Got Mail"/>
    <s v="PG"/>
    <s v="Comedy"/>
    <x v="18"/>
    <s v="December 18, 1998 (United States)"/>
    <n v="6.7"/>
    <n v="200000"/>
    <s v="Nora Ephron"/>
    <s v="MiklÃ³s LÃ¡szlÃ³"/>
    <s v="Tom Hanks"/>
    <s v="United States"/>
    <n v="65000000"/>
    <x v="3107"/>
    <s v="Warner Bros."/>
    <n v="119"/>
  </r>
  <r>
    <s v="What Dreams May Come"/>
    <s v="PG-13"/>
    <s v="Drama"/>
    <x v="18"/>
    <s v="October 2, 1998 (United States)"/>
    <n v="7"/>
    <n v="104000"/>
    <s v="Vincent Ward"/>
    <s v="Richard Matheson"/>
    <s v="Robin Williams"/>
    <s v="United States"/>
    <n v="85000000"/>
    <x v="3108"/>
    <s v="Polygram Filmed Entertainment"/>
    <n v="113"/>
  </r>
  <r>
    <s v="Rushmore"/>
    <s v="R"/>
    <s v="Comedy"/>
    <x v="18"/>
    <s v="February 19, 1999 (United States)"/>
    <n v="7.7"/>
    <n v="174000"/>
    <s v="Wes Anderson"/>
    <s v="Wes Anderson"/>
    <s v="Jason Schwartzman"/>
    <s v="United States"/>
    <n v="9000000"/>
    <x v="3109"/>
    <s v="American Empirical Pictures"/>
    <n v="93"/>
  </r>
  <r>
    <s v="The Mask of Zorro"/>
    <s v="PG-13"/>
    <s v="Action"/>
    <x v="18"/>
    <s v="July 17, 1998 (United States)"/>
    <n v="6.8"/>
    <n v="173000"/>
    <s v="Martin Campbell"/>
    <s v="Johnston McCulley"/>
    <s v="Antonio Banderas"/>
    <s v="United States"/>
    <n v="95000000"/>
    <x v="3110"/>
    <s v="TriStar Pictures"/>
    <n v="136"/>
  </r>
  <r>
    <s v="A Perfect Murder"/>
    <s v="R"/>
    <s v="Crime"/>
    <x v="18"/>
    <s v="June 5, 1998 (United States)"/>
    <n v="6.5"/>
    <n v="81000"/>
    <s v="Andrew Davis"/>
    <s v="Frederick Knott"/>
    <s v="Michael Douglas"/>
    <s v="United States"/>
    <n v="60000000"/>
    <x v="3111"/>
    <s v="Warner Bros."/>
    <n v="107"/>
  </r>
  <r>
    <s v="Dark City"/>
    <s v="R"/>
    <s v="Fantasy"/>
    <x v="18"/>
    <s v="February 27, 1998 (United States)"/>
    <n v="7.6"/>
    <n v="191000"/>
    <s v="Alex Proyas"/>
    <s v="Alex Proyas"/>
    <s v="Rufus Sewell"/>
    <s v="Australia"/>
    <n v="27000000"/>
    <x v="3112"/>
    <s v="Mystery Clock Cinema"/>
    <n v="100"/>
  </r>
  <r>
    <s v="Ever After: A Cinderella Story"/>
    <s v="PG-13"/>
    <s v="Comedy"/>
    <x v="18"/>
    <s v="July 31, 1998 (United States)"/>
    <n v="7"/>
    <n v="71000"/>
    <s v="Andy Tennant"/>
    <s v="Susannah Grant"/>
    <s v="Drew Barrymore"/>
    <s v="United States"/>
    <n v="26000000"/>
    <x v="3113"/>
    <s v="Twentieth Century Fox"/>
    <n v="121"/>
  </r>
  <r>
    <s v="Godzilla"/>
    <s v="PG-13"/>
    <s v="Action"/>
    <x v="18"/>
    <s v="May 20, 1998 (United States)"/>
    <n v="5.4"/>
    <n v="186000"/>
    <s v="Roland Emmerich"/>
    <s v="Dean Devlin"/>
    <s v="Matthew Broderick"/>
    <s v="Japan"/>
    <n v="130000000"/>
    <x v="3114"/>
    <s v="Centropolis Film Productions"/>
    <n v="139"/>
  </r>
  <r>
    <s v="Shakespeare in Love"/>
    <s v="R"/>
    <s v="Comedy"/>
    <x v="18"/>
    <s v="January 8, 1999 (United States)"/>
    <n v="7.1"/>
    <n v="217000"/>
    <s v="John Madden"/>
    <s v="Marc Norman"/>
    <s v="Gwyneth Paltrow"/>
    <s v="United States"/>
    <n v="25000000"/>
    <x v="3115"/>
    <s v="Universal Pictures"/>
    <n v="123"/>
  </r>
  <r>
    <s v="Can't Hardly Wait"/>
    <s v="PG-13"/>
    <s v="Comedy"/>
    <x v="18"/>
    <s v="June 12, 1998 (United States)"/>
    <n v="6.5"/>
    <n v="47000"/>
    <s v="Harry Elfont"/>
    <s v="Deborah Kaplan"/>
    <s v="Jennifer Love Hewitt"/>
    <s v="United States"/>
    <n v="10000000"/>
    <x v="3116"/>
    <s v="Columbia Pictures"/>
    <n v="100"/>
  </r>
  <r>
    <s v="Small Soldiers"/>
    <s v="PG-13"/>
    <s v="Action"/>
    <x v="18"/>
    <s v="July 10, 1998 (United States)"/>
    <n v="6.2"/>
    <n v="93000"/>
    <s v="Joe Dante"/>
    <s v="Gavin Scott"/>
    <s v="Kirsten Dunst"/>
    <s v="United States"/>
    <n v="40000000"/>
    <x v="3117"/>
    <s v="Universal Pictures"/>
    <n v="110"/>
  </r>
  <r>
    <s v="Snake Eyes"/>
    <s v="R"/>
    <s v="Crime"/>
    <x v="18"/>
    <s v="August 7, 1998 (United States)"/>
    <n v="6"/>
    <n v="77000"/>
    <s v="Brian De Palma"/>
    <s v="Brian De Palma"/>
    <s v="Nicolas Cage"/>
    <s v="United States"/>
    <n v="73000000"/>
    <x v="3118"/>
    <s v="Paramount Pictures"/>
    <n v="98"/>
  </r>
  <r>
    <s v="The Prince of Egypt"/>
    <s v="PG"/>
    <s v="Animation"/>
    <x v="18"/>
    <s v="December 18, 1998 (United States)"/>
    <n v="7.1"/>
    <n v="122000"/>
    <s v="Brenda Chapman"/>
    <s v="Philip LaZebnik"/>
    <s v="Val Kilmer"/>
    <s v="United States"/>
    <n v="70000000"/>
    <x v="3119"/>
    <s v="DreamWorks Animation"/>
    <n v="99"/>
  </r>
  <r>
    <s v="Stepmom"/>
    <s v="PG-13"/>
    <s v="Comedy"/>
    <x v="18"/>
    <s v="December 25, 1998 (United States)"/>
    <n v="6.8"/>
    <n v="63000"/>
    <s v="Chris Columbus"/>
    <s v="Gigi Levangie"/>
    <s v="Julia Roberts"/>
    <s v="United States"/>
    <n v="50000000"/>
    <x v="3120"/>
    <s v="TriStar Pictures"/>
    <n v="125"/>
  </r>
  <r>
    <s v="The Waterboy"/>
    <s v="PG-13"/>
    <s v="Comedy"/>
    <x v="18"/>
    <s v="November 6, 1998 (United States)"/>
    <n v="6.1"/>
    <n v="153000"/>
    <s v="Frank Coraci"/>
    <s v="Tim Herlihy"/>
    <s v="Adam Sandler"/>
    <s v="United States"/>
    <n v="23000000"/>
    <x v="3121"/>
    <s v="Robert Simonds Productions"/>
    <n v="90"/>
  </r>
  <r>
    <s v="Blast from the Past"/>
    <s v="PG-13"/>
    <s v="Comedy"/>
    <x v="18"/>
    <s v="February 12, 1999 (United States)"/>
    <n v="6.6"/>
    <n v="61000"/>
    <s v="Hugh Wilson"/>
    <s v="Bill Kelly"/>
    <s v="Brendan Fraser"/>
    <s v="United States"/>
    <n v="35000000"/>
    <x v="3122"/>
    <s v="Forge"/>
    <n v="112"/>
  </r>
  <r>
    <s v="Star Trek: Insurrection"/>
    <s v="PG"/>
    <s v="Action"/>
    <x v="18"/>
    <s v="December 11, 1998 (United States)"/>
    <n v="6.4"/>
    <n v="72000"/>
    <s v="Jonathan Frakes"/>
    <s v="Gene Roddenberry"/>
    <s v="Patrick Stewart"/>
    <s v="United States"/>
    <n v="58000000"/>
    <x v="3123"/>
    <s v="Paramount Pictures"/>
    <n v="103"/>
  </r>
  <r>
    <s v="The Man in the Iron Mask"/>
    <s v="PG-13"/>
    <s v="Action"/>
    <x v="18"/>
    <s v="March 13, 1998 (United States)"/>
    <n v="6.5"/>
    <n v="160000"/>
    <s v="Randall Wallace"/>
    <s v="Alexandre Dumas"/>
    <s v="Leonardo DiCaprio"/>
    <s v="France"/>
    <n v="35000000"/>
    <x v="3124"/>
    <s v="United Artists"/>
    <n v="132"/>
  </r>
  <r>
    <s v="Enemy of the State"/>
    <s v="R"/>
    <s v="Action"/>
    <x v="18"/>
    <s v="November 20, 1998 (United States)"/>
    <n v="7.3"/>
    <n v="232000"/>
    <s v="Tony Scott"/>
    <s v="David Marconi"/>
    <s v="Will Smith"/>
    <s v="United States"/>
    <n v="90000000"/>
    <x v="3125"/>
    <s v="Touchstone Pictures"/>
    <n v="132"/>
  </r>
  <r>
    <s v="The Celebration"/>
    <s v="R"/>
    <s v="Drama"/>
    <x v="18"/>
    <s v="June 19, 1998 (Denmark)"/>
    <n v="8.1"/>
    <n v="81000"/>
    <s v="Thomas Vinterberg"/>
    <s v="Thomas Vinterberg"/>
    <s v="Ulrich Thomsen"/>
    <s v="Denmark"/>
    <n v="1300000"/>
    <x v="3126"/>
    <s v="Nimbus Film Productions"/>
    <n v="105"/>
  </r>
  <r>
    <s v="Urban Legend"/>
    <s v="R"/>
    <s v="Horror"/>
    <x v="18"/>
    <s v="September 25, 1998 (United States)"/>
    <n v="5.6"/>
    <n v="62000"/>
    <s v="Jamie Blanks"/>
    <s v="Silvio Horta"/>
    <s v="Jared Leto"/>
    <s v="Canada"/>
    <n v="14000000"/>
    <x v="3127"/>
    <s v="Phoenix Pictures"/>
    <n v="99"/>
  </r>
  <r>
    <s v="Fallen"/>
    <s v="R"/>
    <s v="Action"/>
    <x v="18"/>
    <s v="January 16, 1998 (United States)"/>
    <n v="7"/>
    <n v="78000"/>
    <s v="Gregory Hoblit"/>
    <s v="Nicholas Kazan"/>
    <s v="Denzel Washington"/>
    <s v="United States"/>
    <m/>
    <x v="3128"/>
    <s v="Turner Pictures (I)"/>
    <n v="124"/>
  </r>
  <r>
    <s v="Ronin"/>
    <s v="R"/>
    <s v="Action"/>
    <x v="18"/>
    <s v="September 25, 1998 (United States)"/>
    <n v="7.3"/>
    <n v="176000"/>
    <s v="John Frankenheimer"/>
    <s v="J.D. Zeik"/>
    <s v="Robert De Niro"/>
    <s v="United Kingdom"/>
    <n v="55000000"/>
    <x v="3129"/>
    <s v="FGM Entertainment"/>
    <n v="122"/>
  </r>
  <r>
    <s v="Lost in Space"/>
    <s v="PG-13"/>
    <s v="Action"/>
    <x v="18"/>
    <s v="April 3, 1998 (United States)"/>
    <n v="5.2"/>
    <n v="70000"/>
    <s v="Stephen Hopkins"/>
    <s v="Irwin Allen"/>
    <s v="Gary Oldman"/>
    <s v="United States"/>
    <n v="80000000"/>
    <x v="3130"/>
    <s v="New Line Cinema"/>
    <n v="130"/>
  </r>
  <r>
    <s v="Bride of Chucky"/>
    <s v="R"/>
    <s v="Comedy"/>
    <x v="18"/>
    <s v="October 16, 1998 (United States)"/>
    <n v="5.4"/>
    <n v="54000"/>
    <s v="Ronny Yu"/>
    <s v="Don Mancini"/>
    <s v="Jennifer Tilly"/>
    <s v="United States"/>
    <n v="25000000"/>
    <x v="3131"/>
    <s v="Midwinter Productions Inc."/>
    <n v="89"/>
  </r>
  <r>
    <s v="Pi"/>
    <s v="R"/>
    <s v="Drama"/>
    <x v="18"/>
    <s v="July 10, 1998 (United States)"/>
    <n v="7.4"/>
    <n v="173000"/>
    <s v="Darren Aronofsky"/>
    <s v="Darren Aronofsky"/>
    <s v="Sean Gullette"/>
    <s v="United States"/>
    <n v="60000"/>
    <x v="3132"/>
    <s v="Harvest Filmworks"/>
    <n v="84"/>
  </r>
  <r>
    <s v="The Horse Whisperer"/>
    <s v="PG-13"/>
    <s v="Drama"/>
    <x v="18"/>
    <s v="May 15, 1998 (United States)"/>
    <n v="6.6"/>
    <n v="40000"/>
    <s v="Robert Redford"/>
    <s v="Nick Evans"/>
    <s v="Robert Redford"/>
    <s v="United States"/>
    <n v="60000000"/>
    <x v="3133"/>
    <s v="Touchstone Pictures"/>
    <n v="169"/>
  </r>
  <r>
    <s v="Happiness"/>
    <s v="Unrated"/>
    <s v="Comedy"/>
    <x v="18"/>
    <s v="October 16, 1998 (United States)"/>
    <n v="7.7"/>
    <n v="67000"/>
    <s v="Todd Solondz"/>
    <s v="Todd Solondz"/>
    <s v="Jane Adams"/>
    <s v="United States"/>
    <n v="2200000"/>
    <x v="3134"/>
    <s v="Good Machine"/>
    <n v="134"/>
  </r>
  <r>
    <s v="Patch Adams"/>
    <s v="PG-13"/>
    <s v="Biography"/>
    <x v="18"/>
    <s v="December 25, 1998 (United States)"/>
    <n v="6.8"/>
    <n v="108000"/>
    <s v="Tom Shadyac"/>
    <s v="Patch Adams"/>
    <s v="Robin Williams"/>
    <s v="United States"/>
    <n v="90000000"/>
    <x v="3135"/>
    <s v="Universal Pictures"/>
    <n v="115"/>
  </r>
  <r>
    <s v="Sphere"/>
    <s v="PG-13"/>
    <s v="Action"/>
    <x v="18"/>
    <s v="February 13, 1998 (United States)"/>
    <n v="6.1"/>
    <n v="101000"/>
    <s v="Barry Levinson"/>
    <s v="Michael Crichton"/>
    <s v="Dustin Hoffman"/>
    <s v="United States"/>
    <n v="80000000"/>
    <x v="3136"/>
    <s v="Warner Bros."/>
    <n v="134"/>
  </r>
  <r>
    <s v="U.S. Marshals"/>
    <s v="PG-13"/>
    <s v="Action"/>
    <x v="18"/>
    <s v="March 6, 1998 (United States)"/>
    <n v="6.6"/>
    <n v="98000"/>
    <s v="Stuart Baird"/>
    <s v="Roy Huggins"/>
    <s v="Tommy Lee Jones"/>
    <s v="United States"/>
    <n v="60000000"/>
    <x v="3137"/>
    <s v="Warner Bros."/>
    <n v="131"/>
  </r>
  <r>
    <s v="Six Days Seven Nights"/>
    <s v="PG-13"/>
    <s v="Action"/>
    <x v="18"/>
    <s v="June 12, 1998 (United States)"/>
    <n v="5.8"/>
    <n v="74000"/>
    <s v="Ivan Reitman"/>
    <s v="Michael Browning"/>
    <s v="Harrison Ford"/>
    <s v="United States"/>
    <n v="70000000"/>
    <x v="3138"/>
    <s v="Caravan Pictures"/>
    <n v="102"/>
  </r>
  <r>
    <s v="Deep Rising"/>
    <s v="R"/>
    <s v="Action"/>
    <x v="18"/>
    <s v="January 30, 1998 (United States)"/>
    <n v="6.1"/>
    <n v="35000"/>
    <s v="Stephen Sommers"/>
    <s v="Stephen Sommers"/>
    <s v="Treat Williams"/>
    <s v="United States"/>
    <n v="45000000"/>
    <x v="3139"/>
    <s v="Calimari Productions"/>
    <n v="106"/>
  </r>
  <r>
    <s v="Lethal Weapon 4"/>
    <s v="R"/>
    <s v="Action"/>
    <x v="18"/>
    <s v="July 10, 1998 (United States)"/>
    <n v="6.6"/>
    <n v="156000"/>
    <s v="Richard Donner"/>
    <s v="Shane Black"/>
    <s v="Mel Gibson"/>
    <s v="United States"/>
    <n v="140000000"/>
    <x v="3140"/>
    <s v="Warner Bros."/>
    <n v="127"/>
  </r>
  <r>
    <s v="Elizabeth"/>
    <s v="R"/>
    <s v="Biography"/>
    <x v="18"/>
    <s v="February 19, 1999 (United States)"/>
    <n v="7.4"/>
    <n v="95000"/>
    <s v="Shekhar Kapur"/>
    <s v="Michael Hirst"/>
    <s v="Cate Blanchett"/>
    <s v="United Kingdom"/>
    <n v="30000000"/>
    <x v="3141"/>
    <s v="PolyGram Filmed Entertainment"/>
    <n v="124"/>
  </r>
  <r>
    <s v="The Negotiator"/>
    <s v="R"/>
    <s v="Action"/>
    <x v="18"/>
    <s v="July 29, 1998 (United States)"/>
    <n v="7.3"/>
    <n v="134000"/>
    <s v="F. Gary Gray"/>
    <s v="James DeMonaco"/>
    <s v="Samuel L. Jackson"/>
    <s v="Germany"/>
    <n v="50000000"/>
    <x v="3142"/>
    <s v="New Regency Productions"/>
    <n v="140"/>
  </r>
  <r>
    <n v="54"/>
    <s v="R"/>
    <s v="Drama"/>
    <x v="18"/>
    <s v="August 28, 1998 (United States)"/>
    <n v="5.8"/>
    <n v="32000"/>
    <s v="Mark Christopher"/>
    <s v="Mark Christopher"/>
    <s v="Ryan Phillippe"/>
    <s v="United States"/>
    <n v="13000000"/>
    <x v="3143"/>
    <s v="Dollface"/>
    <n v="93"/>
  </r>
  <r>
    <s v="Hope Floats"/>
    <s v="PG-13"/>
    <s v="Drama"/>
    <x v="18"/>
    <s v="May 29, 1998 (United States)"/>
    <n v="6"/>
    <n v="25000"/>
    <s v="Forest Whitaker"/>
    <s v="Steven Rogers"/>
    <s v="Sandra Bullock"/>
    <s v="United States"/>
    <n v="30000000"/>
    <x v="3144"/>
    <s v="Twentieth Century Fox"/>
    <n v="114"/>
  </r>
  <r>
    <s v="Sliding Doors"/>
    <s v="PG-13"/>
    <s v="Comedy"/>
    <x v="18"/>
    <s v="May 1, 1998 (United States)"/>
    <n v="6.7"/>
    <n v="65000"/>
    <s v="Peter Howitt"/>
    <s v="Peter Howitt"/>
    <s v="Gwyneth Paltrow"/>
    <s v="United Kingdom"/>
    <n v="6000000"/>
    <x v="3145"/>
    <s v="Intermedia Films"/>
    <n v="99"/>
  </r>
  <r>
    <s v="Buffalo '66"/>
    <s v="R"/>
    <s v="Comedy"/>
    <x v="18"/>
    <s v="June 26, 1998 (United States)"/>
    <n v="7.5"/>
    <n v="49000"/>
    <s v="Vincent Gallo"/>
    <s v="Vincent Gallo"/>
    <s v="Vincent Gallo"/>
    <s v="United States"/>
    <n v="1500000"/>
    <x v="3146"/>
    <s v="CinÃ©pix Film Properties (CFP)"/>
    <n v="110"/>
  </r>
  <r>
    <s v="Psycho"/>
    <s v="R"/>
    <s v="Horror"/>
    <x v="18"/>
    <s v="December 4, 1998 (United States)"/>
    <n v="4.5999999999999996"/>
    <n v="46000"/>
    <s v="Gus Van Sant"/>
    <s v="Robert Bloch"/>
    <s v="Vince Vaughn"/>
    <s v="United States"/>
    <n v="60000000"/>
    <x v="3147"/>
    <s v="Universal Pictures"/>
    <n v="105"/>
  </r>
  <r>
    <s v="Halloween H20: 20 Years Later"/>
    <s v="R"/>
    <s v="Horror"/>
    <x v="18"/>
    <s v="August 5, 1998 (United States)"/>
    <n v="5.8"/>
    <n v="68000"/>
    <s v="Steve Miner"/>
    <s v="Debra Hill"/>
    <s v="Jamie Lee Curtis"/>
    <s v="United States"/>
    <n v="17000000"/>
    <x v="3148"/>
    <s v="Dimension Films"/>
    <n v="86"/>
  </r>
  <r>
    <s v="Disturbing Behavior"/>
    <s v="R"/>
    <s v="Horror"/>
    <x v="18"/>
    <s v="July 24, 1998 (United States)"/>
    <n v="5.6"/>
    <n v="21000"/>
    <s v="David Nutter"/>
    <s v="Scott Rosenberg"/>
    <s v="James Marsden"/>
    <s v="Australia"/>
    <n v="15000000"/>
    <x v="3149"/>
    <s v="Metro-Goldwyn-Mayer (MGM)"/>
    <n v="84"/>
  </r>
  <r>
    <s v="Mercury Rising"/>
    <s v="R"/>
    <s v="Action"/>
    <x v="18"/>
    <s v="April 3, 1998 (United States)"/>
    <n v="6.1"/>
    <n v="70000"/>
    <s v="Harold Becker"/>
    <s v="Ryne Douglas Pearson"/>
    <s v="Bruce Willis"/>
    <s v="United States"/>
    <n v="60000000"/>
    <x v="3150"/>
    <s v="Universal Pictures"/>
    <n v="111"/>
  </r>
  <r>
    <s v="Run Lola Run"/>
    <s v="R"/>
    <s v="Crime"/>
    <x v="18"/>
    <s v="June 18, 1999 (United States)"/>
    <n v="7.7"/>
    <n v="191000"/>
    <s v="Tom Tykwer"/>
    <s v="Tom Tykwer"/>
    <s v="Franka Potente"/>
    <s v="Germany"/>
    <m/>
    <x v="3151"/>
    <s v="X-Filme Creative Pool"/>
    <n v="80"/>
  </r>
  <r>
    <s v="City of Angels"/>
    <s v="PG-13"/>
    <s v="Drama"/>
    <x v="18"/>
    <s v="April 10, 1998 (United States)"/>
    <n v="6.7"/>
    <n v="116000"/>
    <s v="Brad Silberling"/>
    <s v="Wim Wenders"/>
    <s v="Nicolas Cage"/>
    <s v="United States"/>
    <n v="55000000"/>
    <x v="3152"/>
    <s v="Atlas Entertainment"/>
    <n v="114"/>
  </r>
  <r>
    <s v="Half Baked"/>
    <s v="R"/>
    <s v="Comedy"/>
    <x v="18"/>
    <s v="January 16, 1998 (United States)"/>
    <n v="6.7"/>
    <n v="59000"/>
    <s v="Tamra Davis"/>
    <s v="Dave Chappelle"/>
    <s v="Dave Chappelle"/>
    <s v="United States"/>
    <n v="8000000"/>
    <x v="3153"/>
    <s v="Robert Simonds Productions"/>
    <n v="82"/>
  </r>
  <r>
    <s v="He Got Game"/>
    <s v="R"/>
    <s v="Drama"/>
    <x v="18"/>
    <s v="May 1, 1998 (United States)"/>
    <n v="6.9"/>
    <n v="45000"/>
    <s v="Spike Lee"/>
    <s v="Spike Lee"/>
    <s v="Denzel Washington"/>
    <s v="United States"/>
    <n v="25000000"/>
    <x v="3154"/>
    <s v="Touchstone Pictures"/>
    <n v="136"/>
  </r>
  <r>
    <s v="Antz"/>
    <s v="PG"/>
    <s v="Animation"/>
    <x v="18"/>
    <s v="October 2, 1998 (United States)"/>
    <n v="6.5"/>
    <n v="149000"/>
    <s v="Eric Darnell"/>
    <s v="Todd Alcott"/>
    <s v="Woody Allen"/>
    <s v="United States"/>
    <n v="105000000"/>
    <x v="3155"/>
    <s v="Dreamworks Pictures"/>
    <n v="83"/>
  </r>
  <r>
    <s v="A Simple Plan"/>
    <s v="R"/>
    <s v="Crime"/>
    <x v="18"/>
    <s v="January 22, 1999 (United States)"/>
    <n v="7.5"/>
    <n v="66000"/>
    <s v="Sam Raimi"/>
    <s v="Scott B. Smith"/>
    <s v="Bill Paxton"/>
    <s v="United Kingdom"/>
    <n v="30000000"/>
    <x v="3156"/>
    <s v="British Broadcasting Corporation (BBC)"/>
    <n v="121"/>
  </r>
  <r>
    <s v="Vampires"/>
    <s v="R"/>
    <s v="Action"/>
    <x v="18"/>
    <s v="October 30, 1998 (United States)"/>
    <n v="6.1"/>
    <n v="55000"/>
    <s v="John Carpenter"/>
    <s v="John Steakley"/>
    <s v="James Woods"/>
    <s v="Japan"/>
    <n v="20000000"/>
    <x v="3157"/>
    <s v="Largo Entertainment"/>
    <n v="108"/>
  </r>
  <r>
    <s v="Velvet Goldmine"/>
    <s v="R"/>
    <s v="Drama"/>
    <x v="18"/>
    <s v="October 23, 1998 (United Kingdom)"/>
    <n v="7"/>
    <n v="34000"/>
    <s v="Todd Haynes"/>
    <s v="James Lyons"/>
    <s v="Ewan McGregor"/>
    <s v="United Kingdom"/>
    <m/>
    <x v="3158"/>
    <s v="Channel Four Films"/>
    <n v="118"/>
  </r>
  <r>
    <s v="Following"/>
    <s v="R"/>
    <s v="Crime"/>
    <x v="18"/>
    <s v="November 5, 1999 (United Kingdom)"/>
    <n v="7.5"/>
    <n v="89000"/>
    <s v="Christopher Nolan"/>
    <s v="Christopher Nolan"/>
    <s v="Jeremy Theobald"/>
    <s v="United Kingdom"/>
    <n v="6000"/>
    <x v="3159"/>
    <s v="Next Wave Films"/>
    <n v="69"/>
  </r>
  <r>
    <s v="I Stand Alone"/>
    <s v="Not Rated"/>
    <s v="Crime"/>
    <x v="18"/>
    <s v="February 17, 1999 (France)"/>
    <n v="7.4"/>
    <n v="22000"/>
    <s v="Gaspar NoÃ©"/>
    <s v="Gaspar NoÃ©"/>
    <s v="Philippe Nahon"/>
    <s v="France"/>
    <m/>
    <x v="3160"/>
    <s v="Canal+"/>
    <n v="93"/>
  </r>
  <r>
    <s v="Great Expectations"/>
    <s v="R"/>
    <s v="Drama"/>
    <x v="18"/>
    <s v="January 30, 1998 (United States)"/>
    <n v="6.8"/>
    <n v="52000"/>
    <s v="Alfonso CuarÃ³n"/>
    <s v="Charles Dickens"/>
    <s v="Ethan Hawke"/>
    <s v="United States"/>
    <n v="25000000"/>
    <x v="3161"/>
    <s v="Art Linson Productions"/>
    <n v="111"/>
  </r>
  <r>
    <s v="The Avengers"/>
    <s v="PG-13"/>
    <s v="Action"/>
    <x v="18"/>
    <s v="August 14, 1998 (United States)"/>
    <n v="3.8"/>
    <n v="41000"/>
    <s v="Jeremiah S. Chechik"/>
    <s v="Sydney Newman"/>
    <s v="Ralph Fiennes"/>
    <s v="United States"/>
    <n v="60000000"/>
    <x v="3162"/>
    <s v="Warner Bros."/>
    <n v="89"/>
  </r>
  <r>
    <s v="The Legend of 1900"/>
    <s v="R"/>
    <s v="Drama"/>
    <x v="18"/>
    <s v="October 28, 1998 (Italy)"/>
    <n v="8.1"/>
    <n v="60000"/>
    <s v="Giuseppe Tornatore"/>
    <s v="Alessandro Baricco"/>
    <s v="Tim Roth"/>
    <s v="Italy"/>
    <n v="9000000"/>
    <x v="3163"/>
    <s v="SciarlÃ²"/>
    <n v="169"/>
  </r>
  <r>
    <s v="I Still Know What You Did Last Summer"/>
    <s v="R"/>
    <s v="Horror"/>
    <x v="18"/>
    <s v="November 13, 1998 (United States)"/>
    <n v="4.7"/>
    <n v="70000"/>
    <s v="Danny Cannon"/>
    <s v="Lois Duncan"/>
    <s v="Jennifer Love Hewitt"/>
    <s v="United States"/>
    <n v="65000000"/>
    <x v="3164"/>
    <s v="Columbia Pictures"/>
    <n v="100"/>
  </r>
  <r>
    <s v="The Siege"/>
    <s v="R"/>
    <s v="Action"/>
    <x v="18"/>
    <s v="November 6, 1998 (United States)"/>
    <n v="6.4"/>
    <n v="70000"/>
    <s v="Edward Zwick"/>
    <s v="Lawrence Wright"/>
    <s v="Denzel Washington"/>
    <s v="United States"/>
    <n v="70000000"/>
    <x v="3165"/>
    <s v="Twentieth Century Fox"/>
    <n v="116"/>
  </r>
  <r>
    <s v="Kuch Kuch Hota Hai"/>
    <s v="Not Rated"/>
    <s v="Comedy"/>
    <x v="18"/>
    <s v="October 16, 1998 (India)"/>
    <n v="7.6"/>
    <n v="50000"/>
    <s v="Karan Johar"/>
    <s v="Karan Johar"/>
    <s v="Shah Rukh Khan"/>
    <s v="India"/>
    <m/>
    <x v="27"/>
    <s v="Dharma Productions"/>
    <n v="177"/>
  </r>
  <r>
    <s v="Soldier"/>
    <s v="R"/>
    <s v="Action"/>
    <x v="18"/>
    <s v="October 23, 1998 (United States)"/>
    <n v="6"/>
    <n v="53000"/>
    <s v="Paul W.S. Anderson"/>
    <s v="David Webb Peoples"/>
    <s v="Kurt Russell"/>
    <s v="United States"/>
    <n v="60000000"/>
    <x v="3166"/>
    <s v="Warner Bros."/>
    <n v="99"/>
  </r>
  <r>
    <s v="A Night at the Roxbury"/>
    <s v="PG-13"/>
    <s v="Comedy"/>
    <x v="18"/>
    <s v="October 2, 1998 (United States)"/>
    <n v="6.2"/>
    <n v="58000"/>
    <s v="John Fortenberry"/>
    <s v="Steve Koren"/>
    <s v="Chris Kattan"/>
    <s v="United States"/>
    <n v="17000000"/>
    <x v="3167"/>
    <s v="Broadway Pictures"/>
    <n v="82"/>
  </r>
  <r>
    <s v="Why Do Fools Fall in Love"/>
    <s v="R"/>
    <s v="Biography"/>
    <x v="18"/>
    <s v="August 28, 1998 (United States)"/>
    <n v="6.4"/>
    <n v="3900"/>
    <s v="Gregory Nava"/>
    <s v="Tina Andrews"/>
    <s v="Halle Berry"/>
    <s v="United States"/>
    <m/>
    <x v="3168"/>
    <s v="Rhino Films"/>
    <n v="116"/>
  </r>
  <r>
    <s v="The X Files"/>
    <s v="PG-13"/>
    <s v="Drama"/>
    <x v="18"/>
    <s v="June 19, 1998 (United States)"/>
    <n v="7"/>
    <n v="103000"/>
    <s v="Rob Bowman"/>
    <s v="Chris Carter"/>
    <s v="David Duchovny"/>
    <s v="United States"/>
    <n v="66000000"/>
    <x v="3169"/>
    <s v="Twentieth Century Fox"/>
    <n v="121"/>
  </r>
  <r>
    <s v="BASEketball"/>
    <s v="R"/>
    <s v="Comedy"/>
    <x v="18"/>
    <s v="July 31, 1998 (United States)"/>
    <n v="6.5"/>
    <n v="58000"/>
    <s v="David Zucker"/>
    <s v="David Zucker"/>
    <s v="Trey Parker"/>
    <s v="United States"/>
    <n v="25000000"/>
    <x v="3170"/>
    <s v="Zucker Brothers Productions"/>
    <n v="103"/>
  </r>
  <r>
    <s v="Six-String Samurai"/>
    <s v="PG-13"/>
    <s v="Action"/>
    <x v="18"/>
    <s v="September 18, 1998 (United States)"/>
    <n v="6.6"/>
    <n v="7000"/>
    <s v="Lance Mungia"/>
    <s v="Jeffrey Falcon"/>
    <s v="Jeffrey Falcon"/>
    <s v="United States"/>
    <n v="2000000"/>
    <x v="3171"/>
    <s v="HSX Films"/>
    <n v="91"/>
  </r>
  <r>
    <s v="L'ennui"/>
    <m/>
    <s v="Romance"/>
    <x v="18"/>
    <s v="December 16, 1998 (France)"/>
    <n v="6.1"/>
    <n v="2000"/>
    <s v="CÃ©dric Kahn"/>
    <s v="CÃ©dric Kahn"/>
    <s v="Charles Berling"/>
    <s v="France"/>
    <m/>
    <x v="27"/>
    <s v="Gemini Films"/>
    <n v="122"/>
  </r>
  <r>
    <s v="SLC Punk!"/>
    <s v="R"/>
    <s v="Comedy"/>
    <x v="18"/>
    <s v="April 16, 1999 (United States)"/>
    <n v="7.4"/>
    <n v="26000"/>
    <s v="James Merendino"/>
    <s v="James Merendino"/>
    <s v="Matthew Lillard"/>
    <s v="United States"/>
    <m/>
    <x v="3172"/>
    <s v="Beyond Films"/>
    <n v="97"/>
  </r>
  <r>
    <s v="The Replacement Killers"/>
    <s v="R"/>
    <s v="Action"/>
    <x v="18"/>
    <s v="February 6, 1998 (United States)"/>
    <n v="6.2"/>
    <n v="28000"/>
    <s v="Antoine Fuqua"/>
    <s v="Ken Sanzel"/>
    <s v="Chow Yun-Fat"/>
    <s v="United States"/>
    <n v="30000000"/>
    <x v="3173"/>
    <s v="Columbia Pictures"/>
    <n v="87"/>
  </r>
  <r>
    <s v="Taxi"/>
    <s v="Not Rated"/>
    <s v="Action"/>
    <x v="18"/>
    <s v="November 20, 1998 (United States)"/>
    <n v="7"/>
    <n v="78000"/>
    <s v="GÃ©rard PirÃ¨s"/>
    <s v="Luc Besson"/>
    <s v="Samy Naceri"/>
    <s v="France"/>
    <m/>
    <x v="27"/>
    <s v="ARP SÃ©lection"/>
    <n v="86"/>
  </r>
  <r>
    <s v="Croupier"/>
    <s v="Not Rated"/>
    <s v="Crime"/>
    <x v="18"/>
    <s v="July 28, 2000 (United States)"/>
    <n v="7.1"/>
    <n v="20000"/>
    <s v="Mike Hodges"/>
    <s v="Paul Mayersberg"/>
    <s v="Clive Owen"/>
    <s v="Ireland"/>
    <m/>
    <x v="3174"/>
    <s v="ARTE"/>
    <n v="94"/>
  </r>
  <r>
    <s v="Bulworth"/>
    <s v="R"/>
    <s v="Comedy"/>
    <x v="18"/>
    <s v="May 22, 1998 (United States)"/>
    <n v="6.8"/>
    <n v="25000"/>
    <s v="Warren Beatty"/>
    <s v="Warren Beatty"/>
    <s v="Warren Beatty"/>
    <s v="United States"/>
    <n v="30000000"/>
    <x v="3175"/>
    <s v="Twentieth Century Fox"/>
    <n v="108"/>
  </r>
  <r>
    <s v="Dirty Work"/>
    <s v="PG-13"/>
    <s v="Comedy"/>
    <x v="18"/>
    <s v="June 12, 1998 (United States)"/>
    <n v="6.4"/>
    <n v="24000"/>
    <s v="Bob Saget"/>
    <s v="Frank Sebastiano"/>
    <s v="Norm MacDonald"/>
    <s v="Canada"/>
    <n v="13000000"/>
    <x v="3176"/>
    <s v="Metro-Goldwyn-Mayer (MGM)"/>
    <n v="82"/>
  </r>
  <r>
    <s v="Apt Pupil"/>
    <s v="R"/>
    <s v="Crime"/>
    <x v="18"/>
    <s v="October 23, 1998 (United States)"/>
    <n v="6.7"/>
    <n v="37000"/>
    <s v="Bryan Singer"/>
    <s v="Stephen King"/>
    <s v="Ian McKellen"/>
    <s v="United States"/>
    <n v="14000000"/>
    <x v="3177"/>
    <s v="Phoenix Pictures"/>
    <n v="111"/>
  </r>
  <r>
    <s v="Doctor Dolittle"/>
    <s v="PG-13"/>
    <s v="Comedy"/>
    <x v="18"/>
    <s v="June 26, 1998 (United States)"/>
    <n v="5.4"/>
    <n v="93000"/>
    <s v="Betty Thomas"/>
    <s v="Hugh Lofting"/>
    <s v="Eddie Murphy"/>
    <s v="United States"/>
    <n v="71500000"/>
    <x v="3178"/>
    <s v="Twentieth Century Fox"/>
    <n v="85"/>
  </r>
  <r>
    <s v="Species II"/>
    <s v="R"/>
    <s v="Action"/>
    <x v="18"/>
    <s v="April 10, 1998 (United States)"/>
    <n v="4.4000000000000004"/>
    <n v="28000"/>
    <s v="Peter Medak"/>
    <s v="Dennis Feldman"/>
    <s v="Natasha Henstridge"/>
    <s v="United States"/>
    <m/>
    <x v="3179"/>
    <s v="Metro-Goldwyn-Mayer (MGM)"/>
    <n v="93"/>
  </r>
  <r>
    <s v="Celebrity"/>
    <s v="R"/>
    <s v="Comedy"/>
    <x v="18"/>
    <s v="November 20, 1998 (United States)"/>
    <n v="6.3"/>
    <n v="25000"/>
    <s v="Woody Allen"/>
    <s v="Woody Allen"/>
    <s v="Kenneth Branagh"/>
    <s v="United States"/>
    <n v="12000000"/>
    <x v="3180"/>
    <s v="Sweetland Films"/>
    <n v="113"/>
  </r>
  <r>
    <s v="Very Bad Things"/>
    <s v="R"/>
    <s v="Comedy"/>
    <x v="18"/>
    <s v="November 25, 1998 (United States)"/>
    <n v="6.3"/>
    <n v="46000"/>
    <s v="Peter Berg"/>
    <s v="Peter Berg"/>
    <s v="Christian Slater"/>
    <s v="United States"/>
    <n v="30000000"/>
    <x v="3181"/>
    <s v="Initial Entertainment Group (IEG)"/>
    <n v="100"/>
  </r>
  <r>
    <s v="Madeline"/>
    <s v="PG"/>
    <s v="Comedy"/>
    <x v="18"/>
    <s v="July 10, 1998 (United States)"/>
    <n v="6"/>
    <n v="7000"/>
    <s v="Daisy von Scherler Mayer"/>
    <s v="Ludwig Bemelmans"/>
    <s v="Frances McDormand"/>
    <s v="France"/>
    <m/>
    <x v="3182"/>
    <s v="Jaffilms"/>
    <n v="88"/>
  </r>
  <r>
    <s v="The Last Days of Disco"/>
    <s v="R"/>
    <s v="Comedy"/>
    <x v="18"/>
    <s v="June 12, 1998 (United States)"/>
    <n v="6.7"/>
    <n v="12000"/>
    <s v="Whit Stillman"/>
    <s v="Whit Stillman"/>
    <s v="ChloÃ« Sevigny"/>
    <s v="United States"/>
    <n v="8000000"/>
    <x v="3183"/>
    <s v="Castle Rock Entertainment"/>
    <n v="113"/>
  </r>
  <r>
    <s v="The Big Hit"/>
    <s v="R"/>
    <s v="Action"/>
    <x v="18"/>
    <s v="April 24, 1998 (United States)"/>
    <n v="6.1"/>
    <n v="29000"/>
    <s v="Kirk Wong"/>
    <s v="Ben Ramsey"/>
    <s v="Mark Wahlberg"/>
    <s v="United States"/>
    <n v="13000000"/>
    <x v="3184"/>
    <s v="TriStar Pictures"/>
    <n v="91"/>
  </r>
  <r>
    <s v="Blues Brothers 2000"/>
    <s v="PG-13"/>
    <s v="Action"/>
    <x v="18"/>
    <s v="February 6, 1998 (United States)"/>
    <n v="4.9000000000000004"/>
    <n v="32000"/>
    <s v="John Landis"/>
    <s v="Dan Aykroyd"/>
    <s v="Dan Aykroyd"/>
    <s v="United States"/>
    <n v="28000000"/>
    <x v="3185"/>
    <s v="Universal Pictures"/>
    <n v="123"/>
  </r>
  <r>
    <s v="Gods and Monsters"/>
    <s v="R"/>
    <s v="Biography"/>
    <x v="18"/>
    <s v="November 4, 1998 (United States)"/>
    <n v="7.4"/>
    <n v="30000"/>
    <s v="Bill Condon"/>
    <s v="Christopher Bram"/>
    <s v="Ian McKellen"/>
    <s v="United States"/>
    <n v="10000000"/>
    <x v="3186"/>
    <s v="Lions Gate Films"/>
    <n v="105"/>
  </r>
  <r>
    <s v="The Red Violin"/>
    <s v="R"/>
    <s v="Drama"/>
    <x v="18"/>
    <s v="June 11, 1999 (United States)"/>
    <n v="7.6"/>
    <n v="32000"/>
    <s v="FranÃ§ois Girard"/>
    <s v="Don McKellar"/>
    <s v="Carlo Cecchi"/>
    <s v="Canada"/>
    <n v="18000000"/>
    <x v="3187"/>
    <s v="Rhombus Media"/>
    <n v="130"/>
  </r>
  <r>
    <s v="Mighty Joe Young"/>
    <s v="PG"/>
    <s v="Action"/>
    <x v="18"/>
    <s v="December 25, 1998 (United States)"/>
    <n v="5.7"/>
    <n v="28000"/>
    <s v="Ron Underwood"/>
    <s v="Merian C. Cooper"/>
    <s v="Bill Paxton"/>
    <s v="United States"/>
    <n v="90000000"/>
    <x v="3188"/>
    <s v="RKO Pictures"/>
    <n v="114"/>
  </r>
  <r>
    <s v="The Object of My Affection"/>
    <s v="R"/>
    <s v="Comedy"/>
    <x v="18"/>
    <s v="April 17, 1998 (United States)"/>
    <n v="6"/>
    <n v="19000"/>
    <s v="Nicholas Hytner"/>
    <s v="Stephen McCauley"/>
    <s v="Jennifer Aniston"/>
    <s v="United States"/>
    <n v="15000000"/>
    <x v="3189"/>
    <s v="Twentieth Century Fox"/>
    <n v="111"/>
  </r>
  <r>
    <s v="Twilight"/>
    <s v="R"/>
    <s v="Crime"/>
    <x v="18"/>
    <s v="March 6, 1998 (United States)"/>
    <n v="6.2"/>
    <n v="11000"/>
    <s v="Robert Benton"/>
    <s v="Robert Benton"/>
    <s v="Paul Newman"/>
    <s v="United States"/>
    <n v="37000000"/>
    <x v="3190"/>
    <s v="Cinehaus"/>
    <n v="94"/>
  </r>
  <r>
    <s v="PokÃ©mon: The First Movie - Mewtwo Strikes Back"/>
    <s v="G"/>
    <s v="Animation"/>
    <x v="18"/>
    <s v="November 10, 1999 (United States)"/>
    <n v="6.3"/>
    <n v="41000"/>
    <s v="Kunihiko Yuyama"/>
    <s v="Satoshi Tajiri"/>
    <s v="Veronica Taylor"/>
    <s v="Japan"/>
    <n v="30000000"/>
    <x v="3191"/>
    <s v="Oriental Light and Magic (OLM)"/>
    <n v="96"/>
  </r>
  <r>
    <s v="Belly"/>
    <s v="R"/>
    <s v="Crime"/>
    <x v="18"/>
    <s v="November 4, 1998 (United States)"/>
    <n v="6.2"/>
    <n v="10000"/>
    <s v="Hype Williams"/>
    <s v="Anthony Bodden"/>
    <s v="Nas"/>
    <s v="Jamaica"/>
    <n v="3000000"/>
    <x v="3192"/>
    <s v="Big Dog Films"/>
    <n v="96"/>
  </r>
  <r>
    <s v="Les MisÃ©rables"/>
    <s v="PG-13"/>
    <s v="Crime"/>
    <x v="18"/>
    <s v="May 1, 1998 (United States)"/>
    <n v="7.4"/>
    <n v="39000"/>
    <s v="Bille August"/>
    <s v="Victor Hugo"/>
    <s v="Liam Neeson"/>
    <s v="United Kingdom"/>
    <m/>
    <x v="3193"/>
    <s v="Mandalay Entertainment"/>
    <n v="134"/>
  </r>
  <r>
    <s v="Waking Ned Devine"/>
    <s v="PG"/>
    <s v="Comedy"/>
    <x v="18"/>
    <s v="January 8, 1999 (United States)"/>
    <n v="7.4"/>
    <n v="26000"/>
    <s v="Kirk Jones"/>
    <s v="Kirk Jones"/>
    <s v="Ian Bannen"/>
    <s v="United Kingdom"/>
    <n v="3000000"/>
    <x v="3194"/>
    <s v="Tomboy Films"/>
    <n v="91"/>
  </r>
  <r>
    <s v="Babe: Pig in the City"/>
    <s v="PG"/>
    <s v="Adventure"/>
    <x v="18"/>
    <s v="November 25, 1998 (United States)"/>
    <n v="5.8"/>
    <n v="32000"/>
    <s v="George Miller"/>
    <s v="George Miller"/>
    <s v="Magda Szubanski"/>
    <s v="Australia"/>
    <n v="90000000"/>
    <x v="3195"/>
    <s v="Kennedy Miller Productions"/>
    <n v="97"/>
  </r>
  <r>
    <s v="Eternity and a Day"/>
    <s v="Unrated"/>
    <s v="Drama"/>
    <x v="18"/>
    <s v="May 28, 1999 (United States)"/>
    <n v="7.9"/>
    <n v="11000"/>
    <s v="Theodoros Angelopoulos"/>
    <s v="Theodoros Angelopoulos"/>
    <s v="Bruno Ganz"/>
    <s v="France"/>
    <m/>
    <x v="3196"/>
    <s v="Paradis Films"/>
    <n v="137"/>
  </r>
  <r>
    <s v="Primary Colors"/>
    <s v="R"/>
    <s v="Comedy"/>
    <x v="18"/>
    <s v="March 20, 1998 (United States)"/>
    <n v="6.7"/>
    <n v="28000"/>
    <s v="Mike Nichols"/>
    <s v="Joe Klein"/>
    <s v="John Travolta"/>
    <s v="United Kingdom"/>
    <n v="65000000"/>
    <x v="3197"/>
    <s v="Award Entertainment"/>
    <n v="143"/>
  </r>
  <r>
    <s v="Quest for Camelot"/>
    <s v="G"/>
    <s v="Animation"/>
    <x v="18"/>
    <s v="May 15, 1998 (United States)"/>
    <n v="6.3"/>
    <n v="16000"/>
    <s v="Frederik Du Chau"/>
    <s v="Vera Chapman"/>
    <s v="Jessalyn Gilsig"/>
    <s v="United States"/>
    <n v="40000000"/>
    <x v="3198"/>
    <s v="Warner Bros."/>
    <n v="86"/>
  </r>
  <r>
    <s v="Show Me Love"/>
    <s v="Not Rated"/>
    <s v="Comedy"/>
    <x v="18"/>
    <s v="October 23, 1998 (Sweden)"/>
    <n v="7.5"/>
    <n v="50000"/>
    <s v="Lukas Moodysson"/>
    <s v="Lukas Moodysson"/>
    <s v="Alexandra DahlstrÃ¶m"/>
    <s v="Sweden"/>
    <m/>
    <x v="3199"/>
    <s v="Memfis Film"/>
    <n v="89"/>
  </r>
  <r>
    <s v="Hard Rain"/>
    <s v="R"/>
    <s v="Action"/>
    <x v="18"/>
    <s v="January 16, 1998 (United States)"/>
    <n v="5.9"/>
    <n v="33000"/>
    <s v="Mikael Salomon"/>
    <s v="Graham Yost"/>
    <s v="Morgan Freeman"/>
    <s v="United States"/>
    <n v="70000000"/>
    <x v="3200"/>
    <s v="British Broadcasting Corporation (BBC) Television"/>
    <n v="97"/>
  </r>
  <r>
    <s v="Strike!"/>
    <s v="PG-13"/>
    <s v="Comedy"/>
    <x v="18"/>
    <s v="September 4, 1998 (United States)"/>
    <n v="6.7"/>
    <n v="6700"/>
    <s v="Sarah Kernochan"/>
    <s v="Sarah Kernochan"/>
    <s v="Kirsten Dunst"/>
    <s v="Canada"/>
    <m/>
    <x v="3201"/>
    <s v="Alliance Communications Corporation"/>
    <n v="97"/>
  </r>
  <r>
    <s v="The Mighty"/>
    <s v="PG-13"/>
    <s v="Comedy"/>
    <x v="18"/>
    <s v="October 30, 1998 (United States)"/>
    <n v="7.3"/>
    <n v="13000"/>
    <s v="Peter Chelsom"/>
    <s v="Rodman Philbrick"/>
    <s v="Kieran Culkin"/>
    <s v="United States"/>
    <m/>
    <x v="3202"/>
    <s v="Chaos Productions"/>
    <n v="100"/>
  </r>
  <r>
    <s v="Wrongfully Accused"/>
    <s v="PG-13"/>
    <s v="Action"/>
    <x v="18"/>
    <s v="August 21, 1998 (United States)"/>
    <n v="6.1"/>
    <n v="24000"/>
    <s v="Pat Proft"/>
    <s v="Pat Proft"/>
    <s v="Leslie Nielsen"/>
    <s v="Germany"/>
    <m/>
    <x v="3203"/>
    <s v="Morgan Creek Entertainment"/>
    <n v="87"/>
  </r>
  <r>
    <s v="New Rose Hotel"/>
    <s v="R"/>
    <s v="Drama"/>
    <x v="18"/>
    <s v="March 19, 1999 (Italy)"/>
    <n v="5.0999999999999996"/>
    <n v="4700"/>
    <s v="Abel Ferrara"/>
    <s v="William Gibson"/>
    <s v="Christopher Walken"/>
    <s v="United States"/>
    <m/>
    <x v="3204"/>
    <s v="Pressman Film"/>
    <n v="93"/>
  </r>
  <r>
    <s v="Simon Birch"/>
    <s v="PG"/>
    <s v="Comedy"/>
    <x v="18"/>
    <s v="September 11, 1998 (United States)"/>
    <n v="6.9"/>
    <n v="21000"/>
    <s v="Mark Steven Johnson"/>
    <s v="Mark Steven Johnson"/>
    <s v="Ian Michael Smith"/>
    <s v="United States"/>
    <n v="30000000"/>
    <x v="3205"/>
    <s v="Hollywood Pictures"/>
    <n v="114"/>
  </r>
  <r>
    <s v="The Idiots"/>
    <m/>
    <s v="Comedy"/>
    <x v="18"/>
    <s v="May 21, 1998 (France)"/>
    <n v="6.8"/>
    <n v="30000"/>
    <s v="Lars von Trier"/>
    <s v="Lars von Trier"/>
    <s v="Bodil JÃ¸rgensen"/>
    <s v="Denmark"/>
    <n v="2500000"/>
    <x v="27"/>
    <s v="Zentropa Entertainments"/>
    <n v="117"/>
  </r>
  <r>
    <s v="Thursday"/>
    <s v="R"/>
    <s v="Action"/>
    <x v="18"/>
    <s v="September 25, 1998 (United Kingdom)"/>
    <n v="7.2"/>
    <n v="18000"/>
    <s v="Skip Woods"/>
    <s v="Skip Woods"/>
    <s v="Thomas Jane"/>
    <s v="United States"/>
    <m/>
    <x v="3206"/>
    <s v="Polygram Filmed Entertainment"/>
    <n v="87"/>
  </r>
  <r>
    <s v="Crna macka, beli macor"/>
    <s v="R"/>
    <s v="Comedy"/>
    <x v="18"/>
    <s v="June 1, 1998 (Federal Republic of Yugoslavia)"/>
    <n v="8.1"/>
    <n v="52000"/>
    <s v="Emir Kusturica"/>
    <s v="Gordan Mihic"/>
    <s v="Bajram Severdzan"/>
    <s v="Federal Republic of Yugoslavia"/>
    <m/>
    <x v="3207"/>
    <s v="CiBy 2000"/>
    <n v="127"/>
  </r>
  <r>
    <s v="Dance with Me"/>
    <s v="PG"/>
    <s v="Drama"/>
    <x v="18"/>
    <s v="August 21, 1998 (United States)"/>
    <n v="5.9"/>
    <n v="6000"/>
    <s v="Randa Haines"/>
    <s v="Daryl Matthews"/>
    <s v="Vanessa Williams"/>
    <s v="United States"/>
    <m/>
    <x v="3208"/>
    <s v="Mandalay Entertainment"/>
    <n v="126"/>
  </r>
  <r>
    <s v="Jack Frost"/>
    <s v="PG"/>
    <s v="Comedy"/>
    <x v="18"/>
    <s v="December 11, 1998 (United States)"/>
    <n v="5.4"/>
    <n v="34000"/>
    <s v="Troy Miller"/>
    <s v="Mark Steven Johnson"/>
    <s v="Michael Keaton"/>
    <s v="United States"/>
    <n v="85000000"/>
    <x v="3209"/>
    <s v="Warner Bros."/>
    <n v="101"/>
  </r>
  <r>
    <s v="Hush"/>
    <s v="PG-13"/>
    <s v="Drama"/>
    <x v="18"/>
    <s v="March 6, 1998 (United States)"/>
    <n v="5.5"/>
    <n v="11000"/>
    <s v="Jonathan Darby"/>
    <s v="Jonathan Darby"/>
    <s v="Jessica Lange"/>
    <s v="United States"/>
    <n v="21000000"/>
    <x v="3210"/>
    <s v="TriStar Pictures"/>
    <n v="96"/>
  </r>
  <r>
    <s v="How Stella Got Her Groove Back"/>
    <s v="R"/>
    <s v="Comedy"/>
    <x v="18"/>
    <s v="August 14, 1998 (United States)"/>
    <n v="5.7"/>
    <n v="7100"/>
    <s v="Kevin Rodney Sullivan"/>
    <s v="Terry McMillan"/>
    <s v="Angela Bassett"/>
    <s v="United States"/>
    <n v="20000000"/>
    <x v="3211"/>
    <s v="Twentieth Century Fox"/>
    <n v="124"/>
  </r>
  <r>
    <s v="Almost Heroes"/>
    <s v="PG-13"/>
    <s v="Adventure"/>
    <x v="18"/>
    <s v="May 29, 1998 (United States)"/>
    <n v="5.8"/>
    <n v="16000"/>
    <s v="Christopher Guest"/>
    <s v="Mark Nutter"/>
    <s v="Chris Farley"/>
    <s v="United States"/>
    <n v="30000000"/>
    <x v="3212"/>
    <s v="Turner Pictures (I)"/>
    <n v="90"/>
  </r>
  <r>
    <s v="Major League: Back to the Minors"/>
    <s v="PG-13"/>
    <s v="Comedy"/>
    <x v="18"/>
    <s v="April 17, 1998 (United States)"/>
    <n v="4.7"/>
    <n v="7200"/>
    <s v="John Warren"/>
    <s v="David S. Ward"/>
    <s v="Scott Bakula"/>
    <s v="United States"/>
    <n v="18000000"/>
    <x v="3213"/>
    <s v="Morgan Creek Entertainment"/>
    <n v="100"/>
  </r>
  <r>
    <s v="High Art"/>
    <s v="R"/>
    <s v="Drama"/>
    <x v="18"/>
    <s v="June 12, 1998 (United States)"/>
    <n v="6.6"/>
    <n v="9900"/>
    <s v="Lisa Cholodenko"/>
    <s v="Lisa Cholodenko"/>
    <s v="Radha Mitchell"/>
    <s v="United States"/>
    <m/>
    <x v="3214"/>
    <s v="391 Productions"/>
    <n v="101"/>
  </r>
  <r>
    <s v="A Civil Action"/>
    <s v="PG-13"/>
    <s v="Drama"/>
    <x v="18"/>
    <s v="January 8, 1999 (United States)"/>
    <n v="6.6"/>
    <n v="28000"/>
    <s v="Steven Zaillian"/>
    <s v="Jonathan Harr"/>
    <s v="John Travolta"/>
    <s v="United States"/>
    <n v="75000000"/>
    <x v="3215"/>
    <s v="Touchstone Pictures"/>
    <n v="115"/>
  </r>
  <r>
    <s v="Playing by Heart"/>
    <s v="R"/>
    <s v="Comedy"/>
    <x v="18"/>
    <s v="January 22, 1999 (United States)"/>
    <n v="7"/>
    <n v="19000"/>
    <s v="Willard Carroll"/>
    <s v="Willard Carroll"/>
    <s v="Gillian Anderson"/>
    <s v="United States"/>
    <n v="20000000"/>
    <x v="3216"/>
    <s v="Hyperion Pictures"/>
    <n v="121"/>
  </r>
  <r>
    <s v="The Rugrats Movie"/>
    <s v="G"/>
    <s v="Animation"/>
    <x v="18"/>
    <s v="November 20, 1998 (United States)"/>
    <n v="5.9"/>
    <n v="18000"/>
    <s v="Igor Kovalyov"/>
    <s v="David N. Weiss"/>
    <s v="Elizabeth Daily"/>
    <s v="United States"/>
    <n v="24000000"/>
    <x v="3217"/>
    <s v="Paramount Pictures"/>
    <n v="79"/>
  </r>
  <r>
    <s v="The Players Club"/>
    <s v="R"/>
    <s v="Comedy"/>
    <x v="18"/>
    <s v="April 8, 1998 (United States)"/>
    <n v="5.9"/>
    <n v="6400"/>
    <s v="Ice Cube"/>
    <s v="Ice Cube"/>
    <s v="LisaRaye McCoy"/>
    <s v="United States"/>
    <n v="4500000"/>
    <x v="3218"/>
    <s v="New Line Cinema"/>
    <n v="104"/>
  </r>
  <r>
    <s v="Dead Man on Campus"/>
    <s v="R"/>
    <s v="Comedy"/>
    <x v="18"/>
    <s v="August 21, 1998 (United States)"/>
    <n v="6"/>
    <n v="14000"/>
    <s v="Alan Cohn"/>
    <s v="Anthony Abrams"/>
    <s v="Tom Everett Scott"/>
    <s v="United States"/>
    <n v="14000000"/>
    <x v="3219"/>
    <s v="Paramount Pictures"/>
    <n v="96"/>
  </r>
  <r>
    <s v="Senseless"/>
    <s v="R"/>
    <s v="Comedy"/>
    <x v="18"/>
    <s v="February 20, 1998 (United States)"/>
    <n v="6.1"/>
    <n v="14000"/>
    <s v="Penelope Spheeris"/>
    <s v="Greg Erb"/>
    <s v="Marlon Wayans"/>
    <s v="United States"/>
    <n v="15000000"/>
    <x v="3220"/>
    <s v="Dimension Films"/>
    <n v="93"/>
  </r>
  <r>
    <s v="Black Dog"/>
    <s v="PG-13"/>
    <s v="Action"/>
    <x v="18"/>
    <s v="May 1, 1998 (United States)"/>
    <n v="5.4"/>
    <n v="8600"/>
    <s v="Kevin Hooks"/>
    <s v="William Mickelberry"/>
    <s v="Patrick Swayze"/>
    <s v="United States"/>
    <n v="30000000"/>
    <x v="3221"/>
    <s v="Universal Pictures"/>
    <n v="89"/>
  </r>
  <r>
    <s v="Dangerous Beauty"/>
    <s v="R"/>
    <s v="Biography"/>
    <x v="18"/>
    <s v="February 20, 1998 (United States)"/>
    <n v="7.2"/>
    <n v="16000"/>
    <s v="Marshall Herskovitz"/>
    <s v="Margaret Rosenthal"/>
    <s v="Catherine McCormack"/>
    <s v="United States"/>
    <n v="8000000"/>
    <x v="3222"/>
    <s v="New Regency Productions"/>
    <n v="111"/>
  </r>
  <r>
    <s v="The Newton Boys"/>
    <s v="PG-13"/>
    <s v="Action"/>
    <x v="18"/>
    <s v="March 27, 1998 (United States)"/>
    <n v="6.1"/>
    <n v="11000"/>
    <s v="Richard Linklater"/>
    <s v="Claude Stanush"/>
    <s v="Matthew McConaughey"/>
    <s v="United States"/>
    <n v="27000000"/>
    <x v="3223"/>
    <s v="Twentieth Century Fox"/>
    <n v="122"/>
  </r>
  <r>
    <s v="Central Station"/>
    <s v="R"/>
    <s v="Drama"/>
    <x v="18"/>
    <s v="November 20, 1998 (United States)"/>
    <n v="8"/>
    <n v="37000"/>
    <s v="Walter Salles"/>
    <s v="Marcos Bernstein"/>
    <s v="Fernanda Montenegro"/>
    <s v="Brazil"/>
    <n v="2900000"/>
    <x v="3224"/>
    <s v="Audiovisual Development Bureau, Ministerio da Cultura"/>
    <n v="110"/>
  </r>
  <r>
    <s v="Pecker"/>
    <s v="R"/>
    <s v="Comedy"/>
    <x v="18"/>
    <s v="October 9, 1998 (Canada)"/>
    <n v="6.4"/>
    <n v="14000"/>
    <s v="John Waters"/>
    <s v="John Waters"/>
    <s v="Edward Furlong"/>
    <s v="United States"/>
    <n v="6000000"/>
    <x v="3225"/>
    <s v="Polar Entertainment"/>
    <n v="87"/>
  </r>
  <r>
    <s v="Without Limits"/>
    <s v="PG-13"/>
    <s v="Biography"/>
    <x v="18"/>
    <s v="September 11, 1998 (United States)"/>
    <n v="7.2"/>
    <n v="6700"/>
    <s v="Robert Towne"/>
    <s v="Robert Towne"/>
    <s v="Billy Crudup"/>
    <s v="United States"/>
    <n v="25000000"/>
    <x v="3226"/>
    <s v="Cruise/Wagner Productions"/>
    <n v="117"/>
  </r>
  <r>
    <s v="Wide Awake"/>
    <s v="PG"/>
    <s v="Comedy"/>
    <x v="18"/>
    <s v="March 20, 1998 (United States)"/>
    <n v="5.9"/>
    <n v="3900"/>
    <s v="M. Night Shyamalan"/>
    <s v="M. Night Shyamalan"/>
    <s v="Joseph Cross"/>
    <s v="United States"/>
    <n v="6000000"/>
    <x v="3227"/>
    <s v="Miramax"/>
    <n v="88"/>
  </r>
  <r>
    <s v="Return to Paradise"/>
    <s v="R"/>
    <s v="Drama"/>
    <x v="18"/>
    <s v="August 14, 1998 (United States)"/>
    <n v="6.9"/>
    <n v="14000"/>
    <s v="Joseph Ruben"/>
    <s v="Pierre Jolivet"/>
    <s v="Vince Vaughn"/>
    <s v="United States"/>
    <m/>
    <x v="3228"/>
    <s v="Polygram Filmed Entertainment"/>
    <n v="111"/>
  </r>
  <r>
    <s v="Mafia!"/>
    <s v="PG-13"/>
    <s v="Comedy"/>
    <x v="18"/>
    <s v="July 24, 1998 (United States)"/>
    <n v="5.6"/>
    <n v="15000"/>
    <s v="Jim Abrahams"/>
    <s v="Jim Abrahams"/>
    <s v="Jay Mohr"/>
    <s v="United States"/>
    <n v="10000000"/>
    <x v="3229"/>
    <s v="Tapestry Films"/>
    <n v="87"/>
  </r>
  <r>
    <s v="Desperate Measures"/>
    <s v="R"/>
    <s v="Action"/>
    <x v="18"/>
    <s v="January 30, 1998 (United States)"/>
    <n v="6.1"/>
    <n v="16000"/>
    <s v="Barbet Schroeder"/>
    <s v="David Klass"/>
    <s v="Michael Keaton"/>
    <s v="United States"/>
    <n v="50000000"/>
    <x v="3230"/>
    <s v="Mandalay Entertainment"/>
    <n v="100"/>
  </r>
  <r>
    <s v="I Want You"/>
    <s v="R"/>
    <s v="Crime"/>
    <x v="18"/>
    <s v="October 30, 1998 (United Kingdom)"/>
    <n v="6.1"/>
    <n v="2900"/>
    <s v="Michael Winterbottom"/>
    <s v="Eoin McNamee"/>
    <s v="Rachel Weisz"/>
    <s v="United Kingdom"/>
    <m/>
    <x v="3231"/>
    <s v="Polygram Filmed Entertainment"/>
    <n v="87"/>
  </r>
  <r>
    <s v="Hideous Kinky"/>
    <s v="R"/>
    <s v="Adventure"/>
    <x v="18"/>
    <s v="January 13, 1999 (France)"/>
    <n v="6.1"/>
    <n v="6400"/>
    <s v="Gillies MacKinnon"/>
    <s v="Esther Freud"/>
    <s v="Kate Winslet"/>
    <s v="United Kingdom"/>
    <n v="12000000"/>
    <x v="3232"/>
    <s v="AMLF"/>
    <n v="98"/>
  </r>
  <r>
    <s v="Phantoms"/>
    <s v="R"/>
    <s v="Horror"/>
    <x v="18"/>
    <s v="January 23, 1998 (United States)"/>
    <n v="5.4"/>
    <n v="20000"/>
    <s v="Joe Chappelle"/>
    <s v="Dean R. Koontz"/>
    <s v="Peter O'Toole"/>
    <s v="United States"/>
    <m/>
    <x v="3233"/>
    <s v="Miramax"/>
    <n v="96"/>
  </r>
  <r>
    <s v="Smoke Signals"/>
    <s v="PG-13"/>
    <s v="Comedy"/>
    <x v="18"/>
    <s v="November 27, 1998 (Iceland)"/>
    <n v="7.2"/>
    <n v="9900"/>
    <s v="Chris Eyre"/>
    <s v="Sherman Alexie"/>
    <s v="Adam Beach"/>
    <s v="United States"/>
    <n v="2000000"/>
    <x v="3234"/>
    <s v="ShadowCatcher Entertainment"/>
    <n v="89"/>
  </r>
  <r>
    <s v="Beloved"/>
    <s v="R"/>
    <s v="Drama"/>
    <x v="18"/>
    <s v="October 16, 1998 (United States)"/>
    <n v="6"/>
    <n v="7200"/>
    <s v="Jonathan Demme"/>
    <s v="Toni Morrison"/>
    <s v="Oprah Winfrey"/>
    <s v="United States"/>
    <n v="80000000"/>
    <x v="3235"/>
    <s v="Harpo Films"/>
    <n v="172"/>
  </r>
  <r>
    <s v="3 Ninjas: High Noon at Mega Mountain"/>
    <s v="PG"/>
    <s v="Action"/>
    <x v="18"/>
    <s v="June 18, 1998 (Australia)"/>
    <n v="3"/>
    <n v="11000"/>
    <s v="Sean McNamara"/>
    <s v="Sean McNamara"/>
    <s v="Loni Anderson"/>
    <s v="United States"/>
    <m/>
    <x v="3236"/>
    <s v="Leeds/Ben-Ami Productions"/>
    <n v="93"/>
  </r>
  <r>
    <s v="Lovers of the Arctic Circle"/>
    <s v="R"/>
    <s v="Drama"/>
    <x v="18"/>
    <s v="August 28, 1998 (Spain)"/>
    <n v="7.7"/>
    <n v="18000"/>
    <s v="Julio Medem"/>
    <s v="Julio Medem"/>
    <s v="Najwa Nimri"/>
    <s v="Spain"/>
    <m/>
    <x v="3237"/>
    <s v="Canal+"/>
    <n v="112"/>
  </r>
  <r>
    <s v="One True Thing"/>
    <s v="R"/>
    <s v="Drama"/>
    <x v="18"/>
    <s v="September 18, 1998 (United States)"/>
    <n v="7"/>
    <n v="12000"/>
    <s v="Carl Franklin"/>
    <s v="Anna Quindlen"/>
    <s v="Meryl Streep"/>
    <s v="United States"/>
    <n v="30000000"/>
    <x v="3238"/>
    <s v="Monarch Pictures"/>
    <n v="127"/>
  </r>
  <r>
    <s v="Firestorm"/>
    <s v="R"/>
    <s v="Action"/>
    <x v="18"/>
    <s v="January 9, 1998 (United States)"/>
    <n v="4.8"/>
    <n v="3800"/>
    <s v="Dean Semler"/>
    <s v="Chris Soth"/>
    <s v="Howie Long"/>
    <s v="United States"/>
    <n v="19000000"/>
    <x v="3239"/>
    <s v="Twentieth Century Fox"/>
    <n v="89"/>
  </r>
  <r>
    <s v="Slums of Beverly Hills"/>
    <s v="R"/>
    <s v="Comedy"/>
    <x v="18"/>
    <s v="September 11, 1998 (United States)"/>
    <n v="6.6"/>
    <n v="12000"/>
    <s v="Tamara Jenkins"/>
    <s v="Tamara Jenkins"/>
    <s v="Natasha Lyonne"/>
    <s v="United States"/>
    <n v="5000000"/>
    <x v="3240"/>
    <s v="Fox Searchlight Pictures"/>
    <n v="91"/>
  </r>
  <r>
    <s v="Palmetto"/>
    <s v="R"/>
    <s v="Crime"/>
    <x v="18"/>
    <s v="February 20, 1998 (United States)"/>
    <n v="6.1"/>
    <n v="7600"/>
    <s v="Volker SchlÃ¶ndorff"/>
    <s v="James Hadley Chase"/>
    <s v="Woody Harrelson"/>
    <s v="Germany"/>
    <m/>
    <x v="3241"/>
    <s v="Castle Rock Entertainment"/>
    <n v="114"/>
  </r>
  <r>
    <s v="Strangeland"/>
    <s v="R"/>
    <s v="Horror"/>
    <x v="18"/>
    <s v="October 2, 1998 (United States)"/>
    <n v="5.0999999999999996"/>
    <n v="6700"/>
    <s v="John Pieplow"/>
    <s v="Dee Snider"/>
    <s v="Kevin Gage"/>
    <s v="United States"/>
    <n v="1100000"/>
    <x v="3242"/>
    <s v="Shooting Gallery"/>
    <n v="85"/>
  </r>
  <r>
    <s v="Le DÃ®ner de Cons"/>
    <s v="PG-13"/>
    <s v="Comedy"/>
    <x v="18"/>
    <s v="April 15, 1998 (France)"/>
    <n v="7.7"/>
    <n v="38000"/>
    <s v="Francis Veber"/>
    <s v="Francis Veber"/>
    <s v="Thierry Lhermitte"/>
    <s v="France"/>
    <m/>
    <x v="3243"/>
    <s v="Gaumont"/>
    <n v="80"/>
  </r>
  <r>
    <s v="Paulie"/>
    <s v="PG"/>
    <s v="Adventure"/>
    <x v="18"/>
    <s v="April 17, 1998 (United States)"/>
    <n v="6.5"/>
    <n v="15000"/>
    <s v="John Roberts"/>
    <s v="Laurie Craig"/>
    <s v="Gena Rowlands"/>
    <s v="United States"/>
    <n v="23000000"/>
    <x v="3244"/>
    <s v="Dreamworks Pictures"/>
    <n v="91"/>
  </r>
  <r>
    <s v="After Life"/>
    <s v="Not Rated"/>
    <s v="Drama"/>
    <x v="18"/>
    <s v="April 17, 1999 (Japan)"/>
    <n v="7.6"/>
    <n v="11000"/>
    <s v="Hirokazu Koreeda"/>
    <s v="Hirokazu Koreeda"/>
    <s v="Arata Iura"/>
    <s v="Japan"/>
    <m/>
    <x v="3245"/>
    <s v="Engine Film"/>
    <n v="119"/>
  </r>
  <r>
    <s v="Barney's Great Adventure"/>
    <s v="G"/>
    <s v="Adventure"/>
    <x v="18"/>
    <s v="April 3, 1998 (United States)"/>
    <n v="3.2"/>
    <n v="3200"/>
    <s v="Steve Gomer"/>
    <s v="Stephen White"/>
    <s v="George Hearn"/>
    <s v="Canada"/>
    <n v="15000000"/>
    <x v="3246"/>
    <s v="Polygram Filmed Entertainment"/>
    <n v="76"/>
  </r>
  <r>
    <s v="Permanent Midnight"/>
    <s v="R"/>
    <s v="Biography"/>
    <x v="18"/>
    <s v="April 23, 1999 (Iceland)"/>
    <n v="6.2"/>
    <n v="7100"/>
    <s v="David Veloz"/>
    <s v="Jerry Stahl"/>
    <s v="Ben Stiller"/>
    <s v="United States"/>
    <m/>
    <x v="3247"/>
    <s v="JD Productions"/>
    <n v="88"/>
  </r>
  <r>
    <s v="Meet the Deedles"/>
    <s v="PG"/>
    <s v="Comedy"/>
    <x v="18"/>
    <s v="March 27, 1998 (United States)"/>
    <n v="4.0999999999999996"/>
    <n v="2700"/>
    <s v="Steve Boyum"/>
    <s v="Jim Herzfeld"/>
    <s v="Paul Walker"/>
    <s v="United States"/>
    <n v="24000000"/>
    <x v="3248"/>
    <s v="DIC Entertainment"/>
    <n v="93"/>
  </r>
  <r>
    <s v="The Gingerbread Man"/>
    <s v="R"/>
    <s v="Crime"/>
    <x v="18"/>
    <s v="January 23, 1998 (United States)"/>
    <n v="5.7"/>
    <n v="11000"/>
    <s v="Robert Altman"/>
    <s v="John Grisham"/>
    <s v="Kenneth Branagh"/>
    <s v="United States"/>
    <n v="25000000"/>
    <x v="3249"/>
    <s v="Enchanter Entertainment"/>
    <n v="114"/>
  </r>
  <r>
    <s v="Savior"/>
    <s v="R"/>
    <s v="Drama"/>
    <x v="18"/>
    <s v="November 20, 1998 (United States)"/>
    <n v="7.3"/>
    <n v="11000"/>
    <s v="Predrag Antonijevic"/>
    <s v="Robert Orr"/>
    <s v="Dennis Quaid"/>
    <s v="United States"/>
    <n v="10000000"/>
    <x v="3250"/>
    <s v="Initial Entertainment Group (IEG)"/>
    <n v="103"/>
  </r>
  <r>
    <s v="Little Voice"/>
    <s v="R"/>
    <s v="Comedy"/>
    <x v="18"/>
    <s v="December 4, 1998 (United States)"/>
    <n v="7"/>
    <n v="16000"/>
    <s v="Mark Herman"/>
    <s v="Jim Cartwright"/>
    <s v="Brenda Blethyn"/>
    <s v="United Kingdom"/>
    <m/>
    <x v="3251"/>
    <s v="Miramax"/>
    <n v="97"/>
  </r>
  <r>
    <s v="The Odd Couple II"/>
    <s v="PG-13"/>
    <s v="Adventure"/>
    <x v="18"/>
    <s v="April 10, 1998 (United States)"/>
    <n v="6.5"/>
    <n v="9400"/>
    <s v="Howard Deutch"/>
    <s v="Neil Simon"/>
    <s v="Jack Lemmon"/>
    <s v="United States"/>
    <m/>
    <x v="3252"/>
    <s v="Paramount Pictures"/>
    <n v="97"/>
  </r>
  <r>
    <s v="Spriggan"/>
    <s v="R"/>
    <s v="Animation"/>
    <x v="18"/>
    <s v="September 5, 1998 (Japan)"/>
    <n v="6.6"/>
    <n v="3600"/>
    <s v="Hirotsugu Kawasaki"/>
    <s v="Yasutaka ItÃ´"/>
    <s v="ShÃ´tarÃ´ Morikubo"/>
    <s v="Japan"/>
    <m/>
    <x v="3253"/>
    <s v="Bandai Visual Company"/>
    <n v="90"/>
  </r>
  <r>
    <s v="Besieged"/>
    <s v="R"/>
    <s v="Drama"/>
    <x v="18"/>
    <s v="February 5, 1999 (Italy)"/>
    <n v="6.9"/>
    <n v="4700"/>
    <s v="Bernardo Bertolucci"/>
    <s v="Clare Peploe"/>
    <s v="Thandiwe Newton"/>
    <s v="Italy"/>
    <m/>
    <x v="3254"/>
    <s v="Fiction"/>
    <n v="93"/>
  </r>
  <r>
    <s v="Clay Pigeons"/>
    <s v="R"/>
    <s v="Comedy"/>
    <x v="18"/>
    <s v="September 25, 1998 (United States)"/>
    <n v="6.6"/>
    <n v="11000"/>
    <s v="David Dobkin"/>
    <s v="Matthew L. Healy"/>
    <s v="Joaquin Phoenix"/>
    <s v="United States"/>
    <n v="8000000"/>
    <x v="3255"/>
    <s v="Fade In Films"/>
    <n v="104"/>
  </r>
  <r>
    <s v="Knock Off"/>
    <s v="R"/>
    <s v="Action"/>
    <x v="18"/>
    <s v="September 4, 1998 (United States)"/>
    <n v="4.9000000000000004"/>
    <n v="14000"/>
    <s v="Hark Tsui"/>
    <s v="Steven E. de Souza"/>
    <s v="Jean-Claude Van Damme"/>
    <s v="Aruba"/>
    <n v="30000000"/>
    <x v="3256"/>
    <s v="Knock Films A.V.V."/>
    <n v="91"/>
  </r>
  <r>
    <s v="I'll Be Home for Christmas"/>
    <s v="PG"/>
    <s v="Comedy"/>
    <x v="18"/>
    <s v="November 13, 1998 (United States)"/>
    <n v="5.5"/>
    <n v="9600"/>
    <s v="Arlene Sanford"/>
    <s v="Tom Nursall"/>
    <s v="Jonathan Taylor Thomas"/>
    <s v="United States"/>
    <n v="30000000"/>
    <x v="3257"/>
    <s v="Walt Disney Pictures"/>
    <n v="86"/>
  </r>
  <r>
    <s v="Edge of Seventeen"/>
    <s v="Not Rated"/>
    <s v="Comedy"/>
    <x v="18"/>
    <s v="April 20, 2000 (Australia)"/>
    <n v="6.8"/>
    <n v="6000"/>
    <s v="David Moreton"/>
    <s v="Todd Stephens"/>
    <s v="Chris Stafford"/>
    <s v="United States"/>
    <n v="700000"/>
    <x v="3258"/>
    <s v="Blue Streak Films"/>
    <n v="99"/>
  </r>
  <r>
    <s v="My Giant"/>
    <s v="PG"/>
    <s v="Comedy"/>
    <x v="18"/>
    <s v="April 10, 1998 (United States)"/>
    <n v="5"/>
    <n v="6600"/>
    <s v="Michael Lehmann"/>
    <s v="Billy Crystal"/>
    <s v="Billy Crystal"/>
    <s v="United States"/>
    <m/>
    <x v="3259"/>
    <s v="Castle Rock Entertainment"/>
    <n v="103"/>
  </r>
  <r>
    <s v="Ringmaster"/>
    <s v="R"/>
    <s v="Comedy"/>
    <x v="18"/>
    <s v="November 25, 1998 (United States)"/>
    <n v="3.2"/>
    <n v="4900"/>
    <s v="Neil Abramson"/>
    <s v="Jon Bernstein"/>
    <s v="Jerry Springer"/>
    <s v="United States"/>
    <n v="20000000"/>
    <x v="3260"/>
    <s v="Artisan Entertainment"/>
    <n v="90"/>
  </r>
  <r>
    <s v="The General"/>
    <s v="R"/>
    <s v="Biography"/>
    <x v="18"/>
    <s v="December 18, 1998 (United States)"/>
    <n v="7.3"/>
    <n v="8300"/>
    <s v="John Boorman"/>
    <s v="John Boorman"/>
    <s v="Brendan Gleeson"/>
    <s v="United Kingdom"/>
    <m/>
    <x v="3261"/>
    <s v="J &amp; M"/>
    <n v="124"/>
  </r>
  <r>
    <s v="The Acid House"/>
    <s v="Unrated"/>
    <s v="Comedy"/>
    <x v="18"/>
    <s v="January 1, 1999 (United Kingdom)"/>
    <n v="6.3"/>
    <n v="7400"/>
    <s v="Paul McGuigan"/>
    <s v="Irvine Welsh"/>
    <s v="Stephen McCole"/>
    <s v="United Kingdom"/>
    <m/>
    <x v="27"/>
    <s v="Picture Palace North"/>
    <n v="111"/>
  </r>
  <r>
    <s v="Another Day in Paradise"/>
    <s v="R"/>
    <s v="Crime"/>
    <x v="18"/>
    <s v="January 22, 1999 (United States)"/>
    <n v="6.5"/>
    <n v="8400"/>
    <s v="Larry Clark"/>
    <s v="Eddie Little"/>
    <s v="James Woods"/>
    <s v="United States"/>
    <n v="4500000"/>
    <x v="3262"/>
    <s v="Chinese Bookie Pictures"/>
    <n v="101"/>
  </r>
  <r>
    <s v="Kissing a Fool"/>
    <s v="R"/>
    <s v="Comedy"/>
    <x v="18"/>
    <s v="February 27, 1998 (United States)"/>
    <n v="5.6"/>
    <n v="4800"/>
    <s v="Doug Ellin"/>
    <s v="James Frey"/>
    <s v="David Schwimmer"/>
    <s v="United States"/>
    <m/>
    <x v="3263"/>
    <s v="Largo Entertainment"/>
    <n v="93"/>
  </r>
  <r>
    <s v="A Cool, Dry Place"/>
    <s v="PG-13"/>
    <s v="Drama"/>
    <x v="18"/>
    <s v="January 29, 1999 (United States)"/>
    <n v="6.2"/>
    <n v="2900"/>
    <s v="John N. Smith"/>
    <s v="Michael Grant Jaffe"/>
    <s v="Vince Vaughn"/>
    <s v="United States"/>
    <m/>
    <x v="3264"/>
    <s v="Fox 2000 Pictures"/>
    <n v="97"/>
  </r>
  <r>
    <s v="Sour Grapes"/>
    <s v="R"/>
    <s v="Comedy"/>
    <x v="18"/>
    <s v="April 17, 1998 (United States)"/>
    <n v="5.8"/>
    <n v="2700"/>
    <s v="Larry David"/>
    <s v="Larry David"/>
    <s v="Steven Weber"/>
    <s v="United States"/>
    <m/>
    <x v="3265"/>
    <s v="Castle Rock Entertainment"/>
    <n v="91"/>
  </r>
  <r>
    <s v="Still Crazy"/>
    <s v="R"/>
    <s v="Comedy"/>
    <x v="18"/>
    <s v="January 22, 1999 (United States)"/>
    <n v="7"/>
    <n v="7800"/>
    <s v="Brian Gibson"/>
    <s v="Dick Clement"/>
    <s v="Stephen Rea"/>
    <s v="United Kingdom"/>
    <m/>
    <x v="3266"/>
    <s v="Columbia Pictures"/>
    <n v="95"/>
  </r>
  <r>
    <s v="The Land Girls"/>
    <s v="R"/>
    <s v="Drama"/>
    <x v="18"/>
    <s v="June 12, 1998 (United States)"/>
    <n v="6.3"/>
    <n v="1900"/>
    <s v="David Leland"/>
    <s v="Angela Huth"/>
    <s v="Catherine McCormack"/>
    <s v="United Kingdom"/>
    <m/>
    <x v="3267"/>
    <s v="Intermedia Films"/>
    <n v="111"/>
  </r>
  <r>
    <s v="Place VendÃ´me"/>
    <s v="R"/>
    <s v="Crime"/>
    <x v="18"/>
    <s v="October 7, 1998 (France)"/>
    <n v="6.3"/>
    <n v="2100"/>
    <s v="Nicole Garcia"/>
    <s v="Jacques Fieschi"/>
    <s v="Catherine Deneuve"/>
    <s v="France"/>
    <m/>
    <x v="3268"/>
    <s v="Les Films Alain Sarde"/>
    <n v="117"/>
  </r>
  <r>
    <s v="Little Men"/>
    <s v="PG"/>
    <s v="Drama"/>
    <x v="18"/>
    <s v="May 8, 1998 (United States)"/>
    <n v="6.3"/>
    <n v="506"/>
    <s v="Rodney Gibbons"/>
    <s v="Mark Evan Schwartz"/>
    <s v="Kathleen Fee"/>
    <s v="Canada"/>
    <m/>
    <x v="3269"/>
    <s v="Allegro Films"/>
    <n v="98"/>
  </r>
  <r>
    <s v="Holy Man"/>
    <s v="PG"/>
    <s v="Comedy"/>
    <x v="18"/>
    <s v="October 9, 1998 (United States)"/>
    <n v="4.9000000000000004"/>
    <n v="19000"/>
    <s v="Stephen Herek"/>
    <s v="Tom Schulman"/>
    <s v="Eddie Murphy"/>
    <s v="United States"/>
    <n v="60000000"/>
    <x v="3270"/>
    <s v="Caravan Pictures"/>
    <n v="114"/>
  </r>
  <r>
    <s v="Your Friends and Neighbors"/>
    <s v="R"/>
    <s v="Comedy"/>
    <x v="18"/>
    <s v="August 21, 1998 (United States)"/>
    <n v="6.3"/>
    <n v="7800"/>
    <s v="Neil LaBute"/>
    <s v="Neil LaBute"/>
    <s v="Amy Brenneman"/>
    <s v="United States"/>
    <n v="5000000"/>
    <x v="3271"/>
    <s v="Polygram Filmed Entertainment"/>
    <n v="100"/>
  </r>
  <r>
    <s v="Zero Effect"/>
    <s v="R"/>
    <s v="Comedy"/>
    <x v="18"/>
    <s v="January 30, 1998 (United States)"/>
    <n v="6.9"/>
    <n v="14000"/>
    <s v="Jake Kasdan"/>
    <s v="Jake Kasdan"/>
    <s v="Bill Pullman"/>
    <s v="United States"/>
    <n v="5000000"/>
    <x v="3272"/>
    <s v="Castle Rock Entertainment"/>
    <n v="116"/>
  </r>
  <r>
    <s v="Krippendorf's Tribe"/>
    <s v="PG-13"/>
    <s v="Comedy"/>
    <x v="18"/>
    <s v="February 27, 1998 (United States)"/>
    <n v="5"/>
    <n v="5300"/>
    <s v="Todd Holland"/>
    <s v="Frank Parkin"/>
    <s v="Richard Dreyfuss"/>
    <s v="United States"/>
    <m/>
    <x v="3273"/>
    <s v="Dreyfuss / James Productions"/>
    <n v="94"/>
  </r>
  <r>
    <s v="Hell's Kitchen"/>
    <s v="R"/>
    <s v="Crime"/>
    <x v="18"/>
    <s v="January 19, 2001 (Italy)"/>
    <n v="4.7"/>
    <n v="2500"/>
    <s v="Tony Cinciripini"/>
    <s v="Tony Cinciripini"/>
    <s v="Rosanna Arquette"/>
    <s v="United States"/>
    <n v="6000000"/>
    <x v="3274"/>
    <s v="HK Film Corporation"/>
    <n v="95"/>
  </r>
  <r>
    <s v="Homegrown"/>
    <s v="R"/>
    <s v="Comedy"/>
    <x v="18"/>
    <s v="April 17, 1998 (United States)"/>
    <n v="5.8"/>
    <n v="4500"/>
    <s v="Stephen Gyllenhaal"/>
    <s v="Jonah Raskin"/>
    <s v="Billy Bob Thornton"/>
    <s v="United States"/>
    <m/>
    <x v="3275"/>
    <s v="Lakeshore International"/>
    <n v="102"/>
  </r>
  <r>
    <s v="Hurlyburly"/>
    <s v="R"/>
    <s v="Comedy"/>
    <x v="18"/>
    <s v="December 25, 1998 (United States)"/>
    <n v="5.9"/>
    <n v="9800"/>
    <s v="Anthony Drazan"/>
    <s v="David Rabe"/>
    <s v="Sean Penn"/>
    <s v="United States"/>
    <n v="15000000"/>
    <x v="3276"/>
    <s v="FilmColony"/>
    <n v="122"/>
  </r>
  <r>
    <s v="Home Fries"/>
    <s v="PG-13"/>
    <s v="Comedy"/>
    <x v="18"/>
    <s v="November 25, 1998 (United States)"/>
    <n v="5.0999999999999996"/>
    <n v="8200"/>
    <s v="Dean Parisot"/>
    <s v="Vince Gilligan"/>
    <s v="Drew Barrymore"/>
    <s v="United States"/>
    <n v="35000000"/>
    <x v="3277"/>
    <s v="Baltimore Pictures"/>
    <n v="91"/>
  </r>
  <r>
    <s v="Sweet Jane"/>
    <s v="Not Rated"/>
    <s v="Drama"/>
    <x v="18"/>
    <s v="February 1, 1998 (United States)"/>
    <n v="7"/>
    <n v="534"/>
    <s v="Joe Gayton"/>
    <s v="Joe Gayton"/>
    <s v="Samantha Mathis"/>
    <s v="United States"/>
    <m/>
    <x v="27"/>
    <s v="NEO Motion Pictures"/>
    <n v="83"/>
  </r>
  <r>
    <s v="The Matrix"/>
    <s v="R"/>
    <s v="Action"/>
    <x v="19"/>
    <s v="March 31, 1999 (United States)"/>
    <n v="8.6999999999999993"/>
    <n v="1700000"/>
    <s v="Lana Wachowski"/>
    <s v="Lilly Wachowski"/>
    <s v="Keanu Reeves"/>
    <s v="United States"/>
    <n v="63000000"/>
    <x v="3278"/>
    <s v="Warner Bros."/>
    <n v="136"/>
  </r>
  <r>
    <s v="Fight Club"/>
    <s v="R"/>
    <s v="Drama"/>
    <x v="19"/>
    <s v="October 15, 1999 (United States)"/>
    <n v="8.8000000000000007"/>
    <n v="1900000"/>
    <s v="David Fincher"/>
    <s v="Chuck Palahniuk"/>
    <s v="Brad Pitt"/>
    <s v="Germany"/>
    <n v="63000000"/>
    <x v="3279"/>
    <s v="Fox 2000 Pictures"/>
    <n v="139"/>
  </r>
  <r>
    <s v="The Talented Mr. Ripley"/>
    <s v="R"/>
    <s v="Crime"/>
    <x v="19"/>
    <s v="December 25, 1999 (United States)"/>
    <n v="7.4"/>
    <n v="189000"/>
    <s v="Anthony Minghella"/>
    <s v="Patricia Highsmith"/>
    <s v="Matt Damon"/>
    <s v="United States"/>
    <n v="40000000"/>
    <x v="3280"/>
    <s v="Miramax"/>
    <n v="139"/>
  </r>
  <r>
    <s v="Eyes Wide Shut"/>
    <m/>
    <s v="Drama"/>
    <x v="19"/>
    <s v="July 16, 1999 (United States)"/>
    <n v="7.4"/>
    <n v="313000"/>
    <s v="Stanley Kubrick"/>
    <s v="Stanley Kubrick"/>
    <s v="Tom Cruise"/>
    <s v="United Kingdom"/>
    <n v="65000000"/>
    <x v="3281"/>
    <s v="Warner Bros."/>
    <n v="159"/>
  </r>
  <r>
    <s v="The Mummy"/>
    <s v="PG-13"/>
    <s v="Action"/>
    <x v="19"/>
    <s v="May 7, 1999 (United States)"/>
    <n v="7"/>
    <n v="401000"/>
    <s v="Stephen Sommers"/>
    <s v="Stephen Sommers"/>
    <s v="Brendan Fraser"/>
    <s v="United States"/>
    <n v="80000000"/>
    <x v="3282"/>
    <s v="Universal Pictures"/>
    <n v="124"/>
  </r>
  <r>
    <s v="American Pie"/>
    <s v="R"/>
    <s v="Comedy"/>
    <x v="19"/>
    <s v="July 9, 1999 (United States)"/>
    <n v="7"/>
    <n v="385000"/>
    <s v="Paul Weitz"/>
    <s v="Adam Herz"/>
    <s v="Jason Biggs"/>
    <s v="United States"/>
    <n v="11000000"/>
    <x v="3283"/>
    <s v="Universal Pictures"/>
    <n v="95"/>
  </r>
  <r>
    <s v="The Green Mile"/>
    <s v="R"/>
    <s v="Crime"/>
    <x v="19"/>
    <s v="December 10, 1999 (United States)"/>
    <n v="8.6"/>
    <n v="1200000"/>
    <s v="Frank Darabont"/>
    <s v="Stephen King"/>
    <s v="Tom Hanks"/>
    <s v="United States"/>
    <n v="60000000"/>
    <x v="3284"/>
    <s v="Castle Rock Entertainment"/>
    <n v="189"/>
  </r>
  <r>
    <s v="American Beauty"/>
    <s v="R"/>
    <s v="Drama"/>
    <x v="19"/>
    <s v="October 1, 1999 (United States)"/>
    <n v="8.3000000000000007"/>
    <n v="1100000"/>
    <s v="Sam Mendes"/>
    <s v="Alan Ball"/>
    <s v="Kevin Spacey"/>
    <s v="United States"/>
    <n v="15000000"/>
    <x v="3285"/>
    <s v="Dreamworks Pictures"/>
    <n v="122"/>
  </r>
  <r>
    <s v="Star Wars: Episode I - The Phantom Menace"/>
    <s v="PG"/>
    <s v="Action"/>
    <x v="19"/>
    <s v="May 19, 1999 (United States)"/>
    <n v="6.5"/>
    <n v="748000"/>
    <s v="George Lucas"/>
    <s v="George Lucas"/>
    <s v="Ewan McGregor"/>
    <s v="United States"/>
    <n v="115000000"/>
    <x v="3286"/>
    <s v="Lucasfilm"/>
    <n v="136"/>
  </r>
  <r>
    <s v="10 Things I Hate About You"/>
    <s v="PG-13"/>
    <s v="Comedy"/>
    <x v="19"/>
    <s v="March 31, 1999 (United States)"/>
    <n v="7.3"/>
    <n v="309000"/>
    <s v="Gil Junger"/>
    <s v="Karen McCullah"/>
    <s v="Heath Ledger"/>
    <s v="United States"/>
    <n v="30000000"/>
    <x v="3287"/>
    <s v="Touchstone Pictures"/>
    <n v="97"/>
  </r>
  <r>
    <s v="The Sixth Sense"/>
    <s v="PG-13"/>
    <s v="Drama"/>
    <x v="19"/>
    <s v="August 6, 1999 (United States)"/>
    <n v="8.1"/>
    <n v="930000"/>
    <s v="M. Night Shyamalan"/>
    <s v="M. Night Shyamalan"/>
    <s v="Bruce Willis"/>
    <s v="United States"/>
    <n v="40000000"/>
    <x v="3288"/>
    <s v="Hollywood Pictures"/>
    <n v="107"/>
  </r>
  <r>
    <s v="Austin Powers: the Spy Who Shagged Me"/>
    <s v="PG-13"/>
    <s v="Action"/>
    <x v="19"/>
    <s v="June 11, 1999 (United States)"/>
    <n v="6.6"/>
    <n v="221000"/>
    <s v="Jay Roach"/>
    <s v="Mike Myers"/>
    <s v="Mike Myers"/>
    <s v="United States"/>
    <n v="33000000"/>
    <x v="3289"/>
    <s v="New Line Cinema"/>
    <n v="95"/>
  </r>
  <r>
    <s v="Office Space"/>
    <s v="R"/>
    <s v="Comedy"/>
    <x v="19"/>
    <s v="February 19, 1999 (United States)"/>
    <n v="7.7"/>
    <n v="248000"/>
    <s v="Mike Judge"/>
    <s v="Mike Judge"/>
    <s v="Ron Livingston"/>
    <s v="United States"/>
    <n v="10000000"/>
    <x v="3290"/>
    <s v="Twentieth Century Fox"/>
    <n v="89"/>
  </r>
  <r>
    <s v="Galaxy Quest"/>
    <s v="PG"/>
    <s v="Adventure"/>
    <x v="19"/>
    <s v="December 25, 1999 (United States)"/>
    <n v="7.3"/>
    <n v="155000"/>
    <s v="Dean Parisot"/>
    <s v="David Howard"/>
    <s v="Tim Allen"/>
    <s v="United States"/>
    <n v="45000000"/>
    <x v="3291"/>
    <s v="Dreamworks Pictures"/>
    <n v="102"/>
  </r>
  <r>
    <s v="Notting Hill"/>
    <s v="PG-13"/>
    <s v="Comedy"/>
    <x v="19"/>
    <s v="May 28, 1999 (United States)"/>
    <n v="7.1"/>
    <n v="286000"/>
    <s v="Roger Michell"/>
    <s v="Richard Curtis"/>
    <s v="Hugh Grant"/>
    <s v="United Kingdom"/>
    <n v="42000000"/>
    <x v="3292"/>
    <s v="Polygram Filmed Entertainment"/>
    <n v="124"/>
  </r>
  <r>
    <s v="Cruel Intentions"/>
    <s v="R"/>
    <s v="Drama"/>
    <x v="19"/>
    <s v="March 5, 1999 (United States)"/>
    <n v="6.8"/>
    <n v="183000"/>
    <s v="Roger Kumble"/>
    <s v="Choderlos de Laclos"/>
    <s v="Sarah Michelle Gellar"/>
    <s v="United States"/>
    <n v="10500000"/>
    <x v="3293"/>
    <s v="Columbia Pictures"/>
    <n v="97"/>
  </r>
  <r>
    <s v="The Blair Witch Project"/>
    <s v="R"/>
    <s v="Horror"/>
    <x v="19"/>
    <s v="July 30, 1999 (United States)"/>
    <n v="6.5"/>
    <n v="239000"/>
    <s v="Daniel Myrick"/>
    <s v="Daniel Myrick"/>
    <s v="Heather Donahue"/>
    <s v="United States"/>
    <n v="60000"/>
    <x v="3294"/>
    <s v="Haxan Films"/>
    <n v="81"/>
  </r>
  <r>
    <s v="The Virgin Suicides"/>
    <s v="R"/>
    <s v="Drama"/>
    <x v="19"/>
    <s v="May 19, 2000 (United States)"/>
    <n v="7.2"/>
    <n v="147000"/>
    <s v="Sofia Coppola"/>
    <s v="Jeffrey Eugenides"/>
    <s v="Kirsten Dunst"/>
    <s v="United States"/>
    <n v="9000000"/>
    <x v="3295"/>
    <s v="American Zoetrope"/>
    <n v="97"/>
  </r>
  <r>
    <s v="Magnolia"/>
    <s v="R"/>
    <s v="Drama"/>
    <x v="19"/>
    <s v="January 7, 2000 (United States)"/>
    <n v="8"/>
    <n v="295000"/>
    <s v="Paul Thomas Anderson"/>
    <s v="Paul Thomas Anderson"/>
    <s v="Tom Cruise"/>
    <s v="United States"/>
    <n v="37000000"/>
    <x v="3296"/>
    <s v="Ghoulardi Film Company"/>
    <n v="188"/>
  </r>
  <r>
    <s v="Girl, Interrupted"/>
    <s v="R"/>
    <s v="Biography"/>
    <x v="19"/>
    <s v="January 14, 2000 (United States)"/>
    <n v="7.3"/>
    <n v="169000"/>
    <s v="James Mangold"/>
    <s v="Susanna Kaysen"/>
    <s v="Winona Ryder"/>
    <s v="Germany"/>
    <n v="40000000"/>
    <x v="3297"/>
    <s v="Columbia Pictures"/>
    <n v="127"/>
  </r>
  <r>
    <s v="Stuart Little"/>
    <s v="PG"/>
    <s v="Adventure"/>
    <x v="19"/>
    <s v="December 17, 1999 (United States)"/>
    <n v="5.9"/>
    <n v="128000"/>
    <s v="Rob Minkoff"/>
    <s v="E.B. White"/>
    <s v="Michael J. Fox"/>
    <s v="Germany"/>
    <n v="133000000"/>
    <x v="3298"/>
    <s v="Columbia Pictures"/>
    <n v="84"/>
  </r>
  <r>
    <s v="Deep Blue Sea"/>
    <s v="R"/>
    <s v="Action"/>
    <x v="19"/>
    <s v="July 28, 1999 (United States)"/>
    <n v="5.9"/>
    <n v="127000"/>
    <s v="Renny Harlin"/>
    <s v="Duncan Kennedy"/>
    <s v="Thomas Jane"/>
    <s v="United States"/>
    <n v="60000000"/>
    <x v="3299"/>
    <s v="Warner Bros."/>
    <n v="105"/>
  </r>
  <r>
    <s v="The Boondock Saints"/>
    <s v="R"/>
    <s v="Action"/>
    <x v="19"/>
    <s v="January 21, 2000 (Canada)"/>
    <n v="7.8"/>
    <n v="230000"/>
    <s v="Troy Duffy"/>
    <s v="Troy Duffy"/>
    <s v="Willem Dafoe"/>
    <s v="United States"/>
    <n v="6000000"/>
    <x v="3300"/>
    <s v="Franchise Pictures"/>
    <n v="108"/>
  </r>
  <r>
    <s v="Varsity Blues"/>
    <s v="R"/>
    <s v="Comedy"/>
    <x v="19"/>
    <s v="January 15, 1999 (United States)"/>
    <n v="6.5"/>
    <n v="43000"/>
    <s v="Brian Robbins"/>
    <s v="W. Peter Iliff"/>
    <s v="James Van Der Beek"/>
    <s v="United States"/>
    <n v="16000000"/>
    <x v="3301"/>
    <s v="MTV Films"/>
    <n v="106"/>
  </r>
  <r>
    <s v="She's All That"/>
    <s v="PG-13"/>
    <s v="Comedy"/>
    <x v="19"/>
    <s v="January 29, 1999 (United States)"/>
    <n v="5.9"/>
    <n v="86000"/>
    <s v="Robert Iscove"/>
    <s v="R. Lee Fleming Jr."/>
    <s v="Freddie Prinze Jr."/>
    <s v="United States"/>
    <n v="10000000"/>
    <x v="3302"/>
    <s v="Miramax"/>
    <n v="95"/>
  </r>
  <r>
    <s v="Sleepy Hollow"/>
    <s v="R"/>
    <s v="Fantasy"/>
    <x v="19"/>
    <s v="November 19, 1999 (United States)"/>
    <n v="7.3"/>
    <n v="338000"/>
    <s v="Tim Burton"/>
    <s v="Washington Irving"/>
    <s v="Johnny Depp"/>
    <s v="United States"/>
    <n v="100000000"/>
    <x v="3303"/>
    <s v="Paramount Pictures"/>
    <n v="105"/>
  </r>
  <r>
    <s v="Lake Placid"/>
    <s v="R"/>
    <s v="Action"/>
    <x v="19"/>
    <s v="July 16, 1999 (United States)"/>
    <n v="5.7"/>
    <n v="56000"/>
    <s v="Steve Miner"/>
    <s v="David E. Kelley"/>
    <s v="Bridget Fonda"/>
    <s v="United States"/>
    <n v="35000000"/>
    <x v="3304"/>
    <s v="Fox 2000 Pictures"/>
    <n v="82"/>
  </r>
  <r>
    <s v="Toy Story 2"/>
    <s v="G"/>
    <s v="Animation"/>
    <x v="19"/>
    <s v="November 24, 1999 (United States)"/>
    <n v="7.9"/>
    <n v="540000"/>
    <s v="John Lasseter"/>
    <s v="John Lasseter"/>
    <s v="Tom Hanks"/>
    <s v="United States"/>
    <n v="90000000"/>
    <x v="3305"/>
    <s v="Pixar Animation Studios"/>
    <n v="92"/>
  </r>
  <r>
    <s v="Dogma"/>
    <s v="R"/>
    <s v="Adventure"/>
    <x v="19"/>
    <s v="November 12, 1999 (United States)"/>
    <n v="7.3"/>
    <n v="210000"/>
    <s v="Kevin Smith"/>
    <s v="Kevin Smith"/>
    <s v="Ben Affleck"/>
    <s v="United States"/>
    <n v="10000000"/>
    <x v="3306"/>
    <s v="View Askew Productions"/>
    <n v="130"/>
  </r>
  <r>
    <s v="Tarzan"/>
    <s v="G"/>
    <s v="Animation"/>
    <x v="19"/>
    <s v="June 18, 1999 (United States)"/>
    <n v="7.3"/>
    <n v="210000"/>
    <s v="Chris Buck"/>
    <s v="Tab Murphy"/>
    <s v="Tony Goldwyn"/>
    <s v="United States"/>
    <n v="130000000"/>
    <x v="3307"/>
    <s v="Walt Disney Pictures"/>
    <n v="88"/>
  </r>
  <r>
    <s v="Election"/>
    <s v="R"/>
    <s v="Comedy"/>
    <x v="19"/>
    <s v="May 7, 1999 (United States)"/>
    <n v="7.2"/>
    <n v="92000"/>
    <s v="Alexander Payne"/>
    <s v="Tom Perrotta"/>
    <s v="Matthew Broderick"/>
    <s v="United States"/>
    <n v="25000000"/>
    <x v="3308"/>
    <s v="Bona Fide Productions"/>
    <n v="103"/>
  </r>
  <r>
    <s v="Being John Malkovich"/>
    <s v="R"/>
    <s v="Comedy"/>
    <x v="19"/>
    <s v="December 3, 1999 (United States)"/>
    <n v="7.7"/>
    <n v="319000"/>
    <s v="Spike Jonze"/>
    <s v="Charlie Kaufman"/>
    <s v="John Cusack"/>
    <s v="United States"/>
    <n v="13000000"/>
    <x v="3309"/>
    <s v="Astralwerks"/>
    <n v="113"/>
  </r>
  <r>
    <s v="The Iron Giant"/>
    <s v="PG"/>
    <s v="Animation"/>
    <x v="19"/>
    <s v="August 6, 1999 (United States)"/>
    <n v="8"/>
    <n v="177000"/>
    <s v="Brad Bird"/>
    <s v="Tim McCanlies"/>
    <s v="Eli Marienthal"/>
    <s v="United States"/>
    <n v="70000000"/>
    <x v="3310"/>
    <s v="Warner Bros."/>
    <n v="86"/>
  </r>
  <r>
    <s v="The World Is Not Enough"/>
    <s v="PG-13"/>
    <s v="Action"/>
    <x v="19"/>
    <s v="November 19, 1999 (United States)"/>
    <n v="6.4"/>
    <n v="191000"/>
    <s v="Michael Apted"/>
    <s v="Neal Purvis"/>
    <s v="Pierce Brosnan"/>
    <s v="United Kingdom"/>
    <n v="135000000"/>
    <x v="3311"/>
    <s v="Danjaq"/>
    <n v="128"/>
  </r>
  <r>
    <s v="Romance"/>
    <s v="Unrated"/>
    <s v="Drama"/>
    <x v="19"/>
    <s v="April 14, 1999 (France)"/>
    <n v="5.3"/>
    <n v="10000"/>
    <s v="Catherine Breillat"/>
    <s v="Catherine Breillat"/>
    <s v="Caroline Ducey"/>
    <s v="France"/>
    <m/>
    <x v="3312"/>
    <s v="Flach Film"/>
    <n v="84"/>
  </r>
  <r>
    <s v="Mystery Men"/>
    <s v="PG-13"/>
    <s v="Action"/>
    <x v="19"/>
    <s v="August 6, 1999 (United States)"/>
    <n v="6.1"/>
    <n v="64000"/>
    <s v="Kinka Usher"/>
    <s v="Neil Cuthbert"/>
    <s v="Ben Stiller"/>
    <s v="United States"/>
    <n v="68000000"/>
    <x v="3313"/>
    <s v="Universal Pictures"/>
    <n v="121"/>
  </r>
  <r>
    <s v="Wild Wild West"/>
    <s v="PG-13"/>
    <s v="Action"/>
    <x v="19"/>
    <s v="June 30, 1999 (United States)"/>
    <n v="4.9000000000000004"/>
    <n v="155000"/>
    <s v="Barry Sonnenfeld"/>
    <s v="Jim Thomas"/>
    <s v="Will Smith"/>
    <s v="United States"/>
    <n v="170000000"/>
    <x v="3314"/>
    <s v="Peters Entertainment"/>
    <n v="106"/>
  </r>
  <r>
    <s v="Big Daddy"/>
    <s v="PG-13"/>
    <s v="Comedy"/>
    <x v="19"/>
    <s v="June 25, 1999 (United States)"/>
    <n v="6.4"/>
    <n v="205000"/>
    <s v="Dennis Dugan"/>
    <s v="Steve Franks"/>
    <s v="Adam Sandler"/>
    <s v="United States"/>
    <n v="34200000"/>
    <x v="3315"/>
    <s v="Jack Giarraputo Productions"/>
    <n v="93"/>
  </r>
  <r>
    <s v="The Ninth Gate"/>
    <s v="R"/>
    <s v="Mystery"/>
    <x v="19"/>
    <s v="March 10, 2000 (United States)"/>
    <n v="6.7"/>
    <n v="172000"/>
    <s v="Roman Polanski"/>
    <s v="Arturo PÃ©rez-Reverte"/>
    <s v="Johnny Depp"/>
    <s v="France"/>
    <n v="38000000"/>
    <x v="3316"/>
    <s v="Artisan Entertainment"/>
    <n v="133"/>
  </r>
  <r>
    <s v="Double Jeopardy"/>
    <s v="R"/>
    <s v="Crime"/>
    <x v="19"/>
    <s v="September 24, 1999 (United States)"/>
    <n v="6.5"/>
    <n v="78000"/>
    <s v="Bruce Beresford"/>
    <s v="David Weisberg"/>
    <s v="Ashley Judd"/>
    <s v="United States"/>
    <n v="70000000"/>
    <x v="3317"/>
    <s v="Paramount Pictures"/>
    <n v="105"/>
  </r>
  <r>
    <s v="The Insider"/>
    <s v="R"/>
    <s v="Biography"/>
    <x v="19"/>
    <s v="November 5, 1999 (United States)"/>
    <n v="7.8"/>
    <n v="163000"/>
    <s v="Michael Mann"/>
    <s v="Marie Brenner"/>
    <s v="Russell Crowe"/>
    <s v="United States"/>
    <n v="90000000"/>
    <x v="3318"/>
    <s v="Touchstone Pictures"/>
    <n v="157"/>
  </r>
  <r>
    <s v="Deuce Bigalow: Male Gigolo"/>
    <s v="R"/>
    <s v="Comedy"/>
    <x v="19"/>
    <s v="December 10, 1999 (United States)"/>
    <n v="5.7"/>
    <n v="72000"/>
    <s v="Mike Mitchell"/>
    <s v="Harris Goldberg"/>
    <s v="Rob Schneider"/>
    <s v="United States"/>
    <n v="17000000"/>
    <x v="3319"/>
    <s v="Happy Madison Productions"/>
    <n v="88"/>
  </r>
  <r>
    <s v="The 13th Warrior"/>
    <s v="R"/>
    <s v="Action"/>
    <x v="19"/>
    <s v="August 27, 1999 (United States)"/>
    <n v="6.6"/>
    <n v="119000"/>
    <s v="John McTiernan"/>
    <s v="Michael Crichton"/>
    <s v="Antonio Banderas"/>
    <s v="United States"/>
    <n v="160000000"/>
    <x v="3320"/>
    <s v="Touchstone Pictures"/>
    <n v="102"/>
  </r>
  <r>
    <s v="Life"/>
    <s v="R"/>
    <s v="Comedy"/>
    <x v="19"/>
    <s v="April 16, 1999 (United States)"/>
    <n v="6.8"/>
    <n v="47000"/>
    <s v="Ted Demme"/>
    <s v="Robert Ramsey"/>
    <s v="Eddie Murphy"/>
    <s v="United States"/>
    <n v="80000000"/>
    <x v="3321"/>
    <s v="Imagine Entertainment"/>
    <n v="108"/>
  </r>
  <r>
    <s v="End of Days"/>
    <s v="R"/>
    <s v="Action"/>
    <x v="19"/>
    <s v="November 24, 1999 (United States)"/>
    <n v="5.8"/>
    <n v="107000"/>
    <s v="Peter Hyams"/>
    <s v="Andrew W. Marlowe"/>
    <s v="Arnold Schwarzenegger"/>
    <s v="United States"/>
    <n v="100000000"/>
    <x v="3322"/>
    <s v="Beacon Communications"/>
    <n v="122"/>
  </r>
  <r>
    <s v="The Thomas Crown Affair"/>
    <s v="R"/>
    <s v="Crime"/>
    <x v="19"/>
    <s v="August 6, 1999 (United States)"/>
    <n v="6.9"/>
    <n v="89000"/>
    <s v="John McTiernan"/>
    <s v="Alan Trustman"/>
    <s v="Pierce Brosnan"/>
    <s v="United States"/>
    <n v="48000000"/>
    <x v="3323"/>
    <s v="United Artists"/>
    <n v="113"/>
  </r>
  <r>
    <s v="Drop Dead Gorgeous"/>
    <s v="PG-13"/>
    <s v="Comedy"/>
    <x v="19"/>
    <s v="July 23, 1999 (United States)"/>
    <n v="6.6"/>
    <n v="34000"/>
    <s v="Michael Patrick Jann"/>
    <s v="Lona Williams"/>
    <s v="Kirsten Dunst"/>
    <s v="Germany"/>
    <n v="15000000"/>
    <x v="3324"/>
    <s v="New Line Cinema"/>
    <n v="97"/>
  </r>
  <r>
    <s v="Boys Don't Cry"/>
    <s v="R"/>
    <s v="Biography"/>
    <x v="19"/>
    <s v="March 31, 2000 (United States)"/>
    <n v="7.5"/>
    <n v="94000"/>
    <s v="Kimberly Peirce"/>
    <s v="Kimberly Peirce"/>
    <s v="Hilary Swank"/>
    <s v="United States"/>
    <n v="2000000"/>
    <x v="3325"/>
    <s v="Fox Searchlight Pictures"/>
    <n v="118"/>
  </r>
  <r>
    <s v="8MM"/>
    <s v="R"/>
    <s v="Crime"/>
    <x v="19"/>
    <s v="February 26, 1999 (United States)"/>
    <n v="6.5"/>
    <n v="127000"/>
    <s v="Joel Schumacher"/>
    <s v="Andrew Kevin Walker"/>
    <s v="Nicolas Cage"/>
    <s v="Germany"/>
    <n v="40000000"/>
    <x v="3326"/>
    <s v="Columbia Pictures"/>
    <n v="123"/>
  </r>
  <r>
    <s v="House on Haunted Hill"/>
    <s v="R"/>
    <s v="Crime"/>
    <x v="19"/>
    <s v="October 29, 1999 (United States)"/>
    <n v="5.6"/>
    <n v="54000"/>
    <s v="William Malone"/>
    <s v="Robb White"/>
    <s v="Geoffrey Rush"/>
    <s v="United States"/>
    <n v="37000000"/>
    <x v="3327"/>
    <s v="Dark Castle Entertainment"/>
    <n v="93"/>
  </r>
  <r>
    <s v="But I'm a Cheerleader"/>
    <s v="R"/>
    <s v="Comedy"/>
    <x v="19"/>
    <s v="August 11, 2000 (United States)"/>
    <n v="6.7"/>
    <n v="29000"/>
    <s v="Jamie Babbit"/>
    <s v="Brian Peterson"/>
    <s v="Natasha Lyonne"/>
    <s v="United States"/>
    <n v="1200000"/>
    <x v="3328"/>
    <s v="Cheerleader LLC"/>
    <n v="85"/>
  </r>
  <r>
    <s v="Never Been Kissed"/>
    <s v="PG-13"/>
    <s v="Comedy"/>
    <x v="19"/>
    <s v="April 9, 1999 (United States)"/>
    <n v="6.1"/>
    <n v="85000"/>
    <s v="Raja Gosnell"/>
    <s v="Abby Kohn"/>
    <s v="Drew Barrymore"/>
    <s v="United States"/>
    <n v="25000000"/>
    <x v="3329"/>
    <s v="Fox 2000 Pictures"/>
    <n v="107"/>
  </r>
  <r>
    <s v="Jawbreaker"/>
    <s v="R"/>
    <s v="Comedy"/>
    <x v="19"/>
    <s v="February 19, 1999 (United States)"/>
    <n v="5.6"/>
    <n v="25000"/>
    <s v="Darren Stein"/>
    <s v="Darren Stein"/>
    <s v="Rose McGowan"/>
    <s v="United States"/>
    <n v="3500000"/>
    <x v="3330"/>
    <s v="Crossroads Films"/>
    <n v="87"/>
  </r>
  <r>
    <s v="The Bone Collector"/>
    <s v="R"/>
    <s v="Crime"/>
    <x v="19"/>
    <s v="November 5, 1999 (United States)"/>
    <n v="6.7"/>
    <n v="159000"/>
    <s v="Phillip Noyce"/>
    <s v="Jeffery Deaver"/>
    <s v="Denzel Washington"/>
    <s v="United States"/>
    <n v="73000000"/>
    <x v="3331"/>
    <s v="Columbia Pictures"/>
    <n v="118"/>
  </r>
  <r>
    <s v="Any Given Sunday"/>
    <s v="R"/>
    <s v="Drama"/>
    <x v="19"/>
    <s v="December 22, 1999 (United States)"/>
    <n v="6.9"/>
    <n v="114000"/>
    <s v="Oliver Stone"/>
    <s v="Daniel Pyne"/>
    <s v="Al Pacino"/>
    <s v="United States"/>
    <n v="55000000"/>
    <x v="3332"/>
    <s v="Warner Bros."/>
    <n v="162"/>
  </r>
  <r>
    <s v="A Walk on the Moon"/>
    <s v="R"/>
    <s v="Drama"/>
    <x v="19"/>
    <s v="April 23, 1999 (United States)"/>
    <n v="6.6"/>
    <n v="8100"/>
    <s v="Tony Goldwyn"/>
    <s v="Pamela Gray"/>
    <s v="Diane Lane"/>
    <s v="United States"/>
    <n v="14000000"/>
    <x v="3333"/>
    <s v="Miramax"/>
    <n v="107"/>
  </r>
  <r>
    <s v="Summer of Sam"/>
    <s v="R"/>
    <s v="Crime"/>
    <x v="19"/>
    <s v="July 2, 1999 (United States)"/>
    <n v="6.7"/>
    <n v="37000"/>
    <s v="Spike Lee"/>
    <s v="Spike Lee"/>
    <s v="John Leguizamo"/>
    <s v="United States"/>
    <n v="22000000"/>
    <x v="3334"/>
    <s v="Touchstone Pictures"/>
    <n v="142"/>
  </r>
  <r>
    <s v="The Cider House Rules"/>
    <s v="PG-13"/>
    <s v="Drama"/>
    <x v="19"/>
    <s v="January 7, 2000 (United States)"/>
    <n v="7.4"/>
    <n v="95000"/>
    <s v="Lasse HallstrÃ¶m"/>
    <s v="John Irving"/>
    <s v="Tobey Maguire"/>
    <s v="United States"/>
    <n v="24000000"/>
    <x v="3335"/>
    <s v="FilmColony"/>
    <n v="126"/>
  </r>
  <r>
    <s v="October Sky"/>
    <s v="PG"/>
    <s v="Biography"/>
    <x v="19"/>
    <s v="February 19, 1999 (United States)"/>
    <n v="7.8"/>
    <n v="85000"/>
    <s v="Joe Johnston"/>
    <s v="Homer H. Hickam Jr."/>
    <s v="Jake Gyllenhaal"/>
    <s v="United States"/>
    <n v="25000000"/>
    <x v="3336"/>
    <s v="Universal Pictures"/>
    <n v="108"/>
  </r>
  <r>
    <s v="The Haunting"/>
    <s v="PG-13"/>
    <s v="Fantasy"/>
    <x v="19"/>
    <s v="July 23, 1999 (United States)"/>
    <n v="5"/>
    <n v="73000"/>
    <s v="Jan de Bont"/>
    <s v="David Self"/>
    <s v="Liam Neeson"/>
    <s v="United States"/>
    <n v="80000000"/>
    <x v="3337"/>
    <s v="Dreamworks Pictures"/>
    <n v="113"/>
  </r>
  <r>
    <s v="eXistenZ"/>
    <s v="R"/>
    <s v="Horror"/>
    <x v="19"/>
    <s v="April 23, 1999 (United States)"/>
    <n v="6.8"/>
    <n v="96000"/>
    <s v="David Cronenberg"/>
    <s v="David Cronenberg"/>
    <s v="Jude Law"/>
    <s v="United Kingdom"/>
    <n v="15000000"/>
    <x v="3338"/>
    <s v="Dimension Films"/>
    <n v="97"/>
  </r>
  <r>
    <s v="For Love of the Game"/>
    <s v="PG-13"/>
    <s v="Drama"/>
    <x v="19"/>
    <s v="September 17, 1999 (United States)"/>
    <n v="6.6"/>
    <n v="33000"/>
    <s v="Sam Raimi"/>
    <s v="Michael Shaara"/>
    <s v="Kevin Costner"/>
    <s v="United States"/>
    <n v="80000000"/>
    <x v="3339"/>
    <s v="Universal Pictures"/>
    <n v="137"/>
  </r>
  <r>
    <s v="Bringing Out the Dead"/>
    <s v="R"/>
    <s v="Drama"/>
    <x v="19"/>
    <s v="October 22, 1999 (United States)"/>
    <n v="6.8"/>
    <n v="65000"/>
    <s v="Martin Scorsese"/>
    <s v="Joe Connelly"/>
    <s v="Nicolas Cage"/>
    <s v="United States"/>
    <n v="55000000"/>
    <x v="3340"/>
    <s v="De Fina-Cappa"/>
    <n v="121"/>
  </r>
  <r>
    <s v="Three Kings"/>
    <s v="R"/>
    <s v="Action"/>
    <x v="19"/>
    <s v="October 1, 1999 (United States)"/>
    <n v="7.1"/>
    <n v="163000"/>
    <s v="David O. Russell"/>
    <s v="John Ridley"/>
    <s v="George Clooney"/>
    <s v="United States"/>
    <n v="75000000"/>
    <x v="3341"/>
    <s v="Warner Bros."/>
    <n v="114"/>
  </r>
  <r>
    <s v="Go"/>
    <s v="R"/>
    <s v="Comedy"/>
    <x v="19"/>
    <s v="April 9, 1999 (United States)"/>
    <n v="7.2"/>
    <n v="68000"/>
    <s v="Doug Liman"/>
    <s v="John August"/>
    <s v="Sarah Polley"/>
    <s v="United States"/>
    <n v="20000000"/>
    <x v="3342"/>
    <s v="Columbia Pictures"/>
    <n v="102"/>
  </r>
  <r>
    <s v="Payback"/>
    <s v="R"/>
    <s v="Action"/>
    <x v="19"/>
    <s v="February 5, 1999 (United States)"/>
    <n v="7.1"/>
    <n v="133000"/>
    <s v="Brian Helgeland"/>
    <s v="Donald E. Westlake"/>
    <s v="Mel Gibson"/>
    <s v="United States"/>
    <n v="90000000"/>
    <x v="3343"/>
    <s v="Icon Entertainment International"/>
    <n v="100"/>
  </r>
  <r>
    <s v="South Park: Bigger, Longer &amp; Uncut"/>
    <s v="R"/>
    <s v="Animation"/>
    <x v="19"/>
    <s v="June 30, 1999 (United States)"/>
    <n v="7.7"/>
    <n v="195000"/>
    <s v="Trey Parker"/>
    <s v="Trey Parker"/>
    <s v="Trey Parker"/>
    <s v="United States"/>
    <n v="21000000"/>
    <x v="3344"/>
    <s v="Scott Rudin Productions"/>
    <n v="81"/>
  </r>
  <r>
    <s v="The Straight Story"/>
    <s v="G"/>
    <s v="Biography"/>
    <x v="19"/>
    <s v="November 3, 1999 (France)"/>
    <n v="8"/>
    <n v="84000"/>
    <s v="David Lynch"/>
    <s v="John Roach"/>
    <s v="Richard Farnsworth"/>
    <s v="France"/>
    <n v="10000000"/>
    <x v="3345"/>
    <s v="Asymmetrical Productions"/>
    <n v="112"/>
  </r>
  <r>
    <s v="Idle Hands"/>
    <s v="R"/>
    <s v="Comedy"/>
    <x v="19"/>
    <s v="April 30, 1999 (United States)"/>
    <n v="6.2"/>
    <n v="41000"/>
    <s v="Rodman Flender"/>
    <s v="Terri Hughes Burton"/>
    <s v="Devon Sawa"/>
    <s v="United States"/>
    <n v="25000000"/>
    <x v="3346"/>
    <s v="Columbia Pictures"/>
    <n v="92"/>
  </r>
  <r>
    <s v="Bowfinger"/>
    <s v="PG-13"/>
    <s v="Comedy"/>
    <x v="19"/>
    <s v="August 13, 1999 (United States)"/>
    <n v="6.4"/>
    <n v="68000"/>
    <s v="Frank Oz"/>
    <s v="Steve Martin"/>
    <s v="Steve Martin"/>
    <s v="United States"/>
    <n v="55000000"/>
    <x v="3347"/>
    <s v="Universal Pictures"/>
    <n v="97"/>
  </r>
  <r>
    <s v="Detroit Rock City"/>
    <s v="R"/>
    <s v="Comedy"/>
    <x v="19"/>
    <s v="August 13, 1999 (United States)"/>
    <n v="6.9"/>
    <n v="36000"/>
    <s v="Adam Rifkin"/>
    <s v="Carl V. DuprÃ©"/>
    <s v="Edward Furlong"/>
    <s v="United States"/>
    <n v="34000000"/>
    <x v="3348"/>
    <s v="New Line Cinema"/>
    <n v="95"/>
  </r>
  <r>
    <s v="The General's Daughter"/>
    <s v="R"/>
    <s v="Crime"/>
    <x v="19"/>
    <s v="June 18, 1999 (United States)"/>
    <n v="6.4"/>
    <n v="55000"/>
    <s v="Simon West"/>
    <s v="Nelson DeMille"/>
    <s v="John Travolta"/>
    <s v="United States"/>
    <n v="95000000"/>
    <x v="3349"/>
    <s v="Paramount Pictures"/>
    <n v="116"/>
  </r>
  <r>
    <s v="The Messenger: The Story of Joan of Arc"/>
    <s v="R"/>
    <s v="Adventure"/>
    <x v="19"/>
    <s v="November 12, 1999 (United States)"/>
    <n v="6.4"/>
    <n v="65000"/>
    <s v="Luc Besson"/>
    <s v="Andrew Birkin"/>
    <s v="Milla Jovovich"/>
    <s v="France"/>
    <n v="85000000"/>
    <x v="3350"/>
    <s v="Columbia Pictures"/>
    <n v="148"/>
  </r>
  <r>
    <s v="Man on the Moon"/>
    <s v="R"/>
    <s v="Biography"/>
    <x v="19"/>
    <s v="December 22, 1999 (United States)"/>
    <n v="7.4"/>
    <n v="126000"/>
    <s v="Milos Forman"/>
    <s v="Scott Alexander"/>
    <s v="Jim Carrey"/>
    <s v="United Kingdom"/>
    <n v="82000000"/>
    <x v="3351"/>
    <s v="Universal Pictures"/>
    <n v="118"/>
  </r>
  <r>
    <s v="Ratcatcher"/>
    <s v="Not Rated"/>
    <s v="Drama"/>
    <x v="19"/>
    <s v="November 12, 1999 (United Kingdom)"/>
    <n v="7.5"/>
    <n v="9200"/>
    <s v="Lynne Ramsay"/>
    <s v="Lynne Ramsay"/>
    <s v="Tommy Flanagan"/>
    <s v="United Kingdom"/>
    <n v="30000"/>
    <x v="3352"/>
    <s v="PathÃ© Pictures International"/>
    <n v="94"/>
  </r>
  <r>
    <s v="Ravenous"/>
    <s v="R"/>
    <s v="Adventure"/>
    <x v="19"/>
    <s v="March 19, 1999 (United States)"/>
    <n v="7"/>
    <n v="38000"/>
    <s v="Antonia Bird"/>
    <s v="Ted Griffin"/>
    <s v="Guy Pearce"/>
    <s v="United Kingdom"/>
    <n v="12000000"/>
    <x v="3353"/>
    <s v="ETIC Films"/>
    <n v="101"/>
  </r>
  <r>
    <s v="Entrapment"/>
    <s v="PG-13"/>
    <s v="Action"/>
    <x v="19"/>
    <s v="April 30, 1999 (United States)"/>
    <n v="6.3"/>
    <n v="110000"/>
    <s v="Jon Amiel"/>
    <s v="Ronald Bass"/>
    <s v="Sean Connery"/>
    <s v="United States"/>
    <n v="66000000"/>
    <x v="3354"/>
    <s v="Twentieth Century Fox"/>
    <n v="113"/>
  </r>
  <r>
    <s v="Mansfield Park"/>
    <s v="PG-13"/>
    <s v="Comedy"/>
    <x v="19"/>
    <s v="December 25, 1999 (United States)"/>
    <n v="7.1"/>
    <n v="23000"/>
    <s v="Patricia Rozema"/>
    <s v="Jane Austen"/>
    <s v="Frances O'Connor"/>
    <s v="United Kingdom"/>
    <m/>
    <x v="3355"/>
    <s v="Arts Council of England"/>
    <n v="112"/>
  </r>
  <r>
    <s v="Stir of Echoes"/>
    <s v="R"/>
    <s v="Horror"/>
    <x v="19"/>
    <s v="September 10, 1999 (United States)"/>
    <n v="7"/>
    <n v="77000"/>
    <s v="David Koepp"/>
    <s v="Richard Matheson"/>
    <s v="Kevin Bacon"/>
    <s v="United States"/>
    <n v="12000000"/>
    <x v="3356"/>
    <s v="Artisan Entertainment"/>
    <n v="99"/>
  </r>
  <r>
    <s v="Pola X"/>
    <s v="Not Rated"/>
    <s v="Drama"/>
    <x v="19"/>
    <s v="October 9, 1999 (Japan)"/>
    <n v="5.8"/>
    <n v="4600"/>
    <s v="Leos Carax"/>
    <s v="Leos Carax"/>
    <s v="Guillaume Depardieu"/>
    <s v="France"/>
    <m/>
    <x v="27"/>
    <s v="ARD Degeto Film"/>
    <n v="134"/>
  </r>
  <r>
    <s v="Ghost Dog: The Way of the Samurai"/>
    <s v="R"/>
    <s v="Action"/>
    <x v="19"/>
    <s v="March 24, 2000 (United States)"/>
    <n v="7.5"/>
    <n v="86000"/>
    <s v="Jim Jarmusch"/>
    <s v="Jim Jarmusch"/>
    <s v="Forest Whitaker"/>
    <s v="France"/>
    <m/>
    <x v="3357"/>
    <s v="Pandora Filmproduktion"/>
    <n v="116"/>
  </r>
  <r>
    <s v="Teaching Mrs. Tingle"/>
    <s v="PG-13"/>
    <s v="Comedy"/>
    <x v="19"/>
    <s v="August 20, 1999 (United States)"/>
    <n v="5.3"/>
    <n v="20000"/>
    <s v="Kevin Williamson"/>
    <s v="Kevin Williamson"/>
    <s v="Helen Mirren"/>
    <s v="United States"/>
    <n v="13000000"/>
    <x v="3358"/>
    <s v="Miramax"/>
    <n v="96"/>
  </r>
  <r>
    <s v="Bicentennial Man"/>
    <s v="PG"/>
    <s v="Comedy"/>
    <x v="19"/>
    <s v="December 17, 1999 (United States)"/>
    <n v="6.9"/>
    <n v="112000"/>
    <s v="Chris Columbus"/>
    <s v="Isaac Asimov"/>
    <s v="Robin Williams"/>
    <s v="United States"/>
    <n v="100000000"/>
    <x v="3359"/>
    <s v="1492 Pictures"/>
    <n v="132"/>
  </r>
  <r>
    <s v="Runaway Bride"/>
    <s v="PG"/>
    <s v="Comedy"/>
    <x v="19"/>
    <s v="July 30, 1999 (United States)"/>
    <n v="5.6"/>
    <n v="95000"/>
    <s v="Garry Marshall"/>
    <s v="Josann McGibbon"/>
    <s v="Julia Roberts"/>
    <s v="United States"/>
    <n v="70000000"/>
    <x v="3360"/>
    <s v="Paramount Pictures"/>
    <n v="116"/>
  </r>
  <r>
    <s v="The Thirteenth Floor"/>
    <s v="R"/>
    <s v="Mystery"/>
    <x v="19"/>
    <s v="May 28, 1999 (United States)"/>
    <n v="7.1"/>
    <n v="69000"/>
    <s v="Josef Rusnak"/>
    <s v="Daniel F. Galouye"/>
    <s v="Craig Bierko"/>
    <s v="United States"/>
    <n v="16000000"/>
    <x v="3361"/>
    <s v="Columbia Pictures"/>
    <n v="100"/>
  </r>
  <r>
    <s v="Inspector Gadget"/>
    <s v="PG"/>
    <s v="Action"/>
    <x v="19"/>
    <s v="July 23, 1999 (United States)"/>
    <n v="4.2"/>
    <n v="46000"/>
    <s v="David Kellogg"/>
    <s v="Andy Heyward"/>
    <s v="Matthew Broderick"/>
    <s v="United States"/>
    <n v="90000000"/>
    <x v="3362"/>
    <s v="Walt Disney Pictures"/>
    <n v="78"/>
  </r>
  <r>
    <s v="Arlington Road"/>
    <s v="R"/>
    <s v="Action"/>
    <x v="19"/>
    <s v="July 9, 1999 (United States)"/>
    <n v="7.2"/>
    <n v="83000"/>
    <s v="Mark Pellington"/>
    <s v="Ehren Kruger"/>
    <s v="Jeff Bridges"/>
    <s v="United States"/>
    <n v="31000000"/>
    <x v="3363"/>
    <s v="Screen Gems"/>
    <n v="117"/>
  </r>
  <r>
    <s v="The Hurricane"/>
    <s v="R"/>
    <s v="Biography"/>
    <x v="19"/>
    <s v="January 14, 2000 (United States)"/>
    <n v="7.6"/>
    <n v="93000"/>
    <s v="Norman Jewison"/>
    <s v="Rubin 'Hurricane' Carter"/>
    <s v="Denzel Washington"/>
    <s v="United States"/>
    <n v="50000000"/>
    <x v="3364"/>
    <s v="Azoff Entertainment"/>
    <n v="146"/>
  </r>
  <r>
    <s v="All About My Mother"/>
    <s v="R"/>
    <s v="Drama"/>
    <x v="19"/>
    <s v="March 31, 2000 (United States)"/>
    <n v="7.9"/>
    <n v="91000"/>
    <s v="Pedro AlmodÃ³var"/>
    <s v="Pedro AlmodÃ³var"/>
    <s v="Cecilia Roth"/>
    <s v="Spain"/>
    <m/>
    <x v="3365"/>
    <s v="El Deseo"/>
    <n v="101"/>
  </r>
  <r>
    <s v="Drive Me Crazy"/>
    <s v="PG-13"/>
    <s v="Comedy"/>
    <x v="19"/>
    <s v="October 1, 1999 (United States)"/>
    <n v="5.8"/>
    <n v="19000"/>
    <s v="John Schultz"/>
    <s v="Todd Strasser"/>
    <s v="Melissa Joan Hart"/>
    <s v="United States"/>
    <n v="8500000"/>
    <x v="3366"/>
    <s v="Twentieth Century Fox"/>
    <n v="91"/>
  </r>
  <r>
    <s v="Blue Streak"/>
    <s v="PG-13"/>
    <s v="Action"/>
    <x v="19"/>
    <s v="September 17, 1999 (United States)"/>
    <n v="6.3"/>
    <n v="77000"/>
    <s v="Les Mayfield"/>
    <s v="Michael Berry"/>
    <s v="Martin Lawrence"/>
    <s v="Germany"/>
    <n v="65000000"/>
    <x v="3367"/>
    <s v="Columbia Pictures"/>
    <n v="93"/>
  </r>
  <r>
    <s v="The Limey"/>
    <s v="R"/>
    <s v="Crime"/>
    <x v="19"/>
    <s v="August 4, 1999 (France)"/>
    <n v="7"/>
    <n v="31000"/>
    <s v="Steven Soderbergh"/>
    <s v="Lem Dobbs"/>
    <s v="Terence Stamp"/>
    <s v="United States"/>
    <n v="10000000"/>
    <x v="3368"/>
    <s v="Artisan Entertainment"/>
    <n v="89"/>
  </r>
  <r>
    <s v="Message in a Bottle"/>
    <s v="PG-13"/>
    <s v="Drama"/>
    <x v="19"/>
    <s v="February 12, 1999 (United States)"/>
    <n v="6.2"/>
    <n v="37000"/>
    <s v="Luis Mandoki"/>
    <s v="Nicholas Sparks"/>
    <s v="Kevin Costner"/>
    <s v="United States"/>
    <n v="80000000"/>
    <x v="3369"/>
    <s v="Warner Bros."/>
    <n v="126"/>
  </r>
  <r>
    <s v="Stigmata"/>
    <s v="R"/>
    <s v="Horror"/>
    <x v="19"/>
    <s v="September 10, 1999 (United States)"/>
    <n v="6.2"/>
    <n v="66000"/>
    <s v="Rupert Wainwright"/>
    <s v="Tom Lazarus"/>
    <s v="Patricia Arquette"/>
    <s v="United States"/>
    <n v="29000000"/>
    <x v="3370"/>
    <s v="Metro-Goldwyn-Mayer (MGM)"/>
    <n v="103"/>
  </r>
  <r>
    <s v="A Midsummer Night's Dream"/>
    <s v="PG-13"/>
    <s v="Comedy"/>
    <x v="19"/>
    <s v="May 14, 1999 (United States)"/>
    <n v="6.4"/>
    <n v="25000"/>
    <s v="Michael Hoffman"/>
    <s v="William Shakespeare"/>
    <s v="Kevin Kline"/>
    <s v="United Kingdom"/>
    <n v="11000000"/>
    <x v="3371"/>
    <s v="Fox Searchlight Pictures"/>
    <n v="116"/>
  </r>
  <r>
    <s v="The Other Sister"/>
    <s v="PG-13"/>
    <s v="Comedy"/>
    <x v="19"/>
    <s v="February 26, 1999 (United States)"/>
    <n v="6.5"/>
    <n v="12000"/>
    <s v="Garry Marshall"/>
    <s v="Alexandra Rose"/>
    <s v="Juliette Lewis"/>
    <s v="United States"/>
    <n v="35000000"/>
    <x v="3372"/>
    <s v="Mandeville Films"/>
    <n v="129"/>
  </r>
  <r>
    <s v="Analyze This"/>
    <s v="R"/>
    <s v="Comedy"/>
    <x v="19"/>
    <s v="March 5, 1999 (United States)"/>
    <n v="6.7"/>
    <n v="148000"/>
    <s v="Harold Ramis"/>
    <s v="Kenneth Lonergan"/>
    <s v="Robert De Niro"/>
    <s v="United States"/>
    <n v="80000000"/>
    <x v="3373"/>
    <s v="Village Roadshow Pictures"/>
    <n v="103"/>
  </r>
  <r>
    <s v="Human Traffic"/>
    <s v="R"/>
    <s v="Comedy"/>
    <x v="19"/>
    <s v="May 5, 2000 (United States)"/>
    <n v="7.1"/>
    <n v="24000"/>
    <s v="Justin Kerrigan"/>
    <s v="Justin Kerrigan"/>
    <s v="John Simm"/>
    <s v="United Kingdom"/>
    <m/>
    <x v="3374"/>
    <s v="Irish Screen"/>
    <n v="99"/>
  </r>
  <r>
    <s v="Brokedown Palace"/>
    <s v="PG-13"/>
    <s v="Drama"/>
    <x v="19"/>
    <s v="August 13, 1999 (United States)"/>
    <n v="6.5"/>
    <n v="22000"/>
    <s v="Jonathan Kaplan"/>
    <s v="Adam Fields"/>
    <s v="Claire Danes"/>
    <s v="United States"/>
    <n v="25000000"/>
    <x v="3375"/>
    <s v="Fox 2000 Pictures"/>
    <n v="100"/>
  </r>
  <r>
    <s v="Holy Smoke"/>
    <m/>
    <s v="Comedy"/>
    <x v="19"/>
    <s v="February 18, 2000 (United States)"/>
    <n v="5.9"/>
    <n v="14000"/>
    <s v="Jane Campion"/>
    <s v="Anna Campion"/>
    <s v="Kate Winslet"/>
    <s v="United States"/>
    <m/>
    <x v="3376"/>
    <s v="India Take One Productions"/>
    <n v="115"/>
  </r>
  <r>
    <s v="Virus"/>
    <s v="R"/>
    <s v="Action"/>
    <x v="19"/>
    <s v="January 15, 1999 (United States)"/>
    <n v="5"/>
    <n v="27000"/>
    <s v="John Bruno"/>
    <s v="Chuck Pfarrer"/>
    <s v="Jamie Lee Curtis"/>
    <s v="United States"/>
    <n v="75000000"/>
    <x v="3377"/>
    <s v="Mutual Film Company"/>
    <n v="99"/>
  </r>
  <r>
    <s v="Superstar"/>
    <s v="PG-13"/>
    <s v="Comedy"/>
    <x v="19"/>
    <s v="October 8, 1999 (United States)"/>
    <n v="5.0999999999999996"/>
    <n v="18000"/>
    <s v="Bruce McCulloch"/>
    <s v="Molly Shannon"/>
    <s v="Molly Shannon"/>
    <s v="United States"/>
    <n v="34000000"/>
    <x v="3378"/>
    <s v="Broadway Pictures"/>
    <n v="81"/>
  </r>
  <r>
    <s v="The Best Man"/>
    <s v="R"/>
    <s v="Comedy"/>
    <x v="19"/>
    <s v="October 22, 1999 (United States)"/>
    <n v="6.8"/>
    <n v="9700"/>
    <s v="Malcolm D. Lee"/>
    <s v="Malcolm D. Lee"/>
    <s v="Taye Diggs"/>
    <s v="United States"/>
    <n v="9000000"/>
    <x v="3379"/>
    <s v="40 Acres &amp; A Mule Filmworks"/>
    <n v="120"/>
  </r>
  <r>
    <s v="Dick"/>
    <s v="PG-13"/>
    <s v="Comedy"/>
    <x v="19"/>
    <s v="August 4, 1999 (United States)"/>
    <n v="6.2"/>
    <n v="19000"/>
    <s v="Andrew Fleming"/>
    <s v="Andrew Fleming"/>
    <s v="Kirsten Dunst"/>
    <s v="United States"/>
    <n v="13000000"/>
    <x v="3380"/>
    <s v="Canal+ Droits Audiovisuels"/>
    <n v="94"/>
  </r>
  <r>
    <s v="The War Zone"/>
    <s v="R"/>
    <s v="Drama"/>
    <x v="19"/>
    <s v="June 11, 1999 (Italy)"/>
    <n v="7.3"/>
    <n v="9800"/>
    <s v="Tim Roth"/>
    <s v="Alexander Stuart"/>
    <s v="Ray Winstone"/>
    <s v="Italy"/>
    <m/>
    <x v="3381"/>
    <s v="Channel Four Films"/>
    <n v="98"/>
  </r>
  <r>
    <s v="True Crime"/>
    <s v="R"/>
    <s v="Crime"/>
    <x v="19"/>
    <s v="March 19, 1999 (United States)"/>
    <n v="6.6"/>
    <n v="33000"/>
    <s v="Clint Eastwood"/>
    <s v="Andrew Klavan"/>
    <s v="Clint Eastwood"/>
    <s v="United States"/>
    <n v="55000000"/>
    <x v="3382"/>
    <s v="Warner Bros."/>
    <n v="127"/>
  </r>
  <r>
    <s v="Titus"/>
    <s v="R"/>
    <s v="Drama"/>
    <x v="19"/>
    <s v="February 11, 2000 (United States)"/>
    <n v="7.1"/>
    <n v="20000"/>
    <s v="Julie Taymor"/>
    <s v="William Shakespeare"/>
    <s v="Anthony Hopkins"/>
    <s v="United Kingdom"/>
    <m/>
    <x v="3383"/>
    <s v="Clear Blue Sky Productions"/>
    <n v="162"/>
  </r>
  <r>
    <s v="Forces of Nature"/>
    <s v="PG-13"/>
    <s v="Comedy"/>
    <x v="19"/>
    <s v="March 19, 1999 (United States)"/>
    <n v="5.4"/>
    <n v="33000"/>
    <s v="Bronwen Hughes"/>
    <s v="Marc Lawrence"/>
    <s v="Sandra Bullock"/>
    <s v="United States"/>
    <n v="75000000"/>
    <x v="3384"/>
    <s v="Dreamworks Pictures"/>
    <n v="105"/>
  </r>
  <r>
    <s v="Better Than Chocolate"/>
    <s v="R"/>
    <s v="Comedy"/>
    <x v="19"/>
    <s v="August 13, 1999 (Canada)"/>
    <n v="6.1"/>
    <n v="8000"/>
    <s v="Anne Wheeler"/>
    <s v="Peggy Thompson"/>
    <s v="Wendy Crewson"/>
    <s v="Canada"/>
    <m/>
    <x v="3385"/>
    <s v="British Columbia Film"/>
    <n v="101"/>
  </r>
  <r>
    <s v="Body Shots"/>
    <s v="R"/>
    <s v="Drama"/>
    <x v="19"/>
    <s v="January 21, 2000 (Spain)"/>
    <n v="4.9000000000000004"/>
    <n v="5300"/>
    <s v="Michael Cristofer"/>
    <s v="David McKenna"/>
    <s v="Joe Basile"/>
    <s v="United States"/>
    <m/>
    <x v="3386"/>
    <s v="New Line Cinema"/>
    <n v="106"/>
  </r>
  <r>
    <s v="Angela's Ashes"/>
    <s v="R"/>
    <s v="Biography"/>
    <x v="19"/>
    <s v="January 21, 2000 (United States)"/>
    <n v="7.3"/>
    <n v="21000"/>
    <s v="Alan Parker"/>
    <s v="Frank McCourt"/>
    <s v="Emily Watson"/>
    <s v="United States"/>
    <n v="50000000"/>
    <x v="3387"/>
    <s v="David Brown Productions"/>
    <n v="145"/>
  </r>
  <r>
    <s v="Universal Soldier: the Return"/>
    <s v="R"/>
    <s v="Action"/>
    <x v="19"/>
    <s v="August 20, 1999 (United States)"/>
    <n v="4.2"/>
    <n v="28000"/>
    <s v="Mic Rodgers"/>
    <s v="Richard Rothstein"/>
    <s v="Jean-Claude Van Damme"/>
    <s v="United States"/>
    <n v="45000000"/>
    <x v="3388"/>
    <s v="TriStar Pictures"/>
    <n v="83"/>
  </r>
  <r>
    <s v="Anna and the King"/>
    <s v="PG-13"/>
    <s v="Drama"/>
    <x v="19"/>
    <s v="December 17, 1999 (United States)"/>
    <n v="6.7"/>
    <n v="36000"/>
    <s v="Andy Tennant"/>
    <s v="Anna Leonowens"/>
    <s v="Jodie Foster"/>
    <s v="United States"/>
    <n v="92000000"/>
    <x v="3389"/>
    <s v="Fox 2000 Pictures"/>
    <n v="148"/>
  </r>
  <r>
    <s v="Humanity"/>
    <s v="Not Rated"/>
    <s v="Drama"/>
    <x v="19"/>
    <s v="October 27, 1999 (France)"/>
    <n v="6.9"/>
    <n v="4300"/>
    <s v="Bruno Dumont"/>
    <s v="Bruno Dumont"/>
    <s v="Emmanuel SchottÃ©"/>
    <s v="France"/>
    <m/>
    <x v="27"/>
    <s v="3B Productions"/>
    <n v="141"/>
  </r>
  <r>
    <s v="The End of the Affair"/>
    <s v="R"/>
    <s v="Drama"/>
    <x v="19"/>
    <s v="January 21, 2000 (United States)"/>
    <n v="7.1"/>
    <n v="22000"/>
    <s v="Neil Jordan"/>
    <s v="Graham Greene"/>
    <s v="Ralph Fiennes"/>
    <s v="United Kingdom"/>
    <n v="23000000"/>
    <x v="3390"/>
    <s v="Columbia Pictures"/>
    <n v="102"/>
  </r>
  <r>
    <s v="Mystery, Alaska"/>
    <s v="R"/>
    <s v="Comedy"/>
    <x v="19"/>
    <s v="October 1, 1999 (United States)"/>
    <n v="6.7"/>
    <n v="26000"/>
    <s v="Jay Roach"/>
    <s v="David E. Kelley"/>
    <s v="Russell Crowe"/>
    <s v="Canada"/>
    <n v="28000000"/>
    <x v="3391"/>
    <s v="Baldwin/Cohen Productions"/>
    <n v="119"/>
  </r>
  <r>
    <s v="Baby Geniuses"/>
    <s v="PG"/>
    <s v="Comedy"/>
    <x v="19"/>
    <s v="March 12, 1999 (United States)"/>
    <n v="2.7"/>
    <n v="26000"/>
    <s v="Bob Clark"/>
    <s v="Steven Paul"/>
    <s v="Kathleen Turner"/>
    <s v="United States"/>
    <n v="12000000"/>
    <x v="3392"/>
    <s v="Crystal Sky Worldwide"/>
    <n v="97"/>
  </r>
  <r>
    <s v="My Favorite Martian"/>
    <s v="PG"/>
    <s v="Comedy"/>
    <x v="19"/>
    <s v="February 12, 1999 (United States)"/>
    <n v="5.0999999999999996"/>
    <n v="13000"/>
    <s v="Donald Petrie"/>
    <s v="John L. Greene"/>
    <s v="Christopher Lloyd"/>
    <s v="United States"/>
    <n v="65000000"/>
    <x v="3393"/>
    <s v="Walt Disney Pictures"/>
    <n v="94"/>
  </r>
  <r>
    <s v="Beau travail"/>
    <s v="Unrated"/>
    <s v="Drama"/>
    <x v="19"/>
    <s v="May 3, 2000 (France)"/>
    <n v="7.4"/>
    <n v="9500"/>
    <s v="Claire Denis"/>
    <s v="Claire Denis"/>
    <s v="Denis Lavant"/>
    <s v="France"/>
    <m/>
    <x v="27"/>
    <s v="La Sept-Arte"/>
    <n v="92"/>
  </r>
  <r>
    <s v="Anywhere But Here"/>
    <s v="PG-13"/>
    <s v="Comedy"/>
    <x v="19"/>
    <s v="November 12, 1999 (United States)"/>
    <n v="6.2"/>
    <n v="17000"/>
    <s v="Wayne Wang"/>
    <s v="Mona Simpson"/>
    <s v="Susan Sarandon"/>
    <s v="United States"/>
    <n v="23000000"/>
    <x v="3394"/>
    <s v="Fox 2000 Pictures"/>
    <n v="114"/>
  </r>
  <r>
    <s v="Ride with the Devil"/>
    <s v="R"/>
    <s v="Drama"/>
    <x v="19"/>
    <s v="November 5, 1999 (United Kingdom)"/>
    <n v="6.7"/>
    <n v="13000"/>
    <s v="Ang Lee"/>
    <s v="Daniel Woodrell"/>
    <s v="Tobey Maguire"/>
    <s v="United States"/>
    <n v="38000000"/>
    <x v="3395"/>
    <s v="Universal Pictures"/>
    <n v="138"/>
  </r>
  <r>
    <s v="200 Cigarettes"/>
    <s v="R"/>
    <s v="Comedy"/>
    <x v="19"/>
    <s v="February 26, 1999 (United States)"/>
    <n v="6"/>
    <n v="15000"/>
    <s v="Risa Bramon Garcia"/>
    <s v="Shana Larsen"/>
    <s v="Ben Affleck"/>
    <s v="United States"/>
    <n v="6000000"/>
    <x v="3396"/>
    <s v="Dogstar Films"/>
    <n v="101"/>
  </r>
  <r>
    <s v="Edtv"/>
    <s v="PG-13"/>
    <s v="Comedy"/>
    <x v="19"/>
    <s v="March 26, 1999 (United States)"/>
    <n v="6.1"/>
    <n v="42000"/>
    <s v="Ron Howard"/>
    <s v="Ã‰mile Gaudreault"/>
    <s v="Matthew McConaughey"/>
    <s v="United States"/>
    <n v="80000000"/>
    <x v="3397"/>
    <s v="Imagine Entertainment"/>
    <n v="122"/>
  </r>
  <r>
    <s v="Sunshine"/>
    <s v="R"/>
    <s v="Drama"/>
    <x v="19"/>
    <s v="July 14, 2000 (United States)"/>
    <n v="7.5"/>
    <n v="13000"/>
    <s v="IstvÃ¡n SzabÃ³"/>
    <s v="IstvÃ¡n SzabÃ³"/>
    <s v="Ralph Fiennes"/>
    <s v="Germany"/>
    <m/>
    <x v="3398"/>
    <s v="Alliance Atlantis Communications"/>
    <n v="181"/>
  </r>
  <r>
    <s v="Random Hearts"/>
    <s v="R"/>
    <s v="Drama"/>
    <x v="19"/>
    <s v="October 8, 1999 (United States)"/>
    <n v="5.2"/>
    <n v="20000"/>
    <s v="Sydney Pollack"/>
    <s v="Warren Adler"/>
    <s v="Harrison Ford"/>
    <s v="United States"/>
    <n v="64000000"/>
    <x v="3399"/>
    <s v="Columbia Pictures"/>
    <n v="133"/>
  </r>
  <r>
    <s v="Mickey Blue Eyes"/>
    <s v="PG-13"/>
    <s v="Comedy"/>
    <x v="19"/>
    <s v="August 20, 1999 (United States)"/>
    <n v="5.9"/>
    <n v="36000"/>
    <s v="Kelly Makin"/>
    <s v="Adam Scheinman"/>
    <s v="Hugh Grant"/>
    <s v="United Kingdom"/>
    <n v="75000000"/>
    <x v="3400"/>
    <s v="Castle Rock Entertainment"/>
    <n v="102"/>
  </r>
  <r>
    <s v="Asterix and Obelix vs. Caesar"/>
    <s v="Not Rated"/>
    <s v="Adventure"/>
    <x v="19"/>
    <s v="July 14, 2000 (United States)"/>
    <n v="6"/>
    <n v="40000"/>
    <s v="Claude Zidi"/>
    <s v="RenÃ© Goscinny"/>
    <s v="Christian Clavier"/>
    <s v="France"/>
    <m/>
    <x v="3401"/>
    <s v="AMLF"/>
    <n v="109"/>
  </r>
  <r>
    <s v="Fantasia 2000"/>
    <s v="G"/>
    <s v="Animation"/>
    <x v="19"/>
    <s v="June 16, 2000 (United States)"/>
    <n v="7.2"/>
    <n v="36000"/>
    <s v="Directors"/>
    <s v="Eric Goldberg"/>
    <s v="James Levine"/>
    <s v="United States"/>
    <n v="80000000"/>
    <x v="3402"/>
    <s v="Walt Disney Pictures"/>
    <n v="75"/>
  </r>
  <r>
    <s v="The Rage: Carrie 2"/>
    <s v="R"/>
    <s v="Horror"/>
    <x v="19"/>
    <s v="March 12, 1999 (United States)"/>
    <n v="4.7"/>
    <n v="16000"/>
    <s v="Katt Shea"/>
    <s v="Stephen King"/>
    <s v="Emily Bergl"/>
    <s v="United States"/>
    <n v="21000000"/>
    <x v="3403"/>
    <s v="United Artists"/>
    <n v="104"/>
  </r>
  <r>
    <s v="The Astronaut's Wife"/>
    <s v="R"/>
    <s v="Drama"/>
    <x v="19"/>
    <s v="August 27, 1999 (United States)"/>
    <n v="5.4"/>
    <n v="54000"/>
    <s v="Rand Ravich"/>
    <s v="Rand Ravich"/>
    <s v="Charlize Theron"/>
    <s v="United States"/>
    <n v="75000000"/>
    <x v="3404"/>
    <s v="New Line Cinema"/>
    <n v="109"/>
  </r>
  <r>
    <s v="Muppets from Space"/>
    <s v="G"/>
    <s v="Adventure"/>
    <x v="19"/>
    <s v="July 14, 1999 (United States)"/>
    <n v="6.3"/>
    <n v="18000"/>
    <s v="Tim Hill"/>
    <s v="Jerry Juhl"/>
    <s v="Dave Goelz"/>
    <s v="United States"/>
    <n v="24000000"/>
    <x v="3405"/>
    <s v="Jim Henson Pictures"/>
    <n v="87"/>
  </r>
  <r>
    <s v="The Wind Will Carry Us"/>
    <s v="Not Rated"/>
    <s v="Drama"/>
    <x v="19"/>
    <s v="November 24, 1999 (France)"/>
    <n v="7.5"/>
    <n v="9600"/>
    <s v="Abbas Kiarostami"/>
    <s v="Mahmoud Aiden"/>
    <s v="Behzad Dorani"/>
    <s v="Iran"/>
    <m/>
    <x v="3406"/>
    <s v="MK2 Productions"/>
    <n v="118"/>
  </r>
  <r>
    <s v="Eye of the Beholder"/>
    <s v="R"/>
    <s v="Drama"/>
    <x v="19"/>
    <s v="January 28, 2000 (United States)"/>
    <n v="5"/>
    <n v="15000"/>
    <s v="Stephan Elliott"/>
    <s v="Marc Behm"/>
    <s v="Ewan McGregor"/>
    <s v="Canada"/>
    <n v="35000000"/>
    <x v="3407"/>
    <s v="Ambridge Film Partnership"/>
    <n v="109"/>
  </r>
  <r>
    <s v="The Wood"/>
    <s v="R"/>
    <s v="Comedy"/>
    <x v="19"/>
    <s v="July 16, 1999 (United States)"/>
    <n v="7"/>
    <n v="8700"/>
    <s v="Rick Famuyiwa"/>
    <s v="Rick Famuyiwa"/>
    <s v="Elayn J. Taylor"/>
    <s v="United States"/>
    <n v="6000000"/>
    <x v="3408"/>
    <s v="Bona Fide Productions"/>
    <n v="106"/>
  </r>
  <r>
    <s v="Flawless"/>
    <s v="R"/>
    <s v="Comedy"/>
    <x v="19"/>
    <s v="November 24, 1999 (United States)"/>
    <n v="6.5"/>
    <n v="18000"/>
    <s v="Joel Schumacher"/>
    <s v="Joel Schumacher"/>
    <s v="Robert De Niro"/>
    <s v="United States"/>
    <n v="15000000"/>
    <x v="3409"/>
    <s v="Tribeca Productions"/>
    <n v="112"/>
  </r>
  <r>
    <s v="Love Stinks"/>
    <s v="R"/>
    <s v="Comedy"/>
    <x v="19"/>
    <s v="September 10, 1999 (United States)"/>
    <n v="5.8"/>
    <n v="5000"/>
    <s v="Jeff Franklin"/>
    <s v="Jeff Franklin"/>
    <s v="French Stewart"/>
    <s v="United States"/>
    <n v="4000000"/>
    <x v="3410"/>
    <s v="Baumgarten-Prophet Entertainment"/>
    <n v="94"/>
  </r>
  <r>
    <s v="Pushing Tin"/>
    <s v="R"/>
    <s v="Comedy"/>
    <x v="19"/>
    <s v="April 23, 1999 (United States)"/>
    <n v="6"/>
    <n v="29000"/>
    <s v="Mike Newell"/>
    <s v="Darcy Frey"/>
    <s v="John Cusack"/>
    <s v="United States"/>
    <n v="33000000"/>
    <x v="3411"/>
    <s v="3 Miles Apart Productions Ltd."/>
    <n v="124"/>
  </r>
  <r>
    <s v="The Adventures of Elmo in Grouchland"/>
    <s v="G"/>
    <s v="Adventure"/>
    <x v="19"/>
    <s v="October 1, 1999 (United States)"/>
    <n v="5.8"/>
    <n v="3100"/>
    <s v="Gary Halvorson"/>
    <s v="Mitchell Kriegman"/>
    <s v="Kevin Clash"/>
    <s v="United States"/>
    <n v="26000000"/>
    <x v="3412"/>
    <s v="Jim Henson Pictures"/>
    <n v="73"/>
  </r>
  <r>
    <s v="In Dreams"/>
    <s v="R"/>
    <s v="Drama"/>
    <x v="19"/>
    <s v="January 15, 1999 (United States)"/>
    <n v="5.5"/>
    <n v="13000"/>
    <s v="Neil Jordan"/>
    <s v="Bari Wood"/>
    <s v="Annette Bening"/>
    <s v="United States"/>
    <n v="30000000"/>
    <x v="3413"/>
    <s v="Amblin Entertainment"/>
    <n v="100"/>
  </r>
  <r>
    <s v="Topsy-Turvy"/>
    <s v="R"/>
    <s v="Biography"/>
    <x v="19"/>
    <s v="February 11, 2000 (United States)"/>
    <n v="7.4"/>
    <n v="12000"/>
    <s v="Mike Leigh"/>
    <s v="Mike Leigh"/>
    <s v="Jim Broadbent"/>
    <s v="United Kingdom"/>
    <m/>
    <x v="3414"/>
    <s v="Goldwyn Films"/>
    <n v="160"/>
  </r>
  <r>
    <s v="Instinct"/>
    <s v="R"/>
    <s v="Drama"/>
    <x v="19"/>
    <s v="June 4, 1999 (United States)"/>
    <n v="6.6"/>
    <n v="32000"/>
    <s v="Jon Turteltaub"/>
    <s v="Gerald Di Pego"/>
    <s v="Anthony Hopkins"/>
    <s v="United States"/>
    <n v="80000000"/>
    <x v="3415"/>
    <s v="Spyglass Entertainment"/>
    <n v="126"/>
  </r>
  <r>
    <s v="Dudley Do-Right"/>
    <s v="PG"/>
    <s v="Comedy"/>
    <x v="19"/>
    <s v="August 27, 1999 (United States)"/>
    <n v="3.9"/>
    <n v="10000"/>
    <s v="Hugh Wilson"/>
    <s v="Jay Ward"/>
    <s v="Brendan Fraser"/>
    <s v="United States"/>
    <n v="70000000"/>
    <x v="3416"/>
    <s v="Universal Pictures"/>
    <n v="77"/>
  </r>
  <r>
    <s v="The Deep End of the Ocean"/>
    <s v="PG-13"/>
    <s v="Drama"/>
    <x v="19"/>
    <s v="March 12, 1999 (United States)"/>
    <n v="6.4"/>
    <n v="13000"/>
    <s v="Ulu Grosbard"/>
    <s v="Jacquelyn Mitchard"/>
    <s v="Michelle Pfeiffer"/>
    <s v="United States"/>
    <n v="38000000"/>
    <x v="3417"/>
    <s v="Columbia Pictures"/>
    <n v="106"/>
  </r>
  <r>
    <s v="Outside Providence"/>
    <s v="R"/>
    <s v="Comedy"/>
    <x v="19"/>
    <s v="September 1, 1999 (United States)"/>
    <n v="6.4"/>
    <n v="8600"/>
    <s v="Michael Corrente"/>
    <s v="Peter Farrelly"/>
    <s v="Shawn Hatosy"/>
    <s v="United States"/>
    <n v="7000000"/>
    <x v="3418"/>
    <s v="Miramax"/>
    <n v="96"/>
  </r>
  <r>
    <s v="Kikujiro"/>
    <s v="PG-13"/>
    <s v="Drama"/>
    <x v="19"/>
    <s v="May 26, 2000 (United States)"/>
    <n v="7.8"/>
    <n v="19000"/>
    <s v="Takeshi Kitano"/>
    <s v="Takeshi Kitano"/>
    <s v="Takeshi Kitano"/>
    <s v="Japan"/>
    <m/>
    <x v="3419"/>
    <s v="Bandai Visual Company"/>
    <n v="122"/>
  </r>
  <r>
    <s v="Simply Irresistible"/>
    <s v="PG-13"/>
    <s v="Comedy"/>
    <x v="19"/>
    <s v="February 5, 1999 (United States)"/>
    <n v="5.3"/>
    <n v="13000"/>
    <s v="Mark Tarlov"/>
    <s v="Judith Roberts"/>
    <s v="Sarah Michelle Gellar"/>
    <s v="Germany"/>
    <n v="6000000"/>
    <x v="3420"/>
    <s v="New Regency Productions"/>
    <n v="96"/>
  </r>
  <r>
    <s v="Godzilla 2000: Millennium"/>
    <s v="PG"/>
    <s v="Action"/>
    <x v="19"/>
    <s v="August 18, 2000 (United States)"/>
    <n v="6.1"/>
    <n v="7900"/>
    <s v="Takao Okawara"/>
    <s v="Hiroshi Kashiwabara"/>
    <s v="Takehiro Murata"/>
    <s v="Japan"/>
    <n v="13000000"/>
    <x v="3421"/>
    <s v="Toho Pictures"/>
    <n v="99"/>
  </r>
  <r>
    <s v="The Story of Us"/>
    <s v="R"/>
    <s v="Comedy"/>
    <x v="19"/>
    <s v="October 15, 1999 (United States)"/>
    <n v="6"/>
    <n v="22000"/>
    <s v="Rob Reiner"/>
    <s v="Alan Zweibel"/>
    <s v="Bruce Willis"/>
    <s v="United States"/>
    <n v="50000000"/>
    <x v="3422"/>
    <s v="Castle Rock Entertainment"/>
    <n v="95"/>
  </r>
  <r>
    <s v="East Is East"/>
    <s v="R"/>
    <s v="Comedy"/>
    <x v="19"/>
    <s v="June 2, 2000 (United States)"/>
    <n v="6.9"/>
    <n v="17000"/>
    <s v="Damien O'Donnell"/>
    <s v="Ayub Khan-Din"/>
    <s v="Om Puri"/>
    <s v="United Kingdom"/>
    <m/>
    <x v="3423"/>
    <s v="FilmFour"/>
    <n v="96"/>
  </r>
  <r>
    <s v="PokÃ©mon the Movie 2000"/>
    <s v="G"/>
    <s v="Animation"/>
    <x v="19"/>
    <s v="July 21, 2000 (United States)"/>
    <n v="6.1"/>
    <n v="21000"/>
    <s v="Michael Haigney"/>
    <s v="Satoshi Tajiri"/>
    <s v="Veronica Taylor"/>
    <s v="Japan"/>
    <n v="30000000"/>
    <x v="3424"/>
    <s v="4 Kids Entertainment"/>
    <n v="99"/>
  </r>
  <r>
    <s v="Sweet and Lowdown"/>
    <s v="PG-13"/>
    <s v="Comedy"/>
    <x v="19"/>
    <s v="March 10, 2000 (United States)"/>
    <n v="7.2"/>
    <n v="33000"/>
    <s v="Woody Allen"/>
    <s v="Woody Allen"/>
    <s v="Sean Penn"/>
    <s v="United States"/>
    <n v="29750000"/>
    <x v="3425"/>
    <s v="Sweetland Films"/>
    <n v="95"/>
  </r>
  <r>
    <s v="Bats"/>
    <s v="PG-13"/>
    <s v="Horror"/>
    <x v="19"/>
    <s v="October 22, 1999 (United States)"/>
    <n v="3.9"/>
    <n v="9900"/>
    <s v="Louis Morneau"/>
    <s v="John Logan"/>
    <s v="Lou Diamond Phillips"/>
    <s v="United States"/>
    <n v="5250000"/>
    <x v="3426"/>
    <s v="Destination Films"/>
    <n v="91"/>
  </r>
  <r>
    <s v="At First Sight"/>
    <s v="PG-13"/>
    <s v="Drama"/>
    <x v="19"/>
    <s v="January 15, 1999 (United States)"/>
    <n v="6"/>
    <n v="13000"/>
    <s v="Irwin Winkler"/>
    <s v="Oliver Sacks"/>
    <s v="Val Kilmer"/>
    <s v="United States"/>
    <n v="60000000"/>
    <x v="3427"/>
    <s v="Metro-Goldwyn-Mayer (MGM)"/>
    <n v="128"/>
  </r>
  <r>
    <s v="An Ideal Husband"/>
    <s v="PG-13"/>
    <s v="Comedy"/>
    <x v="19"/>
    <s v="June 30, 1999 (United States)"/>
    <n v="6.8"/>
    <n v="15000"/>
    <s v="Oliver Parker"/>
    <s v="Oscar Wilde"/>
    <s v="Rupert Everett"/>
    <s v="United Kingdom"/>
    <n v="14000000"/>
    <x v="3428"/>
    <s v="Arts Council of England"/>
    <n v="97"/>
  </r>
  <r>
    <s v="Coming Soon"/>
    <s v="R"/>
    <s v="Comedy"/>
    <x v="19"/>
    <s v="April 17, 1999 (United States)"/>
    <n v="4.4000000000000004"/>
    <n v="1600"/>
    <s v="Colette Burson"/>
    <s v="Colette Burson"/>
    <s v="Bonnie Root"/>
    <s v="United States"/>
    <m/>
    <x v="3429"/>
    <s v="Bandeira Entertainment"/>
    <n v="96"/>
  </r>
  <r>
    <s v="Tea with Mussolini"/>
    <s v="PG"/>
    <s v="Comedy"/>
    <x v="19"/>
    <s v="May 14, 1999 (United States)"/>
    <n v="6.9"/>
    <n v="12000"/>
    <s v="Franco Zeffirelli"/>
    <s v="John Mortimer"/>
    <s v="Maggie Smith"/>
    <s v="Italy"/>
    <n v="12000000"/>
    <x v="3430"/>
    <s v="Medusa Film"/>
    <n v="117"/>
  </r>
  <r>
    <s v="Gloria"/>
    <s v="R"/>
    <s v="Crime"/>
    <x v="19"/>
    <s v="January 22, 1999 (United States)"/>
    <n v="5.2"/>
    <n v="5500"/>
    <s v="Sidney Lumet"/>
    <s v="John Cassavetes"/>
    <s v="Sharon Stone"/>
    <s v="United States"/>
    <n v="30000000"/>
    <x v="3431"/>
    <s v="Columbia Pictures"/>
    <n v="108"/>
  </r>
  <r>
    <s v="Cookie's Fortune"/>
    <s v="PG-13"/>
    <s v="Comedy"/>
    <x v="19"/>
    <s v="April 16, 1999 (United States)"/>
    <n v="6.9"/>
    <n v="13000"/>
    <s v="Robert Altman"/>
    <s v="Anne Rapp"/>
    <s v="Glenn Close"/>
    <s v="United States"/>
    <n v="10000000"/>
    <x v="3432"/>
    <s v="Elysian Dreams"/>
    <n v="118"/>
  </r>
  <r>
    <s v="Julien Donkey-Boy"/>
    <s v="R"/>
    <s v="Comedy"/>
    <x v="19"/>
    <s v="September 13, 2000 (France)"/>
    <n v="6.8"/>
    <n v="6900"/>
    <s v="Harmony Korine"/>
    <s v="Harmony Korine"/>
    <s v="Ewen Bremner"/>
    <s v="United States"/>
    <m/>
    <x v="3433"/>
    <s v="391 Productions"/>
    <n v="94"/>
  </r>
  <r>
    <s v="Three to Tango"/>
    <s v="PG-13"/>
    <s v="Comedy"/>
    <x v="19"/>
    <s v="October 22, 1999 (United States)"/>
    <n v="6.1"/>
    <n v="19000"/>
    <s v="Damon Santostefano"/>
    <s v="Rodney Patrick Vaccaro"/>
    <s v="Neve Campbell"/>
    <s v="Australia"/>
    <n v="20000000"/>
    <x v="3434"/>
    <s v="Warner Bros."/>
    <n v="98"/>
  </r>
  <r>
    <s v="Onegin"/>
    <s v="R"/>
    <s v="Drama"/>
    <x v="19"/>
    <s v="November 19, 1999 (United Kingdom)"/>
    <n v="6.8"/>
    <n v="7600"/>
    <s v="Martha Fiennes"/>
    <s v="Peter Ettedgui"/>
    <s v="Ralph Fiennes"/>
    <s v="United Kingdom"/>
    <n v="14000000"/>
    <x v="3435"/>
    <s v="7 Arts International"/>
    <n v="106"/>
  </r>
  <r>
    <s v="Jin-Roh: The Wolf Brigade"/>
    <s v="R"/>
    <s v="Animation"/>
    <x v="19"/>
    <s v="November 17, 1999 (France)"/>
    <n v="7.4"/>
    <n v="16000"/>
    <s v="Hiroyuki Okiura"/>
    <s v="Mamoru Oshii"/>
    <s v="Michael Dobson"/>
    <s v="Japan"/>
    <m/>
    <x v="3436"/>
    <s v="Bandai Visual Company"/>
    <n v="102"/>
  </r>
  <r>
    <s v="Mumford"/>
    <s v="R"/>
    <s v="Comedy"/>
    <x v="19"/>
    <s v="September 24, 1999 (United States)"/>
    <n v="6.8"/>
    <n v="8900"/>
    <s v="Lawrence Kasdan"/>
    <s v="Lawrence Kasdan"/>
    <s v="Loren Dean"/>
    <s v="United States"/>
    <n v="28000000"/>
    <x v="3437"/>
    <s v="Touchstone Pictures"/>
    <n v="112"/>
  </r>
  <r>
    <s v="Wing Commander"/>
    <s v="PG-13"/>
    <s v="Action"/>
    <x v="19"/>
    <s v="March 12, 1999 (United States)"/>
    <n v="4.3"/>
    <n v="16000"/>
    <s v="Chris Roberts"/>
    <s v="Chris Roberts"/>
    <s v="Freddie Prinze Jr."/>
    <s v="United States"/>
    <n v="30000000"/>
    <x v="3438"/>
    <s v="Centurion"/>
    <n v="100"/>
  </r>
  <r>
    <s v="The Corruptor"/>
    <s v="R"/>
    <s v="Action"/>
    <x v="19"/>
    <s v="March 12, 1999 (United States)"/>
    <n v="6.1"/>
    <n v="18000"/>
    <s v="James Foley"/>
    <s v="Robert Pucci"/>
    <s v="Chow Yun-Fat"/>
    <s v="United States"/>
    <n v="25000000"/>
    <x v="3439"/>
    <s v="New Line Cinema"/>
    <n v="110"/>
  </r>
  <r>
    <s v="Snow Falling on Cedars"/>
    <s v="PG-13"/>
    <s v="Drama"/>
    <x v="19"/>
    <s v="January 7, 2000 (United States)"/>
    <n v="6.8"/>
    <n v="14000"/>
    <s v="Scott Hicks"/>
    <s v="David Guterson"/>
    <s v="Ethan Hawke"/>
    <s v="United States"/>
    <n v="35000000"/>
    <x v="3440"/>
    <s v="Universal Pictures"/>
    <n v="127"/>
  </r>
  <r>
    <s v="Music of the Heart"/>
    <s v="PG"/>
    <s v="Drama"/>
    <x v="19"/>
    <s v="October 29, 1999 (United States)"/>
    <n v="6.8"/>
    <n v="12000"/>
    <s v="Wes Craven"/>
    <s v="Pamela Gray"/>
    <s v="Meryl Streep"/>
    <s v="United States"/>
    <n v="27000000"/>
    <x v="3441"/>
    <s v="Craven-Maddalena Films"/>
    <n v="124"/>
  </r>
  <r>
    <s v="The Love Letter"/>
    <s v="PG-13"/>
    <s v="Comedy"/>
    <x v="19"/>
    <s v="May 21, 1999 (United States)"/>
    <n v="5.5"/>
    <n v="4200"/>
    <s v="Peter Ho-Sun Chan"/>
    <s v="Cathleen Schine"/>
    <s v="Kate Capshaw"/>
    <s v="United States"/>
    <n v="20000000"/>
    <x v="3442"/>
    <s v="Dreamworks Pictures"/>
    <n v="88"/>
  </r>
  <r>
    <s v="The Bachelor"/>
    <s v="PG-13"/>
    <s v="Comedy"/>
    <x v="19"/>
    <s v="November 5, 1999 (United States)"/>
    <n v="5.0999999999999996"/>
    <n v="17000"/>
    <s v="Gary Sinyor"/>
    <s v="Roi Cooper Megrue"/>
    <s v="Chris O'Donnell"/>
    <s v="United States"/>
    <n v="51000000"/>
    <x v="3443"/>
    <s v="New Line Cinema"/>
    <n v="101"/>
  </r>
  <r>
    <s v="In Too Deep"/>
    <s v="R"/>
    <s v="Crime"/>
    <x v="19"/>
    <s v="August 25, 1999 (United States)"/>
    <n v="6.3"/>
    <n v="6000"/>
    <s v="Michael Rymer"/>
    <s v="Michael Henry Brown"/>
    <s v="Omar Epps"/>
    <s v="United States"/>
    <n v="7000000"/>
    <x v="3444"/>
    <s v="Dimension Films"/>
    <n v="95"/>
  </r>
  <r>
    <s v="Black &amp; White"/>
    <s v="R"/>
    <s v="Crime"/>
    <x v="19"/>
    <s v="April 5, 2000 (United States)"/>
    <n v="4.9000000000000004"/>
    <n v="5600"/>
    <s v="James Toback"/>
    <s v="James Toback"/>
    <s v="Ben Stiller"/>
    <s v="United States"/>
    <n v="12000000"/>
    <x v="3445"/>
    <s v="Bigel / Mailer Films"/>
    <n v="98"/>
  </r>
  <r>
    <s v="Crazy in Alabama"/>
    <s v="PG-13"/>
    <s v="Comedy"/>
    <x v="19"/>
    <s v="October 22, 1999 (United States)"/>
    <n v="6.2"/>
    <n v="6700"/>
    <s v="Antonio Banderas"/>
    <s v="Mark Childress"/>
    <s v="Melanie Griffith"/>
    <s v="Germany"/>
    <n v="15000000"/>
    <x v="3446"/>
    <s v="Columbia Pictures"/>
    <n v="111"/>
  </r>
  <r>
    <s v="Lost &amp; Found"/>
    <s v="PG-13"/>
    <s v="Comedy"/>
    <x v="19"/>
    <s v="April 23, 1999 (United States)"/>
    <n v="5.0999999999999996"/>
    <n v="6200"/>
    <s v="Jeff Pollack"/>
    <s v="J.B. Cook"/>
    <s v="David Spade"/>
    <s v="United States"/>
    <n v="30000000"/>
    <x v="3447"/>
    <s v="Alcon Entertainment"/>
    <n v="100"/>
  </r>
  <r>
    <s v="The Piano Player"/>
    <s v="Not Rated"/>
    <s v="Romance"/>
    <x v="19"/>
    <s v="October 21, 1999 (Germany)"/>
    <n v="7.8"/>
    <n v="7400"/>
    <s v="Rolf SchÃ¼bel"/>
    <s v="Ruth Toma"/>
    <s v="Joachim KrÃ³l"/>
    <s v="Germany"/>
    <m/>
    <x v="3448"/>
    <s v="Studio Hamburg Filmproduktion"/>
    <n v="112"/>
  </r>
  <r>
    <s v="The Mod Squad"/>
    <s v="R"/>
    <s v="Action"/>
    <x v="19"/>
    <s v="March 26, 1999 (United States)"/>
    <n v="4.3"/>
    <n v="8800"/>
    <s v="Scott Silver"/>
    <s v="Buddy Ruskin"/>
    <s v="Claire Danes"/>
    <s v="United States"/>
    <n v="50000000"/>
    <x v="3449"/>
    <s v="Metro-Goldwyn-Mayer (MGM)"/>
    <n v="92"/>
  </r>
  <r>
    <s v="Best Laid Plans"/>
    <s v="R"/>
    <s v="Crime"/>
    <x v="19"/>
    <s v="May 14, 1999 (United Kingdom)"/>
    <n v="6.1"/>
    <n v="7400"/>
    <s v="Mike Barker"/>
    <s v="Ted Griffin"/>
    <s v="Alessandro Nivola"/>
    <s v="United States"/>
    <n v="7000000"/>
    <x v="3450"/>
    <s v="Dogstar Films"/>
    <n v="92"/>
  </r>
  <r>
    <s v="Play It to the Bone"/>
    <s v="R"/>
    <s v="Comedy"/>
    <x v="19"/>
    <s v="January 21, 2000 (United States)"/>
    <n v="5.5"/>
    <n v="12000"/>
    <s v="Ron Shelton"/>
    <s v="Ron Shelton"/>
    <s v="Woody Harrelson"/>
    <s v="United States"/>
    <n v="24000000"/>
    <x v="3451"/>
    <s v="Play It Inc."/>
    <n v="124"/>
  </r>
  <r>
    <s v="Jakob the Liar"/>
    <s v="PG-13"/>
    <s v="Drama"/>
    <x v="19"/>
    <s v="September 24, 1999 (United States)"/>
    <n v="6.5"/>
    <n v="15000"/>
    <s v="Peter Kassovitz"/>
    <s v="Jurek Becker"/>
    <s v="Robin Williams"/>
    <s v="United States"/>
    <n v="45000000"/>
    <x v="3452"/>
    <s v="Columbia Pictures"/>
    <n v="120"/>
  </r>
  <r>
    <s v="Cradle Will Rock"/>
    <s v="R"/>
    <s v="Drama"/>
    <x v="19"/>
    <s v="January 21, 2000 (United States)"/>
    <n v="6.8"/>
    <n v="8900"/>
    <s v="Tim Robbins"/>
    <s v="Tim Robbins"/>
    <s v="Hank Azaria"/>
    <s v="United States"/>
    <n v="36000000"/>
    <x v="3453"/>
    <s v="Cradle Productions Inc."/>
    <n v="132"/>
  </r>
  <r>
    <s v="Plunkett &amp; Macleane"/>
    <s v="R"/>
    <s v="Action"/>
    <x v="19"/>
    <s v="April 2, 1999 (United Kingdom)"/>
    <n v="6.4"/>
    <n v="9700"/>
    <s v="Jake Scott"/>
    <s v="Selwyn Roberts"/>
    <s v="Robert Carlyle"/>
    <s v="United Kingdom"/>
    <m/>
    <x v="3454"/>
    <s v="Arts Council of England"/>
    <n v="99"/>
  </r>
  <r>
    <s v="Breakfast of Champions"/>
    <s v="R"/>
    <s v="Comedy"/>
    <x v="19"/>
    <s v="February 18, 1999 (Germany)"/>
    <n v="4.5999999999999996"/>
    <n v="7600"/>
    <s v="Alan Rudolph"/>
    <s v="Kurt Vonnegut Jr."/>
    <s v="Bruce Willis"/>
    <s v="United States"/>
    <n v="12000000"/>
    <x v="3455"/>
    <s v="Flying Heart Films"/>
    <n v="110"/>
  </r>
  <r>
    <s v="The Winslow Boy"/>
    <s v="G"/>
    <s v="Drama"/>
    <x v="19"/>
    <s v="October 29, 1999 (United Kingdom)"/>
    <n v="7.3"/>
    <n v="7500"/>
    <s v="David Mamet"/>
    <s v="Terence Rattigan"/>
    <s v="Rebecca Pidgeon"/>
    <s v="United Kingdom"/>
    <m/>
    <x v="3456"/>
    <s v="Winslow Partners Ltd."/>
    <n v="104"/>
  </r>
  <r>
    <s v="Liberty Heights"/>
    <s v="R"/>
    <s v="Comedy"/>
    <x v="19"/>
    <s v="December 31, 1999 (United States)"/>
    <n v="7"/>
    <n v="6500"/>
    <s v="Barry Levinson"/>
    <s v="Barry Levinson"/>
    <s v="Adrien Brody"/>
    <s v="United States"/>
    <m/>
    <x v="3457"/>
    <s v="Baltimore Pictures"/>
    <n v="127"/>
  </r>
  <r>
    <s v="The Color of Paradise"/>
    <s v="PG"/>
    <s v="Drama"/>
    <x v="19"/>
    <s v="September 7, 2000 (Australia)"/>
    <n v="8.1999999999999993"/>
    <n v="16000"/>
    <s v="Majid Majidi"/>
    <s v="Majid Majidi"/>
    <s v="Hossein Mahjoub"/>
    <s v="Iran"/>
    <m/>
    <x v="3458"/>
    <s v="Varahonar Company"/>
    <n v="90"/>
  </r>
  <r>
    <s v="Rosetta"/>
    <s v="R"/>
    <s v="Drama"/>
    <x v="19"/>
    <s v="September 22, 1999 (Belgium)"/>
    <n v="7.5"/>
    <n v="13000"/>
    <s v="Jean-Pierre Dardenne"/>
    <s v="Jean-Pierre Dardenne"/>
    <s v="Ã‰milie Dequenne"/>
    <s v="France"/>
    <m/>
    <x v="3459"/>
    <s v="ARP SÃ©lection"/>
    <n v="95"/>
  </r>
  <r>
    <s v="Trick"/>
    <s v="R"/>
    <s v="Comedy"/>
    <x v="19"/>
    <s v="July 23, 1999 (United States)"/>
    <n v="7.2"/>
    <n v="8400"/>
    <s v="Jim Fall"/>
    <s v="Jason Schafer"/>
    <s v="Christian Campbell"/>
    <s v="United States"/>
    <n v="450000"/>
    <x v="3460"/>
    <s v="Good Machine"/>
    <n v="89"/>
  </r>
  <r>
    <s v="A Room for Romeo Brass"/>
    <s v="R"/>
    <s v="Comedy"/>
    <x v="19"/>
    <s v="February 4, 2000 (United Kingdom)"/>
    <n v="7.6"/>
    <n v="5500"/>
    <s v="Shane Meadows"/>
    <s v="Robyn Slovo"/>
    <s v="Martin Arrowsmith"/>
    <s v="United Kingdom"/>
    <m/>
    <x v="3461"/>
    <s v="Alliance Atlantis Communications"/>
    <n v="90"/>
  </r>
  <r>
    <s v="An Affair of Love"/>
    <s v="R"/>
    <s v="Drama"/>
    <x v="19"/>
    <s v="September 4, 1999 (France)"/>
    <n v="7.1"/>
    <n v="5300"/>
    <s v="FrÃ©dÃ©ric Fonteyne"/>
    <s v="Philippe Blasband"/>
    <s v="Nathalie Baye"/>
    <s v="France"/>
    <m/>
    <x v="3462"/>
    <s v="ArtÃ©mis Productions"/>
    <n v="80"/>
  </r>
  <r>
    <s v="The Loss of Sexual Innocence"/>
    <s v="R"/>
    <s v="Drama"/>
    <x v="19"/>
    <s v="January 7, 2000 (United Kingdom)"/>
    <n v="5.4"/>
    <n v="3100"/>
    <s v="Mike Figgis"/>
    <s v="Mike Figgis"/>
    <s v="Julian Sands"/>
    <s v="United Kingdom"/>
    <n v="4000000"/>
    <x v="3463"/>
    <s v="Newmarket Capital Group"/>
    <n v="106"/>
  </r>
  <r>
    <s v="Aimee &amp; Jaguar"/>
    <s v="Not Rated"/>
    <s v="Biography"/>
    <x v="19"/>
    <s v="February 11, 1999 (Germany)"/>
    <n v="7.2"/>
    <n v="6200"/>
    <s v="Max FÃ¤rberbÃ¶ck"/>
    <s v="Max FÃ¤rberbÃ¶ck"/>
    <s v="Maria Schrader"/>
    <s v="Germany"/>
    <m/>
    <x v="3464"/>
    <s v="Senator Film Produktion"/>
    <n v="125"/>
  </r>
  <r>
    <s v="The Out-of-Towners"/>
    <s v="PG-13"/>
    <s v="Comedy"/>
    <x v="19"/>
    <s v="April 2, 1999 (United States)"/>
    <n v="5.5"/>
    <n v="13000"/>
    <s v="Sam Weisman"/>
    <s v="Neil Simon"/>
    <s v="Steve Martin"/>
    <s v="United States"/>
    <n v="75000000"/>
    <x v="3465"/>
    <s v="Cherry Alley Productions"/>
    <n v="90"/>
  </r>
  <r>
    <s v="A Map of the World"/>
    <s v="R"/>
    <s v="Drama"/>
    <x v="19"/>
    <s v="January 21, 2000 (United States)"/>
    <n v="6.6"/>
    <n v="4100"/>
    <s v="Scott Elliott"/>
    <s v="Jane Hamilton"/>
    <s v="Sigourney Weaver"/>
    <s v="United States"/>
    <m/>
    <x v="3466"/>
    <s v="Cinerenta Medienbeteiligungs KG"/>
    <n v="125"/>
  </r>
  <r>
    <s v="The Minus Man"/>
    <s v="R"/>
    <s v="Crime"/>
    <x v="19"/>
    <s v="October 8, 1999 (United States)"/>
    <n v="6.1"/>
    <n v="6400"/>
    <s v="Hampton Fancher"/>
    <s v="Lew McCreary"/>
    <s v="Owen Wilson"/>
    <s v="United States"/>
    <m/>
    <x v="3467"/>
    <s v="Shooting Gallery"/>
    <n v="111"/>
  </r>
  <r>
    <s v="Terror Firmer"/>
    <s v="R"/>
    <s v="Comedy"/>
    <x v="19"/>
    <s v="June 20, 1999 (United States)"/>
    <n v="6.2"/>
    <n v="4900"/>
    <s v="Lloyd Kaufman"/>
    <s v="Patrick Cassidy"/>
    <s v="Will Keenan"/>
    <s v="United States"/>
    <n v="500000"/>
    <x v="27"/>
    <s v="Santa Monica Holdings"/>
    <n v="124"/>
  </r>
  <r>
    <s v="8 Â½ Women"/>
    <s v="R"/>
    <s v="Comedy"/>
    <x v="19"/>
    <s v="December 10, 1999 (United Kingdom)"/>
    <n v="5.8"/>
    <n v="3900"/>
    <s v="Peter Greenaway"/>
    <s v="Peter Greenaway"/>
    <s v="John Standing"/>
    <s v="United Kingdom"/>
    <m/>
    <x v="3468"/>
    <s v="Woodline Productions"/>
    <n v="118"/>
  </r>
  <r>
    <s v="The King and I"/>
    <s v="G"/>
    <s v="Animation"/>
    <x v="19"/>
    <s v="March 19, 1999 (United States)"/>
    <n v="4.5"/>
    <n v="3700"/>
    <s v="Richard Rich"/>
    <s v="Oscar Hammerstein II"/>
    <s v="Miranda Richardson"/>
    <s v="United States"/>
    <n v="25000000"/>
    <x v="3469"/>
    <s v="Morgan Creek Entertainment"/>
    <n v="87"/>
  </r>
  <r>
    <s v="Jesus' Son"/>
    <s v="R"/>
    <s v="Drama"/>
    <x v="19"/>
    <s v="July 7, 2000 (United States)"/>
    <n v="6.9"/>
    <n v="6900"/>
    <s v="Alison Maclean"/>
    <s v="Denis Johnson"/>
    <s v="Billy Crudup"/>
    <s v="Canada"/>
    <n v="2500000"/>
    <x v="3470"/>
    <s v="Evenstar Films"/>
    <n v="107"/>
  </r>
  <r>
    <s v="Happy, Texas"/>
    <s v="PG-13"/>
    <s v="Comedy"/>
    <x v="19"/>
    <s v="December 3, 1999 (United Kingdom)"/>
    <n v="6.3"/>
    <n v="9600"/>
    <s v="Mark Illsley"/>
    <s v="Ed Stone"/>
    <s v="Jeremy Northam"/>
    <s v="United States"/>
    <n v="2500000"/>
    <x v="3471"/>
    <s v="Marked Entertainment"/>
    <n v="98"/>
  </r>
  <r>
    <s v="La fille sur le pont"/>
    <s v="R"/>
    <s v="Comedy"/>
    <x v="19"/>
    <s v="March 31, 1999 (France)"/>
    <n v="7.5"/>
    <n v="13000"/>
    <s v="Patrice Leconte"/>
    <s v="Serge Frydman"/>
    <s v="Vanessa Paradis"/>
    <s v="France"/>
    <m/>
    <x v="27"/>
    <s v="Canal+"/>
    <n v="90"/>
  </r>
  <r>
    <s v="Joe the King"/>
    <s v="R"/>
    <s v="Crime"/>
    <x v="19"/>
    <s v="January 22, 1999 (United States)"/>
    <n v="6.7"/>
    <n v="2600"/>
    <s v="Frank Whaley"/>
    <s v="Frank Whaley"/>
    <s v="Noah Fleiss"/>
    <s v="United States"/>
    <m/>
    <x v="3472"/>
    <s v="49th Parallel Productions"/>
    <n v="93"/>
  </r>
  <r>
    <s v="Almost Famous"/>
    <s v="R"/>
    <s v="Adventure"/>
    <x v="20"/>
    <s v="September 22, 2000 (United States)"/>
    <n v="7.9"/>
    <n v="260000"/>
    <s v="Cameron Crowe"/>
    <s v="Cameron Crowe"/>
    <s v="Billy Crudup"/>
    <s v="United States"/>
    <n v="60000000"/>
    <x v="3473"/>
    <s v="Columbia Pictures"/>
    <n v="122"/>
  </r>
  <r>
    <s v="American Psycho"/>
    <s v="R"/>
    <s v="Comedy"/>
    <x v="20"/>
    <s v="April 14, 2000 (United States)"/>
    <n v="7.6"/>
    <n v="514000"/>
    <s v="Mary Harron"/>
    <s v="Bret Easton Ellis"/>
    <s v="Christian Bale"/>
    <s v="United States"/>
    <n v="7000000"/>
    <x v="3474"/>
    <s v="Am Psycho Productions"/>
    <n v="101"/>
  </r>
  <r>
    <s v="Gladiator"/>
    <s v="R"/>
    <s v="Action"/>
    <x v="20"/>
    <s v="May 5, 2000 (United States)"/>
    <n v="8.5"/>
    <n v="1400000"/>
    <s v="Ridley Scott"/>
    <s v="David Franzoni"/>
    <s v="Russell Crowe"/>
    <s v="United States"/>
    <n v="103000000"/>
    <x v="3475"/>
    <s v="Dreamworks Pictures"/>
    <n v="155"/>
  </r>
  <r>
    <s v="Snatch"/>
    <s v="R"/>
    <s v="Comedy"/>
    <x v="20"/>
    <s v="January 19, 2001 (United States)"/>
    <n v="8.3000000000000007"/>
    <n v="800000"/>
    <s v="Guy Ritchie"/>
    <s v="Guy Ritchie"/>
    <s v="Jason Statham"/>
    <s v="United Kingdom"/>
    <m/>
    <x v="3476"/>
    <s v="Columbia Pictures"/>
    <n v="102"/>
  </r>
  <r>
    <s v="Requiem for a Dream"/>
    <s v="Unrated"/>
    <s v="Drama"/>
    <x v="20"/>
    <s v="December 15, 2000 (United States)"/>
    <n v="8.3000000000000007"/>
    <n v="786000"/>
    <s v="Darren Aronofsky"/>
    <s v="Hubert Selby Jr."/>
    <s v="Ellen Burstyn"/>
    <s v="United States"/>
    <n v="4500000"/>
    <x v="3477"/>
    <s v="Artisan Entertainment"/>
    <n v="102"/>
  </r>
  <r>
    <s v="Memento"/>
    <s v="R"/>
    <s v="Mystery"/>
    <x v="20"/>
    <s v="May 25, 2001 (United States)"/>
    <n v="8.4"/>
    <n v="1200000"/>
    <s v="Christopher Nolan"/>
    <s v="Christopher Nolan"/>
    <s v="Guy Pearce"/>
    <s v="United States"/>
    <n v="9000000"/>
    <x v="3478"/>
    <s v="Newmarket Capital Group"/>
    <n v="113"/>
  </r>
  <r>
    <s v="Malena"/>
    <s v="R"/>
    <s v="Comedy"/>
    <x v="20"/>
    <s v="February 2, 2001 (United States)"/>
    <n v="7.5"/>
    <n v="94000"/>
    <s v="Giuseppe Tornatore"/>
    <s v="Giuseppe Tornatore"/>
    <s v="Monica Bellucci"/>
    <s v="Italy"/>
    <m/>
    <x v="3479"/>
    <s v="Medusa Film"/>
    <n v="108"/>
  </r>
  <r>
    <s v="Cast Away"/>
    <s v="PG-13"/>
    <s v="Adventure"/>
    <x v="20"/>
    <s v="December 22, 2000 (United States)"/>
    <n v="7.8"/>
    <n v="542000"/>
    <s v="Robert Zemeckis"/>
    <s v="William Broyles Jr."/>
    <s v="Tom Hanks"/>
    <s v="United States"/>
    <n v="90000000"/>
    <x v="3480"/>
    <s v="Twentieth Century Fox"/>
    <n v="143"/>
  </r>
  <r>
    <s v="Scary Movie"/>
    <s v="R"/>
    <s v="Comedy"/>
    <x v="20"/>
    <s v="July 7, 2000 (United States)"/>
    <n v="6.2"/>
    <n v="238000"/>
    <s v="Keenen Ivory Wayans"/>
    <s v="Shawn Wayans"/>
    <s v="Anna Faris"/>
    <s v="United States"/>
    <n v="19000000"/>
    <x v="3481"/>
    <s v="Dimension Films"/>
    <n v="88"/>
  </r>
  <r>
    <s v="The Perfect Storm"/>
    <s v="PG-13"/>
    <s v="Action"/>
    <x v="20"/>
    <s v="June 30, 2000 (United States)"/>
    <n v="6.4"/>
    <n v="160000"/>
    <s v="Wolfgang Petersen"/>
    <s v="Sebastian Junger"/>
    <s v="George Clooney"/>
    <s v="United States"/>
    <n v="140000000"/>
    <x v="3482"/>
    <s v="Warner Bros."/>
    <n v="130"/>
  </r>
  <r>
    <s v="Coyote Ugly"/>
    <s v="PG-13"/>
    <s v="Comedy"/>
    <x v="20"/>
    <s v="August 4, 2000 (United States)"/>
    <n v="5.7"/>
    <n v="108000"/>
    <s v="David McNally"/>
    <s v="Gina Wendkos"/>
    <s v="Piper Perabo"/>
    <s v="United States"/>
    <n v="45000000"/>
    <x v="3483"/>
    <s v="Touchstone Pictures"/>
    <n v="100"/>
  </r>
  <r>
    <s v="X-Men"/>
    <s v="PG-13"/>
    <s v="Action"/>
    <x v="20"/>
    <s v="July 14, 2000 (United States)"/>
    <n v="7.4"/>
    <n v="582000"/>
    <s v="Bryan Singer"/>
    <s v="Tom DeSanto"/>
    <s v="Patrick Stewart"/>
    <s v="United States"/>
    <n v="75000000"/>
    <x v="3484"/>
    <s v="Twentieth Century Fox"/>
    <n v="104"/>
  </r>
  <r>
    <s v="Space Cowboys"/>
    <s v="PG-13"/>
    <s v="Action"/>
    <x v="20"/>
    <s v="August 4, 2000 (United States)"/>
    <n v="6.4"/>
    <n v="75000"/>
    <s v="Clint Eastwood"/>
    <s v="Ken Kaufman"/>
    <s v="Clint Eastwood"/>
    <s v="United States"/>
    <n v="65000000"/>
    <x v="3485"/>
    <s v="Clipsal Films"/>
    <n v="130"/>
  </r>
  <r>
    <s v="The Patriot"/>
    <s v="R"/>
    <s v="Action"/>
    <x v="20"/>
    <s v="June 28, 2000 (United States)"/>
    <n v="7.2"/>
    <n v="260000"/>
    <s v="Roland Emmerich"/>
    <s v="Robert Rodat"/>
    <s v="Mel Gibson"/>
    <s v="United States"/>
    <n v="110000000"/>
    <x v="3486"/>
    <s v="Columbia Pictures"/>
    <n v="165"/>
  </r>
  <r>
    <s v="Erin Brockovich"/>
    <s v="R"/>
    <s v="Biography"/>
    <x v="20"/>
    <s v="March 17, 2000 (United States)"/>
    <n v="7.4"/>
    <n v="182000"/>
    <s v="Steven Soderbergh"/>
    <s v="Susannah Grant"/>
    <s v="Julia Roberts"/>
    <s v="United States"/>
    <n v="52000000"/>
    <x v="3487"/>
    <s v="Universal Pictures"/>
    <n v="131"/>
  </r>
  <r>
    <s v="Unbreakable"/>
    <s v="PG-13"/>
    <s v="Drama"/>
    <x v="20"/>
    <s v="November 22, 2000 (United States)"/>
    <n v="7.3"/>
    <n v="396000"/>
    <s v="M. Night Shyamalan"/>
    <s v="M. Night Shyamalan"/>
    <s v="Bruce Willis"/>
    <s v="United States"/>
    <n v="75000000"/>
    <x v="3488"/>
    <s v="Touchstone Pictures"/>
    <n v="106"/>
  </r>
  <r>
    <s v="Charlie's Angels"/>
    <s v="PG-13"/>
    <s v="Action"/>
    <x v="20"/>
    <s v="November 3, 2000 (United States)"/>
    <n v="5.6"/>
    <n v="179000"/>
    <s v="McG"/>
    <s v="Ryan Rowe"/>
    <s v="Cameron Diaz"/>
    <s v="United States"/>
    <n v="93000000"/>
    <x v="3489"/>
    <s v="Columbia Pictures"/>
    <n v="98"/>
  </r>
  <r>
    <s v="Road Trip"/>
    <s v="R"/>
    <s v="Comedy"/>
    <x v="20"/>
    <s v="May 19, 2000 (United States)"/>
    <n v="6.4"/>
    <n v="161000"/>
    <s v="Todd Phillips"/>
    <s v="Todd Phillips"/>
    <s v="Breckin Meyer"/>
    <s v="United States"/>
    <n v="16000000"/>
    <x v="3490"/>
    <s v="Dreamworks Pictures"/>
    <n v="93"/>
  </r>
  <r>
    <s v="The Beach"/>
    <s v="R"/>
    <s v="Adventure"/>
    <x v="20"/>
    <s v="February 11, 2000 (United States)"/>
    <n v="6.7"/>
    <n v="228000"/>
    <s v="Danny Boyle"/>
    <s v="John Hodge"/>
    <s v="Leonardo DiCaprio"/>
    <s v="United States"/>
    <n v="50000000"/>
    <x v="3491"/>
    <s v="Figment Films"/>
    <n v="119"/>
  </r>
  <r>
    <s v="Bring It on"/>
    <s v="PG-13"/>
    <s v="Comedy"/>
    <x v="20"/>
    <s v="August 25, 2000 (United States)"/>
    <n v="6"/>
    <n v="90000"/>
    <s v="Peyton Reed"/>
    <s v="Jessica Bendinger"/>
    <s v="Kirsten Dunst"/>
    <s v="United States"/>
    <n v="11000000"/>
    <x v="3492"/>
    <s v="Beacon Communications"/>
    <n v="98"/>
  </r>
  <r>
    <s v="Remember the Titans"/>
    <s v="PG"/>
    <s v="Biography"/>
    <x v="20"/>
    <s v="September 29, 2000 (United States)"/>
    <n v="7.8"/>
    <n v="202000"/>
    <s v="Boaz Yakin"/>
    <s v="Gregory Allen Howard"/>
    <s v="Denzel Washington"/>
    <s v="United States"/>
    <n v="30000000"/>
    <x v="3493"/>
    <s v="Jerry Bruckheimer Films"/>
    <n v="113"/>
  </r>
  <r>
    <s v="Mission: Impossible II"/>
    <s v="PG-13"/>
    <s v="Action"/>
    <x v="20"/>
    <s v="May 24, 2000 (United States)"/>
    <n v="6.1"/>
    <n v="322000"/>
    <s v="John Woo"/>
    <s v="Bruce Geller"/>
    <s v="Tom Cruise"/>
    <s v="United States"/>
    <n v="125000000"/>
    <x v="3494"/>
    <s v="Paramount Pictures"/>
    <n v="123"/>
  </r>
  <r>
    <s v="O Brother, Where Art Thou?"/>
    <s v="PG-13"/>
    <s v="Adventure"/>
    <x v="20"/>
    <s v="February 2, 2001 (United States)"/>
    <n v="7.7"/>
    <n v="295000"/>
    <s v="Joel Coen"/>
    <s v="Homer"/>
    <s v="George Clooney"/>
    <s v="United Kingdom"/>
    <n v="26000000"/>
    <x v="3495"/>
    <s v="Touchstone Pictures"/>
    <n v="107"/>
  </r>
  <r>
    <s v="The 6th Day"/>
    <s v="PG-13"/>
    <s v="Action"/>
    <x v="20"/>
    <s v="November 17, 2000 (United States)"/>
    <n v="5.9"/>
    <n v="118000"/>
    <s v="Roger Spottiswoode"/>
    <s v="Cormac Wibberley"/>
    <s v="Arnold Schwarzenegger"/>
    <s v="United States"/>
    <n v="82000000"/>
    <x v="3496"/>
    <s v="Phoenix Pictures"/>
    <n v="123"/>
  </r>
  <r>
    <s v="Chicken Run"/>
    <s v="G"/>
    <s v="Animation"/>
    <x v="20"/>
    <s v="June 23, 2000 (United States)"/>
    <n v="7"/>
    <n v="181000"/>
    <s v="Peter Lord"/>
    <s v="Peter Lord"/>
    <s v="Mel Gibson"/>
    <s v="United States"/>
    <n v="45000000"/>
    <x v="3497"/>
    <s v="Aardman Animations"/>
    <n v="84"/>
  </r>
  <r>
    <s v="The Cell"/>
    <s v="R"/>
    <s v="Crime"/>
    <x v="20"/>
    <s v="August 18, 2000 (United States)"/>
    <n v="6.4"/>
    <n v="97000"/>
    <s v="Tarsem Singh"/>
    <s v="Mark Protosevich"/>
    <s v="Jennifer Lopez"/>
    <s v="United States"/>
    <n v="33000000"/>
    <x v="3498"/>
    <s v="New Line Cinema"/>
    <n v="107"/>
  </r>
  <r>
    <s v="Final Destination"/>
    <s v="R"/>
    <s v="Horror"/>
    <x v="20"/>
    <s v="March 17, 2000 (United States)"/>
    <n v="6.7"/>
    <n v="236000"/>
    <s v="James Wong"/>
    <s v="Glen Morgan"/>
    <s v="Devon Sawa"/>
    <s v="United States"/>
    <n v="23000000"/>
    <x v="3499"/>
    <s v="New Line Cinema"/>
    <n v="98"/>
  </r>
  <r>
    <s v="Traffic"/>
    <s v="R"/>
    <s v="Crime"/>
    <x v="20"/>
    <s v="January 5, 2001 (United States)"/>
    <n v="7.6"/>
    <n v="199000"/>
    <s v="Steven Soderbergh"/>
    <s v="Simon Moore"/>
    <s v="Michael Douglas"/>
    <s v="United States"/>
    <n v="48000000"/>
    <x v="3500"/>
    <s v="Compulsion Inc."/>
    <n v="147"/>
  </r>
  <r>
    <s v="Sexy Beast"/>
    <s v="R"/>
    <s v="Crime"/>
    <x v="20"/>
    <s v="July 13, 2001 (United States)"/>
    <n v="7.3"/>
    <n v="57000"/>
    <s v="Jonathan Glazer"/>
    <s v="Louis Mellis"/>
    <s v="Ray Winstone"/>
    <s v="United Kingdom"/>
    <m/>
    <x v="3501"/>
    <s v="Recorded Picture Company (RPC)"/>
    <n v="89"/>
  </r>
  <r>
    <s v="In the Mood for Love"/>
    <s v="PG"/>
    <s v="Drama"/>
    <x v="20"/>
    <s v="March 9, 2001 (United States)"/>
    <n v="8.1"/>
    <n v="133000"/>
    <s v="Kar-Wai Wong"/>
    <s v="Kar-Wai Wong"/>
    <s v="Tony Chiu-Wai Leung"/>
    <s v="Hong Kong"/>
    <m/>
    <x v="3502"/>
    <s v="Block 2 Pictures"/>
    <n v="98"/>
  </r>
  <r>
    <s v="What Lies Beneath"/>
    <s v="PG-13"/>
    <s v="Drama"/>
    <x v="20"/>
    <s v="July 21, 2000 (United States)"/>
    <n v="6.6"/>
    <n v="120000"/>
    <s v="Robert Zemeckis"/>
    <s v="Clark Gregg"/>
    <s v="Harrison Ford"/>
    <s v="United States"/>
    <n v="100000000"/>
    <x v="3503"/>
    <s v="Dreamworks Pictures"/>
    <n v="130"/>
  </r>
  <r>
    <s v="The Emperor's New Groove"/>
    <s v="G"/>
    <s v="Animation"/>
    <x v="20"/>
    <s v="December 15, 2000 (United States)"/>
    <n v="7.4"/>
    <n v="187000"/>
    <s v="Mark Dindal"/>
    <s v="Chris Williams"/>
    <s v="David Spade"/>
    <s v="United States"/>
    <n v="100000000"/>
    <x v="3504"/>
    <s v="Walt Disney Animation Studios"/>
    <n v="78"/>
  </r>
  <r>
    <s v="Crouching Tiger, Hidden Dragon"/>
    <s v="PG-13"/>
    <s v="Action"/>
    <x v="20"/>
    <s v="January 12, 2001 (United States)"/>
    <n v="7.8"/>
    <n v="258000"/>
    <s v="Ang Lee"/>
    <s v="Hui-Ling Wang"/>
    <s v="Chow Yun-Fat"/>
    <s v="Taiwan"/>
    <n v="17000000"/>
    <x v="3505"/>
    <s v="Asia Union Film &amp; Entertainment Ltd."/>
    <n v="120"/>
  </r>
  <r>
    <s v="Gone in 60 Seconds"/>
    <s v="PG-13"/>
    <s v="Action"/>
    <x v="20"/>
    <s v="June 9, 2000 (United States)"/>
    <n v="6.5"/>
    <n v="265000"/>
    <s v="Dominic Sena"/>
    <s v="H.B. Halicki"/>
    <s v="Nicolas Cage"/>
    <s v="United States"/>
    <n v="90000000"/>
    <x v="3506"/>
    <s v="Touchstone Pictures"/>
    <n v="118"/>
  </r>
  <r>
    <s v="Dude, Where's My Car?"/>
    <s v="PG-13"/>
    <s v="Comedy"/>
    <x v="20"/>
    <s v="December 15, 2000 (United States)"/>
    <n v="5.5"/>
    <n v="136000"/>
    <s v="Danny Leiner"/>
    <s v="Philip Stark"/>
    <s v="Ashton Kutcher"/>
    <s v="United States"/>
    <n v="13000000"/>
    <x v="3507"/>
    <s v="Twentieth Century Fox"/>
    <n v="83"/>
  </r>
  <r>
    <s v="Meet the Parents"/>
    <s v="PG-13"/>
    <s v="Comedy"/>
    <x v="20"/>
    <s v="October 6, 2000 (United States)"/>
    <n v="7"/>
    <n v="317000"/>
    <s v="Jay Roach"/>
    <s v="Greg Glienna"/>
    <s v="Ben Stiller"/>
    <s v="United States"/>
    <n v="55000000"/>
    <x v="3508"/>
    <s v="Universal Pictures"/>
    <n v="108"/>
  </r>
  <r>
    <s v="Pitch Black"/>
    <s v="R"/>
    <s v="Action"/>
    <x v="20"/>
    <s v="February 18, 2000 (United States)"/>
    <n v="7.1"/>
    <n v="229000"/>
    <s v="David Twohy"/>
    <s v="Jim Wheat"/>
    <s v="Radha Mitchell"/>
    <s v="United States"/>
    <n v="23000000"/>
    <x v="3509"/>
    <s v="Polygram Filmed Entertainment"/>
    <n v="109"/>
  </r>
  <r>
    <s v="Hollow Man"/>
    <s v="R"/>
    <s v="Action"/>
    <x v="20"/>
    <s v="August 4, 2000 (United States)"/>
    <n v="5.8"/>
    <n v="126000"/>
    <s v="Paul Verhoeven"/>
    <s v="Gary Scott Thompson"/>
    <s v="Kevin Bacon"/>
    <s v="United States"/>
    <n v="95000000"/>
    <x v="3510"/>
    <s v="Columbia Pictures"/>
    <n v="112"/>
  </r>
  <r>
    <s v="Ginger Snaps"/>
    <s v="Not Rated"/>
    <s v="Drama"/>
    <x v="20"/>
    <s v="May 11, 2001 (Canada)"/>
    <n v="6.8"/>
    <n v="43000"/>
    <s v="John Fawcett"/>
    <s v="Karen Walton"/>
    <s v="Emily Perkins"/>
    <s v="Canada"/>
    <n v="5000000"/>
    <x v="3511"/>
    <s v="Copperheart Entertainment"/>
    <n v="108"/>
  </r>
  <r>
    <s v="Miss Congeniality"/>
    <s v="PG-13"/>
    <s v="Action"/>
    <x v="20"/>
    <s v="December 22, 2000 (United States)"/>
    <n v="6.3"/>
    <n v="194000"/>
    <s v="Donald Petrie"/>
    <s v="Marc Lawrence"/>
    <s v="Sandra Bullock"/>
    <s v="United States"/>
    <n v="45000000"/>
    <x v="3512"/>
    <s v="Castle Rock Entertainment"/>
    <n v="109"/>
  </r>
  <r>
    <s v="High Fidelity"/>
    <s v="R"/>
    <s v="Comedy"/>
    <x v="20"/>
    <s v="March 31, 2000 (United States)"/>
    <n v="7.5"/>
    <n v="172000"/>
    <s v="Stephen Frears"/>
    <s v="Nick Hornby"/>
    <s v="John Cusack"/>
    <s v="United Kingdom"/>
    <n v="30000000"/>
    <x v="3513"/>
    <s v="Touchstone Pictures"/>
    <n v="113"/>
  </r>
  <r>
    <s v="Battlefield Earth"/>
    <s v="PG-13"/>
    <s v="Action"/>
    <x v="20"/>
    <s v="May 12, 2000 (United States)"/>
    <n v="2.5"/>
    <n v="77000"/>
    <s v="Roger Christian"/>
    <s v="Corey Mandell"/>
    <s v="John Travolta"/>
    <s v="United States"/>
    <n v="73000000"/>
    <x v="3514"/>
    <s v="Warner Bros."/>
    <n v="118"/>
  </r>
  <r>
    <s v="Scream 3"/>
    <s v="R"/>
    <s v="Horror"/>
    <x v="20"/>
    <s v="February 4, 2000 (United States)"/>
    <n v="5.6"/>
    <n v="126000"/>
    <s v="Wes Craven"/>
    <s v="Kevin Williamson"/>
    <s v="David Arquette"/>
    <s v="United States"/>
    <n v="40000000"/>
    <x v="3515"/>
    <s v="Dimension Films"/>
    <n v="116"/>
  </r>
  <r>
    <s v="Best in Show"/>
    <s v="PG-13"/>
    <s v="Comedy"/>
    <x v="20"/>
    <s v="October 20, 2000 (United States)"/>
    <n v="7.5"/>
    <n v="58000"/>
    <s v="Christopher Guest"/>
    <s v="Christopher Guest"/>
    <s v="Fred Willard"/>
    <s v="United States"/>
    <n v="10000000"/>
    <x v="3516"/>
    <s v="Castle Rock Entertainment"/>
    <n v="90"/>
  </r>
  <r>
    <s v="The Whole Nine Yards"/>
    <s v="R"/>
    <s v="Comedy"/>
    <x v="20"/>
    <s v="February 18, 2000 (United States)"/>
    <n v="6.7"/>
    <n v="114000"/>
    <s v="Jonathan Lynn"/>
    <s v="Mitchell Kapner"/>
    <s v="Bruce Willis"/>
    <s v="United States"/>
    <n v="41300000"/>
    <x v="3517"/>
    <s v="Franchise Pictures"/>
    <n v="98"/>
  </r>
  <r>
    <s v="Chocolat"/>
    <s v="PG-13"/>
    <s v="Drama"/>
    <x v="20"/>
    <s v="January 19, 2001 (United States)"/>
    <n v="7.2"/>
    <n v="181000"/>
    <s v="Lasse HallstrÃ¶m"/>
    <s v="Joanne Harris"/>
    <s v="Juliette Binoche"/>
    <s v="United Kingdom"/>
    <n v="25000000"/>
    <x v="3518"/>
    <s v="Miramax"/>
    <n v="121"/>
  </r>
  <r>
    <s v="Billy Elliot"/>
    <s v="R"/>
    <s v="Drama"/>
    <x v="20"/>
    <s v="November 10, 2000 (United States)"/>
    <n v="7.7"/>
    <n v="129000"/>
    <s v="Stephen Daldry"/>
    <s v="Lee Hall"/>
    <s v="Jamie Bell"/>
    <s v="United Kingdom"/>
    <n v="5000000"/>
    <x v="3519"/>
    <s v="StudioCanal"/>
    <n v="110"/>
  </r>
  <r>
    <s v="Amores Perros"/>
    <s v="R"/>
    <s v="Drama"/>
    <x v="20"/>
    <s v="April 13, 2001 (United States)"/>
    <n v="8.1"/>
    <n v="228000"/>
    <s v="Alejandro G. IÃ±Ã¡rritu"/>
    <s v="Guillermo Arriaga"/>
    <s v="Emilio EchevarrÃ­a"/>
    <s v="Mexico"/>
    <n v="2000000"/>
    <x v="3520"/>
    <s v="Altavista Films"/>
    <n v="154"/>
  </r>
  <r>
    <s v="Me, Myself &amp; Irene"/>
    <s v="R"/>
    <s v="Comedy"/>
    <x v="20"/>
    <s v="June 23, 2000 (United States)"/>
    <n v="6.6"/>
    <n v="226000"/>
    <s v="Bobby Farrelly"/>
    <s v="Peter Farrelly"/>
    <s v="Jim Carrey"/>
    <s v="United States"/>
    <n v="51000000"/>
    <x v="3521"/>
    <s v="Twentieth Century Fox"/>
    <n v="116"/>
  </r>
  <r>
    <s v="U-571"/>
    <s v="PG-13"/>
    <s v="Action"/>
    <x v="20"/>
    <s v="April 21, 2000 (United States)"/>
    <n v="6.6"/>
    <n v="79000"/>
    <s v="Jonathan Mostow"/>
    <s v="Jonathan Mostow"/>
    <s v="Matthew McConaughey"/>
    <s v="France"/>
    <n v="62000000"/>
    <x v="3522"/>
    <s v="Universal Pictures"/>
    <n v="116"/>
  </r>
  <r>
    <s v="Bedazzled"/>
    <s v="PG-13"/>
    <s v="Comedy"/>
    <x v="20"/>
    <s v="October 20, 2000 (United States)"/>
    <n v="6"/>
    <n v="99000"/>
    <s v="Harold Ramis"/>
    <s v="Peter Cook"/>
    <s v="Brendan Fraser"/>
    <s v="United States"/>
    <n v="48000000"/>
    <x v="3523"/>
    <s v="Twentieth Century Fox"/>
    <n v="93"/>
  </r>
  <r>
    <s v="The Road to El Dorado"/>
    <s v="PG"/>
    <s v="Animation"/>
    <x v="20"/>
    <s v="March 31, 2000 (United States)"/>
    <n v="6.9"/>
    <n v="88000"/>
    <s v="Bibo Bergeron"/>
    <s v="Terry Rossio"/>
    <s v="Kevin Kline"/>
    <s v="United States"/>
    <n v="95000000"/>
    <x v="3524"/>
    <s v="DreamWorks Animation"/>
    <n v="89"/>
  </r>
  <r>
    <s v="Scarlet Diva"/>
    <s v="R"/>
    <s v="Drama"/>
    <x v="20"/>
    <s v="May 26, 2000 (Italy)"/>
    <n v="5"/>
    <n v="2400"/>
    <s v="Asia Argento"/>
    <s v="Asia Argento"/>
    <s v="Asia Argento"/>
    <s v="Italy"/>
    <m/>
    <x v="3525"/>
    <s v="Opera Film (II)"/>
    <n v="90"/>
  </r>
  <r>
    <s v="Dinosaur"/>
    <s v="PG"/>
    <s v="Animation"/>
    <x v="20"/>
    <s v="May 19, 2000 (United States)"/>
    <n v="6.5"/>
    <n v="56000"/>
    <s v="Eric Leighton"/>
    <s v="Thom Enriquez"/>
    <s v="D.B. Sweeney"/>
    <s v="United States"/>
    <n v="127500000"/>
    <x v="3526"/>
    <s v="Walt Disney Pictures"/>
    <n v="82"/>
  </r>
  <r>
    <s v="How the Grinch Stole Christmas"/>
    <s v="PG"/>
    <s v="Comedy"/>
    <x v="20"/>
    <s v="November 17, 2000 (United States)"/>
    <n v="6.2"/>
    <n v="219000"/>
    <s v="Ron Howard"/>
    <s v="Dr. Seuss"/>
    <s v="Jim Carrey"/>
    <s v="United States"/>
    <n v="123000000"/>
    <x v="3527"/>
    <s v="Universal Pictures"/>
    <n v="104"/>
  </r>
  <r>
    <s v="Dancer in the Dark"/>
    <s v="R"/>
    <s v="Crime"/>
    <x v="20"/>
    <s v="October 6, 2000 (United States)"/>
    <n v="8"/>
    <n v="105000"/>
    <s v="Lars von Trier"/>
    <s v="Lars von Trier"/>
    <s v="BjÃ¶rk"/>
    <s v="Denmark"/>
    <n v="12800000"/>
    <x v="3528"/>
    <s v="Zentropa Entertainments"/>
    <n v="140"/>
  </r>
  <r>
    <s v="What Women Want"/>
    <s v="PG-13"/>
    <s v="Comedy"/>
    <x v="20"/>
    <s v="December 15, 2000 (United States)"/>
    <n v="6.4"/>
    <n v="197000"/>
    <s v="Nancy Meyers"/>
    <s v="Josh Goldsmith"/>
    <s v="Mel Gibson"/>
    <s v="United States"/>
    <n v="70000000"/>
    <x v="3529"/>
    <s v="Paramount Pictures"/>
    <n v="127"/>
  </r>
  <r>
    <s v="The Gift"/>
    <s v="R"/>
    <s v="Drama"/>
    <x v="20"/>
    <s v="January 19, 2001 (United States)"/>
    <n v="6.7"/>
    <n v="65000"/>
    <s v="Sam Raimi"/>
    <s v="Billy Bob Thornton"/>
    <s v="Cate Blanchett"/>
    <s v="United States"/>
    <n v="10000000"/>
    <x v="3530"/>
    <s v="Lakeshore Entertainment"/>
    <n v="111"/>
  </r>
  <r>
    <s v="The Family Man"/>
    <s v="PG-13"/>
    <s v="Comedy"/>
    <x v="20"/>
    <s v="December 22, 2000 (United States)"/>
    <n v="6.8"/>
    <n v="105000"/>
    <s v="Brett Ratner"/>
    <s v="David Diamond"/>
    <s v="Nicolas Cage"/>
    <s v="United States"/>
    <n v="60000000"/>
    <x v="3531"/>
    <s v="Universal Pictures"/>
    <n v="125"/>
  </r>
  <r>
    <s v="Mission to Mars"/>
    <s v="PG"/>
    <s v="Adventure"/>
    <x v="20"/>
    <s v="March 10, 2000 (United States)"/>
    <n v="5.7"/>
    <n v="71000"/>
    <s v="Brian De Palma"/>
    <s v="Lowell Cannon"/>
    <s v="Tim Robbins"/>
    <s v="United States"/>
    <n v="100000000"/>
    <x v="3532"/>
    <s v="Touchstone Pictures"/>
    <n v="114"/>
  </r>
  <r>
    <s v="The Replacements"/>
    <s v="PG-13"/>
    <s v="Comedy"/>
    <x v="20"/>
    <s v="August 11, 2000 (United States)"/>
    <n v="6.6"/>
    <n v="60000"/>
    <s v="Howard Deutch"/>
    <s v="Vince McKewin"/>
    <s v="Keanu Reeves"/>
    <s v="United States"/>
    <n v="50000000"/>
    <x v="3533"/>
    <s v="Bel Air Entertainment"/>
    <n v="118"/>
  </r>
  <r>
    <s v="Next Friday"/>
    <s v="R"/>
    <s v="Comedy"/>
    <x v="20"/>
    <s v="January 12, 2000 (United States)"/>
    <n v="6.2"/>
    <n v="38000"/>
    <s v="Steve Carr"/>
    <s v="Ice Cube"/>
    <s v="Ice Cube"/>
    <s v="United States"/>
    <n v="11000000"/>
    <x v="3534"/>
    <s v="New Line Cinema"/>
    <n v="98"/>
  </r>
  <r>
    <s v="Under Suspicion"/>
    <s v="R"/>
    <s v="Crime"/>
    <x v="20"/>
    <s v="November 15, 2000 (France)"/>
    <n v="6.5"/>
    <n v="23000"/>
    <s v="Stephen Hopkins"/>
    <s v="John Wainwright"/>
    <s v="Morgan Freeman"/>
    <s v="France"/>
    <n v="25000000"/>
    <x v="3535"/>
    <s v="Revelations Entertainment"/>
    <n v="110"/>
  </r>
  <r>
    <s v="Little Nicky"/>
    <s v="PG-13"/>
    <s v="Comedy"/>
    <x v="20"/>
    <s v="November 10, 2000 (United States)"/>
    <n v="5.3"/>
    <n v="101000"/>
    <s v="Steven Brill"/>
    <s v="Tim Herlihy"/>
    <s v="Adam Sandler"/>
    <s v="United States"/>
    <n v="85000000"/>
    <x v="3536"/>
    <s v="Avery Pix"/>
    <n v="90"/>
  </r>
  <r>
    <s v="Boiler Room"/>
    <s v="R"/>
    <s v="Crime"/>
    <x v="20"/>
    <s v="February 18, 2000 (United States)"/>
    <n v="7"/>
    <n v="51000"/>
    <s v="Ben Younger"/>
    <s v="Ben Younger"/>
    <s v="Giovanni Ribisi"/>
    <s v="United States"/>
    <n v="7000000"/>
    <x v="3537"/>
    <s v="New Line Cinema"/>
    <n v="120"/>
  </r>
  <r>
    <s v="Where the Heart Is"/>
    <s v="PG-13"/>
    <s v="Comedy"/>
    <x v="20"/>
    <s v="April 28, 2000 (United States)"/>
    <n v="6.7"/>
    <n v="32000"/>
    <s v="Matt Williams"/>
    <s v="Lowell Ganz"/>
    <s v="Natalie Portman"/>
    <s v="United States"/>
    <n v="15000000"/>
    <x v="3538"/>
    <s v="Twentieth Century Fox"/>
    <n v="120"/>
  </r>
  <r>
    <s v="Frequency"/>
    <s v="PG-13"/>
    <s v="Crime"/>
    <x v="20"/>
    <s v="April 28, 2000 (United States)"/>
    <n v="7.3"/>
    <n v="103000"/>
    <s v="Gregory Hoblit"/>
    <s v="Toby Emmerich"/>
    <s v="Dennis Quaid"/>
    <s v="United States"/>
    <n v="31000000"/>
    <x v="3539"/>
    <s v="New Line Cinema"/>
    <n v="118"/>
  </r>
  <r>
    <s v="Men of Honor"/>
    <s v="R"/>
    <s v="Biography"/>
    <x v="20"/>
    <s v="November 10, 2000 (United States)"/>
    <n v="7.2"/>
    <n v="110000"/>
    <s v="George Tillman Jr."/>
    <s v="Scott Marshall Smith"/>
    <s v="Cuba Gooding Jr."/>
    <s v="United States"/>
    <n v="32000000"/>
    <x v="3540"/>
    <s v="Fox 2000 Pictures"/>
    <n v="129"/>
  </r>
  <r>
    <s v="28 Days"/>
    <s v="PG-13"/>
    <s v="Comedy"/>
    <x v="20"/>
    <s v="April 14, 2000 (United States)"/>
    <n v="6.1"/>
    <n v="46000"/>
    <s v="Betty Thomas"/>
    <s v="Susannah Grant"/>
    <s v="Sandra Bullock"/>
    <s v="United States"/>
    <n v="43000000"/>
    <x v="3541"/>
    <s v="Columbia Pictures"/>
    <n v="103"/>
  </r>
  <r>
    <s v="Love &amp; Basketball"/>
    <s v="PG-13"/>
    <s v="Drama"/>
    <x v="20"/>
    <s v="April 21, 2000 (United States)"/>
    <n v="7.2"/>
    <n v="20000"/>
    <s v="Gina Prince-Bythewood"/>
    <s v="Gina Prince-Bythewood"/>
    <s v="Sanaa Lathan"/>
    <s v="United States"/>
    <n v="20000000"/>
    <x v="3542"/>
    <s v="40 Acres &amp; A Mule Filmworks"/>
    <n v="124"/>
  </r>
  <r>
    <s v="Shanghai Noon"/>
    <s v="PG-13"/>
    <s v="Action"/>
    <x v="20"/>
    <s v="May 26, 2000 (United States)"/>
    <n v="6.6"/>
    <n v="122000"/>
    <s v="Tom Dey"/>
    <s v="Miles Millar"/>
    <s v="Jackie Chan"/>
    <s v="United States"/>
    <n v="55000000"/>
    <x v="3543"/>
    <s v="Touchstone Pictures"/>
    <n v="110"/>
  </r>
  <r>
    <s v="The Little Vampire"/>
    <s v="PG"/>
    <s v="Adventure"/>
    <x v="20"/>
    <s v="October 27, 2000 (United States)"/>
    <n v="5.8"/>
    <n v="9800"/>
    <s v="Uli Edel"/>
    <s v="Angela Sommer-Bodenburg"/>
    <s v="Jonathan Lipnicki"/>
    <s v="Germany"/>
    <n v="35000000"/>
    <x v="3544"/>
    <s v="Avrora Media"/>
    <n v="95"/>
  </r>
  <r>
    <s v="Quills"/>
    <s v="R"/>
    <s v="Biography"/>
    <x v="20"/>
    <s v="January 19, 2001 (United Kingdom)"/>
    <n v="7.3"/>
    <n v="52000"/>
    <s v="Philip Kaufman"/>
    <s v="Doug Wright"/>
    <s v="Geoffrey Rush"/>
    <s v="United Kingdom"/>
    <n v="13500000"/>
    <x v="3545"/>
    <s v="Fox Searchlight Pictures"/>
    <n v="124"/>
  </r>
  <r>
    <s v="Pay It Forward"/>
    <s v="PG-13"/>
    <s v="Drama"/>
    <x v="20"/>
    <s v="October 20, 2000 (United States)"/>
    <n v="7.2"/>
    <n v="114000"/>
    <s v="Mimi Leder"/>
    <s v="Catherine Ryan Hyde"/>
    <s v="Kevin Spacey"/>
    <s v="United States"/>
    <n v="40000000"/>
    <x v="3546"/>
    <s v="Warner Bros."/>
    <n v="123"/>
  </r>
  <r>
    <s v="Vertical Limit"/>
    <s v="PG-13"/>
    <s v="Action"/>
    <x v="20"/>
    <s v="December 8, 2000 (United States)"/>
    <n v="5.9"/>
    <n v="60000"/>
    <s v="Martin Campbell"/>
    <s v="Robert King"/>
    <s v="Scott Glenn"/>
    <s v="United States"/>
    <n v="75000000"/>
    <x v="3547"/>
    <s v="Columbia Pictures"/>
    <n v="124"/>
  </r>
  <r>
    <s v="The Flintstones in Viva Rock Vegas"/>
    <s v="PG"/>
    <s v="Comedy"/>
    <x v="20"/>
    <s v="April 28, 2000 (United States)"/>
    <n v="3.7"/>
    <n v="22000"/>
    <s v="Brian Levant"/>
    <s v="William Hanna"/>
    <s v="Mark Addy"/>
    <s v="United States"/>
    <n v="83000000"/>
    <x v="3548"/>
    <s v="Universal Pictures"/>
    <n v="90"/>
  </r>
  <r>
    <s v="Baise-moi"/>
    <s v="Not Rated"/>
    <s v="Crime"/>
    <x v="20"/>
    <s v="June 28, 2000 (France)"/>
    <n v="4.5"/>
    <n v="17000"/>
    <s v="Virginie Despentes"/>
    <s v="Virginie Despentes"/>
    <s v="RaffaÃ«la Anderson"/>
    <s v="France"/>
    <m/>
    <x v="3549"/>
    <s v="Canal+"/>
    <n v="77"/>
  </r>
  <r>
    <s v="Reindeer Games"/>
    <s v="R"/>
    <s v="Action"/>
    <x v="20"/>
    <s v="February 25, 2000 (United States)"/>
    <n v="5.8"/>
    <n v="38000"/>
    <s v="John Frankenheimer"/>
    <s v="Ehren Kruger"/>
    <s v="Ben Affleck"/>
    <s v="United States"/>
    <n v="42000000"/>
    <x v="3550"/>
    <s v="Dimension Films"/>
    <n v="104"/>
  </r>
  <r>
    <s v="Dracula 2000"/>
    <s v="R"/>
    <s v="Action"/>
    <x v="20"/>
    <s v="December 22, 2000 (United States)"/>
    <n v="4.9000000000000004"/>
    <n v="33000"/>
    <s v="Patrick Lussier"/>
    <s v="Joel Soisson"/>
    <s v="Gerard Butler"/>
    <s v="United States"/>
    <n v="54000000"/>
    <x v="3551"/>
    <s v="Dimension Films"/>
    <n v="99"/>
  </r>
  <r>
    <s v="102 Dalmatians"/>
    <s v="G"/>
    <s v="Adventure"/>
    <x v="20"/>
    <s v="November 22, 2000 (United States)"/>
    <n v="4.9000000000000004"/>
    <n v="36000"/>
    <s v="Kevin Lima"/>
    <s v="Dodie Smith"/>
    <s v="Glenn Close"/>
    <s v="United States"/>
    <n v="85000000"/>
    <x v="3552"/>
    <s v="Cruella Productions"/>
    <n v="100"/>
  </r>
  <r>
    <s v="Red Planet"/>
    <s v="PG-13"/>
    <s v="Action"/>
    <x v="20"/>
    <s v="November 10, 2000 (United States)"/>
    <n v="5.7"/>
    <n v="56000"/>
    <s v="Antony Hoffman"/>
    <s v="Chuck Pfarrer"/>
    <s v="Val Kilmer"/>
    <s v="United States"/>
    <n v="80000000"/>
    <x v="3553"/>
    <s v="Warner Bros."/>
    <n v="106"/>
  </r>
  <r>
    <s v="Dungeons &amp; Dragons"/>
    <s v="PG-13"/>
    <s v="Action"/>
    <x v="20"/>
    <s v="December 8, 2000 (United States)"/>
    <n v="3.7"/>
    <n v="32000"/>
    <s v="Courtney Solomon"/>
    <s v="Topper Lilien"/>
    <s v="Justin Whalin"/>
    <s v="United States"/>
    <n v="45000000"/>
    <x v="3554"/>
    <s v="New Line Cinema"/>
    <n v="107"/>
  </r>
  <r>
    <s v="Get Carter"/>
    <s v="R"/>
    <s v="Action"/>
    <x v="20"/>
    <s v="October 6, 2000 (United States)"/>
    <n v="5.2"/>
    <n v="33000"/>
    <s v="Stephen Kay"/>
    <s v="Ted Lewis"/>
    <s v="Sylvester Stallone"/>
    <s v="United States"/>
    <n v="63600000"/>
    <x v="3555"/>
    <s v="Morgan Creek Entertainment"/>
    <n v="102"/>
  </r>
  <r>
    <s v="Wonder Boys"/>
    <s v="R"/>
    <s v="Comedy"/>
    <x v="20"/>
    <s v="February 25, 2000 (United States)"/>
    <n v="7.3"/>
    <n v="62000"/>
    <s v="Curtis Hanson"/>
    <s v="Michael Chabon"/>
    <s v="Michael Douglas"/>
    <s v="United States"/>
    <n v="55000000"/>
    <x v="3556"/>
    <s v="Mutual Film Company"/>
    <n v="107"/>
  </r>
  <r>
    <s v="Shaft"/>
    <s v="R"/>
    <s v="Action"/>
    <x v="20"/>
    <s v="June 16, 2000 (United States)"/>
    <n v="6"/>
    <n v="75000"/>
    <s v="John Singleton"/>
    <s v="Ernest Tidyman"/>
    <s v="Samuel L. Jackson"/>
    <s v="Germany"/>
    <n v="46000000"/>
    <x v="3557"/>
    <s v="Paramount Pictures"/>
    <n v="99"/>
  </r>
  <r>
    <s v="Finding Forrester"/>
    <s v="PG-13"/>
    <s v="Drama"/>
    <x v="20"/>
    <s v="January 12, 2001 (United States)"/>
    <n v="7.3"/>
    <n v="84000"/>
    <s v="Gus Van Sant"/>
    <s v="Mike Rich"/>
    <s v="Sean Connery"/>
    <s v="United States"/>
    <n v="43000000"/>
    <x v="3558"/>
    <s v="Columbia Pictures"/>
    <n v="136"/>
  </r>
  <r>
    <s v="The Legend of Bagger Vance"/>
    <s v="PG-13"/>
    <s v="Drama"/>
    <x v="20"/>
    <s v="November 3, 2000 (United States)"/>
    <n v="6.7"/>
    <n v="54000"/>
    <s v="Robert Redford"/>
    <s v="Steven Pressfield"/>
    <s v="Will Smith"/>
    <s v="United States"/>
    <n v="80000000"/>
    <x v="3559"/>
    <s v="Twentieth Century Fox"/>
    <n v="126"/>
  </r>
  <r>
    <s v="Titan A.E."/>
    <s v="PG"/>
    <s v="Animation"/>
    <x v="20"/>
    <s v="June 16, 2000 (United States)"/>
    <n v="6.6"/>
    <n v="59000"/>
    <s v="Don Bluth"/>
    <s v="Hans Bauer"/>
    <s v="Matt Damon"/>
    <s v="United States"/>
    <n v="75000000"/>
    <x v="3560"/>
    <s v="David Kirschner Productions"/>
    <n v="94"/>
  </r>
  <r>
    <s v="Snow Day"/>
    <s v="PG"/>
    <s v="Adventure"/>
    <x v="20"/>
    <s v="February 11, 2000 (United States)"/>
    <n v="5.0999999999999996"/>
    <n v="12000"/>
    <s v="Chris Koch"/>
    <s v="Will McRobb"/>
    <s v="Chevy Chase"/>
    <s v="United States"/>
    <n v="13000000"/>
    <x v="3561"/>
    <s v="MFF Feature Film Productions"/>
    <n v="89"/>
  </r>
  <r>
    <s v="The Watcher"/>
    <s v="R"/>
    <s v="Crime"/>
    <x v="20"/>
    <s v="September 8, 2000 (United States)"/>
    <n v="5.3"/>
    <n v="26000"/>
    <s v="Joe Charbanic"/>
    <s v="Darcy Meyers"/>
    <s v="James Spader"/>
    <s v="United States"/>
    <n v="30000000"/>
    <x v="3562"/>
    <s v="Lewitt / Eberts Productions"/>
    <n v="97"/>
  </r>
  <r>
    <s v="The Skulls"/>
    <s v="PG-13"/>
    <s v="Action"/>
    <x v="20"/>
    <s v="March 31, 2000 (United States)"/>
    <n v="5.6"/>
    <n v="31000"/>
    <s v="Rob Cohen"/>
    <s v="John Pogue"/>
    <s v="Joshua Jackson"/>
    <s v="United States"/>
    <n v="35000000"/>
    <x v="3563"/>
    <s v="Universal Pictures"/>
    <n v="106"/>
  </r>
  <r>
    <s v="Romeo Must Die"/>
    <s v="R"/>
    <s v="Action"/>
    <x v="20"/>
    <s v="March 22, 2000 (United States)"/>
    <n v="6.1"/>
    <n v="68000"/>
    <s v="Andrzej Bartkowiak"/>
    <s v="Mitchell Kapner"/>
    <s v="Jet Li"/>
    <s v="United States"/>
    <n v="25000000"/>
    <x v="3564"/>
    <s v="Warner Bros."/>
    <n v="115"/>
  </r>
  <r>
    <s v="Big Momma's House"/>
    <s v="PG-13"/>
    <s v="Action"/>
    <x v="20"/>
    <s v="June 2, 2000 (United States)"/>
    <n v="5.2"/>
    <n v="82000"/>
    <s v="Raja Gosnell"/>
    <s v="Darryl Quarles"/>
    <s v="Martin Lawrence"/>
    <s v="Germany"/>
    <n v="30000000"/>
    <x v="3565"/>
    <s v="Twentieth Century Fox"/>
    <n v="99"/>
  </r>
  <r>
    <s v="Drowning Mona"/>
    <s v="PG-13"/>
    <s v="Comedy"/>
    <x v="20"/>
    <s v="March 3, 2000 (United States)"/>
    <n v="5.7"/>
    <n v="14000"/>
    <s v="Nick Gomez"/>
    <s v="Peter Steinfeld"/>
    <s v="Danny DeVito"/>
    <s v="United States"/>
    <n v="37000000"/>
    <x v="3566"/>
    <s v="Code Entertainment"/>
    <n v="96"/>
  </r>
  <r>
    <s v="Chopper"/>
    <s v="R"/>
    <s v="Biography"/>
    <x v="20"/>
    <s v="August 3, 2000 (Australia)"/>
    <n v="7.2"/>
    <n v="37000"/>
    <s v="Andrew Dominik"/>
    <s v="Mark Brandon Read"/>
    <s v="Eric Bana"/>
    <s v="Australia"/>
    <m/>
    <x v="3567"/>
    <s v="Australian Film Finance Corporation (AFFC)"/>
    <n v="94"/>
  </r>
  <r>
    <s v="Keeping the Faith"/>
    <s v="PG-13"/>
    <s v="Comedy"/>
    <x v="20"/>
    <s v="April 14, 2000 (United States)"/>
    <n v="6.4"/>
    <n v="50000"/>
    <s v="Edward Norton"/>
    <s v="Stuart Blumberg"/>
    <s v="Ben Stiller"/>
    <s v="United States"/>
    <n v="29000000"/>
    <x v="3568"/>
    <s v="Spyglass Entertainment"/>
    <n v="128"/>
  </r>
  <r>
    <s v="Center Stage"/>
    <s v="PG-13"/>
    <s v="Drama"/>
    <x v="20"/>
    <s v="May 12, 2000 (United States)"/>
    <n v="6.7"/>
    <n v="19000"/>
    <s v="Nicholas Hytner"/>
    <s v="Carol Heikkinen"/>
    <s v="Amanda Schull"/>
    <s v="United States"/>
    <n v="29000000"/>
    <x v="3569"/>
    <s v="Columbia Pictures"/>
    <n v="115"/>
  </r>
  <r>
    <s v="Dancing at the Blue Iguana"/>
    <s v="R"/>
    <s v="Drama"/>
    <x v="20"/>
    <s v="October 11, 2001 (Israel)"/>
    <n v="5.7"/>
    <n v="3700"/>
    <s v="Michael Radford"/>
    <s v="Michael Radford"/>
    <s v="Charlotte Ayanna"/>
    <s v="United States"/>
    <m/>
    <x v="3570"/>
    <s v="Moonstone Entertainment"/>
    <n v="123"/>
  </r>
  <r>
    <s v="Book of Shadows: Blair Witch 2"/>
    <s v="R"/>
    <s v="Adventure"/>
    <x v="20"/>
    <s v="October 27, 2000 (United States)"/>
    <n v="4"/>
    <n v="36000"/>
    <s v="Joe Berlinger"/>
    <s v="Daniel Myrick"/>
    <s v="Jeffrey Donovan"/>
    <s v="United States"/>
    <n v="15000000"/>
    <x v="3571"/>
    <s v="Artisan Entertainment"/>
    <n v="90"/>
  </r>
  <r>
    <s v="Rules of Engagement"/>
    <s v="R"/>
    <s v="Drama"/>
    <x v="20"/>
    <s v="April 7, 2000 (United States)"/>
    <n v="6.4"/>
    <n v="45000"/>
    <s v="William Friedkin"/>
    <s v="Jim Webb"/>
    <s v="Tommy Lee Jones"/>
    <s v="United Kingdom"/>
    <n v="60000000"/>
    <x v="3572"/>
    <s v="Seven Arts Pictures"/>
    <n v="128"/>
  </r>
  <r>
    <s v="Thirteen Days"/>
    <s v="PG-13"/>
    <s v="Drama"/>
    <x v="20"/>
    <s v="January 12, 2001 (United States)"/>
    <n v="7.3"/>
    <n v="55000"/>
    <s v="Roger Donaldson"/>
    <s v="David Self"/>
    <s v="Kevin Costner"/>
    <s v="United States"/>
    <n v="80000000"/>
    <x v="3573"/>
    <s v="New Line Cinema"/>
    <n v="145"/>
  </r>
  <r>
    <s v="You Can Count on Me"/>
    <s v="R"/>
    <s v="Drama"/>
    <x v="20"/>
    <s v="December 22, 2000 (United States)"/>
    <n v="7.5"/>
    <n v="29000"/>
    <s v="Kenneth Lonergan"/>
    <s v="Kenneth Lonergan"/>
    <s v="Laura Linney"/>
    <s v="United States"/>
    <n v="1200000"/>
    <x v="3574"/>
    <s v="Hart Sharp Entertainment"/>
    <n v="111"/>
  </r>
  <r>
    <s v="The Kid"/>
    <s v="PG"/>
    <s v="Comedy"/>
    <x v="20"/>
    <s v="July 7, 2000 (United States)"/>
    <n v="6.1"/>
    <n v="41000"/>
    <s v="Jon Turteltaub"/>
    <s v="Audrey Wells"/>
    <s v="Bruce Willis"/>
    <s v="United States"/>
    <n v="65000000"/>
    <x v="3575"/>
    <s v="Chester Films Inc."/>
    <n v="104"/>
  </r>
  <r>
    <s v="All the Pretty Horses"/>
    <s v="PG-13"/>
    <s v="Drama"/>
    <x v="20"/>
    <s v="December 25, 2000 (United States)"/>
    <n v="5.8"/>
    <n v="13000"/>
    <s v="Billy Bob Thornton"/>
    <s v="Cormac McCarthy"/>
    <s v="Matt Damon"/>
    <s v="United States"/>
    <n v="57000000"/>
    <x v="3576"/>
    <s v="Columbia Pictures"/>
    <n v="116"/>
  </r>
  <r>
    <s v="Hanging Up"/>
    <s v="PG-13"/>
    <s v="Comedy"/>
    <x v="20"/>
    <s v="February 18, 2000 (United States)"/>
    <n v="4.9000000000000004"/>
    <n v="12000"/>
    <s v="Diane Keaton"/>
    <s v="Delia Ephron"/>
    <s v="Diane Keaton"/>
    <s v="Germany"/>
    <n v="60000000"/>
    <x v="3577"/>
    <s v="Columbia Pictures"/>
    <n v="94"/>
  </r>
  <r>
    <s v="Yi Yi"/>
    <s v="Not Rated"/>
    <s v="Drama"/>
    <x v="20"/>
    <s v="December 16, 2000 (Japan)"/>
    <n v="8.1999999999999993"/>
    <n v="22000"/>
    <s v="Edward Yang"/>
    <s v="Edward Yang"/>
    <s v="Nien-Jen Wu"/>
    <s v="Taiwan"/>
    <m/>
    <x v="3578"/>
    <s v="1+2 Seisaku Iinkai"/>
    <n v="173"/>
  </r>
  <r>
    <s v="The Dish"/>
    <s v="PG-13"/>
    <s v="Comedy"/>
    <x v="20"/>
    <s v="May 4, 2001 (United States)"/>
    <n v="7.2"/>
    <n v="16000"/>
    <s v="Rob Sitch"/>
    <s v="Santo Cilauro"/>
    <s v="Sam Neill"/>
    <s v="Australia"/>
    <m/>
    <x v="3579"/>
    <s v="Working Dog"/>
    <n v="101"/>
  </r>
  <r>
    <s v="Supernova"/>
    <s v="PG-13"/>
    <s v="Horror"/>
    <x v="20"/>
    <s v="January 14, 2000 (United States)"/>
    <n v="4.9000000000000004"/>
    <n v="17000"/>
    <s v="Walter Hill"/>
    <s v="William Malone"/>
    <s v="James Spader"/>
    <s v="United States"/>
    <n v="90000000"/>
    <x v="3580"/>
    <s v="Hammerhead Productions"/>
    <n v="90"/>
  </r>
  <r>
    <s v="Loser"/>
    <s v="PG-13"/>
    <s v="Comedy"/>
    <x v="20"/>
    <s v="July 21, 2000 (United States)"/>
    <n v="5.3"/>
    <n v="27000"/>
    <s v="Amy Heckerling"/>
    <s v="Amy Heckerling"/>
    <s v="Jason Biggs"/>
    <s v="United States"/>
    <n v="20000000"/>
    <x v="3581"/>
    <s v="Branti Film Productions"/>
    <n v="98"/>
  </r>
  <r>
    <s v="Down to You"/>
    <s v="PG-13"/>
    <s v="Comedy"/>
    <x v="20"/>
    <s v="January 21, 2000 (United States)"/>
    <n v="5"/>
    <n v="15000"/>
    <s v="Kris Isacsson"/>
    <s v="Kris Isacsson"/>
    <s v="Freddie Prinze Jr."/>
    <s v="United States"/>
    <n v="11000000"/>
    <x v="3582"/>
    <s v="Open City Films"/>
    <n v="91"/>
  </r>
  <r>
    <s v="The Way of the Gun"/>
    <s v="R"/>
    <s v="Action"/>
    <x v="20"/>
    <s v="September 8, 2000 (United States)"/>
    <n v="6.7"/>
    <n v="32000"/>
    <s v="Christopher McQuarrie"/>
    <s v="Christopher McQuarrie"/>
    <s v="Ryan Phillippe"/>
    <s v="United States"/>
    <n v="8500000"/>
    <x v="3583"/>
    <s v="Artisan Entertainment"/>
    <n v="119"/>
  </r>
  <r>
    <s v="The Adventures of Rocky &amp; Bullwinkle"/>
    <s v="PG"/>
    <s v="Animation"/>
    <x v="20"/>
    <s v="June 30, 2000 (United States)"/>
    <n v="4.2"/>
    <n v="20000"/>
    <s v="Des McAnuff"/>
    <s v="Jay Ward"/>
    <s v="Robert De Niro"/>
    <s v="United States"/>
    <n v="76000000"/>
    <x v="3584"/>
    <s v="Capella International"/>
    <n v="92"/>
  </r>
  <r>
    <s v="Cecil B. Demented"/>
    <s v="R"/>
    <s v="Comedy"/>
    <x v="20"/>
    <s v="September 1, 2000 (United States)"/>
    <n v="6.2"/>
    <n v="14000"/>
    <s v="John Waters"/>
    <s v="John Waters"/>
    <s v="Melanie Griffith"/>
    <s v="United States"/>
    <n v="10000000"/>
    <x v="3585"/>
    <s v="Artic Productions LLC"/>
    <n v="87"/>
  </r>
  <r>
    <s v="Nutty Professor II: the Klumps"/>
    <s v="PG-13"/>
    <s v="Comedy"/>
    <x v="20"/>
    <s v="July 28, 2000 (United States)"/>
    <n v="4.4000000000000004"/>
    <n v="49000"/>
    <s v="Peter Segal"/>
    <s v="Jerry Lewis"/>
    <s v="Eddie Murphy"/>
    <s v="United States"/>
    <n v="84000000"/>
    <x v="3586"/>
    <s v="Universal Pictures"/>
    <n v="106"/>
  </r>
  <r>
    <s v="The Crimson Rivers"/>
    <s v="R"/>
    <s v="Crime"/>
    <x v="20"/>
    <s v="July 13, 2001 (United States)"/>
    <n v="6.9"/>
    <n v="59000"/>
    <s v="Mathieu Kassovitz"/>
    <s v="Jean-Christophe GrangÃ©"/>
    <s v="Jean Reno"/>
    <s v="France"/>
    <n v="14000000"/>
    <x v="3587"/>
    <s v="LÃ©gende Films"/>
    <n v="106"/>
  </r>
  <r>
    <s v="Proof of Life"/>
    <s v="R"/>
    <s v="Action"/>
    <x v="20"/>
    <s v="December 8, 2000 (United States)"/>
    <n v="6.3"/>
    <n v="56000"/>
    <s v="Taylor Hackford"/>
    <s v="Tony Gilroy"/>
    <s v="Meg Ryan"/>
    <s v="United States"/>
    <n v="65000000"/>
    <x v="3588"/>
    <s v="Castle Rock Entertainment"/>
    <n v="135"/>
  </r>
  <r>
    <s v="Bamboozled"/>
    <s v="R"/>
    <s v="Comedy"/>
    <x v="20"/>
    <s v="October 20, 2000 (United States)"/>
    <n v="6.6"/>
    <n v="11000"/>
    <s v="Spike Lee"/>
    <s v="Spike Lee"/>
    <s v="Damon Wayans"/>
    <s v="United States"/>
    <n v="10000000"/>
    <x v="3589"/>
    <s v="New Line Cinema"/>
    <n v="135"/>
  </r>
  <r>
    <s v="Shadow of the Vampire"/>
    <s v="R"/>
    <s v="Drama"/>
    <x v="20"/>
    <s v="January 26, 2001 (United States)"/>
    <n v="6.9"/>
    <n v="40000"/>
    <s v="E. Elias Merhige"/>
    <s v="Steven Katz"/>
    <s v="John Malkovich"/>
    <s v="United Kingdom"/>
    <n v="8000000"/>
    <x v="3590"/>
    <s v="Saturn Films"/>
    <n v="92"/>
  </r>
  <r>
    <s v="Thomas and the Magic Railroad"/>
    <s v="G"/>
    <s v="Adventure"/>
    <x v="20"/>
    <s v="July 26, 2000 (United States)"/>
    <n v="4.2"/>
    <n v="3900"/>
    <s v="Britt Allcroft"/>
    <s v="Britt Allcroft"/>
    <s v="Alec Baldwin"/>
    <s v="United Kingdom"/>
    <n v="19000000"/>
    <x v="3591"/>
    <s v="Gullane Pictures"/>
    <n v="85"/>
  </r>
  <r>
    <s v="Tigerland"/>
    <s v="R"/>
    <s v="Drama"/>
    <x v="20"/>
    <s v="May 24, 2001 (Germany)"/>
    <n v="7"/>
    <n v="39000"/>
    <s v="Joel Schumacher"/>
    <s v="Ross Klavan"/>
    <s v="Colin Farrell"/>
    <s v="United States"/>
    <n v="10000000"/>
    <x v="3592"/>
    <s v="Haft Entertainment"/>
    <n v="101"/>
  </r>
  <r>
    <s v="Return to Me"/>
    <s v="PG"/>
    <s v="Comedy"/>
    <x v="20"/>
    <s v="April 7, 2000 (United States)"/>
    <n v="6.9"/>
    <n v="20000"/>
    <s v="Bonnie Hunt"/>
    <s v="Bonnie Hunt"/>
    <s v="David Duchovny"/>
    <s v="United States"/>
    <n v="24000000"/>
    <x v="3593"/>
    <s v="Metro-Goldwyn-Mayer (MGM)"/>
    <n v="115"/>
  </r>
  <r>
    <s v="Boys and Girls"/>
    <s v="PG-13"/>
    <s v="Comedy"/>
    <x v="20"/>
    <s v="June 16, 2000 (United States)"/>
    <n v="5.4"/>
    <n v="16000"/>
    <s v="Robert Iscove"/>
    <s v="Andrew Lowery"/>
    <s v="Freddie Prinze Jr."/>
    <s v="United States"/>
    <n v="35000000"/>
    <x v="3594"/>
    <s v="Punch 21 Productions"/>
    <n v="94"/>
  </r>
  <r>
    <s v="Whatever It Takes"/>
    <s v="PG-13"/>
    <s v="Comedy"/>
    <x v="20"/>
    <s v="March 24, 2000 (United States)"/>
    <n v="5.5"/>
    <n v="10000"/>
    <s v="David Raynr"/>
    <s v="Mark Schwahn"/>
    <s v="Shane West"/>
    <s v="United States"/>
    <n v="32000000"/>
    <x v="3595"/>
    <s v="Columbia Pictures"/>
    <n v="94"/>
  </r>
  <r>
    <s v="Chuck &amp; Buck"/>
    <s v="R"/>
    <s v="Comedy"/>
    <x v="20"/>
    <s v="August 4, 2000 (United States)"/>
    <n v="6.6"/>
    <n v="5300"/>
    <s v="Miguel Arteta"/>
    <s v="Mike White"/>
    <s v="Mike White"/>
    <s v="United States"/>
    <n v="250000"/>
    <x v="3596"/>
    <s v="Artisan Entertainment"/>
    <n v="96"/>
  </r>
  <r>
    <s v="Autumn in New York"/>
    <s v="PG-13"/>
    <s v="Drama"/>
    <x v="20"/>
    <s v="August 11, 2000 (United States)"/>
    <n v="5.6"/>
    <n v="25000"/>
    <s v="Joan Chen"/>
    <s v="Allison Burnett"/>
    <s v="Richard Gere"/>
    <s v="United States"/>
    <n v="65000000"/>
    <x v="3597"/>
    <s v="Metro-Goldwyn-Mayer (MGM)"/>
    <n v="103"/>
  </r>
  <r>
    <s v="Pollock"/>
    <s v="R"/>
    <s v="Biography"/>
    <x v="20"/>
    <s v="March 23, 2001 (United States)"/>
    <n v="7"/>
    <n v="27000"/>
    <s v="Ed Harris"/>
    <s v="Steven Naifeh"/>
    <s v="Ed Harris"/>
    <s v="United States"/>
    <n v="6000000"/>
    <x v="3598"/>
    <s v="Brant-Allen"/>
    <n v="122"/>
  </r>
  <r>
    <s v="The Art of War"/>
    <s v="R"/>
    <s v="Action"/>
    <x v="20"/>
    <s v="August 25, 2000 (United States)"/>
    <n v="5.7"/>
    <n v="29000"/>
    <s v="Christian Duguay"/>
    <s v="Wayne Beach"/>
    <s v="Wesley Snipes"/>
    <s v="United States"/>
    <n v="60000000"/>
    <x v="3599"/>
    <s v="Morgan Creek Entertainment"/>
    <n v="117"/>
  </r>
  <r>
    <s v="Before Night Falls"/>
    <s v="R"/>
    <s v="Biography"/>
    <x v="20"/>
    <s v="February 23, 2001 (United States)"/>
    <n v="7.2"/>
    <n v="24000"/>
    <s v="Julian Schnabel"/>
    <s v="Cunningham O'Keefe"/>
    <s v="Javier Bardem"/>
    <s v="United States"/>
    <m/>
    <x v="3600"/>
    <s v="El Mar Pictures"/>
    <n v="133"/>
  </r>
  <r>
    <s v="Left Behind: The Movie"/>
    <s v="PG-13"/>
    <s v="Action"/>
    <x v="20"/>
    <s v="February 2, 2001 (United States)"/>
    <n v="4.5"/>
    <n v="9200"/>
    <s v="Vic Sarin"/>
    <s v="Alan B. McElroy"/>
    <s v="Kirk Cameron"/>
    <s v="Canada"/>
    <n v="4000000"/>
    <x v="3601"/>
    <s v="Cloud Ten Pictures"/>
    <n v="96"/>
  </r>
  <r>
    <s v="Love &amp; Sex"/>
    <s v="R"/>
    <s v="Comedy"/>
    <x v="20"/>
    <s v="July 14, 2000 (Spain)"/>
    <n v="6.2"/>
    <n v="5300"/>
    <s v="Valerie Breiman"/>
    <s v="Valerie Breiman"/>
    <s v="Famke Janssen"/>
    <s v="United States"/>
    <m/>
    <x v="3602"/>
    <s v="Behaviour Worldwide"/>
    <n v="82"/>
  </r>
  <r>
    <s v="Psycho Beach Party"/>
    <s v="Unrated"/>
    <s v="Comedy"/>
    <x v="20"/>
    <s v="September 7, 2001 (United States)"/>
    <n v="6.2"/>
    <n v="5700"/>
    <s v="Robert Lee King"/>
    <s v="Charles Busch"/>
    <s v="Lauren Ambrose"/>
    <s v="Australia"/>
    <n v="1500000"/>
    <x v="3603"/>
    <s v="New Oz Productions"/>
    <n v="95"/>
  </r>
  <r>
    <s v="Bait"/>
    <s v="R"/>
    <s v="Action"/>
    <x v="20"/>
    <s v="September 15, 2000 (United States)"/>
    <n v="5.8"/>
    <n v="11000"/>
    <s v="Antoine Fuqua"/>
    <s v="Andrew Scheinman"/>
    <s v="Jamie Foxx"/>
    <s v="Canada"/>
    <n v="51000000"/>
    <x v="3604"/>
    <s v="Castle Rock Entertainment"/>
    <n v="119"/>
  </r>
  <r>
    <s v="Saving Grace"/>
    <s v="R"/>
    <s v="Comedy"/>
    <x v="20"/>
    <s v="September 1, 2000 (United States)"/>
    <n v="6.9"/>
    <n v="18000"/>
    <s v="Nigel Cole"/>
    <s v="Mark Crowdy"/>
    <s v="Brenda Blethyn"/>
    <s v="United Kingdom"/>
    <n v="10000000"/>
    <x v="3605"/>
    <s v="Portman Entertainment Group"/>
    <n v="93"/>
  </r>
  <r>
    <s v="Hamlet"/>
    <s v="R"/>
    <s v="Drama"/>
    <x v="20"/>
    <s v="June 23, 2000 (United States)"/>
    <n v="6"/>
    <n v="9200"/>
    <s v="Michael Almereyda"/>
    <s v="William Shakespeare"/>
    <s v="Ethan Hawke"/>
    <s v="United States"/>
    <n v="2000000"/>
    <x v="3606"/>
    <s v="double A Films"/>
    <n v="112"/>
  </r>
  <r>
    <s v="The Isle"/>
    <s v="Not Rated"/>
    <s v="Drama"/>
    <x v="20"/>
    <s v="April 22, 2000 (South Korea)"/>
    <n v="7"/>
    <n v="13000"/>
    <s v="Kim Ki-duk"/>
    <s v="Kim Ki-duk"/>
    <s v="Jung Suh"/>
    <s v="South Korea"/>
    <n v="1000000"/>
    <x v="3607"/>
    <s v="Myung Film Company Ltd."/>
    <n v="90"/>
  </r>
  <r>
    <s v="Water Drops on Burning Rocks"/>
    <s v="Not Rated"/>
    <s v="Comedy"/>
    <x v="20"/>
    <s v="March 15, 2000 (France)"/>
    <n v="6.8"/>
    <n v="6200"/>
    <s v="FranÃ§ois Ozon"/>
    <s v="Rainer Werner Fassbinder"/>
    <s v="Bernard Giraudeau"/>
    <s v="France"/>
    <m/>
    <x v="27"/>
    <s v="FidÃ©litÃ© Productions"/>
    <n v="82"/>
  </r>
  <r>
    <s v="Greenfingers"/>
    <s v="R"/>
    <s v="Comedy"/>
    <x v="20"/>
    <s v="September 14, 2001 (United Kingdom)"/>
    <n v="6.8"/>
    <n v="5600"/>
    <s v="Joel Hershman"/>
    <s v="Joel Hershman"/>
    <s v="Clive Owen"/>
    <s v="United Kingdom"/>
    <m/>
    <x v="3608"/>
    <s v="Boneyard Entertainment"/>
    <n v="91"/>
  </r>
  <r>
    <s v="Highlander: Endgame"/>
    <s v="R"/>
    <s v="Action"/>
    <x v="20"/>
    <s v="September 1, 2000 (United States)"/>
    <n v="4.5999999999999996"/>
    <n v="20000"/>
    <s v="Douglas Aarniokoski"/>
    <s v="Gregory Widen"/>
    <s v="Christopher Lambert"/>
    <s v="United Kingdom"/>
    <n v="25000000"/>
    <x v="3609"/>
    <s v="Davis-Panzer Productions"/>
    <n v="87"/>
  </r>
  <r>
    <s v="Dr. T &amp; the Women"/>
    <s v="R"/>
    <s v="Comedy"/>
    <x v="20"/>
    <s v="October 13, 2000 (United States)"/>
    <n v="4.5999999999999996"/>
    <n v="18000"/>
    <s v="Robert Altman"/>
    <s v="Anne Rapp"/>
    <s v="Richard Gere"/>
    <s v="United States"/>
    <n v="23000000"/>
    <x v="3610"/>
    <s v="Artisan Entertainment"/>
    <n v="122"/>
  </r>
  <r>
    <s v="The Yards"/>
    <s v="R"/>
    <s v="Crime"/>
    <x v="20"/>
    <s v="April 27, 2000 (Singapore)"/>
    <n v="6.4"/>
    <n v="20000"/>
    <s v="James Gray"/>
    <s v="James Gray"/>
    <s v="Mark Wahlberg"/>
    <s v="United States"/>
    <n v="24000000"/>
    <x v="3611"/>
    <s v="Miramax"/>
    <n v="115"/>
  </r>
  <r>
    <s v="Urban Legends: Final Cut"/>
    <s v="R"/>
    <s v="Horror"/>
    <x v="20"/>
    <s v="September 22, 2000 (United States)"/>
    <n v="4.3"/>
    <n v="16000"/>
    <s v="John Ottman"/>
    <s v="Silvio Horta"/>
    <s v="Jennifer Morrison"/>
    <s v="Canada"/>
    <n v="14000000"/>
    <x v="3612"/>
    <s v="Phoenix Pictures"/>
    <n v="97"/>
  </r>
  <r>
    <s v="Woman on Top"/>
    <s v="R"/>
    <s v="Comedy"/>
    <x v="20"/>
    <s v="September 22, 2000 (United States)"/>
    <n v="5.3"/>
    <n v="10000"/>
    <s v="Fina Torres"/>
    <s v="Vera Blasi"/>
    <s v="PenÃ©lope Cruz"/>
    <s v="United States"/>
    <n v="8000000"/>
    <x v="3613"/>
    <s v="Fox Searchlight Pictures"/>
    <n v="92"/>
  </r>
  <r>
    <s v="Ready to Rumble"/>
    <s v="PG-13"/>
    <s v="Comedy"/>
    <x v="20"/>
    <s v="April 7, 2000 (United States)"/>
    <n v="5.4"/>
    <n v="14000"/>
    <s v="Brian Robbins"/>
    <s v="Steven Brill"/>
    <s v="David Arquette"/>
    <s v="United States"/>
    <n v="24000000"/>
    <x v="3614"/>
    <s v="Bel Air Entertainment"/>
    <n v="107"/>
  </r>
  <r>
    <s v="Vampire Hunter D: Bloodlust"/>
    <s v="R"/>
    <s v="Animation"/>
    <x v="20"/>
    <s v="September 28, 2001 (United States)"/>
    <n v="7.7"/>
    <n v="30000"/>
    <s v="Jack Fletcher"/>
    <s v="Hideyuki Kikuchi"/>
    <s v="Andrew Philpot"/>
    <s v="Japan"/>
    <m/>
    <x v="3615"/>
    <s v="Madhouse"/>
    <n v="103"/>
  </r>
  <r>
    <s v="Werckmeister Harmonies"/>
    <m/>
    <s v="Drama"/>
    <x v="20"/>
    <s v="February 1, 2001 (Hungary)"/>
    <n v="8.1999999999999993"/>
    <n v="13000"/>
    <s v="BÃ©la Tarr"/>
    <s v="LÃ¡szlÃ³ Krasznahorkai"/>
    <s v="Lars Rudolph"/>
    <s v="Hungary"/>
    <m/>
    <x v="3616"/>
    <s v="13 Productions"/>
    <n v="145"/>
  </r>
  <r>
    <s v="The Ladies Man"/>
    <s v="R"/>
    <s v="Comedy"/>
    <x v="20"/>
    <s v="October 13, 2000 (United States)"/>
    <n v="5.2"/>
    <n v="13000"/>
    <s v="Reginald Hudlin"/>
    <s v="Tim Meadows"/>
    <s v="Tim Meadows"/>
    <s v="United States"/>
    <n v="24000000"/>
    <x v="3617"/>
    <s v="Broadway Pictures"/>
    <n v="84"/>
  </r>
  <r>
    <s v="The Contender"/>
    <s v="R"/>
    <s v="Drama"/>
    <x v="20"/>
    <s v="October 13, 2000 (United States)"/>
    <n v="6.9"/>
    <n v="23000"/>
    <s v="Rod Lurie"/>
    <s v="Rod Lurie"/>
    <s v="Joan Allen"/>
    <s v="United States"/>
    <n v="20000000"/>
    <x v="3618"/>
    <s v="Cinerenta Medienbeteiligungs KG"/>
    <n v="126"/>
  </r>
  <r>
    <s v="Nine Queens"/>
    <s v="R"/>
    <s v="Crime"/>
    <x v="20"/>
    <s v="August 31, 2000 (Argentina)"/>
    <n v="7.9"/>
    <n v="51000"/>
    <s v="FabiÃ¡n Bielinsky"/>
    <s v="FabiÃ¡n Bielinsky"/>
    <s v="Ricardo DarÃ­n"/>
    <s v="Argentina"/>
    <n v="1500000"/>
    <x v="3619"/>
    <s v="FX Sound"/>
    <n v="114"/>
  </r>
  <r>
    <s v="The Broken Hearts Club: A Romantic Comedy"/>
    <s v="R"/>
    <s v="Comedy"/>
    <x v="20"/>
    <s v="October 20, 2000 (United States)"/>
    <n v="7"/>
    <n v="7300"/>
    <s v="Greg Berlanti"/>
    <s v="Greg Berlanti"/>
    <s v="Timothy Olyphant"/>
    <s v="United States"/>
    <n v="1000000"/>
    <x v="3620"/>
    <s v="Banner Entertainment"/>
    <n v="94"/>
  </r>
  <r>
    <s v="The in Crowd"/>
    <s v="PG-13"/>
    <s v="Drama"/>
    <x v="20"/>
    <s v="July 19, 2000 (United States)"/>
    <n v="4.7"/>
    <n v="4400"/>
    <s v="Mary Lambert"/>
    <s v="Mark Gibson"/>
    <s v="Lori Heuring"/>
    <s v="United States"/>
    <n v="24000000"/>
    <x v="3621"/>
    <s v="Morgan Creek Entertainment"/>
    <n v="105"/>
  </r>
  <r>
    <s v="Girlfight"/>
    <s v="R"/>
    <s v="Drama"/>
    <x v="20"/>
    <s v="October 6, 2000 (United States)"/>
    <n v="6.8"/>
    <n v="9400"/>
    <s v="Karyn Kusama"/>
    <s v="Karyn Kusama"/>
    <s v="Michelle Rodriguez"/>
    <s v="United States"/>
    <n v="1000000"/>
    <x v="3622"/>
    <s v="Green/Renzi"/>
    <n v="110"/>
  </r>
  <r>
    <s v="Beautiful Creatures"/>
    <s v="R"/>
    <s v="Comedy"/>
    <x v="20"/>
    <s v="January 19, 2001 (United Kingdom)"/>
    <n v="5.8"/>
    <n v="3600"/>
    <s v="Bill Eagles"/>
    <s v="Simon Donald"/>
    <s v="Rachel Weisz"/>
    <s v="United Kingdom"/>
    <m/>
    <x v="3623"/>
    <s v="Arts Council of England"/>
    <n v="86"/>
  </r>
  <r>
    <s v="Gossip"/>
    <s v="R"/>
    <s v="Drama"/>
    <x v="20"/>
    <s v="April 21, 2000 (United States)"/>
    <n v="5.9"/>
    <n v="15000"/>
    <s v="Davis Guggenheim"/>
    <s v="Gregory Poirier"/>
    <s v="James Marsden"/>
    <s v="United States"/>
    <n v="24000000"/>
    <x v="3624"/>
    <s v="NPV Entertainment"/>
    <n v="90"/>
  </r>
  <r>
    <s v="Waking the Dead"/>
    <s v="R"/>
    <s v="Drama"/>
    <x v="20"/>
    <s v="March 24, 2000 (United States)"/>
    <n v="6.5"/>
    <n v="6900"/>
    <s v="Keith Gordon"/>
    <s v="Scott Spencer"/>
    <s v="Billy Crudup"/>
    <s v="United States"/>
    <n v="8500000"/>
    <x v="3625"/>
    <s v="Polygram Filmed Entertainment"/>
    <n v="105"/>
  </r>
  <r>
    <s v="My Dog Skip"/>
    <s v="PG"/>
    <s v="Comedy"/>
    <x v="20"/>
    <s v="March 3, 2000 (United States)"/>
    <n v="7"/>
    <n v="20000"/>
    <s v="Jay Russell"/>
    <s v="Willie Morris"/>
    <s v="Frankie Muniz"/>
    <s v="United States"/>
    <n v="6000000"/>
    <x v="3626"/>
    <s v="Alcon Entertainment"/>
    <n v="95"/>
  </r>
  <r>
    <s v="Under the Sand"/>
    <s v="Unrated"/>
    <s v="Drama"/>
    <x v="20"/>
    <s v="May 4, 2001 (United States)"/>
    <n v="7.1"/>
    <n v="8500"/>
    <s v="FranÃ§ois Ozon"/>
    <s v="FranÃ§ois Ozon"/>
    <s v="Charlotte Rampling"/>
    <s v="France"/>
    <m/>
    <x v="3627"/>
    <s v="FidÃ©litÃ© Productions"/>
    <n v="92"/>
  </r>
  <r>
    <s v="O Fantasma"/>
    <s v="Unrated"/>
    <s v="Drama"/>
    <x v="20"/>
    <s v="October 20, 2000 (Portugal)"/>
    <n v="5.8"/>
    <n v="3200"/>
    <s v="JoÃ£o Pedro Rodrigues"/>
    <s v="JoÃ£o Pedro Rodrigues"/>
    <s v="Ricardo Meneses"/>
    <s v="Portugal"/>
    <m/>
    <x v="3628"/>
    <s v="Rosa Filmes"/>
    <n v="87"/>
  </r>
  <r>
    <s v="Hey Ram"/>
    <s v="Not Rated"/>
    <s v="Crime"/>
    <x v="20"/>
    <s v="February 18, 2000 (India)"/>
    <n v="7.9"/>
    <n v="12000"/>
    <s v="Kamal Haasan"/>
    <s v="H. Banerjee"/>
    <s v="Kamal Haasan"/>
    <s v="India"/>
    <m/>
    <x v="3629"/>
    <s v="Raajkamal Films International"/>
    <n v="186"/>
  </r>
  <r>
    <s v="Duets"/>
    <s v="R"/>
    <s v="Comedy"/>
    <x v="20"/>
    <s v="September 15, 2000 (United States)"/>
    <n v="6.1"/>
    <n v="9200"/>
    <s v="Bruce Paltrow"/>
    <s v="John Byrum"/>
    <s v="Huey Lewis"/>
    <s v="United States"/>
    <n v="21000000"/>
    <x v="3630"/>
    <s v="Hollywood Pictures"/>
    <n v="112"/>
  </r>
  <r>
    <s v="The Weight of Water"/>
    <s v="R"/>
    <s v="Crime"/>
    <x v="20"/>
    <s v="July 31, 2002 (France)"/>
    <n v="5.9"/>
    <n v="9100"/>
    <s v="Kathryn Bigelow"/>
    <s v="Anita Shreve"/>
    <s v="Catherine McCormack"/>
    <s v="United States"/>
    <n v="16000000"/>
    <x v="3631"/>
    <s v="StudioCanal"/>
    <n v="114"/>
  </r>
  <r>
    <s v="Lucky Numbers"/>
    <s v="R"/>
    <s v="Comedy"/>
    <x v="20"/>
    <s v="October 27, 2000 (United States)"/>
    <n v="5"/>
    <n v="9900"/>
    <s v="Nora Ephron"/>
    <s v="Adam Resnick"/>
    <s v="John Travolta"/>
    <s v="France"/>
    <n v="63000000"/>
    <x v="3632"/>
    <s v="Paramount Pictures"/>
    <n v="105"/>
  </r>
  <r>
    <s v="Animal Factory"/>
    <s v="R"/>
    <s v="Crime"/>
    <x v="20"/>
    <s v="August 1, 2000 (Spain)"/>
    <n v="6.6"/>
    <n v="13000"/>
    <s v="Steve Buscemi"/>
    <s v="Edward Bunker"/>
    <s v="Willem Dafoe"/>
    <s v="United States"/>
    <n v="3600000"/>
    <x v="3633"/>
    <s v="Animal Productions LLC"/>
    <n v="94"/>
  </r>
  <r>
    <s v="Bless the Child"/>
    <s v="R"/>
    <s v="Crime"/>
    <x v="20"/>
    <s v="August 11, 2000 (United States)"/>
    <n v="5.0999999999999996"/>
    <n v="14000"/>
    <s v="Chuck Russell"/>
    <s v="Cathy Cash Spellman"/>
    <s v="Kim Basinger"/>
    <s v="United States"/>
    <n v="65000000"/>
    <x v="3634"/>
    <s v="Paramount Pictures"/>
    <n v="107"/>
  </r>
  <r>
    <s v="The Man Who Cried"/>
    <s v="R"/>
    <s v="Drama"/>
    <x v="20"/>
    <s v="December 8, 2000 (United Kingdom)"/>
    <n v="6.2"/>
    <n v="15000"/>
    <s v="Sally Potter"/>
    <s v="Sally Potter"/>
    <s v="Christina Ricci"/>
    <s v="United Kingdom"/>
    <m/>
    <x v="3635"/>
    <s v="Canal+"/>
    <n v="100"/>
  </r>
  <r>
    <s v="State and Main"/>
    <s v="R"/>
    <s v="Comedy"/>
    <x v="20"/>
    <s v="January 12, 2001 (United States)"/>
    <n v="6.8"/>
    <n v="21000"/>
    <s v="David Mamet"/>
    <s v="David Mamet"/>
    <s v="Philip Seymour Hoffman"/>
    <s v="France"/>
    <m/>
    <x v="3636"/>
    <s v="Filmtown Entertainment"/>
    <n v="105"/>
  </r>
  <r>
    <s v="Rugrats in Paris"/>
    <s v="G"/>
    <s v="Animation"/>
    <x v="20"/>
    <s v="November 17, 2000 (United States)"/>
    <n v="6.2"/>
    <n v="12000"/>
    <s v="Stig Bergqvist"/>
    <s v="J. David Stem"/>
    <s v="Christine Cavanaugh"/>
    <s v="Germany"/>
    <n v="30000000"/>
    <x v="3637"/>
    <s v="Paramount Pictures"/>
    <n v="78"/>
  </r>
  <r>
    <s v="Code Unknown"/>
    <s v="Not Rated"/>
    <s v="Drama"/>
    <x v="20"/>
    <s v="November 30, 2001 (United States)"/>
    <n v="7.2"/>
    <n v="13000"/>
    <s v="Michael Haneke"/>
    <s v="Michael Haneke"/>
    <s v="Juliette Binoche"/>
    <s v="France"/>
    <m/>
    <x v="3638"/>
    <s v="Arte France CinÃ©ma"/>
    <n v="118"/>
  </r>
  <r>
    <s v="Maelstrom"/>
    <s v="R"/>
    <s v="Drama"/>
    <x v="20"/>
    <s v="September 15, 2000 (Canada)"/>
    <n v="6.9"/>
    <n v="5000"/>
    <s v="Denis Villeneuve"/>
    <s v="Denis Villeneuve"/>
    <s v="Marie-JosÃ©e Croze"/>
    <s v="Canada"/>
    <m/>
    <x v="3639"/>
    <s v="Max Films Productions"/>
    <n v="87"/>
  </r>
  <r>
    <s v="Gangster No. 1"/>
    <s v="R"/>
    <s v="Crime"/>
    <x v="20"/>
    <s v="June 9, 2000 (United Kingdom)"/>
    <n v="6.7"/>
    <n v="13000"/>
    <s v="Paul McGuigan"/>
    <s v="Johnny Ferguson"/>
    <s v="Malcolm McDowell"/>
    <s v="United Kingdom"/>
    <m/>
    <x v="3640"/>
    <s v="FilmFour"/>
    <n v="103"/>
  </r>
  <r>
    <s v="Taxi 2"/>
    <s v="Not Rated"/>
    <s v="Action"/>
    <x v="20"/>
    <s v="October 6, 2000 (United States)"/>
    <n v="6.5"/>
    <n v="52000"/>
    <s v="GÃ©rard Krawczyk"/>
    <s v="Luc Besson"/>
    <s v="Samy Naceri"/>
    <s v="France"/>
    <m/>
    <x v="3641"/>
    <s v="ARP SÃ©lection"/>
    <n v="88"/>
  </r>
  <r>
    <s v="Small Time Crooks"/>
    <s v="PG"/>
    <s v="Comedy"/>
    <x v="20"/>
    <s v="May 19, 2000 (United States)"/>
    <n v="6.7"/>
    <n v="38000"/>
    <s v="Woody Allen"/>
    <s v="Woody Allen"/>
    <s v="Woody Allen"/>
    <s v="United States"/>
    <n v="25000000"/>
    <x v="3642"/>
    <s v="Dreamworks Pictures"/>
    <n v="94"/>
  </r>
  <r>
    <s v="Songs from the Second Floor"/>
    <s v="Not Rated"/>
    <s v="Comedy"/>
    <x v="20"/>
    <s v="October 6, 2000 (Sweden)"/>
    <n v="7.6"/>
    <n v="18000"/>
    <s v="Roy Andersson"/>
    <s v="Roy Andersson"/>
    <s v="Lars Nordh"/>
    <s v="Sweden"/>
    <m/>
    <x v="3643"/>
    <s v="Arte France CinÃ©ma"/>
    <n v="98"/>
  </r>
  <r>
    <s v="Bounce"/>
    <s v="PG-13"/>
    <s v="Drama"/>
    <x v="20"/>
    <s v="November 17, 2000 (United States)"/>
    <n v="5.7"/>
    <n v="20000"/>
    <s v="Don Roos"/>
    <s v="Don Roos"/>
    <s v="Ben Affleck"/>
    <s v="United States"/>
    <n v="35000000"/>
    <x v="3644"/>
    <s v="Miramax"/>
    <n v="106"/>
  </r>
  <r>
    <s v="Bread and Tulips"/>
    <s v="PG-13"/>
    <s v="Comedy"/>
    <x v="20"/>
    <s v="November 2, 2001 (United States)"/>
    <n v="7.3"/>
    <n v="9200"/>
    <s v="Silvio Soldini"/>
    <s v="Silvio Soldini"/>
    <s v="Licia Maglietta"/>
    <s v="Italy"/>
    <m/>
    <x v="3645"/>
    <s v="Monogatari"/>
    <n v="114"/>
  </r>
  <r>
    <s v="Brother"/>
    <m/>
    <s v="Crime"/>
    <x v="20"/>
    <s v="January 27, 2001 (Japan)"/>
    <n v="7.1"/>
    <n v="22000"/>
    <s v="Takeshi Kitano"/>
    <s v="Takeshi Kitano"/>
    <s v="Takeshi Kitano"/>
    <s v="United States"/>
    <n v="10000000"/>
    <x v="3646"/>
    <s v="Recorded Picture Company (RPC)"/>
    <n v="114"/>
  </r>
  <r>
    <s v="Love, Honor and Obey"/>
    <s v="R"/>
    <s v="Comedy"/>
    <x v="20"/>
    <s v="February 9, 2001 (United States)"/>
    <n v="6.5"/>
    <n v="5200"/>
    <s v="Dominic Anciano"/>
    <s v="Dominic Anciano"/>
    <s v="Sadie Frost"/>
    <s v="United Kingdom"/>
    <m/>
    <x v="3647"/>
    <s v="British Broadcasting Corporation (BBC)"/>
    <n v="103"/>
  </r>
  <r>
    <s v="Nurse Betty"/>
    <s v="R"/>
    <s v="Comedy"/>
    <x v="20"/>
    <s v="September 8, 2000 (United States)"/>
    <n v="6.2"/>
    <n v="33000"/>
    <s v="Neil LaBute"/>
    <s v="John C. Richards"/>
    <s v="RenÃ©e Zellweger"/>
    <s v="Germany"/>
    <n v="35000000"/>
    <x v="3648"/>
    <s v="Gramercy Pictures (I)"/>
    <n v="110"/>
  </r>
  <r>
    <s v="The House of Mirth"/>
    <s v="PG"/>
    <s v="Romance"/>
    <x v="20"/>
    <s v="October 13, 2000 (United Kingdom)"/>
    <n v="7"/>
    <n v="7200"/>
    <s v="Terence Davies"/>
    <s v="Edith Wharton"/>
    <s v="Gillian Anderson"/>
    <s v="United Kingdom"/>
    <n v="10000000"/>
    <x v="3649"/>
    <s v="Three Rivers Production"/>
    <n v="135"/>
  </r>
  <r>
    <s v="Beautiful"/>
    <s v="PG-13"/>
    <s v="Comedy"/>
    <x v="20"/>
    <s v="September 29, 2000 (United States)"/>
    <n v="5.6"/>
    <n v="3700"/>
    <s v="Sally Field"/>
    <s v="Jon Bernstein"/>
    <s v="Minnie Driver"/>
    <s v="United States"/>
    <n v="14000000"/>
    <x v="3650"/>
    <s v="Destination Films"/>
    <n v="112"/>
  </r>
  <r>
    <s v="Here on Earth"/>
    <s v="PG-13"/>
    <s v="Drama"/>
    <x v="20"/>
    <s v="March 24, 2000 (United States)"/>
    <n v="5.2"/>
    <n v="8300"/>
    <s v="Mark Piznarski"/>
    <s v="Michael Seitzman"/>
    <s v="Chris Klein"/>
    <s v="United States"/>
    <n v="15000000"/>
    <x v="3651"/>
    <s v="Fox 2000 Pictures"/>
    <n v="96"/>
  </r>
  <r>
    <s v="The Million Dollar Hotel"/>
    <s v="R"/>
    <s v="Drama"/>
    <x v="20"/>
    <s v="February 10, 2000 (Germany)"/>
    <n v="5.9"/>
    <n v="21000"/>
    <s v="Wim Wenders"/>
    <s v="Nicholas Klein"/>
    <s v="Jeremy Davies"/>
    <s v="Germany"/>
    <n v="8000000"/>
    <x v="3652"/>
    <s v="Icon Entertainment International"/>
    <n v="122"/>
  </r>
  <r>
    <s v="The Tigger Movie"/>
    <s v="G"/>
    <s v="Animation"/>
    <x v="20"/>
    <s v="February 11, 2000 (United States)"/>
    <n v="6.4"/>
    <n v="18000"/>
    <s v="Jun Falkenstein"/>
    <s v="Eddie Guzelian"/>
    <s v="Jim Cummings"/>
    <s v="United States"/>
    <n v="30000000"/>
    <x v="3653"/>
    <s v="Disney Television Animation"/>
    <n v="77"/>
  </r>
  <r>
    <s v="What Planet Are You From?"/>
    <s v="R"/>
    <s v="Comedy"/>
    <x v="20"/>
    <s v="March 3, 2000 (United States)"/>
    <n v="5.6"/>
    <n v="9100"/>
    <s v="Mike Nichols"/>
    <s v="Garry Shandling"/>
    <s v="Garry Shandling"/>
    <s v="United States"/>
    <n v="60000000"/>
    <x v="3654"/>
    <s v="Brillstein-Grey Entertainment"/>
    <n v="105"/>
  </r>
  <r>
    <s v="Sade"/>
    <m/>
    <s v="Biography"/>
    <x v="20"/>
    <s v="August 23, 2000 (France)"/>
    <n v="6.1"/>
    <n v="1700"/>
    <s v="BenoÃ®t Jacquot"/>
    <s v="Serge Bramly"/>
    <s v="Daniel Auteuil"/>
    <s v="France"/>
    <m/>
    <x v="3655"/>
    <s v="AlicÃ©lÃ©o"/>
    <n v="100"/>
  </r>
  <r>
    <s v="Committed"/>
    <s v="R"/>
    <s v="Comedy"/>
    <x v="20"/>
    <s v="April 18, 2000 (Canada)"/>
    <n v="5.0999999999999996"/>
    <n v="3700"/>
    <s v="Lisa Krueger"/>
    <s v="Lisa Krueger"/>
    <s v="Heather Graham"/>
    <s v="United States"/>
    <n v="3000000"/>
    <x v="3656"/>
    <s v="Miramax"/>
    <n v="98"/>
  </r>
  <r>
    <s v="Tillsammans"/>
    <s v="R"/>
    <s v="Comedy"/>
    <x v="20"/>
    <s v="September 21, 2001 (United States)"/>
    <n v="7.4"/>
    <n v="21000"/>
    <s v="Lukas Moodysson"/>
    <s v="Lukas Moodysson"/>
    <s v="Lisa Lindgren"/>
    <s v="Sweden"/>
    <m/>
    <x v="3657"/>
    <s v="Memfis Film"/>
    <n v="106"/>
  </r>
  <r>
    <s v="Harrison's Flowers"/>
    <s v="R"/>
    <s v="Drama"/>
    <x v="20"/>
    <s v="March 15, 2002 (United States)"/>
    <n v="7.1"/>
    <n v="6100"/>
    <s v="Ã‰lie Chouraqui"/>
    <s v="Isabel Ellsen"/>
    <s v="Andie MacDowell"/>
    <s v="France"/>
    <n v="8000000"/>
    <x v="3658"/>
    <s v="7 Films CinÃ©ma"/>
    <n v="121"/>
  </r>
  <r>
    <s v="The Specials"/>
    <s v="R"/>
    <s v="Action"/>
    <x v="20"/>
    <s v="September 18, 2000 (United States)"/>
    <n v="5.8"/>
    <n v="2200"/>
    <s v="Craig Mazin"/>
    <s v="James Gunn"/>
    <s v="Rob Lowe"/>
    <s v="United States"/>
    <n v="1000000"/>
    <x v="3659"/>
    <s v="Brillstein-Grey Entertainment"/>
    <n v="82"/>
  </r>
  <r>
    <s v="Love's Labour's Lost"/>
    <s v="PG"/>
    <s v="Romance"/>
    <x v="20"/>
    <s v="March 31, 2000 (United Kingdom)"/>
    <n v="6"/>
    <n v="4400"/>
    <s v="Kenneth Branagh"/>
    <s v="William Shakespeare"/>
    <s v="Alessandro Nivola"/>
    <s v="United Kingdom"/>
    <n v="13000000"/>
    <x v="3660"/>
    <s v="PathÃ© Pictures International"/>
    <n v="93"/>
  </r>
  <r>
    <s v="Lost Souls"/>
    <s v="R"/>
    <s v="Drama"/>
    <x v="20"/>
    <s v="October 13, 2000 (United States)"/>
    <n v="4.8"/>
    <n v="11000"/>
    <s v="Janusz Kaminski"/>
    <s v="Pierce Gardner"/>
    <s v="Winona Ryder"/>
    <s v="United States"/>
    <n v="50000000"/>
    <x v="3661"/>
    <s v="Prufrock Pictures"/>
    <n v="97"/>
  </r>
  <r>
    <s v="The Golden Bowl"/>
    <s v="R"/>
    <s v="Drama"/>
    <x v="20"/>
    <s v="May 25, 2001 (United States)"/>
    <n v="5.9"/>
    <n v="4200"/>
    <s v="James Ivory"/>
    <s v="Henry James"/>
    <s v="Uma Thurman"/>
    <s v="United States"/>
    <n v="15000000"/>
    <x v="3662"/>
    <s v="Merchant Ivory Productions"/>
    <n v="130"/>
  </r>
  <r>
    <s v="Digimon: The Movie"/>
    <s v="PG"/>
    <s v="Animation"/>
    <x v="20"/>
    <s v="October 6, 2000 (United States)"/>
    <n v="6.1"/>
    <n v="7000"/>
    <s v="Directors"/>
    <s v="Akiyoshi Hongo"/>
    <s v="Lara Jill Miller"/>
    <s v="United States"/>
    <n v="5000000"/>
    <x v="3663"/>
    <s v="Saban Entertainment"/>
    <n v="82"/>
  </r>
  <r>
    <s v="Kaho Naa... Pyaar Hai"/>
    <s v="Not Rated"/>
    <s v="Action"/>
    <x v="20"/>
    <s v="January 14, 2000 (India)"/>
    <n v="6.9"/>
    <n v="14000"/>
    <s v="Rakesh Roshan"/>
    <s v="Rakesh Roshan"/>
    <s v="Hrithik Roshan"/>
    <s v="India"/>
    <m/>
    <x v="27"/>
    <s v="Film Kraft"/>
    <n v="172"/>
  </r>
  <r>
    <s v="Sordid Lives"/>
    <s v="R"/>
    <s v="Comedy"/>
    <x v="20"/>
    <s v="May 11, 2001 (United States)"/>
    <n v="6.8"/>
    <n v="2900"/>
    <s v="Del Shores"/>
    <s v="Del Shores"/>
    <s v="Delta Burke"/>
    <s v="United States"/>
    <m/>
    <x v="3664"/>
    <s v="Daly-Harris Productions"/>
    <n v="111"/>
  </r>
  <r>
    <s v="The Monkey's Mask"/>
    <s v="R"/>
    <s v="Crime"/>
    <x v="20"/>
    <s v="May 10, 2001 (Australia)"/>
    <n v="5.0999999999999996"/>
    <n v="1500"/>
    <s v="Samantha Lang"/>
    <s v="Anne Kennedy"/>
    <s v="Susie Porter"/>
    <s v="Australia"/>
    <m/>
    <x v="3665"/>
    <s v="Arenafilm"/>
    <n v="93"/>
  </r>
  <r>
    <s v="Suzhou River"/>
    <m/>
    <s v="Drama"/>
    <x v="20"/>
    <s v="October 11, 2000 (France)"/>
    <n v="7.4"/>
    <n v="4400"/>
    <s v="Ye Lou"/>
    <s v="Ye Lou"/>
    <s v="Xun Zhou"/>
    <s v="Germany"/>
    <m/>
    <x v="27"/>
    <s v="Coproduction Office"/>
    <n v="83"/>
  </r>
  <r>
    <s v="The Next Best Thing"/>
    <s v="PG-13"/>
    <s v="Comedy"/>
    <x v="20"/>
    <s v="March 3, 2000 (United States)"/>
    <n v="4.7"/>
    <n v="11000"/>
    <s v="John Schlesinger"/>
    <s v="Tom Ropelewski"/>
    <s v="Madonna"/>
    <s v="United States"/>
    <n v="25000000"/>
    <x v="3666"/>
    <s v="Lakeshore Entertainment"/>
    <n v="108"/>
  </r>
  <r>
    <s v="Ed Gein"/>
    <s v="Not Rated"/>
    <s v="Biography"/>
    <x v="20"/>
    <s v="July 20, 2001 (United Kingdom)"/>
    <n v="5.5"/>
    <n v="5100"/>
    <s v="Chuck Parello"/>
    <s v="Stephen Johnston"/>
    <s v="Steve Railsback"/>
    <s v="United States"/>
    <m/>
    <x v="27"/>
    <s v="Tartan Films"/>
    <n v="89"/>
  </r>
  <r>
    <s v="Gun Shy"/>
    <s v="R"/>
    <s v="Comedy"/>
    <x v="20"/>
    <s v="March 9, 2000 (Australia)"/>
    <n v="5.7"/>
    <n v="7000"/>
    <s v="Eric Blakeney"/>
    <s v="Eric Blakeney"/>
    <s v="Liam Neeson"/>
    <s v="United States"/>
    <n v="14000000"/>
    <x v="3667"/>
    <s v="Hollywood Pictures"/>
    <n v="101"/>
  </r>
  <r>
    <s v="Big Eden"/>
    <s v="PG-13"/>
    <s v="Comedy"/>
    <x v="20"/>
    <s v="April 18, 2000 (United States)"/>
    <n v="7.3"/>
    <n v="4200"/>
    <s v="Thomas Bezucha"/>
    <s v="Thomas Bezucha"/>
    <s v="Arye Gross"/>
    <s v="United States"/>
    <m/>
    <x v="3668"/>
    <s v="Chaiken Films"/>
    <n v="118"/>
  </r>
  <r>
    <s v="Harry Potter and the Sorcerer's Stone"/>
    <s v="PG"/>
    <s v="Adventure"/>
    <x v="21"/>
    <s v="November 16, 2001 (United States)"/>
    <n v="7.6"/>
    <n v="685000"/>
    <s v="Chris Columbus"/>
    <s v="J.K. Rowling"/>
    <s v="Daniel Radcliffe"/>
    <s v="United Kingdom"/>
    <n v="125000000"/>
    <x v="3669"/>
    <s v="Warner Bros."/>
    <n v="152"/>
  </r>
  <r>
    <s v="The Fast and the Furious"/>
    <s v="PG-13"/>
    <s v="Action"/>
    <x v="21"/>
    <s v="June 22, 2001 (United States)"/>
    <n v="6.8"/>
    <n v="362000"/>
    <s v="Rob Cohen"/>
    <s v="Ken Li"/>
    <s v="Vin Diesel"/>
    <s v="United States"/>
    <n v="38000000"/>
    <x v="3670"/>
    <s v="Universal Pictures"/>
    <n v="106"/>
  </r>
  <r>
    <s v="The Lord of the Rings: The Fellowship of the Ring"/>
    <s v="PG-13"/>
    <s v="Action"/>
    <x v="21"/>
    <s v="December 19, 2001 (United States)"/>
    <n v="8.8000000000000007"/>
    <n v="1700000"/>
    <s v="Peter Jackson"/>
    <s v="J.R.R. Tolkien"/>
    <s v="Elijah Wood"/>
    <s v="New Zealand"/>
    <n v="93000000"/>
    <x v="3671"/>
    <s v="New Line Cinema"/>
    <n v="178"/>
  </r>
  <r>
    <s v="Legally Blonde"/>
    <s v="PG-13"/>
    <s v="Comedy"/>
    <x v="21"/>
    <s v="July 13, 2001 (United States)"/>
    <n v="6.3"/>
    <n v="195000"/>
    <s v="Robert Luketic"/>
    <s v="Amanda Brown"/>
    <s v="Reese Witherspoon"/>
    <s v="United States"/>
    <n v="18000000"/>
    <x v="3672"/>
    <s v="Metro-Goldwyn-Mayer (MGM)"/>
    <n v="96"/>
  </r>
  <r>
    <s v="Mulholland Dr."/>
    <s v="R"/>
    <s v="Drama"/>
    <x v="21"/>
    <s v="October 19, 2001 (United States)"/>
    <n v="7.9"/>
    <n v="331000"/>
    <s v="David Lynch"/>
    <s v="David Lynch"/>
    <s v="Naomi Watts"/>
    <s v="France"/>
    <n v="15000000"/>
    <x v="3673"/>
    <s v="Les Films Alain Sarde"/>
    <n v="147"/>
  </r>
  <r>
    <s v="Monsters, Inc."/>
    <s v="G"/>
    <s v="Animation"/>
    <x v="21"/>
    <s v="November 2, 2001 (United States)"/>
    <n v="8.1"/>
    <n v="838000"/>
    <s v="Pete Docter"/>
    <s v="Pete Docter"/>
    <s v="Billy Crystal"/>
    <s v="United States"/>
    <n v="115000000"/>
    <x v="3674"/>
    <s v="Pixar Animation Studios"/>
    <n v="92"/>
  </r>
  <r>
    <s v="Spirited Away"/>
    <s v="PG"/>
    <s v="Animation"/>
    <x v="21"/>
    <s v="March 28, 2003 (United States)"/>
    <n v="8.6"/>
    <n v="679000"/>
    <s v="Hayao Miyazaki"/>
    <s v="Hayao Miyazaki"/>
    <s v="Daveigh Chase"/>
    <s v="Japan"/>
    <n v="19000000"/>
    <x v="3675"/>
    <s v="Tokuma Shoten"/>
    <n v="125"/>
  </r>
  <r>
    <s v="Donnie Darko"/>
    <s v="R"/>
    <s v="Drama"/>
    <x v="21"/>
    <s v="January 19, 2001 (Mexico)"/>
    <n v="8"/>
    <n v="755000"/>
    <s v="Richard Kelly"/>
    <s v="Richard Kelly"/>
    <s v="Jake Gyllenhaal"/>
    <s v="United States"/>
    <n v="6000000"/>
    <x v="3676"/>
    <s v="Pandora Cinema"/>
    <n v="113"/>
  </r>
  <r>
    <s v="Not Another Teen Movie"/>
    <s v="R"/>
    <s v="Comedy"/>
    <x v="21"/>
    <s v="December 14, 2001 (United States)"/>
    <n v="5.7"/>
    <n v="100000"/>
    <s v="Joel Gallen"/>
    <s v="Mike Bender"/>
    <s v="Chyler Leigh"/>
    <s v="United States"/>
    <n v="15000000"/>
    <x v="3677"/>
    <s v="Columbia Pictures"/>
    <n v="89"/>
  </r>
  <r>
    <s v="Scary Movie 2"/>
    <s v="R"/>
    <s v="Comedy"/>
    <x v="21"/>
    <s v="July 4, 2001 (United States)"/>
    <n v="5.3"/>
    <n v="152000"/>
    <s v="Keenen Ivory Wayans"/>
    <s v="Shawn Wayans"/>
    <s v="Anna Faris"/>
    <s v="United States"/>
    <n v="45000000"/>
    <x v="3678"/>
    <s v="Dimension Films"/>
    <n v="83"/>
  </r>
  <r>
    <s v="Ocean's Eleven"/>
    <s v="PG-13"/>
    <s v="Crime"/>
    <x v="21"/>
    <s v="December 7, 2001 (United States)"/>
    <n v="7.7"/>
    <n v="531000"/>
    <s v="Steven Soderbergh"/>
    <s v="George Clayton Johnson"/>
    <s v="George Clooney"/>
    <s v="United States"/>
    <n v="85000000"/>
    <x v="3679"/>
    <s v="Warner Bros."/>
    <n v="116"/>
  </r>
  <r>
    <s v="Shrek"/>
    <s v="PG"/>
    <s v="Animation"/>
    <x v="21"/>
    <s v="May 18, 2001 (United States)"/>
    <n v="7.9"/>
    <n v="630000"/>
    <s v="Andrew Adamson"/>
    <s v="William Steig"/>
    <s v="Mike Myers"/>
    <s v="United States"/>
    <n v="60000000"/>
    <x v="3680"/>
    <s v="DreamWorks Animation"/>
    <n v="90"/>
  </r>
  <r>
    <s v="Black Hawk Down"/>
    <s v="R"/>
    <s v="Drama"/>
    <x v="21"/>
    <s v="January 18, 2002 (United States)"/>
    <n v="7.7"/>
    <n v="372000"/>
    <s v="Ridley Scott"/>
    <s v="Mark Bowden"/>
    <s v="Josh Hartnett"/>
    <s v="United States"/>
    <n v="92000000"/>
    <x v="3681"/>
    <s v="Revolution Studios"/>
    <n v="144"/>
  </r>
  <r>
    <s v="A Beautiful Mind"/>
    <s v="PG-13"/>
    <s v="Biography"/>
    <x v="21"/>
    <s v="January 4, 2002 (United States)"/>
    <n v="8.1999999999999993"/>
    <n v="871000"/>
    <s v="Ron Howard"/>
    <s v="Akiva Goldsman"/>
    <s v="Russell Crowe"/>
    <s v="United States"/>
    <n v="58000000"/>
    <x v="3682"/>
    <s v="Universal Pictures"/>
    <n v="135"/>
  </r>
  <r>
    <s v="The Mummy Returns"/>
    <s v="PG-13"/>
    <s v="Action"/>
    <x v="21"/>
    <s v="May 4, 2001 (United States)"/>
    <n v="6.4"/>
    <n v="307000"/>
    <s v="Stephen Sommers"/>
    <s v="Stephen Sommers"/>
    <s v="Brendan Fraser"/>
    <s v="United States"/>
    <n v="98000000"/>
    <x v="3683"/>
    <s v="Universal Pictures"/>
    <n v="130"/>
  </r>
  <r>
    <s v="Pearl Harbor"/>
    <s v="PG-13"/>
    <s v="Action"/>
    <x v="21"/>
    <s v="May 25, 2001 (United States)"/>
    <n v="6.2"/>
    <n v="317000"/>
    <s v="Michael Bay"/>
    <s v="Randall Wallace"/>
    <s v="Ben Affleck"/>
    <s v="United States"/>
    <n v="140000000"/>
    <x v="3684"/>
    <s v="Touchstone Pictures"/>
    <n v="183"/>
  </r>
  <r>
    <s v="The Royal Tenenbaums"/>
    <s v="R"/>
    <s v="Comedy"/>
    <x v="21"/>
    <s v="January 4, 2002 (United States)"/>
    <n v="7.6"/>
    <n v="273000"/>
    <s v="Wes Anderson"/>
    <s v="Wes Anderson"/>
    <s v="Gene Hackman"/>
    <s v="United States"/>
    <n v="21000000"/>
    <x v="3685"/>
    <s v="Touchstone Pictures"/>
    <n v="110"/>
  </r>
  <r>
    <s v="AmÃ©lie"/>
    <s v="R"/>
    <s v="Comedy"/>
    <x v="21"/>
    <s v="February 8, 2002 (United States)"/>
    <n v="8.3000000000000007"/>
    <n v="717000"/>
    <s v="Jean-Pierre Jeunet"/>
    <s v="Guillaume Laurant"/>
    <s v="Audrey Tautou"/>
    <s v="France"/>
    <n v="10000000"/>
    <x v="3686"/>
    <s v="Claudie Ossard Productions"/>
    <n v="122"/>
  </r>
  <r>
    <s v="Training Day"/>
    <s v="R"/>
    <s v="Crime"/>
    <x v="21"/>
    <s v="October 5, 2001 (United States)"/>
    <n v="7.7"/>
    <n v="403000"/>
    <s v="Antoine Fuqua"/>
    <s v="David Ayer"/>
    <s v="Denzel Washington"/>
    <s v="United States"/>
    <n v="45000000"/>
    <x v="3687"/>
    <s v="Warner Bros."/>
    <n v="122"/>
  </r>
  <r>
    <s v="A.I. Artificial Intelligence"/>
    <s v="PG-13"/>
    <s v="Drama"/>
    <x v="21"/>
    <s v="June 29, 2001 (United States)"/>
    <n v="7.2"/>
    <n v="295000"/>
    <s v="Steven Spielberg"/>
    <s v="Brian Aldiss"/>
    <s v="Haley Joel Osment"/>
    <s v="United States"/>
    <n v="100000000"/>
    <x v="3688"/>
    <s v="Warner Bros."/>
    <n v="146"/>
  </r>
  <r>
    <s v="Ghost World"/>
    <s v="R"/>
    <s v="Comedy"/>
    <x v="21"/>
    <s v="September 21, 2001 (United States)"/>
    <n v="7.3"/>
    <n v="115000"/>
    <s v="Terry Zwigoff"/>
    <s v="Daniel Clowes"/>
    <s v="Steve Buscemi"/>
    <s v="United States"/>
    <n v="7000000"/>
    <x v="3689"/>
    <s v="United Artists"/>
    <n v="111"/>
  </r>
  <r>
    <s v="Super Troopers"/>
    <s v="R"/>
    <s v="Comedy"/>
    <x v="21"/>
    <s v="February 15, 2002 (United States)"/>
    <n v="7.1"/>
    <n v="98000"/>
    <s v="Jay Chandrasekhar"/>
    <s v="Jay Chandrasekhar"/>
    <s v="Jay Chandrasekhar"/>
    <s v="United States"/>
    <n v="3000000"/>
    <x v="3690"/>
    <s v="Fox Searchlight Pictures"/>
    <n v="100"/>
  </r>
  <r>
    <s v="A Knight's Tale"/>
    <s v="PG-13"/>
    <s v="Action"/>
    <x v="21"/>
    <s v="May 11, 2001 (United States)"/>
    <n v="6.9"/>
    <n v="176000"/>
    <s v="Brian Helgeland"/>
    <s v="Brian Helgeland"/>
    <s v="Heath Ledger"/>
    <s v="United States"/>
    <n v="65000000"/>
    <x v="3691"/>
    <s v="Columbia Pictures"/>
    <n v="132"/>
  </r>
  <r>
    <s v="Blow"/>
    <s v="R"/>
    <s v="Biography"/>
    <x v="21"/>
    <s v="April 6, 2001 (United States)"/>
    <n v="7.6"/>
    <n v="246000"/>
    <s v="Ted Demme"/>
    <s v="Bruce Porter"/>
    <s v="Johnny Depp"/>
    <s v="United States"/>
    <n v="53000000"/>
    <x v="3692"/>
    <s v="Apostle"/>
    <n v="124"/>
  </r>
  <r>
    <s v="Hannibal"/>
    <s v="R"/>
    <s v="Crime"/>
    <x v="21"/>
    <s v="February 9, 2001 (United States)"/>
    <n v="6.8"/>
    <n v="261000"/>
    <s v="Ridley Scott"/>
    <s v="Thomas Harris"/>
    <s v="Anthony Hopkins"/>
    <s v="United States"/>
    <n v="87000000"/>
    <x v="3693"/>
    <s v="Metro-Goldwyn-Mayer (MGM)"/>
    <n v="131"/>
  </r>
  <r>
    <s v="The Princess Diaries"/>
    <s v="G"/>
    <s v="Comedy"/>
    <x v="21"/>
    <s v="August 3, 2001 (United States)"/>
    <n v="6.4"/>
    <n v="133000"/>
    <s v="Garry Marshall"/>
    <s v="Meg Cabot"/>
    <s v="Julie Andrews"/>
    <s v="United States"/>
    <n v="26000000"/>
    <x v="3694"/>
    <s v="Walt Disney Pictures"/>
    <n v="111"/>
  </r>
  <r>
    <s v="Moulin Rouge!"/>
    <s v="PG-13"/>
    <s v="Drama"/>
    <x v="21"/>
    <s v="June 1, 2001 (United States)"/>
    <n v="7.6"/>
    <n v="271000"/>
    <s v="Baz Luhrmann"/>
    <s v="Baz Luhrmann"/>
    <s v="Nicole Kidman"/>
    <s v="Australia"/>
    <n v="50000000"/>
    <x v="3695"/>
    <s v="Twentieth Century Fox"/>
    <n v="127"/>
  </r>
  <r>
    <s v="Vanilla Sky"/>
    <s v="R"/>
    <s v="Fantasy"/>
    <x v="21"/>
    <s v="December 14, 2001 (United States)"/>
    <n v="6.9"/>
    <n v="253000"/>
    <s v="Cameron Crowe"/>
    <s v="Alejandro AmenÃ¡bar"/>
    <s v="Tom Cruise"/>
    <s v="United States"/>
    <n v="68000000"/>
    <x v="3696"/>
    <s v="Paramount Pictures"/>
    <n v="136"/>
  </r>
  <r>
    <s v="Thir13en Ghosts"/>
    <s v="R"/>
    <s v="Fantasy"/>
    <x v="21"/>
    <s v="October 26, 2001 (United States)"/>
    <n v="5.6"/>
    <n v="81000"/>
    <s v="Steve Beck"/>
    <s v="Robb White"/>
    <s v="Tony Shalhoub"/>
    <s v="United States"/>
    <n v="42000000"/>
    <x v="3697"/>
    <s v="Warner Bros."/>
    <n v="91"/>
  </r>
  <r>
    <s v="Planet of the Apes"/>
    <s v="PG-13"/>
    <s v="Action"/>
    <x v="21"/>
    <s v="July 27, 2001 (United States)"/>
    <n v="5.7"/>
    <n v="213000"/>
    <s v="Tim Burton"/>
    <s v="Pierre Boulle"/>
    <s v="Mark Wahlberg"/>
    <s v="United States"/>
    <n v="100000000"/>
    <x v="3698"/>
    <s v="Twentieth Century Fox"/>
    <n v="119"/>
  </r>
  <r>
    <s v="The Others"/>
    <s v="PG-13"/>
    <s v="Horror"/>
    <x v="21"/>
    <s v="August 10, 2001 (United States)"/>
    <n v="7.6"/>
    <n v="346000"/>
    <s v="Alejandro AmenÃ¡bar"/>
    <s v="Alejandro AmenÃ¡bar"/>
    <s v="Nicole Kidman"/>
    <s v="Spain"/>
    <n v="17000000"/>
    <x v="3699"/>
    <s v="Cruise/Wagner Productions"/>
    <n v="104"/>
  </r>
  <r>
    <s v="Joe Dirt"/>
    <s v="PG-13"/>
    <s v="Adventure"/>
    <x v="21"/>
    <s v="April 11, 2001 (United States)"/>
    <n v="6"/>
    <n v="53000"/>
    <s v="Dennie Gordon"/>
    <s v="David Spade"/>
    <s v="David Spade"/>
    <s v="United States"/>
    <n v="17700000"/>
    <x v="3700"/>
    <s v="Columbia Pictures"/>
    <n v="91"/>
  </r>
  <r>
    <s v="Atlantis: The Lost Empire"/>
    <s v="PG"/>
    <s v="Animation"/>
    <x v="21"/>
    <s v="June 15, 2001 (United States)"/>
    <n v="6.9"/>
    <n v="109000"/>
    <s v="Gary Trousdale"/>
    <s v="Tab Murphy"/>
    <s v="Michael J. Fox"/>
    <s v="United States"/>
    <n v="120000000"/>
    <x v="3701"/>
    <s v="Walt Disney Animation Studios"/>
    <n v="95"/>
  </r>
  <r>
    <s v="Rat Race"/>
    <s v="PG-13"/>
    <s v="Action"/>
    <x v="21"/>
    <s v="August 17, 2001 (United States)"/>
    <n v="6.4"/>
    <n v="111000"/>
    <s v="Jerry Zucker"/>
    <s v="Andy Breckman"/>
    <s v="Breckin Meyer"/>
    <s v="United States"/>
    <n v="48000000"/>
    <x v="3702"/>
    <s v="Paramount Pictures"/>
    <n v="112"/>
  </r>
  <r>
    <s v="Summer Catch"/>
    <s v="PG-13"/>
    <s v="Comedy"/>
    <x v="21"/>
    <s v="August 24, 2001 (United States)"/>
    <n v="5.0999999999999996"/>
    <n v="15000"/>
    <s v="Michael Tollin"/>
    <s v="Kevin Falls"/>
    <s v="Freddie Prinze Jr."/>
    <s v="United States"/>
    <n v="34000000"/>
    <x v="3703"/>
    <s v="Warner Bros."/>
    <n v="104"/>
  </r>
  <r>
    <s v="Wet Hot American Summer"/>
    <s v="R"/>
    <s v="Comedy"/>
    <x v="21"/>
    <s v="August 31, 2001 (Canada)"/>
    <n v="6.6"/>
    <n v="55000"/>
    <s v="David Wain"/>
    <s v="Michael Showalter"/>
    <s v="Janeane Garofalo"/>
    <s v="United States"/>
    <n v="5000000"/>
    <x v="3704"/>
    <s v="Eureka Pictures"/>
    <n v="97"/>
  </r>
  <r>
    <s v="Shallow Hal"/>
    <s v="PG-13"/>
    <s v="Comedy"/>
    <x v="21"/>
    <s v="November 9, 2001 (United States)"/>
    <n v="5.9"/>
    <n v="129000"/>
    <s v="Bobby Farrelly"/>
    <s v="Sean Moynihan"/>
    <s v="Jack Black"/>
    <s v="United States"/>
    <n v="40000000"/>
    <x v="3705"/>
    <s v="Twentieth Century Fox"/>
    <n v="114"/>
  </r>
  <r>
    <s v="Zoolander"/>
    <s v="PG-13"/>
    <s v="Comedy"/>
    <x v="21"/>
    <s v="September 28, 2001 (United States)"/>
    <n v="6.5"/>
    <n v="251000"/>
    <s v="Ben Stiller"/>
    <s v="Drake Sather"/>
    <s v="Ben Stiller"/>
    <s v="Germany"/>
    <n v="28000000"/>
    <x v="3706"/>
    <s v="Paramount Pictures"/>
    <n v="90"/>
  </r>
  <r>
    <s v="Jurassic Park III"/>
    <s v="PG-13"/>
    <s v="Action"/>
    <x v="21"/>
    <s v="July 18, 2001 (United States)"/>
    <n v="5.9"/>
    <n v="301000"/>
    <s v="Joe Johnston"/>
    <s v="Michael Crichton"/>
    <s v="Sam Neill"/>
    <s v="United States"/>
    <n v="93000000"/>
    <x v="3707"/>
    <s v="Universal Pictures"/>
    <n v="92"/>
  </r>
  <r>
    <s v="Enemy at the Gates"/>
    <s v="R"/>
    <s v="Drama"/>
    <x v="21"/>
    <s v="March 16, 2001 (United States)"/>
    <n v="7.6"/>
    <n v="249000"/>
    <s v="Jean-Jacques Annaud"/>
    <s v="Jean-Jacques Annaud"/>
    <s v="Jude Law"/>
    <s v="Ireland"/>
    <n v="68000000"/>
    <x v="3708"/>
    <s v="Paramount Pictures"/>
    <n v="131"/>
  </r>
  <r>
    <s v="Gosford Park"/>
    <s v="R"/>
    <s v="Comedy"/>
    <x v="21"/>
    <s v="January 18, 2002 (United States)"/>
    <n v="7.2"/>
    <n v="82000"/>
    <s v="Robert Altman"/>
    <s v="Julian Fellowes"/>
    <s v="Maggie Smith"/>
    <s v="United States"/>
    <n v="19800000"/>
    <x v="3709"/>
    <s v="USA Films"/>
    <n v="131"/>
  </r>
  <r>
    <s v="Swordfish"/>
    <s v="R"/>
    <s v="Action"/>
    <x v="21"/>
    <s v="June 8, 2001 (United States)"/>
    <n v="6.5"/>
    <n v="179000"/>
    <s v="Dominic Sena"/>
    <s v="Skip Woods"/>
    <s v="John Travolta"/>
    <s v="United States"/>
    <n v="102000000"/>
    <x v="3710"/>
    <s v="Hollywood Licensing Group"/>
    <n v="99"/>
  </r>
  <r>
    <s v="Jeepers Creepers"/>
    <s v="R"/>
    <s v="Horror"/>
    <x v="21"/>
    <s v="August 31, 2001 (United States)"/>
    <n v="6.2"/>
    <n v="115000"/>
    <s v="Victor Salva"/>
    <s v="Victor Salva"/>
    <s v="Gina Philips"/>
    <s v="United States"/>
    <n v="10000000"/>
    <x v="3711"/>
    <s v="United Artists"/>
    <n v="90"/>
  </r>
  <r>
    <s v="Sex and LucÃ­a"/>
    <s v="TV-MA"/>
    <s v="Drama"/>
    <x v="21"/>
    <s v="August 24, 2001 (Spain)"/>
    <n v="7.1"/>
    <n v="36000"/>
    <s v="Julio Medem"/>
    <s v="Julio Medem"/>
    <s v="Paz Vega"/>
    <s v="Spain"/>
    <m/>
    <x v="3712"/>
    <s v="Alicia Produce"/>
    <n v="128"/>
  </r>
  <r>
    <s v="Hardball"/>
    <s v="R"/>
    <s v="Drama"/>
    <x v="21"/>
    <s v="September 14, 2001 (United States)"/>
    <n v="6.4"/>
    <n v="29000"/>
    <s v="Brian Robbins"/>
    <s v="Daniel Coyle"/>
    <s v="Keanu Reeves"/>
    <s v="Germany"/>
    <n v="32000000"/>
    <x v="3713"/>
    <s v="Paramount Pictures"/>
    <n v="106"/>
  </r>
  <r>
    <s v="Evolution"/>
    <s v="PG-13"/>
    <s v="Comedy"/>
    <x v="21"/>
    <s v="June 8, 2001 (United States)"/>
    <n v="6.1"/>
    <n v="122000"/>
    <s v="Ivan Reitman"/>
    <s v="Don Jakoby"/>
    <s v="David Duchovny"/>
    <s v="United States"/>
    <n v="80000000"/>
    <x v="3714"/>
    <s v="Columbia Pictures"/>
    <n v="101"/>
  </r>
  <r>
    <s v="Original Sin"/>
    <s v="R"/>
    <s v="Drama"/>
    <x v="21"/>
    <s v="August 3, 2001 (United States)"/>
    <n v="6.1"/>
    <n v="55000"/>
    <s v="Michael Cristofer"/>
    <s v="Cornell Woolrich"/>
    <s v="Antonio Banderas"/>
    <s v="France"/>
    <n v="42000000"/>
    <x v="3715"/>
    <s v="Metro-Goldwyn-Mayer (MGM)"/>
    <n v="116"/>
  </r>
  <r>
    <s v="Monster's Ball"/>
    <m/>
    <s v="Drama"/>
    <x v="21"/>
    <s v="March 1, 2002 (United States)"/>
    <n v="7"/>
    <n v="84000"/>
    <s v="Marc Forster"/>
    <s v="Milo Addica"/>
    <s v="Billy Bob Thornton"/>
    <s v="United States"/>
    <n v="4000000"/>
    <x v="3716"/>
    <s v="Lee Daniels Entertainment"/>
    <n v="111"/>
  </r>
  <r>
    <s v="Spy Kids"/>
    <s v="PG"/>
    <s v="Action"/>
    <x v="21"/>
    <s v="March 30, 2001 (United States)"/>
    <n v="5.5"/>
    <n v="111000"/>
    <s v="Robert Rodriguez"/>
    <s v="Robert Rodriguez"/>
    <s v="Alexa PenaVega"/>
    <s v="United States"/>
    <n v="35000000"/>
    <x v="3717"/>
    <s v="Dimension Films"/>
    <n v="88"/>
  </r>
  <r>
    <s v="Behind Enemy Lines"/>
    <s v="PG-13"/>
    <s v="Action"/>
    <x v="21"/>
    <s v="November 30, 2001 (United States)"/>
    <n v="6.4"/>
    <n v="100000"/>
    <s v="John Moore"/>
    <s v="Jim Thomas"/>
    <s v="Gene Hackman"/>
    <s v="United States"/>
    <n v="40000000"/>
    <x v="3718"/>
    <s v="Twentieth Century Fox"/>
    <n v="106"/>
  </r>
  <r>
    <s v="Intimacy"/>
    <s v="Unrated"/>
    <s v="Drama"/>
    <x v="21"/>
    <s v="March 28, 2001 (France)"/>
    <n v="6.1"/>
    <n v="12000"/>
    <s v="Patrice ChÃ©reau"/>
    <s v="Hanif Kureishi"/>
    <s v="Mark Rylance"/>
    <s v="France"/>
    <m/>
    <x v="3719"/>
    <s v="TÃ©lÃ©ma"/>
    <n v="119"/>
  </r>
  <r>
    <s v="Bully"/>
    <s v="TV-MA"/>
    <s v="Biography"/>
    <x v="21"/>
    <s v="December 12, 2001 (France)"/>
    <n v="6.9"/>
    <n v="35000"/>
    <s v="Larry Clark"/>
    <s v="Jim Schutze"/>
    <s v="Brad Renfro"/>
    <s v="United States"/>
    <m/>
    <x v="3720"/>
    <s v="StudioCanal"/>
    <n v="108"/>
  </r>
  <r>
    <s v="Bridget Jones's Diary"/>
    <s v="R"/>
    <s v="Comedy"/>
    <x v="21"/>
    <s v="April 13, 2001 (United States)"/>
    <n v="6.7"/>
    <n v="232000"/>
    <s v="Sharon Maguire"/>
    <s v="Helen Fielding"/>
    <s v="RenÃ©e Zellweger"/>
    <s v="United Kingdom"/>
    <n v="25000000"/>
    <x v="3721"/>
    <s v="Miramax"/>
    <n v="97"/>
  </r>
  <r>
    <s v="I Am Sam"/>
    <s v="PG-13"/>
    <s v="Drama"/>
    <x v="21"/>
    <s v="January 25, 2002 (United States)"/>
    <n v="7.6"/>
    <n v="145000"/>
    <s v="Jessie Nelson"/>
    <s v="Kristine Johnson"/>
    <s v="Sean Penn"/>
    <s v="United States"/>
    <n v="22000000"/>
    <x v="3722"/>
    <s v="New Line Cinema"/>
    <n v="132"/>
  </r>
  <r>
    <s v="The Last Castle"/>
    <s v="R"/>
    <s v="Action"/>
    <x v="21"/>
    <s v="October 19, 2001 (United States)"/>
    <n v="7"/>
    <n v="75000"/>
    <s v="Rod Lurie"/>
    <s v="David Scarpa"/>
    <s v="Robert Redford"/>
    <s v="United States"/>
    <n v="72000000"/>
    <x v="3723"/>
    <s v="Dreamworks Pictures"/>
    <n v="131"/>
  </r>
  <r>
    <s v="The Piano Teacher"/>
    <s v="R"/>
    <s v="Drama"/>
    <x v="21"/>
    <s v="September 5, 2001 (France)"/>
    <n v="7.5"/>
    <n v="59000"/>
    <s v="Michael Haneke"/>
    <s v="Michael Haneke"/>
    <s v="Isabelle Huppert"/>
    <s v="France"/>
    <m/>
    <x v="3724"/>
    <s v="ARTE"/>
    <n v="131"/>
  </r>
  <r>
    <s v="Spy Game"/>
    <s v="R"/>
    <s v="Action"/>
    <x v="21"/>
    <s v="November 21, 2001 (United States)"/>
    <n v="7.1"/>
    <n v="149000"/>
    <s v="Tony Scott"/>
    <s v="Michael Frost Beckner"/>
    <s v="Robert Redford"/>
    <s v="United States"/>
    <n v="115000000"/>
    <x v="3725"/>
    <s v="Universal Pictures"/>
    <n v="126"/>
  </r>
  <r>
    <s v="Lara Croft: Tomb Raider"/>
    <s v="PG-13"/>
    <s v="Action"/>
    <x v="21"/>
    <s v="June 15, 2001 (United States)"/>
    <n v="5.8"/>
    <n v="201000"/>
    <s v="Simon West"/>
    <s v="Sara B. Cooper"/>
    <s v="Angelina Jolie"/>
    <s v="United States"/>
    <n v="115000000"/>
    <x v="3726"/>
    <s v="Paramount Pictures"/>
    <n v="100"/>
  </r>
  <r>
    <s v="American Pie 2"/>
    <s v="R"/>
    <s v="Comedy"/>
    <x v="21"/>
    <s v="August 10, 2001 (United States)"/>
    <n v="6.4"/>
    <n v="244000"/>
    <s v="J.B. Rogers"/>
    <s v="Adam Herz"/>
    <s v="Jason Biggs"/>
    <s v="United States"/>
    <n v="30000000"/>
    <x v="3727"/>
    <s v="LivePlanet"/>
    <n v="108"/>
  </r>
  <r>
    <s v="Frailty"/>
    <s v="R"/>
    <s v="Crime"/>
    <x v="21"/>
    <s v="April 12, 2002 (United States)"/>
    <n v="7.2"/>
    <n v="79000"/>
    <s v="Bill Paxton"/>
    <s v="Brent Hanley"/>
    <s v="Bill Paxton"/>
    <s v="United States"/>
    <n v="11000000"/>
    <x v="3728"/>
    <s v="David Kirschner Productions"/>
    <n v="100"/>
  </r>
  <r>
    <s v="Along Came a Spider"/>
    <s v="R"/>
    <s v="Drama"/>
    <x v="21"/>
    <s v="April 6, 2001 (United States)"/>
    <n v="6.4"/>
    <n v="79000"/>
    <s v="Lee Tamahori"/>
    <s v="James Patterson"/>
    <s v="Morgan Freeman"/>
    <s v="United States"/>
    <n v="60000000"/>
    <x v="3729"/>
    <s v="Paramount Pictures"/>
    <n v="104"/>
  </r>
  <r>
    <s v="Rush Hour 2"/>
    <s v="PG-13"/>
    <s v="Action"/>
    <x v="21"/>
    <s v="August 3, 2001 (United States)"/>
    <n v="6.6"/>
    <n v="205000"/>
    <s v="Brett Ratner"/>
    <s v="Ross LaManna"/>
    <s v="Jackie Chan"/>
    <s v="Hong Kong"/>
    <n v="90000000"/>
    <x v="3730"/>
    <s v="New Line Cinema"/>
    <n v="90"/>
  </r>
  <r>
    <s v="Save the Last Dance"/>
    <s v="PG-13"/>
    <s v="Drama"/>
    <x v="21"/>
    <s v="January 12, 2001 (United States)"/>
    <n v="6.2"/>
    <n v="59000"/>
    <s v="Thomas Carter"/>
    <s v="Duane Adler"/>
    <s v="Julia Stiles"/>
    <s v="United States"/>
    <n v="13000000"/>
    <x v="3731"/>
    <s v="Cort/Madden Productions"/>
    <n v="112"/>
  </r>
  <r>
    <s v="Domestic Disturbance"/>
    <s v="PG-13"/>
    <s v="Crime"/>
    <x v="21"/>
    <s v="November 2, 2001 (United States)"/>
    <n v="5.6"/>
    <n v="25000"/>
    <s v="Harold Becker"/>
    <s v="Lewis Colick"/>
    <s v="John Travolta"/>
    <s v="United States"/>
    <n v="75000000"/>
    <x v="3732"/>
    <s v="Paramount Pictures"/>
    <n v="89"/>
  </r>
  <r>
    <s v="Riding in Cars with Boys"/>
    <s v="PG-13"/>
    <s v="Biography"/>
    <x v="21"/>
    <s v="October 19, 2001 (United States)"/>
    <n v="6.5"/>
    <n v="27000"/>
    <s v="Penny Marshall"/>
    <s v="Beverly D'Onofrio"/>
    <s v="Drew Barrymore"/>
    <s v="United States"/>
    <n v="48000000"/>
    <x v="3733"/>
    <s v="Columbia Pictures"/>
    <n v="132"/>
  </r>
  <r>
    <s v="The Animal"/>
    <s v="PG-13"/>
    <s v="Comedy"/>
    <x v="21"/>
    <s v="June 1, 2001 (United States)"/>
    <n v="4.8"/>
    <n v="58000"/>
    <s v="Luke Greenfield"/>
    <s v="Tom Brady"/>
    <s v="Rob Schneider"/>
    <s v="United States"/>
    <n v="47000000"/>
    <x v="3734"/>
    <s v="Revolution Studios"/>
    <n v="84"/>
  </r>
  <r>
    <s v="How High"/>
    <s v="R"/>
    <s v="Comedy"/>
    <x v="21"/>
    <s v="December 21, 2001 (United States)"/>
    <n v="6.3"/>
    <n v="55000"/>
    <s v="Jesse Dylan"/>
    <s v="Dustin Lee Abraham"/>
    <s v="Method Man"/>
    <s v="United States"/>
    <n v="20000000"/>
    <x v="3735"/>
    <s v="Jersey Films"/>
    <n v="93"/>
  </r>
  <r>
    <s v="Joy Ride"/>
    <s v="R"/>
    <s v="Action"/>
    <x v="21"/>
    <s v="October 5, 2001 (United States)"/>
    <n v="6.6"/>
    <n v="66000"/>
    <s v="John Dahl"/>
    <s v="Clay Tarver"/>
    <s v="Steve Zahn"/>
    <s v="United States"/>
    <n v="23000000"/>
    <x v="3736"/>
    <s v="New Regency Productions"/>
    <n v="97"/>
  </r>
  <r>
    <s v="3000 Miles to Graceland"/>
    <s v="R"/>
    <s v="Action"/>
    <x v="21"/>
    <s v="February 23, 2001 (United States)"/>
    <n v="6"/>
    <n v="45000"/>
    <s v="Demian Lichtenstein"/>
    <s v="Richard Recco"/>
    <s v="Kurt Russell"/>
    <s v="United States"/>
    <n v="62000000"/>
    <x v="3737"/>
    <s v="Franchise Pictures"/>
    <n v="125"/>
  </r>
  <r>
    <s v="The Score"/>
    <s v="R"/>
    <s v="Action"/>
    <x v="21"/>
    <s v="July 13, 2001 (United States)"/>
    <n v="6.8"/>
    <n v="124000"/>
    <s v="Frank Oz"/>
    <s v="Daniel E. Taylor"/>
    <s v="Robert De Niro"/>
    <s v="Germany"/>
    <n v="68000000"/>
    <x v="3738"/>
    <s v="Paramount Pictures"/>
    <n v="124"/>
  </r>
  <r>
    <s v="Jason X"/>
    <s v="R"/>
    <s v="Action"/>
    <x v="21"/>
    <s v="April 26, 2002 (United States)"/>
    <n v="4.4000000000000004"/>
    <n v="52000"/>
    <s v="James Isaac"/>
    <s v="Victor Miller"/>
    <s v="Kane Hodder"/>
    <s v="Canada"/>
    <n v="11000000"/>
    <x v="3739"/>
    <s v="New Line Cinema"/>
    <n v="92"/>
  </r>
  <r>
    <s v="Jay and Silent Bob Strike Back"/>
    <s v="R"/>
    <s v="Comedy"/>
    <x v="21"/>
    <s v="August 24, 2001 (United States)"/>
    <n v="6.8"/>
    <n v="150000"/>
    <s v="Kevin Smith"/>
    <s v="Kevin Smith"/>
    <s v="Jason Mewes"/>
    <s v="United States"/>
    <n v="22000000"/>
    <x v="3740"/>
    <s v="Dimension Films"/>
    <n v="104"/>
  </r>
  <r>
    <s v="The Mexican"/>
    <s v="R"/>
    <s v="Adventure"/>
    <x v="21"/>
    <s v="March 2, 2001 (United States)"/>
    <n v="6.1"/>
    <n v="105000"/>
    <s v="Gore Verbinski"/>
    <s v="J.H. Wyman"/>
    <s v="Brad Pitt"/>
    <s v="United States"/>
    <n v="57000000"/>
    <x v="3741"/>
    <s v="Dreamworks Pictures"/>
    <n v="123"/>
  </r>
  <r>
    <s v="From Hell"/>
    <s v="R"/>
    <s v="Horror"/>
    <x v="21"/>
    <s v="October 19, 2001 (United States)"/>
    <n v="6.8"/>
    <n v="149000"/>
    <s v="Albert Hughes"/>
    <s v="Alan Moore"/>
    <s v="Johnny Depp"/>
    <s v="United States"/>
    <n v="35000000"/>
    <x v="3742"/>
    <s v="Twentieth Century Fox"/>
    <n v="122"/>
  </r>
  <r>
    <s v="Crocodile Dundee in Los Angeles"/>
    <s v="PG"/>
    <s v="Action"/>
    <x v="21"/>
    <s v="April 20, 2001 (United States)"/>
    <n v="4.8"/>
    <n v="24000"/>
    <s v="Simon Wincer"/>
    <s v="Paul Hogan"/>
    <s v="Paul Hogan"/>
    <s v="Australia"/>
    <n v="21150000"/>
    <x v="3743"/>
    <s v="Bungalow Productions"/>
    <n v="95"/>
  </r>
  <r>
    <s v="Heist"/>
    <s v="R"/>
    <s v="Action"/>
    <x v="21"/>
    <s v="November 9, 2001 (United States)"/>
    <n v="6.5"/>
    <n v="34000"/>
    <s v="David Mamet"/>
    <s v="David Mamet"/>
    <s v="Gene Hackman"/>
    <s v="Canada"/>
    <n v="39000000"/>
    <x v="3744"/>
    <s v="Morgan Creek Entertainment"/>
    <n v="109"/>
  </r>
  <r>
    <s v="Serendipity"/>
    <s v="PG-13"/>
    <s v="Comedy"/>
    <x v="21"/>
    <s v="October 5, 2001 (United States)"/>
    <n v="6.9"/>
    <n v="106000"/>
    <s v="Peter Chelsom"/>
    <s v="Marc Klein"/>
    <s v="John Cusack"/>
    <s v="United States"/>
    <n v="28000000"/>
    <x v="3745"/>
    <s v="Miramax"/>
    <n v="90"/>
  </r>
  <r>
    <s v="Brotherhood of the Wolf"/>
    <s v="R"/>
    <s v="Action"/>
    <x v="21"/>
    <s v="January 25, 2002 (United States)"/>
    <n v="7"/>
    <n v="64000"/>
    <s v="Christophe Gans"/>
    <s v="StÃ©phane Cabel"/>
    <s v="Samuel Le Bihan"/>
    <s v="France"/>
    <n v="29000000"/>
    <x v="3746"/>
    <s v="Metropolitan Filmexport"/>
    <n v="142"/>
  </r>
  <r>
    <s v="The Pledge"/>
    <s v="R"/>
    <s v="Crime"/>
    <x v="21"/>
    <s v="January 19, 2001 (United States)"/>
    <n v="6.8"/>
    <n v="55000"/>
    <s v="Sean Penn"/>
    <s v="Friedrich DÃ¼rrenmatt"/>
    <s v="Jack Nicholson"/>
    <s v="United States"/>
    <n v="35000000"/>
    <x v="3747"/>
    <s v="Morgan Creek Entertainment"/>
    <n v="124"/>
  </r>
  <r>
    <s v="American Outlaws"/>
    <s v="PG-13"/>
    <s v="Action"/>
    <x v="21"/>
    <s v="August 17, 2001 (United States)"/>
    <n v="6"/>
    <n v="14000"/>
    <s v="Les Mayfield"/>
    <s v="Roderick Taylor"/>
    <s v="Colin Farrell"/>
    <s v="United States"/>
    <n v="35000000"/>
    <x v="3748"/>
    <s v="Morgan Creek Entertainment"/>
    <n v="94"/>
  </r>
  <r>
    <s v="Ghosts of Mars"/>
    <s v="R"/>
    <s v="Action"/>
    <x v="21"/>
    <s v="August 24, 2001 (United States)"/>
    <n v="4.9000000000000004"/>
    <n v="52000"/>
    <s v="John Carpenter"/>
    <s v="Larry Sulkis"/>
    <s v="Natasha Henstridge"/>
    <s v="United States"/>
    <n v="28000000"/>
    <x v="3749"/>
    <s v="Screen Gems"/>
    <n v="98"/>
  </r>
  <r>
    <s v="The Man Who Wasn't There"/>
    <s v="R"/>
    <s v="Crime"/>
    <x v="21"/>
    <s v="November 16, 2001 (United States)"/>
    <n v="7.5"/>
    <n v="106000"/>
    <s v="Joel Coen"/>
    <s v="Joel Coen"/>
    <s v="Billy Bob Thornton"/>
    <s v="United States"/>
    <n v="20000000"/>
    <x v="3750"/>
    <s v="Good Machine"/>
    <n v="116"/>
  </r>
  <r>
    <s v="Rock Star"/>
    <s v="R"/>
    <s v="Drama"/>
    <x v="21"/>
    <s v="September 7, 2001 (United States)"/>
    <n v="6.3"/>
    <n v="42000"/>
    <s v="Stephen Herek"/>
    <s v="John Stockwell"/>
    <s v="Mark Wahlberg"/>
    <s v="United States"/>
    <n v="57000000"/>
    <x v="3751"/>
    <s v="Warner Bros."/>
    <n v="105"/>
  </r>
  <r>
    <s v="Osmosis Jones"/>
    <s v="PG"/>
    <s v="Animation"/>
    <x v="21"/>
    <s v="August 10, 2001 (United States)"/>
    <n v="6.3"/>
    <n v="33000"/>
    <s v="Bobby Farrelly"/>
    <s v="Marc Hyman"/>
    <s v="Laurence Fishburne"/>
    <s v="United States"/>
    <n v="70000000"/>
    <x v="3752"/>
    <s v="Warner Bros."/>
    <n v="95"/>
  </r>
  <r>
    <s v="Fat Girl"/>
    <s v="Not Rated"/>
    <s v="Drama"/>
    <x v="21"/>
    <s v="March 7, 2001 (France)"/>
    <n v="6.5"/>
    <n v="11000"/>
    <s v="Catherine Breillat"/>
    <s v="Catherine Breillat"/>
    <s v="AnaÃ¯s Reboux"/>
    <s v="France"/>
    <m/>
    <x v="3753"/>
    <s v="Arte France CinÃ©ma"/>
    <n v="86"/>
  </r>
  <r>
    <s v="Saving Silverman"/>
    <s v="PG-13"/>
    <s v="Comedy"/>
    <x v="21"/>
    <s v="February 9, 2001 (United States)"/>
    <n v="5.9"/>
    <n v="39000"/>
    <s v="Dennis Dugan"/>
    <s v="Hank Nelken"/>
    <s v="Jason Biggs"/>
    <s v="United States"/>
    <n v="22000000"/>
    <x v="3754"/>
    <s v="Columbia Pictures"/>
    <n v="90"/>
  </r>
  <r>
    <s v="The Glass House"/>
    <s v="PG-13"/>
    <s v="Crime"/>
    <x v="21"/>
    <s v="September 14, 2001 (United States)"/>
    <n v="5.8"/>
    <n v="34000"/>
    <s v="Daniel Sackheim"/>
    <s v="Wesley Strick"/>
    <s v="Diane Lane"/>
    <s v="United States"/>
    <n v="30000000"/>
    <x v="3755"/>
    <s v="Columbia Pictures"/>
    <n v="106"/>
  </r>
  <r>
    <s v="The Wedding Planner"/>
    <s v="PG-13"/>
    <s v="Comedy"/>
    <x v="21"/>
    <s v="January 26, 2001 (United States)"/>
    <n v="5.3"/>
    <n v="78000"/>
    <s v="Adam Shankman"/>
    <s v="Pamela Falk"/>
    <s v="Jennifer Lopez"/>
    <s v="Germany"/>
    <n v="35000000"/>
    <x v="3756"/>
    <s v="Columbia Pictures"/>
    <n v="103"/>
  </r>
  <r>
    <s v="Heartbreakers"/>
    <s v="PG-13"/>
    <s v="Comedy"/>
    <x v="21"/>
    <s v="March 23, 2001 (United States)"/>
    <n v="6.2"/>
    <n v="52000"/>
    <s v="David Mirkin"/>
    <s v="Robert Dunn"/>
    <s v="Sigourney Weaver"/>
    <s v="United States"/>
    <n v="35000000"/>
    <x v="3757"/>
    <s v="Davis Entertainment"/>
    <n v="123"/>
  </r>
  <r>
    <s v="Session 9"/>
    <s v="R"/>
    <s v="Horror"/>
    <x v="21"/>
    <s v="September 14, 2001 (Italy)"/>
    <n v="6.4"/>
    <n v="56000"/>
    <s v="Brad Anderson"/>
    <s v="Brad Anderson"/>
    <s v="David Caruso"/>
    <s v="United States"/>
    <n v="1500000"/>
    <x v="3758"/>
    <s v="USA Films"/>
    <n v="97"/>
  </r>
  <r>
    <s v="Out Cold"/>
    <s v="PG-13"/>
    <s v="Comedy"/>
    <x v="21"/>
    <s v="November 21, 2001 (United States)"/>
    <n v="6.3"/>
    <n v="17000"/>
    <s v="Brendan Malloy"/>
    <s v="Jon Zack"/>
    <s v="Flex Alexander"/>
    <s v="United States"/>
    <n v="24000000"/>
    <x v="3759"/>
    <s v="Touchstone Pictures"/>
    <n v="89"/>
  </r>
  <r>
    <s v="Hedwig and the Angry Inch"/>
    <s v="R"/>
    <s v="Comedy"/>
    <x v="21"/>
    <s v="August 31, 2001 (United States)"/>
    <n v="7.7"/>
    <n v="33000"/>
    <s v="John Cameron Mitchell"/>
    <s v="John Cameron Mitchell"/>
    <s v="John Cameron Mitchell"/>
    <s v="United States"/>
    <n v="6000000"/>
    <x v="3760"/>
    <s v="Killer Films"/>
    <n v="95"/>
  </r>
  <r>
    <s v="Baby Boy"/>
    <s v="R"/>
    <s v="Crime"/>
    <x v="21"/>
    <s v="June 27, 2001 (United States)"/>
    <n v="6.4"/>
    <n v="14000"/>
    <s v="John Singleton"/>
    <s v="John Singleton"/>
    <s v="Alexsandra Wright"/>
    <s v="United States"/>
    <n v="16000000"/>
    <x v="3761"/>
    <s v="Columbia Pictures"/>
    <n v="130"/>
  </r>
  <r>
    <s v="K-PAX"/>
    <s v="PG-13"/>
    <s v="Drama"/>
    <x v="21"/>
    <s v="October 26, 2001 (United States)"/>
    <n v="7.4"/>
    <n v="177000"/>
    <s v="Iain Softley"/>
    <s v="Gene Brewer"/>
    <s v="Kevin Spacey"/>
    <s v="United States"/>
    <n v="68000000"/>
    <x v="3762"/>
    <s v="IMF Internationale Medien und Film GmbH &amp; Co. 2. Produktions KG"/>
    <n v="120"/>
  </r>
  <r>
    <s v="Freddy Got Fingered"/>
    <s v="R"/>
    <s v="Comedy"/>
    <x v="21"/>
    <s v="April 20, 2001 (United States)"/>
    <n v="4.5999999999999996"/>
    <n v="47000"/>
    <s v="Tom Green"/>
    <s v="Tom Green"/>
    <s v="Tom Green"/>
    <s v="United States"/>
    <n v="14000000"/>
    <x v="3763"/>
    <s v="New Regency Productions"/>
    <n v="87"/>
  </r>
  <r>
    <s v="Pulse"/>
    <s v="R"/>
    <s v="Horror"/>
    <x v="21"/>
    <s v="November 9, 2005 (United States)"/>
    <n v="6.6"/>
    <n v="18000"/>
    <s v="Kiyoshi Kurosawa"/>
    <s v="Kiyoshi Kurosawa"/>
    <s v="Haruhiko KatÃ´"/>
    <s v="Japan"/>
    <m/>
    <x v="3764"/>
    <s v="Daiei Eiga"/>
    <n v="119"/>
  </r>
  <r>
    <s v="Sweet November"/>
    <s v="PG-13"/>
    <s v="Drama"/>
    <x v="21"/>
    <s v="February 16, 2001 (United States)"/>
    <n v="6.7"/>
    <n v="87000"/>
    <s v="Pat O'Connor"/>
    <s v="Herman Raucher"/>
    <s v="Keanu Reeves"/>
    <s v="United States"/>
    <n v="40000000"/>
    <x v="3765"/>
    <s v="Warner Bros."/>
    <n v="119"/>
  </r>
  <r>
    <s v="Kate &amp; Leopold"/>
    <s v="PG-13"/>
    <s v="Comedy"/>
    <x v="21"/>
    <s v="December 25, 2001 (United States)"/>
    <n v="6.4"/>
    <n v="80000"/>
    <s v="James Mangold"/>
    <s v="Steven Rogers"/>
    <s v="Meg Ryan"/>
    <s v="United States"/>
    <n v="48000000"/>
    <x v="3766"/>
    <s v="Konrad Pictures"/>
    <n v="118"/>
  </r>
  <r>
    <s v="Don't Say a Word"/>
    <s v="R"/>
    <s v="Drama"/>
    <x v="21"/>
    <s v="September 28, 2001 (United States)"/>
    <n v="6.3"/>
    <n v="50000"/>
    <s v="Gary Fleder"/>
    <s v="Andrew Klavan"/>
    <s v="Michael Douglas"/>
    <s v="United States"/>
    <n v="50000000"/>
    <x v="3767"/>
    <s v="New Regency Productions"/>
    <n v="113"/>
  </r>
  <r>
    <s v="Ali"/>
    <s v="R"/>
    <s v="Biography"/>
    <x v="21"/>
    <s v="December 25, 2001 (United States)"/>
    <n v="6.8"/>
    <n v="95000"/>
    <s v="Michael Mann"/>
    <s v="Gregory Allen Howard"/>
    <s v="Will Smith"/>
    <s v="United States"/>
    <n v="107000000"/>
    <x v="3768"/>
    <s v="Columbia Pictures"/>
    <n v="157"/>
  </r>
  <r>
    <s v="Life as a House"/>
    <s v="R"/>
    <s v="Drama"/>
    <x v="21"/>
    <s v="November 9, 2001 (United States)"/>
    <n v="7.5"/>
    <n v="43000"/>
    <s v="Irwin Winkler"/>
    <s v="Mark Andrus"/>
    <s v="Hayden Christensen"/>
    <s v="United States"/>
    <n v="27000000"/>
    <x v="3769"/>
    <s v="Winkler Films"/>
    <n v="125"/>
  </r>
  <r>
    <s v="Ichi the Killer"/>
    <m/>
    <s v="Action"/>
    <x v="21"/>
    <s v="December 22, 2001 (Japan)"/>
    <n v="7"/>
    <n v="53000"/>
    <s v="Takashi Miike"/>
    <s v="Sakichi Sato"/>
    <s v="Tadanobu Asano"/>
    <s v="Japan"/>
    <n v="1400000"/>
    <x v="3770"/>
    <s v="Omega Project"/>
    <n v="129"/>
  </r>
  <r>
    <s v="Tomcats"/>
    <s v="R"/>
    <s v="Comedy"/>
    <x v="21"/>
    <s v="March 30, 2001 (United States)"/>
    <n v="5.4"/>
    <n v="18000"/>
    <s v="Gregory Poirier"/>
    <s v="Gregory Poirier"/>
    <s v="Shannon Elizabeth"/>
    <s v="United States"/>
    <n v="11000000"/>
    <x v="3771"/>
    <s v="Revolution Studios"/>
    <n v="95"/>
  </r>
  <r>
    <s v="Bandits"/>
    <s v="PG-13"/>
    <s v="Comedy"/>
    <x v="21"/>
    <s v="October 12, 2001 (United States)"/>
    <n v="6.5"/>
    <n v="66000"/>
    <s v="Barry Levinson"/>
    <s v="Harley Peyton"/>
    <s v="Bruce Willis"/>
    <s v="United States"/>
    <n v="75000000"/>
    <x v="3772"/>
    <s v="Metro-Goldwyn-Mayer (MGM)"/>
    <n v="123"/>
  </r>
  <r>
    <s v="Monkeybone"/>
    <s v="PG-13"/>
    <s v="Animation"/>
    <x v="21"/>
    <s v="February 23, 2001 (United States)"/>
    <n v="4.8"/>
    <n v="17000"/>
    <s v="Henry Selick"/>
    <s v="Kaja Blackley"/>
    <s v="Brendan Fraser"/>
    <s v="United States"/>
    <n v="75000000"/>
    <x v="3773"/>
    <s v="Twentieth Century Fox"/>
    <n v="93"/>
  </r>
  <r>
    <s v="In the Bedroom"/>
    <s v="R"/>
    <s v="Crime"/>
    <x v="21"/>
    <s v="February 8, 2002 (United States)"/>
    <n v="7.4"/>
    <n v="38000"/>
    <s v="Todd Field"/>
    <s v="Andre Dubus"/>
    <s v="Tom Wilkinson"/>
    <s v="United States"/>
    <n v="1700000"/>
    <x v="3774"/>
    <s v="Good Machine"/>
    <n v="131"/>
  </r>
  <r>
    <s v="Pootie Tang"/>
    <s v="PG-13"/>
    <s v="Action"/>
    <x v="21"/>
    <s v="June 29, 2001 (United States)"/>
    <n v="5.3"/>
    <n v="14000"/>
    <s v="Louis C.K."/>
    <s v="Louis C.K."/>
    <s v="Chris Rock"/>
    <s v="United States"/>
    <n v="7000000"/>
    <x v="3775"/>
    <s v="Paramount Pictures"/>
    <n v="81"/>
  </r>
  <r>
    <s v="Waking Life"/>
    <s v="R"/>
    <s v="Animation"/>
    <x v="21"/>
    <s v="March 7, 2002 (Australia)"/>
    <n v="7.8"/>
    <n v="62000"/>
    <s v="Richard Linklater"/>
    <s v="Richard Linklater"/>
    <s v="Ethan Hawke"/>
    <s v="United States"/>
    <m/>
    <x v="3776"/>
    <s v="Fox Searchlight Pictures"/>
    <n v="99"/>
  </r>
  <r>
    <s v="Bubble Boy"/>
    <s v="PG-13"/>
    <s v="Adventure"/>
    <x v="21"/>
    <s v="August 24, 2001 (United States)"/>
    <n v="5.6"/>
    <n v="31000"/>
    <s v="Blair Hayes"/>
    <s v="Cinco Paul"/>
    <s v="Jake Gyllenhaal"/>
    <s v="United States"/>
    <n v="13000000"/>
    <x v="3777"/>
    <s v="Bandeira Entertainment"/>
    <n v="84"/>
  </r>
  <r>
    <s v="Josie and the Pussycats"/>
    <s v="PG-13"/>
    <s v="Comedy"/>
    <x v="21"/>
    <s v="April 11, 2001 (United States)"/>
    <n v="5.5"/>
    <n v="22000"/>
    <s v="Harry Elfont"/>
    <s v="Deborah Kaplan"/>
    <s v="Rachael Leigh Cook"/>
    <s v="Canada"/>
    <n v="39000000"/>
    <x v="3778"/>
    <s v="Universal Pictures"/>
    <n v="98"/>
  </r>
  <r>
    <s v="The Devil's Backbone"/>
    <s v="R"/>
    <s v="Drama"/>
    <x v="21"/>
    <s v="April 20, 2001 (Spain)"/>
    <n v="7.4"/>
    <n v="63000"/>
    <s v="Guillermo del Toro"/>
    <s v="Guillermo del Toro"/>
    <s v="Marisa Paredes"/>
    <s v="Spain"/>
    <n v="4500000"/>
    <x v="3779"/>
    <s v="El Deseo"/>
    <n v="106"/>
  </r>
  <r>
    <s v="Shaolin Soccer"/>
    <s v="PG"/>
    <s v="Action"/>
    <x v="21"/>
    <s v="July 5, 2001 (China)"/>
    <n v="7.3"/>
    <n v="76000"/>
    <s v="Stephen Chow"/>
    <s v="Stephen Chow"/>
    <s v="Stephen Chow"/>
    <s v="Hong Kong"/>
    <n v="10000000"/>
    <x v="3780"/>
    <s v="Star Overseas"/>
    <n v="87"/>
  </r>
  <r>
    <s v="Jimmy Neutron: Boy Genius"/>
    <s v="G"/>
    <s v="Animation"/>
    <x v="21"/>
    <s v="December 21, 2001 (United States)"/>
    <n v="6"/>
    <n v="32000"/>
    <s v="John A. Davis"/>
    <s v="John A. Davis"/>
    <s v="Debi Derryberry"/>
    <s v="United States"/>
    <n v="30000000"/>
    <x v="3781"/>
    <s v="Paramount Pictures"/>
    <n v="82"/>
  </r>
  <r>
    <s v="Driven"/>
    <s v="PG-13"/>
    <s v="Action"/>
    <x v="21"/>
    <s v="April 27, 2001 (United States)"/>
    <n v="4.5999999999999996"/>
    <n v="40000"/>
    <s v="Renny Harlin"/>
    <s v="Jan Skrentny"/>
    <s v="Sylvester Stallone"/>
    <s v="United States"/>
    <n v="94000000"/>
    <x v="3782"/>
    <s v="Franchise Pictures"/>
    <n v="116"/>
  </r>
  <r>
    <s v="Get Over It"/>
    <s v="PG-13"/>
    <s v="Comedy"/>
    <x v="21"/>
    <s v="March 9, 2001 (United States)"/>
    <n v="5.7"/>
    <n v="18000"/>
    <s v="Tommy O'Haver"/>
    <s v="R. Lee Fleming Jr."/>
    <s v="Kirsten Dunst"/>
    <s v="United States"/>
    <n v="22000000"/>
    <x v="3783"/>
    <s v="Miramax"/>
    <n v="87"/>
  </r>
  <r>
    <s v="Cowboy Bebop: The Movie"/>
    <m/>
    <s v="Animation"/>
    <x v="21"/>
    <s v="May 16, 2003 (United States)"/>
    <n v="7.9"/>
    <n v="44000"/>
    <s v="Directors"/>
    <s v="Keiko Nobumoto"/>
    <s v="Beau Billingslea"/>
    <s v="Japan"/>
    <m/>
    <x v="3784"/>
    <s v="Bandai Visual Company"/>
    <n v="115"/>
  </r>
  <r>
    <s v="An American Rhapsody"/>
    <s v="PG-13"/>
    <s v="Drama"/>
    <x v="21"/>
    <s v="February 28, 2002 (Hungary)"/>
    <n v="6.7"/>
    <n v="3900"/>
    <s v="Ã‰va GÃ¡rdos"/>
    <s v="Ã‰va GÃ¡rdos"/>
    <s v="Nastassja Kinski"/>
    <s v="United States"/>
    <m/>
    <x v="3785"/>
    <s v="Fireworks Pictures"/>
    <n v="106"/>
  </r>
  <r>
    <s v="Exit Wounds"/>
    <s v="R"/>
    <s v="Action"/>
    <x v="21"/>
    <s v="March 16, 2001 (United States)"/>
    <n v="5.6"/>
    <n v="33000"/>
    <s v="Andrzej Bartkowiak"/>
    <s v="Ed Horowitz"/>
    <s v="Steven Seagal"/>
    <s v="United States"/>
    <n v="50000000"/>
    <x v="3786"/>
    <s v="Warner Bros."/>
    <n v="101"/>
  </r>
  <r>
    <s v="Manic"/>
    <s v="R"/>
    <s v="Drama"/>
    <x v="21"/>
    <s v="May 23, 2003 (United States)"/>
    <n v="7.2"/>
    <n v="9300"/>
    <s v="Jordan Melamed"/>
    <s v="Michael Bacall"/>
    <s v="Joseph Gordon-Levitt"/>
    <s v="United States"/>
    <m/>
    <x v="3787"/>
    <s v="Manic LLC"/>
    <n v="100"/>
  </r>
  <r>
    <s v="Lagaan: Once Upon a Time in India"/>
    <s v="PG"/>
    <s v="Drama"/>
    <x v="21"/>
    <s v="June 15, 2001 (United States)"/>
    <n v="8.1"/>
    <n v="108000"/>
    <s v="Ashutosh Gowariker"/>
    <s v="Ashutosh Gowariker"/>
    <s v="Aamir Khan"/>
    <s v="India"/>
    <m/>
    <x v="3788"/>
    <s v="Aamir Khan Productions"/>
    <n v="224"/>
  </r>
  <r>
    <s v="The Majestic"/>
    <s v="PG"/>
    <s v="Drama"/>
    <x v="21"/>
    <s v="December 21, 2001 (United States)"/>
    <n v="6.9"/>
    <n v="53000"/>
    <s v="Frank Darabont"/>
    <s v="Michael Sloane"/>
    <s v="Jim Carrey"/>
    <s v="United States"/>
    <n v="72000000"/>
    <x v="3789"/>
    <s v="Castle Rock Entertainment"/>
    <n v="152"/>
  </r>
  <r>
    <s v="Valentine"/>
    <s v="R"/>
    <s v="Horror"/>
    <x v="21"/>
    <s v="February 2, 2001 (United States)"/>
    <n v="4.8"/>
    <n v="26000"/>
    <s v="Jamie Blanks"/>
    <s v="Tom Savage"/>
    <s v="Denise Richards"/>
    <s v="Canada"/>
    <n v="29000000"/>
    <x v="3790"/>
    <s v="Warner Bros."/>
    <n v="96"/>
  </r>
  <r>
    <s v="Final Fantasy: The Spirits Within"/>
    <s v="PG-13"/>
    <s v="Animation"/>
    <x v="21"/>
    <s v="July 11, 2001 (United States)"/>
    <n v="6.4"/>
    <n v="81000"/>
    <s v="Hironobu Sakaguchi"/>
    <s v="Hironobu Sakaguchi"/>
    <s v="Alec Baldwin"/>
    <s v="United States"/>
    <n v="137000000"/>
    <x v="3791"/>
    <s v="Chris Lee Productions"/>
    <n v="106"/>
  </r>
  <r>
    <s v="The One"/>
    <s v="PG-13"/>
    <s v="Action"/>
    <x v="21"/>
    <s v="November 2, 2001 (United States)"/>
    <n v="5.9"/>
    <n v="89000"/>
    <s v="James Wong"/>
    <s v="Glen Morgan"/>
    <s v="Jet Li"/>
    <s v="United States"/>
    <n v="49000000"/>
    <x v="3792"/>
    <s v="Revolution Studios"/>
    <n v="87"/>
  </r>
  <r>
    <s v="Lost and Delirious"/>
    <s v="R"/>
    <s v="Drama"/>
    <x v="21"/>
    <s v="September 20, 2001 (Israel)"/>
    <n v="6.9"/>
    <n v="20000"/>
    <s v="LÃ©a Pool"/>
    <s v="Susan Swan"/>
    <s v="Piper Perabo"/>
    <s v="Canada"/>
    <m/>
    <x v="3793"/>
    <s v="CitÃ©-AmÃ©rique"/>
    <n v="103"/>
  </r>
  <r>
    <s v="Sugar &amp; Spice"/>
    <s v="PG-13"/>
    <s v="Comedy"/>
    <x v="21"/>
    <s v="January 26, 2001 (United States)"/>
    <n v="5.7"/>
    <n v="14000"/>
    <s v="Francine McDougall"/>
    <s v="Mandy Nelson"/>
    <s v="Marla Sokoloff"/>
    <s v="United States"/>
    <n v="27000000"/>
    <x v="3794"/>
    <s v="New Line Cinema"/>
    <n v="81"/>
  </r>
  <r>
    <s v="Cats &amp; Dogs"/>
    <s v="PG"/>
    <s v="Action"/>
    <x v="21"/>
    <s v="July 4, 2001 (United States)"/>
    <n v="5.0999999999999996"/>
    <n v="57000"/>
    <s v="Lawrence Guterman"/>
    <s v="John Requa"/>
    <s v="Alec Baldwin"/>
    <s v="United States"/>
    <n v="60000000"/>
    <x v="3795"/>
    <s v="Warner Bros."/>
    <n v="87"/>
  </r>
  <r>
    <s v="Hearts in Atlantis"/>
    <s v="PG-13"/>
    <s v="Drama"/>
    <x v="21"/>
    <s v="September 28, 2001 (United States)"/>
    <n v="6.9"/>
    <n v="37000"/>
    <s v="Scott Hicks"/>
    <s v="Stephen King"/>
    <s v="Anthony Hopkins"/>
    <s v="United States"/>
    <n v="31000000"/>
    <x v="3796"/>
    <s v="Castle Rock Entertainment"/>
    <n v="101"/>
  </r>
  <r>
    <s v="America's Sweethearts"/>
    <s v="PG-13"/>
    <s v="Comedy"/>
    <x v="21"/>
    <s v="July 20, 2001 (United States)"/>
    <n v="5.7"/>
    <n v="55000"/>
    <s v="Joe Roth"/>
    <s v="Billy Crystal"/>
    <s v="Julia Roberts"/>
    <s v="United States"/>
    <n v="46000000"/>
    <x v="3797"/>
    <s v="Revolution Studios"/>
    <n v="102"/>
  </r>
  <r>
    <s v="Kiss of the Dragon"/>
    <s v="R"/>
    <s v="Action"/>
    <x v="21"/>
    <s v="July 6, 2001 (United States)"/>
    <n v="6.6"/>
    <n v="62000"/>
    <s v="Chris Nahon"/>
    <s v="Jet Li"/>
    <s v="Jet Li"/>
    <s v="France"/>
    <n v="25000000"/>
    <x v="3798"/>
    <s v="Twentieth Century Fox"/>
    <n v="98"/>
  </r>
  <r>
    <s v="Captain Corelli's Mandolin"/>
    <s v="R"/>
    <s v="Drama"/>
    <x v="21"/>
    <s v="August 17, 2001 (United States)"/>
    <n v="5.9"/>
    <n v="33000"/>
    <s v="John Madden"/>
    <s v="Shawn Slovo"/>
    <s v="Nicolas Cage"/>
    <s v="United Kingdom"/>
    <n v="57000000"/>
    <x v="3799"/>
    <s v="Universal Pictures"/>
    <n v="131"/>
  </r>
  <r>
    <s v="The Believer"/>
    <s v="R"/>
    <s v="Drama"/>
    <x v="21"/>
    <s v="August 23, 2001 (Russia)"/>
    <n v="7.1"/>
    <n v="37000"/>
    <s v="Henry Bean"/>
    <s v="Henry Bean"/>
    <s v="Ryan Gosling"/>
    <s v="United States"/>
    <n v="1500000"/>
    <x v="3800"/>
    <s v="Fuller Films"/>
    <n v="98"/>
  </r>
  <r>
    <s v="Dil Chahta Hai"/>
    <s v="Not Rated"/>
    <s v="Comedy"/>
    <x v="21"/>
    <s v="August 10, 2001 (India)"/>
    <n v="8.1"/>
    <n v="68000"/>
    <s v="Farhan Akhtar"/>
    <s v="Kassim Jagmagia"/>
    <s v="Aamir Khan"/>
    <s v="India"/>
    <m/>
    <x v="3801"/>
    <s v="Excel Entertainment"/>
    <n v="183"/>
  </r>
  <r>
    <s v="Someone Like You"/>
    <s v="PG-13"/>
    <s v="Comedy"/>
    <x v="21"/>
    <s v="March 30, 2001 (United States)"/>
    <n v="6.1"/>
    <n v="24000"/>
    <s v="Tony Goldwyn"/>
    <s v="Laura Zigman"/>
    <s v="Ashley Judd"/>
    <s v="United States"/>
    <n v="23000000"/>
    <x v="3802"/>
    <s v="Fox 2000 Pictures"/>
    <n v="97"/>
  </r>
  <r>
    <s v="Mean Machine"/>
    <s v="R"/>
    <s v="Comedy"/>
    <x v="21"/>
    <s v="December 26, 2001 (United Kingdom)"/>
    <n v="6.5"/>
    <n v="37000"/>
    <s v="Barry Skolnick"/>
    <s v="Tracy Keenan Wynn"/>
    <s v="Vinnie Jones"/>
    <s v="United Kingdom"/>
    <m/>
    <x v="3803"/>
    <s v="Paramount Pictures"/>
    <n v="99"/>
  </r>
  <r>
    <s v="Enigma"/>
    <s v="R"/>
    <s v="Drama"/>
    <x v="21"/>
    <s v="June 7, 2002 (United States)"/>
    <n v="6.4"/>
    <n v="20000"/>
    <s v="Michael Apted"/>
    <s v="Robert Harris"/>
    <s v="Dougray Scott"/>
    <s v="United Kingdom"/>
    <m/>
    <x v="3804"/>
    <s v="Manhattan Pictures International"/>
    <n v="119"/>
  </r>
  <r>
    <s v="The Experiment"/>
    <s v="R"/>
    <s v="Drama"/>
    <x v="21"/>
    <s v="March 8, 2001 (Germany)"/>
    <n v="7.7"/>
    <n v="92000"/>
    <s v="Oliver Hirschbiegel"/>
    <s v="Mario Giordano"/>
    <s v="Moritz Bleibtreu"/>
    <s v="Germany"/>
    <m/>
    <x v="3805"/>
    <s v="Typhoon"/>
    <n v="120"/>
  </r>
  <r>
    <s v="Millennium Actress"/>
    <s v="PG"/>
    <s v="Animation"/>
    <x v="21"/>
    <s v="September 14, 2002 (Japan)"/>
    <n v="7.9"/>
    <n v="25000"/>
    <s v="Satoshi Kon"/>
    <s v="Satoshi Kon"/>
    <s v="Miyoko ShÃ´ji"/>
    <s v="Japan"/>
    <m/>
    <x v="3806"/>
    <s v="Bandai Visual Company"/>
    <n v="87"/>
  </r>
  <r>
    <s v="The Tailor of Panama"/>
    <s v="R"/>
    <s v="Comedy"/>
    <x v="21"/>
    <s v="March 30, 2001 (United States)"/>
    <n v="6.2"/>
    <n v="28000"/>
    <s v="John Boorman"/>
    <s v="John le CarrÃ©"/>
    <s v="Pierce Brosnan"/>
    <s v="United States"/>
    <n v="21000000"/>
    <x v="3807"/>
    <s v="Columbia Pictures"/>
    <n v="109"/>
  </r>
  <r>
    <s v="Formula 51"/>
    <s v="R"/>
    <s v="Action"/>
    <x v="21"/>
    <s v="October 18, 2002 (United States)"/>
    <n v="6.3"/>
    <n v="48000"/>
    <s v="Ronny Yu"/>
    <s v="Stel Pavlou"/>
    <s v="Samuel L. Jackson"/>
    <s v="United Kingdom"/>
    <n v="27000000"/>
    <x v="3808"/>
    <s v="Alliance Atlantis Communications"/>
    <n v="93"/>
  </r>
  <r>
    <s v="15 Minutes"/>
    <s v="R"/>
    <s v="Action"/>
    <x v="21"/>
    <s v="March 9, 2001 (United States)"/>
    <n v="6.1"/>
    <n v="49000"/>
    <s v="John Herzfeld"/>
    <s v="John Herzfeld"/>
    <s v="Robert De Niro"/>
    <s v="United States"/>
    <n v="60000000"/>
    <x v="3809"/>
    <s v="New Line Cinema"/>
    <n v="120"/>
  </r>
  <r>
    <s v="Iris"/>
    <s v="R"/>
    <s v="Biography"/>
    <x v="21"/>
    <s v="March 29, 2002 (United States)"/>
    <n v="7"/>
    <n v="18000"/>
    <s v="Richard Eyre"/>
    <s v="John Bayley"/>
    <s v="Judi Dench"/>
    <s v="United Kingdom"/>
    <n v="5500000"/>
    <x v="3810"/>
    <s v="British Broadcasting Corporation (BBC)"/>
    <n v="91"/>
  </r>
  <r>
    <s v="Nowhere in Africa"/>
    <s v="R"/>
    <s v="Biography"/>
    <x v="21"/>
    <s v="May 16, 2003 (United States)"/>
    <n v="7.5"/>
    <n v="13000"/>
    <s v="Caroline Link"/>
    <s v="Caroline Link"/>
    <s v="Juliane KÃ¶hler"/>
    <s v="Germany"/>
    <m/>
    <x v="3811"/>
    <s v="BKM, kulturelle FilmfÃ¶rderung des Bundes"/>
    <n v="141"/>
  </r>
  <r>
    <s v="Crazy/Beautiful"/>
    <s v="PG-13"/>
    <s v="Drama"/>
    <x v="21"/>
    <s v="June 29, 2001 (United States)"/>
    <n v="6.4"/>
    <n v="24000"/>
    <s v="John Stockwell"/>
    <s v="Phil Hay"/>
    <s v="Kirsten Dunst"/>
    <s v="United States"/>
    <n v="13000000"/>
    <x v="3812"/>
    <s v="Touchstone Pictures"/>
    <n v="99"/>
  </r>
  <r>
    <s v="Angel Eyes"/>
    <s v="R"/>
    <s v="Drama"/>
    <x v="21"/>
    <s v="May 18, 2001 (United States)"/>
    <n v="5.6"/>
    <n v="23000"/>
    <s v="Luis Mandoki"/>
    <s v="Gerald Di Pego"/>
    <s v="Jennifer Lopez"/>
    <s v="United States"/>
    <n v="53000000"/>
    <x v="3813"/>
    <s v="Franchise Pictures"/>
    <n v="102"/>
  </r>
  <r>
    <s v="No Man's Land"/>
    <s v="R"/>
    <s v="Comedy"/>
    <x v="21"/>
    <s v="September 19, 2001 (France)"/>
    <n v="7.9"/>
    <n v="45000"/>
    <s v="Danis Tanovic"/>
    <s v="Danis Tanovic"/>
    <s v="Branko Djuric"/>
    <s v="France"/>
    <m/>
    <x v="3814"/>
    <s v="NoÃ© Productions"/>
    <n v="98"/>
  </r>
  <r>
    <s v="Kabhi Khushi Kabhie Gham..."/>
    <s v="Not Rated"/>
    <s v="Drama"/>
    <x v="21"/>
    <s v="December 14, 2001 (United States)"/>
    <n v="7.4"/>
    <n v="46000"/>
    <s v="Karan Johar"/>
    <s v="Karan Johar"/>
    <s v="Shah Rukh Khan"/>
    <s v="India"/>
    <n v="7500000"/>
    <x v="3815"/>
    <s v="Dharma Productions"/>
    <n v="210"/>
  </r>
  <r>
    <s v="Buffalo Soldiers"/>
    <s v="R"/>
    <s v="Comedy"/>
    <x v="21"/>
    <s v="October 31, 2002 (Germany)"/>
    <n v="6.8"/>
    <n v="24000"/>
    <s v="Gregor Jordan"/>
    <s v="Robert O'Connor"/>
    <s v="Joaquin Phoenix"/>
    <s v="United Kingdom"/>
    <n v="15000000"/>
    <x v="3816"/>
    <s v="FilmFour"/>
    <n v="98"/>
  </r>
  <r>
    <s v="The Anniversary Party"/>
    <s v="R"/>
    <s v="Comedy"/>
    <x v="21"/>
    <s v="June 29, 2001 (United States)"/>
    <n v="6.3"/>
    <n v="8100"/>
    <s v="Alan Cumming"/>
    <s v="Jennifer Jason Leigh"/>
    <s v="Alan Cumming"/>
    <s v="United States"/>
    <m/>
    <x v="3817"/>
    <s v="Fine Line Features"/>
    <n v="115"/>
  </r>
  <r>
    <s v="Blow Dry"/>
    <s v="R"/>
    <s v="Comedy"/>
    <x v="21"/>
    <s v="March 30, 2001 (United Kingdom)"/>
    <n v="6.3"/>
    <n v="8100"/>
    <s v="Paddy Breathnach"/>
    <s v="Simon Beaufoy"/>
    <s v="Alan Rickman"/>
    <s v="United States"/>
    <m/>
    <x v="3818"/>
    <s v="IMF Internationale Medien und Film GmbH &amp; Co. Produktions KG"/>
    <n v="94"/>
  </r>
  <r>
    <s v="The Musketeer"/>
    <s v="PG-13"/>
    <s v="Action"/>
    <x v="21"/>
    <s v="September 7, 2001 (United States)"/>
    <n v="4.8"/>
    <n v="14000"/>
    <s v="Peter Hyams"/>
    <s v="Alexandre Dumas"/>
    <s v="Justin Chambers"/>
    <s v="Germany"/>
    <n v="40000000"/>
    <x v="3819"/>
    <s v="Centurion"/>
    <n v="104"/>
  </r>
  <r>
    <s v="O"/>
    <s v="R"/>
    <s v="Drama"/>
    <x v="21"/>
    <s v="August 31, 2001 (United States)"/>
    <n v="6.1"/>
    <n v="19000"/>
    <s v="Tim Blake Nelson"/>
    <s v="William Shakespeare"/>
    <s v="Mekhi Phifer"/>
    <s v="United States"/>
    <n v="5000000"/>
    <x v="3820"/>
    <s v="Chickie the Cop"/>
    <n v="95"/>
  </r>
  <r>
    <s v="Birthday Girl"/>
    <s v="R"/>
    <s v="Comedy"/>
    <x v="21"/>
    <s v="February 1, 2002 (United States)"/>
    <n v="6.1"/>
    <n v="25000"/>
    <s v="Jez Butterworth"/>
    <s v="Tom Butterworth"/>
    <s v="Nicole Kidman"/>
    <s v="United Kingdom"/>
    <n v="13000000"/>
    <x v="3821"/>
    <s v="FilmFour"/>
    <n v="93"/>
  </r>
  <r>
    <s v="Human Nature"/>
    <s v="R"/>
    <s v="Comedy"/>
    <x v="21"/>
    <s v="September 12, 2001 (France)"/>
    <n v="6.4"/>
    <n v="18000"/>
    <s v="Michel Gondry"/>
    <s v="Charlie Kaufman"/>
    <s v="Tim Robbins"/>
    <s v="France"/>
    <m/>
    <x v="3822"/>
    <s v="Fine Line Features"/>
    <n v="96"/>
  </r>
  <r>
    <s v="Made"/>
    <s v="R"/>
    <s v="Comedy"/>
    <x v="21"/>
    <s v="August 31, 2001 (United States)"/>
    <n v="6.4"/>
    <n v="18000"/>
    <s v="Jon Favreau"/>
    <s v="Jon Favreau"/>
    <s v="Vince Vaughn"/>
    <s v="United States"/>
    <n v="5000000"/>
    <x v="3823"/>
    <s v="Artisan Entertainment"/>
    <n v="95"/>
  </r>
  <r>
    <s v="One Night at McCool's"/>
    <s v="R"/>
    <s v="Comedy"/>
    <x v="21"/>
    <s v="April 27, 2001 (United States)"/>
    <n v="6.1"/>
    <n v="29000"/>
    <s v="Harald Zwart"/>
    <s v="Stan Seidel"/>
    <s v="Liv Tyler"/>
    <s v="United States"/>
    <n v="18000000"/>
    <x v="3824"/>
    <s v="October Films"/>
    <n v="93"/>
  </r>
  <r>
    <s v="Dr. Dolittle 2"/>
    <s v="PG"/>
    <s v="Comedy"/>
    <x v="21"/>
    <s v="June 22, 2001 (United States)"/>
    <n v="4.7"/>
    <n v="42000"/>
    <s v="Steve Carr"/>
    <s v="Hugh Lofting"/>
    <s v="Eddie Murphy"/>
    <s v="United States"/>
    <n v="70000000"/>
    <x v="3825"/>
    <s v="Twentieth Century Fox"/>
    <n v="87"/>
  </r>
  <r>
    <s v="Trouble Every Day"/>
    <s v="Not Rated"/>
    <s v="Drama"/>
    <x v="21"/>
    <s v="July 11, 2001 (France)"/>
    <n v="6"/>
    <n v="7500"/>
    <s v="Claire Denis"/>
    <s v="Claire Denis"/>
    <s v="Vincent Gallo"/>
    <s v="France"/>
    <m/>
    <x v="3826"/>
    <s v="ARTE"/>
    <n v="101"/>
  </r>
  <r>
    <s v="Max Keeble's Big Move"/>
    <s v="PG"/>
    <s v="Comedy"/>
    <x v="21"/>
    <s v="October 5, 2001 (United States)"/>
    <n v="5.4"/>
    <n v="7700"/>
    <s v="Tim Hill"/>
    <s v="David L. Watts"/>
    <s v="Alex D. Linz"/>
    <s v="United States"/>
    <n v="25000000"/>
    <x v="3827"/>
    <s v="Walt Disney Pictures"/>
    <n v="86"/>
  </r>
  <r>
    <s v="The Center of the World"/>
    <s v="Unrated"/>
    <s v="Drama"/>
    <x v="21"/>
    <s v="May 18, 2001 (Italy)"/>
    <n v="5.8"/>
    <n v="4700"/>
    <s v="Wayne Wang"/>
    <s v="Wayne Wang"/>
    <s v="Shane Edelman"/>
    <s v="United States"/>
    <m/>
    <x v="3828"/>
    <s v="Artisan Entertainment"/>
    <n v="88"/>
  </r>
  <r>
    <s v="Wasabi"/>
    <s v="R"/>
    <s v="Action"/>
    <x v="21"/>
    <s v="October 31, 2001 (France)"/>
    <n v="6.7"/>
    <n v="38000"/>
    <s v="GÃ©rard Krawczyk"/>
    <s v="Luc Besson"/>
    <s v="Jean Reno"/>
    <s v="France"/>
    <m/>
    <x v="3829"/>
    <s v="EuropaCorp"/>
    <n v="94"/>
  </r>
  <r>
    <s v="Soul Survivors"/>
    <s v="PG-13"/>
    <s v="Horror"/>
    <x v="21"/>
    <s v="September 7, 2001 (United States)"/>
    <n v="3.9"/>
    <n v="8500"/>
    <s v="Stephen Carpenter"/>
    <s v="Stephen Carpenter"/>
    <s v="Melissa Sagemiller"/>
    <s v="United States"/>
    <n v="17000000"/>
    <x v="3830"/>
    <s v="Lost Soul Productions"/>
    <n v="84"/>
  </r>
  <r>
    <s v="Black Knight"/>
    <s v="PG-13"/>
    <s v="Adventure"/>
    <x v="21"/>
    <s v="November 21, 2001 (United States)"/>
    <n v="4.9000000000000004"/>
    <n v="39000"/>
    <s v="Gil Junger"/>
    <s v="Darryl Quarles"/>
    <s v="Martin Lawrence"/>
    <s v="United States"/>
    <n v="50000000"/>
    <x v="3831"/>
    <s v="Twentieth Century Fox"/>
    <n v="95"/>
  </r>
  <r>
    <s v="The Shipping News"/>
    <s v="R"/>
    <s v="Drama"/>
    <x v="21"/>
    <s v="January 18, 2002 (United States)"/>
    <n v="6.7"/>
    <n v="32000"/>
    <s v="Lasse HallstrÃ¶m"/>
    <s v="Annie Proulx"/>
    <s v="Kevin Spacey"/>
    <s v="Canada"/>
    <n v="38000000"/>
    <x v="3832"/>
    <s v="Miramax"/>
    <n v="111"/>
  </r>
  <r>
    <s v="The Deep End"/>
    <s v="R"/>
    <s v="Crime"/>
    <x v="21"/>
    <s v="August 31, 2001 (United States)"/>
    <n v="6.6"/>
    <n v="11000"/>
    <s v="Scott McGehee"/>
    <s v="Elisabeth Sanxay Holding"/>
    <s v="Tilda Swinton"/>
    <s v="United States"/>
    <n v="3000000"/>
    <x v="3833"/>
    <s v="i5 Films"/>
    <n v="101"/>
  </r>
  <r>
    <s v="The Son's Room"/>
    <s v="R"/>
    <s v="Drama"/>
    <x v="21"/>
    <s v="March 9, 2001 (Italy)"/>
    <n v="7.3"/>
    <n v="18000"/>
    <s v="Nanni Moretti"/>
    <s v="Nanni Moretti"/>
    <s v="Nanni Moretti"/>
    <s v="Italy"/>
    <m/>
    <x v="3834"/>
    <s v="Sacher Film"/>
    <n v="99"/>
  </r>
  <r>
    <s v="Kissing Jessica Stein"/>
    <s v="R"/>
    <s v="Comedy"/>
    <x v="21"/>
    <s v="April 5, 2002 (United States)"/>
    <n v="6.5"/>
    <n v="16000"/>
    <s v="Charles Herman-Wurmfeld"/>
    <s v="Heather Juergensen"/>
    <s v="Jennifer Westfeldt"/>
    <s v="United States"/>
    <n v="1000000"/>
    <x v="3835"/>
    <s v="Fox Searchlight Pictures"/>
    <n v="97"/>
  </r>
  <r>
    <s v="Antitrust"/>
    <s v="PG-13"/>
    <s v="Action"/>
    <x v="21"/>
    <s v="January 12, 2001 (United States)"/>
    <n v="6.1"/>
    <n v="29000"/>
    <s v="Peter Howitt"/>
    <s v="Howard Franklin"/>
    <s v="Ryan Phillippe"/>
    <s v="United States"/>
    <n v="30000000"/>
    <x v="3836"/>
    <s v="Metro-Goldwyn-Mayer (MGM)"/>
    <n v="108"/>
  </r>
  <r>
    <s v="Just Visiting"/>
    <s v="PG-13"/>
    <s v="Adventure"/>
    <x v="21"/>
    <s v="April 6, 2001 (United States)"/>
    <n v="5.8"/>
    <n v="18000"/>
    <s v="Jean-Marie PoirÃ©"/>
    <s v="Jean-Marie PoirÃ©"/>
    <s v="Jean Reno"/>
    <s v="France"/>
    <n v="35000000"/>
    <x v="3837"/>
    <s v="Gaumont"/>
    <n v="88"/>
  </r>
  <r>
    <s v="Knockaround Guys"/>
    <s v="R"/>
    <s v="Crime"/>
    <x v="21"/>
    <s v="October 11, 2002 (United States)"/>
    <n v="6.1"/>
    <n v="23000"/>
    <s v="Brian Koppelman"/>
    <s v="Brian Koppelman"/>
    <s v="Jennifer Baxter"/>
    <s v="United States"/>
    <m/>
    <x v="3838"/>
    <s v="New Line Cinema"/>
    <n v="92"/>
  </r>
  <r>
    <s v="Monsoon Wedding"/>
    <s v="R"/>
    <s v="Comedy"/>
    <x v="21"/>
    <s v="April 26, 2002 (United States)"/>
    <n v="7.4"/>
    <n v="24000"/>
    <s v="Mira Nair"/>
    <s v="Sabrina Dhawan"/>
    <s v="Naseeruddin Shah"/>
    <s v="India"/>
    <m/>
    <x v="3839"/>
    <s v="IFC Productions"/>
    <n v="114"/>
  </r>
  <r>
    <s v="Lantana"/>
    <s v="R"/>
    <s v="Drama"/>
    <x v="21"/>
    <s v="March 8, 2002 (United States)"/>
    <n v="7.3"/>
    <n v="19000"/>
    <s v="Ray Lawrence"/>
    <s v="Andrew Bovell"/>
    <s v="Anthony LaPaglia"/>
    <s v="Australia"/>
    <m/>
    <x v="3840"/>
    <s v="MBP (Germany)"/>
    <n v="121"/>
  </r>
  <r>
    <s v="L.I.E."/>
    <s v="Unrated"/>
    <s v="Crime"/>
    <x v="21"/>
    <s v="November 29, 2002 (United Kingdom)"/>
    <n v="7.1"/>
    <n v="9600"/>
    <s v="Michael Cuesta"/>
    <s v="Stephen M. Ryder"/>
    <s v="Brian Cox"/>
    <s v="United States"/>
    <n v="700000"/>
    <x v="3841"/>
    <s v="Alter Ego Entertainment"/>
    <n v="97"/>
  </r>
  <r>
    <s v="The Wash"/>
    <s v="R"/>
    <s v="Comedy"/>
    <x v="21"/>
    <s v="November 14, 2001 (United States)"/>
    <n v="4.8"/>
    <n v="6700"/>
    <s v="DJ Pooh"/>
    <s v="DJ Pooh"/>
    <s v="Dr. Dre"/>
    <s v="United States"/>
    <n v="7000000"/>
    <x v="3842"/>
    <s v="Lions Gate Films"/>
    <n v="93"/>
  </r>
  <r>
    <s v="Bones"/>
    <s v="R"/>
    <s v="Crime"/>
    <x v="21"/>
    <s v="October 24, 2001 (United States)"/>
    <n v="4.3"/>
    <n v="6800"/>
    <s v="Ernest R. Dickerson"/>
    <s v="Adam Simon"/>
    <s v="Snoop Dogg"/>
    <s v="United States"/>
    <n v="16000000"/>
    <x v="3843"/>
    <s v="New Line Cinema"/>
    <n v="96"/>
  </r>
  <r>
    <s v="Say It Isn't So"/>
    <s v="R"/>
    <s v="Comedy"/>
    <x v="21"/>
    <s v="March 23, 2001 (United States)"/>
    <n v="5"/>
    <n v="13000"/>
    <s v="J.B. Rogers"/>
    <s v="Peter Gaulke"/>
    <s v="Chris Klein"/>
    <s v="United States"/>
    <n v="25000000"/>
    <x v="3844"/>
    <s v="Twentieth Century Fox"/>
    <n v="95"/>
  </r>
  <r>
    <s v="Texas Rangers"/>
    <s v="PG-13"/>
    <s v="Action"/>
    <x v="21"/>
    <s v="November 30, 2001 (United States)"/>
    <n v="5.2"/>
    <n v="5500"/>
    <s v="Steve Miner"/>
    <s v="George Durham"/>
    <s v="James Van Der Beek"/>
    <s v="United States"/>
    <n v="38000000"/>
    <x v="3845"/>
    <s v="Greisman Productions"/>
    <n v="90"/>
  </r>
  <r>
    <s v="What's the Worst That Could Happen?"/>
    <s v="PG-13"/>
    <s v="Comedy"/>
    <x v="21"/>
    <s v="June 1, 2001 (United States)"/>
    <n v="5.5"/>
    <n v="15000"/>
    <s v="Sam Weisman"/>
    <s v="Donald E. Westlake"/>
    <s v="Martin Lawrence"/>
    <s v="United States"/>
    <n v="60000000"/>
    <x v="3846"/>
    <s v="Metro-Goldwyn-Mayer (MGM)"/>
    <n v="94"/>
  </r>
  <r>
    <s v="Head Over Heels"/>
    <s v="PG-13"/>
    <s v="Comedy"/>
    <x v="21"/>
    <s v="February 2, 2001 (United States)"/>
    <n v="5.5"/>
    <n v="14000"/>
    <s v="Mark Waters"/>
    <s v="John J. Strauss"/>
    <s v="Monica Potter"/>
    <s v="United States"/>
    <n v="14000000"/>
    <x v="3847"/>
    <s v="Universal Pictures"/>
    <n v="86"/>
  </r>
  <r>
    <s v="Glitter"/>
    <s v="PG-13"/>
    <s v="Drama"/>
    <x v="21"/>
    <s v="September 21, 2001 (United States)"/>
    <n v="2.2999999999999998"/>
    <n v="22000"/>
    <s v="Vondie Curtis-Hall"/>
    <s v="Cheryl L. West"/>
    <s v="Mariah Carey"/>
    <s v="United States"/>
    <n v="22000000"/>
    <x v="3848"/>
    <s v="Twentieth Century Fox"/>
    <n v="104"/>
  </r>
  <r>
    <s v="Down to Earth"/>
    <s v="PG-13"/>
    <s v="Comedy"/>
    <x v="21"/>
    <s v="February 16, 2001 (United States)"/>
    <n v="5.4"/>
    <n v="22000"/>
    <s v="Chris Weitz"/>
    <s v="Elaine May"/>
    <s v="Chris Rock"/>
    <s v="Germany"/>
    <n v="49000000"/>
    <x v="3849"/>
    <s v="3 Arts Entertainment"/>
    <n v="87"/>
  </r>
  <r>
    <s v="Tape"/>
    <s v="R"/>
    <s v="Drama"/>
    <x v="21"/>
    <s v="July 12, 2002 (Denmark)"/>
    <n v="7.2"/>
    <n v="19000"/>
    <s v="Richard Linklater"/>
    <s v="Stephen Belber"/>
    <s v="Ethan Hawke"/>
    <s v="United States"/>
    <n v="100000"/>
    <x v="3850"/>
    <s v="Detour Filmproduction"/>
    <n v="86"/>
  </r>
  <r>
    <s v="See Spot Run"/>
    <s v="PG"/>
    <s v="Action"/>
    <x v="21"/>
    <s v="March 2, 2001 (United States)"/>
    <n v="5.4"/>
    <n v="8800"/>
    <s v="John Whitesell"/>
    <s v="George Gallo"/>
    <s v="David Arquette"/>
    <s v="United States"/>
    <n v="35000000"/>
    <x v="3851"/>
    <s v="Warner Bros."/>
    <n v="94"/>
  </r>
  <r>
    <s v="Two Can Play That Game"/>
    <s v="R"/>
    <s v="Comedy"/>
    <x v="21"/>
    <s v="September 7, 2001 (United States)"/>
    <n v="6.2"/>
    <n v="6500"/>
    <s v="Mark Brown"/>
    <s v="Mark Brown"/>
    <s v="Vivica A. Fox"/>
    <s v="United States"/>
    <n v="13000000"/>
    <x v="3852"/>
    <s v="Screen Gems"/>
    <n v="90"/>
  </r>
  <r>
    <s v="Impostor"/>
    <s v="PG-13"/>
    <s v="Drama"/>
    <x v="21"/>
    <s v="January 4, 2002 (United States)"/>
    <n v="6.2"/>
    <n v="23000"/>
    <s v="Gary Fleder"/>
    <s v="Philip K. Dick"/>
    <s v="Shane Brolly"/>
    <s v="United States"/>
    <n v="30000000"/>
    <x v="3853"/>
    <s v="Dimension Films"/>
    <n v="95"/>
  </r>
  <r>
    <s v="Storytelling"/>
    <s v="R"/>
    <s v="Comedy"/>
    <x v="21"/>
    <s v="November 8, 2001 (Russia)"/>
    <n v="6.8"/>
    <n v="17000"/>
    <s v="Todd Solondz"/>
    <s v="Todd Solondz"/>
    <s v="Selma Blair"/>
    <s v="United States"/>
    <m/>
    <x v="3854"/>
    <s v="New Line Cinema"/>
    <n v="87"/>
  </r>
  <r>
    <s v="Metropolis"/>
    <s v="PG-13"/>
    <s v="Animation"/>
    <x v="21"/>
    <s v="January 25, 2002 (United States)"/>
    <n v="7.2"/>
    <n v="21000"/>
    <s v="Rintaro"/>
    <s v="Osamu Tezuka"/>
    <s v="Toshio Furukawa"/>
    <s v="Japan"/>
    <n v="15000000"/>
    <x v="3855"/>
    <s v="Bandai Visual Company"/>
    <n v="108"/>
  </r>
  <r>
    <s v="Scotland, Pa."/>
    <s v="R"/>
    <s v="Comedy"/>
    <x v="21"/>
    <s v="January 22, 2001 (United States)"/>
    <n v="6.7"/>
    <n v="4300"/>
    <s v="Billy Morrissette"/>
    <s v="William Shakespeare"/>
    <s v="James Le Gros"/>
    <s v="United States"/>
    <m/>
    <x v="3856"/>
    <s v="Abandon Pictures"/>
    <n v="104"/>
  </r>
  <r>
    <s v="Tortilla Soup"/>
    <s v="PG-13"/>
    <s v="Comedy"/>
    <x v="21"/>
    <s v="August 31, 2001 (United States)"/>
    <n v="6.7"/>
    <n v="4500"/>
    <s v="Maria Ripoll"/>
    <s v="Hui-Ling Wang"/>
    <s v="Hector Elizondo"/>
    <s v="United States"/>
    <m/>
    <x v="3857"/>
    <s v="Samuel Goldwyn Films"/>
    <n v="102"/>
  </r>
  <r>
    <s v="The Affair of the Necklace"/>
    <s v="R"/>
    <s v="Drama"/>
    <x v="21"/>
    <s v="December 7, 2001 (United States)"/>
    <n v="6.1"/>
    <n v="5100"/>
    <s v="Charles Shyer"/>
    <s v="John Sweet"/>
    <s v="Hilary Swank"/>
    <s v="United States"/>
    <n v="30000000"/>
    <x v="3858"/>
    <s v="Alcon Entertainment"/>
    <n v="118"/>
  </r>
  <r>
    <s v="Lovely &amp; Amazing"/>
    <s v="R"/>
    <s v="Comedy"/>
    <x v="21"/>
    <s v="August 2, 2002 (United States)"/>
    <n v="6.8"/>
    <n v="7000"/>
    <s v="Nicole Holofcener"/>
    <s v="Nicole Holofcener"/>
    <s v="Catherine Keener"/>
    <s v="United States"/>
    <n v="250000"/>
    <x v="3859"/>
    <s v="Blow Up Pictures"/>
    <n v="91"/>
  </r>
  <r>
    <s v="La CiÃ©naga"/>
    <s v="Not Rated"/>
    <s v="Comedy"/>
    <x v="21"/>
    <s v="April 12, 2001 (Argentina)"/>
    <n v="7.1"/>
    <n v="6100"/>
    <s v="Lucrecia Martel"/>
    <s v="Lucrecia Martel"/>
    <s v="Mercedes MorÃ¡n"/>
    <s v="Argentina"/>
    <m/>
    <x v="3860"/>
    <s v="4k Films"/>
    <n v="103"/>
  </r>
  <r>
    <s v="Corky Romano"/>
    <s v="PG-13"/>
    <s v="Comedy"/>
    <x v="21"/>
    <s v="October 12, 2001 (United States)"/>
    <n v="4.7"/>
    <n v="13000"/>
    <s v="Rob Pritts"/>
    <s v="David Garrett"/>
    <s v="Chris Kattan"/>
    <s v="United States"/>
    <n v="11000000"/>
    <x v="3861"/>
    <s v="Touchstone Pictures"/>
    <n v="86"/>
  </r>
  <r>
    <s v="Read My Lips"/>
    <s v="R"/>
    <s v="Crime"/>
    <x v="21"/>
    <s v="July 26, 2002 (United States)"/>
    <n v="7.3"/>
    <n v="14000"/>
    <s v="Jacques Audiard"/>
    <s v="Jacques Audiard"/>
    <s v="Vincent Cassel"/>
    <s v="France"/>
    <m/>
    <x v="3862"/>
    <s v="Canal+"/>
    <n v="115"/>
  </r>
  <r>
    <s v="Recess: School's Out"/>
    <s v="G"/>
    <s v="Animation"/>
    <x v="21"/>
    <s v="February 16, 2001 (United States)"/>
    <n v="6.6"/>
    <n v="9800"/>
    <s v="Chuck Sheetz"/>
    <s v="Paul Germain"/>
    <s v="Andrew Lawrence"/>
    <s v="United States"/>
    <n v="23000000"/>
    <x v="3863"/>
    <s v="Disney Television Animation"/>
    <n v="82"/>
  </r>
  <r>
    <s v="The Other Side of Heaven"/>
    <s v="PG"/>
    <s v="Adventure"/>
    <x v="21"/>
    <s v="April 12, 2002 (United States)"/>
    <n v="6.4"/>
    <n v="4200"/>
    <s v="Mitch Davis"/>
    <s v="Mitch Davis"/>
    <s v="Christopher Gorham"/>
    <s v="United States"/>
    <n v="7000000"/>
    <x v="3864"/>
    <s v="3Mark Entertainment"/>
    <n v="113"/>
  </r>
  <r>
    <s v="The Grey Zone"/>
    <s v="R"/>
    <s v="Drama"/>
    <x v="21"/>
    <s v="November 30, 2001 (Spain)"/>
    <n v="7"/>
    <n v="10000"/>
    <s v="Tim Blake Nelson"/>
    <s v="Miklos Nyiszli"/>
    <s v="David Arquette"/>
    <s v="United States"/>
    <n v="5000000"/>
    <x v="3865"/>
    <s v="Killer Films"/>
    <n v="108"/>
  </r>
  <r>
    <s v="Novocaine"/>
    <s v="R"/>
    <s v="Comedy"/>
    <x v="21"/>
    <s v="December 14, 2001 (United States)"/>
    <n v="5.8"/>
    <n v="11000"/>
    <s v="David Atkins"/>
    <s v="Paul Felopulos"/>
    <s v="Steve Martin"/>
    <s v="United States"/>
    <n v="8000000"/>
    <x v="3866"/>
    <s v="Artisan Entertainment"/>
    <n v="95"/>
  </r>
  <r>
    <s v="Charlotte Gray"/>
    <s v="PG-13"/>
    <s v="Drama"/>
    <x v="21"/>
    <s v="January 11, 2002 (United States)"/>
    <n v="6.4"/>
    <n v="11000"/>
    <s v="Gillian Armstrong"/>
    <s v="Sebastian Faulks"/>
    <s v="Cate Blanchett"/>
    <s v="United Kingdom"/>
    <n v="20000000"/>
    <x v="3867"/>
    <s v="Ecosse Films"/>
    <n v="121"/>
  </r>
  <r>
    <s v="The Curse of the Jade Scorpion"/>
    <s v="PG-13"/>
    <s v="Comedy"/>
    <x v="21"/>
    <s v="August 24, 2001 (United States)"/>
    <n v="6.7"/>
    <n v="38000"/>
    <s v="Woody Allen"/>
    <s v="Woody Allen"/>
    <s v="Greg Stebner"/>
    <s v="United States"/>
    <n v="33000000"/>
    <x v="3868"/>
    <s v="Dreamworks Pictures"/>
    <n v="103"/>
  </r>
  <r>
    <s v="Spider-Man"/>
    <s v="PG-13"/>
    <s v="Action"/>
    <x v="22"/>
    <s v="May 3, 2002 (United States)"/>
    <n v="7.3"/>
    <n v="706000"/>
    <s v="Sam Raimi"/>
    <s v="Stan Lee"/>
    <s v="Tobey Maguire"/>
    <s v="United States"/>
    <n v="139000000"/>
    <x v="3869"/>
    <s v="Columbia Pictures"/>
    <n v="121"/>
  </r>
  <r>
    <s v="The Sum of All Fears"/>
    <s v="PG-13"/>
    <s v="Action"/>
    <x v="22"/>
    <s v="May 31, 2002 (United States)"/>
    <n v="6.4"/>
    <n v="108000"/>
    <s v="Phil Alden Robinson"/>
    <s v="Tom Clancy"/>
    <s v="Ben Affleck"/>
    <s v="United States"/>
    <n v="68000000"/>
    <x v="3870"/>
    <s v="Paramount Pictures"/>
    <n v="124"/>
  </r>
  <r>
    <s v="8 Mile"/>
    <s v="R"/>
    <s v="Drama"/>
    <x v="22"/>
    <s v="November 8, 2002 (United States)"/>
    <n v="7.1"/>
    <n v="259000"/>
    <s v="Curtis Hanson"/>
    <s v="Scott Silver"/>
    <s v="Eminem"/>
    <s v="United States"/>
    <n v="41000000"/>
    <x v="3871"/>
    <s v="Imagine Entertainment"/>
    <n v="110"/>
  </r>
  <r>
    <s v="The Pianist"/>
    <s v="R"/>
    <s v="Biography"/>
    <x v="22"/>
    <s v="March 28, 2003 (United States)"/>
    <n v="8.5"/>
    <n v="756000"/>
    <s v="Roman Polanski"/>
    <s v="Ronald Harwood"/>
    <s v="Adrien Brody"/>
    <s v="United Kingdom"/>
    <n v="35000000"/>
    <x v="3872"/>
    <s v="R.P. Productions"/>
    <n v="150"/>
  </r>
  <r>
    <s v="Harry Potter and the Chamber of Secrets"/>
    <s v="PG"/>
    <s v="Adventure"/>
    <x v="22"/>
    <s v="November 15, 2002 (United States)"/>
    <n v="7.4"/>
    <n v="572000"/>
    <s v="Chris Columbus"/>
    <s v="J.K. Rowling"/>
    <s v="Daniel Radcliffe"/>
    <s v="United Kingdom"/>
    <n v="100000000"/>
    <x v="3873"/>
    <s v="Warner Bros."/>
    <n v="161"/>
  </r>
  <r>
    <s v="The Lord of the Rings: The Two Towers"/>
    <s v="PG-13"/>
    <s v="Action"/>
    <x v="22"/>
    <s v="December 18, 2002 (United States)"/>
    <n v="8.6999999999999993"/>
    <n v="1500000"/>
    <s v="Peter Jackson"/>
    <s v="J.R.R. Tolkien"/>
    <s v="Elijah Wood"/>
    <s v="New Zealand"/>
    <n v="94000000"/>
    <x v="3874"/>
    <s v="New Line Cinema"/>
    <n v="179"/>
  </r>
  <r>
    <s v="Road to Perdition"/>
    <s v="R"/>
    <s v="Crime"/>
    <x v="22"/>
    <s v="July 12, 2002 (United States)"/>
    <n v="7.7"/>
    <n v="253000"/>
    <s v="Sam Mendes"/>
    <s v="Max Allan Collins"/>
    <s v="Tom Hanks"/>
    <s v="United States"/>
    <n v="80000000"/>
    <x v="3875"/>
    <s v="Dreamworks Pictures"/>
    <n v="117"/>
  </r>
  <r>
    <s v="Resident Evil"/>
    <s v="R"/>
    <s v="Action"/>
    <x v="22"/>
    <s v="March 15, 2002 (United States)"/>
    <n v="6.7"/>
    <n v="254000"/>
    <s v="Paul W.S. Anderson"/>
    <s v="Paul W.S. Anderson"/>
    <s v="Milla Jovovich"/>
    <s v="United Kingdom"/>
    <n v="33000000"/>
    <x v="3876"/>
    <s v="Constantin Film"/>
    <n v="100"/>
  </r>
  <r>
    <s v="Catch Me If You Can"/>
    <s v="PG-13"/>
    <s v="Biography"/>
    <x v="22"/>
    <s v="December 25, 2002 (United States)"/>
    <n v="8.1"/>
    <n v="866000"/>
    <s v="Steven Spielberg"/>
    <s v="Jeff Nathanson"/>
    <s v="Leonardo DiCaprio"/>
    <s v="United States"/>
    <n v="52000000"/>
    <x v="3877"/>
    <s v="Dreamworks Pictures"/>
    <n v="141"/>
  </r>
  <r>
    <s v="28 Days Later..."/>
    <s v="R"/>
    <s v="Drama"/>
    <x v="22"/>
    <s v="June 27, 2003 (United States)"/>
    <n v="7.6"/>
    <n v="386000"/>
    <s v="Danny Boyle"/>
    <s v="Alex Garland"/>
    <s v="Cillian Murphy"/>
    <s v="United Kingdom"/>
    <n v="8000000"/>
    <x v="3878"/>
    <s v="DNA Films"/>
    <n v="113"/>
  </r>
  <r>
    <s v="City of God"/>
    <s v="R"/>
    <s v="Crime"/>
    <x v="22"/>
    <s v="February 13, 2004 (United States)"/>
    <n v="8.6"/>
    <n v="714000"/>
    <s v="Fernando Meirelles"/>
    <s v="Paulo Lins"/>
    <s v="Alexandre Rodrigues"/>
    <s v="Brazil"/>
    <m/>
    <x v="3879"/>
    <s v="O2 Filmes"/>
    <n v="130"/>
  </r>
  <r>
    <s v="Irreversible"/>
    <s v="Not Rated"/>
    <s v="Crime"/>
    <x v="22"/>
    <s v="May 24, 2002 (France)"/>
    <n v="7.4"/>
    <n v="124000"/>
    <s v="Gaspar NoÃ©"/>
    <s v="Gaspar NoÃ©"/>
    <s v="Monica Bellucci"/>
    <s v="France"/>
    <m/>
    <x v="3880"/>
    <s v="120 Films"/>
    <n v="97"/>
  </r>
  <r>
    <s v="The Ring"/>
    <s v="PG-13"/>
    <s v="Horror"/>
    <x v="22"/>
    <s v="October 18, 2002 (United States)"/>
    <n v="7.1"/>
    <n v="328000"/>
    <s v="Gore Verbinski"/>
    <s v="Ehren Kruger"/>
    <s v="Naomi Watts"/>
    <s v="United States"/>
    <n v="48000000"/>
    <x v="3881"/>
    <s v="Dreamworks Pictures"/>
    <n v="115"/>
  </r>
  <r>
    <s v="Signs"/>
    <s v="PG-13"/>
    <s v="Drama"/>
    <x v="22"/>
    <s v="August 2, 2002 (United States)"/>
    <n v="6.7"/>
    <n v="344000"/>
    <s v="M. Night Shyamalan"/>
    <s v="M. Night Shyamalan"/>
    <s v="Mel Gibson"/>
    <s v="United States"/>
    <n v="72000000"/>
    <x v="3882"/>
    <s v="Touchstone Pictures"/>
    <n v="106"/>
  </r>
  <r>
    <s v="The Bourne Identity"/>
    <s v="PG-13"/>
    <s v="Action"/>
    <x v="22"/>
    <s v="June 14, 2002 (United States)"/>
    <n v="7.9"/>
    <n v="519000"/>
    <s v="Doug Liman"/>
    <s v="Tony Gilroy"/>
    <s v="Franka Potente"/>
    <s v="United States"/>
    <n v="60000000"/>
    <x v="3883"/>
    <s v="Universal Pictures"/>
    <n v="119"/>
  </r>
  <r>
    <s v="Star Wars: Episode II - Attack of the Clones"/>
    <s v="PG"/>
    <s v="Action"/>
    <x v="22"/>
    <s v="May 16, 2002 (United States)"/>
    <n v="6.5"/>
    <n v="658000"/>
    <s v="George Lucas"/>
    <s v="George Lucas"/>
    <s v="Hayden Christensen"/>
    <s v="United States"/>
    <n v="115000000"/>
    <x v="3884"/>
    <s v="Lucasfilm"/>
    <n v="142"/>
  </r>
  <r>
    <s v="Secretary"/>
    <s v="R"/>
    <s v="Comedy"/>
    <x v="22"/>
    <s v="October 11, 2002 (United States)"/>
    <n v="7"/>
    <n v="86000"/>
    <s v="Steven Shainberg"/>
    <s v="Erin Cressida Wilson"/>
    <s v="James Spader"/>
    <s v="United States"/>
    <n v="4000000"/>
    <x v="3885"/>
    <s v="Slough Pond"/>
    <n v="107"/>
  </r>
  <r>
    <s v="Scooby-Doo"/>
    <s v="PG"/>
    <s v="Adventure"/>
    <x v="22"/>
    <s v="June 14, 2002 (United States)"/>
    <n v="5.0999999999999996"/>
    <n v="103000"/>
    <s v="Raja Gosnell"/>
    <s v="James Gunn"/>
    <s v="Matthew Lillard"/>
    <s v="United States"/>
    <n v="84000000"/>
    <x v="3886"/>
    <s v="Warner Bros."/>
    <n v="86"/>
  </r>
  <r>
    <s v="Reign of Fire"/>
    <s v="PG-13"/>
    <s v="Action"/>
    <x v="22"/>
    <s v="July 12, 2002 (United States)"/>
    <n v="6.2"/>
    <n v="129000"/>
    <s v="Rob Bowman"/>
    <s v="Gregg Chabot"/>
    <s v="Matthew McConaughey"/>
    <s v="United States"/>
    <n v="60000000"/>
    <x v="3887"/>
    <s v="Touchstone Pictures"/>
    <n v="101"/>
  </r>
  <r>
    <s v="Minority Report"/>
    <s v="PG-13"/>
    <s v="Action"/>
    <x v="22"/>
    <s v="June 21, 2002 (United States)"/>
    <n v="7.6"/>
    <n v="519000"/>
    <s v="Steven Spielberg"/>
    <s v="Philip K. Dick"/>
    <s v="Tom Cruise"/>
    <s v="United States"/>
    <n v="102000000"/>
    <x v="3888"/>
    <s v="Twentieth Century Fox"/>
    <n v="145"/>
  </r>
  <r>
    <s v="Austin Powers in Goldmember"/>
    <s v="PG-13"/>
    <s v="Action"/>
    <x v="22"/>
    <s v="July 26, 2002 (United States)"/>
    <n v="6.2"/>
    <n v="199000"/>
    <s v="Jay Roach"/>
    <s v="Mike Myers"/>
    <s v="Mike Myers"/>
    <s v="United States"/>
    <n v="63000000"/>
    <x v="3889"/>
    <s v="New Line Cinema"/>
    <n v="94"/>
  </r>
  <r>
    <s v="Red Dragon"/>
    <s v="R"/>
    <s v="Crime"/>
    <x v="22"/>
    <s v="October 4, 2002 (United States)"/>
    <n v="7.2"/>
    <n v="259000"/>
    <s v="Brett Ratner"/>
    <s v="Thomas Harris"/>
    <s v="Anthony Hopkins"/>
    <s v="Germany"/>
    <n v="78000000"/>
    <x v="3890"/>
    <s v="Universal Pictures"/>
    <n v="124"/>
  </r>
  <r>
    <s v="Gangs of New York"/>
    <s v="R"/>
    <s v="Crime"/>
    <x v="22"/>
    <s v="December 20, 2002 (United States)"/>
    <n v="7.5"/>
    <n v="415000"/>
    <s v="Martin Scorsese"/>
    <s v="Jay Cocks"/>
    <s v="Leonardo DiCaprio"/>
    <s v="United States"/>
    <n v="100000000"/>
    <x v="3891"/>
    <s v="Miramax"/>
    <n v="167"/>
  </r>
  <r>
    <s v="The Importance of Being Earnest"/>
    <s v="PG"/>
    <s v="Comedy"/>
    <x v="22"/>
    <s v="June 21, 2002 (United States)"/>
    <n v="6.8"/>
    <n v="22000"/>
    <s v="Oliver Parker"/>
    <s v="Oscar Wilde"/>
    <s v="Rupert Everett"/>
    <s v="United Kingdom"/>
    <n v="15000000"/>
    <x v="3892"/>
    <s v="Miramax"/>
    <n v="97"/>
  </r>
  <r>
    <s v="Sweet Home Alabama"/>
    <s v="PG-13"/>
    <s v="Comedy"/>
    <x v="22"/>
    <s v="September 27, 2002 (United States)"/>
    <n v="6.2"/>
    <n v="105000"/>
    <s v="Andy Tennant"/>
    <s v="Douglas J. Eboch"/>
    <s v="Reese Witherspoon"/>
    <s v="United States"/>
    <n v="30000000"/>
    <x v="3893"/>
    <s v="Touchstone Pictures"/>
    <n v="108"/>
  </r>
  <r>
    <s v="The Count of Monte Cristo"/>
    <s v="PG-13"/>
    <s v="Action"/>
    <x v="22"/>
    <s v="January 25, 2002 (United States)"/>
    <n v="7.7"/>
    <n v="132000"/>
    <s v="Kevin Reynolds"/>
    <s v="Alexandre Dumas"/>
    <s v="Jim Caviezel"/>
    <s v="United Kingdom"/>
    <n v="35000000"/>
    <x v="3894"/>
    <s v="Touchstone Pictures"/>
    <n v="131"/>
  </r>
  <r>
    <s v="The Hot Chick"/>
    <s v="PG-13"/>
    <s v="Comedy"/>
    <x v="22"/>
    <s v="December 13, 2002 (United States)"/>
    <n v="5.5"/>
    <n v="92000"/>
    <s v="Tom Brady"/>
    <s v="Tom Brady"/>
    <s v="Rob Schneider"/>
    <s v="United States"/>
    <m/>
    <x v="3895"/>
    <s v="Touchstone Pictures"/>
    <n v="104"/>
  </r>
  <r>
    <s v="Adaptation."/>
    <s v="R"/>
    <s v="Comedy"/>
    <x v="22"/>
    <s v="February 14, 2003 (United States)"/>
    <n v="7.7"/>
    <n v="183000"/>
    <s v="Spike Jonze"/>
    <s v="Susan Orlean"/>
    <s v="Nicolas Cage"/>
    <s v="United States"/>
    <n v="19000000"/>
    <x v="3896"/>
    <s v="Beverly Detroit"/>
    <n v="115"/>
  </r>
  <r>
    <s v="Unfaithful"/>
    <s v="R"/>
    <s v="Drama"/>
    <x v="22"/>
    <s v="May 10, 2002 (United States)"/>
    <n v="6.7"/>
    <n v="83000"/>
    <s v="Adrian Lyne"/>
    <s v="Claude Chabrol"/>
    <s v="Richard Gere"/>
    <s v="France"/>
    <n v="50000000"/>
    <x v="3897"/>
    <s v="Fox 2000 Pictures"/>
    <n v="124"/>
  </r>
  <r>
    <s v="Ice Age"/>
    <s v="PG"/>
    <s v="Animation"/>
    <x v="22"/>
    <s v="March 15, 2002 (United States)"/>
    <n v="7.5"/>
    <n v="452000"/>
    <s v="Chris Wedge"/>
    <s v="Michael J. Wilson"/>
    <s v="Denis Leary"/>
    <s v="United States"/>
    <n v="59000000"/>
    <x v="3898"/>
    <s v="Twentieth Century Fox"/>
    <n v="81"/>
  </r>
  <r>
    <s v="Panic Room"/>
    <s v="R"/>
    <s v="Crime"/>
    <x v="22"/>
    <s v="March 29, 2002 (United States)"/>
    <n v="6.8"/>
    <n v="266000"/>
    <s v="David Fincher"/>
    <s v="David Koepp"/>
    <s v="Jodie Foster"/>
    <s v="United States"/>
    <n v="48000000"/>
    <x v="3899"/>
    <s v="Columbia Pictures"/>
    <n v="112"/>
  </r>
  <r>
    <s v="Insomnia"/>
    <s v="R"/>
    <s v="Drama"/>
    <x v="22"/>
    <s v="May 24, 2002 (United States)"/>
    <n v="7.2"/>
    <n v="281000"/>
    <s v="Christopher Nolan"/>
    <s v="Hillary Seitz"/>
    <s v="Al Pacino"/>
    <s v="United States"/>
    <n v="46000000"/>
    <x v="3900"/>
    <s v="Alcon Entertainment"/>
    <n v="118"/>
  </r>
  <r>
    <s v="Men in Black II"/>
    <s v="PG-13"/>
    <s v="Action"/>
    <x v="22"/>
    <s v="July 3, 2002 (United States)"/>
    <n v="6.2"/>
    <n v="351000"/>
    <s v="Barry Sonnenfeld"/>
    <s v="Lowell Cunningham"/>
    <s v="Tommy Lee Jones"/>
    <s v="United States"/>
    <n v="140000000"/>
    <x v="3901"/>
    <s v="Columbia Pictures"/>
    <n v="88"/>
  </r>
  <r>
    <s v="Lilo &amp; Stitch"/>
    <s v="PG"/>
    <s v="Animation"/>
    <x v="22"/>
    <s v="June 21, 2002 (United States)"/>
    <n v="7.3"/>
    <n v="174000"/>
    <s v="Dean DeBlois"/>
    <s v="Chris Sanders"/>
    <s v="Daveigh Chase"/>
    <s v="United States"/>
    <n v="80000000"/>
    <x v="3902"/>
    <s v="Walt Disney Pictures"/>
    <n v="92"/>
  </r>
  <r>
    <s v="Chicago"/>
    <s v="PG-13"/>
    <s v="Comedy"/>
    <x v="22"/>
    <s v="January 24, 2003 (United States)"/>
    <n v="7.2"/>
    <n v="220000"/>
    <s v="Rob Marshall"/>
    <s v="Bill Condon"/>
    <s v="RenÃ©e Zellweger"/>
    <s v="United States"/>
    <n v="45000000"/>
    <x v="3903"/>
    <s v="Miramax"/>
    <n v="113"/>
  </r>
  <r>
    <s v="A Walk to Remember"/>
    <s v="PG"/>
    <s v="Drama"/>
    <x v="22"/>
    <s v="January 25, 2002 (United States)"/>
    <n v="7.3"/>
    <n v="203000"/>
    <s v="Adam Shankman"/>
    <s v="Nicholas Sparks"/>
    <s v="Mandy Moore"/>
    <s v="United States"/>
    <n v="11800000"/>
    <x v="3904"/>
    <s v="Warner Bros."/>
    <n v="101"/>
  </r>
  <r>
    <s v="Treasure Planet"/>
    <s v="PG"/>
    <s v="Animation"/>
    <x v="22"/>
    <s v="November 27, 2002 (United States)"/>
    <n v="7.2"/>
    <n v="107000"/>
    <s v="Ron Clements"/>
    <s v="Robert Louis Stevenson"/>
    <s v="Joseph Gordon-Levitt"/>
    <s v="United States"/>
    <n v="140000000"/>
    <x v="3905"/>
    <s v="Walt Disney Animation Studios"/>
    <n v="95"/>
  </r>
  <r>
    <s v="My Big Fat Greek Wedding"/>
    <s v="PG"/>
    <s v="Comedy"/>
    <x v="22"/>
    <s v="August 2, 2002 (United States)"/>
    <n v="6.6"/>
    <n v="122000"/>
    <s v="Joel Zwick"/>
    <s v="Nia Vardalos"/>
    <s v="Nia Vardalos"/>
    <s v="Canada"/>
    <n v="5000000"/>
    <x v="3906"/>
    <s v="Gold Circle Films"/>
    <n v="95"/>
  </r>
  <r>
    <s v="We Were Soldiers"/>
    <s v="R"/>
    <s v="Action"/>
    <x v="22"/>
    <s v="March 1, 2002 (United States)"/>
    <n v="7.2"/>
    <n v="133000"/>
    <s v="Randall Wallace"/>
    <s v="Harold G. Moore"/>
    <s v="Mel Gibson"/>
    <s v="United States"/>
    <n v="75000000"/>
    <x v="3907"/>
    <s v="Icon Entertainment International"/>
    <n v="138"/>
  </r>
  <r>
    <s v="The Sweetest Thing"/>
    <s v="R"/>
    <s v="Comedy"/>
    <x v="22"/>
    <s v="April 12, 2002 (United States)"/>
    <n v="5.2"/>
    <n v="56000"/>
    <s v="Roger Kumble"/>
    <s v="Nancy M. Pimental"/>
    <s v="Cameron Diaz"/>
    <s v="United States"/>
    <n v="43000000"/>
    <x v="3908"/>
    <s v="Columbia Pictures"/>
    <n v="84"/>
  </r>
  <r>
    <s v="xXx"/>
    <s v="PG-13"/>
    <s v="Action"/>
    <x v="22"/>
    <s v="August 9, 2002 (United States)"/>
    <n v="5.9"/>
    <n v="175000"/>
    <s v="Rob Cohen"/>
    <s v="Rich Wilkes"/>
    <s v="Vin Diesel"/>
    <s v="United States"/>
    <n v="70000000"/>
    <x v="3909"/>
    <s v="Revolution Studios"/>
    <n v="124"/>
  </r>
  <r>
    <s v="Equilibrium"/>
    <s v="R"/>
    <s v="Action"/>
    <x v="22"/>
    <s v="December 6, 2002 (United States)"/>
    <n v="7.4"/>
    <n v="316000"/>
    <s v="Kurt Wimmer"/>
    <s v="Kurt Wimmer"/>
    <s v="Christian Bale"/>
    <s v="United States"/>
    <n v="20000000"/>
    <x v="3910"/>
    <s v="Dimension Films"/>
    <n v="107"/>
  </r>
  <r>
    <s v="The Scorpion King"/>
    <s v="PG-13"/>
    <s v="Action"/>
    <x v="22"/>
    <s v="April 19, 2002 (United States)"/>
    <n v="5.5"/>
    <n v="133000"/>
    <s v="Chuck Russell"/>
    <s v="Stephen Sommers"/>
    <s v="Dwayne Johnson"/>
    <s v="United States"/>
    <n v="60000000"/>
    <x v="3911"/>
    <s v="Universal Pictures"/>
    <n v="92"/>
  </r>
  <r>
    <s v="Punch-Drunk Love"/>
    <s v="R"/>
    <s v="Comedy"/>
    <x v="22"/>
    <s v="November 1, 2002 (United States)"/>
    <n v="7.3"/>
    <n v="152000"/>
    <s v="Paul Thomas Anderson"/>
    <s v="Paul Thomas Anderson"/>
    <s v="Adam Sandler"/>
    <s v="United States"/>
    <n v="25000000"/>
    <x v="3912"/>
    <s v="New Line Cinema"/>
    <n v="95"/>
  </r>
  <r>
    <s v="Die Another Day"/>
    <s v="PG-13"/>
    <s v="Action"/>
    <x v="22"/>
    <s v="November 22, 2002 (United States)"/>
    <n v="6.1"/>
    <n v="209000"/>
    <s v="Lee Tamahori"/>
    <s v="Ian Fleming"/>
    <s v="Pierce Brosnan"/>
    <s v="United Kingdom"/>
    <n v="142000000"/>
    <x v="3913"/>
    <s v="Eon Productions"/>
    <n v="133"/>
  </r>
  <r>
    <s v="The Time Machine"/>
    <s v="PG-13"/>
    <s v="Action"/>
    <x v="22"/>
    <s v="March 8, 2002 (United States)"/>
    <n v="6"/>
    <n v="120000"/>
    <s v="Simon Wells"/>
    <s v="H.G. Wells"/>
    <s v="Guy Pearce"/>
    <s v="United States"/>
    <n v="80000000"/>
    <x v="3914"/>
    <s v="Warner Bros."/>
    <n v="96"/>
  </r>
  <r>
    <s v="Bend It Like Beckham"/>
    <s v="PG-13"/>
    <s v="Comedy"/>
    <x v="22"/>
    <s v="August 1, 2003 (United States)"/>
    <n v="6.6"/>
    <n v="106000"/>
    <s v="Gurinder Chadha"/>
    <s v="Gurinder Chadha"/>
    <s v="Parminder Nagra"/>
    <s v="United Kingdom"/>
    <m/>
    <x v="3915"/>
    <s v="Kintop Pictures"/>
    <n v="112"/>
  </r>
  <r>
    <s v="The Transporter"/>
    <s v="PG-13"/>
    <s v="Action"/>
    <x v="22"/>
    <s v="October 11, 2002 (United States)"/>
    <n v="6.8"/>
    <n v="290000"/>
    <s v="Louis Leterrier"/>
    <s v="Luc Besson"/>
    <s v="Jason Statham"/>
    <s v="France"/>
    <n v="21000000"/>
    <x v="3916"/>
    <s v="EuropaCorp"/>
    <n v="92"/>
  </r>
  <r>
    <s v="Blue Crush"/>
    <s v="PG-13"/>
    <s v="Drama"/>
    <x v="22"/>
    <s v="August 16, 2002 (United States)"/>
    <n v="5.7"/>
    <n v="30000"/>
    <s v="John Stockwell"/>
    <s v="Susan Orlean"/>
    <s v="Kate Bosworth"/>
    <s v="United States"/>
    <n v="25000000"/>
    <x v="3917"/>
    <s v="Universal Pictures"/>
    <n v="104"/>
  </r>
  <r>
    <s v="Ghost Ship"/>
    <s v="R"/>
    <s v="Horror"/>
    <x v="22"/>
    <s v="October 25, 2002 (United States)"/>
    <n v="5.5"/>
    <n v="96000"/>
    <s v="Steve Beck"/>
    <s v="Mark Hanlon"/>
    <s v="Julianna Margulies"/>
    <s v="United States"/>
    <n v="20000000"/>
    <x v="3918"/>
    <s v="Warner Bros."/>
    <n v="91"/>
  </r>
  <r>
    <s v="Van Wilder"/>
    <s v="R"/>
    <s v="Comedy"/>
    <x v="22"/>
    <s v="April 5, 2002 (United States)"/>
    <n v="6.4"/>
    <n v="105000"/>
    <s v="Walt Becker"/>
    <s v="Brent Goldberg"/>
    <s v="Ryan Reynolds"/>
    <s v="Germany"/>
    <n v="5000000"/>
    <x v="3919"/>
    <s v="Myriad Pictures"/>
    <n v="92"/>
  </r>
  <r>
    <s v="Maid in Manhattan"/>
    <s v="PG-13"/>
    <s v="Comedy"/>
    <x v="22"/>
    <s v="December 13, 2002 (United States)"/>
    <n v="5.3"/>
    <n v="86000"/>
    <s v="Wayne Wang"/>
    <s v="John Hughes"/>
    <s v="Jennifer Lopez"/>
    <s v="United States"/>
    <n v="55000000"/>
    <x v="3920"/>
    <s v="Revolution Studios"/>
    <n v="105"/>
  </r>
  <r>
    <s v="Spirit: Stallion of the Cimarron"/>
    <s v="G"/>
    <s v="Animation"/>
    <x v="22"/>
    <s v="May 24, 2002 (United States)"/>
    <n v="7.2"/>
    <n v="69000"/>
    <s v="Kelly Asbury"/>
    <s v="John Fusco"/>
    <s v="Matt Damon"/>
    <s v="United States"/>
    <n v="80000000"/>
    <x v="3921"/>
    <s v="DreamWorks Animation"/>
    <n v="83"/>
  </r>
  <r>
    <s v="Blade II"/>
    <s v="R"/>
    <s v="Action"/>
    <x v="22"/>
    <s v="March 22, 2002 (United States)"/>
    <n v="6.7"/>
    <n v="204000"/>
    <s v="Guillermo del Toro"/>
    <s v="Marv Wolfman"/>
    <s v="Wesley Snipes"/>
    <s v="Germany"/>
    <n v="54000000"/>
    <x v="3922"/>
    <s v="New Line Cinema"/>
    <n v="117"/>
  </r>
  <r>
    <s v="Frida"/>
    <s v="R"/>
    <s v="Biography"/>
    <x v="22"/>
    <s v="November 22, 2002 (United States)"/>
    <n v="7.4"/>
    <n v="83000"/>
    <s v="Julie Taymor"/>
    <s v="Hayden Herrera"/>
    <s v="Salma Hayek"/>
    <s v="Mexico"/>
    <n v="12000000"/>
    <x v="3923"/>
    <s v="Handprint Entertainment"/>
    <n v="123"/>
  </r>
  <r>
    <s v="Phone Booth"/>
    <s v="R"/>
    <s v="Crime"/>
    <x v="22"/>
    <s v="April 4, 2003 (United States)"/>
    <n v="7"/>
    <n v="255000"/>
    <s v="Joel Schumacher"/>
    <s v="Larry Cohen"/>
    <s v="Colin Farrell"/>
    <s v="United States"/>
    <n v="13000000"/>
    <x v="3924"/>
    <s v="Fox 2000 Pictures"/>
    <n v="81"/>
  </r>
  <r>
    <s v="About a Boy"/>
    <s v="PG-13"/>
    <s v="Comedy"/>
    <x v="22"/>
    <s v="May 17, 2002 (United States)"/>
    <n v="7.1"/>
    <n v="176000"/>
    <s v="Chris Weitz"/>
    <s v="Nick Hornby"/>
    <s v="Hugh Grant"/>
    <s v="United Kingdom"/>
    <n v="30000000"/>
    <x v="3925"/>
    <s v="Universal Pictures"/>
    <n v="101"/>
  </r>
  <r>
    <s v="Confessions of a Dangerous Mind"/>
    <s v="R"/>
    <s v="Biography"/>
    <x v="22"/>
    <s v="January 24, 2003 (United States)"/>
    <n v="7"/>
    <n v="85000"/>
    <s v="George Clooney"/>
    <s v="Chuck Barris"/>
    <s v="Sam Rockwell"/>
    <s v="United States"/>
    <n v="30000000"/>
    <x v="3926"/>
    <s v="Miramax"/>
    <n v="113"/>
  </r>
  <r>
    <s v="Kung Pow: Enter the Fist"/>
    <s v="PG-13"/>
    <s v="Action"/>
    <x v="22"/>
    <s v="January 25, 2002 (United States)"/>
    <n v="6.2"/>
    <n v="44000"/>
    <s v="Steve Oedekerk"/>
    <s v="Steve Oedekerk"/>
    <s v="Steve Oedekerk"/>
    <s v="United States"/>
    <n v="10000000"/>
    <x v="3927"/>
    <s v="Twentieth Century Fox"/>
    <n v="81"/>
  </r>
  <r>
    <s v="Hero"/>
    <s v="PG-13"/>
    <s v="Action"/>
    <x v="22"/>
    <s v="August 27, 2004 (United States)"/>
    <n v="7.9"/>
    <n v="176000"/>
    <s v="Yimou Zhang"/>
    <s v="Feng Li"/>
    <s v="Jet Li"/>
    <s v="China"/>
    <n v="31000000"/>
    <x v="3928"/>
    <s v="Edko Films"/>
    <n v="120"/>
  </r>
  <r>
    <s v="Star Trek: Nemesis"/>
    <s v="PG-13"/>
    <s v="Action"/>
    <x v="22"/>
    <s v="December 13, 2002 (United States)"/>
    <n v="6.4"/>
    <n v="75000"/>
    <s v="Stuart Baird"/>
    <s v="Gene Roddenberry"/>
    <s v="Patrick Stewart"/>
    <s v="United States"/>
    <n v="60000000"/>
    <x v="3929"/>
    <s v="Paramount Pictures"/>
    <n v="116"/>
  </r>
  <r>
    <s v="Eight Legged Freaks"/>
    <s v="PG-13"/>
    <s v="Action"/>
    <x v="22"/>
    <s v="July 17, 2002 (United States)"/>
    <n v="5.4"/>
    <n v="53000"/>
    <s v="Ellory Elkayem"/>
    <s v="Ellory Elkayem"/>
    <s v="David Arquette"/>
    <s v="United States"/>
    <n v="30000000"/>
    <x v="3930"/>
    <s v="Warner Bros."/>
    <n v="99"/>
  </r>
  <r>
    <s v="Queen of the Damned"/>
    <s v="R"/>
    <s v="Drama"/>
    <x v="22"/>
    <s v="February 22, 2002 (United States)"/>
    <n v="5.3"/>
    <n v="53000"/>
    <s v="Michael Rymer"/>
    <s v="Anne Rice"/>
    <s v="Aaliyah"/>
    <s v="United States"/>
    <n v="35000000"/>
    <x v="3931"/>
    <s v="Warner Bros."/>
    <n v="101"/>
  </r>
  <r>
    <s v="Femme Fatale"/>
    <s v="R"/>
    <s v="Crime"/>
    <x v="22"/>
    <s v="November 6, 2002 (United States)"/>
    <n v="6.2"/>
    <n v="34000"/>
    <s v="Brian De Palma"/>
    <s v="Brian De Palma"/>
    <s v="Rebecca Romijn"/>
    <s v="France"/>
    <n v="35000000"/>
    <x v="3932"/>
    <s v="Quinta Communications"/>
    <n v="114"/>
  </r>
  <r>
    <s v="The Hours"/>
    <s v="PG-13"/>
    <s v="Drama"/>
    <x v="22"/>
    <s v="February 14, 2003 (United States)"/>
    <n v="7.5"/>
    <n v="127000"/>
    <s v="Stephen Daldry"/>
    <s v="Michael Cunningham"/>
    <s v="Meryl Streep"/>
    <s v="United States"/>
    <n v="25000000"/>
    <x v="3933"/>
    <s v="Paramount Pictures"/>
    <n v="110"/>
  </r>
  <r>
    <s v="40 Days and 40 Nights"/>
    <s v="R"/>
    <s v="Comedy"/>
    <x v="22"/>
    <s v="March 1, 2002 (United States)"/>
    <n v="5.6"/>
    <n v="72000"/>
    <s v="Michael Lehmann"/>
    <s v="Rob Perez"/>
    <s v="Josh Hartnett"/>
    <s v="United Kingdom"/>
    <n v="17000000"/>
    <x v="3934"/>
    <s v="Miramax"/>
    <n v="96"/>
  </r>
  <r>
    <s v="One Hour Photo"/>
    <s v="R"/>
    <s v="Drama"/>
    <x v="22"/>
    <s v="September 13, 2002 (United States)"/>
    <n v="6.8"/>
    <n v="117000"/>
    <s v="Mark Romanek"/>
    <s v="Mark Romanek"/>
    <s v="Robin Williams"/>
    <s v="United States"/>
    <n v="12000000"/>
    <x v="3935"/>
    <s v="Fox Searchlight Pictures"/>
    <n v="96"/>
  </r>
  <r>
    <s v="Cabin Fever"/>
    <s v="R"/>
    <s v="Horror"/>
    <x v="22"/>
    <s v="September 12, 2003 (United States)"/>
    <n v="5.6"/>
    <n v="75000"/>
    <s v="Eli Roth"/>
    <s v="Eli Roth"/>
    <s v="Jordan Ladd"/>
    <s v="United States"/>
    <n v="1500000"/>
    <x v="3936"/>
    <s v="Tonic Films"/>
    <n v="93"/>
  </r>
  <r>
    <s v="Secret Things"/>
    <s v="Unrated"/>
    <s v="Comedy"/>
    <x v="22"/>
    <s v="October 16, 2002 (France)"/>
    <n v="6.1"/>
    <n v="4700"/>
    <s v="Jean-Claude Brisseau"/>
    <s v="Jean-Claude Brisseau"/>
    <s v="Coralie Revel"/>
    <s v="France"/>
    <m/>
    <x v="3937"/>
    <s v="Centre national du cinÃ©ma et de l'image animÃ©e (CNC)"/>
    <n v="115"/>
  </r>
  <r>
    <s v="The New Guy"/>
    <s v="PG-13"/>
    <s v="Comedy"/>
    <x v="22"/>
    <s v="May 10, 2002 (United States)"/>
    <n v="5.9"/>
    <n v="34000"/>
    <s v="Ed Decter"/>
    <s v="David Kendall"/>
    <s v="DJ Qualls"/>
    <s v="United States"/>
    <n v="13000000"/>
    <x v="3938"/>
    <s v="Revolution Studios"/>
    <n v="88"/>
  </r>
  <r>
    <s v="Orange County"/>
    <s v="PG-13"/>
    <s v="Comedy"/>
    <x v="22"/>
    <s v="January 11, 2002 (United States)"/>
    <n v="6.2"/>
    <n v="48000"/>
    <s v="Jake Kasdan"/>
    <s v="Mike White"/>
    <s v="Colin Hanks"/>
    <s v="United States"/>
    <n v="18000000"/>
    <x v="3939"/>
    <s v="Paramount Pictures"/>
    <n v="82"/>
  </r>
  <r>
    <s v="Mr. Deeds"/>
    <s v="PG-13"/>
    <s v="Comedy"/>
    <x v="22"/>
    <s v="June 28, 2002 (United States)"/>
    <n v="5.8"/>
    <n v="138000"/>
    <s v="Steven Brill"/>
    <s v="Clarence Budington Kelland"/>
    <s v="Adam Sandler"/>
    <s v="United States"/>
    <n v="50000000"/>
    <x v="3940"/>
    <s v="Columbia Pictures"/>
    <n v="96"/>
  </r>
  <r>
    <s v="Devdas"/>
    <s v="Not Rated"/>
    <s v="Drama"/>
    <x v="22"/>
    <s v="July 12, 2002 (India)"/>
    <n v="7.6"/>
    <n v="40000"/>
    <s v="Sanjay Leela Bhansali"/>
    <s v="Saratchandra Chatterjee"/>
    <s v="Shah Rukh Khan"/>
    <s v="India"/>
    <m/>
    <x v="3941"/>
    <s v="Red Chillies Entertainment"/>
    <n v="185"/>
  </r>
  <r>
    <s v="John Q"/>
    <s v="PG-13"/>
    <s v="Crime"/>
    <x v="22"/>
    <s v="February 15, 2002 (United States)"/>
    <n v="7.1"/>
    <n v="127000"/>
    <s v="Nick Cassavetes"/>
    <s v="James Kearns"/>
    <s v="Denzel Washington"/>
    <s v="United States"/>
    <n v="36000000"/>
    <x v="3942"/>
    <s v="New Line Cinema"/>
    <n v="116"/>
  </r>
  <r>
    <s v="Crossroads"/>
    <s v="PG-13"/>
    <s v="Comedy"/>
    <x v="22"/>
    <s v="February 15, 2002 (United States)"/>
    <n v="3.6"/>
    <n v="39000"/>
    <s v="Tamra Davis"/>
    <s v="Shonda Rhimes"/>
    <s v="Britney Spears"/>
    <s v="United States"/>
    <n v="12000000"/>
    <x v="3943"/>
    <s v="Fuzzy Bunny Films (I)"/>
    <n v="93"/>
  </r>
  <r>
    <s v="25th Hour"/>
    <s v="R"/>
    <s v="Drama"/>
    <x v="22"/>
    <s v="January 10, 2003 (United States)"/>
    <n v="7.6"/>
    <n v="172000"/>
    <s v="Spike Lee"/>
    <s v="David Benioff"/>
    <s v="Edward Norton"/>
    <s v="United States"/>
    <n v="5000000"/>
    <x v="3944"/>
    <s v="25th Hour Productions"/>
    <n v="135"/>
  </r>
  <r>
    <s v="Infernal Affairs"/>
    <s v="R"/>
    <s v="Action"/>
    <x v="22"/>
    <s v="December 12, 2002 (Hong Kong)"/>
    <n v="8"/>
    <n v="120000"/>
    <s v="Andrew Lau"/>
    <s v="Alan Mak"/>
    <s v="Andy Lau"/>
    <s v="Hong Kong"/>
    <n v="6428966"/>
    <x v="3945"/>
    <s v="Media Asia Films"/>
    <n v="101"/>
  </r>
  <r>
    <s v="Solaris"/>
    <s v="PG-13"/>
    <s v="Drama"/>
    <x v="22"/>
    <s v="November 27, 2002 (United States)"/>
    <n v="6.2"/>
    <n v="80000"/>
    <s v="Steven Soderbergh"/>
    <s v="Stanislaw Lem"/>
    <s v="George Clooney"/>
    <s v="United States"/>
    <n v="47000000"/>
    <x v="3946"/>
    <s v="Twentieth Century Fox"/>
    <n v="99"/>
  </r>
  <r>
    <s v="Like Mike"/>
    <s v="PG"/>
    <s v="Comedy"/>
    <x v="22"/>
    <s v="July 3, 2002 (United States)"/>
    <n v="5.3"/>
    <n v="20000"/>
    <s v="John Schultz"/>
    <s v="Michael Elliot"/>
    <s v="Shad Moss"/>
    <s v="United States"/>
    <n v="30000000"/>
    <x v="3947"/>
    <s v="Twentieth Century Fox"/>
    <n v="99"/>
  </r>
  <r>
    <s v="The Rules of Attraction"/>
    <s v="R"/>
    <s v="Comedy"/>
    <x v="22"/>
    <s v="October 11, 2002 (United States)"/>
    <n v="6.6"/>
    <n v="50000"/>
    <s v="Roger Avary"/>
    <s v="Bret Easton Ellis"/>
    <s v="James Van Der Beek"/>
    <s v="United States"/>
    <n v="4000000"/>
    <x v="3948"/>
    <s v="Kingsgate Films"/>
    <n v="110"/>
  </r>
  <r>
    <s v="I Spy"/>
    <s v="PG-13"/>
    <s v="Action"/>
    <x v="22"/>
    <s v="November 1, 2002 (United States)"/>
    <n v="5.4"/>
    <n v="50000"/>
    <s v="Betty Thomas"/>
    <s v="Morton S. Fine"/>
    <s v="Eddie Murphy"/>
    <s v="United States"/>
    <n v="70000000"/>
    <x v="3949"/>
    <s v="Columbia Pictures"/>
    <n v="97"/>
  </r>
  <r>
    <s v="The Mothman Prophecies"/>
    <s v="PG-13"/>
    <s v="Drama"/>
    <x v="22"/>
    <s v="January 25, 2002 (United States)"/>
    <n v="6.4"/>
    <n v="77000"/>
    <s v="Mark Pellington"/>
    <s v="Richard Hatem"/>
    <s v="Richard Gere"/>
    <s v="United States"/>
    <n v="32000000"/>
    <x v="3950"/>
    <s v="Lakeshore Entertainment"/>
    <n v="119"/>
  </r>
  <r>
    <s v="Antwone Fisher"/>
    <s v="PG-13"/>
    <s v="Biography"/>
    <x v="22"/>
    <s v="January 10, 2003 (United States)"/>
    <n v="7.3"/>
    <n v="34000"/>
    <s v="Denzel Washington"/>
    <s v="Antwone Fisher"/>
    <s v="Denzel Washington"/>
    <s v="United States"/>
    <n v="12500000"/>
    <x v="3951"/>
    <s v="Fox Searchlight Pictures"/>
    <n v="120"/>
  </r>
  <r>
    <s v="The Good Girl"/>
    <s v="R"/>
    <s v="Drama"/>
    <x v="22"/>
    <s v="August 30, 2002 (United States)"/>
    <n v="6.4"/>
    <n v="44000"/>
    <s v="Miguel Arteta"/>
    <s v="Mike White"/>
    <s v="Jennifer Aniston"/>
    <s v="United States"/>
    <n v="8000000"/>
    <x v="3952"/>
    <s v="Flan de Coco Films"/>
    <n v="93"/>
  </r>
  <r>
    <s v="Spun"/>
    <s v="Unrated"/>
    <s v="Comedy"/>
    <x v="22"/>
    <s v="February 7, 2003 (Norway)"/>
    <n v="6.8"/>
    <n v="37000"/>
    <s v="Jonas Ã…kerlund"/>
    <s v="Will De Los Santos"/>
    <s v="Jason Schwartzman"/>
    <s v="United States"/>
    <n v="2000000"/>
    <x v="3953"/>
    <s v="Muse Productions"/>
    <n v="101"/>
  </r>
  <r>
    <s v="Sympathy for Mr. Vengeance"/>
    <s v="R"/>
    <s v="Crime"/>
    <x v="22"/>
    <s v="March 29, 2002 (South Korea)"/>
    <n v="7.6"/>
    <n v="65000"/>
    <s v="Park Chan-Wook"/>
    <s v="Myeong-chan Park"/>
    <s v="Kang-ho Song"/>
    <s v="South Korea"/>
    <n v="4000000"/>
    <x v="3954"/>
    <s v="CJ Entertainment"/>
    <n v="129"/>
  </r>
  <r>
    <s v="Enough"/>
    <s v="PG-13"/>
    <s v="Crime"/>
    <x v="22"/>
    <s v="May 24, 2002 (United States)"/>
    <n v="5.8"/>
    <n v="41000"/>
    <s v="Michael Apted"/>
    <s v="Nicholas Kazan"/>
    <s v="Jennifer Lopez"/>
    <s v="United States"/>
    <n v="38000000"/>
    <x v="3955"/>
    <s v="Columbia Pictures"/>
    <n v="115"/>
  </r>
  <r>
    <s v="High Crimes"/>
    <s v="PG-13"/>
    <s v="Crime"/>
    <x v="22"/>
    <s v="April 5, 2002 (United States)"/>
    <n v="6.4"/>
    <n v="40000"/>
    <s v="Carl Franklin"/>
    <s v="Joseph Finder"/>
    <s v="Jim Caviezel"/>
    <s v="United States"/>
    <n v="42000000"/>
    <x v="3956"/>
    <s v="Twentieth Century Fox"/>
    <n v="115"/>
  </r>
  <r>
    <s v="Two Weeks Notice"/>
    <s v="PG-13"/>
    <s v="Comedy"/>
    <x v="22"/>
    <s v="December 20, 2002 (United States)"/>
    <n v="6.1"/>
    <n v="111000"/>
    <s v="Marc Lawrence"/>
    <s v="Marc Lawrence"/>
    <s v="Sandra Bullock"/>
    <s v="United States"/>
    <n v="60000000"/>
    <x v="3957"/>
    <s v="Castle Rock Entertainment"/>
    <n v="101"/>
  </r>
  <r>
    <s v="Death to Smoochy"/>
    <s v="R"/>
    <s v="Comedy"/>
    <x v="22"/>
    <s v="March 29, 2002 (United States)"/>
    <n v="6.3"/>
    <n v="39000"/>
    <s v="Danny DeVito"/>
    <s v="Adam Resnick"/>
    <s v="Robin Williams"/>
    <s v="United Kingdom"/>
    <n v="50000000"/>
    <x v="3958"/>
    <s v="Warner Bros."/>
    <n v="109"/>
  </r>
  <r>
    <s v="The Four Feathers"/>
    <s v="PG-13"/>
    <s v="Action"/>
    <x v="22"/>
    <s v="September 20, 2002 (United States)"/>
    <n v="6.5"/>
    <n v="33000"/>
    <s v="Shekhar Kapur"/>
    <s v="A.E.W. Mason"/>
    <s v="Heath Ledger"/>
    <s v="United Kingdom"/>
    <n v="35000000"/>
    <x v="3959"/>
    <s v="Paramount Pictures"/>
    <n v="132"/>
  </r>
  <r>
    <s v="Better Luck Tomorrow"/>
    <s v="R"/>
    <s v="Crime"/>
    <x v="22"/>
    <s v="April 25, 2003 (United States)"/>
    <n v="7"/>
    <n v="9400"/>
    <s v="Justin Lin"/>
    <s v="Ernesto Foronda"/>
    <s v="Parry Shen"/>
    <s v="United States"/>
    <n v="250000"/>
    <x v="3960"/>
    <s v="Cherry Sky Films"/>
    <n v="101"/>
  </r>
  <r>
    <s v="Big Fat Liar"/>
    <s v="PG"/>
    <s v="Adventure"/>
    <x v="22"/>
    <s v="February 8, 2002 (United States)"/>
    <n v="5.5"/>
    <n v="36000"/>
    <s v="Shawn Levy"/>
    <s v="Dan Schneider"/>
    <s v="Frankie Muniz"/>
    <s v="United States"/>
    <n v="15000000"/>
    <x v="3961"/>
    <s v="Paramount Pictures"/>
    <n v="88"/>
  </r>
  <r>
    <s v="About Schmidt"/>
    <s v="R"/>
    <s v="Comedy"/>
    <x v="22"/>
    <s v="January 3, 2003 (United States)"/>
    <n v="7.1"/>
    <n v="124000"/>
    <s v="Alexander Payne"/>
    <s v="Louis Begley"/>
    <s v="Jack Nicholson"/>
    <s v="United States"/>
    <n v="30000000"/>
    <x v="3962"/>
    <s v="New Line Cinema"/>
    <n v="125"/>
  </r>
  <r>
    <s v="The Master of Disguise"/>
    <s v="PG"/>
    <s v="Adventure"/>
    <x v="22"/>
    <s v="August 2, 2002 (United States)"/>
    <n v="3.3"/>
    <n v="23000"/>
    <s v="Perry Andelin Blake"/>
    <s v="Dana Carvey"/>
    <s v="Dana Carvey"/>
    <s v="United States"/>
    <n v="16000000"/>
    <x v="3963"/>
    <s v="Revolution Studios"/>
    <n v="80"/>
  </r>
  <r>
    <s v="Drumline"/>
    <s v="PG-13"/>
    <s v="Comedy"/>
    <x v="22"/>
    <s v="December 13, 2002 (United States)"/>
    <n v="5.9"/>
    <n v="34000"/>
    <s v="Charles Stone III"/>
    <s v="Shawn Schepps"/>
    <s v="Nick Cannon"/>
    <s v="United States"/>
    <n v="20000000"/>
    <x v="3964"/>
    <s v="Fox 2000 Pictures"/>
    <n v="118"/>
  </r>
  <r>
    <s v="Halloween: Resurrection"/>
    <s v="R"/>
    <s v="Horror"/>
    <x v="22"/>
    <s v="July 12, 2002 (United States)"/>
    <n v="4"/>
    <n v="39000"/>
    <s v="Rick Rosenthal"/>
    <s v="Debra Hill"/>
    <s v="Jamie Lee Curtis"/>
    <s v="United States"/>
    <n v="13000000"/>
    <x v="3965"/>
    <s v="Dimension Films"/>
    <n v="94"/>
  </r>
  <r>
    <s v="Windtalkers"/>
    <s v="R"/>
    <s v="Action"/>
    <x v="22"/>
    <s v="June 14, 2002 (United States)"/>
    <n v="6.1"/>
    <n v="67000"/>
    <s v="John Woo"/>
    <s v="John Rice"/>
    <s v="Nicolas Cage"/>
    <s v="United States"/>
    <n v="115000000"/>
    <x v="3966"/>
    <s v="Metro-Goldwyn-Mayer (MGM)"/>
    <n v="134"/>
  </r>
  <r>
    <s v="Friday After Next"/>
    <s v="R"/>
    <s v="Comedy"/>
    <x v="22"/>
    <s v="November 22, 2002 (United States)"/>
    <n v="5.8"/>
    <n v="26000"/>
    <s v="Marcus Raboy"/>
    <s v="Ice Cube"/>
    <s v="Ice Cube"/>
    <s v="United States"/>
    <n v="10000000"/>
    <x v="3967"/>
    <s v="Avery Pix"/>
    <n v="85"/>
  </r>
  <r>
    <s v="Eye See You"/>
    <s v="R"/>
    <s v="Crime"/>
    <x v="22"/>
    <s v="January 17, 2002 (Germany)"/>
    <n v="5.3"/>
    <n v="25000"/>
    <s v="Jim Gillespie"/>
    <s v="Howard Swindle"/>
    <s v="Sylvester Stallone"/>
    <s v="Germany"/>
    <n v="55000000"/>
    <x v="3968"/>
    <s v="Universal Pictures"/>
    <n v="96"/>
  </r>
  <r>
    <s v="Undercover Brother"/>
    <s v="PG-13"/>
    <s v="Action"/>
    <x v="22"/>
    <s v="May 31, 2002 (United States)"/>
    <n v="5.9"/>
    <n v="34000"/>
    <s v="Malcolm D. Lee"/>
    <s v="John Ridley"/>
    <s v="Eddie Griffin"/>
    <s v="United States"/>
    <n v="25000000"/>
    <x v="3969"/>
    <s v="Universal Pictures"/>
    <n v="86"/>
  </r>
  <r>
    <s v="Spy Kids 2: Island of Lost Dreams"/>
    <s v="PG"/>
    <s v="Action"/>
    <x v="22"/>
    <s v="August 7, 2002 (United States)"/>
    <n v="5.2"/>
    <n v="62000"/>
    <s v="Robert Rodriguez"/>
    <s v="Robert Rodriguez"/>
    <s v="Alexa PenaVega"/>
    <s v="United States"/>
    <n v="38000000"/>
    <x v="3970"/>
    <s v="Dimension Films"/>
    <n v="100"/>
  </r>
  <r>
    <s v="Tuck Everlasting"/>
    <s v="PG"/>
    <s v="Drama"/>
    <x v="22"/>
    <s v="October 11, 2002 (United States)"/>
    <n v="6.6"/>
    <n v="22000"/>
    <s v="Jay Russell"/>
    <s v="Natalie Babbitt"/>
    <s v="Alexis Bledel"/>
    <s v="United States"/>
    <n v="15000000"/>
    <x v="3971"/>
    <s v="Walt Disney Pictures"/>
    <n v="90"/>
  </r>
  <r>
    <s v="The Rookie"/>
    <s v="G"/>
    <s v="Drama"/>
    <x v="22"/>
    <s v="March 29, 2002 (United States)"/>
    <n v="6.9"/>
    <n v="33000"/>
    <s v="John Lee Hancock"/>
    <s v="Mike Rich"/>
    <s v="Dennis Quaid"/>
    <s v="United States"/>
    <n v="22000000"/>
    <x v="3972"/>
    <s v="98 MPH Productions"/>
    <n v="127"/>
  </r>
  <r>
    <s v="Murder by Numbers"/>
    <s v="R"/>
    <s v="Crime"/>
    <x v="22"/>
    <s v="April 19, 2002 (United States)"/>
    <n v="6.2"/>
    <n v="54000"/>
    <s v="Barbet Schroeder"/>
    <s v="Tony Gayton"/>
    <s v="Sandra Bullock"/>
    <s v="United States"/>
    <n v="50000000"/>
    <x v="3973"/>
    <s v="Warner Bros."/>
    <n v="115"/>
  </r>
  <r>
    <s v="Hart's War"/>
    <s v="R"/>
    <s v="Drama"/>
    <x v="22"/>
    <s v="February 15, 2002 (United States)"/>
    <n v="6.3"/>
    <n v="51000"/>
    <s v="Gregory Hoblit"/>
    <s v="John Katzenbach"/>
    <s v="Bruce Willis"/>
    <s v="United States"/>
    <n v="70000000"/>
    <x v="3974"/>
    <s v="Cheyenne Enterprises"/>
    <n v="125"/>
  </r>
  <r>
    <s v="Asterix &amp; Obelix: Mission Cleopatra"/>
    <s v="PG"/>
    <s v="Adventure"/>
    <x v="22"/>
    <s v="June 24, 2005 (United States)"/>
    <n v="6.7"/>
    <n v="50000"/>
    <s v="Alain Chabat"/>
    <s v="RenÃ© Goscinny"/>
    <s v="GÃ©rard Depardieu"/>
    <s v="France"/>
    <m/>
    <x v="3975"/>
    <s v="Canal+"/>
    <n v="107"/>
  </r>
  <r>
    <s v="Swept Away"/>
    <s v="R"/>
    <s v="Comedy"/>
    <x v="22"/>
    <s v="October 11, 2002 (United States)"/>
    <n v="3.6"/>
    <n v="16000"/>
    <s v="Guy Ritchie"/>
    <s v="Guy Ritchie"/>
    <s v="Madonna"/>
    <s v="United Kingdom"/>
    <n v="10000000"/>
    <x v="3976"/>
    <s v="Screen Gems"/>
    <n v="89"/>
  </r>
  <r>
    <s v="May"/>
    <s v="R"/>
    <s v="Comedy"/>
    <x v="22"/>
    <s v="April 11, 2003 (Denmark)"/>
    <n v="6.6"/>
    <n v="34000"/>
    <s v="Lucky McKee"/>
    <s v="Lucky McKee"/>
    <s v="Angela Bettis"/>
    <s v="United States"/>
    <n v="500000"/>
    <x v="3977"/>
    <s v="2 Loop Films"/>
    <n v="93"/>
  </r>
  <r>
    <s v="Dragonfly"/>
    <s v="PG-13"/>
    <s v="Drama"/>
    <x v="22"/>
    <s v="February 22, 2002 (United States)"/>
    <n v="6.1"/>
    <n v="37000"/>
    <s v="Tom Shadyac"/>
    <s v="Brandon Camp"/>
    <s v="Kevin Costner"/>
    <s v="United States"/>
    <n v="60000000"/>
    <x v="3978"/>
    <s v="Universal Pictures"/>
    <n v="104"/>
  </r>
  <r>
    <s v="Juwanna Mann"/>
    <s v="PG-13"/>
    <s v="Comedy"/>
    <x v="22"/>
    <s v="June 21, 2002 (United States)"/>
    <n v="4.5999999999999996"/>
    <n v="6400"/>
    <s v="Jesse Vaughan"/>
    <s v="Bradley Allenstein"/>
    <s v="Miguel A. NÃºÃ±ez Jr."/>
    <s v="United States"/>
    <n v="15600000"/>
    <x v="3979"/>
    <s v="Morgan Creek Entertainment"/>
    <n v="91"/>
  </r>
  <r>
    <s v="Divine Secrets of the Ya-Ya Sisterhood"/>
    <s v="PG-13"/>
    <s v="Drama"/>
    <x v="22"/>
    <s v="June 7, 2002 (United States)"/>
    <n v="6.1"/>
    <n v="19000"/>
    <s v="Callie Khouri"/>
    <s v="Rebecca Wells"/>
    <s v="Sandra Bullock"/>
    <s v="United States"/>
    <n v="27000000"/>
    <x v="3980"/>
    <s v="All Girl Productions"/>
    <n v="116"/>
  </r>
  <r>
    <s v="Dirty Pretty Things"/>
    <s v="R"/>
    <s v="Crime"/>
    <x v="22"/>
    <s v="September 5, 2003 (United States)"/>
    <n v="7.3"/>
    <n v="41000"/>
    <s v="Stephen Frears"/>
    <s v="Steven Knight"/>
    <s v="Chiwetel Ejiofor"/>
    <s v="United Kingdom"/>
    <n v="10000000"/>
    <x v="3981"/>
    <s v="BBC Films"/>
    <n v="97"/>
  </r>
  <r>
    <s v="Paid in Full"/>
    <s v="R"/>
    <s v="Action"/>
    <x v="22"/>
    <s v="October 25, 2002 (United States)"/>
    <n v="7.1"/>
    <n v="11000"/>
    <s v="Charles Stone III"/>
    <s v="Azie Faison Jr."/>
    <s v="Mekhi Phifer"/>
    <s v="United States"/>
    <m/>
    <x v="3982"/>
    <s v="Dimension Films"/>
    <n v="97"/>
  </r>
  <r>
    <s v="The Tuxedo"/>
    <s v="PG-13"/>
    <s v="Action"/>
    <x v="22"/>
    <s v="September 27, 2002 (United States)"/>
    <n v="5.4"/>
    <n v="81000"/>
    <s v="Kevin Donovan"/>
    <s v="Phil Hay"/>
    <s v="Jackie Chan"/>
    <s v="United States"/>
    <n v="60000000"/>
    <x v="3983"/>
    <s v="Blue Train Productions"/>
    <n v="98"/>
  </r>
  <r>
    <s v="Swimfan"/>
    <s v="PG-13"/>
    <s v="Drama"/>
    <x v="22"/>
    <s v="September 6, 2002 (United States)"/>
    <n v="5.0999999999999996"/>
    <n v="19000"/>
    <s v="John Polson"/>
    <s v="Charles F. Bohl"/>
    <s v="Jesse Bradford"/>
    <s v="United States"/>
    <n v="10000000"/>
    <x v="3984"/>
    <s v="Twentieth Century Fox"/>
    <n v="85"/>
  </r>
  <r>
    <s v="Talk to Her"/>
    <s v="R"/>
    <s v="Drama"/>
    <x v="22"/>
    <s v="February 14, 2003 (United States)"/>
    <n v="7.9"/>
    <n v="106000"/>
    <s v="Pedro AlmodÃ³var"/>
    <s v="Pedro AlmodÃ³var"/>
    <s v="Rosario Flores"/>
    <s v="Spain"/>
    <m/>
    <x v="3985"/>
    <s v="El Deseo"/>
    <n v="112"/>
  </r>
  <r>
    <s v="Lilya 4-Ever"/>
    <s v="R"/>
    <s v="Crime"/>
    <x v="22"/>
    <s v="August 23, 2002 (Sweden)"/>
    <n v="7.8"/>
    <n v="43000"/>
    <s v="Lukas Moodysson"/>
    <s v="Lukas Moodysson"/>
    <s v="Oksana Akinshina"/>
    <s v="Sweden"/>
    <m/>
    <x v="3986"/>
    <s v="Memfis Film"/>
    <n v="109"/>
  </r>
  <r>
    <s v="Serving Sara"/>
    <s v="PG-13"/>
    <s v="Comedy"/>
    <x v="22"/>
    <s v="August 23, 2002 (United States)"/>
    <n v="5.3"/>
    <n v="17000"/>
    <s v="Reginald Hudlin"/>
    <s v="Jay Scherick"/>
    <s v="Matthew Perry"/>
    <s v="Germany"/>
    <n v="29000000"/>
    <x v="3987"/>
    <s v="FTM Productions"/>
    <n v="99"/>
  </r>
  <r>
    <s v="K-19: The Widowmaker"/>
    <s v="PG-13"/>
    <s v="Drama"/>
    <x v="22"/>
    <s v="July 19, 2002 (United States)"/>
    <n v="6.7"/>
    <n v="61000"/>
    <s v="Kathryn Bigelow"/>
    <s v="Louis Nowra"/>
    <s v="Harrison Ford"/>
    <s v="United Kingdom"/>
    <n v="100000000"/>
    <x v="3988"/>
    <s v="First Light Production"/>
    <n v="138"/>
  </r>
  <r>
    <s v="Stuart Little 2"/>
    <s v="PG"/>
    <s v="Animation"/>
    <x v="22"/>
    <s v="July 19, 2002 (United States)"/>
    <n v="5.5"/>
    <n v="51000"/>
    <s v="Rob Minkoff"/>
    <s v="E.B. White"/>
    <s v="Michael J. Fox"/>
    <s v="United States"/>
    <n v="120000000"/>
    <x v="3989"/>
    <s v="Columbia Pictures"/>
    <n v="77"/>
  </r>
  <r>
    <s v="Igby Goes Down"/>
    <s v="R"/>
    <s v="Comedy"/>
    <x v="22"/>
    <s v="October 4, 2002 (United States)"/>
    <n v="6.9"/>
    <n v="32000"/>
    <s v="Burr Steers"/>
    <s v="Burr Steers"/>
    <s v="Kieran Culkin"/>
    <s v="United States"/>
    <n v="9000000"/>
    <x v="3990"/>
    <s v="United Artists"/>
    <n v="98"/>
  </r>
  <r>
    <s v="24 Hour Party People"/>
    <s v="R"/>
    <s v="Biography"/>
    <x v="22"/>
    <s v="September 20, 2002 (United States)"/>
    <n v="7.3"/>
    <n v="34000"/>
    <s v="Michael Winterbottom"/>
    <s v="Frank Cottrell Boyce"/>
    <s v="Steve Coogan"/>
    <s v="United Kingdom"/>
    <m/>
    <x v="3991"/>
    <s v="Revolution Films"/>
    <n v="117"/>
  </r>
  <r>
    <s v="Rollerball"/>
    <s v="PG-13"/>
    <s v="Action"/>
    <x v="22"/>
    <s v="February 8, 2002 (United States)"/>
    <n v="3.1"/>
    <n v="26000"/>
    <s v="John McTiernan"/>
    <s v="William Harrison"/>
    <s v="Chris Klein"/>
    <s v="United States"/>
    <n v="70000000"/>
    <x v="3992"/>
    <s v="Atlas Entertainment"/>
    <n v="98"/>
  </r>
  <r>
    <s v="Changing Lanes"/>
    <s v="R"/>
    <s v="Drama"/>
    <x v="22"/>
    <s v="April 12, 2002 (United States)"/>
    <n v="6.5"/>
    <n v="68000"/>
    <s v="Roger Michell"/>
    <s v="Chap Taylor"/>
    <s v="Ben Affleck"/>
    <s v="United States"/>
    <n v="45000000"/>
    <x v="3993"/>
    <s v="Paramount Pictures"/>
    <n v="98"/>
  </r>
  <r>
    <s v="White Oleander"/>
    <s v="PG-13"/>
    <s v="Drama"/>
    <x v="22"/>
    <s v="October 11, 2002 (United States)"/>
    <n v="7.1"/>
    <n v="30000"/>
    <s v="Peter Kosminsky"/>
    <s v="Janet Fitch"/>
    <s v="Michelle Pfeiffer"/>
    <s v="United States"/>
    <n v="16000000"/>
    <x v="3994"/>
    <s v="Warner Bros."/>
    <n v="109"/>
  </r>
  <r>
    <s v="Below"/>
    <s v="R"/>
    <s v="Action"/>
    <x v="22"/>
    <s v="October 18, 2002 (United States)"/>
    <n v="6.2"/>
    <n v="21000"/>
    <s v="David Twohy"/>
    <s v="Lucas Sussman"/>
    <s v="Bruce Greenwood"/>
    <s v="United States"/>
    <n v="40000000"/>
    <x v="3995"/>
    <s v="Dimension Films"/>
    <n v="105"/>
  </r>
  <r>
    <s v="Big Trouble"/>
    <s v="PG-13"/>
    <s v="Comedy"/>
    <x v="22"/>
    <s v="April 5, 2002 (United States)"/>
    <n v="6.5"/>
    <n v="20000"/>
    <s v="Barry Sonnenfeld"/>
    <s v="Dave Barry"/>
    <s v="Tim Allen"/>
    <s v="United States"/>
    <n v="40000000"/>
    <x v="3996"/>
    <s v="Touchstone Pictures"/>
    <n v="85"/>
  </r>
  <r>
    <s v="Far from Heaven"/>
    <s v="PG-13"/>
    <s v="Drama"/>
    <x v="22"/>
    <s v="January 10, 2003 (United States)"/>
    <n v="7.4"/>
    <n v="45000"/>
    <s v="Todd Haynes"/>
    <s v="Todd Haynes"/>
    <s v="Julianne Moore"/>
    <s v="United States"/>
    <n v="13500000"/>
    <x v="3997"/>
    <s v="Focus Features"/>
    <n v="107"/>
  </r>
  <r>
    <s v="Bubba Ho-Tep"/>
    <s v="R"/>
    <s v="Comedy"/>
    <x v="22"/>
    <s v="October 10, 2003 (United States)"/>
    <n v="7"/>
    <n v="47000"/>
    <s v="Don Coscarelli"/>
    <s v="Joe R. Lansdale"/>
    <s v="Bruce Campbell"/>
    <s v="United States"/>
    <n v="1000000"/>
    <x v="3998"/>
    <s v="Silver Sphere Corporation"/>
    <n v="92"/>
  </r>
  <r>
    <s v="S1m0ne"/>
    <s v="PG-13"/>
    <s v="Comedy"/>
    <x v="22"/>
    <s v="August 23, 2002 (United States)"/>
    <n v="6.1"/>
    <n v="59000"/>
    <s v="Andrew Niccol"/>
    <s v="Andrew Niccol"/>
    <s v="Al Pacino"/>
    <s v="United States"/>
    <n v="10000000"/>
    <x v="3999"/>
    <s v="New Line Cinema"/>
    <n v="117"/>
  </r>
  <r>
    <s v="Auto Focus"/>
    <s v="R"/>
    <s v="Biography"/>
    <x v="22"/>
    <s v="November 1, 2002 (United States)"/>
    <n v="6.6"/>
    <n v="13000"/>
    <s v="Paul Schrader"/>
    <s v="Robert Graysmith"/>
    <s v="Greg Kinnear"/>
    <s v="United States"/>
    <n v="7000000"/>
    <x v="4000"/>
    <s v="Focus Puller Inc."/>
    <n v="105"/>
  </r>
  <r>
    <s v="Blood Work"/>
    <s v="R"/>
    <s v="Action"/>
    <x v="22"/>
    <s v="August 9, 2002 (United States)"/>
    <n v="6.4"/>
    <n v="43000"/>
    <s v="Clint Eastwood"/>
    <s v="Michael Connelly"/>
    <s v="Clint Eastwood"/>
    <s v="United States"/>
    <n v="50000000"/>
    <x v="4001"/>
    <s v="Malpaso Productions"/>
    <n v="110"/>
  </r>
  <r>
    <s v="Collateral Damage"/>
    <s v="R"/>
    <s v="Action"/>
    <x v="22"/>
    <s v="February 8, 2002 (United States)"/>
    <n v="5.5"/>
    <n v="73000"/>
    <s v="Andrew Davis"/>
    <s v="Ronald Roose"/>
    <s v="Arnold Schwarzenegger"/>
    <s v="United States"/>
    <n v="85000000"/>
    <x v="4002"/>
    <s v="Warner Bros."/>
    <n v="108"/>
  </r>
  <r>
    <s v="Undisputed"/>
    <s v="R"/>
    <s v="Action"/>
    <x v="22"/>
    <s v="August 23, 2002 (United States)"/>
    <n v="6.2"/>
    <n v="30000"/>
    <s v="Walter Hill"/>
    <s v="David Giler"/>
    <s v="Wesley Snipes"/>
    <s v="United States"/>
    <n v="20000000"/>
    <x v="4003"/>
    <s v="A Band Apart"/>
    <n v="94"/>
  </r>
  <r>
    <s v="The Salton Sea"/>
    <s v="R"/>
    <s v="Crime"/>
    <x v="22"/>
    <s v="June 21, 2002 (Ireland)"/>
    <n v="7.1"/>
    <n v="30000"/>
    <s v="D.J. Caruso"/>
    <s v="Tony Gayton"/>
    <s v="Val Kilmer"/>
    <s v="United States"/>
    <n v="18000000"/>
    <x v="4004"/>
    <s v="Castle Rock Entertainment"/>
    <n v="103"/>
  </r>
  <r>
    <s v="Ju-on: The Grudge"/>
    <s v="R"/>
    <s v="Horror"/>
    <x v="22"/>
    <s v="January 25, 2003 (Japan)"/>
    <n v="6.7"/>
    <n v="42000"/>
    <s v="Takashi Shimizu"/>
    <s v="Takashi Shimizu"/>
    <s v="Megumi Okina"/>
    <s v="Japan"/>
    <n v="3500000"/>
    <x v="4005"/>
    <s v="Pioneer LDC"/>
    <n v="92"/>
  </r>
  <r>
    <s v="Barbershop"/>
    <s v="PG-13"/>
    <s v="Comedy"/>
    <x v="22"/>
    <s v="September 13, 2002 (United States)"/>
    <n v="6.3"/>
    <n v="30000"/>
    <s v="Tim Story"/>
    <s v="Mark Brown"/>
    <s v="Ice Cube"/>
    <s v="United States"/>
    <n v="12000000"/>
    <x v="4006"/>
    <s v="Metro-Goldwyn-Mayer (MGM)"/>
    <n v="102"/>
  </r>
  <r>
    <s v="Whale Rider"/>
    <s v="PG-13"/>
    <s v="Drama"/>
    <x v="22"/>
    <s v="August 29, 2003 (United States)"/>
    <n v="7.5"/>
    <n v="40000"/>
    <s v="Niki Caro"/>
    <s v="Niki Caro"/>
    <s v="Keisha Castle-Hughes"/>
    <s v="New Zealand"/>
    <n v="3500000"/>
    <x v="4007"/>
    <s v="South Pacific Pictures"/>
    <n v="101"/>
  </r>
  <r>
    <s v="Rabbit-Proof Fence"/>
    <s v="PG"/>
    <s v="Adventure"/>
    <x v="22"/>
    <s v="January 31, 2003 (United States)"/>
    <n v="7.4"/>
    <n v="28000"/>
    <s v="Phillip Noyce"/>
    <s v="Doris Pilkington"/>
    <s v="Everlyn Sampi"/>
    <s v="Australia"/>
    <n v="6000000"/>
    <x v="4008"/>
    <s v="Rumbalara Films"/>
    <n v="94"/>
  </r>
  <r>
    <s v="Trapped"/>
    <s v="R"/>
    <s v="Action"/>
    <x v="22"/>
    <s v="September 20, 2002 (United States)"/>
    <n v="6.2"/>
    <n v="23000"/>
    <s v="Luis Mandoki"/>
    <s v="Greg Iles"/>
    <s v="Kevin Bacon"/>
    <s v="United States"/>
    <n v="30000000"/>
    <x v="4009"/>
    <s v="Columbia Pictures"/>
    <n v="106"/>
  </r>
  <r>
    <s v="Narc"/>
    <s v="R"/>
    <s v="Crime"/>
    <x v="22"/>
    <s v="January 10, 2003 (United States)"/>
    <n v="7.1"/>
    <n v="39000"/>
    <s v="Joe Carnahan"/>
    <s v="Joe Carnahan"/>
    <s v="Ray Liotta"/>
    <s v="United States"/>
    <n v="6500000"/>
    <x v="4010"/>
    <s v="Paramount Pictures"/>
    <n v="105"/>
  </r>
  <r>
    <s v="In America"/>
    <s v="PG-13"/>
    <s v="Drama"/>
    <x v="22"/>
    <s v="February 6, 2004 (United States)"/>
    <n v="7.7"/>
    <n v="41000"/>
    <s v="Jim Sheridan"/>
    <s v="Jim Sheridan"/>
    <s v="Paddy Considine"/>
    <s v="Ireland"/>
    <m/>
    <x v="4011"/>
    <s v="Hell's Kitchen Films"/>
    <n v="105"/>
  </r>
  <r>
    <s v="Dark Blue"/>
    <s v="R"/>
    <s v="Crime"/>
    <x v="22"/>
    <s v="February 21, 2003 (United States)"/>
    <n v="6.6"/>
    <n v="21000"/>
    <s v="Ron Shelton"/>
    <s v="James Ellroy"/>
    <s v="Kurt Russell"/>
    <s v="United States"/>
    <n v="15000000"/>
    <x v="4012"/>
    <s v="Alphaville Films"/>
    <n v="118"/>
  </r>
  <r>
    <s v="Dahmer"/>
    <s v="R"/>
    <s v="Biography"/>
    <x v="22"/>
    <s v="2019 (United States)"/>
    <n v="5.6"/>
    <n v="9700"/>
    <s v="David Jacobson"/>
    <s v="David Birke"/>
    <s v="Jeremy Renner"/>
    <s v="United States"/>
    <n v="250000"/>
    <x v="4013"/>
    <s v="Blockbuster Films"/>
    <n v="101"/>
  </r>
  <r>
    <s v="Boat Trip"/>
    <s v="R"/>
    <s v="Comedy"/>
    <x v="22"/>
    <s v="March 21, 2003 (United States)"/>
    <n v="4.9000000000000004"/>
    <n v="31000"/>
    <s v="Mort Nathan"/>
    <s v="Mort Nathan"/>
    <s v="Cuba Gooding Jr."/>
    <s v="United States"/>
    <n v="20000000"/>
    <x v="4014"/>
    <s v="Motion Picture Corporation of America (MPCA)"/>
    <n v="94"/>
  </r>
  <r>
    <s v="The Magdalene Sisters"/>
    <s v="R"/>
    <s v="Drama"/>
    <x v="22"/>
    <s v="August 29, 2003 (United States)"/>
    <n v="7.7"/>
    <n v="26000"/>
    <s v="Peter Mullan"/>
    <s v="Peter Mullan"/>
    <s v="Eileen Walsh"/>
    <s v="Ireland"/>
    <m/>
    <x v="4015"/>
    <s v="Scottish Screen"/>
    <n v="114"/>
  </r>
  <r>
    <s v="Nicholas Nickleby"/>
    <s v="PG"/>
    <s v="Adventure"/>
    <x v="22"/>
    <s v="June 27, 2003 (United Kingdom)"/>
    <n v="7.1"/>
    <n v="12000"/>
    <s v="Douglas McGrath"/>
    <s v="Charles Dickens"/>
    <s v="Charlie Hunnam"/>
    <s v="United Kingdom"/>
    <n v="10000000"/>
    <x v="4016"/>
    <s v="United Artists Film Corporation"/>
    <n v="132"/>
  </r>
  <r>
    <s v="Bad Company"/>
    <s v="PG-13"/>
    <s v="Action"/>
    <x v="22"/>
    <s v="June 7, 2002 (United States)"/>
    <n v="5.6"/>
    <n v="45000"/>
    <s v="Joel Schumacher"/>
    <s v="Gary M. Goodman"/>
    <s v="Anthony Hopkins"/>
    <s v="United States"/>
    <n v="70000000"/>
    <x v="4017"/>
    <s v="Touchstone Pictures"/>
    <n v="116"/>
  </r>
  <r>
    <s v="8 Women"/>
    <s v="R"/>
    <s v="Comedy"/>
    <x v="22"/>
    <s v="October 4, 2002 (United States)"/>
    <n v="7.1"/>
    <n v="30000"/>
    <s v="FranÃ§ois Ozon"/>
    <s v="FranÃ§ois Ozon"/>
    <s v="Fanny Ardant"/>
    <s v="France"/>
    <m/>
    <x v="4018"/>
    <s v="BIM Distribuzione"/>
    <n v="111"/>
  </r>
  <r>
    <s v="Spider"/>
    <s v="R"/>
    <s v="Drama"/>
    <x v="22"/>
    <s v="November 13, 2002 (France)"/>
    <n v="6.8"/>
    <n v="36000"/>
    <s v="David Cronenberg"/>
    <s v="Patrick McGrath"/>
    <s v="Ralph Fiennes"/>
    <s v="Canada"/>
    <n v="10000000"/>
    <x v="4019"/>
    <s v="Odeon Films"/>
    <n v="98"/>
  </r>
  <r>
    <s v="Snow Dogs"/>
    <s v="PG"/>
    <s v="Adventure"/>
    <x v="22"/>
    <s v="January 18, 2002 (United States)"/>
    <n v="5.2"/>
    <n v="26000"/>
    <s v="Brian Levant"/>
    <s v="Jim Kouf"/>
    <s v="Cuba Gooding Jr."/>
    <s v="Canada"/>
    <n v="33000000"/>
    <x v="4020"/>
    <s v="Walt Disney Pictures"/>
    <n v="99"/>
  </r>
  <r>
    <s v="The Quiet American"/>
    <s v="R"/>
    <s v="Drama"/>
    <x v="22"/>
    <s v="March 7, 2003 (United States)"/>
    <n v="7.1"/>
    <n v="27000"/>
    <s v="Phillip Noyce"/>
    <s v="Graham Greene"/>
    <s v="Michael Caine"/>
    <s v="United Kingdom"/>
    <n v="30000000"/>
    <x v="4021"/>
    <s v="Miramax"/>
    <n v="101"/>
  </r>
  <r>
    <s v="The Santa Clause 2"/>
    <s v="G"/>
    <s v="Comedy"/>
    <x v="22"/>
    <s v="November 1, 2002 (United States)"/>
    <n v="5.7"/>
    <n v="52000"/>
    <s v="Michael Lembeck"/>
    <s v="Don Rhymer"/>
    <s v="Tim Allen"/>
    <s v="United States"/>
    <n v="65000000"/>
    <x v="4022"/>
    <s v="Walt Disney Pictures"/>
    <n v="104"/>
  </r>
  <r>
    <s v="Laurel Canyon"/>
    <s v="R"/>
    <s v="Drama"/>
    <x v="22"/>
    <s v="March 28, 2003 (United States)"/>
    <n v="6.4"/>
    <n v="16000"/>
    <s v="Lisa Cholodenko"/>
    <s v="Lisa Cholodenko"/>
    <s v="Frances McDormand"/>
    <s v="United States"/>
    <m/>
    <x v="4023"/>
    <s v="Sony Pictures Classics"/>
    <n v="103"/>
  </r>
  <r>
    <s v="Slackers"/>
    <s v="R"/>
    <s v="Comedy"/>
    <x v="22"/>
    <s v="February 1, 2002 (United States)"/>
    <n v="5.4"/>
    <n v="14000"/>
    <s v="Dewey Nicks"/>
    <s v="David H. Steinberg"/>
    <s v="Devon Sawa"/>
    <s v="Canada"/>
    <n v="14000000"/>
    <x v="4024"/>
    <s v="Alliance Atlantis Communications"/>
    <n v="86"/>
  </r>
  <r>
    <s v="Sorority Boys"/>
    <s v="R"/>
    <s v="Comedy"/>
    <x v="22"/>
    <s v="March 22, 2002 (United States)"/>
    <n v="5.5"/>
    <n v="14000"/>
    <s v="Wallace Wolodarsky"/>
    <s v="Joe Jarvis"/>
    <s v="Barry Watson"/>
    <s v="United States"/>
    <n v="12000000"/>
    <x v="4025"/>
    <s v="Morra, Brezner, Steinberg and Tenenbaum Entertainment (MBST)"/>
    <n v="93"/>
  </r>
  <r>
    <s v="The Country Bears"/>
    <s v="G"/>
    <s v="Comedy"/>
    <x v="22"/>
    <s v="July 26, 2002 (United States)"/>
    <n v="4.2"/>
    <n v="5200"/>
    <s v="Peter Hastings"/>
    <s v="Mark Perez"/>
    <s v="Haley Joel Osment"/>
    <s v="United States"/>
    <n v="35000000"/>
    <x v="4026"/>
    <s v="Walt Disney Pictures"/>
    <n v="88"/>
  </r>
  <r>
    <s v="All About the Benjamins"/>
    <s v="R"/>
    <s v="Action"/>
    <x v="22"/>
    <s v="March 8, 2002 (United States)"/>
    <n v="5.9"/>
    <n v="13000"/>
    <s v="Kevin Bray"/>
    <s v="Ronald Lang"/>
    <s v="Ice Cube"/>
    <s v="United States"/>
    <n v="15000000"/>
    <x v="4027"/>
    <s v="New Line Cinema"/>
    <n v="95"/>
  </r>
  <r>
    <s v="Abandon"/>
    <s v="PG-13"/>
    <s v="Drama"/>
    <x v="22"/>
    <s v="October 18, 2002 (United States)"/>
    <n v="4.9000000000000004"/>
    <n v="9400"/>
    <s v="Stephen Gaghan"/>
    <s v="Stephen Gaghan"/>
    <s v="Katie Holmes"/>
    <s v="United States"/>
    <n v="25000000"/>
    <x v="4028"/>
    <s v="Paramount Pictures"/>
    <n v="99"/>
  </r>
  <r>
    <s v="Gerry"/>
    <s v="R"/>
    <s v="Adventure"/>
    <x v="22"/>
    <s v="September 20, 2002 (Greece)"/>
    <n v="6.1"/>
    <n v="18000"/>
    <s v="Gus Van Sant"/>
    <s v="Casey Affleck"/>
    <s v="Casey Affleck"/>
    <s v="United States"/>
    <n v="3500000"/>
    <x v="4029"/>
    <s v="Epsilon Motion Pictures"/>
    <n v="103"/>
  </r>
  <r>
    <s v="The Spanish Apartment"/>
    <s v="R"/>
    <s v="Comedy"/>
    <x v="22"/>
    <s v="June 20, 2003 (United States)"/>
    <n v="7.3"/>
    <n v="40000"/>
    <s v="CÃ©dric Klapisch"/>
    <s v="CÃ©dric Klapisch"/>
    <s v="Romain Duris"/>
    <s v="France"/>
    <m/>
    <x v="4030"/>
    <s v="Bac Films"/>
    <n v="122"/>
  </r>
  <r>
    <s v="Clockstoppers"/>
    <s v="PG"/>
    <s v="Action"/>
    <x v="22"/>
    <s v="March 29, 2002 (United States)"/>
    <n v="5.2"/>
    <n v="14000"/>
    <s v="Jonathan Frakes"/>
    <s v="Rob Hedden"/>
    <s v="Jesse Bradford"/>
    <s v="United States"/>
    <n v="26000000"/>
    <x v="4031"/>
    <s v="Paramount Pictures"/>
    <n v="94"/>
  </r>
  <r>
    <s v="Pumpkin"/>
    <s v="R"/>
    <s v="Comedy"/>
    <x v="22"/>
    <s v="March 12, 2004 (Spain)"/>
    <n v="6.1"/>
    <n v="8600"/>
    <s v="Anthony Abrams"/>
    <s v="Adam Larson Broder"/>
    <s v="Christina Ricci"/>
    <s v="United States"/>
    <m/>
    <x v="4032"/>
    <s v="American Zoetrope"/>
    <n v="113"/>
  </r>
  <r>
    <s v="Peter Pan 2: Return to Never Land"/>
    <s v="G"/>
    <s v="Animation"/>
    <x v="22"/>
    <s v="February 15, 2002 (United States)"/>
    <n v="5.8"/>
    <n v="19000"/>
    <s v="Robin Budd"/>
    <s v="Temple Mathews"/>
    <s v="Blayne Weaver"/>
    <s v="United States"/>
    <n v="20000000"/>
    <x v="4033"/>
    <s v="Disney Television Animation"/>
    <n v="72"/>
  </r>
  <r>
    <s v="Russian Ark"/>
    <s v="Not Rated"/>
    <s v="Drama"/>
    <x v="22"/>
    <s v="April 19, 2003 (Russia)"/>
    <n v="7.4"/>
    <n v="20000"/>
    <s v="Aleksandr Sokurov"/>
    <s v="Boris Khaimsky"/>
    <s v="Sergey Dreyden"/>
    <s v="Russia"/>
    <m/>
    <x v="4034"/>
    <s v="The State Hermitage Museum"/>
    <n v="99"/>
  </r>
  <r>
    <s v="Poolhall Junkies"/>
    <s v="R"/>
    <s v="Comedy"/>
    <x v="22"/>
    <s v="February 28, 2003 (United States)"/>
    <n v="6.9"/>
    <n v="9700"/>
    <s v="Mars Callahan"/>
    <s v="Mars Callahan"/>
    <s v="Mars Callahan"/>
    <s v="United States"/>
    <n v="4000000"/>
    <x v="4035"/>
    <s v="Gold Circle Films"/>
    <n v="99"/>
  </r>
  <r>
    <s v="Feardotcom"/>
    <s v="R"/>
    <s v="Crime"/>
    <x v="22"/>
    <s v="August 30, 2002 (United States)"/>
    <n v="3.4"/>
    <n v="20000"/>
    <s v="William Malone"/>
    <s v="Moshe Diamant"/>
    <s v="Stephen Dorff"/>
    <s v="United Kingdom"/>
    <n v="40000000"/>
    <x v="4036"/>
    <s v="MDP Worldwide"/>
    <n v="101"/>
  </r>
  <r>
    <s v="Morvern Callar"/>
    <s v="R"/>
    <s v="Drama"/>
    <x v="22"/>
    <s v="November 1, 2002 (United Kingdom)"/>
    <n v="6.8"/>
    <n v="9500"/>
    <s v="Lynne Ramsay"/>
    <s v="Lynne Ramsay"/>
    <s v="Samantha Morton"/>
    <s v="United Kingdom"/>
    <m/>
    <x v="4037"/>
    <s v="Alliance Atlantis Motion Picture Production"/>
    <n v="97"/>
  </r>
  <r>
    <s v="No Good Deed"/>
    <s v="R"/>
    <s v="Crime"/>
    <x v="22"/>
    <s v="November 20, 2014 (Germany)"/>
    <n v="5.4"/>
    <n v="7100"/>
    <s v="Bob Rafelson"/>
    <s v="Dashiell Hammett"/>
    <s v="Samuel L. Jackson"/>
    <s v="Germany"/>
    <n v="12000000"/>
    <x v="4038"/>
    <s v="ApolloMedia Distribution"/>
    <n v="97"/>
  </r>
  <r>
    <s v="Darkness"/>
    <s v="PG-13"/>
    <s v="Horror"/>
    <x v="22"/>
    <s v="December 25, 2004 (United States)"/>
    <n v="5.4"/>
    <n v="19000"/>
    <s v="Jaume BalaguerÃ³"/>
    <s v="Jaume BalaguerÃ³"/>
    <s v="Anna Paquin"/>
    <s v="United States"/>
    <n v="10600000"/>
    <x v="4039"/>
    <s v="Castelao Producciones"/>
    <n v="88"/>
  </r>
  <r>
    <s v="Analyze That"/>
    <s v="R"/>
    <s v="Comedy"/>
    <x v="22"/>
    <s v="December 6, 2002 (United States)"/>
    <n v="5.9"/>
    <n v="83000"/>
    <s v="Harold Ramis"/>
    <s v="Kenneth Lonergan"/>
    <s v="Robert De Niro"/>
    <s v="United States"/>
    <n v="60000000"/>
    <x v="4040"/>
    <s v="Warner Bros."/>
    <n v="96"/>
  </r>
  <r>
    <s v="The Banger Sisters"/>
    <s v="R"/>
    <s v="Comedy"/>
    <x v="22"/>
    <s v="September 20, 2002 (United States)"/>
    <n v="5.6"/>
    <n v="15000"/>
    <s v="Bob Dolman"/>
    <s v="Bob Dolman"/>
    <s v="Susan Sarandon"/>
    <s v="United States"/>
    <n v="10000000"/>
    <x v="4041"/>
    <s v="Fox Searchlight Pictures"/>
    <n v="98"/>
  </r>
  <r>
    <s v="Demonlover"/>
    <s v="R"/>
    <s v="Drama"/>
    <x v="22"/>
    <s v="November 6, 2002 (France)"/>
    <n v="5.9"/>
    <n v="5100"/>
    <s v="Olivier Assayas"/>
    <s v="Olivier Assayas"/>
    <s v="Connie Nielsen"/>
    <s v="France"/>
    <m/>
    <x v="4042"/>
    <s v="Citizen Films"/>
    <n v="129"/>
  </r>
  <r>
    <s v="The Wild Thornberrys"/>
    <s v="PG"/>
    <s v="Animation"/>
    <x v="22"/>
    <s v="December 20, 2002 (United States)"/>
    <n v="5.6"/>
    <n v="14000"/>
    <s v="Cathy Malkasian"/>
    <s v="Arlene Klasky"/>
    <s v="Tim Curry"/>
    <s v="United States"/>
    <n v="25000000"/>
    <x v="4043"/>
    <s v="Paramount Pictures"/>
    <n v="85"/>
  </r>
  <r>
    <s v="The Adventures of Pluto Nash"/>
    <s v="PG-13"/>
    <s v="Action"/>
    <x v="22"/>
    <s v="August 16, 2002 (United States)"/>
    <n v="3.8"/>
    <n v="25000"/>
    <s v="Ron Underwood"/>
    <s v="Neil Cuthbert"/>
    <s v="Eddie Murphy"/>
    <s v="United States"/>
    <n v="100000000"/>
    <x v="4044"/>
    <s v="Castle Rock Entertainment"/>
    <n v="95"/>
  </r>
  <r>
    <s v="Bloody Sunday"/>
    <s v="R"/>
    <s v="Drama"/>
    <x v="22"/>
    <s v="April 19, 2002 (Portugal)"/>
    <n v="7.6"/>
    <n v="24000"/>
    <s v="Paul Greengrass"/>
    <s v="Paul Greengrass"/>
    <s v="James Nesbitt"/>
    <s v="United Kingdom"/>
    <m/>
    <x v="4045"/>
    <s v="BÃ³rd ScannÃ¡n na hÃ‰ireann"/>
    <n v="107"/>
  </r>
  <r>
    <s v="Eight Crazy Nights"/>
    <s v="PG-13"/>
    <s v="Animation"/>
    <x v="22"/>
    <s v="November 27, 2002 (United States)"/>
    <n v="5.3"/>
    <n v="22000"/>
    <s v="Seth Kearsley"/>
    <s v="Brooks Arthur"/>
    <s v="Adam Sandler"/>
    <s v="United States"/>
    <n v="34000000"/>
    <x v="4046"/>
    <s v="Happy Madison Productions"/>
    <n v="76"/>
  </r>
  <r>
    <s v="Full Frontal"/>
    <s v="R"/>
    <s v="Comedy"/>
    <x v="22"/>
    <s v="August 2, 2002 (United States)"/>
    <n v="4.7"/>
    <n v="9500"/>
    <s v="Steven Soderbergh"/>
    <s v="Coleman Hough"/>
    <s v="Julia Roberts"/>
    <s v="United States"/>
    <n v="2000000"/>
    <x v="4047"/>
    <s v="Miramax"/>
    <n v="101"/>
  </r>
  <r>
    <s v="Moonlight Mile"/>
    <s v="PG-13"/>
    <s v="Drama"/>
    <x v="22"/>
    <s v="October 4, 2002 (United States)"/>
    <n v="6.6"/>
    <n v="14000"/>
    <s v="Brad Silberling"/>
    <s v="Brad Silberling"/>
    <s v="Jake Gyllenhaal"/>
    <s v="United States"/>
    <n v="21000000"/>
    <x v="4048"/>
    <s v="Touchstone Pictures"/>
    <n v="117"/>
  </r>
  <r>
    <s v="Half Past Dead"/>
    <s v="PG-13"/>
    <s v="Action"/>
    <x v="22"/>
    <s v="November 15, 2002 (United States)"/>
    <n v="4.5999999999999996"/>
    <n v="15000"/>
    <s v="Don Michael Paul"/>
    <s v="Don Michael Paul"/>
    <s v="Morris Chestnut"/>
    <s v="United States"/>
    <n v="13000000"/>
    <x v="4049"/>
    <s v="Screen Gems"/>
    <n v="98"/>
  </r>
  <r>
    <s v="Life or Something Like It"/>
    <s v="PG-13"/>
    <s v="Comedy"/>
    <x v="22"/>
    <s v="April 26, 2002 (United States)"/>
    <n v="5.8"/>
    <n v="24000"/>
    <s v="Stephen Herek"/>
    <s v="John Scott Shepherd"/>
    <s v="Angelina Jolie"/>
    <s v="United States"/>
    <n v="40000000"/>
    <x v="4050"/>
    <s v="New Regency Productions"/>
    <n v="103"/>
  </r>
  <r>
    <s v="Showtime"/>
    <s v="PG-13"/>
    <s v="Action"/>
    <x v="22"/>
    <s v="March 15, 2002 (United States)"/>
    <n v="5.5"/>
    <n v="61000"/>
    <s v="Tom Dey"/>
    <s v="Jorge Saralegui"/>
    <s v="Robert De Niro"/>
    <s v="United States"/>
    <n v="85000000"/>
    <x v="4051"/>
    <s v="Material"/>
    <n v="95"/>
  </r>
  <r>
    <s v="Open Hearts"/>
    <s v="R"/>
    <s v="Drama"/>
    <x v="22"/>
    <s v="September 6, 2002 (Denmark)"/>
    <n v="7.5"/>
    <n v="9800"/>
    <s v="Susanne Bier"/>
    <s v="Susanne Bier"/>
    <s v="Sonja Richter"/>
    <s v="Denmark"/>
    <m/>
    <x v="4052"/>
    <s v="Det Danske Filminstitut"/>
    <n v="113"/>
  </r>
  <r>
    <s v="Ted Bundy"/>
    <s v="R"/>
    <s v="Biography"/>
    <x v="22"/>
    <s v="November 22, 2002 (United Kingdom)"/>
    <n v="5.8"/>
    <n v="7300"/>
    <s v="Matthew Bright"/>
    <s v="Stephen Johnston"/>
    <s v="Michael Reilly Burke"/>
    <s v="United Kingdom"/>
    <n v="1200000"/>
    <x v="4053"/>
    <s v="First Look International"/>
    <n v="99"/>
  </r>
  <r>
    <s v="Sex Is Comedy"/>
    <s v="R"/>
    <s v="Comedy"/>
    <x v="22"/>
    <s v="June 5, 2002 (France)"/>
    <n v="5.6"/>
    <n v="2800"/>
    <s v="Catherine Breillat"/>
    <s v="Catherine Breillat"/>
    <s v="Anne Parillaud"/>
    <s v="France"/>
    <m/>
    <x v="4054"/>
    <s v="Arte France CinÃ©ma"/>
    <n v="92"/>
  </r>
  <r>
    <s v="Ballistic: Ecks vs. Sever"/>
    <s v="R"/>
    <s v="Action"/>
    <x v="22"/>
    <s v="September 20, 2002 (United States)"/>
    <n v="3.7"/>
    <n v="19000"/>
    <s v="Wych Kaosayananda"/>
    <s v="Alan B. McElroy"/>
    <s v="Antonio Banderas"/>
    <s v="United States"/>
    <n v="70000000"/>
    <x v="4055"/>
    <s v="Franchise Pictures"/>
    <n v="91"/>
  </r>
  <r>
    <s v="Brown Sugar"/>
    <s v="PG-13"/>
    <s v="Comedy"/>
    <x v="22"/>
    <s v="October 11, 2002 (United States)"/>
    <n v="6.5"/>
    <n v="8700"/>
    <s v="Rick Famuyiwa"/>
    <s v="Michael Elliot"/>
    <s v="Taye Diggs"/>
    <s v="United States"/>
    <n v="8000000"/>
    <x v="4056"/>
    <s v="Fox Searchlight Pictures"/>
    <n v="109"/>
  </r>
  <r>
    <s v="Deuces Wild"/>
    <s v="R"/>
    <s v="Action"/>
    <x v="22"/>
    <s v="May 3, 2002 (United States)"/>
    <n v="5.6"/>
    <n v="7100"/>
    <s v="Scott Kalvert"/>
    <s v="Paul Kimatian"/>
    <s v="Stephen Dorff"/>
    <s v="United States"/>
    <n v="10000000"/>
    <x v="4057"/>
    <s v="CineWild"/>
    <n v="96"/>
  </r>
  <r>
    <s v="Pinocchio"/>
    <s v="G"/>
    <s v="Comedy"/>
    <x v="22"/>
    <s v="December 25, 2002 (United States)"/>
    <n v="4.4000000000000004"/>
    <n v="7900"/>
    <s v="Roberto Benigni"/>
    <s v="Roberto Benigni"/>
    <s v="Roberto Benigni"/>
    <s v="Italy"/>
    <m/>
    <x v="4058"/>
    <s v="Melampo Cinematografica"/>
    <n v="108"/>
  </r>
  <r>
    <s v="The Emperor's Club"/>
    <s v="PG-13"/>
    <s v="Drama"/>
    <x v="22"/>
    <s v="November 22, 2002 (United States)"/>
    <n v="6.9"/>
    <n v="17000"/>
    <s v="Michael Hoffman"/>
    <s v="Ethan Canin"/>
    <s v="Kevin Kline"/>
    <s v="United States"/>
    <n v="12500000"/>
    <x v="4059"/>
    <s v="Beacon Communications"/>
    <n v="109"/>
  </r>
  <r>
    <s v="All or Nothing"/>
    <s v="R"/>
    <s v="Drama"/>
    <x v="22"/>
    <s v="October 18, 2002 (United Kingdom)"/>
    <n v="7.5"/>
    <n v="10000"/>
    <s v="Mike Leigh"/>
    <s v="Mike Leigh"/>
    <s v="Timothy Spall"/>
    <s v="United Kingdom"/>
    <n v="9000000"/>
    <x v="4060"/>
    <s v="Les Films Alain Sarde"/>
    <n v="128"/>
  </r>
  <r>
    <s v="Sweet Sixteen"/>
    <s v="R"/>
    <s v="Crime"/>
    <x v="22"/>
    <s v="October 4, 2002 (United Kingdom)"/>
    <n v="7.4"/>
    <n v="13000"/>
    <s v="Ken Loach"/>
    <s v="Paul Laverty"/>
    <s v="Martin Compston"/>
    <s v="United Kingdom"/>
    <m/>
    <x v="4061"/>
    <s v="Alta Films"/>
    <n v="106"/>
  </r>
  <r>
    <s v="Real Women Have Curves"/>
    <s v="PG-13"/>
    <s v="Comedy"/>
    <x v="22"/>
    <s v="November 8, 2002 (United States)"/>
    <n v="6.9"/>
    <n v="7200"/>
    <s v="Patricia Cardoso"/>
    <s v="Josefina Lopez"/>
    <s v="America Ferrera"/>
    <s v="United States"/>
    <n v="3000000"/>
    <x v="4062"/>
    <s v="HBO Films"/>
    <n v="90"/>
  </r>
  <r>
    <s v="The Crocodile Hunter: Collision Course"/>
    <s v="PG"/>
    <s v="Action"/>
    <x v="22"/>
    <s v="July 12, 2002 (United States)"/>
    <n v="5.4"/>
    <n v="6400"/>
    <s v="John Stainton"/>
    <s v="John Stainton"/>
    <s v="Steve Irwin"/>
    <s v="Australia"/>
    <n v="12000000"/>
    <x v="4063"/>
    <s v="Metro-Goldwyn-Mayer (MGM)"/>
    <n v="90"/>
  </r>
  <r>
    <s v="Possession"/>
    <s v="PG-13"/>
    <s v="Drama"/>
    <x v="22"/>
    <s v="August 30, 2002 (United States)"/>
    <n v="6.3"/>
    <n v="13000"/>
    <s v="Neil LaBute"/>
    <s v="A.S. Byatt"/>
    <s v="Gwyneth Paltrow"/>
    <s v="United Kingdom"/>
    <n v="25000000"/>
    <x v="4064"/>
    <s v="Focus Features"/>
    <n v="102"/>
  </r>
  <r>
    <s v="City by the Sea"/>
    <s v="R"/>
    <s v="Crime"/>
    <x v="22"/>
    <s v="September 6, 2002 (United States)"/>
    <n v="6.1"/>
    <n v="24000"/>
    <s v="Michael Caton-Jones"/>
    <s v="Mike McAlary"/>
    <s v="Robert De Niro"/>
    <s v="United States"/>
    <n v="40000000"/>
    <x v="4065"/>
    <s v="Franchise Pictures"/>
    <n v="108"/>
  </r>
  <r>
    <s v="Heaven"/>
    <s v="R"/>
    <s v="Crime"/>
    <x v="22"/>
    <s v="February 21, 2002 (Germany)"/>
    <n v="7"/>
    <n v="24000"/>
    <s v="Tom Tykwer"/>
    <s v="Krzysztof Kieslowski"/>
    <s v="Cate Blanchett"/>
    <s v="United Kingdom"/>
    <n v="11000000"/>
    <x v="4066"/>
    <s v="Miramax"/>
    <n v="97"/>
  </r>
  <r>
    <s v="XX/XY"/>
    <s v="R"/>
    <s v="Drama"/>
    <x v="22"/>
    <s v="July 18, 2003 (Portugal)"/>
    <n v="5.9"/>
    <n v="3100"/>
    <s v="Austin Chick"/>
    <s v="Austin Chick"/>
    <s v="Mark Ruffalo"/>
    <s v="United States"/>
    <m/>
    <x v="4067"/>
    <s v="Intrinsic Value Films"/>
    <n v="91"/>
  </r>
  <r>
    <s v="Sonny"/>
    <s v="R"/>
    <s v="Crime"/>
    <x v="22"/>
    <s v="March 21, 2003 (Greece)"/>
    <n v="5.6"/>
    <n v="4000"/>
    <s v="Nicolas Cage"/>
    <s v="John Carlen"/>
    <s v="James Franco"/>
    <s v="United States"/>
    <m/>
    <x v="4068"/>
    <s v="Gold Circle Films"/>
    <n v="110"/>
  </r>
  <r>
    <s v="Kill Bill: Vol. 1"/>
    <s v="R"/>
    <s v="Action"/>
    <x v="23"/>
    <s v="October 10, 2003 (United States)"/>
    <n v="8.1"/>
    <n v="1000000"/>
    <s v="Quentin Tarantino"/>
    <s v="Quentin Tarantino"/>
    <s v="Uma Thurman"/>
    <s v="United States"/>
    <n v="30000000"/>
    <x v="4069"/>
    <s v="Miramax"/>
    <n v="111"/>
  </r>
  <r>
    <s v="Pirates of the Caribbean: the Curse of the Black Pearl"/>
    <s v="PG-13"/>
    <s v="Action"/>
    <x v="23"/>
    <s v="July 9, 2003 (United States)"/>
    <n v="8"/>
    <n v="1000000"/>
    <s v="Gore Verbinski"/>
    <s v="Ted Elliott"/>
    <s v="Johnny Depp"/>
    <s v="United States"/>
    <n v="140000000"/>
    <x v="4070"/>
    <s v="Walt Disney Pictures"/>
    <n v="143"/>
  </r>
  <r>
    <s v="The Lord of the Rings: The Return of the King"/>
    <s v="PG-13"/>
    <s v="Action"/>
    <x v="23"/>
    <s v="December 17, 2003 (United States)"/>
    <n v="8.9"/>
    <n v="1700000"/>
    <s v="Peter Jackson"/>
    <s v="J.R.R. Tolkien"/>
    <s v="Elijah Wood"/>
    <s v="New Zealand"/>
    <n v="94000000"/>
    <x v="4071"/>
    <s v="New Line Cinema"/>
    <n v="201"/>
  </r>
  <r>
    <s v="Old School"/>
    <s v="R"/>
    <s v="Comedy"/>
    <x v="23"/>
    <s v="February 21, 2003 (United States)"/>
    <n v="7.1"/>
    <n v="219000"/>
    <s v="Todd Phillips"/>
    <s v="Court Crandall"/>
    <s v="Luke Wilson"/>
    <s v="United States"/>
    <n v="24000000"/>
    <x v="4072"/>
    <s v="Dreamworks Pictures"/>
    <n v="88"/>
  </r>
  <r>
    <s v="Mystic River"/>
    <s v="R"/>
    <s v="Crime"/>
    <x v="23"/>
    <s v="October 15, 2003 (United States)"/>
    <n v="7.9"/>
    <n v="430000"/>
    <s v="Clint Eastwood"/>
    <s v="Brian Helgeland"/>
    <s v="Sean Penn"/>
    <s v="United States"/>
    <n v="25000000"/>
    <x v="4073"/>
    <s v="Warner Bros."/>
    <n v="138"/>
  </r>
  <r>
    <s v="Love Actually"/>
    <s v="R"/>
    <s v="Comedy"/>
    <x v="23"/>
    <s v="November 14, 2003 (United States)"/>
    <n v="7.6"/>
    <n v="444000"/>
    <s v="Richard Curtis"/>
    <s v="Richard Curtis"/>
    <s v="Hugh Grant"/>
    <s v="United Kingdom"/>
    <n v="40000000"/>
    <x v="4074"/>
    <s v="Universal Pictures"/>
    <n v="135"/>
  </r>
  <r>
    <s v="The Life of David Gale"/>
    <s v="R"/>
    <s v="Crime"/>
    <x v="23"/>
    <s v="February 21, 2003 (United States)"/>
    <n v="7.5"/>
    <n v="114000"/>
    <s v="Alan Parker"/>
    <s v="Charles Randolph"/>
    <s v="Kevin Spacey"/>
    <s v="United States"/>
    <n v="38000000"/>
    <x v="4075"/>
    <s v="Universal Pictures"/>
    <n v="130"/>
  </r>
  <r>
    <s v="2 Fast 2 Furious"/>
    <s v="PG-13"/>
    <s v="Action"/>
    <x v="23"/>
    <s v="June 6, 2003 (United States)"/>
    <n v="5.9"/>
    <n v="259000"/>
    <s v="John Singleton"/>
    <s v="Gary Scott Thompson"/>
    <s v="Paul Walker"/>
    <s v="United States"/>
    <n v="76000000"/>
    <x v="4076"/>
    <s v="Universal Pictures"/>
    <n v="107"/>
  </r>
  <r>
    <s v="Underworld"/>
    <s v="R"/>
    <s v="Action"/>
    <x v="23"/>
    <s v="September 19, 2003 (United States)"/>
    <n v="7"/>
    <n v="258000"/>
    <s v="Len Wiseman"/>
    <s v="Kevin Grevioux"/>
    <s v="Kate Beckinsale"/>
    <s v="United States"/>
    <n v="22000000"/>
    <x v="4077"/>
    <s v="Lakeshore Entertainment"/>
    <n v="121"/>
  </r>
  <r>
    <s v="Oldboy"/>
    <s v="R"/>
    <s v="Action"/>
    <x v="23"/>
    <s v="November 21, 2003 (South Korea)"/>
    <n v="8.4"/>
    <n v="532000"/>
    <s v="Park Chan-Wook"/>
    <s v="Garon Tsuchiya"/>
    <s v="Choi Min-sik"/>
    <s v="South Korea"/>
    <n v="3000000"/>
    <x v="4078"/>
    <s v="Show East"/>
    <n v="120"/>
  </r>
  <r>
    <s v="Lost in Translation"/>
    <s v="R"/>
    <s v="Comedy"/>
    <x v="23"/>
    <s v="October 3, 2003 (United States)"/>
    <n v="7.7"/>
    <n v="426000"/>
    <s v="Sofia Coppola"/>
    <s v="Sofia Coppola"/>
    <s v="Bill Murray"/>
    <s v="United States"/>
    <n v="4000000"/>
    <x v="4079"/>
    <s v="Focus Features"/>
    <n v="102"/>
  </r>
  <r>
    <s v="Looney Tunes: Back in Action"/>
    <s v="PG"/>
    <s v="Animation"/>
    <x v="23"/>
    <s v="November 14, 2003 (United States)"/>
    <n v="5.7"/>
    <n v="35000"/>
    <s v="Joe Dante"/>
    <s v="Larry Doyle"/>
    <s v="Brendan Fraser"/>
    <s v="Germany"/>
    <n v="80000000"/>
    <x v="4080"/>
    <s v="Warner Bros."/>
    <n v="91"/>
  </r>
  <r>
    <s v="Big Fish"/>
    <s v="PG-13"/>
    <s v="Adventure"/>
    <x v="23"/>
    <s v="January 9, 2004 (United States)"/>
    <n v="8"/>
    <n v="422000"/>
    <s v="Tim Burton"/>
    <s v="Daniel Wallace"/>
    <s v="Ewan McGregor"/>
    <s v="United States"/>
    <n v="70000000"/>
    <x v="4081"/>
    <s v="Columbia Pictures"/>
    <n v="125"/>
  </r>
  <r>
    <s v="The Matrix Reloaded"/>
    <s v="R"/>
    <s v="Action"/>
    <x v="23"/>
    <s v="May 15, 2003 (United States)"/>
    <n v="7.2"/>
    <n v="529000"/>
    <s v="Lana Wachowski"/>
    <s v="Lilly Wachowski"/>
    <s v="Keanu Reeves"/>
    <s v="United States"/>
    <n v="150000000"/>
    <x v="4082"/>
    <s v="Warner Bros."/>
    <n v="138"/>
  </r>
  <r>
    <s v="The Dreamers"/>
    <s v="NC-17"/>
    <s v="Drama"/>
    <x v="23"/>
    <s v="February 20, 2004 (United States)"/>
    <n v="7.2"/>
    <n v="114000"/>
    <s v="Bernardo Bertolucci"/>
    <s v="Gilbert Adair"/>
    <s v="Michael Pitt"/>
    <s v="United Kingdom"/>
    <n v="15000000"/>
    <x v="4083"/>
    <s v="Recorded Picture Company (RPC)"/>
    <n v="115"/>
  </r>
  <r>
    <s v="Memories of Murder"/>
    <s v="Not Rated"/>
    <s v="Crime"/>
    <x v="23"/>
    <s v="May 2, 2003 (South Korea)"/>
    <n v="8.1"/>
    <n v="152000"/>
    <s v="Bong Joon Ho"/>
    <s v="Bong Joon Ho"/>
    <s v="Kang-ho Song"/>
    <s v="South Korea"/>
    <n v="2800000"/>
    <x v="4084"/>
    <s v="CJ Entertainment"/>
    <n v="132"/>
  </r>
  <r>
    <s v="Finding Nemo"/>
    <s v="G"/>
    <s v="Animation"/>
    <x v="23"/>
    <s v="May 30, 2003 (United States)"/>
    <n v="8.1"/>
    <n v="972000"/>
    <s v="Andrew Stanton"/>
    <s v="Andrew Stanton"/>
    <s v="Albert Brooks"/>
    <s v="United States"/>
    <n v="94000000"/>
    <x v="4085"/>
    <s v="Pixar Animation Studios"/>
    <n v="100"/>
  </r>
  <r>
    <s v="Hulk"/>
    <s v="PG-13"/>
    <s v="Action"/>
    <x v="23"/>
    <s v="June 20, 2003 (United States)"/>
    <n v="5.6"/>
    <n v="255000"/>
    <s v="Ang Lee"/>
    <s v="Stan Lee"/>
    <s v="Eric Bana"/>
    <s v="United States"/>
    <n v="137000000"/>
    <x v="4086"/>
    <s v="Universal Pictures"/>
    <n v="138"/>
  </r>
  <r>
    <s v="School of Rock"/>
    <s v="PG-13"/>
    <s v="Comedy"/>
    <x v="23"/>
    <s v="October 3, 2003 (United States)"/>
    <n v="7.1"/>
    <n v="283000"/>
    <s v="Richard Linklater"/>
    <s v="Mike White"/>
    <s v="Jack Black"/>
    <s v="United States"/>
    <n v="35000000"/>
    <x v="4087"/>
    <s v="Paramount Pictures"/>
    <n v="109"/>
  </r>
  <r>
    <s v="Thirteen"/>
    <s v="R"/>
    <s v="Drama"/>
    <x v="23"/>
    <s v="September 19, 2003 (United States)"/>
    <n v="6.8"/>
    <n v="81000"/>
    <s v="Catherine Hardwicke"/>
    <s v="Catherine Hardwicke"/>
    <s v="Evan Rachel Wood"/>
    <s v="United States"/>
    <n v="2000000"/>
    <x v="4088"/>
    <s v="Fox Searchlight Pictures"/>
    <n v="100"/>
  </r>
  <r>
    <s v="Wrong Turn"/>
    <s v="R"/>
    <s v="Horror"/>
    <x v="23"/>
    <s v="May 30, 2003 (United States)"/>
    <n v="6.1"/>
    <n v="113000"/>
    <s v="Rob Schmidt"/>
    <s v="Alan B. McElroy"/>
    <s v="Eliza Dushku"/>
    <s v="Canada"/>
    <n v="12600000"/>
    <x v="4089"/>
    <s v="Summit Entertainment"/>
    <n v="84"/>
  </r>
  <r>
    <s v="The Italian Job"/>
    <s v="PG-13"/>
    <s v="Action"/>
    <x v="23"/>
    <s v="May 30, 2003 (United States)"/>
    <n v="7"/>
    <n v="350000"/>
    <s v="F. Gary Gray"/>
    <s v="Troy Kennedy-Martin"/>
    <s v="Donald Sutherland"/>
    <s v="United States"/>
    <n v="60000000"/>
    <x v="4090"/>
    <s v="Paramount Pictures"/>
    <n v="111"/>
  </r>
  <r>
    <s v="Terminator 3: Rise of the Machines"/>
    <s v="R"/>
    <s v="Action"/>
    <x v="23"/>
    <s v="July 2, 2003 (United States)"/>
    <n v="6.3"/>
    <n v="383000"/>
    <s v="Jonathan Mostow"/>
    <s v="John Brancato"/>
    <s v="Arnold Schwarzenegger"/>
    <s v="United States"/>
    <n v="200000000"/>
    <x v="4091"/>
    <s v="C-2 Pictures"/>
    <n v="109"/>
  </r>
  <r>
    <s v="Peter Pan"/>
    <s v="PG"/>
    <s v="Adventure"/>
    <x v="23"/>
    <s v="December 25, 2003 (United States)"/>
    <n v="6.8"/>
    <n v="68000"/>
    <s v="P.J. Hogan"/>
    <s v="J.M. Barrie"/>
    <s v="Jeremy Sumpter"/>
    <s v="United Kingdom"/>
    <n v="100000000"/>
    <x v="4092"/>
    <s v="Universal Pictures"/>
    <n v="113"/>
  </r>
  <r>
    <s v="Monster"/>
    <s v="R"/>
    <s v="Biography"/>
    <x v="23"/>
    <s v="January 30, 2004 (United States)"/>
    <n v="7.3"/>
    <n v="140000"/>
    <s v="Patty Jenkins"/>
    <s v="Patty Jenkins"/>
    <s v="Charlize Theron"/>
    <s v="United States"/>
    <n v="8000000"/>
    <x v="4093"/>
    <s v="Media 8 Entertainment"/>
    <n v="109"/>
  </r>
  <r>
    <s v="The Matrix Revolutions"/>
    <s v="R"/>
    <s v="Action"/>
    <x v="23"/>
    <s v="November 5, 2003 (United States)"/>
    <n v="6.7"/>
    <n v="459000"/>
    <s v="Lana Wachowski"/>
    <s v="Lilly Wachowski"/>
    <s v="Keanu Reeves"/>
    <s v="United States"/>
    <n v="150000000"/>
    <x v="4094"/>
    <s v="Warner Bros."/>
    <n v="129"/>
  </r>
  <r>
    <s v="Daredevil"/>
    <s v="PG-13"/>
    <s v="Action"/>
    <x v="23"/>
    <s v="February 14, 2003 (United States)"/>
    <n v="5.3"/>
    <n v="209000"/>
    <s v="Mark Steven Johnson"/>
    <s v="Mark Steven Johnson"/>
    <s v="Ben Affleck"/>
    <s v="United States"/>
    <n v="78000000"/>
    <x v="4095"/>
    <s v="Marvel Enterprises"/>
    <n v="103"/>
  </r>
  <r>
    <s v="Master and Commander: the Far Side of the World"/>
    <s v="PG-13"/>
    <s v="Action"/>
    <x v="23"/>
    <s v="November 14, 2003 (United States)"/>
    <n v="7.4"/>
    <n v="208000"/>
    <s v="Peter Weir"/>
    <s v="Patrick O'Brian"/>
    <s v="Russell Crowe"/>
    <s v="United States"/>
    <n v="150000000"/>
    <x v="4096"/>
    <s v="Twentieth Century Fox"/>
    <n v="138"/>
  </r>
  <r>
    <s v="The Missing"/>
    <s v="R"/>
    <s v="Adventure"/>
    <x v="23"/>
    <s v="November 26, 2003 (United States)"/>
    <n v="6.5"/>
    <n v="34000"/>
    <s v="Ron Howard"/>
    <s v="Thomas Eidson"/>
    <s v="Tommy Lee Jones"/>
    <s v="United States"/>
    <n v="60000000"/>
    <x v="4097"/>
    <s v="Revolution Studios"/>
    <n v="137"/>
  </r>
  <r>
    <s v="The Room"/>
    <s v="R"/>
    <s v="Drama"/>
    <x v="23"/>
    <s v="June 27, 2003 (Italy)"/>
    <n v="3.7"/>
    <n v="84000"/>
    <s v="Tommy Wiseau"/>
    <s v="Tommy Wiseau"/>
    <s v="Tommy Wiseau"/>
    <s v="United States"/>
    <n v="6000000"/>
    <x v="4098"/>
    <s v="Wiseau-Films"/>
    <n v="99"/>
  </r>
  <r>
    <s v="The Texas Chainsaw Massacre"/>
    <s v="R"/>
    <s v="Crime"/>
    <x v="23"/>
    <s v="October 17, 2003 (United States)"/>
    <n v="6.2"/>
    <n v="133000"/>
    <s v="Marcus Nispel"/>
    <s v="Kim Henkel"/>
    <s v="Jessica Biel"/>
    <s v="United States"/>
    <n v="9500000"/>
    <x v="4099"/>
    <s v="New Line Cinema"/>
    <n v="98"/>
  </r>
  <r>
    <s v="S.W.A.T."/>
    <s v="PG-13"/>
    <s v="Action"/>
    <x v="23"/>
    <s v="August 8, 2003 (United States)"/>
    <n v="6"/>
    <n v="141000"/>
    <s v="Clark Johnson"/>
    <s v="Robert Hamner"/>
    <s v="Samuel L. Jackson"/>
    <s v="United States"/>
    <n v="80000000"/>
    <x v="4100"/>
    <s v="Columbia Pictures"/>
    <n v="117"/>
  </r>
  <r>
    <s v="The Last Samurai"/>
    <s v="R"/>
    <s v="Action"/>
    <x v="23"/>
    <s v="December 5, 2003 (United States)"/>
    <n v="7.7"/>
    <n v="409000"/>
    <s v="Edward Zwick"/>
    <s v="John Logan"/>
    <s v="Tom Cruise"/>
    <s v="United States"/>
    <n v="140000000"/>
    <x v="4101"/>
    <s v="Warner Bros."/>
    <n v="154"/>
  </r>
  <r>
    <s v="Holes"/>
    <s v="PG"/>
    <s v="Adventure"/>
    <x v="23"/>
    <s v="April 18, 2003 (United States)"/>
    <n v="7"/>
    <n v="81000"/>
    <s v="Andrew Davis"/>
    <s v="Louis Sachar"/>
    <s v="Shia LaBeouf"/>
    <s v="United States"/>
    <n v="20000000"/>
    <x v="4102"/>
    <s v="Walt Disney Pictures"/>
    <n v="117"/>
  </r>
  <r>
    <s v="Timeline"/>
    <s v="PG-13"/>
    <s v="Action"/>
    <x v="23"/>
    <s v="November 26, 2003 (United States)"/>
    <n v="5.7"/>
    <n v="61000"/>
    <s v="Richard Donner"/>
    <s v="Michael Crichton"/>
    <s v="Paul Walker"/>
    <s v="United States"/>
    <n v="80000000"/>
    <x v="4103"/>
    <s v="Paramount Pictures"/>
    <n v="116"/>
  </r>
  <r>
    <s v="X2: X-Men United"/>
    <s v="PG-13"/>
    <s v="Action"/>
    <x v="23"/>
    <s v="May 2, 2003 (United States)"/>
    <n v="7.4"/>
    <n v="521000"/>
    <s v="Bryan Singer"/>
    <s v="Zak Penn"/>
    <s v="Patrick Stewart"/>
    <s v="United States"/>
    <n v="110000000"/>
    <x v="4104"/>
    <s v="Twentieth Century Fox"/>
    <n v="134"/>
  </r>
  <r>
    <s v="The Rundown"/>
    <s v="PG-13"/>
    <s v="Action"/>
    <x v="23"/>
    <s v="September 26, 2003 (United States)"/>
    <n v="6.7"/>
    <n v="103000"/>
    <s v="Peter Berg"/>
    <s v="R.J. Stewart"/>
    <s v="Dwayne Johnson"/>
    <s v="United States"/>
    <n v="85000000"/>
    <x v="4105"/>
    <s v="Columbia Pictures"/>
    <n v="104"/>
  </r>
  <r>
    <s v="House of 1000 Corpses"/>
    <s v="R"/>
    <s v="Horror"/>
    <x v="23"/>
    <s v="April 11, 2003 (United States)"/>
    <n v="6.1"/>
    <n v="80000"/>
    <s v="Rob Zombie"/>
    <s v="Rob Zombie"/>
    <s v="Sid Haig"/>
    <s v="United States"/>
    <n v="7000000"/>
    <x v="4106"/>
    <s v="Spectacle Entertainment Group"/>
    <n v="89"/>
  </r>
  <r>
    <s v="Identity"/>
    <s v="R"/>
    <s v="Mystery"/>
    <x v="23"/>
    <s v="April 25, 2003 (United States)"/>
    <n v="7.3"/>
    <n v="233000"/>
    <s v="James Mangold"/>
    <s v="Michael Cooney"/>
    <s v="John Cusack"/>
    <s v="United States"/>
    <n v="28000000"/>
    <x v="4107"/>
    <s v="Columbia Pictures"/>
    <n v="90"/>
  </r>
  <r>
    <s v="Once Upon a Time in Mexico"/>
    <s v="R"/>
    <s v="Action"/>
    <x v="23"/>
    <s v="September 12, 2003 (United States)"/>
    <n v="6.4"/>
    <n v="156000"/>
    <s v="Robert Rodriguez"/>
    <s v="Robert Rodriguez"/>
    <s v="Antonio Banderas"/>
    <s v="United States"/>
    <n v="29000000"/>
    <x v="4108"/>
    <s v="Columbia Pictures"/>
    <n v="102"/>
  </r>
  <r>
    <s v="Swimming Pool"/>
    <m/>
    <s v="Crime"/>
    <x v="23"/>
    <s v="August 1, 2003 (United States)"/>
    <n v="6.7"/>
    <n v="43000"/>
    <s v="FranÃ§ois Ozon"/>
    <s v="FranÃ§ois Ozon"/>
    <s v="Charlotte Rampling"/>
    <s v="France"/>
    <m/>
    <x v="4109"/>
    <s v="FidÃ©litÃ© Productions"/>
    <n v="102"/>
  </r>
  <r>
    <s v="Cold Mountain"/>
    <s v="R"/>
    <s v="Adventure"/>
    <x v="23"/>
    <s v="December 25, 2003 (United States)"/>
    <n v="7.2"/>
    <n v="142000"/>
    <s v="Anthony Minghella"/>
    <s v="Charles Frazier"/>
    <s v="Jude Law"/>
    <s v="United States"/>
    <n v="79000000"/>
    <x v="4110"/>
    <s v="Miramax"/>
    <n v="154"/>
  </r>
  <r>
    <s v="Cheaper by the Dozen"/>
    <s v="PG"/>
    <s v="Comedy"/>
    <x v="23"/>
    <s v="December 25, 2003 (United States)"/>
    <n v="5.9"/>
    <n v="96000"/>
    <s v="Shawn Levy"/>
    <s v="Frank B. Gilbreth Jr."/>
    <s v="Steve Martin"/>
    <s v="United States"/>
    <n v="40000000"/>
    <x v="4111"/>
    <s v="Twentieth Century Fox"/>
    <n v="98"/>
  </r>
  <r>
    <s v="In the Cut"/>
    <s v="R"/>
    <s v="Mystery"/>
    <x v="23"/>
    <s v="October 31, 2003 (United States)"/>
    <n v="5.3"/>
    <n v="22000"/>
    <s v="Jane Campion"/>
    <s v="Jane Campion"/>
    <s v="Meg Ryan"/>
    <s v="United Kingdom"/>
    <n v="12000000"/>
    <x v="4112"/>
    <s v="Screen Gems"/>
    <n v="119"/>
  </r>
  <r>
    <s v="Secondhand Lions"/>
    <s v="PG"/>
    <s v="Comedy"/>
    <x v="23"/>
    <s v="September 19, 2003 (United States)"/>
    <n v="7.5"/>
    <n v="54000"/>
    <s v="Tim McCanlies"/>
    <s v="Tim McCanlies"/>
    <s v="Haley Joel Osment"/>
    <s v="United States"/>
    <n v="30000000"/>
    <x v="4113"/>
    <s v="New Line Cinema"/>
    <n v="109"/>
  </r>
  <r>
    <s v="Scary Movie 3"/>
    <s v="PG-13"/>
    <s v="Comedy"/>
    <x v="23"/>
    <s v="October 24, 2003 (United States)"/>
    <n v="5.5"/>
    <n v="140000"/>
    <s v="David Zucker"/>
    <s v="Craig Mazin"/>
    <s v="Anna Faris"/>
    <s v="United States"/>
    <n v="48000000"/>
    <x v="4114"/>
    <s v="Dimension Films"/>
    <n v="84"/>
  </r>
  <r>
    <s v="How to Lose a Guy in 10 Days"/>
    <s v="PG-13"/>
    <s v="Comedy"/>
    <x v="23"/>
    <s v="February 7, 2003 (United States)"/>
    <n v="6.4"/>
    <n v="218000"/>
    <s v="Donald Petrie"/>
    <s v="Michele Alexander"/>
    <s v="Kate Hudson"/>
    <s v="United States"/>
    <n v="50000000"/>
    <x v="4115"/>
    <s v="Lynda Obst Productions"/>
    <n v="116"/>
  </r>
  <r>
    <s v="The League of Extraordinary Gentlemen"/>
    <s v="PG-13"/>
    <s v="Action"/>
    <x v="23"/>
    <s v="July 11, 2003 (United States)"/>
    <n v="5.8"/>
    <n v="171000"/>
    <s v="Stephen Norrington"/>
    <s v="Alan Moore"/>
    <s v="Sean Connery"/>
    <s v="United States"/>
    <n v="78000000"/>
    <x v="4116"/>
    <s v="Angry Films"/>
    <n v="110"/>
  </r>
  <r>
    <s v="What a Girl Wants"/>
    <s v="PG"/>
    <s v="Comedy"/>
    <x v="23"/>
    <s v="April 4, 2003 (United States)"/>
    <n v="5.8"/>
    <n v="61000"/>
    <s v="Dennie Gordon"/>
    <s v="William Douglas-Home"/>
    <s v="Amanda Bynes"/>
    <s v="United States"/>
    <n v="25000000"/>
    <x v="4117"/>
    <s v="Warner Bros."/>
    <n v="105"/>
  </r>
  <r>
    <s v="Bad Boys II"/>
    <s v="R"/>
    <s v="Action"/>
    <x v="23"/>
    <s v="July 18, 2003 (United States)"/>
    <n v="6.6"/>
    <n v="237000"/>
    <s v="Michael Bay"/>
    <s v="George Gallo"/>
    <s v="Will Smith"/>
    <s v="United States"/>
    <n v="130000000"/>
    <x v="4118"/>
    <s v="Columbia Pictures"/>
    <n v="147"/>
  </r>
  <r>
    <s v="Open Range"/>
    <s v="R"/>
    <s v="Action"/>
    <x v="23"/>
    <s v="August 15, 2003 (United States)"/>
    <n v="7.4"/>
    <n v="68000"/>
    <s v="Kevin Costner"/>
    <s v="Lauran Paine"/>
    <s v="Kevin Costner"/>
    <s v="United States"/>
    <n v="22000000"/>
    <x v="4119"/>
    <s v="Touchstone Pictures"/>
    <n v="139"/>
  </r>
  <r>
    <s v="Mona Lisa Smile"/>
    <s v="PG-13"/>
    <s v="Drama"/>
    <x v="23"/>
    <s v="December 19, 2003 (United States)"/>
    <n v="6.5"/>
    <n v="79000"/>
    <s v="Mike Newell"/>
    <s v="Lawrence Konner"/>
    <s v="Julia Roberts"/>
    <s v="United States"/>
    <n v="65000000"/>
    <x v="4120"/>
    <s v="Revolution Studios"/>
    <n v="117"/>
  </r>
  <r>
    <s v="Freddy vs. Jason"/>
    <s v="R"/>
    <s v="Action"/>
    <x v="23"/>
    <s v="August 15, 2003 (United States)"/>
    <n v="5.7"/>
    <n v="113000"/>
    <s v="Ronny Yu"/>
    <s v="Wes Craven"/>
    <s v="Robert Englund"/>
    <s v="Canada"/>
    <n v="30000000"/>
    <x v="4121"/>
    <s v="New Line Cinema"/>
    <n v="97"/>
  </r>
  <r>
    <s v="Bruce Almighty"/>
    <s v="PG-13"/>
    <s v="Comedy"/>
    <x v="23"/>
    <s v="May 23, 2003 (United States)"/>
    <n v="6.7"/>
    <n v="380000"/>
    <s v="Tom Shadyac"/>
    <s v="Steve Koren"/>
    <s v="Jim Carrey"/>
    <s v="United States"/>
    <n v="81000000"/>
    <x v="4122"/>
    <s v="Spyglass Entertainment"/>
    <n v="101"/>
  </r>
  <r>
    <s v="Dogville"/>
    <s v="R"/>
    <s v="Crime"/>
    <x v="23"/>
    <s v="April 23, 2004 (United States)"/>
    <n v="8"/>
    <n v="141000"/>
    <s v="Lars von Trier"/>
    <s v="Lars von Trier"/>
    <s v="Nicole Kidman"/>
    <s v="Denmark"/>
    <n v="10000000"/>
    <x v="4123"/>
    <s v="Zentropa Entertainments"/>
    <n v="178"/>
  </r>
  <r>
    <s v="Elf"/>
    <s v="PG"/>
    <s v="Adventure"/>
    <x v="23"/>
    <s v="November 7, 2003 (United States)"/>
    <n v="7"/>
    <n v="235000"/>
    <s v="Jon Favreau"/>
    <s v="David Berenbaum"/>
    <s v="Will Ferrell"/>
    <s v="United States"/>
    <n v="33000000"/>
    <x v="4124"/>
    <s v="New Line Cinema"/>
    <n v="97"/>
  </r>
  <r>
    <s v="Freaky Friday"/>
    <s v="PG"/>
    <s v="Comedy"/>
    <x v="23"/>
    <s v="August 6, 2003 (United States)"/>
    <n v="6.2"/>
    <n v="129000"/>
    <s v="Mark Waters"/>
    <s v="Mary Rodgers"/>
    <s v="Jamie Lee Curtis"/>
    <s v="United States"/>
    <n v="20000000"/>
    <x v="4125"/>
    <s v="Casual Friday Productions"/>
    <n v="97"/>
  </r>
  <r>
    <s v="Charlie's Angels: Full Throttle"/>
    <s v="PG-13"/>
    <s v="Action"/>
    <x v="23"/>
    <s v="June 27, 2003 (United States)"/>
    <n v="4.9000000000000004"/>
    <n v="123000"/>
    <s v="McG"/>
    <s v="Ivan Goff"/>
    <s v="Drew Barrymore"/>
    <s v="United States"/>
    <n v="120000000"/>
    <x v="4126"/>
    <s v="Columbia Pictures"/>
    <n v="106"/>
  </r>
  <r>
    <s v="Legally Blonde 2"/>
    <s v="PG-13"/>
    <s v="Comedy"/>
    <x v="23"/>
    <s v="July 2, 2003 (United States)"/>
    <n v="4.8"/>
    <n v="63000"/>
    <s v="Charles Herman-Wurmfeld"/>
    <s v="Amanda Brown"/>
    <s v="Reese Witherspoon"/>
    <s v="United States"/>
    <n v="45000000"/>
    <x v="4127"/>
    <s v="Metro-Goldwyn-Mayer (MGM)"/>
    <n v="95"/>
  </r>
  <r>
    <s v="Dickie Roberts: Former Child Star"/>
    <s v="PG-13"/>
    <s v="Comedy"/>
    <x v="23"/>
    <s v="September 5, 2003 (United States)"/>
    <n v="5.6"/>
    <n v="14000"/>
    <s v="Sam Weisman"/>
    <s v="Fred Wolf"/>
    <s v="David Spade"/>
    <s v="United States"/>
    <n v="17000000"/>
    <x v="4128"/>
    <s v="Paramount Pictures"/>
    <n v="98"/>
  </r>
  <r>
    <s v="Anger Management"/>
    <s v="PG-13"/>
    <s v="Comedy"/>
    <x v="23"/>
    <s v="April 11, 2003 (United States)"/>
    <n v="6.2"/>
    <n v="207000"/>
    <s v="Peter Segal"/>
    <s v="David Dorfman"/>
    <s v="Jack Nicholson"/>
    <s v="United States"/>
    <n v="75000000"/>
    <x v="4129"/>
    <s v="Revolution Studios"/>
    <n v="106"/>
  </r>
  <r>
    <s v="Open Water"/>
    <s v="R"/>
    <s v="Adventure"/>
    <x v="23"/>
    <s v="August 20, 2004 (United States)"/>
    <n v="5.7"/>
    <n v="52000"/>
    <s v="Chris Kentis"/>
    <s v="Chris Kentis"/>
    <s v="Blanchard Ryan"/>
    <s v="United States"/>
    <n v="500000"/>
    <x v="4130"/>
    <s v="Plunge Pictures LLC"/>
    <n v="79"/>
  </r>
  <r>
    <s v="Something's Gotta Give"/>
    <s v="PG-13"/>
    <s v="Comedy"/>
    <x v="23"/>
    <s v="December 12, 2003 (United States)"/>
    <n v="6.7"/>
    <n v="115000"/>
    <s v="Nancy Meyers"/>
    <s v="Nancy Meyers"/>
    <s v="Jack Nicholson"/>
    <s v="United States"/>
    <n v="80000000"/>
    <x v="4131"/>
    <s v="Columbia Pictures"/>
    <n v="128"/>
  </r>
  <r>
    <s v="Girl with a Pearl Earring"/>
    <s v="PG-13"/>
    <s v="Biography"/>
    <x v="23"/>
    <s v="January 30, 2004 (United States)"/>
    <n v="6.9"/>
    <n v="74000"/>
    <s v="Peter Webber"/>
    <s v="Tracy Chevalier"/>
    <s v="Scarlett Johansson"/>
    <s v="United Kingdom"/>
    <n v="12000000"/>
    <x v="4132"/>
    <s v="Archer Street Productions"/>
    <n v="100"/>
  </r>
  <r>
    <s v="The Cat in the Hat"/>
    <s v="PG"/>
    <s v="Adventure"/>
    <x v="23"/>
    <s v="November 21, 2003 (United States)"/>
    <n v="4"/>
    <n v="59000"/>
    <s v="Bo Welch"/>
    <s v="Dr. Seuss"/>
    <s v="Mike Myers"/>
    <s v="United States"/>
    <n v="109000000"/>
    <x v="4133"/>
    <s v="Universal Pictures"/>
    <n v="82"/>
  </r>
  <r>
    <s v="Brother Bear"/>
    <s v="G"/>
    <s v="Animation"/>
    <x v="23"/>
    <s v="November 1, 2003 (United States)"/>
    <n v="6.8"/>
    <n v="101000"/>
    <s v="Aaron Blaise"/>
    <s v="Tab Murphy"/>
    <s v="Joaquin Phoenix"/>
    <s v="United States"/>
    <n v="128000000"/>
    <x v="4134"/>
    <s v="Walt Disney Animation Studios"/>
    <n v="85"/>
  </r>
  <r>
    <s v="The Brown Bunny"/>
    <s v="Not Rated"/>
    <s v="Drama"/>
    <x v="23"/>
    <s v="November 14, 2003 (Austria)"/>
    <n v="5"/>
    <n v="14000"/>
    <s v="Vincent Gallo"/>
    <s v="Vincent Gallo"/>
    <s v="Vincent Gallo"/>
    <s v="United States"/>
    <n v="10000000"/>
    <x v="4135"/>
    <s v="Gray Daisy Films"/>
    <n v="93"/>
  </r>
  <r>
    <s v="Tears of the Sun"/>
    <s v="R"/>
    <s v="Action"/>
    <x v="23"/>
    <s v="March 7, 2003 (United States)"/>
    <n v="6.6"/>
    <n v="115000"/>
    <s v="Antoine Fuqua"/>
    <s v="Alex Lasker"/>
    <s v="Bruce Willis"/>
    <s v="United States"/>
    <n v="75000000"/>
    <x v="4136"/>
    <s v="Cheyenne Enterprises"/>
    <n v="121"/>
  </r>
  <r>
    <s v="Final Destination 2"/>
    <s v="R"/>
    <s v="Horror"/>
    <x v="23"/>
    <s v="January 31, 2003 (United States)"/>
    <n v="6.2"/>
    <n v="156000"/>
    <s v="David R. Ellis"/>
    <s v="J. Mackye Gruber"/>
    <s v="A.J. Cook"/>
    <s v="United States"/>
    <n v="26000000"/>
    <x v="4137"/>
    <s v="New Line Cinema"/>
    <n v="90"/>
  </r>
  <r>
    <s v="21 Grams"/>
    <s v="R"/>
    <s v="Crime"/>
    <x v="23"/>
    <s v="January 16, 2004 (United States)"/>
    <n v="7.6"/>
    <n v="228000"/>
    <s v="Alejandro G. IÃ±Ã¡rritu"/>
    <s v="Guillermo Arriaga"/>
    <s v="Sean Penn"/>
    <s v="United States"/>
    <n v="20000000"/>
    <x v="4138"/>
    <s v="This Is That Productions"/>
    <n v="124"/>
  </r>
  <r>
    <s v="Intolerable Cruelty"/>
    <s v="PG-13"/>
    <s v="Comedy"/>
    <x v="23"/>
    <s v="October 10, 2003 (United States)"/>
    <n v="6.2"/>
    <n v="93000"/>
    <s v="Joel Coen"/>
    <s v="Robert Ramsey"/>
    <s v="George Clooney"/>
    <s v="United States"/>
    <n v="60000000"/>
    <x v="4139"/>
    <s v="Universal Pictures"/>
    <n v="100"/>
  </r>
  <r>
    <s v="Johnny English"/>
    <s v="PG"/>
    <s v="Action"/>
    <x v="23"/>
    <s v="July 18, 2003 (United States)"/>
    <n v="6.2"/>
    <n v="152000"/>
    <s v="Peter Howitt"/>
    <s v="Neal Purvis"/>
    <s v="Rowan Atkinson"/>
    <s v="United Kingdom"/>
    <n v="40000000"/>
    <x v="4140"/>
    <s v="Universal Pictures"/>
    <n v="87"/>
  </r>
  <r>
    <s v="The Hunted"/>
    <s v="R"/>
    <s v="Action"/>
    <x v="23"/>
    <s v="March 14, 2003 (United States)"/>
    <n v="6.1"/>
    <n v="45000"/>
    <s v="William Friedkin"/>
    <s v="David Griffiths"/>
    <s v="Tommy Lee Jones"/>
    <s v="United States"/>
    <n v="55000000"/>
    <x v="4141"/>
    <s v="Lakeshore Entertainment"/>
    <n v="94"/>
  </r>
  <r>
    <s v="Matchstick Men"/>
    <s v="PG-13"/>
    <s v="Comedy"/>
    <x v="23"/>
    <s v="September 12, 2003 (United States)"/>
    <n v="7.3"/>
    <n v="126000"/>
    <s v="Ridley Scott"/>
    <s v="Eric Garcia"/>
    <s v="Nicolas Cage"/>
    <s v="United States"/>
    <n v="62000000"/>
    <x v="4142"/>
    <s v="Warner Bros."/>
    <n v="116"/>
  </r>
  <r>
    <s v="Under the Tuscan Sun"/>
    <s v="PG-13"/>
    <s v="Comedy"/>
    <x v="23"/>
    <s v="September 26, 2003 (United States)"/>
    <n v="6.8"/>
    <n v="49000"/>
    <s v="Audrey Wells"/>
    <s v="Frances Mayes"/>
    <s v="Diane Lane"/>
    <s v="United States"/>
    <n v="18000000"/>
    <x v="4143"/>
    <s v="Touchstone Pictures"/>
    <n v="113"/>
  </r>
  <r>
    <s v="Seabiscuit"/>
    <s v="PG-13"/>
    <s v="Drama"/>
    <x v="23"/>
    <s v="July 25, 2003 (United States)"/>
    <n v="7.3"/>
    <n v="68000"/>
    <s v="Gary Ross"/>
    <s v="Laura Hillenbrand"/>
    <s v="Tobey Maguire"/>
    <s v="United States"/>
    <n v="87000000"/>
    <x v="4144"/>
    <s v="Universal Pictures"/>
    <n v="140"/>
  </r>
  <r>
    <s v="American Wedding"/>
    <s v="R"/>
    <s v="Comedy"/>
    <x v="23"/>
    <s v="August 1, 2003 (United States)"/>
    <n v="6.3"/>
    <n v="198000"/>
    <s v="Jesse Dylan"/>
    <s v="Adam Herz"/>
    <s v="Jason Biggs"/>
    <s v="United States"/>
    <n v="55000000"/>
    <x v="4145"/>
    <s v="Universal Pictures"/>
    <n v="96"/>
  </r>
  <r>
    <s v="Just Married"/>
    <s v="PG-13"/>
    <s v="Comedy"/>
    <x v="23"/>
    <s v="January 10, 2003 (United States)"/>
    <n v="5.5"/>
    <n v="69000"/>
    <s v="Shawn Levy"/>
    <s v="Sam Harper"/>
    <s v="Ashton Kutcher"/>
    <s v="United States"/>
    <n v="18000000"/>
    <x v="4146"/>
    <s v="Twentieth Century Fox"/>
    <n v="95"/>
  </r>
  <r>
    <s v="High Tension"/>
    <s v="R"/>
    <s v="Horror"/>
    <x v="23"/>
    <s v="June 10, 2005 (United States)"/>
    <n v="6.8"/>
    <n v="69000"/>
    <s v="Alexandre Aja"/>
    <s v="Alexandre Aja"/>
    <s v="CÃ©cile de France"/>
    <s v="France"/>
    <m/>
    <x v="4147"/>
    <s v="Alexandre Films"/>
    <n v="91"/>
  </r>
  <r>
    <s v="Lara Croft Tomb Raider: The Cradle of Life"/>
    <s v="PG-13"/>
    <s v="Action"/>
    <x v="23"/>
    <s v="July 25, 2003 (United States)"/>
    <n v="5.6"/>
    <n v="132000"/>
    <s v="Jan de Bont"/>
    <s v="Dean Georgaris"/>
    <s v="Angelina Jolie"/>
    <s v="United States"/>
    <n v="95000000"/>
    <x v="4148"/>
    <s v="Paramount Pictures"/>
    <n v="117"/>
  </r>
  <r>
    <s v="Elephant"/>
    <s v="R"/>
    <s v="Crime"/>
    <x v="23"/>
    <s v="November 14, 2003 (United States)"/>
    <n v="7.2"/>
    <n v="88000"/>
    <s v="Gus Van Sant"/>
    <s v="Gus Van Sant"/>
    <s v="Elias McConnell"/>
    <s v="United States"/>
    <n v="3000000"/>
    <x v="4149"/>
    <s v="HBO Films"/>
    <n v="81"/>
  </r>
  <r>
    <s v="Darkness Falls"/>
    <s v="PG-13"/>
    <s v="Fantasy"/>
    <x v="23"/>
    <s v="January 24, 2003 (United States)"/>
    <n v="5"/>
    <n v="31000"/>
    <s v="Jonathan Liebesman"/>
    <s v="Joe Harris"/>
    <s v="Chaney Kley"/>
    <s v="United States"/>
    <n v="11000000"/>
    <x v="4150"/>
    <s v="Revolution Studios"/>
    <n v="86"/>
  </r>
  <r>
    <s v="Spy Kids 3-D: Game Over"/>
    <s v="PG"/>
    <s v="Action"/>
    <x v="23"/>
    <s v="July 25, 2003 (United States)"/>
    <n v="4.3"/>
    <n v="57000"/>
    <s v="Robert Rodriguez"/>
    <s v="Robert Rodriguez"/>
    <s v="Daryl Sabara"/>
    <s v="United States"/>
    <n v="38000000"/>
    <x v="4151"/>
    <s v="Dimension Films"/>
    <n v="84"/>
  </r>
  <r>
    <s v="Gigli"/>
    <s v="R"/>
    <s v="Comedy"/>
    <x v="23"/>
    <s v="August 1, 2003 (United States)"/>
    <n v="2.5"/>
    <n v="46000"/>
    <s v="Martin Brest"/>
    <s v="Martin Brest"/>
    <s v="Ben Affleck"/>
    <s v="United States"/>
    <n v="54000000"/>
    <x v="4152"/>
    <s v="Revolution Studios"/>
    <n v="121"/>
  </r>
  <r>
    <s v="Out of Time"/>
    <s v="PG-13"/>
    <s v="Crime"/>
    <x v="23"/>
    <s v="October 3, 2003 (United States)"/>
    <n v="6.5"/>
    <n v="58000"/>
    <s v="Carl Franklin"/>
    <s v="David Collard"/>
    <s v="Denzel Washington"/>
    <s v="United States"/>
    <n v="50000000"/>
    <x v="4153"/>
    <s v="Metro-Goldwyn-Mayer (MGM)"/>
    <n v="105"/>
  </r>
  <r>
    <s v="The Core"/>
    <s v="PG-13"/>
    <s v="Action"/>
    <x v="23"/>
    <s v="March 28, 2003 (United States)"/>
    <n v="5.5"/>
    <n v="95000"/>
    <s v="Jon Amiel"/>
    <s v="Cooper Layne"/>
    <s v="Aaron Eckhart"/>
    <s v="United Kingdom"/>
    <n v="60000000"/>
    <x v="4154"/>
    <s v="Paramount Pictures"/>
    <n v="135"/>
  </r>
  <r>
    <s v="Dumb and Dumberer: When Harry Met Lloyd"/>
    <s v="PG-13"/>
    <s v="Comedy"/>
    <x v="23"/>
    <s v="June 13, 2003 (United States)"/>
    <n v="3.4"/>
    <n v="38000"/>
    <s v="Troy Miller"/>
    <s v="Peter Farrelly"/>
    <s v="Derek Richardson"/>
    <s v="United States"/>
    <n v="19000000"/>
    <x v="4155"/>
    <s v="New Line Cinema"/>
    <n v="85"/>
  </r>
  <r>
    <s v="Runaway Jury"/>
    <s v="PG-13"/>
    <s v="Crime"/>
    <x v="23"/>
    <s v="October 17, 2003 (United States)"/>
    <n v="7.1"/>
    <n v="94000"/>
    <s v="Gary Fleder"/>
    <s v="John Grisham"/>
    <s v="John Cusack"/>
    <s v="United States"/>
    <n v="60000000"/>
    <x v="4156"/>
    <s v="New Regency Productions"/>
    <n v="127"/>
  </r>
  <r>
    <s v="Jeepers Creepers 2"/>
    <s v="R"/>
    <s v="Horror"/>
    <x v="23"/>
    <s v="August 29, 2003 (United States)"/>
    <n v="5.6"/>
    <n v="60000"/>
    <s v="Victor Salva"/>
    <s v="Victor Salva"/>
    <s v="Jonathan Breck"/>
    <s v="United States"/>
    <n v="17000000"/>
    <x v="4157"/>
    <s v="United Artists"/>
    <n v="104"/>
  </r>
  <r>
    <s v="Shanghai Knights"/>
    <s v="PG-13"/>
    <s v="Action"/>
    <x v="23"/>
    <s v="February 7, 2003 (United States)"/>
    <n v="6.2"/>
    <n v="102000"/>
    <s v="David Dobkin"/>
    <s v="Alfred Gough"/>
    <s v="Jackie Chan"/>
    <s v="United States"/>
    <n v="50000000"/>
    <x v="4158"/>
    <s v="Touchstone Pictures"/>
    <n v="114"/>
  </r>
  <r>
    <s v="Dreamcatcher"/>
    <s v="R"/>
    <s v="Drama"/>
    <x v="23"/>
    <s v="March 21, 2003 (United States)"/>
    <n v="5.5"/>
    <n v="90000"/>
    <s v="Lawrence Kasdan"/>
    <s v="Stephen King"/>
    <s v="Morgan Freeman"/>
    <s v="United States"/>
    <n v="68000000"/>
    <x v="4159"/>
    <s v="Castle Rock Entertainment"/>
    <n v="134"/>
  </r>
  <r>
    <s v="Spring, Summer, Fall, Winter... and Spring"/>
    <s v="R"/>
    <s v="Drama"/>
    <x v="23"/>
    <s v="May 28, 2004 (United States)"/>
    <n v="8"/>
    <n v="79000"/>
    <s v="Kim Ki-duk"/>
    <s v="Kim Ki-duk"/>
    <s v="Kim Ki-duk"/>
    <s v="South Korea"/>
    <m/>
    <x v="4160"/>
    <s v="Korea Pictures"/>
    <n v="103"/>
  </r>
  <r>
    <s v="Daddy Day Care"/>
    <s v="PG"/>
    <s v="Comedy"/>
    <x v="23"/>
    <s v="May 9, 2003 (United States)"/>
    <n v="5.6"/>
    <n v="65000"/>
    <s v="Steve Carr"/>
    <s v="Geoff Rodkey"/>
    <s v="Eddie Murphy"/>
    <s v="United States"/>
    <n v="60000000"/>
    <x v="4161"/>
    <s v="Revolution Studios"/>
    <n v="92"/>
  </r>
  <r>
    <s v="Paycheck"/>
    <s v="PG-13"/>
    <s v="Action"/>
    <x v="23"/>
    <s v="December 25, 2003 (United States)"/>
    <n v="6.3"/>
    <n v="105000"/>
    <s v="John Woo"/>
    <s v="Philip K. Dick"/>
    <s v="Ben Affleck"/>
    <s v="United States"/>
    <n v="60000000"/>
    <x v="4162"/>
    <s v="Paramount Pictures"/>
    <n v="119"/>
  </r>
  <r>
    <s v="Duplex"/>
    <s v="PG-13"/>
    <s v="Comedy"/>
    <x v="23"/>
    <s v="September 26, 2003 (United States)"/>
    <n v="5.9"/>
    <n v="56000"/>
    <s v="Danny DeVito"/>
    <s v="Larry Doyle"/>
    <s v="Ben Stiller"/>
    <s v="Germany"/>
    <n v="40000000"/>
    <x v="4163"/>
    <s v="Miramax"/>
    <n v="89"/>
  </r>
  <r>
    <s v="Honey"/>
    <s v="PG-13"/>
    <s v="Drama"/>
    <x v="23"/>
    <s v="December 5, 2003 (United States)"/>
    <n v="5.4"/>
    <n v="44000"/>
    <s v="Bille Woodruff"/>
    <s v="Alonzo Brown"/>
    <s v="Jessica Alba"/>
    <s v="United States"/>
    <n v="18000000"/>
    <x v="4164"/>
    <s v="Universal Pictures"/>
    <n v="94"/>
  </r>
  <r>
    <s v="Wonderland"/>
    <s v="R"/>
    <s v="Crime"/>
    <x v="23"/>
    <s v="October 24, 2003 (United States)"/>
    <n v="6.6"/>
    <n v="22000"/>
    <s v="James Cox"/>
    <s v="James Cox"/>
    <s v="Val Kilmer"/>
    <s v="Canada"/>
    <n v="5000000"/>
    <x v="4165"/>
    <s v="Lions Gate Films"/>
    <n v="104"/>
  </r>
  <r>
    <s v="The Haunted Mansion"/>
    <s v="PG"/>
    <s v="Comedy"/>
    <x v="23"/>
    <s v="November 26, 2003 (United States)"/>
    <n v="5.0999999999999996"/>
    <n v="44000"/>
    <s v="Rob Minkoff"/>
    <s v="David Berenbaum"/>
    <s v="Eddie Murphy"/>
    <s v="United States"/>
    <n v="90000000"/>
    <x v="4166"/>
    <s v="Walt Disney Pictures"/>
    <n v="88"/>
  </r>
  <r>
    <s v="Sinbad: Legend of the Seven Seas"/>
    <s v="PG"/>
    <s v="Animation"/>
    <x v="23"/>
    <s v="July 2, 2003 (United States)"/>
    <n v="6.7"/>
    <n v="51000"/>
    <s v="Patrick Gilmore"/>
    <s v="John Logan"/>
    <s v="Brad Pitt"/>
    <s v="United States"/>
    <n v="60000000"/>
    <x v="4167"/>
    <s v="Dreamworks Pictures"/>
    <n v="86"/>
  </r>
  <r>
    <s v="House of the Dead"/>
    <s v="R"/>
    <s v="Action"/>
    <x v="23"/>
    <s v="October 10, 2003 (United States)"/>
    <n v="2.1"/>
    <n v="36000"/>
    <s v="Uwe Boll"/>
    <s v="Mark A. Altman"/>
    <s v="Jonathan Cherry"/>
    <s v="Germany"/>
    <n v="12000000"/>
    <x v="4168"/>
    <s v="Boll Kino Beteiligungs GmbH &amp; Co. KG"/>
    <n v="90"/>
  </r>
  <r>
    <s v="Gods and Generals"/>
    <s v="PG-13"/>
    <s v="Biography"/>
    <x v="23"/>
    <s v="February 21, 2003 (United States)"/>
    <n v="6.3"/>
    <n v="16000"/>
    <s v="Ron Maxwell"/>
    <s v="Jeff Shaara"/>
    <s v="Stephen Lang"/>
    <s v="United States"/>
    <n v="56000000"/>
    <x v="4169"/>
    <s v="Turner Pictures (I)"/>
    <n v="219"/>
  </r>
  <r>
    <s v="House of Sand and Fog"/>
    <s v="R"/>
    <s v="Crime"/>
    <x v="23"/>
    <s v="January 9, 2004 (United States)"/>
    <n v="7.5"/>
    <n v="66000"/>
    <s v="Vadim Perelman"/>
    <s v="Andre Dubus III"/>
    <s v="Jennifer Connelly"/>
    <s v="United States"/>
    <n v="16500000"/>
    <x v="4170"/>
    <s v="Dreamworks Pictures"/>
    <n v="126"/>
  </r>
  <r>
    <s v="A Man Apart"/>
    <s v="R"/>
    <s v="Action"/>
    <x v="23"/>
    <s v="April 4, 2003 (United States)"/>
    <n v="6.1"/>
    <n v="46000"/>
    <s v="F. Gary Gray"/>
    <s v="Christian Gudegast"/>
    <s v="Vin Diesel"/>
    <s v="United States"/>
    <n v="36000000"/>
    <x v="4171"/>
    <s v="&quot;DIA&quot; Productions GmbH &amp; Co. KG"/>
    <n v="109"/>
  </r>
  <r>
    <s v="The Station Agent"/>
    <s v="R"/>
    <s v="Comedy"/>
    <x v="23"/>
    <s v="December 5, 2003 (United States)"/>
    <n v="7.6"/>
    <n v="68000"/>
    <s v="Tom McCarthy"/>
    <s v="Tom McCarthy"/>
    <s v="Peter Dinklage"/>
    <s v="United States"/>
    <n v="500000"/>
    <x v="4172"/>
    <s v="SenArt Films"/>
    <n v="89"/>
  </r>
  <r>
    <s v="Good Bye Lenin!"/>
    <s v="R"/>
    <s v="Comedy"/>
    <x v="23"/>
    <s v="May 14, 2004 (United States)"/>
    <n v="7.7"/>
    <n v="140000"/>
    <s v="Wolfgang Becker"/>
    <s v="Bernd Lichtenberg"/>
    <s v="Daniel BrÃ¼hl"/>
    <s v="Germany"/>
    <m/>
    <x v="4173"/>
    <s v="X-Filme Creative Pool"/>
    <n v="121"/>
  </r>
  <r>
    <s v="Basic"/>
    <s v="R"/>
    <s v="Action"/>
    <x v="23"/>
    <s v="March 28, 2003 (United States)"/>
    <n v="6.5"/>
    <n v="61000"/>
    <s v="John McTiernan"/>
    <s v="James Vanderbilt"/>
    <s v="John Travolta"/>
    <s v="Germany"/>
    <n v="50000000"/>
    <x v="4174"/>
    <s v="Phoenix Pictures"/>
    <n v="98"/>
  </r>
  <r>
    <s v="The Human Stain"/>
    <s v="R"/>
    <s v="Drama"/>
    <x v="23"/>
    <s v="December 18, 2003 (Germany)"/>
    <n v="6.3"/>
    <n v="30000"/>
    <s v="Robert Benton"/>
    <s v="Philip Roth"/>
    <s v="Anthony Hopkins"/>
    <s v="Germany"/>
    <n v="30000000"/>
    <x v="4175"/>
    <s v="Miramax"/>
    <n v="106"/>
  </r>
  <r>
    <s v="Grind"/>
    <s v="PG-13"/>
    <s v="Adventure"/>
    <x v="23"/>
    <s v="August 15, 2003 (United States)"/>
    <n v="6"/>
    <n v="12000"/>
    <s v="Casey La Scala"/>
    <s v="Ralph Sall"/>
    <s v="Adam Brody"/>
    <s v="United States"/>
    <n v="6000000"/>
    <x v="4176"/>
    <s v="900 Films"/>
    <n v="105"/>
  </r>
  <r>
    <s v="Gothika"/>
    <s v="R"/>
    <s v="Horror"/>
    <x v="23"/>
    <s v="November 21, 2003 (United States)"/>
    <n v="5.8"/>
    <n v="108000"/>
    <s v="Mathieu Kassovitz"/>
    <s v="Sebastian Gutierrez"/>
    <s v="Halle Berry"/>
    <s v="United States"/>
    <n v="40000000"/>
    <x v="4177"/>
    <s v="Columbia Pictures"/>
    <n v="98"/>
  </r>
  <r>
    <s v="Agent Cody Banks"/>
    <s v="PG"/>
    <s v="Action"/>
    <x v="23"/>
    <s v="March 14, 2003 (United States)"/>
    <n v="5.0999999999999996"/>
    <n v="34000"/>
    <s v="Harald Zwart"/>
    <s v="Ashley Miller"/>
    <s v="Frankie Muniz"/>
    <s v="United States"/>
    <n v="28000000"/>
    <x v="4178"/>
    <s v="Metro-Goldwyn-Mayer (MGM)"/>
    <n v="102"/>
  </r>
  <r>
    <s v="Ong-Bak: The Thai Warrior"/>
    <s v="R"/>
    <s v="Action"/>
    <x v="23"/>
    <s v="February 11, 2005 (United States)"/>
    <n v="7.2"/>
    <n v="72000"/>
    <s v="Prachya Pinkaew"/>
    <s v="Panna Rittikrai"/>
    <s v="Tony Jaa"/>
    <s v="Thailand"/>
    <m/>
    <x v="4179"/>
    <s v="EuropaCorp"/>
    <n v="105"/>
  </r>
  <r>
    <s v="Bad Santa"/>
    <s v="R"/>
    <s v="Comedy"/>
    <x v="23"/>
    <s v="November 26, 2003 (United States)"/>
    <n v="7"/>
    <n v="137000"/>
    <s v="Terry Zwigoff"/>
    <s v="Glenn Ficarra"/>
    <s v="Billy Bob Thornton"/>
    <s v="Germany"/>
    <n v="23000000"/>
    <x v="4180"/>
    <s v="Columbia Pictures"/>
    <n v="92"/>
  </r>
  <r>
    <s v="Shattered Glass"/>
    <s v="PG-13"/>
    <s v="Drama"/>
    <x v="23"/>
    <s v="November 26, 2003 (United States)"/>
    <n v="7.1"/>
    <n v="34000"/>
    <s v="Billy Ray"/>
    <s v="Buzz Bissinger"/>
    <s v="Hayden Christensen"/>
    <s v="United States"/>
    <n v="6000000"/>
    <x v="4181"/>
    <s v="Lions Gate Films"/>
    <n v="94"/>
  </r>
  <r>
    <s v="The Lizzie McGuire Movie"/>
    <s v="PG"/>
    <s v="Adventure"/>
    <x v="23"/>
    <s v="May 2, 2003 (United States)"/>
    <n v="5.5"/>
    <n v="37000"/>
    <s v="Jim Fall"/>
    <s v="Susan Estelle Jansen"/>
    <s v="Hilary Duff"/>
    <s v="United States"/>
    <n v="17000000"/>
    <x v="4182"/>
    <s v="Walt Disney Pictures"/>
    <n v="94"/>
  </r>
  <r>
    <s v="The Cooler"/>
    <s v="R"/>
    <s v="Drama"/>
    <x v="23"/>
    <s v="January 16, 2004 (United States)"/>
    <n v="6.9"/>
    <n v="33000"/>
    <s v="Wayne Kramer"/>
    <s v="Frank Hannah"/>
    <s v="William H. Macy"/>
    <s v="United States"/>
    <n v="3200000"/>
    <x v="4183"/>
    <s v="ContentFilm"/>
    <n v="101"/>
  </r>
  <r>
    <s v="Cradle 2 the Grave"/>
    <s v="R"/>
    <s v="Action"/>
    <x v="23"/>
    <s v="February 28, 2003 (United States)"/>
    <n v="5.8"/>
    <n v="42000"/>
    <s v="Andrzej Bartkowiak"/>
    <s v="John O'Brien"/>
    <s v="Jet Li"/>
    <s v="United States"/>
    <n v="25000000"/>
    <x v="4184"/>
    <s v="Warner Bros."/>
    <n v="101"/>
  </r>
  <r>
    <s v="Uptown Girls"/>
    <s v="PG-13"/>
    <s v="Comedy"/>
    <x v="23"/>
    <s v="August 15, 2003 (United States)"/>
    <n v="6.2"/>
    <n v="36000"/>
    <s v="Boaz Yakin"/>
    <s v="Julia Dahl"/>
    <s v="Brittany Murphy"/>
    <s v="United States"/>
    <n v="20000000"/>
    <x v="4185"/>
    <s v="Metro-Goldwyn-Mayer (MGM)"/>
    <n v="92"/>
  </r>
  <r>
    <s v="A Mighty Wind"/>
    <s v="PG-13"/>
    <s v="Comedy"/>
    <x v="23"/>
    <s v="May 9, 2003 (United States)"/>
    <n v="7.2"/>
    <n v="27000"/>
    <s v="Christopher Guest"/>
    <s v="Christopher Guest"/>
    <s v="Christopher Guest"/>
    <s v="United States"/>
    <m/>
    <x v="4186"/>
    <s v="Castle Rock Entertainment"/>
    <n v="91"/>
  </r>
  <r>
    <s v="Cold Creek Manor"/>
    <s v="R"/>
    <s v="Drama"/>
    <x v="23"/>
    <s v="September 19, 2003 (United States)"/>
    <n v="5"/>
    <n v="22000"/>
    <s v="Mike Figgis"/>
    <s v="Richard Jefferies"/>
    <s v="Dennis Quaid"/>
    <s v="United States"/>
    <m/>
    <x v="4187"/>
    <s v="Touchstone Pictures"/>
    <n v="118"/>
  </r>
  <r>
    <s v="Calendar Girls"/>
    <s v="PG-13"/>
    <s v="Comedy"/>
    <x v="23"/>
    <s v="January 1, 2004 (United States)"/>
    <n v="6.9"/>
    <n v="24000"/>
    <s v="Nigel Cole"/>
    <s v="Juliette Towhidi"/>
    <s v="Helen Mirren"/>
    <s v="United Kingdom"/>
    <n v="10000000"/>
    <x v="4188"/>
    <s v="Touchstone Pictures"/>
    <n v="108"/>
  </r>
  <r>
    <s v="Kal Ho Naa Ho"/>
    <s v="Not Rated"/>
    <s v="Comedy"/>
    <x v="23"/>
    <s v="November 28, 2003 (India)"/>
    <n v="7.9"/>
    <n v="65000"/>
    <s v="Nikkhil Advani"/>
    <s v="Niranjan Iyengar"/>
    <s v="Preity Zinta"/>
    <s v="India"/>
    <m/>
    <x v="4189"/>
    <s v="Dharma Productions"/>
    <n v="186"/>
  </r>
  <r>
    <s v="View from the Top"/>
    <s v="PG-13"/>
    <s v="Comedy"/>
    <x v="23"/>
    <s v="March 21, 2003 (United States)"/>
    <n v="5.3"/>
    <n v="26000"/>
    <s v="Bruno Barreto"/>
    <s v="Eric Wald"/>
    <s v="Gwyneth Paltrow"/>
    <s v="United States"/>
    <n v="30000000"/>
    <x v="4190"/>
    <s v="Miramax"/>
    <n v="87"/>
  </r>
  <r>
    <s v="Malibu's Most Wanted"/>
    <s v="PG-13"/>
    <s v="Comedy"/>
    <x v="23"/>
    <s v="April 18, 2003 (United States)"/>
    <n v="5.2"/>
    <n v="19000"/>
    <s v="John Whitesell"/>
    <s v="Fax Bahr"/>
    <s v="Jamie Kennedy"/>
    <s v="United States"/>
    <n v="15000000"/>
    <x v="4191"/>
    <s v="Warner Bros."/>
    <n v="86"/>
  </r>
  <r>
    <s v="Kangaroo Jack"/>
    <s v="PG"/>
    <s v="Action"/>
    <x v="23"/>
    <s v="January 17, 2003 (United States)"/>
    <n v="4.4000000000000004"/>
    <n v="30000"/>
    <s v="David McNally"/>
    <s v="Steve Bing"/>
    <s v="Anthony Anderson"/>
    <s v="United States"/>
    <n v="60000000"/>
    <x v="4192"/>
    <s v="Castle Rock Entertainment"/>
    <n v="89"/>
  </r>
  <r>
    <s v="The Return"/>
    <s v="Not Rated"/>
    <s v="Drama"/>
    <x v="23"/>
    <s v="June 25, 2003 (Russia)"/>
    <n v="8"/>
    <n v="44000"/>
    <s v="Andrey Zvyagintsev"/>
    <s v="Vladimir Moiseenko"/>
    <s v="Vladimir Garin"/>
    <s v="Russia"/>
    <m/>
    <x v="4193"/>
    <s v="Ren Film"/>
    <n v="110"/>
  </r>
  <r>
    <s v="Radio"/>
    <s v="PG"/>
    <s v="Biography"/>
    <x v="23"/>
    <s v="October 24, 2003 (United States)"/>
    <n v="6.9"/>
    <n v="39000"/>
    <s v="Michael Tollin"/>
    <s v="Mike Rich"/>
    <s v="Cuba Gooding Jr."/>
    <s v="United States"/>
    <n v="35000000"/>
    <x v="4194"/>
    <s v="Revolution Studios"/>
    <n v="109"/>
  </r>
  <r>
    <s v="The Recruit"/>
    <s v="PG-13"/>
    <s v="Action"/>
    <x v="23"/>
    <s v="January 31, 2003 (United States)"/>
    <n v="6.6"/>
    <n v="131000"/>
    <s v="Roger Donaldson"/>
    <s v="Roger Towne"/>
    <s v="Al Pacino"/>
    <s v="United States"/>
    <n v="46000000"/>
    <x v="4195"/>
    <s v="Touchstone Pictures"/>
    <n v="115"/>
  </r>
  <r>
    <s v="Coffee and Cigarettes"/>
    <s v="R"/>
    <s v="Comedy"/>
    <x v="23"/>
    <s v="June 11, 2004 (United States)"/>
    <n v="7.1"/>
    <n v="61000"/>
    <s v="Jim Jarmusch"/>
    <s v="Jim Jarmusch"/>
    <s v="Bill Murray"/>
    <s v="United States"/>
    <m/>
    <x v="4196"/>
    <s v="Asmik Ace Entertainment"/>
    <n v="95"/>
  </r>
  <r>
    <s v="Young Adam"/>
    <s v="NC-17"/>
    <s v="Crime"/>
    <x v="23"/>
    <s v="September 26, 2003 (United Kingdom)"/>
    <n v="6.4"/>
    <n v="13000"/>
    <s v="David Mackenzie"/>
    <s v="Alexander Trocchi"/>
    <s v="Ewan McGregor"/>
    <s v="United Kingdom"/>
    <n v="6400000"/>
    <x v="4197"/>
    <s v="Recorded Picture Company (RPC)"/>
    <n v="98"/>
  </r>
  <r>
    <s v="Hollywood Homicide"/>
    <s v="PG-13"/>
    <s v="Action"/>
    <x v="23"/>
    <s v="June 13, 2003 (United States)"/>
    <n v="5.3"/>
    <n v="36000"/>
    <s v="Ron Shelton"/>
    <s v="Robert Souza"/>
    <s v="Harrison Ford"/>
    <s v="United States"/>
    <n v="75000000"/>
    <x v="4198"/>
    <s v="Revolution Studios"/>
    <n v="116"/>
  </r>
  <r>
    <s v="Evil"/>
    <s v="Not Rated"/>
    <s v="Drama"/>
    <x v="23"/>
    <s v="September 26, 2003 (Sweden)"/>
    <n v="7.8"/>
    <n v="36000"/>
    <s v="Mikael HÃ¥fstrÃ¶m"/>
    <s v="Jan Guillou"/>
    <s v="Andreas Wilson"/>
    <s v="Sweden"/>
    <m/>
    <x v="4199"/>
    <s v="Moviola Film och Television AB"/>
    <n v="113"/>
  </r>
  <r>
    <s v="National Security"/>
    <s v="PG-13"/>
    <s v="Action"/>
    <x v="23"/>
    <s v="January 17, 2003 (United States)"/>
    <n v="5.6"/>
    <n v="49000"/>
    <s v="Dennis Dugan"/>
    <s v="Jay Scherick"/>
    <s v="Martin Lawrence"/>
    <s v="United States"/>
    <m/>
    <x v="4200"/>
    <s v="Columbia Pictures"/>
    <n v="88"/>
  </r>
  <r>
    <s v="The Triplets of Belleville"/>
    <s v="PG-13"/>
    <s v="Animation"/>
    <x v="23"/>
    <s v="February 13, 2004 (United States)"/>
    <n v="7.8"/>
    <n v="51000"/>
    <s v="Sylvain Chomet"/>
    <s v="Sylvain Chomet"/>
    <s v="MichÃ¨le Caucheteux"/>
    <s v="France"/>
    <n v="9500000"/>
    <x v="4201"/>
    <s v="Les Armateurs"/>
    <n v="80"/>
  </r>
  <r>
    <s v="Untold Scandal"/>
    <m/>
    <s v="Drama"/>
    <x v="23"/>
    <s v="October 2, 2003 (South Korea)"/>
    <n v="6.9"/>
    <n v="2200"/>
    <s v="Je-yong Lee"/>
    <s v="Dae-woo Kim"/>
    <s v="Mi-sook Lee"/>
    <s v="South Korea"/>
    <m/>
    <x v="4202"/>
    <s v="B.O.M. Film Productions Co."/>
    <n v="124"/>
  </r>
  <r>
    <s v="Twentynine Palms"/>
    <s v="Unrated"/>
    <s v="Drama"/>
    <x v="23"/>
    <s v="September 17, 2003 (France)"/>
    <n v="5.2"/>
    <n v="4400"/>
    <s v="Bruno Dumont"/>
    <s v="Bruno Dumont"/>
    <s v="Yekaterina Golubeva"/>
    <s v="France"/>
    <m/>
    <x v="4203"/>
    <s v="3B Productions"/>
    <n v="119"/>
  </r>
  <r>
    <s v="Stuck on You"/>
    <s v="PG-13"/>
    <s v="Comedy"/>
    <x v="23"/>
    <s v="December 12, 2003 (United States)"/>
    <n v="5.7"/>
    <n v="52000"/>
    <s v="Bobby Farrelly"/>
    <s v="Charles B. Wessler"/>
    <s v="Matt Damon"/>
    <s v="United States"/>
    <n v="55000000"/>
    <x v="4204"/>
    <s v="Twentieth Century Fox"/>
    <n v="118"/>
  </r>
  <r>
    <s v="Ned Kelly"/>
    <s v="R"/>
    <s v="Action"/>
    <x v="23"/>
    <s v="March 26, 2004 (United States)"/>
    <n v="6.5"/>
    <n v="26000"/>
    <s v="Gregor Jordan"/>
    <s v="Robert Drewe"/>
    <s v="Heath Ledger"/>
    <s v="Australia"/>
    <m/>
    <x v="4205"/>
    <s v="Australian Film Finance Corporation (AFFC)"/>
    <n v="110"/>
  </r>
  <r>
    <s v="Tokyo Godfathers"/>
    <s v="PG-13"/>
    <s v="Animation"/>
    <x v="23"/>
    <s v="November 8, 2003 (Japan)"/>
    <n v="7.8"/>
    <n v="33000"/>
    <s v="Satoshi Kon"/>
    <s v="Satoshi Kon"/>
    <s v="TÃ´ru Emori"/>
    <s v="Japan"/>
    <m/>
    <x v="4206"/>
    <s v="Madhouse"/>
    <n v="92"/>
  </r>
  <r>
    <s v="Dorm Daze"/>
    <s v="R"/>
    <s v="Comedy"/>
    <x v="23"/>
    <s v="August 20, 2004 (Russia)"/>
    <n v="4.5999999999999996"/>
    <n v="7700"/>
    <s v="David Hillenbrand"/>
    <s v="Pat Casey"/>
    <s v="Tatyana Ali"/>
    <s v="United States"/>
    <m/>
    <x v="4207"/>
    <s v="National Lampoon"/>
    <n v="96"/>
  </r>
  <r>
    <s v="The Blind Swordsman: Zatoichi"/>
    <s v="R"/>
    <s v="Action"/>
    <x v="23"/>
    <s v="September 6, 2003 (Japan)"/>
    <n v="7.5"/>
    <n v="48000"/>
    <s v="Takeshi Kitano"/>
    <s v="Takeshi Kitano"/>
    <s v="Takeshi Kitano"/>
    <s v="Japan"/>
    <m/>
    <x v="4208"/>
    <s v="Asahi National Broadcasting Company"/>
    <n v="116"/>
  </r>
  <r>
    <s v="Bright Young Things"/>
    <s v="R"/>
    <s v="Comedy"/>
    <x v="23"/>
    <s v="October 3, 2003 (United Kingdom)"/>
    <n v="6.6"/>
    <n v="5400"/>
    <s v="Stephen Fry"/>
    <s v="Stephen Fry"/>
    <s v="Stephen Campbell Moore"/>
    <s v="United Kingdom"/>
    <m/>
    <x v="4209"/>
    <s v="The Film Consortium"/>
    <n v="102"/>
  </r>
  <r>
    <s v="Love Me If You Dare"/>
    <s v="R"/>
    <s v="Comedy"/>
    <x v="23"/>
    <s v="May 28, 2004 (United States)"/>
    <n v="7.6"/>
    <n v="68000"/>
    <s v="Yann Samuell"/>
    <s v="Yann Samuell"/>
    <s v="Guillaume Canet"/>
    <s v="France"/>
    <m/>
    <x v="4210"/>
    <s v="Nord-Ouest Films"/>
    <n v="93"/>
  </r>
  <r>
    <s v="Bulletproof Monk"/>
    <s v="PG-13"/>
    <s v="Action"/>
    <x v="23"/>
    <s v="April 16, 2003 (United States)"/>
    <n v="5.5"/>
    <n v="48000"/>
    <s v="Paul Hunter"/>
    <s v="Ethan Reiff"/>
    <s v="Chow Yun-Fat"/>
    <s v="United States"/>
    <n v="52000000"/>
    <x v="4211"/>
    <s v="Metro-Goldwyn-Mayer (MGM)"/>
    <n v="104"/>
  </r>
  <r>
    <s v="Down with Love"/>
    <s v="PG-13"/>
    <s v="Comedy"/>
    <x v="23"/>
    <s v="May 16, 2003 (United States)"/>
    <n v="6.3"/>
    <n v="40000"/>
    <s v="Peyton Reed"/>
    <s v="Eve Ahlert"/>
    <s v="Ewan McGregor"/>
    <s v="United States"/>
    <n v="35000000"/>
    <x v="4212"/>
    <s v="Fox 2000 Pictures"/>
    <n v="101"/>
  </r>
  <r>
    <s v="Biker Boyz"/>
    <s v="PG-13"/>
    <s v="Action"/>
    <x v="23"/>
    <s v="January 31, 2003 (United States)"/>
    <n v="4.7"/>
    <n v="13000"/>
    <s v="Reggie Rock Bythewood"/>
    <s v="Michael Gougis"/>
    <s v="Laurence Fishburne"/>
    <s v="United States"/>
    <n v="24000000"/>
    <x v="4213"/>
    <s v="Dreamworks Pictures"/>
    <n v="110"/>
  </r>
  <r>
    <s v="The Green Butchers"/>
    <s v="R"/>
    <s v="Comedy"/>
    <x v="23"/>
    <s v="March 21, 2003 (Denmark)"/>
    <n v="7.3"/>
    <n v="21000"/>
    <s v="Anders Thomas Jensen"/>
    <s v="Anders Thomas Jensen"/>
    <s v="Nikolaj Lie Kaas"/>
    <s v="Denmark"/>
    <m/>
    <x v="4214"/>
    <s v="M&amp;M Productions"/>
    <n v="100"/>
  </r>
  <r>
    <s v="The Medallion"/>
    <s v="PG-13"/>
    <s v="Action"/>
    <x v="23"/>
    <s v="August 22, 2003 (United States)"/>
    <n v="5.3"/>
    <n v="40000"/>
    <s v="Gordon Chan"/>
    <s v="Alfred Cheung"/>
    <s v="Jackie Chan"/>
    <s v="Hong Kong"/>
    <n v="41000000"/>
    <x v="4215"/>
    <s v="Emperor Multimedia Group (EMG)"/>
    <n v="88"/>
  </r>
  <r>
    <s v="American Splendor"/>
    <s v="R"/>
    <s v="Biography"/>
    <x v="23"/>
    <s v="September 12, 2003 (United States)"/>
    <n v="7.4"/>
    <n v="48000"/>
    <s v="Shari Springer Berman"/>
    <s v="Harvey Pekar"/>
    <s v="Paul Giamatti"/>
    <s v="United States"/>
    <m/>
    <x v="4216"/>
    <s v="Good Machine"/>
    <n v="101"/>
  </r>
  <r>
    <s v="The Shape of Things"/>
    <s v="R"/>
    <s v="Comedy"/>
    <x v="23"/>
    <s v="May 16, 2003 (United States)"/>
    <n v="6.7"/>
    <n v="11000"/>
    <s v="Neil LaBute"/>
    <s v="Neil LaBute"/>
    <s v="Paul Rudd"/>
    <s v="United States"/>
    <n v="4000000"/>
    <x v="4217"/>
    <s v="Mepris Films"/>
    <n v="96"/>
  </r>
  <r>
    <s v="Party Monster"/>
    <s v="R"/>
    <s v="Biography"/>
    <x v="23"/>
    <s v="October 17, 2003 (United Kingdom)"/>
    <n v="6.3"/>
    <n v="15000"/>
    <s v="Fenton Bailey"/>
    <s v="Fenton Bailey"/>
    <s v="Macaulay Culkin"/>
    <s v="United States"/>
    <n v="5000000"/>
    <x v="4218"/>
    <s v="World of Wonder Productions"/>
    <n v="98"/>
  </r>
  <r>
    <s v="Bringing Down the House"/>
    <s v="PG-13"/>
    <s v="Comedy"/>
    <x v="23"/>
    <s v="March 7, 2003 (United States)"/>
    <n v="5.6"/>
    <n v="35000"/>
    <s v="Adam Shankman"/>
    <s v="Jason Filardi"/>
    <s v="Steve Martin"/>
    <s v="United States"/>
    <n v="33000000"/>
    <x v="4219"/>
    <s v="Touchstone Pictures"/>
    <n v="105"/>
  </r>
  <r>
    <s v="Willard"/>
    <s v="PG-13"/>
    <s v="Drama"/>
    <x v="23"/>
    <s v="March 14, 2003 (United States)"/>
    <n v="6.1"/>
    <n v="18000"/>
    <s v="Glen Morgan"/>
    <s v="Glen Morgan"/>
    <s v="Crispin Glover"/>
    <s v="Canada"/>
    <n v="20000000"/>
    <x v="4220"/>
    <s v="New Line Cinema"/>
    <n v="100"/>
  </r>
  <r>
    <s v="Love Don't Cost a Thing"/>
    <s v="PG-13"/>
    <s v="Comedy"/>
    <x v="23"/>
    <s v="December 12, 2003 (United States)"/>
    <n v="5.2"/>
    <n v="8200"/>
    <s v="Troy Byer"/>
    <s v="Michael Swerdlick"/>
    <s v="Nick Cannon"/>
    <s v="United States"/>
    <m/>
    <x v="4221"/>
    <s v="Alcon Entertainment"/>
    <n v="100"/>
  </r>
  <r>
    <s v="The Best of Youth"/>
    <s v="R"/>
    <s v="Drama"/>
    <x v="23"/>
    <s v="June 20, 2003 (Italy)"/>
    <n v="8.5"/>
    <n v="21000"/>
    <s v="Marco Tullio Giordana"/>
    <s v="Sandro Petraglia"/>
    <s v="Luigi Lo Cascio"/>
    <s v="Italy"/>
    <m/>
    <x v="4222"/>
    <s v="BiBi Film"/>
    <n v="366"/>
  </r>
  <r>
    <s v="The in-Laws"/>
    <s v="PG-13"/>
    <s v="Action"/>
    <x v="23"/>
    <s v="May 23, 2003 (United States)"/>
    <n v="5.7"/>
    <n v="16000"/>
    <s v="Andrew Fleming"/>
    <s v="Andrew Bergman"/>
    <s v="Albert Brooks"/>
    <s v="United States"/>
    <n v="40000000"/>
    <x v="4223"/>
    <s v="Franchise Pictures"/>
    <n v="98"/>
  </r>
  <r>
    <s v="Confidence"/>
    <s v="R"/>
    <s v="Crime"/>
    <x v="23"/>
    <s v="April 25, 2003 (United States)"/>
    <n v="6.7"/>
    <n v="34000"/>
    <s v="James Foley"/>
    <s v="Doug Jung"/>
    <s v="Edward Burns"/>
    <s v="United States"/>
    <n v="15000000"/>
    <x v="4224"/>
    <s v="Lions Gate Films"/>
    <n v="97"/>
  </r>
  <r>
    <s v="Latter Days"/>
    <s v="R"/>
    <s v="Comedy"/>
    <x v="23"/>
    <s v="July 1, 2004 (Israel)"/>
    <n v="7"/>
    <n v="17000"/>
    <s v="C. Jay Cox"/>
    <s v="C. Jay Cox"/>
    <s v="Wes Ramsey"/>
    <s v="United States"/>
    <n v="850000"/>
    <x v="4225"/>
    <s v="Funny Boy Films"/>
    <n v="107"/>
  </r>
  <r>
    <s v="Beyond Borders"/>
    <s v="R"/>
    <s v="Adventure"/>
    <x v="23"/>
    <s v="October 24, 2003 (United States)"/>
    <n v="6.5"/>
    <n v="26000"/>
    <s v="Martin Campbell"/>
    <s v="Caspian Tredwell-Owen"/>
    <s v="Clive Owen"/>
    <s v="Germany"/>
    <n v="35000000"/>
    <x v="4226"/>
    <s v="Mandalay Pictures"/>
    <n v="127"/>
  </r>
  <r>
    <s v="It Runs in the Family"/>
    <s v="PG-13"/>
    <s v="Comedy"/>
    <x v="23"/>
    <s v="April 25, 2003 (United States)"/>
    <n v="5.6"/>
    <n v="4700"/>
    <s v="Fred Schepisi"/>
    <s v="Jesse Wigutow"/>
    <s v="Kirk Douglas"/>
    <s v="United States"/>
    <m/>
    <x v="4227"/>
    <s v="Buena Vista International"/>
    <n v="109"/>
  </r>
  <r>
    <s v="Chasing Papi"/>
    <s v="PG"/>
    <s v="Comedy"/>
    <x v="23"/>
    <s v="April 16, 2003 (United States)"/>
    <n v="4.8"/>
    <n v="4000"/>
    <s v="Linda Mendoza"/>
    <s v="Laura Angelica Simon"/>
    <s v="Eduardo VerÃ¡stegui"/>
    <s v="United States"/>
    <m/>
    <x v="4228"/>
    <s v="Fox 2000 Pictures"/>
    <n v="80"/>
  </r>
  <r>
    <s v="The Fighting Temptations"/>
    <s v="PG-13"/>
    <s v="Comedy"/>
    <x v="23"/>
    <s v="September 19, 2003 (United States)"/>
    <n v="5.6"/>
    <n v="6900"/>
    <s v="Jonathan Lynn"/>
    <s v="Elizabeth Hunter"/>
    <s v="Cuba Gooding Jr."/>
    <s v="United States"/>
    <n v="30000000"/>
    <x v="4229"/>
    <s v="Paramount Pictures"/>
    <n v="123"/>
  </r>
  <r>
    <s v="Anything Else"/>
    <s v="R"/>
    <s v="Comedy"/>
    <x v="23"/>
    <s v="September 19, 2003 (United States)"/>
    <n v="6.3"/>
    <n v="30000"/>
    <s v="Woody Allen"/>
    <s v="Woody Allen"/>
    <s v="Woody Allen"/>
    <s v="United States"/>
    <n v="18000000"/>
    <x v="4230"/>
    <s v="Dreamworks Pictures"/>
    <n v="108"/>
  </r>
  <r>
    <s v="I Capture the Castle"/>
    <s v="R"/>
    <s v="Drama"/>
    <x v="23"/>
    <s v="August 8, 2003 (United States)"/>
    <n v="6.9"/>
    <n v="7200"/>
    <s v="Tim Fywell"/>
    <s v="Dodie Smith"/>
    <s v="Romola Garai"/>
    <s v="United Kingdom"/>
    <n v="8000000"/>
    <x v="4231"/>
    <s v="BBC Films"/>
    <n v="113"/>
  </r>
  <r>
    <s v="Camp"/>
    <s v="PG-13"/>
    <s v="Comedy"/>
    <x v="23"/>
    <s v="August 29, 2003 (United States)"/>
    <n v="6.2"/>
    <n v="5700"/>
    <s v="Todd Graff"/>
    <s v="Todd Graff"/>
    <s v="Don Dixon"/>
    <s v="United States"/>
    <m/>
    <x v="4232"/>
    <s v="IFC Productions"/>
    <n v="114"/>
  </r>
  <r>
    <s v="The Jungle Book 2"/>
    <s v="G"/>
    <s v="Animation"/>
    <x v="23"/>
    <s v="February 14, 2003 (United States)"/>
    <n v="5.4"/>
    <n v="15000"/>
    <s v="Steve Trenbirth"/>
    <s v="Karl Geurs"/>
    <s v="John Goodman"/>
    <s v="United States"/>
    <n v="20000000"/>
    <x v="4233"/>
    <s v="Disney Television Animation"/>
    <n v="72"/>
  </r>
  <r>
    <s v="My Boss's Daughter"/>
    <s v="PG-13"/>
    <s v="Comedy"/>
    <x v="23"/>
    <s v="August 22, 2003 (United States)"/>
    <n v="4.7"/>
    <n v="29000"/>
    <s v="David Zucker"/>
    <s v="David Dorfman"/>
    <s v="Ashton Kutcher"/>
    <s v="United States"/>
    <n v="14000000"/>
    <x v="4234"/>
    <s v="Dimension Films"/>
    <n v="86"/>
  </r>
  <r>
    <s v="A Guy Thing"/>
    <s v="PG-13"/>
    <s v="Comedy"/>
    <x v="23"/>
    <s v="January 17, 2003 (United States)"/>
    <n v="5.6"/>
    <n v="17000"/>
    <s v="Chris Koch"/>
    <s v="Greg Glienna"/>
    <s v="Jason Lee"/>
    <s v="United States"/>
    <n v="20000000"/>
    <x v="4235"/>
    <s v="Metro-Goldwyn-Mayer (MGM)"/>
    <n v="101"/>
  </r>
  <r>
    <s v="Intermission"/>
    <s v="R"/>
    <s v="Comedy"/>
    <x v="23"/>
    <s v="April 16, 2004 (United States)"/>
    <n v="6.8"/>
    <n v="15000"/>
    <s v="John Crowley"/>
    <s v="Mark O'Rowe"/>
    <s v="Cillian Murphy"/>
    <s v="Ireland"/>
    <n v="5000000"/>
    <x v="4236"/>
    <s v="British Broadcasting Corporation (BBC)"/>
    <n v="105"/>
  </r>
  <r>
    <s v="All the Real Girls"/>
    <s v="R"/>
    <s v="Drama"/>
    <x v="23"/>
    <s v="August 1, 2003 (United Kingdom)"/>
    <n v="6.8"/>
    <n v="10000"/>
    <s v="David Gordon Green"/>
    <s v="David Gordon Green"/>
    <s v="Zooey Deschanel"/>
    <s v="United States"/>
    <n v="2500000"/>
    <x v="4237"/>
    <s v="Jasmine Productions Inc."/>
    <n v="108"/>
  </r>
  <r>
    <s v="From Justin to Kelly"/>
    <s v="PG"/>
    <s v="Comedy"/>
    <x v="23"/>
    <s v="June 20, 2003 (United States)"/>
    <n v="2.1"/>
    <n v="25000"/>
    <s v="Robert Iscove"/>
    <s v="Kim Fuller"/>
    <s v="Kelly Clarkson"/>
    <s v="United States"/>
    <n v="12000000"/>
    <x v="4238"/>
    <s v="19 Entertainment"/>
    <n v="81"/>
  </r>
  <r>
    <s v="Owning Mahowny"/>
    <s v="R"/>
    <s v="Crime"/>
    <x v="23"/>
    <s v="September 25, 2003 (Argentina)"/>
    <n v="7.1"/>
    <n v="13000"/>
    <s v="Richard Kwietniowski"/>
    <s v="Gary Stephen Ross"/>
    <s v="Philip Seymour Hoffman"/>
    <s v="Canada"/>
    <n v="10000000"/>
    <x v="4239"/>
    <s v="Alliance Atlantis Communications"/>
    <n v="104"/>
  </r>
  <r>
    <s v="Head of State"/>
    <s v="PG-13"/>
    <s v="Comedy"/>
    <x v="23"/>
    <s v="March 28, 2003 (United States)"/>
    <n v="5.5"/>
    <n v="18000"/>
    <s v="Chris Rock"/>
    <s v="Chris Rock"/>
    <s v="Chris Rock"/>
    <s v="United States"/>
    <n v="35200000"/>
    <x v="4240"/>
    <s v="Dreamworks Pictures"/>
    <n v="95"/>
  </r>
  <r>
    <s v="The Singing Detective"/>
    <s v="R"/>
    <s v="Comedy"/>
    <x v="23"/>
    <s v="November 14, 2003 (Brazil)"/>
    <n v="5.5"/>
    <n v="8200"/>
    <s v="Keith Gordon"/>
    <s v="Dennis Potter"/>
    <s v="Robert Downey Jr."/>
    <s v="United States"/>
    <n v="8000000"/>
    <x v="4241"/>
    <s v="Icon Productions"/>
    <n v="109"/>
  </r>
  <r>
    <s v="Pieces of April"/>
    <s v="PG-13"/>
    <s v="Comedy"/>
    <x v="23"/>
    <s v="November 28, 2003 (United States)"/>
    <n v="7"/>
    <n v="20000"/>
    <s v="Peter Hedges"/>
    <s v="Peter Hedges"/>
    <s v="Katie Holmes"/>
    <s v="United States"/>
    <n v="300000"/>
    <x v="4242"/>
    <s v="United Artists"/>
    <n v="80"/>
  </r>
  <r>
    <s v="Code 46"/>
    <s v="R"/>
    <s v="Drama"/>
    <x v="23"/>
    <s v="September 17, 2004 (United Kingdom)"/>
    <n v="6.2"/>
    <n v="20000"/>
    <s v="Michael Winterbottom"/>
    <s v="Frank Cottrell Boyce"/>
    <s v="Tim Robbins"/>
    <s v="United Kingdom"/>
    <n v="7500000"/>
    <x v="4243"/>
    <s v="BBC Films"/>
    <n v="93"/>
  </r>
  <r>
    <s v="Time of the Wolf"/>
    <s v="R"/>
    <s v="Drama"/>
    <x v="23"/>
    <s v="October 8, 2003 (France)"/>
    <n v="6.6"/>
    <n v="10000"/>
    <s v="Michael Haneke"/>
    <s v="Michael Haneke"/>
    <s v="Isabelle Huppert"/>
    <s v="France"/>
    <m/>
    <x v="4244"/>
    <s v="Arte France CinÃ©ma"/>
    <n v="114"/>
  </r>
  <r>
    <s v="Barely Legal"/>
    <s v="R"/>
    <s v="Comedy"/>
    <x v="23"/>
    <s v="May 25, 2006 (Thailand)"/>
    <n v="4.7"/>
    <n v="5900"/>
    <s v="David Mickey Evans"/>
    <s v="David H. Steinberg"/>
    <s v="Erik von Detten"/>
    <s v="Germany"/>
    <m/>
    <x v="4245"/>
    <s v="International West Pictures (IWP)"/>
    <n v="90"/>
  </r>
  <r>
    <s v="Nathalie..."/>
    <m/>
    <s v="Drama"/>
    <x v="23"/>
    <s v="January 7, 2004 (France)"/>
    <n v="6.3"/>
    <n v="4500"/>
    <s v="Anne Fontaine"/>
    <s v="Philippe Blasband"/>
    <s v="Fanny Ardant"/>
    <s v="France"/>
    <m/>
    <x v="4246"/>
    <s v="Les Films Alain Sarde"/>
    <n v="100"/>
  </r>
  <r>
    <s v="The Order"/>
    <s v="R"/>
    <s v="Horror"/>
    <x v="23"/>
    <s v="September 5, 2003 (United States)"/>
    <n v="5.2"/>
    <n v="17000"/>
    <s v="Brian Helgeland"/>
    <s v="Brian Helgeland"/>
    <s v="Heath Ledger"/>
    <s v="United States"/>
    <n v="38000000"/>
    <x v="4247"/>
    <s v="Twentieth Century Fox"/>
    <n v="102"/>
  </r>
  <r>
    <s v="Gozu"/>
    <s v="R"/>
    <s v="Crime"/>
    <x v="23"/>
    <s v="July 14, 2004 (France)"/>
    <n v="7"/>
    <n v="11000"/>
    <s v="Takashi Miike"/>
    <s v="Sakichi Sato"/>
    <s v="YÃ»ta Sone"/>
    <s v="Japan"/>
    <m/>
    <x v="4248"/>
    <s v="Rakueisha"/>
    <n v="129"/>
  </r>
  <r>
    <s v="Veronica Guerin"/>
    <s v="R"/>
    <s v="Biography"/>
    <x v="23"/>
    <s v="October 17, 2003 (United States)"/>
    <n v="6.9"/>
    <n v="20000"/>
    <s v="Joel Schumacher"/>
    <s v="Carol Doyle"/>
    <s v="Cate Blanchett"/>
    <s v="Ireland"/>
    <n v="17000000"/>
    <x v="4249"/>
    <s v="Touchstone Pictures"/>
    <n v="98"/>
  </r>
  <r>
    <s v="Shade"/>
    <s v="R"/>
    <s v="Crime"/>
    <x v="23"/>
    <s v="May 9, 2004 (United States)"/>
    <n v="6.3"/>
    <n v="12000"/>
    <s v="Damian Nieman"/>
    <s v="Damian Nieman"/>
    <s v="Joe Nicolo"/>
    <s v="United States"/>
    <n v="10000000"/>
    <x v="4250"/>
    <s v="Cobalt Media Group"/>
    <n v="101"/>
  </r>
  <r>
    <s v="The Mother"/>
    <s v="R"/>
    <s v="Drama"/>
    <x v="23"/>
    <s v="June 18, 2004 (United States)"/>
    <n v="6.8"/>
    <n v="4000"/>
    <s v="Roger Michell"/>
    <s v="Hanif Kureishi"/>
    <s v="Anne Reid"/>
    <s v="United Kingdom"/>
    <n v="2500000"/>
    <x v="4251"/>
    <s v="BBC Films"/>
    <n v="112"/>
  </r>
  <r>
    <s v="Sylvia"/>
    <s v="R"/>
    <s v="Biography"/>
    <x v="23"/>
    <s v="October 31, 2003 (United States)"/>
    <n v="6.3"/>
    <n v="10000"/>
    <s v="Christine Jeffs"/>
    <s v="John Brownlow"/>
    <s v="Gwyneth Paltrow"/>
    <s v="United Kingdom"/>
    <m/>
    <x v="4252"/>
    <s v="BBC Films"/>
    <n v="100"/>
  </r>
  <r>
    <s v="Rugrats Go Wild"/>
    <s v="PG"/>
    <s v="Animation"/>
    <x v="23"/>
    <s v="June 13, 2003 (United States)"/>
    <n v="5.6"/>
    <n v="7900"/>
    <s v="John Eng"/>
    <s v="Kate Boutilier"/>
    <s v="Jodi Carlisle"/>
    <s v="United States"/>
    <n v="25000000"/>
    <x v="4253"/>
    <s v="Klasky-Csupo"/>
    <n v="80"/>
  </r>
  <r>
    <s v="The Divorce"/>
    <s v="PG-13"/>
    <s v="Comedy"/>
    <x v="23"/>
    <s v="August 29, 2003 (United States)"/>
    <n v="4.9000000000000004"/>
    <n v="11000"/>
    <s v="James Ivory"/>
    <s v="Diane Johnson"/>
    <s v="Kate Hudson"/>
    <s v="United States"/>
    <m/>
    <x v="4254"/>
    <s v="Merchant Ivory Productions"/>
    <n v="117"/>
  </r>
  <r>
    <s v="Luther"/>
    <s v="PG-13"/>
    <s v="Biography"/>
    <x v="23"/>
    <s v="September 26, 2003 (United States)"/>
    <n v="6.6"/>
    <n v="15000"/>
    <s v="Eric Till"/>
    <s v="Camille Thomasson"/>
    <s v="Joseph Fiennes"/>
    <s v="Germany"/>
    <n v="30000000"/>
    <x v="4255"/>
    <s v="Eikon Film"/>
    <n v="123"/>
  </r>
  <r>
    <s v="Pride and Prejudice"/>
    <s v="PG"/>
    <s v="Comedy"/>
    <x v="23"/>
    <s v="December 5, 2003 (United States)"/>
    <n v="5.0999999999999996"/>
    <n v="2500"/>
    <s v="Andrew Black"/>
    <s v="Jane Austen"/>
    <s v="Kam Heskin"/>
    <s v="United States"/>
    <m/>
    <x v="4256"/>
    <s v="Bestboy Pictures"/>
    <n v="104"/>
  </r>
  <r>
    <s v="Saints and Soldiers"/>
    <s v="PG-13"/>
    <s v="Action"/>
    <x v="23"/>
    <s v="March 25, 2005 (United States)"/>
    <n v="6.7"/>
    <n v="20000"/>
    <s v="Ryan Little"/>
    <s v="Geoffrey Panos"/>
    <s v="Corbin Allred"/>
    <s v="United States"/>
    <n v="780000"/>
    <x v="4257"/>
    <s v="Go Films"/>
    <n v="90"/>
  </r>
  <r>
    <s v="Carandiru"/>
    <s v="R"/>
    <s v="Drama"/>
    <x v="23"/>
    <s v="April 11, 2003 (Brazil)"/>
    <n v="7.6"/>
    <n v="19000"/>
    <s v="Hector Babenco"/>
    <s v="Hector Babenco"/>
    <s v="Enrique Diaz"/>
    <s v="Brazil"/>
    <m/>
    <x v="4258"/>
    <s v="BR PetrobrÃ¡s"/>
    <n v="145"/>
  </r>
  <r>
    <s v="Taxi 3"/>
    <s v="Not Rated"/>
    <s v="Action"/>
    <x v="23"/>
    <s v="January 29, 2003 (France)"/>
    <n v="5.8"/>
    <n v="41000"/>
    <s v="GÃ©rard Krawczyk"/>
    <s v="Luc Besson"/>
    <s v="Samy Naceri"/>
    <s v="France"/>
    <n v="1300000"/>
    <x v="4259"/>
    <s v="EuropaCorp"/>
    <n v="84"/>
  </r>
  <r>
    <s v="My Life Without Me"/>
    <s v="R"/>
    <s v="Drama"/>
    <x v="23"/>
    <s v="March 7, 2003 (Spain)"/>
    <n v="7.5"/>
    <n v="24000"/>
    <s v="Isabel Coixet"/>
    <s v="Isabel Coixet"/>
    <s v="Sarah Polley"/>
    <s v="Spain"/>
    <m/>
    <x v="4260"/>
    <s v="El Deseo"/>
    <n v="106"/>
  </r>
  <r>
    <s v="The Company"/>
    <s v="PG-13"/>
    <s v="Drama"/>
    <x v="23"/>
    <s v="May 7, 2004 (United Kingdom)"/>
    <n v="6.3"/>
    <n v="6300"/>
    <s v="Robert Altman"/>
    <s v="Neve Campbell"/>
    <s v="Neve Campbell"/>
    <s v="United States"/>
    <n v="15000000"/>
    <x v="4261"/>
    <s v="Sony Pictures Classics"/>
    <n v="112"/>
  </r>
  <r>
    <s v="The Barbarian Invasions"/>
    <s v="R"/>
    <s v="Comedy"/>
    <x v="23"/>
    <s v="March 5, 2004 (United States)"/>
    <n v="7.6"/>
    <n v="29000"/>
    <s v="Denys Arcand"/>
    <s v="Denys Arcand"/>
    <s v="RÃ©my Girard"/>
    <s v="Canada"/>
    <m/>
    <x v="4262"/>
    <s v="Pyramide Productions"/>
    <n v="99"/>
  </r>
  <r>
    <s v="Good Boy"/>
    <s v="PG"/>
    <s v="Comedy"/>
    <x v="23"/>
    <s v="October 10, 2003 (United States)"/>
    <n v="5.0999999999999996"/>
    <n v="4100"/>
    <s v="John Hoffman"/>
    <s v="Zeke Richardson"/>
    <s v="Liam Aiken"/>
    <s v="United States"/>
    <n v="18000000"/>
    <x v="4263"/>
    <s v="Metro-Goldwyn-Mayer (MGM)"/>
    <n v="87"/>
  </r>
  <r>
    <s v="The United States of Leland"/>
    <s v="R"/>
    <s v="Drama"/>
    <x v="23"/>
    <s v="March 25, 2005 (Italy)"/>
    <n v="7"/>
    <n v="23000"/>
    <s v="Matthew Ryan Hoge"/>
    <s v="Matthew Ryan Hoge"/>
    <s v="Ryan Gosling"/>
    <s v="United States"/>
    <m/>
    <x v="4264"/>
    <s v="MDP Worldwide"/>
    <n v="108"/>
  </r>
  <r>
    <s v="How to Deal"/>
    <s v="PG-13"/>
    <s v="Comedy"/>
    <x v="23"/>
    <s v="July 18, 2003 (United States)"/>
    <n v="5.6"/>
    <n v="9300"/>
    <s v="Clare Kilner"/>
    <s v="Sarah Dessen"/>
    <s v="Mandy Moore"/>
    <s v="United States"/>
    <n v="16000000"/>
    <x v="4265"/>
    <s v="Focus Features"/>
    <n v="101"/>
  </r>
  <r>
    <s v="It's All About Love"/>
    <s v="R"/>
    <s v="Drama"/>
    <x v="23"/>
    <s v="January 10, 2003 (Denmark)"/>
    <n v="5.4"/>
    <n v="8100"/>
    <s v="Thomas Vinterberg"/>
    <s v="Mogens Rukov"/>
    <s v="Joaquin Phoenix"/>
    <s v="Denmark"/>
    <m/>
    <x v="4266"/>
    <s v="Nimbus Film Productions"/>
    <n v="106"/>
  </r>
  <r>
    <s v="Masked and Anonymous"/>
    <s v="PG-13"/>
    <s v="Comedy"/>
    <x v="23"/>
    <s v="August 8, 2003 (Canada)"/>
    <n v="5.4"/>
    <n v="4500"/>
    <s v="Larry Charles"/>
    <s v="Bob Dylan"/>
    <s v="Bob Dylan"/>
    <s v="United Kingdom"/>
    <m/>
    <x v="4267"/>
    <s v="American Entertainment Investors"/>
    <n v="112"/>
  </r>
  <r>
    <s v="Control"/>
    <s v="R"/>
    <s v="Comedy"/>
    <x v="23"/>
    <s v="November 20, 2003 (Hungary)"/>
    <n v="7.6"/>
    <n v="25000"/>
    <s v="NimrÃ³d Antal"/>
    <s v="Jim Adler"/>
    <s v="SÃ¡ndor CsÃ¡nyi"/>
    <s v="Hungary"/>
    <m/>
    <x v="4268"/>
    <s v="CafÃ© Film"/>
    <n v="111"/>
  </r>
  <r>
    <s v="The Girl Next Door"/>
    <s v="R"/>
    <s v="Comedy"/>
    <x v="24"/>
    <s v="April 9, 2004 (United States)"/>
    <n v="6.7"/>
    <n v="208000"/>
    <s v="Luke Greenfield"/>
    <s v="David Wagner"/>
    <s v="Emile Hirsch"/>
    <s v="United States"/>
    <n v="25000000"/>
    <x v="4269"/>
    <s v="New Regency Productions"/>
    <n v="109"/>
  </r>
  <r>
    <s v="EuroTrip"/>
    <s v="R"/>
    <s v="Comedy"/>
    <x v="24"/>
    <s v="February 20, 2004 (United States)"/>
    <n v="6.6"/>
    <n v="200000"/>
    <s v="Jeff Schaffer"/>
    <s v="Alec Berg"/>
    <s v="Scott Mechlowicz"/>
    <s v="United States"/>
    <n v="25000000"/>
    <x v="4270"/>
    <s v="Dreamworks Pictures"/>
    <n v="92"/>
  </r>
  <r>
    <s v="Dodgeball: A True Underdog Story"/>
    <s v="PG-13"/>
    <s v="Comedy"/>
    <x v="24"/>
    <s v="June 18, 2004 (United States)"/>
    <n v="6.7"/>
    <n v="235000"/>
    <s v="Rawson Marshall Thurber"/>
    <s v="Rawson Marshall Thurber"/>
    <s v="Ben Stiller"/>
    <s v="United States"/>
    <n v="20000000"/>
    <x v="4271"/>
    <s v="Twentieth Century Fox"/>
    <n v="92"/>
  </r>
  <r>
    <s v="White Chicks"/>
    <s v="PG-13"/>
    <s v="Comedy"/>
    <x v="24"/>
    <s v="June 23, 2004 (United States)"/>
    <n v="5.6"/>
    <n v="135000"/>
    <s v="Keenen Ivory Wayans"/>
    <s v="Keenen Ivory Wayans"/>
    <s v="Marlon Wayans"/>
    <s v="United States"/>
    <n v="37000000"/>
    <x v="4272"/>
    <s v="Revolution Studios"/>
    <n v="109"/>
  </r>
  <r>
    <s v="Mean Girls"/>
    <s v="PG-13"/>
    <s v="Comedy"/>
    <x v="24"/>
    <s v="April 30, 2004 (United States)"/>
    <n v="7"/>
    <n v="347000"/>
    <s v="Mark Waters"/>
    <s v="Rosalind Wiseman"/>
    <s v="Lindsay Lohan"/>
    <s v="United States"/>
    <n v="17000000"/>
    <x v="4273"/>
    <s v="Paramount Pictures"/>
    <n v="97"/>
  </r>
  <r>
    <s v="Harry Potter and the Prisoner of Azkaban"/>
    <s v="PG"/>
    <s v="Adventure"/>
    <x v="24"/>
    <s v="June 4, 2004 (United States)"/>
    <n v="7.9"/>
    <n v="570000"/>
    <s v="Alfonso CuarÃ³n"/>
    <s v="J.K. Rowling"/>
    <s v="Daniel Radcliffe"/>
    <s v="United Kingdom"/>
    <n v="130000000"/>
    <x v="4274"/>
    <s v="Warner Bros."/>
    <n v="142"/>
  </r>
  <r>
    <s v="Troy"/>
    <s v="R"/>
    <s v="Drama"/>
    <x v="24"/>
    <s v="May 14, 2004 (United States)"/>
    <n v="7.2"/>
    <n v="500000"/>
    <s v="Wolfgang Petersen"/>
    <s v="Homer"/>
    <s v="Brad Pitt"/>
    <s v="United States"/>
    <n v="175000000"/>
    <x v="4275"/>
    <s v="Warner Bros."/>
    <n v="163"/>
  </r>
  <r>
    <s v="Eternal Sunshine of the Spotless Mind"/>
    <s v="R"/>
    <s v="Drama"/>
    <x v="24"/>
    <s v="March 19, 2004 (United States)"/>
    <n v="8.3000000000000007"/>
    <n v="935000"/>
    <s v="Michel Gondry"/>
    <s v="Charlie Kaufman"/>
    <s v="Jim Carrey"/>
    <s v="United States"/>
    <n v="20000000"/>
    <x v="4276"/>
    <s v="Focus Features"/>
    <n v="108"/>
  </r>
  <r>
    <s v="Kill Bill: Vol. 2"/>
    <s v="R"/>
    <s v="Action"/>
    <x v="24"/>
    <s v="April 16, 2004 (United States)"/>
    <n v="8"/>
    <n v="702000"/>
    <s v="Quentin Tarantino"/>
    <s v="Quentin Tarantino"/>
    <s v="Uma Thurman"/>
    <s v="United States"/>
    <n v="30000000"/>
    <x v="4277"/>
    <s v="Miramax"/>
    <n v="137"/>
  </r>
  <r>
    <s v="The Notebook"/>
    <s v="PG-13"/>
    <s v="Drama"/>
    <x v="24"/>
    <s v="June 25, 2004 (United States)"/>
    <n v="7.8"/>
    <n v="534000"/>
    <s v="Nick Cassavetes"/>
    <s v="Jeremy Leven"/>
    <s v="Gena Rowlands"/>
    <s v="United States"/>
    <n v="29000000"/>
    <x v="4278"/>
    <s v="New Line Cinema"/>
    <n v="123"/>
  </r>
  <r>
    <s v="The Terminal"/>
    <s v="PG-13"/>
    <s v="Comedy"/>
    <x v="24"/>
    <s v="June 18, 2004 (United States)"/>
    <n v="7.4"/>
    <n v="421000"/>
    <s v="Steven Spielberg"/>
    <s v="Andrew Niccol"/>
    <s v="Tom Hanks"/>
    <s v="United States"/>
    <n v="60000000"/>
    <x v="4279"/>
    <s v="Dreamworks Pictures"/>
    <n v="128"/>
  </r>
  <r>
    <s v="Van Helsing"/>
    <s v="PG-13"/>
    <s v="Action"/>
    <x v="24"/>
    <s v="May 7, 2004 (United States)"/>
    <n v="6.1"/>
    <n v="251000"/>
    <s v="Stephen Sommers"/>
    <s v="Stephen Sommers"/>
    <s v="Hugh Jackman"/>
    <s v="United States"/>
    <n v="160000000"/>
    <x v="4280"/>
    <s v="Universal Pictures"/>
    <n v="131"/>
  </r>
  <r>
    <s v="The Incredibles"/>
    <s v="PG"/>
    <s v="Animation"/>
    <x v="24"/>
    <s v="November 5, 2004 (United States)"/>
    <n v="8"/>
    <n v="673000"/>
    <s v="Brad Bird"/>
    <s v="Brad Bird"/>
    <s v="Craig T. Nelson"/>
    <s v="United States"/>
    <n v="92000000"/>
    <x v="4281"/>
    <s v="Pixar Animation Studios"/>
    <n v="115"/>
  </r>
  <r>
    <s v="Saw"/>
    <s v="R"/>
    <s v="Horror"/>
    <x v="24"/>
    <s v="October 29, 2004 (United States)"/>
    <n v="7.6"/>
    <n v="391000"/>
    <s v="James Wan"/>
    <s v="Leigh Whannell"/>
    <s v="Cary Elwes"/>
    <s v="United States"/>
    <n v="1200000"/>
    <x v="4282"/>
    <s v="Evolution Entertainment"/>
    <n v="103"/>
  </r>
  <r>
    <s v="Collateral"/>
    <s v="R"/>
    <s v="Crime"/>
    <x v="24"/>
    <s v="August 6, 2004 (United States)"/>
    <n v="7.5"/>
    <n v="373000"/>
    <s v="Michael Mann"/>
    <s v="Stuart Beattie"/>
    <s v="Tom Cruise"/>
    <s v="United States"/>
    <n v="65000000"/>
    <x v="4283"/>
    <s v="Paramount Pictures"/>
    <n v="120"/>
  </r>
  <r>
    <s v="The Aviator"/>
    <s v="PG-13"/>
    <s v="Biography"/>
    <x v="24"/>
    <s v="December 25, 2004 (United States)"/>
    <n v="7.5"/>
    <n v="342000"/>
    <s v="Martin Scorsese"/>
    <s v="John Logan"/>
    <s v="Leonardo DiCaprio"/>
    <s v="United States"/>
    <n v="110000000"/>
    <x v="4284"/>
    <s v="Forward Pass"/>
    <n v="170"/>
  </r>
  <r>
    <s v="Spider-Man 2"/>
    <s v="PG-13"/>
    <s v="Action"/>
    <x v="24"/>
    <s v="June 30, 2004 (United States)"/>
    <n v="7.3"/>
    <n v="559000"/>
    <s v="Sam Raimi"/>
    <s v="Stan Lee"/>
    <s v="Tobey Maguire"/>
    <s v="United States"/>
    <n v="200000000"/>
    <x v="4285"/>
    <s v="Columbia Pictures"/>
    <n v="127"/>
  </r>
  <r>
    <s v="The Punisher"/>
    <s v="R"/>
    <s v="Action"/>
    <x v="24"/>
    <s v="April 16, 2004 (United States)"/>
    <n v="6.4"/>
    <n v="152000"/>
    <s v="Jonathan Hensleigh"/>
    <s v="Jonathan Hensleigh"/>
    <s v="Thomas Jane"/>
    <s v="United States"/>
    <n v="33000000"/>
    <x v="4286"/>
    <s v="Lions Gate Films"/>
    <n v="124"/>
  </r>
  <r>
    <s v="I, Robot"/>
    <s v="PG-13"/>
    <s v="Action"/>
    <x v="24"/>
    <s v="July 16, 2004 (United States)"/>
    <n v="7.1"/>
    <n v="509000"/>
    <s v="Alex Proyas"/>
    <s v="Jeff Vintar"/>
    <s v="Will Smith"/>
    <s v="United States"/>
    <n v="120000000"/>
    <x v="4287"/>
    <s v="Twentieth Century Fox"/>
    <n v="115"/>
  </r>
  <r>
    <s v="Howl's Moving Castle"/>
    <s v="PG"/>
    <s v="Animation"/>
    <x v="24"/>
    <s v="June 17, 2005 (United States)"/>
    <n v="8.1999999999999993"/>
    <n v="350000"/>
    <s v="Hayao Miyazaki"/>
    <s v="Hayao Miyazaki"/>
    <s v="Chieko BaishÃ´"/>
    <s v="Japan"/>
    <n v="24000000"/>
    <x v="4288"/>
    <s v="Buena Vista Home Entertainment"/>
    <n v="119"/>
  </r>
  <r>
    <s v="Spanglish"/>
    <s v="PG-13"/>
    <s v="Comedy"/>
    <x v="24"/>
    <s v="December 17, 2004 (United States)"/>
    <n v="6.4"/>
    <n v="81000"/>
    <s v="James L. Brooks"/>
    <s v="James L. Brooks"/>
    <s v="Adam Sandler"/>
    <s v="United States"/>
    <n v="80000000"/>
    <x v="4289"/>
    <s v="Columbia Pictures"/>
    <n v="131"/>
  </r>
  <r>
    <s v="Million Dollar Baby"/>
    <s v="PG-13"/>
    <s v="Drama"/>
    <x v="24"/>
    <s v="January 28, 2005 (United States)"/>
    <n v="8.1"/>
    <n v="650000"/>
    <s v="Clint Eastwood"/>
    <s v="Paul Haggis"/>
    <s v="Hilary Swank"/>
    <s v="United States"/>
    <n v="30000000"/>
    <x v="4290"/>
    <s v="Warner Bros."/>
    <n v="132"/>
  </r>
  <r>
    <s v="Shaun of the Dead"/>
    <s v="R"/>
    <s v="Comedy"/>
    <x v="24"/>
    <s v="September 24, 2004 (United States)"/>
    <n v="7.9"/>
    <n v="525000"/>
    <s v="Edgar Wright"/>
    <s v="Simon Pegg"/>
    <s v="Simon Pegg"/>
    <s v="United Kingdom"/>
    <m/>
    <x v="4291"/>
    <s v="Universal Pictures"/>
    <n v="99"/>
  </r>
  <r>
    <s v="The Village"/>
    <s v="PG-13"/>
    <s v="Drama"/>
    <x v="24"/>
    <s v="July 30, 2004 (United States)"/>
    <n v="6.5"/>
    <n v="247000"/>
    <s v="M. Night Shyamalan"/>
    <s v="M. Night Shyamalan"/>
    <s v="Sigourney Weaver"/>
    <s v="United States"/>
    <n v="60000000"/>
    <x v="4292"/>
    <s v="Touchstone Pictures"/>
    <n v="108"/>
  </r>
  <r>
    <s v="My Summer of Love"/>
    <s v="R"/>
    <s v="Drama"/>
    <x v="24"/>
    <s v="July 1, 2005 (United States)"/>
    <n v="6.7"/>
    <n v="20000"/>
    <s v="Pawel Pawlikowski"/>
    <s v="Helen Cross"/>
    <s v="Natalie Press"/>
    <s v="United Kingdom"/>
    <m/>
    <x v="4293"/>
    <s v="Apocalypso Pictures"/>
    <n v="86"/>
  </r>
  <r>
    <s v="The Butterfly Effect"/>
    <s v="R"/>
    <s v="Drama"/>
    <x v="24"/>
    <s v="January 23, 2004 (United States)"/>
    <n v="7.6"/>
    <n v="460000"/>
    <s v="Eric Bress"/>
    <s v="J. Mackye Gruber"/>
    <s v="Ashton Kutcher"/>
    <s v="United States"/>
    <n v="13000000"/>
    <x v="4294"/>
    <s v="BenderSpink"/>
    <n v="113"/>
  </r>
  <r>
    <s v="The Day After Tomorrow"/>
    <s v="PG-13"/>
    <s v="Action"/>
    <x v="24"/>
    <s v="May 28, 2004 (United States)"/>
    <n v="6.4"/>
    <n v="424000"/>
    <s v="Roland Emmerich"/>
    <s v="Roland Emmerich"/>
    <s v="Dennis Quaid"/>
    <s v="United States"/>
    <n v="125000000"/>
    <x v="4295"/>
    <s v="Twentieth Century Fox"/>
    <n v="124"/>
  </r>
  <r>
    <s v="Layer Cake"/>
    <s v="R"/>
    <s v="Action"/>
    <x v="24"/>
    <s v="June 3, 2005 (United States)"/>
    <n v="7.3"/>
    <n v="171000"/>
    <s v="Matthew Vaughn"/>
    <s v="J.J. Connolly"/>
    <s v="Daniel Craig"/>
    <s v="United Kingdom"/>
    <m/>
    <x v="4296"/>
    <s v="Sony Pictures Classics"/>
    <n v="105"/>
  </r>
  <r>
    <s v="Napoleon Dynamite"/>
    <s v="PG"/>
    <s v="Comedy"/>
    <x v="24"/>
    <s v="August 27, 2004 (United States)"/>
    <n v="6.9"/>
    <n v="204000"/>
    <s v="Jared Hess"/>
    <s v="Jared Hess"/>
    <s v="Jon Heder"/>
    <s v="United States"/>
    <n v="400000"/>
    <x v="4297"/>
    <s v="Fox Searchlight Pictures"/>
    <n v="96"/>
  </r>
  <r>
    <s v="50 First Dates"/>
    <s v="PG-13"/>
    <s v="Comedy"/>
    <x v="24"/>
    <s v="February 13, 2004 (United States)"/>
    <n v="6.8"/>
    <n v="335000"/>
    <s v="Peter Segal"/>
    <s v="George Wing"/>
    <s v="Adam Sandler"/>
    <s v="United States"/>
    <n v="75000000"/>
    <x v="4298"/>
    <s v="Columbia Pictures"/>
    <n v="99"/>
  </r>
  <r>
    <s v="Man on Fire"/>
    <s v="R"/>
    <s v="Action"/>
    <x v="24"/>
    <s v="April 23, 2004 (United States)"/>
    <n v="7.7"/>
    <n v="336000"/>
    <s v="Tony Scott"/>
    <s v="A.J. Quinnell"/>
    <s v="Denzel Washington"/>
    <s v="United States"/>
    <n v="70000000"/>
    <x v="4299"/>
    <s v="Fox 2000 Pictures"/>
    <n v="146"/>
  </r>
  <r>
    <s v="Downfall"/>
    <s v="R"/>
    <s v="Biography"/>
    <x v="24"/>
    <s v="April 8, 2005 (United States)"/>
    <n v="8.1999999999999993"/>
    <n v="338000"/>
    <s v="Oliver Hirschbiegel"/>
    <s v="Bernd Eichinger"/>
    <s v="Bruno Ganz"/>
    <s v="Germany"/>
    <m/>
    <x v="4300"/>
    <s v="Constantin Film"/>
    <n v="156"/>
  </r>
  <r>
    <s v="13 Going on 30"/>
    <s v="PG-13"/>
    <s v="Comedy"/>
    <x v="24"/>
    <s v="April 23, 2004 (United States)"/>
    <n v="6.2"/>
    <n v="174000"/>
    <s v="Gary Winick"/>
    <s v="Josh Goldsmith"/>
    <s v="Jennifer Garner"/>
    <s v="United States"/>
    <n v="37000000"/>
    <x v="4301"/>
    <s v="Revolution Studios"/>
    <n v="98"/>
  </r>
  <r>
    <s v="Shrek 2"/>
    <s v="PG"/>
    <s v="Animation"/>
    <x v="24"/>
    <s v="May 19, 2004 (United States)"/>
    <n v="7.2"/>
    <n v="431000"/>
    <s v="Andrew Adamson"/>
    <s v="William Steig"/>
    <s v="Mike Myers"/>
    <s v="United States"/>
    <n v="150000000"/>
    <x v="4302"/>
    <s v="Dreamworks Pictures"/>
    <n v="93"/>
  </r>
  <r>
    <s v="Crash"/>
    <s v="R"/>
    <s v="Crime"/>
    <x v="24"/>
    <s v="May 6, 2005 (United States)"/>
    <n v="7.7"/>
    <n v="424000"/>
    <s v="Paul Haggis"/>
    <s v="Paul Haggis"/>
    <s v="Don Cheadle"/>
    <s v="United States"/>
    <n v="6500000"/>
    <x v="4303"/>
    <s v="Bob Yari Productions"/>
    <n v="112"/>
  </r>
  <r>
    <s v="The Bourne Supremacy"/>
    <s v="PG-13"/>
    <s v="Action"/>
    <x v="24"/>
    <s v="July 23, 2004 (United States)"/>
    <n v="7.7"/>
    <n v="443000"/>
    <s v="Paul Greengrass"/>
    <s v="Robert Ludlum"/>
    <s v="Matt Damon"/>
    <s v="United States"/>
    <n v="75000000"/>
    <x v="4304"/>
    <s v="Universal Pictures"/>
    <n v="108"/>
  </r>
  <r>
    <s v="Dawn of the Dead"/>
    <s v="R"/>
    <s v="Action"/>
    <x v="24"/>
    <s v="March 19, 2004 (United States)"/>
    <n v="7.3"/>
    <n v="243000"/>
    <s v="Zack Snyder"/>
    <s v="George A. Romero"/>
    <s v="Sarah Polley"/>
    <s v="United States"/>
    <n v="26000000"/>
    <x v="4305"/>
    <s v="Strike Entertainment"/>
    <n v="101"/>
  </r>
  <r>
    <s v="The Passion of the Christ"/>
    <s v="R"/>
    <s v="Drama"/>
    <x v="24"/>
    <s v="February 25, 2004 (United States)"/>
    <n v="7.2"/>
    <n v="221000"/>
    <s v="Mel Gibson"/>
    <s v="Benedict Fitzgerald"/>
    <s v="Jim Caviezel"/>
    <s v="United States"/>
    <n v="30000000"/>
    <x v="4306"/>
    <s v="Icon Productions"/>
    <n v="127"/>
  </r>
  <r>
    <s v="Resident Evil: Apocalypse"/>
    <s v="R"/>
    <s v="Action"/>
    <x v="24"/>
    <s v="September 10, 2004 (United States)"/>
    <n v="6.2"/>
    <n v="190000"/>
    <s v="Alexander Witt"/>
    <s v="Paul W.S. Anderson"/>
    <s v="Milla Jovovich"/>
    <s v="Germany"/>
    <n v="45000000"/>
    <x v="4307"/>
    <s v="Screen Gems"/>
    <n v="94"/>
  </r>
  <r>
    <s v="Hellboy"/>
    <s v="PG-13"/>
    <s v="Action"/>
    <x v="24"/>
    <s v="April 2, 2004 (United States)"/>
    <n v="6.8"/>
    <n v="312000"/>
    <s v="Guillermo del Toro"/>
    <s v="Guillermo del Toro"/>
    <s v="Ron Perlman"/>
    <s v="United States"/>
    <n v="66000000"/>
    <x v="4308"/>
    <s v="Revolution Studios"/>
    <n v="122"/>
  </r>
  <r>
    <s v="Anchorman: The Legend of Ron Burgundy"/>
    <s v="PG-13"/>
    <s v="Comedy"/>
    <x v="24"/>
    <s v="July 9, 2004 (United States)"/>
    <n v="7.2"/>
    <n v="337000"/>
    <s v="Adam McKay"/>
    <s v="Will Ferrell"/>
    <s v="Will Ferrell"/>
    <s v="United States"/>
    <n v="26000000"/>
    <x v="4309"/>
    <s v="Dreamworks Pictures"/>
    <n v="94"/>
  </r>
  <r>
    <s v="Walking Tall"/>
    <s v="PG-13"/>
    <s v="Action"/>
    <x v="24"/>
    <s v="April 2, 2004 (United States)"/>
    <n v="6.3"/>
    <n v="72000"/>
    <s v="Kevin Bray"/>
    <s v="Mort Briskin"/>
    <s v="Dwayne Johnson"/>
    <s v="United States"/>
    <n v="46000000"/>
    <x v="4310"/>
    <s v="Metro-Goldwyn-Mayer (MGM)"/>
    <n v="86"/>
  </r>
  <r>
    <s v="The Life Aquatic with Steve Zissou"/>
    <s v="R"/>
    <s v="Action"/>
    <x v="24"/>
    <s v="December 25, 2004 (United States)"/>
    <n v="7.3"/>
    <n v="185000"/>
    <s v="Wes Anderson"/>
    <s v="Wes Anderson"/>
    <s v="Bill Murray"/>
    <s v="United States"/>
    <n v="50000000"/>
    <x v="4311"/>
    <s v="Touchstone Pictures"/>
    <n v="119"/>
  </r>
  <r>
    <s v="A Series of Unfortunate Events"/>
    <s v="PG"/>
    <s v="Adventure"/>
    <x v="24"/>
    <s v="December 17, 2004 (United States)"/>
    <n v="6.8"/>
    <n v="199000"/>
    <s v="Brad Silberling"/>
    <s v="Robert Gordon"/>
    <s v="Jim Carrey"/>
    <s v="Germany"/>
    <n v="140000000"/>
    <x v="4312"/>
    <s v="Paramount Pictures"/>
    <n v="108"/>
  </r>
  <r>
    <s v="The Machinist"/>
    <s v="R"/>
    <s v="Drama"/>
    <x v="24"/>
    <s v="December 3, 2004 (United States)"/>
    <n v="7.7"/>
    <n v="366000"/>
    <s v="Brad Anderson"/>
    <s v="Scott Kosar"/>
    <s v="Christian Bale"/>
    <s v="Spain"/>
    <n v="5000000"/>
    <x v="4313"/>
    <s v="Filmax Group"/>
    <n v="101"/>
  </r>
  <r>
    <s v="The Phantom of the Opera"/>
    <s v="PG-13"/>
    <s v="Drama"/>
    <x v="24"/>
    <s v="December 10, 2004 (United Kingdom)"/>
    <n v="7.2"/>
    <n v="118000"/>
    <s v="Joel Schumacher"/>
    <s v="Gaston Leroux"/>
    <s v="Gerard Butler"/>
    <s v="United Kingdom"/>
    <n v="70000000"/>
    <x v="4314"/>
    <s v="Warner Bros."/>
    <n v="143"/>
  </r>
  <r>
    <s v="Closer"/>
    <s v="R"/>
    <s v="Drama"/>
    <x v="24"/>
    <s v="December 3, 2004 (United States)"/>
    <n v="7.2"/>
    <n v="207000"/>
    <s v="Mike Nichols"/>
    <s v="Patrick Marber"/>
    <s v="Natalie Portman"/>
    <s v="United States"/>
    <n v="27000000"/>
    <x v="4315"/>
    <s v="Columbia Pictures"/>
    <n v="104"/>
  </r>
  <r>
    <s v="National Treasure"/>
    <s v="PG"/>
    <s v="Action"/>
    <x v="24"/>
    <s v="November 19, 2004 (United States)"/>
    <n v="6.9"/>
    <n v="311000"/>
    <s v="Jon Turteltaub"/>
    <s v="Jim Kouf"/>
    <s v="Nicolas Cage"/>
    <s v="United States"/>
    <n v="100000000"/>
    <x v="4316"/>
    <s v="Walt Disney Pictures"/>
    <n v="131"/>
  </r>
  <r>
    <s v="Alexander"/>
    <s v="R"/>
    <s v="Action"/>
    <x v="24"/>
    <s v="November 24, 2004 (United States)"/>
    <n v="5.6"/>
    <n v="165000"/>
    <s v="Oliver Stone"/>
    <s v="Oliver Stone"/>
    <s v="Colin Farrell"/>
    <s v="United States"/>
    <n v="155000000"/>
    <x v="4317"/>
    <s v="Warner Bros."/>
    <n v="175"/>
  </r>
  <r>
    <s v="The Chronicles of Riddick"/>
    <s v="R"/>
    <s v="Action"/>
    <x v="24"/>
    <s v="June 11, 2004 (United States)"/>
    <n v="6.7"/>
    <n v="218000"/>
    <s v="David Twohy"/>
    <s v="Jim Wheat"/>
    <s v="Vin Diesel"/>
    <s v="United States"/>
    <n v="105000000"/>
    <x v="4318"/>
    <s v="Universal Pictures"/>
    <n v="119"/>
  </r>
  <r>
    <s v="9 Songs"/>
    <s v="Not Rated"/>
    <s v="Drama"/>
    <x v="24"/>
    <s v="March 11, 2005 (United Kingdom)"/>
    <n v="4.8"/>
    <n v="22000"/>
    <s v="Michael Winterbottom"/>
    <s v="Michael Winterbottom"/>
    <s v="Kieran O'Brien"/>
    <s v="United Kingdom"/>
    <m/>
    <x v="4319"/>
    <s v="Revolution Films"/>
    <n v="71"/>
  </r>
  <r>
    <s v="The Manchurian Candidate"/>
    <s v="R"/>
    <s v="Drama"/>
    <x v="24"/>
    <s v="July 30, 2004 (United States)"/>
    <n v="6.6"/>
    <n v="107000"/>
    <s v="Jonathan Demme"/>
    <s v="Richard Condon"/>
    <s v="Denzel Washington"/>
    <s v="United States"/>
    <n v="80000000"/>
    <x v="4320"/>
    <s v="Paramount Pictures"/>
    <n v="129"/>
  </r>
  <r>
    <s v="King Arthur"/>
    <s v="PG-13"/>
    <s v="Action"/>
    <x v="24"/>
    <s v="July 7, 2004 (United States)"/>
    <n v="6.3"/>
    <n v="162000"/>
    <s v="Antoine Fuqua"/>
    <s v="David Franzoni"/>
    <s v="Clive Owen"/>
    <s v="United States"/>
    <n v="120000000"/>
    <x v="4321"/>
    <s v="Touchstone Pictures"/>
    <n v="126"/>
  </r>
  <r>
    <s v="Ocean's Twelve"/>
    <s v="PG-13"/>
    <s v="Crime"/>
    <x v="24"/>
    <s v="December 10, 2004 (United States)"/>
    <n v="6.5"/>
    <n v="367000"/>
    <s v="Steven Soderbergh"/>
    <s v="George Nolfi"/>
    <s v="George Clooney"/>
    <s v="United States"/>
    <n v="110000000"/>
    <x v="4322"/>
    <s v="Warner Bros."/>
    <n v="125"/>
  </r>
  <r>
    <s v="Harold &amp; Kumar Go to White Castle"/>
    <s v="R"/>
    <s v="Adventure"/>
    <x v="24"/>
    <s v="July 30, 2004 (United States)"/>
    <n v="7"/>
    <n v="185000"/>
    <s v="Danny Leiner"/>
    <s v="Jon Hurwitz"/>
    <s v="John Cho"/>
    <s v="United States"/>
    <n v="9000000"/>
    <x v="4323"/>
    <s v="Endgame Entertainment"/>
    <n v="88"/>
  </r>
  <r>
    <s v="Blade: Trinity"/>
    <s v="R"/>
    <s v="Action"/>
    <x v="24"/>
    <s v="December 8, 2004 (United States)"/>
    <n v="5.8"/>
    <n v="169000"/>
    <s v="David S. Goyer"/>
    <s v="David S. Goyer"/>
    <s v="Wesley Snipes"/>
    <s v="United States"/>
    <n v="65000000"/>
    <x v="4324"/>
    <s v="New Line Cinema"/>
    <n v="113"/>
  </r>
  <r>
    <s v="Alien vs. Predator"/>
    <s v="PG-13"/>
    <s v="Action"/>
    <x v="24"/>
    <s v="August 13, 2004 (United States)"/>
    <n v="5.6"/>
    <n v="188000"/>
    <s v="Paul W.S. Anderson"/>
    <s v="Dan O'Bannon"/>
    <s v="Sanaa Lathan"/>
    <s v="United States"/>
    <n v="60000000"/>
    <x v="4325"/>
    <s v="Twentieth Century Fox"/>
    <n v="101"/>
  </r>
  <r>
    <s v="Meet the Fockers"/>
    <s v="PG-13"/>
    <s v="Comedy"/>
    <x v="24"/>
    <s v="December 22, 2004 (United States)"/>
    <n v="6.3"/>
    <n v="257000"/>
    <s v="Jay Roach"/>
    <s v="Greg Glienna"/>
    <s v="Ben Stiller"/>
    <s v="United States"/>
    <n v="80000000"/>
    <x v="4326"/>
    <s v="Universal Pictures"/>
    <n v="115"/>
  </r>
  <r>
    <s v="Sideways"/>
    <s v="R"/>
    <s v="Comedy"/>
    <x v="24"/>
    <s v="October 22, 2004 (United States)"/>
    <n v="7.5"/>
    <n v="183000"/>
    <s v="Alexander Payne"/>
    <s v="Rex Pickett"/>
    <s v="Paul Giamatti"/>
    <s v="United States"/>
    <n v="16000000"/>
    <x v="4327"/>
    <s v="Fox Searchlight Pictures"/>
    <n v="127"/>
  </r>
  <r>
    <s v="Friday Night Lights"/>
    <s v="PG-13"/>
    <s v="Action"/>
    <x v="24"/>
    <s v="October 8, 2004 (United States)"/>
    <n v="7.2"/>
    <n v="60000"/>
    <s v="Peter Berg"/>
    <s v="Buzz Bissinger"/>
    <s v="Billy Bob Thornton"/>
    <s v="Germany"/>
    <n v="30000000"/>
    <x v="4328"/>
    <s v="Universal Pictures"/>
    <n v="118"/>
  </r>
  <r>
    <s v="Starsky &amp; Hutch"/>
    <s v="PG-13"/>
    <s v="Comedy"/>
    <x v="24"/>
    <s v="March 5, 2004 (United States)"/>
    <n v="6.1"/>
    <n v="141000"/>
    <s v="Todd Phillips"/>
    <s v="William Blinn"/>
    <s v="Ben Stiller"/>
    <s v="United States"/>
    <n v="60000000"/>
    <x v="4329"/>
    <s v="Dimension Films"/>
    <n v="101"/>
  </r>
  <r>
    <s v="Shark Tale"/>
    <s v="PG"/>
    <s v="Animation"/>
    <x v="24"/>
    <s v="October 1, 2004 (United States)"/>
    <n v="6"/>
    <n v="171000"/>
    <s v="Bibo Bergeron"/>
    <s v="Michael J. Wilson"/>
    <s v="Will Smith"/>
    <s v="United States"/>
    <n v="75000000"/>
    <x v="4330"/>
    <s v="DreamWorks Animation"/>
    <n v="90"/>
  </r>
  <r>
    <s v="Before Sunset"/>
    <s v="R"/>
    <s v="Drama"/>
    <x v="24"/>
    <s v="July 30, 2004 (United States)"/>
    <n v="8.1"/>
    <n v="244000"/>
    <s v="Richard Linklater"/>
    <s v="Richard Linklater"/>
    <s v="Ethan Hawke"/>
    <s v="United States"/>
    <n v="2700000"/>
    <x v="4331"/>
    <s v="Warner Independent Pictures (WIP)"/>
    <n v="80"/>
  </r>
  <r>
    <s v="Ella Enchanted"/>
    <s v="PG"/>
    <s v="Comedy"/>
    <x v="24"/>
    <s v="April 9, 2004 (United States)"/>
    <n v="6.3"/>
    <n v="64000"/>
    <s v="Tommy O'Haver"/>
    <s v="Laurie Craig"/>
    <s v="Anne Hathaway"/>
    <s v="United States"/>
    <n v="31000000"/>
    <x v="4332"/>
    <s v="Miramax"/>
    <n v="96"/>
  </r>
  <r>
    <s v="Primer"/>
    <s v="PG-13"/>
    <s v="Drama"/>
    <x v="24"/>
    <s v="May 27, 2005 (Spain)"/>
    <n v="6.9"/>
    <n v="101000"/>
    <s v="Shane Carruth"/>
    <s v="Shane Carruth"/>
    <s v="Shane Carruth"/>
    <s v="United States"/>
    <n v="7000"/>
    <x v="4333"/>
    <s v="ERBP"/>
    <n v="77"/>
  </r>
  <r>
    <s v="A Cinderella Story"/>
    <s v="PG"/>
    <s v="Comedy"/>
    <x v="24"/>
    <s v="July 16, 2004 (United States)"/>
    <n v="5.9"/>
    <n v="83000"/>
    <s v="Mark Rosman"/>
    <s v="Leigh Dunlap"/>
    <s v="Hilary Duff"/>
    <s v="United States"/>
    <n v="19000000"/>
    <x v="4334"/>
    <s v="Warner Bros."/>
    <n v="95"/>
  </r>
  <r>
    <s v="Along Came Polly"/>
    <s v="PG-13"/>
    <s v="Comedy"/>
    <x v="24"/>
    <s v="January 16, 2004 (United States)"/>
    <n v="6"/>
    <n v="129000"/>
    <s v="John Hamburg"/>
    <s v="John Hamburg"/>
    <s v="Ben Stiller"/>
    <s v="United States"/>
    <n v="42000000"/>
    <x v="4335"/>
    <s v="Universal Pictures"/>
    <n v="90"/>
  </r>
  <r>
    <s v="Somersault"/>
    <s v="Not Rated"/>
    <s v="Drama"/>
    <x v="24"/>
    <s v="September 16, 2004 (Australia)"/>
    <n v="6.7"/>
    <n v="7600"/>
    <s v="Cate Shortland"/>
    <s v="Cate Shortland"/>
    <s v="Abbie Cornish"/>
    <s v="Australia"/>
    <m/>
    <x v="4336"/>
    <s v="Red Carpet Productions"/>
    <n v="106"/>
  </r>
  <r>
    <s v="The SpongeBob SquarePants Movie"/>
    <s v="PG"/>
    <s v="Animation"/>
    <x v="24"/>
    <s v="November 19, 2004 (United States)"/>
    <n v="7.1"/>
    <n v="82000"/>
    <s v="Stephen Hillenburg"/>
    <s v="Derek Drymon"/>
    <s v="Tom Kenny"/>
    <s v="United States"/>
    <n v="30000000"/>
    <x v="4337"/>
    <s v="Paramount Pictures"/>
    <n v="87"/>
  </r>
  <r>
    <s v="Scooby-Doo 2: Monsters Unleashed"/>
    <s v="PG"/>
    <s v="Adventure"/>
    <x v="24"/>
    <s v="March 26, 2004 (United States)"/>
    <n v="5.0999999999999996"/>
    <n v="52000"/>
    <s v="Raja Gosnell"/>
    <s v="William Hanna"/>
    <s v="Freddie Prinze Jr."/>
    <s v="United States"/>
    <n v="80000000"/>
    <x v="4338"/>
    <s v="Warner Bros."/>
    <n v="93"/>
  </r>
  <r>
    <s v="The Ladykillers"/>
    <s v="R"/>
    <s v="Comedy"/>
    <x v="24"/>
    <s v="March 26, 2004 (United States)"/>
    <n v="6.2"/>
    <n v="101000"/>
    <s v="Ethan Coen"/>
    <s v="Joel Coen"/>
    <s v="Tom Hanks"/>
    <s v="United States"/>
    <n v="35000000"/>
    <x v="4339"/>
    <s v="Touchstone Pictures"/>
    <n v="104"/>
  </r>
  <r>
    <s v="Hotel Rwanda"/>
    <s v="PG-13"/>
    <s v="Biography"/>
    <x v="24"/>
    <s v="February 4, 2005 (United States)"/>
    <n v="8.1"/>
    <n v="340000"/>
    <s v="Terry George"/>
    <s v="Keir Pearson"/>
    <s v="Don Cheadle"/>
    <s v="United Kingdom"/>
    <n v="17500000"/>
    <x v="4340"/>
    <s v="United Artists"/>
    <n v="121"/>
  </r>
  <r>
    <s v="Taking Lives"/>
    <s v="R"/>
    <s v="Crime"/>
    <x v="24"/>
    <s v="March 19, 2004 (United States)"/>
    <n v="6.2"/>
    <n v="84000"/>
    <s v="D.J. Caruso"/>
    <s v="Michael Pye"/>
    <s v="Angelina Jolie"/>
    <s v="United States"/>
    <n v="45000000"/>
    <x v="4341"/>
    <s v="Warner Bros."/>
    <n v="103"/>
  </r>
  <r>
    <s v="Kung Fu Hustle"/>
    <s v="R"/>
    <s v="Action"/>
    <x v="24"/>
    <s v="April 22, 2005 (United States)"/>
    <n v="7.7"/>
    <n v="130000"/>
    <s v="Stephen Chow"/>
    <s v="Stephen Chow"/>
    <s v="Stephen Chow"/>
    <s v="Hong Kong"/>
    <n v="20000000"/>
    <x v="4342"/>
    <s v="Columbia Pictures Film Production Asia"/>
    <n v="99"/>
  </r>
  <r>
    <s v="The Perfect Score"/>
    <s v="PG-13"/>
    <s v="Comedy"/>
    <x v="24"/>
    <s v="January 30, 2004 (United States)"/>
    <n v="5.7"/>
    <n v="24000"/>
    <s v="Brian Robbins"/>
    <s v="Marc Hyman"/>
    <s v="Scarlett Johansson"/>
    <s v="United States"/>
    <n v="40000000"/>
    <x v="4343"/>
    <s v="Paramount Pictures"/>
    <n v="93"/>
  </r>
  <r>
    <s v="Garden State"/>
    <s v="R"/>
    <s v="Comedy"/>
    <x v="24"/>
    <s v="August 20, 2004 (United States)"/>
    <n v="7.4"/>
    <n v="209000"/>
    <s v="Zach Braff"/>
    <s v="Zach Braff"/>
    <s v="Zach Braff"/>
    <s v="United States"/>
    <n v="2500000"/>
    <x v="4344"/>
    <s v="Camelot Pictures"/>
    <n v="102"/>
  </r>
  <r>
    <s v="The Princess Diaries 2: Royal Engagement"/>
    <s v="G"/>
    <s v="Comedy"/>
    <x v="24"/>
    <s v="August 11, 2004 (United States)"/>
    <n v="5.8"/>
    <n v="76000"/>
    <s v="Garry Marshall"/>
    <s v="Meg Cabot"/>
    <s v="Anne Hathaway"/>
    <s v="United States"/>
    <n v="40000000"/>
    <x v="4345"/>
    <s v="Walt Disney Pictures"/>
    <n v="113"/>
  </r>
  <r>
    <s v="Twisted"/>
    <s v="R"/>
    <s v="Crime"/>
    <x v="24"/>
    <s v="February 27, 2004 (United States)"/>
    <n v="5.3"/>
    <n v="21000"/>
    <s v="Philip Kaufman"/>
    <s v="Sarah Thorp"/>
    <s v="Ashley Judd"/>
    <s v="Germany"/>
    <n v="50000000"/>
    <x v="4346"/>
    <s v="Paramount Pictures"/>
    <n v="97"/>
  </r>
  <r>
    <s v="Catwoman"/>
    <s v="PG-13"/>
    <s v="Action"/>
    <x v="24"/>
    <s v="July 23, 2004 (United States)"/>
    <n v="3.4"/>
    <n v="113000"/>
    <s v="Pitof"/>
    <s v="Bob Kane"/>
    <s v="Halle Berry"/>
    <s v="United States"/>
    <n v="100000000"/>
    <x v="4347"/>
    <s v="Warner Bros."/>
    <n v="104"/>
  </r>
  <r>
    <s v="Seed of Chucky"/>
    <s v="R"/>
    <s v="Comedy"/>
    <x v="24"/>
    <s v="November 12, 2004 (United States)"/>
    <n v="4.8"/>
    <n v="40000"/>
    <s v="Don Mancini"/>
    <s v="Don Mancini"/>
    <s v="Jennifer Tilly"/>
    <s v="United States"/>
    <n v="12000000"/>
    <x v="4348"/>
    <s v="Rogue Pictures"/>
    <n v="87"/>
  </r>
  <r>
    <n v="2046"/>
    <s v="R"/>
    <s v="Drama"/>
    <x v="24"/>
    <s v="September 29, 2004 (Hong Kong)"/>
    <n v="7.4"/>
    <n v="53000"/>
    <s v="Kar-Wai Wong"/>
    <s v="Kar-Wai Wong"/>
    <s v="Tony Chiu-Wai Leung"/>
    <s v="Hong Kong"/>
    <n v="12000000"/>
    <x v="4349"/>
    <s v="Jet Tone Production"/>
    <n v="129"/>
  </r>
  <r>
    <s v="Torque"/>
    <s v="PG-13"/>
    <s v="Action"/>
    <x v="24"/>
    <s v="January 16, 2004 (United States)"/>
    <n v="4.0999999999999996"/>
    <n v="27000"/>
    <s v="Joseph Kahn"/>
    <s v="Matt Johnson"/>
    <s v="Martin Henderson"/>
    <s v="United States"/>
    <n v="40000000"/>
    <x v="4350"/>
    <s v="Warner Bros."/>
    <n v="84"/>
  </r>
  <r>
    <s v="Ray"/>
    <s v="PG-13"/>
    <s v="Biography"/>
    <x v="24"/>
    <s v="October 29, 2004 (United States)"/>
    <n v="7.7"/>
    <n v="141000"/>
    <s v="Taylor Hackford"/>
    <s v="Taylor Hackford"/>
    <s v="Jamie Foxx"/>
    <s v="United States"/>
    <n v="40000000"/>
    <x v="4351"/>
    <s v="Universal Pictures"/>
    <n v="152"/>
  </r>
  <r>
    <s v="Chasing Liberty"/>
    <s v="PG-13"/>
    <s v="Comedy"/>
    <x v="24"/>
    <s v="January 9, 2004 (United States)"/>
    <n v="6.1"/>
    <n v="37000"/>
    <s v="Andy Cadiff"/>
    <s v="Derek Guiley"/>
    <s v="Mandy Moore"/>
    <s v="United States"/>
    <n v="23000000"/>
    <x v="4352"/>
    <s v="Alcon Entertainment"/>
    <n v="111"/>
  </r>
  <r>
    <s v="Secret Window"/>
    <s v="PG-13"/>
    <s v="Drama"/>
    <x v="24"/>
    <s v="March 12, 2004 (United States)"/>
    <n v="6.5"/>
    <n v="186000"/>
    <s v="David Koepp"/>
    <s v="Stephen King"/>
    <s v="Johnny Depp"/>
    <s v="United States"/>
    <n v="40000000"/>
    <x v="4353"/>
    <s v="Grand Slam Productions"/>
    <n v="96"/>
  </r>
  <r>
    <s v="Bride &amp; Prejudice"/>
    <s v="PG-13"/>
    <s v="Comedy"/>
    <x v="24"/>
    <s v="March 11, 2005 (United States)"/>
    <n v="6.2"/>
    <n v="20000"/>
    <s v="Gurinder Chadha"/>
    <s v="Jane Austen"/>
    <s v="Martin Henderson"/>
    <s v="United Kingdom"/>
    <n v="7000000"/>
    <x v="4354"/>
    <s v="PathÃ© Pictures International"/>
    <n v="122"/>
  </r>
  <r>
    <s v="Finding Neverland"/>
    <s v="PG"/>
    <s v="Biography"/>
    <x v="24"/>
    <s v="December 17, 2004 (United States)"/>
    <n v="7.7"/>
    <n v="201000"/>
    <s v="Marc Forster"/>
    <s v="Allan Knee"/>
    <s v="Johnny Depp"/>
    <s v="United States"/>
    <n v="25000000"/>
    <x v="4355"/>
    <s v="Miramax"/>
    <n v="106"/>
  </r>
  <r>
    <s v="Team America: World Police"/>
    <s v="R"/>
    <s v="Action"/>
    <x v="24"/>
    <s v="October 15, 2004 (United States)"/>
    <n v="7.2"/>
    <n v="162000"/>
    <s v="Trey Parker"/>
    <s v="Trey Parker"/>
    <s v="Trey Parker"/>
    <s v="United States"/>
    <n v="32000000"/>
    <x v="4356"/>
    <s v="Paramount Pictures"/>
    <n v="98"/>
  </r>
  <r>
    <s v="Sleepover"/>
    <s v="PG"/>
    <s v="Comedy"/>
    <x v="24"/>
    <s v="July 9, 2004 (United States)"/>
    <n v="5.4"/>
    <n v="16000"/>
    <s v="Joe Nussbaum"/>
    <s v="Elisa Bell"/>
    <s v="Alexa PenaVega"/>
    <s v="United States"/>
    <n v="10000000"/>
    <x v="4357"/>
    <s v="Metro-Goldwyn-Mayer (MGM)"/>
    <n v="89"/>
  </r>
  <r>
    <s v="The Grudge"/>
    <s v="PG-13"/>
    <s v="Horror"/>
    <x v="24"/>
    <s v="October 22, 2004 (United States)"/>
    <n v="5.9"/>
    <n v="140000"/>
    <s v="Takashi Shimizu"/>
    <s v="Stephen Susco"/>
    <s v="Sarah Michelle Gellar"/>
    <s v="United States"/>
    <n v="10000000"/>
    <x v="4358"/>
    <s v="Columbia Pictures"/>
    <n v="91"/>
  </r>
  <r>
    <s v="Around the World in 80 Days"/>
    <s v="PG"/>
    <s v="Action"/>
    <x v="24"/>
    <s v="June 16, 2004 (United States)"/>
    <n v="5.9"/>
    <n v="87000"/>
    <s v="Frank Coraci"/>
    <s v="Jules Verne"/>
    <s v="Jackie Chan"/>
    <s v="United States"/>
    <n v="110000000"/>
    <x v="4359"/>
    <s v="Walt Disney Pictures"/>
    <n v="120"/>
  </r>
  <r>
    <s v="Wimbledon"/>
    <s v="PG-13"/>
    <s v="Comedy"/>
    <x v="24"/>
    <s v="September 17, 2004 (United States)"/>
    <n v="6.3"/>
    <n v="61000"/>
    <s v="Richard Loncraine"/>
    <s v="Adam Brooks"/>
    <s v="Kirsten Dunst"/>
    <s v="United Kingdom"/>
    <n v="31000000"/>
    <x v="4360"/>
    <s v="Universal Pictures"/>
    <n v="98"/>
  </r>
  <r>
    <s v="The Adventures of Sharkboy and Lavagirl 3-D"/>
    <s v="PG"/>
    <s v="Action"/>
    <x v="24"/>
    <s v="June 10, 2005 (United States)"/>
    <n v="3.7"/>
    <n v="35000"/>
    <s v="Robert Rodriguez"/>
    <s v="Robert Rodriguez"/>
    <s v="Cayden Boyd"/>
    <s v="United States"/>
    <n v="50000000"/>
    <x v="4361"/>
    <s v="Dimension Films"/>
    <n v="93"/>
  </r>
  <r>
    <s v="The Polar Express"/>
    <s v="G"/>
    <s v="Animation"/>
    <x v="24"/>
    <s v="November 10, 2004 (United States)"/>
    <n v="6.6"/>
    <n v="185000"/>
    <s v="Robert Zemeckis"/>
    <s v="Chris Van Allsburg"/>
    <s v="Tom Hanks"/>
    <s v="United States"/>
    <n v="165000000"/>
    <x v="4362"/>
    <s v="Castle Rock Entertainment"/>
    <n v="100"/>
  </r>
  <r>
    <s v="Without a Paddle"/>
    <s v="PG-13"/>
    <s v="Adventure"/>
    <x v="24"/>
    <s v="August 20, 2004 (United States)"/>
    <n v="5.9"/>
    <n v="45000"/>
    <s v="Steven Brill"/>
    <s v="Fred Wolf"/>
    <s v="Matthew Lillard"/>
    <s v="United States"/>
    <n v="19000000"/>
    <x v="4363"/>
    <s v="Paramount Pictures"/>
    <n v="95"/>
  </r>
  <r>
    <s v="Miracle"/>
    <s v="PG"/>
    <s v="Biography"/>
    <x v="24"/>
    <s v="February 6, 2004 (United States)"/>
    <n v="7.5"/>
    <n v="50000"/>
    <s v="Gavin O'Connor"/>
    <s v="Eric Guggenheim"/>
    <s v="Kurt Russell"/>
    <s v="Canada"/>
    <n v="28000000"/>
    <x v="4364"/>
    <s v="Pop Pop Productions"/>
    <n v="135"/>
  </r>
  <r>
    <s v="Mindhunters"/>
    <s v="R"/>
    <s v="Crime"/>
    <x v="24"/>
    <s v="May 13, 2005 (United States)"/>
    <n v="6.4"/>
    <n v="59000"/>
    <s v="Renny Harlin"/>
    <s v="Wayne Kramer"/>
    <s v="Val Kilmer"/>
    <s v="Netherlands"/>
    <n v="27000000"/>
    <x v="4365"/>
    <s v="Dimension Films"/>
    <n v="106"/>
  </r>
  <r>
    <s v="Mysterious Skin"/>
    <s v="Unrated"/>
    <s v="Drama"/>
    <x v="24"/>
    <s v="June 24, 2005 (United States)"/>
    <n v="7.6"/>
    <n v="67000"/>
    <s v="Gregg Araki"/>
    <s v="Gregg Araki"/>
    <s v="Brady Corbet"/>
    <s v="United States"/>
    <m/>
    <x v="4366"/>
    <s v="Antidote Films (I)"/>
    <n v="105"/>
  </r>
  <r>
    <s v="The Prince and Me"/>
    <s v="PG"/>
    <s v="Comedy"/>
    <x v="24"/>
    <s v="April 2, 2004 (United States)"/>
    <n v="5.9"/>
    <n v="38000"/>
    <s v="Martha Coolidge"/>
    <s v="Mark Amin"/>
    <s v="Julia Stiles"/>
    <s v="United States"/>
    <n v="22000000"/>
    <x v="4367"/>
    <s v="Lions Gate Films"/>
    <n v="111"/>
  </r>
  <r>
    <s v="Taxi"/>
    <s v="PG-13"/>
    <s v="Action"/>
    <x v="24"/>
    <s v="October 6, 2004 (United States)"/>
    <n v="4.5"/>
    <n v="41000"/>
    <s v="Tim Story"/>
    <s v="Luc Besson"/>
    <s v="Queen Latifah"/>
    <s v="United States"/>
    <n v="25000000"/>
    <x v="4368"/>
    <s v="Twentieth Century Fox"/>
    <n v="97"/>
  </r>
  <r>
    <s v="Wicker Park"/>
    <s v="PG-13"/>
    <s v="Drama"/>
    <x v="24"/>
    <s v="September 3, 2004 (United States)"/>
    <n v="7"/>
    <n v="53000"/>
    <s v="Paul McGuigan"/>
    <s v="Gilles Mimouni"/>
    <s v="Josh Hartnett"/>
    <s v="United States"/>
    <n v="30000000"/>
    <x v="4369"/>
    <s v="Metro-Goldwyn-Mayer (MGM)"/>
    <n v="114"/>
  </r>
  <r>
    <s v="Cellular"/>
    <s v="PG-13"/>
    <s v="Action"/>
    <x v="24"/>
    <s v="September 10, 2004 (United States)"/>
    <n v="6.5"/>
    <n v="95000"/>
    <s v="David R. Ellis"/>
    <s v="Larry Cohen"/>
    <s v="Kim Basinger"/>
    <s v="United States"/>
    <n v="25000000"/>
    <x v="4370"/>
    <s v="New Line Cinema"/>
    <n v="94"/>
  </r>
  <r>
    <s v="Kinsey"/>
    <s v="R"/>
    <s v="Biography"/>
    <x v="24"/>
    <s v="January 7, 2005 (United States)"/>
    <n v="7.1"/>
    <n v="48000"/>
    <s v="Bill Condon"/>
    <s v="Bill Condon"/>
    <s v="Liam Neeson"/>
    <s v="United States"/>
    <n v="11000000"/>
    <x v="4371"/>
    <s v="Fox Searchlight Pictures"/>
    <n v="118"/>
  </r>
  <r>
    <s v="Anacondas: The Hunt for the Blood Orchid"/>
    <s v="PG-13"/>
    <s v="Action"/>
    <x v="24"/>
    <s v="August 27, 2004 (United States)"/>
    <n v="4.7"/>
    <n v="30000"/>
    <s v="Dwight H. Little"/>
    <s v="Hans Bauer"/>
    <s v="Morris Chestnut"/>
    <s v="United States"/>
    <n v="20000000"/>
    <x v="4372"/>
    <s v="Screen Gems"/>
    <n v="97"/>
  </r>
  <r>
    <s v="The Heart Is Deceitful Above All Things"/>
    <s v="R"/>
    <s v="Drama"/>
    <x v="24"/>
    <s v="January 19, 2005 (France)"/>
    <n v="6.4"/>
    <n v="6500"/>
    <s v="Asia Argento"/>
    <s v="Laura Albert"/>
    <s v="Asia Argento"/>
    <s v="United States"/>
    <m/>
    <x v="4373"/>
    <s v="Above All Things Inc."/>
    <n v="97"/>
  </r>
  <r>
    <s v="Confessions of a Teenage Drama Queen"/>
    <s v="PG"/>
    <s v="Comedy"/>
    <x v="24"/>
    <s v="February 20, 2004 (United States)"/>
    <n v="4.7"/>
    <n v="28000"/>
    <s v="Sara Sugarman"/>
    <s v="Dyan Sheldon"/>
    <s v="Lindsay Lohan"/>
    <s v="Germany"/>
    <n v="15000000"/>
    <x v="4374"/>
    <s v="Walt Disney Pictures"/>
    <n v="89"/>
  </r>
  <r>
    <s v="Raising Helen"/>
    <s v="PG-13"/>
    <s v="Comedy"/>
    <x v="24"/>
    <s v="May 28, 2004 (United States)"/>
    <n v="6"/>
    <n v="36000"/>
    <s v="Garry Marshall"/>
    <s v="Patrick J. Clifton"/>
    <s v="Kate Hudson"/>
    <s v="United States"/>
    <n v="50000000"/>
    <x v="4375"/>
    <s v="Touchstone Pictures"/>
    <n v="119"/>
  </r>
  <r>
    <s v="Fat Albert"/>
    <s v="PG"/>
    <s v="Comedy"/>
    <x v="24"/>
    <s v="December 25, 2004 (United States)"/>
    <n v="4.3"/>
    <n v="12000"/>
    <s v="Joel Zwick"/>
    <s v="Bill Cosby"/>
    <s v="Kenan Thompson"/>
    <s v="United States"/>
    <n v="26000000"/>
    <x v="4376"/>
    <s v="Twentieth Century Fox"/>
    <n v="93"/>
  </r>
  <r>
    <s v="Sky Captain and the World of Tomorrow"/>
    <s v="PG"/>
    <s v="Action"/>
    <x v="24"/>
    <s v="September 17, 2004 (United States)"/>
    <n v="6"/>
    <n v="83000"/>
    <s v="Kerry Conran"/>
    <s v="Kerry Conran"/>
    <s v="Gwyneth Paltrow"/>
    <s v="United States"/>
    <n v="70000000"/>
    <x v="4377"/>
    <s v="Paramount Pictures"/>
    <n v="106"/>
  </r>
  <r>
    <s v="The Final Cut"/>
    <s v="PG-13"/>
    <s v="Drama"/>
    <x v="24"/>
    <s v="October 15, 2004 (United States)"/>
    <n v="6.2"/>
    <n v="32000"/>
    <s v="Omar Naim"/>
    <s v="Omar Naim"/>
    <s v="Robin Williams"/>
    <s v="United States"/>
    <m/>
    <x v="4378"/>
    <s v="Lions Gate Entertainment"/>
    <n v="95"/>
  </r>
  <r>
    <s v="The Stepford Wives"/>
    <s v="PG-13"/>
    <s v="Comedy"/>
    <x v="24"/>
    <s v="June 11, 2004 (United States)"/>
    <n v="5.3"/>
    <n v="62000"/>
    <s v="Frank Oz"/>
    <s v="Ira Levin"/>
    <s v="Nicole Kidman"/>
    <s v="United States"/>
    <n v="90000000"/>
    <x v="4379"/>
    <s v="Paramount Pictures"/>
    <n v="93"/>
  </r>
  <r>
    <s v="Shall We Dance"/>
    <s v="PG-13"/>
    <s v="Comedy"/>
    <x v="24"/>
    <s v="October 15, 2004 (United States)"/>
    <n v="6.1"/>
    <n v="45000"/>
    <s v="Peter Chelsom"/>
    <s v="Masayuki SuÃ´"/>
    <s v="Richard Gere"/>
    <s v="United States"/>
    <n v="50000000"/>
    <x v="4380"/>
    <s v="Miramax"/>
    <n v="106"/>
  </r>
  <r>
    <s v="House of Flying Daggers"/>
    <s v="PG-13"/>
    <s v="Action"/>
    <x v="24"/>
    <s v="January 14, 2005 (United States)"/>
    <n v="7.5"/>
    <n v="109000"/>
    <s v="Yimou Zhang"/>
    <s v="Feng Li"/>
    <s v="Ziyi Zhang"/>
    <s v="China"/>
    <m/>
    <x v="4381"/>
    <s v="Beijing New Picture Film"/>
    <n v="119"/>
  </r>
  <r>
    <s v="District B13"/>
    <s v="R"/>
    <s v="Action"/>
    <x v="24"/>
    <s v="June 2, 2006 (United States)"/>
    <n v="7.1"/>
    <n v="68000"/>
    <s v="Pierre Morel"/>
    <s v="Luc Besson"/>
    <s v="Cyril Raffaelli"/>
    <s v="France"/>
    <m/>
    <x v="4382"/>
    <s v="EuropaCorp"/>
    <n v="84"/>
  </r>
  <r>
    <s v="Dead Man's Shoes"/>
    <s v="Not Rated"/>
    <s v="Crime"/>
    <x v="24"/>
    <s v="October 1, 2004 (Ireland)"/>
    <n v="7.6"/>
    <n v="51000"/>
    <s v="Shane Meadows"/>
    <s v="Paddy Considine"/>
    <s v="Paddy Considine"/>
    <s v="United Kingdom"/>
    <m/>
    <x v="4383"/>
    <s v="Warp Films"/>
    <n v="90"/>
  </r>
  <r>
    <s v="After the Sunset"/>
    <s v="PG-13"/>
    <s v="Action"/>
    <x v="24"/>
    <s v="November 12, 2004 (United States)"/>
    <n v="6.3"/>
    <n v="45000"/>
    <s v="Brett Ratner"/>
    <s v="Paul Zbyszewski"/>
    <s v="Pierce Brosnan"/>
    <s v="United States"/>
    <n v="60000000"/>
    <x v="4384"/>
    <s v="New Line Cinema"/>
    <n v="97"/>
  </r>
  <r>
    <s v="A Very Long Engagement"/>
    <s v="R"/>
    <s v="Drama"/>
    <x v="24"/>
    <s v="January 14, 2005 (United States)"/>
    <n v="7.6"/>
    <n v="72000"/>
    <s v="Jean-Pierre Jeunet"/>
    <s v="SÃ©bastien Japrisot"/>
    <s v="Audrey Tautou"/>
    <s v="France"/>
    <n v="56600000"/>
    <x v="4385"/>
    <s v="2003 Productions"/>
    <n v="133"/>
  </r>
  <r>
    <s v="The Forgotten"/>
    <s v="PG-13"/>
    <s v="Drama"/>
    <x v="24"/>
    <s v="September 24, 2004 (United States)"/>
    <n v="5.8"/>
    <n v="65000"/>
    <s v="Joseph Ruben"/>
    <s v="Gerald Di Pego"/>
    <s v="Julianne Moore"/>
    <s v="United States"/>
    <n v="42000000"/>
    <x v="4386"/>
    <s v="Revolution Studios"/>
    <n v="91"/>
  </r>
  <r>
    <s v="Flight of the Phoenix"/>
    <s v="PG-13"/>
    <s v="Action"/>
    <x v="24"/>
    <s v="December 17, 2004 (United States)"/>
    <n v="6.1"/>
    <n v="52000"/>
    <s v="John Moore"/>
    <s v="Lukas Heller"/>
    <s v="Dennis Quaid"/>
    <s v="United States"/>
    <n v="45000000"/>
    <x v="4387"/>
    <s v="Twentieth Century Fox"/>
    <n v="113"/>
  </r>
  <r>
    <s v="Saved!"/>
    <s v="PG-13"/>
    <s v="Comedy"/>
    <x v="24"/>
    <s v="June 11, 2004 (United States)"/>
    <n v="6.7"/>
    <n v="45000"/>
    <s v="Brian Dannelly"/>
    <s v="Brian Dannelly"/>
    <s v="Jena Malone"/>
    <s v="United States"/>
    <n v="5000000"/>
    <x v="4388"/>
    <s v="United Artists"/>
    <n v="92"/>
  </r>
  <r>
    <s v="Garfield"/>
    <s v="PG"/>
    <s v="Animation"/>
    <x v="24"/>
    <s v="June 11, 2004 (United States)"/>
    <n v="5"/>
    <n v="81000"/>
    <s v="Peter Hewitt"/>
    <s v="Jim Davis"/>
    <s v="Breckin Meyer"/>
    <s v="United States"/>
    <n v="50000000"/>
    <x v="4389"/>
    <s v="Twentieth Century Fox"/>
    <n v="80"/>
  </r>
  <r>
    <s v="In Good Company"/>
    <s v="PG-13"/>
    <s v="Comedy"/>
    <x v="24"/>
    <s v="January 14, 2005 (United States)"/>
    <n v="6.4"/>
    <n v="54000"/>
    <s v="Paul Weitz"/>
    <s v="Paul Weitz"/>
    <s v="Dennis Quaid"/>
    <s v="United States"/>
    <n v="26000000"/>
    <x v="4390"/>
    <s v="Universal Pictures"/>
    <n v="109"/>
  </r>
  <r>
    <s v="First Daughter"/>
    <s v="PG"/>
    <s v="Comedy"/>
    <x v="24"/>
    <s v="September 24, 2004 (United States)"/>
    <n v="5.0999999999999996"/>
    <n v="21000"/>
    <s v="Forest Whitaker"/>
    <s v="Jessica Bendinger"/>
    <s v="Katie Holmes"/>
    <s v="United States"/>
    <n v="30000000"/>
    <x v="4391"/>
    <s v="New Regency Productions"/>
    <n v="106"/>
  </r>
  <r>
    <s v="Jersey Girl"/>
    <s v="PG-13"/>
    <s v="Comedy"/>
    <x v="24"/>
    <s v="March 26, 2004 (United States)"/>
    <n v="6.2"/>
    <n v="64000"/>
    <s v="Kevin Smith"/>
    <s v="Kevin Smith"/>
    <s v="Ben Affleck"/>
    <s v="United States"/>
    <n v="35000000"/>
    <x v="4392"/>
    <s v="Miramax"/>
    <n v="102"/>
  </r>
  <r>
    <s v="The Alamo"/>
    <s v="PG-13"/>
    <s v="Drama"/>
    <x v="24"/>
    <s v="April 9, 2004 (United States)"/>
    <n v="6"/>
    <n v="20000"/>
    <s v="John Lee Hancock"/>
    <s v="Leslie Bohem"/>
    <s v="Dennis Quaid"/>
    <s v="United States"/>
    <n v="107000000"/>
    <x v="4393"/>
    <s v="Touchstone Pictures"/>
    <n v="137"/>
  </r>
  <r>
    <s v="A Love Song for Bobby Long"/>
    <s v="R"/>
    <s v="Drama"/>
    <x v="24"/>
    <s v="January 21, 2005 (United States)"/>
    <n v="7.1"/>
    <n v="25000"/>
    <s v="Shainee Gabel"/>
    <s v="Ronald Everett Capps"/>
    <s v="Scarlett Johansson"/>
    <s v="United States"/>
    <m/>
    <x v="4394"/>
    <s v="Lions Gate Films"/>
    <n v="119"/>
  </r>
  <r>
    <s v="Raise Your Voice"/>
    <s v="PG"/>
    <s v="Family"/>
    <x v="24"/>
    <s v="October 8, 2004 (United States)"/>
    <n v="5.9"/>
    <n v="27000"/>
    <s v="Sean McNamara"/>
    <s v="Mitch Rotter"/>
    <s v="Hilary Duff"/>
    <s v="United States"/>
    <n v="15000000"/>
    <x v="4395"/>
    <s v="New Line Cinema"/>
    <n v="103"/>
  </r>
  <r>
    <s v="Hidalgo"/>
    <s v="PG-13"/>
    <s v="Action"/>
    <x v="24"/>
    <s v="March 5, 2004 (United States)"/>
    <n v="6.7"/>
    <n v="79000"/>
    <s v="Joe Johnston"/>
    <s v="John Fusco"/>
    <s v="Viggo Mortensen"/>
    <s v="United States"/>
    <n v="100000000"/>
    <x v="4396"/>
    <s v="Touchstone Pictures"/>
    <n v="136"/>
  </r>
  <r>
    <s v="Bridget Jones: The Edge of Reason"/>
    <s v="R"/>
    <s v="Comedy"/>
    <x v="24"/>
    <s v="November 19, 2004 (United States)"/>
    <n v="6"/>
    <n v="109000"/>
    <s v="Beeban Kidron"/>
    <s v="Helen Fielding"/>
    <s v="RenÃ©e Zellweger"/>
    <s v="United Kingdom"/>
    <n v="40000000"/>
    <x v="4397"/>
    <s v="Universal Pictures"/>
    <n v="108"/>
  </r>
  <r>
    <s v="Mean Creek"/>
    <s v="R"/>
    <s v="Crime"/>
    <x v="24"/>
    <s v="September 29, 2004 (France)"/>
    <n v="7.2"/>
    <n v="31000"/>
    <s v="Jacob Estes"/>
    <s v="Jacob Estes"/>
    <s v="Rory Culkin"/>
    <s v="United States"/>
    <n v="500000"/>
    <x v="4398"/>
    <s v="Whitewater Films"/>
    <n v="90"/>
  </r>
  <r>
    <s v="Dirty Dancing: Havana Nights"/>
    <s v="PG-13"/>
    <s v="Drama"/>
    <x v="24"/>
    <s v="February 27, 2004 (United States)"/>
    <n v="6"/>
    <n v="27000"/>
    <s v="Guy Ferland"/>
    <s v="Kate Gunzinger"/>
    <s v="Diego Luna"/>
    <s v="United States"/>
    <n v="25000000"/>
    <x v="4399"/>
    <s v="Lions Gate Films"/>
    <n v="86"/>
  </r>
  <r>
    <s v="D.E.B.S."/>
    <s v="PG-13"/>
    <s v="Action"/>
    <x v="24"/>
    <s v="March 25, 2005 (United States)"/>
    <n v="5.3"/>
    <n v="15000"/>
    <s v="Angela Robinson"/>
    <s v="Angela Robinson"/>
    <s v="Sara Foster"/>
    <s v="United States"/>
    <n v="3500000"/>
    <x v="4400"/>
    <s v="Screen Gems"/>
    <n v="91"/>
  </r>
  <r>
    <s v="The Motorcycle Diaries"/>
    <s v="R"/>
    <s v="Adventure"/>
    <x v="24"/>
    <s v="October 15, 2004 (United States)"/>
    <n v="7.8"/>
    <n v="98000"/>
    <s v="Walter Salles"/>
    <s v="Ernesto 'Che' Guevara"/>
    <s v="Gael GarcÃ­a Bernal"/>
    <s v="Argentina"/>
    <m/>
    <x v="4401"/>
    <s v="FilmFour"/>
    <n v="126"/>
  </r>
  <r>
    <s v="Club Dread"/>
    <s v="R"/>
    <s v="Comedy"/>
    <x v="24"/>
    <s v="February 27, 2004 (United States)"/>
    <n v="5.7"/>
    <n v="29000"/>
    <s v="Jay Chandrasekhar"/>
    <s v="Jay Chandrasekhar"/>
    <s v="Jay Chandrasekhar"/>
    <s v="United States"/>
    <n v="8600000"/>
    <x v="4402"/>
    <s v="Broken Lizard Industries"/>
    <n v="104"/>
  </r>
  <r>
    <s v="Eros"/>
    <s v="R"/>
    <s v="Drama"/>
    <x v="24"/>
    <s v="December 3, 2004 (Italy)"/>
    <n v="6"/>
    <n v="6400"/>
    <s v="Michelangelo Antonioni"/>
    <s v="Kar-Wai Wong"/>
    <s v="Robert Downey Jr."/>
    <s v="United Kingdom"/>
    <m/>
    <x v="4403"/>
    <s v="Block 2 Pictures"/>
    <n v="104"/>
  </r>
  <r>
    <s v="Bad Education"/>
    <s v="NC-17"/>
    <s v="Crime"/>
    <x v="24"/>
    <s v="February 11, 2005 (United States)"/>
    <n v="7.4"/>
    <n v="57000"/>
    <s v="Pedro AlmodÃ³var"/>
    <s v="Pedro AlmodÃ³var"/>
    <s v="Gael GarcÃ­a Bernal"/>
    <s v="Spain"/>
    <n v="5000000"/>
    <x v="4404"/>
    <s v="Canal+ EspaÃ±a"/>
    <n v="106"/>
  </r>
  <r>
    <s v="Soul Plane"/>
    <s v="R"/>
    <s v="Comedy"/>
    <x v="24"/>
    <s v="May 28, 2004 (United States)"/>
    <n v="4.5"/>
    <n v="22000"/>
    <s v="Jessy Terrero"/>
    <s v="Bo Zenga"/>
    <s v="Dwayne Adway"/>
    <s v="United States"/>
    <n v="16000000"/>
    <x v="4405"/>
    <s v="Metro-Goldwyn-Mayer (MGM)"/>
    <n v="86"/>
  </r>
  <r>
    <s v="3-Iron"/>
    <s v="R"/>
    <s v="Crime"/>
    <x v="24"/>
    <s v="October 15, 2004 (South Korea)"/>
    <n v="8"/>
    <n v="52000"/>
    <s v="Kim Ki-duk"/>
    <s v="Kim Ki-duk"/>
    <s v="Seung-Yun Lee"/>
    <s v="South Korea"/>
    <n v="1000000"/>
    <x v="4406"/>
    <s v="Kim Ki-Duk Film"/>
    <n v="88"/>
  </r>
  <r>
    <s v="Thunderbirds"/>
    <s v="PG"/>
    <s v="Action"/>
    <x v="24"/>
    <s v="July 30, 2004 (United States)"/>
    <n v="4.3"/>
    <n v="13000"/>
    <s v="Jonathan Frakes"/>
    <s v="Gerry Anderson"/>
    <s v="Bill Paxton"/>
    <s v="United Kingdom"/>
    <n v="57000000"/>
    <x v="4407"/>
    <s v="Working Title Films"/>
    <n v="95"/>
  </r>
  <r>
    <s v="New York Minute"/>
    <s v="PG"/>
    <s v="Comedy"/>
    <x v="24"/>
    <s v="May 7, 2004 (United States)"/>
    <n v="5"/>
    <n v="22000"/>
    <s v="Dennie Gordon"/>
    <s v="Emily Fox"/>
    <s v="Mary-Kate Olsen"/>
    <s v="United States"/>
    <n v="30000000"/>
    <x v="4408"/>
    <s v="Warner Bros."/>
    <n v="91"/>
  </r>
  <r>
    <s v="Birth"/>
    <s v="R"/>
    <s v="Drama"/>
    <x v="24"/>
    <s v="October 29, 2004 (United States)"/>
    <n v="6.2"/>
    <n v="35000"/>
    <s v="Jonathan Glazer"/>
    <s v="Jean-Claude CarriÃ¨re"/>
    <s v="Nicole Kidman"/>
    <s v="United Kingdom"/>
    <n v="20000000"/>
    <x v="4409"/>
    <s v="New Line Cinema"/>
    <n v="100"/>
  </r>
  <r>
    <s v="Vanity Fair"/>
    <s v="PG-13"/>
    <s v="Drama"/>
    <x v="24"/>
    <s v="September 1, 2004 (United States)"/>
    <n v="6.2"/>
    <n v="21000"/>
    <s v="Mira Nair"/>
    <s v="Matthew Faulk"/>
    <s v="Reese Witherspoon"/>
    <s v="United States"/>
    <n v="23000000"/>
    <x v="4410"/>
    <s v="Focus Features"/>
    <n v="141"/>
  </r>
  <r>
    <s v="Exorcist: the Beginning"/>
    <s v="R"/>
    <s v="Horror"/>
    <x v="24"/>
    <s v="August 20, 2004 (United States)"/>
    <n v="5.0999999999999996"/>
    <n v="34000"/>
    <s v="Renny Harlin"/>
    <s v="William Peter Blatty"/>
    <s v="Stellan SkarsgÃ¥rd"/>
    <s v="United States"/>
    <n v="80000000"/>
    <x v="4411"/>
    <s v="Morgan Creek Entertainment"/>
    <n v="114"/>
  </r>
  <r>
    <s v="A Dirty Shame"/>
    <s v="NC-17"/>
    <s v="Comedy"/>
    <x v="24"/>
    <s v="September 24, 2004 (United States)"/>
    <n v="5.0999999999999996"/>
    <n v="12000"/>
    <s v="John Waters"/>
    <s v="John Waters"/>
    <s v="Tracey Ullman"/>
    <s v="United States"/>
    <n v="15000000"/>
    <x v="4412"/>
    <s v="Fine Line Features"/>
    <n v="89"/>
  </r>
  <r>
    <s v="Swades"/>
    <s v="Not Rated"/>
    <s v="Drama"/>
    <x v="24"/>
    <s v="December 17, 2004 (India)"/>
    <n v="8.1999999999999993"/>
    <n v="86000"/>
    <s v="Ashutosh Gowariker"/>
    <s v="M.G. Sathya"/>
    <s v="Shah Rukh Khan"/>
    <s v="India"/>
    <m/>
    <x v="4413"/>
    <s v="Ashutosh Gowariker Productions"/>
    <n v="189"/>
  </r>
  <r>
    <s v="I Heart Huckabees"/>
    <s v="R"/>
    <s v="Comedy"/>
    <x v="24"/>
    <s v="October 22, 2004 (United States)"/>
    <n v="6.6"/>
    <n v="63000"/>
    <s v="David O. Russell"/>
    <s v="David O. Russell"/>
    <s v="Jason Schwartzman"/>
    <s v="United Kingdom"/>
    <n v="20000000"/>
    <x v="4414"/>
    <s v="Fox Searchlight Pictures"/>
    <n v="107"/>
  </r>
  <r>
    <s v="The Sea Inside"/>
    <s v="PG-13"/>
    <s v="Biography"/>
    <x v="24"/>
    <s v="March 4, 2005 (United States)"/>
    <n v="8"/>
    <n v="79000"/>
    <s v="Alejandro AmenÃ¡bar"/>
    <s v="Alejandro AmenÃ¡bar"/>
    <s v="Javier Bardem"/>
    <s v="Spain"/>
    <m/>
    <x v="4415"/>
    <s v="Sogepaq"/>
    <n v="126"/>
  </r>
  <r>
    <s v="The Door in the Floor"/>
    <s v="R"/>
    <s v="Comedy"/>
    <x v="24"/>
    <s v="August 6, 2004 (United States)"/>
    <n v="6.7"/>
    <n v="15000"/>
    <s v="Tod Williams"/>
    <s v="John Irving"/>
    <s v="Jeff Bridges"/>
    <s v="United States"/>
    <n v="7500000"/>
    <x v="4416"/>
    <s v="Focus Features"/>
    <n v="111"/>
  </r>
  <r>
    <s v="The Whole Ten Yards"/>
    <s v="PG-13"/>
    <s v="Comedy"/>
    <x v="24"/>
    <s v="April 9, 2004 (United States)"/>
    <n v="5.5"/>
    <n v="55000"/>
    <s v="Howard Deutch"/>
    <s v="Mitchell Kapner"/>
    <s v="Bruce Willis"/>
    <s v="United States"/>
    <n v="40000000"/>
    <x v="4417"/>
    <s v="Nine Yards Two Productions"/>
    <n v="98"/>
  </r>
  <r>
    <s v="Envy"/>
    <s v="PG-13"/>
    <s v="Comedy"/>
    <x v="24"/>
    <s v="April 30, 2004 (United States)"/>
    <n v="4.8"/>
    <n v="30000"/>
    <s v="Barry Levinson"/>
    <s v="Steve Adams"/>
    <s v="Ben Stiller"/>
    <s v="United States"/>
    <n v="40000000"/>
    <x v="4418"/>
    <s v="Dreamworks Pictures"/>
    <n v="99"/>
  </r>
  <r>
    <s v="Alfie"/>
    <s v="R"/>
    <s v="Comedy"/>
    <x v="24"/>
    <s v="November 5, 2004 (United States)"/>
    <n v="6.2"/>
    <n v="51000"/>
    <s v="Charles Shyer"/>
    <s v="Bill Naughton"/>
    <s v="Jude Law"/>
    <s v="United Kingdom"/>
    <n v="60000000"/>
    <x v="4419"/>
    <s v="Paramount Pictures"/>
    <n v="103"/>
  </r>
  <r>
    <s v="Superbabies: Baby Geniuses 2"/>
    <s v="PG"/>
    <s v="Comedy"/>
    <x v="24"/>
    <s v="August 27, 2004 (United States)"/>
    <n v="1.9"/>
    <n v="30000"/>
    <s v="Bob Clark"/>
    <s v="Robert Grasmere"/>
    <s v="Jon Voight"/>
    <s v="Germany"/>
    <n v="20000000"/>
    <x v="4420"/>
    <s v="ApolloMedia Distribution"/>
    <n v="88"/>
  </r>
  <r>
    <s v="Nobody Knows"/>
    <s v="PG-13"/>
    <s v="Drama"/>
    <x v="24"/>
    <s v="October 21, 2004 (Hong Kong)"/>
    <n v="8.1"/>
    <n v="26000"/>
    <s v="Hirokazu Koreeda"/>
    <s v="Hirokazu Koreeda"/>
    <s v="YÃ»ya Yagira"/>
    <s v="Japan"/>
    <m/>
    <x v="4421"/>
    <s v="Bandai Visual Company"/>
    <n v="141"/>
  </r>
  <r>
    <s v="Black Friday"/>
    <s v="Not Rated"/>
    <s v="Action"/>
    <x v="24"/>
    <s v="February 9, 2007 (India)"/>
    <n v="8.5"/>
    <n v="20000"/>
    <s v="Anurag Kashyap"/>
    <s v="Anurag Kashyap"/>
    <s v="Kay Kay Menon"/>
    <s v="India"/>
    <m/>
    <x v="4422"/>
    <s v="Mid Day Multimedia Limited"/>
    <n v="143"/>
  </r>
  <r>
    <s v="Johnson Family Vacation"/>
    <s v="PG-13"/>
    <s v="Comedy"/>
    <x v="24"/>
    <s v="April 7, 2004 (United States)"/>
    <n v="4.5"/>
    <n v="7400"/>
    <s v="Christopher Erskin"/>
    <s v="Todd R. Jones"/>
    <s v="Cedric the Entertainer"/>
    <s v="United States"/>
    <n v="12000000"/>
    <x v="4423"/>
    <s v="Fox Searchlight Pictures"/>
    <n v="97"/>
  </r>
  <r>
    <s v="The Chorus"/>
    <s v="PG-13"/>
    <s v="Comedy"/>
    <x v="24"/>
    <s v="March 17, 2004 (France)"/>
    <n v="7.9"/>
    <n v="59000"/>
    <s v="Christophe Barratier"/>
    <s v="Georges Chaperot"/>
    <s v="GÃ©rard Jugnot"/>
    <s v="France"/>
    <m/>
    <x v="4424"/>
    <s v="Vega Film"/>
    <n v="97"/>
  </r>
  <r>
    <s v="The Woodsman"/>
    <s v="R"/>
    <s v="Drama"/>
    <x v="24"/>
    <s v="January 28, 2005 (Greece)"/>
    <n v="7.2"/>
    <n v="33000"/>
    <s v="Nicole Kassell"/>
    <s v="Steven Fechter"/>
    <s v="Kevin Bacon"/>
    <s v="United States"/>
    <m/>
    <x v="4425"/>
    <s v="Dash Films"/>
    <n v="87"/>
  </r>
  <r>
    <s v="Three... Extremes"/>
    <s v="R"/>
    <s v="Horror"/>
    <x v="24"/>
    <s v="August 20, 2004 (South Korea)"/>
    <n v="7"/>
    <n v="19000"/>
    <s v="Fruit Chan"/>
    <s v="Park Chan-Wook"/>
    <s v="Bai Ling"/>
    <s v="Hong Kong"/>
    <m/>
    <x v="4426"/>
    <s v="Applause Pictures"/>
    <n v="125"/>
  </r>
  <r>
    <s v="Spartan"/>
    <s v="R"/>
    <s v="Action"/>
    <x v="24"/>
    <s v="March 12, 2004 (United States)"/>
    <n v="6.5"/>
    <n v="29000"/>
    <s v="David Mamet"/>
    <s v="David Mamet"/>
    <s v="Val Kilmer"/>
    <s v="Germany"/>
    <n v="19250000"/>
    <x v="4427"/>
    <s v="Franchise Pictures"/>
    <n v="106"/>
  </r>
  <r>
    <s v="Home on the Range"/>
    <s v="PG"/>
    <s v="Animation"/>
    <x v="24"/>
    <s v="April 2, 2004 (United States)"/>
    <n v="5.4"/>
    <n v="21000"/>
    <s v="Will Finn"/>
    <s v="Will Finn"/>
    <s v="Judi Dench"/>
    <s v="United States"/>
    <n v="110000000"/>
    <x v="4428"/>
    <s v="Walt Disney Pictures"/>
    <n v="76"/>
  </r>
  <r>
    <s v="Christmas with the Kranks"/>
    <s v="PG"/>
    <s v="Comedy"/>
    <x v="24"/>
    <s v="November 24, 2004 (United States)"/>
    <n v="5.4"/>
    <n v="45000"/>
    <s v="Joe Roth"/>
    <s v="John Grisham"/>
    <s v="Tim Allen"/>
    <s v="United States"/>
    <n v="60000000"/>
    <x v="4429"/>
    <s v="Revolution Studios"/>
    <n v="99"/>
  </r>
  <r>
    <s v="Win a Date with Tad Hamilton!"/>
    <s v="PG-13"/>
    <s v="Comedy"/>
    <x v="24"/>
    <s v="January 23, 2004 (United States)"/>
    <n v="5.6"/>
    <n v="27000"/>
    <s v="Robert Luketic"/>
    <s v="Victor Levin"/>
    <s v="Kate Bosworth"/>
    <s v="United States"/>
    <n v="22000000"/>
    <x v="4430"/>
    <s v="Dreamworks Pictures"/>
    <n v="95"/>
  </r>
  <r>
    <s v="Night Watch"/>
    <s v="R"/>
    <s v="Action"/>
    <x v="24"/>
    <s v="March 3, 2006 (United States)"/>
    <n v="6.4"/>
    <n v="53000"/>
    <s v="Timur Bekmambetov"/>
    <s v="Timur Bekmambetov"/>
    <s v="Konstantin Khabenskiy"/>
    <s v="Russia"/>
    <n v="4200000"/>
    <x v="4431"/>
    <s v="Bazelevs Production"/>
    <n v="114"/>
  </r>
  <r>
    <s v="The Merchant of Venice"/>
    <s v="R"/>
    <s v="Drama"/>
    <x v="24"/>
    <s v="February 18, 2005 (United States)"/>
    <n v="7"/>
    <n v="36000"/>
    <s v="Michael Radford"/>
    <s v="William Shakespeare"/>
    <s v="Al Pacino"/>
    <s v="United Kingdom"/>
    <n v="30000000"/>
    <x v="4432"/>
    <s v="Movision"/>
    <n v="131"/>
  </r>
  <r>
    <s v="Ladder 49"/>
    <s v="PG-13"/>
    <s v="Action"/>
    <x v="24"/>
    <s v="October 1, 2004 (United States)"/>
    <n v="6.5"/>
    <n v="55000"/>
    <s v="Jay Russell"/>
    <s v="Lewis Colick"/>
    <s v="Joaquin Phoenix"/>
    <s v="United States"/>
    <n v="55000000"/>
    <x v="4433"/>
    <s v="Touchstone Pictures"/>
    <n v="115"/>
  </r>
  <r>
    <s v="The Libertine"/>
    <s v="R"/>
    <s v="Biography"/>
    <x v="24"/>
    <s v="March 10, 2006 (United States)"/>
    <n v="6.3"/>
    <n v="35000"/>
    <s v="Laurence Dunmore"/>
    <s v="Stephen Jeffreys"/>
    <s v="Johnny Depp"/>
    <s v="United Kingdom"/>
    <m/>
    <x v="4434"/>
    <s v="The Weinstein Company"/>
    <n v="114"/>
  </r>
  <r>
    <s v="Ma mÃ¨re"/>
    <s v="NC-17"/>
    <s v="Drama"/>
    <x v="24"/>
    <s v="May 19, 2004 (France)"/>
    <n v="5.0999999999999996"/>
    <n v="6600"/>
    <s v="Christophe HonorÃ©"/>
    <s v="Georges Bataille"/>
    <s v="Isabelle Huppert"/>
    <s v="France"/>
    <m/>
    <x v="4435"/>
    <s v="Gemini Films"/>
    <n v="110"/>
  </r>
  <r>
    <s v="You Got Served"/>
    <s v="PG-13"/>
    <s v="Drama"/>
    <x v="24"/>
    <s v="January 30, 2004 (United States)"/>
    <n v="3.9"/>
    <n v="26000"/>
    <s v="Chris Stokes"/>
    <s v="Chris Stokes"/>
    <s v="Omarion"/>
    <s v="United States"/>
    <n v="8000000"/>
    <x v="4436"/>
    <s v="Screen Gems"/>
    <n v="95"/>
  </r>
  <r>
    <s v="A Good Woman"/>
    <s v="PG"/>
    <s v="Drama"/>
    <x v="24"/>
    <s v="May 13, 2005 (United Kingdom)"/>
    <n v="6.5"/>
    <n v="12000"/>
    <s v="Mike Barker"/>
    <s v="Oscar Wilde"/>
    <s v="Helen Hunt"/>
    <s v="United Kingdom"/>
    <m/>
    <x v="4437"/>
    <s v="Beyond Films"/>
    <n v="93"/>
  </r>
  <r>
    <s v="Beyond the Sea"/>
    <s v="PG-13"/>
    <s v="Biography"/>
    <x v="24"/>
    <s v="December 29, 2004 (United States)"/>
    <n v="6.7"/>
    <n v="15000"/>
    <s v="Kevin Spacey"/>
    <s v="Kevin Spacey"/>
    <s v="Kevin Spacey"/>
    <s v="United Kingdom"/>
    <n v="23000000"/>
    <x v="4438"/>
    <s v="Lions Gate Films"/>
    <n v="118"/>
  </r>
  <r>
    <s v="Ladies in Lavender"/>
    <s v="PG-13"/>
    <s v="Drama"/>
    <x v="24"/>
    <s v="May 27, 2005 (United States)"/>
    <n v="7"/>
    <n v="11000"/>
    <s v="Charles Dance"/>
    <s v="William J. Locke"/>
    <s v="Judi Dench"/>
    <s v="United Kingdom"/>
    <m/>
    <x v="4439"/>
    <s v="UK Film Council"/>
    <n v="104"/>
  </r>
  <r>
    <s v="Eulogy"/>
    <s v="R"/>
    <s v="Comedy"/>
    <x v="24"/>
    <s v="September 26, 2004 (Greece)"/>
    <n v="6.5"/>
    <n v="8700"/>
    <s v="Michael Clancy"/>
    <s v="Michael Clancy"/>
    <s v="Ray Romano"/>
    <s v="United Kingdom"/>
    <n v="6500000"/>
    <x v="4440"/>
    <s v="Eulogy Productions LLC"/>
    <n v="91"/>
  </r>
  <r>
    <s v="Before the Fall"/>
    <m/>
    <s v="Drama"/>
    <x v="24"/>
    <s v="January 13, 2005 (Germany)"/>
    <n v="7.4"/>
    <n v="15000"/>
    <s v="Dennis Gansel"/>
    <s v="Dennis Gansel"/>
    <s v="Max Riemelt"/>
    <s v="Germany"/>
    <m/>
    <x v="4441"/>
    <s v="Olga Film"/>
    <n v="110"/>
  </r>
  <r>
    <s v="Saving Face"/>
    <s v="R"/>
    <s v="Comedy"/>
    <x v="24"/>
    <s v="June 24, 2005 (United States)"/>
    <n v="7.4"/>
    <n v="11000"/>
    <s v="Alice Wu"/>
    <s v="Alice Wu"/>
    <s v="Joan Chen"/>
    <s v="United States"/>
    <m/>
    <x v="4442"/>
    <s v="Destination Films"/>
    <n v="91"/>
  </r>
  <r>
    <s v="The Big Bounce"/>
    <s v="PG-13"/>
    <s v="Comedy"/>
    <x v="24"/>
    <s v="January 30, 2004 (United States)"/>
    <n v="4.9000000000000004"/>
    <n v="18000"/>
    <s v="George Armitage"/>
    <s v="Elmore Leonard"/>
    <s v="Owen Wilson"/>
    <s v="United States"/>
    <n v="50000000"/>
    <x v="4443"/>
    <s v="Shangri-La Entertainment"/>
    <n v="88"/>
  </r>
  <r>
    <s v="Veer-Zaara"/>
    <s v="Not Rated"/>
    <s v="Drama"/>
    <x v="24"/>
    <s v="November 12, 2004 (India)"/>
    <n v="7.8"/>
    <n v="50000"/>
    <s v="Yash Chopra"/>
    <s v="Aditya Chopra"/>
    <s v="Shah Rukh Khan"/>
    <s v="India"/>
    <n v="7000000"/>
    <x v="4444"/>
    <s v="Yash Raj Films"/>
    <n v="192"/>
  </r>
  <r>
    <s v="Little Black Book"/>
    <s v="PG-13"/>
    <s v="Comedy"/>
    <x v="24"/>
    <s v="August 6, 2004 (United States)"/>
    <n v="5.3"/>
    <n v="18000"/>
    <s v="Nick Hurran"/>
    <s v="Melissa Carter"/>
    <s v="Brittany Murphy"/>
    <s v="United States"/>
    <n v="35000000"/>
    <x v="4445"/>
    <s v="Revolution Studios"/>
    <n v="107"/>
  </r>
  <r>
    <s v="Laws of Attraction"/>
    <s v="PG-13"/>
    <s v="Comedy"/>
    <x v="24"/>
    <s v="April 30, 2004 (United States)"/>
    <n v="5.9"/>
    <n v="23000"/>
    <s v="Peter Howitt"/>
    <s v="Aline Brosh McKenna"/>
    <s v="Pierce Brosnan"/>
    <s v="Ireland"/>
    <n v="32000000"/>
    <x v="4446"/>
    <s v="Deep River Productions"/>
    <n v="90"/>
  </r>
  <r>
    <s v="Undertow"/>
    <s v="R"/>
    <s v="Drama"/>
    <x v="24"/>
    <s v="December 17, 2004 (Greece)"/>
    <n v="6.6"/>
    <n v="8600"/>
    <s v="David Gordon Green"/>
    <s v="Lingard Jervey"/>
    <s v="Jamie Bell"/>
    <s v="United States"/>
    <m/>
    <x v="4447"/>
    <s v="United Artists"/>
    <n v="108"/>
  </r>
  <r>
    <s v="Head in the Clouds"/>
    <s v="R"/>
    <s v="Drama"/>
    <x v="24"/>
    <s v="October 30, 2004 (Japan)"/>
    <n v="6.6"/>
    <n v="15000"/>
    <s v="John Duigan"/>
    <s v="John Duigan"/>
    <s v="Charlize Theron"/>
    <s v="United Kingdom"/>
    <m/>
    <x v="4448"/>
    <s v="Remstar Productions"/>
    <n v="132"/>
  </r>
  <r>
    <s v="Maria Full of Grace"/>
    <s v="R"/>
    <s v="Crime"/>
    <x v="24"/>
    <s v="August 6, 2004 (United States)"/>
    <n v="7.4"/>
    <n v="34000"/>
    <s v="Joshua Marston"/>
    <s v="Joshua Marston"/>
    <s v="Catalina Sandino Moreno"/>
    <s v="Colombia"/>
    <n v="3000000"/>
    <x v="4449"/>
    <s v="HBO Films"/>
    <n v="101"/>
  </r>
  <r>
    <s v="Vera Drake"/>
    <s v="R"/>
    <s v="Crime"/>
    <x v="24"/>
    <s v="February 4, 2005 (United States)"/>
    <n v="7.6"/>
    <n v="24000"/>
    <s v="Mike Leigh"/>
    <s v="Mike Leigh"/>
    <s v="Imelda Staunton"/>
    <s v="United Kingdom"/>
    <n v="11000000"/>
    <x v="4450"/>
    <s v="Les Films Alain Sarde"/>
    <n v="125"/>
  </r>
  <r>
    <s v="Millions"/>
    <s v="PG"/>
    <s v="Comedy"/>
    <x v="24"/>
    <s v="April 29, 2005 (United States)"/>
    <n v="6.9"/>
    <n v="25000"/>
    <s v="Danny Boyle"/>
    <s v="Frank Cottrell Boyce"/>
    <s v="Alex Etel"/>
    <s v="United Kingdom"/>
    <m/>
    <x v="4451"/>
    <s v="PathÃ© Pictures International"/>
    <n v="98"/>
  </r>
  <r>
    <s v="It's All Gone Pete Tong"/>
    <s v="R"/>
    <s v="Biography"/>
    <x v="24"/>
    <s v="May 27, 2005 (United Kingdom)"/>
    <n v="7.3"/>
    <n v="20000"/>
    <s v="Michael Dowse"/>
    <s v="Michael Dowse"/>
    <s v="Paul Kaye"/>
    <s v="United Kingdom"/>
    <n v="2000000"/>
    <x v="4452"/>
    <s v="True West Films"/>
    <n v="90"/>
  </r>
  <r>
    <s v="Catch That Kid"/>
    <s v="PG"/>
    <s v="Action"/>
    <x v="24"/>
    <s v="February 6, 2004 (United States)"/>
    <n v="5.2"/>
    <n v="9800"/>
    <s v="Bart Freundlich"/>
    <s v="Nikolaj Arcel"/>
    <s v="Kristen Stewart"/>
    <s v="United States"/>
    <n v="12000000"/>
    <x v="4453"/>
    <s v="Fox 2000 Pictures"/>
    <n v="91"/>
  </r>
  <r>
    <s v="Lakshya"/>
    <s v="Not Rated"/>
    <s v="Action"/>
    <x v="24"/>
    <s v="June 18, 2004 (United States)"/>
    <n v="7.9"/>
    <n v="22000"/>
    <s v="Farhan Akhtar"/>
    <s v="Javed Akhtar"/>
    <s v="Hrithik Roshan"/>
    <s v="India"/>
    <m/>
    <x v="4454"/>
    <s v="Excel Entertainment"/>
    <n v="186"/>
  </r>
  <r>
    <s v="Main Hoon Na"/>
    <s v="Not Rated"/>
    <s v="Action"/>
    <x v="24"/>
    <s v="April 30, 2004 (India)"/>
    <n v="7"/>
    <n v="33000"/>
    <s v="Farah Khan"/>
    <s v="Farah Khan"/>
    <s v="Shah Rukh Khan"/>
    <s v="India"/>
    <m/>
    <x v="4455"/>
    <s v="Red Chillies Entertainment"/>
    <n v="182"/>
  </r>
  <r>
    <s v="Tae Guk Gi: The Brotherhood of War"/>
    <s v="R"/>
    <s v="Action"/>
    <x v="24"/>
    <s v="September 24, 2004 (United States)"/>
    <n v="8"/>
    <n v="38000"/>
    <s v="Je-kyu Kang"/>
    <s v="Richard Epcar"/>
    <s v="Jang Dong-Gun"/>
    <s v="South Korea"/>
    <n v="12800000"/>
    <x v="4456"/>
    <s v="Kang Je-Kyu Film Co. Ltd."/>
    <n v="140"/>
  </r>
  <r>
    <s v="Lila dit Ã§a"/>
    <s v="R"/>
    <s v="Crime"/>
    <x v="24"/>
    <s v="January 26, 2005 (France)"/>
    <n v="6.9"/>
    <n v="4800"/>
    <s v="Ziad Doueiri"/>
    <s v="Chimo"/>
    <s v="Vahina Giocante"/>
    <s v="France"/>
    <m/>
    <x v="4457"/>
    <s v="Huit et Demi Productions"/>
    <n v="89"/>
  </r>
  <r>
    <s v="Five Times Two"/>
    <s v="R"/>
    <s v="Drama"/>
    <x v="24"/>
    <s v="September 1, 2004 (France)"/>
    <n v="6.6"/>
    <n v="9100"/>
    <s v="FranÃ§ois Ozon"/>
    <s v="FranÃ§ois Ozon"/>
    <s v="Valeria Bruni Tedeschi"/>
    <s v="France"/>
    <m/>
    <x v="4458"/>
    <s v="FidÃ©litÃ© Productions"/>
    <n v="90"/>
  </r>
  <r>
    <s v="She Hate Me"/>
    <s v="R"/>
    <s v="Comedy"/>
    <x v="24"/>
    <s v="July 30, 2004 (United States)"/>
    <n v="5.3"/>
    <n v="7500"/>
    <s v="Spike Lee"/>
    <s v="Michael Genet"/>
    <s v="Anthony Mackie"/>
    <s v="United States"/>
    <n v="8000000"/>
    <x v="4459"/>
    <s v="40 Acres &amp; A Mule Filmworks"/>
    <n v="138"/>
  </r>
  <r>
    <s v="Mind Game"/>
    <s v="TV-MA"/>
    <s v="Animation"/>
    <x v="24"/>
    <s v="June 26, 2005 (United States)"/>
    <n v="7.8"/>
    <n v="8700"/>
    <s v="Masaaki Yuasa"/>
    <s v="Robin Nishi"/>
    <s v="KÃ´ji Imada"/>
    <s v="Japan"/>
    <m/>
    <x v="4460"/>
    <s v="Studio 4Â°C"/>
    <n v="103"/>
  </r>
  <r>
    <s v="As It Is in Heaven"/>
    <s v="Not Rated"/>
    <s v="Comedy"/>
    <x v="24"/>
    <s v="September 3, 2004 (Sweden)"/>
    <n v="7.5"/>
    <n v="17000"/>
    <s v="Kay Pollak"/>
    <s v="Anders Nyberg"/>
    <s v="Michael Nyqvist"/>
    <s v="Sweden"/>
    <m/>
    <x v="4461"/>
    <s v="Sonet Film AB"/>
    <n v="133"/>
  </r>
  <r>
    <s v="Palindromes"/>
    <s v="Not Rated"/>
    <s v="Comedy"/>
    <x v="24"/>
    <s v="January 21, 2005 (Sweden)"/>
    <n v="6.7"/>
    <n v="12000"/>
    <s v="Todd Solondz"/>
    <s v="Todd Solondz"/>
    <s v="Jennifer Jason Leigh"/>
    <s v="United States"/>
    <m/>
    <x v="4462"/>
    <s v="Extra Large Pictures"/>
    <n v="100"/>
  </r>
  <r>
    <s v="Dhoom"/>
    <s v="Not Rated"/>
    <s v="Action"/>
    <x v="24"/>
    <s v="August 27, 2004 (India)"/>
    <n v="6.7"/>
    <n v="19000"/>
    <s v="Sanjay Gadhvi"/>
    <s v="Vijay Krishna Acharya"/>
    <s v="Abhishek Bachchan"/>
    <s v="India"/>
    <m/>
    <x v="4463"/>
    <s v="Yash Raj Films"/>
    <n v="129"/>
  </r>
  <r>
    <s v="Welcome to Mooseport"/>
    <s v="PG-13"/>
    <s v="Comedy"/>
    <x v="24"/>
    <s v="February 20, 2004 (United States)"/>
    <n v="5.2"/>
    <n v="12000"/>
    <s v="Donald Petrie"/>
    <s v="Doug Richardson"/>
    <s v="Gene Hackman"/>
    <s v="United States"/>
    <n v="30000000"/>
    <x v="4464"/>
    <s v="Twentieth Century Fox"/>
    <n v="110"/>
  </r>
  <r>
    <s v="Ghost in the Shell 2: Innocence"/>
    <s v="PG-13"/>
    <s v="Animation"/>
    <x v="24"/>
    <s v="September 24, 2004 (United States)"/>
    <n v="7.5"/>
    <n v="37000"/>
    <s v="Mamoru Oshii"/>
    <s v="Shirow Masamune"/>
    <s v="Akio Ã”tsuka"/>
    <s v="Japan"/>
    <m/>
    <x v="4465"/>
    <s v="Bandai Visual Company"/>
    <n v="100"/>
  </r>
  <r>
    <s v="Clifford's Really Big Movie"/>
    <s v="G"/>
    <s v="Animation"/>
    <x v="24"/>
    <s v="April 23, 2004 (United States)"/>
    <n v="5.4"/>
    <n v="822"/>
    <s v="Robert C. Ramirez"/>
    <s v="Rhett Reese"/>
    <s v="John Ritter"/>
    <s v="United States"/>
    <n v="70000"/>
    <x v="4466"/>
    <s v="Big Red Dog Productions"/>
    <n v="74"/>
  </r>
  <r>
    <s v="Summer Storm"/>
    <s v="R"/>
    <s v="Comedy"/>
    <x v="24"/>
    <s v="September 2, 2004 (Germany)"/>
    <n v="7.2"/>
    <n v="14000"/>
    <s v="Marco Kreuzpaintner"/>
    <s v="Thomas Bahmann"/>
    <s v="Robert Stadlober"/>
    <s v="Germany"/>
    <m/>
    <x v="4467"/>
    <s v="Claussen &amp; WÃ¶bke Filmproduktion GmbH"/>
    <n v="98"/>
  </r>
  <r>
    <s v="Melinda and Melinda"/>
    <s v="PG-13"/>
    <s v="Comedy"/>
    <x v="24"/>
    <s v="April 8, 2005 (United States)"/>
    <n v="6.4"/>
    <n v="31000"/>
    <s v="Woody Allen"/>
    <s v="Woody Allen"/>
    <s v="Will Ferrell"/>
    <s v="United States"/>
    <m/>
    <x v="4468"/>
    <s v="Fox Searchlight Pictures"/>
    <n v="99"/>
  </r>
  <r>
    <s v="Harry Potter and the Goblet of Fire"/>
    <s v="PG-13"/>
    <s v="Adventure"/>
    <x v="25"/>
    <s v="November 18, 2005 (United States)"/>
    <n v="7.7"/>
    <n v="566000"/>
    <s v="Mike Newell"/>
    <s v="Steve Kloves"/>
    <s v="Daniel Radcliffe"/>
    <s v="United Kingdom"/>
    <n v="150000000"/>
    <x v="4469"/>
    <s v="Warner Bros."/>
    <n v="157"/>
  </r>
  <r>
    <s v="The 40-Year-Old Virgin"/>
    <s v="R"/>
    <s v="Comedy"/>
    <x v="25"/>
    <s v="August 19, 2005 (United States)"/>
    <n v="7.1"/>
    <n v="407000"/>
    <s v="Judd Apatow"/>
    <s v="Judd Apatow"/>
    <s v="Steve Carell"/>
    <s v="United States"/>
    <n v="26000000"/>
    <x v="4470"/>
    <s v="Universal Pictures"/>
    <n v="116"/>
  </r>
  <r>
    <s v="Memoirs of a Geisha"/>
    <s v="PG-13"/>
    <s v="Drama"/>
    <x v="25"/>
    <s v="December 23, 2005 (United States)"/>
    <n v="7.3"/>
    <n v="141000"/>
    <s v="Rob Marshall"/>
    <s v="Robin Swicord"/>
    <s v="Ziyi Zhang"/>
    <s v="France"/>
    <n v="85000000"/>
    <x v="4471"/>
    <s v="Columbia Pictures"/>
    <n v="145"/>
  </r>
  <r>
    <s v="Pride &amp; Prejudice"/>
    <s v="PG"/>
    <s v="Drama"/>
    <x v="25"/>
    <s v="November 23, 2005 (United States)"/>
    <n v="7.8"/>
    <n v="269000"/>
    <s v="Joe Wright"/>
    <s v="Deborah Moggach"/>
    <s v="Keira Knightley"/>
    <s v="France"/>
    <n v="28000000"/>
    <x v="4472"/>
    <s v="Focus Features"/>
    <n v="129"/>
  </r>
  <r>
    <s v="Batman Begins"/>
    <s v="PG-13"/>
    <s v="Action"/>
    <x v="25"/>
    <s v="June 15, 2005 (United States)"/>
    <n v="8.1999999999999993"/>
    <n v="1300000"/>
    <s v="Christopher Nolan"/>
    <s v="Bob Kane"/>
    <s v="Christian Bale"/>
    <s v="United Kingdom"/>
    <n v="150000000"/>
    <x v="4473"/>
    <s v="Warner Bros."/>
    <n v="140"/>
  </r>
  <r>
    <s v="The Descent"/>
    <s v="R"/>
    <s v="Adventure"/>
    <x v="25"/>
    <s v="August 4, 2006 (United States)"/>
    <n v="7.2"/>
    <n v="207000"/>
    <s v="Neil Marshall"/>
    <s v="Neil Marshall"/>
    <s v="Shauna Macdonald"/>
    <s v="United Kingdom"/>
    <m/>
    <x v="4474"/>
    <s v="Celador Films"/>
    <n v="99"/>
  </r>
  <r>
    <s v="Brokeback Mountain"/>
    <s v="R"/>
    <s v="Drama"/>
    <x v="25"/>
    <s v="January 13, 2006 (United States)"/>
    <n v="7.7"/>
    <n v="333000"/>
    <s v="Ang Lee"/>
    <s v="Annie Proulx"/>
    <s v="Jake Gyllenhaal"/>
    <s v="United States"/>
    <n v="14000000"/>
    <x v="4475"/>
    <s v="Focus Features"/>
    <n v="134"/>
  </r>
  <r>
    <s v="Sin City"/>
    <s v="R"/>
    <s v="Crime"/>
    <x v="25"/>
    <s v="April 1, 2005 (United States)"/>
    <n v="8"/>
    <n v="745000"/>
    <s v="Frank Miller"/>
    <s v="Frank Miller"/>
    <s v="Mickey Rourke"/>
    <s v="United States"/>
    <n v="40000000"/>
    <x v="4476"/>
    <s v="Dimension Films"/>
    <n v="124"/>
  </r>
  <r>
    <s v="Charlie and the Chocolate Factory"/>
    <s v="PG"/>
    <s v="Adventure"/>
    <x v="25"/>
    <s v="July 15, 2005 (United States)"/>
    <n v="6.6"/>
    <n v="441000"/>
    <s v="Tim Burton"/>
    <s v="Roald Dahl"/>
    <s v="Johnny Depp"/>
    <s v="United Kingdom"/>
    <n v="150000000"/>
    <x v="4477"/>
    <s v="Warner Bros."/>
    <n v="115"/>
  </r>
  <r>
    <s v="V for Vendetta"/>
    <s v="R"/>
    <s v="Action"/>
    <x v="25"/>
    <s v="March 17, 2006 (United States)"/>
    <n v="8.1"/>
    <n v="1100000"/>
    <s v="James McTeigue"/>
    <s v="Lilly Wachowski"/>
    <s v="Hugo Weaving"/>
    <s v="United States"/>
    <n v="54000000"/>
    <x v="4478"/>
    <s v="Warner Bros."/>
    <n v="132"/>
  </r>
  <r>
    <s v="The Chronicles of Narnia: The Lion, the Witch and the Wardrobe"/>
    <s v="PG"/>
    <s v="Adventure"/>
    <x v="25"/>
    <s v="December 9, 2005 (United States)"/>
    <n v="6.9"/>
    <n v="375000"/>
    <s v="Andrew Adamson"/>
    <s v="Ann Peacock"/>
    <s v="Tilda Swinton"/>
    <s v="United Kingdom"/>
    <n v="180000000"/>
    <x v="4479"/>
    <s v="Walt Disney Pictures"/>
    <n v="143"/>
  </r>
  <r>
    <s v="Wedding Crashers"/>
    <s v="R"/>
    <s v="Comedy"/>
    <x v="25"/>
    <s v="July 15, 2005 (United States)"/>
    <n v="6.9"/>
    <n v="339000"/>
    <s v="David Dobkin"/>
    <s v="Steve Faber"/>
    <s v="Owen Wilson"/>
    <s v="United States"/>
    <n v="40000000"/>
    <x v="4480"/>
    <s v="New Line Cinema"/>
    <n v="119"/>
  </r>
  <r>
    <s v="War of the Worlds"/>
    <s v="PG-13"/>
    <s v="Adventure"/>
    <x v="25"/>
    <s v="June 29, 2005 (United States)"/>
    <n v="6.5"/>
    <n v="424000"/>
    <s v="Steven Spielberg"/>
    <s v="Josh Friedman"/>
    <s v="Tom Cruise"/>
    <s v="United States"/>
    <n v="132000000"/>
    <x v="4481"/>
    <s v="Paramount Pictures"/>
    <n v="116"/>
  </r>
  <r>
    <s v="Kingdom of Heaven"/>
    <s v="R"/>
    <s v="Action"/>
    <x v="25"/>
    <s v="May 6, 2005 (United States)"/>
    <n v="7.2"/>
    <n v="272000"/>
    <s v="Ridley Scott"/>
    <s v="William Monahan"/>
    <s v="Orlando Bloom"/>
    <s v="United Kingdom"/>
    <n v="130000000"/>
    <x v="4482"/>
    <s v="Twentieth Century Fox"/>
    <n v="144"/>
  </r>
  <r>
    <s v="Constantine"/>
    <s v="R"/>
    <s v="Action"/>
    <x v="25"/>
    <s v="February 18, 2005 (United States)"/>
    <n v="7"/>
    <n v="317000"/>
    <s v="Francis Lawrence"/>
    <s v="Jamie Delano"/>
    <s v="Keanu Reeves"/>
    <s v="United States"/>
    <n v="100000000"/>
    <x v="4483"/>
    <s v="Warner Bros."/>
    <n v="121"/>
  </r>
  <r>
    <s v="Star Wars: Episode III - Revenge of the Sith"/>
    <s v="PG-13"/>
    <s v="Action"/>
    <x v="25"/>
    <s v="May 19, 2005 (United States)"/>
    <n v="7.5"/>
    <n v="729000"/>
    <s v="George Lucas"/>
    <s v="George Lucas"/>
    <s v="Hayden Christensen"/>
    <s v="United States"/>
    <n v="113000000"/>
    <x v="4484"/>
    <s v="Lucasfilm"/>
    <n v="140"/>
  </r>
  <r>
    <s v="King Kong"/>
    <s v="PG-13"/>
    <s v="Action"/>
    <x v="25"/>
    <s v="December 14, 2005 (United States)"/>
    <n v="7.2"/>
    <n v="403000"/>
    <s v="Peter Jackson"/>
    <s v="Fran Walsh"/>
    <s v="Naomi Watts"/>
    <s v="United States"/>
    <n v="207000000"/>
    <x v="4485"/>
    <s v="Universal Pictures"/>
    <n v="187"/>
  </r>
  <r>
    <s v="The Hitchhiker's Guide to the Galaxy"/>
    <s v="PG"/>
    <s v="Adventure"/>
    <x v="25"/>
    <s v="April 29, 2005 (United States)"/>
    <n v="6.7"/>
    <n v="190000"/>
    <s v="Garth Jennings"/>
    <s v="Douglas Adams"/>
    <s v="Martin Freeman"/>
    <s v="United Kingdom"/>
    <n v="50000000"/>
    <x v="4486"/>
    <s v="Touchstone Pictures"/>
    <n v="109"/>
  </r>
  <r>
    <s v="Fantastic Four"/>
    <s v="PG-13"/>
    <s v="Action"/>
    <x v="25"/>
    <s v="July 8, 2005 (United States)"/>
    <n v="5.7"/>
    <n v="316000"/>
    <s v="Tim Story"/>
    <s v="Mark Frost"/>
    <s v="Ioan Gruffudd"/>
    <s v="United States"/>
    <n v="100000000"/>
    <x v="4487"/>
    <s v="Twentieth Century Fox"/>
    <n v="106"/>
  </r>
  <r>
    <s v="Green Street Hooligans"/>
    <s v="R"/>
    <s v="Crime"/>
    <x v="25"/>
    <s v="September 9, 2005 (United Kingdom)"/>
    <n v="7.4"/>
    <n v="144000"/>
    <s v="Lexi Alexander"/>
    <s v="Lexi Alexander"/>
    <s v="Elijah Wood"/>
    <s v="United Kingdom"/>
    <m/>
    <x v="4488"/>
    <s v="Baker Street"/>
    <n v="109"/>
  </r>
  <r>
    <s v="Serenity"/>
    <s v="PG-13"/>
    <s v="Action"/>
    <x v="25"/>
    <s v="September 30, 2005 (United States)"/>
    <n v="7.8"/>
    <n v="287000"/>
    <s v="Joss Whedon"/>
    <s v="Joss Whedon"/>
    <s v="Nathan Fillion"/>
    <s v="United States"/>
    <n v="39000000"/>
    <x v="4489"/>
    <s v="Universal Pictures"/>
    <n v="119"/>
  </r>
  <r>
    <s v="Mr. &amp; Mrs. Smith"/>
    <s v="PG-13"/>
    <s v="Action"/>
    <x v="25"/>
    <s v="June 10, 2005 (United States)"/>
    <n v="6.5"/>
    <n v="461000"/>
    <s v="Doug Liman"/>
    <s v="Simon Kinberg"/>
    <s v="Brad Pitt"/>
    <s v="United States"/>
    <n v="110000000"/>
    <x v="4490"/>
    <s v="New Regency Productions"/>
    <n v="120"/>
  </r>
  <r>
    <s v="The Island"/>
    <s v="PG-13"/>
    <s v="Action"/>
    <x v="25"/>
    <s v="July 22, 2005 (United States)"/>
    <n v="6.8"/>
    <n v="304000"/>
    <s v="Michael Bay"/>
    <s v="Caspian Tredwell-Owen"/>
    <s v="Scarlett Johansson"/>
    <s v="United States"/>
    <n v="126000000"/>
    <x v="4491"/>
    <s v="Dreamworks Pictures"/>
    <n v="136"/>
  </r>
  <r>
    <s v="Waiting..."/>
    <s v="R"/>
    <s v="Comedy"/>
    <x v="25"/>
    <s v="October 7, 2005 (United States)"/>
    <n v="6.7"/>
    <n v="93000"/>
    <s v="Rob McKittrick"/>
    <s v="Rob McKittrick"/>
    <s v="Ryan Reynolds"/>
    <s v="United States"/>
    <n v="3000000"/>
    <x v="4492"/>
    <s v="Eden Rock Media"/>
    <n v="94"/>
  </r>
  <r>
    <s v="Match Point"/>
    <s v="R"/>
    <s v="Drama"/>
    <x v="25"/>
    <s v="January 20, 2006 (United States)"/>
    <n v="7.6"/>
    <n v="209000"/>
    <s v="Woody Allen"/>
    <s v="Woody Allen"/>
    <s v="Scarlett Johansson"/>
    <s v="United Kingdom"/>
    <n v="15000000"/>
    <x v="4493"/>
    <s v="BBC Films"/>
    <n v="124"/>
  </r>
  <r>
    <s v="Hostel"/>
    <s v="R"/>
    <s v="Horror"/>
    <x v="25"/>
    <s v="January 6, 2006 (United States)"/>
    <n v="5.9"/>
    <n v="172000"/>
    <s v="Eli Roth"/>
    <s v="Eli Roth"/>
    <s v="Jay Hernandez"/>
    <s v="United States"/>
    <n v="4800000"/>
    <x v="4494"/>
    <s v="Next Entertainment"/>
    <n v="94"/>
  </r>
  <r>
    <s v="Sky High"/>
    <s v="PG"/>
    <s v="Adventure"/>
    <x v="25"/>
    <s v="July 29, 2005 (United States)"/>
    <n v="6.2"/>
    <n v="81000"/>
    <s v="Mike Mitchell"/>
    <s v="Paul Hernandez"/>
    <s v="Kurt Russell"/>
    <s v="United States"/>
    <n v="35000000"/>
    <x v="4495"/>
    <s v="Walt Disney Pictures"/>
    <n v="100"/>
  </r>
  <r>
    <s v="Assault on Precinct 13"/>
    <s v="R"/>
    <s v="Action"/>
    <x v="25"/>
    <s v="January 19, 2005 (United States)"/>
    <n v="6.3"/>
    <n v="75000"/>
    <s v="Jean-FranÃ§ois Richet"/>
    <s v="John Carpenter"/>
    <s v="Ethan Hawke"/>
    <s v="France"/>
    <n v="30000000"/>
    <x v="4496"/>
    <s v="Rogue Pictures"/>
    <n v="109"/>
  </r>
  <r>
    <s v="Madagascar"/>
    <s v="PG"/>
    <s v="Animation"/>
    <x v="25"/>
    <s v="May 27, 2005 (United States)"/>
    <n v="6.9"/>
    <n v="376000"/>
    <s v="Eric Darnell"/>
    <s v="Mark Burton"/>
    <s v="Chris Rock"/>
    <s v="United States"/>
    <n v="75000000"/>
    <x v="4497"/>
    <s v="DreamWorks Animation"/>
    <n v="86"/>
  </r>
  <r>
    <s v="Hard Candy"/>
    <s v="R"/>
    <s v="Drama"/>
    <x v="25"/>
    <s v="April 28, 2006 (United States)"/>
    <n v="7.1"/>
    <n v="156000"/>
    <s v="David Slade"/>
    <s v="Brian Nelson"/>
    <s v="Patrick Wilson"/>
    <s v="United States"/>
    <n v="950000"/>
    <x v="4498"/>
    <s v="Lions Gate Films"/>
    <n v="104"/>
  </r>
  <r>
    <s v="The Sisterhood of the Traveling Pants"/>
    <s v="PG"/>
    <s v="Comedy"/>
    <x v="25"/>
    <s v="June 1, 2005 (United States)"/>
    <n v="6.5"/>
    <n v="56000"/>
    <s v="Ken Kwapis"/>
    <s v="Ann Brashares"/>
    <s v="Amber Tamblyn"/>
    <s v="United States"/>
    <n v="25000000"/>
    <x v="4499"/>
    <s v="Alcon Entertainment"/>
    <n v="119"/>
  </r>
  <r>
    <s v="The Longest Yard"/>
    <s v="PG-13"/>
    <s v="Comedy"/>
    <x v="25"/>
    <s v="May 27, 2005 (United States)"/>
    <n v="6.4"/>
    <n v="167000"/>
    <s v="Peter Segal"/>
    <s v="Albert S. Ruddy"/>
    <s v="Adam Sandler"/>
    <s v="United States"/>
    <n v="82000000"/>
    <x v="4500"/>
    <s v="Paramount Pictures"/>
    <n v="113"/>
  </r>
  <r>
    <s v="Red Eye"/>
    <s v="PG-13"/>
    <s v="Thriller"/>
    <x v="25"/>
    <s v="August 19, 2005 (United States)"/>
    <n v="6.5"/>
    <n v="115000"/>
    <s v="Wes Craven"/>
    <s v="Carl Ellsworth"/>
    <s v="Rachel McAdams"/>
    <s v="United States"/>
    <n v="26000000"/>
    <x v="4501"/>
    <s v="Dreamworks Pictures"/>
    <n v="85"/>
  </r>
  <r>
    <s v="House of Wax"/>
    <s v="R"/>
    <s v="Horror"/>
    <x v="25"/>
    <s v="May 6, 2005 (United States)"/>
    <n v="5.4"/>
    <n v="118000"/>
    <s v="Jaume Collet-Serra"/>
    <s v="Charles Belden"/>
    <s v="Chad Michael Murray"/>
    <s v="Australia"/>
    <n v="40000000"/>
    <x v="4502"/>
    <s v="Warner Bros."/>
    <n v="113"/>
  </r>
  <r>
    <s v="Four Brothers"/>
    <s v="R"/>
    <s v="Action"/>
    <x v="25"/>
    <s v="July 1, 2005 (United States)"/>
    <n v="6.8"/>
    <n v="138000"/>
    <s v="John Singleton"/>
    <s v="David Elliot"/>
    <s v="Mark Wahlberg"/>
    <s v="United States"/>
    <n v="45000000"/>
    <x v="4503"/>
    <s v="Paramount Pictures"/>
    <n v="109"/>
  </r>
  <r>
    <s v="The Dukes of Hazzard"/>
    <s v="PG-13"/>
    <s v="Comedy"/>
    <x v="25"/>
    <s v="August 5, 2005 (United States)"/>
    <n v="5.0999999999999996"/>
    <n v="76000"/>
    <s v="Jay Chandrasekhar"/>
    <s v="Gy Waldron"/>
    <s v="Seann William Scott"/>
    <s v="United States"/>
    <n v="50000000"/>
    <x v="4504"/>
    <s v="Warner Bros."/>
    <n v="104"/>
  </r>
  <r>
    <s v="The Interpreter"/>
    <s v="PG-13"/>
    <s v="Crime"/>
    <x v="25"/>
    <s v="April 22, 2005 (United States)"/>
    <n v="6.4"/>
    <n v="101000"/>
    <s v="Sydney Pollack"/>
    <s v="Martin Stellman"/>
    <s v="Nicole Kidman"/>
    <s v="United Kingdom"/>
    <n v="80000000"/>
    <x v="4505"/>
    <s v="Universal Pictures"/>
    <n v="128"/>
  </r>
  <r>
    <s v="Walk the Line"/>
    <s v="PG-13"/>
    <s v="Biography"/>
    <x v="25"/>
    <s v="November 18, 2005 (United States)"/>
    <n v="7.8"/>
    <n v="239000"/>
    <s v="James Mangold"/>
    <s v="Johnny Cash"/>
    <s v="Joaquin Phoenix"/>
    <s v="United States"/>
    <n v="28000000"/>
    <x v="4506"/>
    <s v="Fox 2000 Pictures"/>
    <n v="136"/>
  </r>
  <r>
    <s v="Lords of Dogtown"/>
    <s v="PG-13"/>
    <s v="Biography"/>
    <x v="25"/>
    <s v="June 3, 2005 (United States)"/>
    <n v="7.1"/>
    <n v="53000"/>
    <s v="Catherine Hardwicke"/>
    <s v="Stacy Peralta"/>
    <s v="Heath Ledger"/>
    <s v="United States"/>
    <n v="25000000"/>
    <x v="4507"/>
    <s v="Columbia Pictures"/>
    <n v="107"/>
  </r>
  <r>
    <s v="Munich"/>
    <s v="R"/>
    <s v="Action"/>
    <x v="25"/>
    <s v="January 6, 2006 (United States)"/>
    <n v="7.5"/>
    <n v="216000"/>
    <s v="Steven Spielberg"/>
    <s v="Tony Kushner"/>
    <s v="Eric Bana"/>
    <s v="United States"/>
    <n v="70000000"/>
    <x v="4508"/>
    <s v="Dreamworks Pictures"/>
    <n v="164"/>
  </r>
  <r>
    <s v="Kiss Kiss Bang Bang"/>
    <s v="R"/>
    <s v="Comedy"/>
    <x v="25"/>
    <s v="November 18, 2005 (United States)"/>
    <n v="7.5"/>
    <n v="219000"/>
    <s v="Shane Black"/>
    <s v="Brett Halliday"/>
    <s v="Robert Downey Jr."/>
    <s v="United States"/>
    <n v="15000000"/>
    <x v="4509"/>
    <s v="Warner Bros."/>
    <n v="103"/>
  </r>
  <r>
    <s v="The Constant Gardener"/>
    <s v="R"/>
    <s v="Drama"/>
    <x v="25"/>
    <s v="August 31, 2005 (United States)"/>
    <n v="7.4"/>
    <n v="135000"/>
    <s v="Fernando Meirelles"/>
    <s v="Jeffrey Caine"/>
    <s v="Ralph Fiennes"/>
    <s v="United Kingdom"/>
    <n v="25000000"/>
    <x v="4510"/>
    <s v="Focus Features"/>
    <n v="129"/>
  </r>
  <r>
    <s v="The Pacifier"/>
    <s v="PG"/>
    <s v="Action"/>
    <x v="25"/>
    <s v="March 4, 2005 (United States)"/>
    <n v="5.6"/>
    <n v="90000"/>
    <s v="Adam Shankman"/>
    <s v="Thomas Lennon"/>
    <s v="Vin Diesel"/>
    <s v="Canada"/>
    <n v="56000000"/>
    <x v="4511"/>
    <s v="Walt Disney Pictures"/>
    <n v="95"/>
  </r>
  <r>
    <s v="A History of Violence"/>
    <s v="R"/>
    <s v="Drama"/>
    <x v="25"/>
    <s v="September 30, 2005 (United States)"/>
    <n v="7.4"/>
    <n v="228000"/>
    <s v="David Cronenberg"/>
    <s v="John Wagner"/>
    <s v="Viggo Mortensen"/>
    <s v="Canada"/>
    <n v="32000000"/>
    <x v="4512"/>
    <s v="New Line Cinema"/>
    <n v="96"/>
  </r>
  <r>
    <s v="The Devil's Rejects"/>
    <s v="R"/>
    <s v="Horror"/>
    <x v="25"/>
    <s v="July 22, 2005 (United States)"/>
    <n v="6.8"/>
    <n v="95000"/>
    <s v="Rob Zombie"/>
    <s v="Rob Zombie"/>
    <s v="Sid Haig"/>
    <s v="United States"/>
    <n v="7000000"/>
    <x v="4513"/>
    <s v="Lions Gate Films"/>
    <n v="107"/>
  </r>
  <r>
    <s v="Hitch"/>
    <s v="PG-13"/>
    <s v="Comedy"/>
    <x v="25"/>
    <s v="February 11, 2005 (United States)"/>
    <n v="6.6"/>
    <n v="301000"/>
    <s v="Andy Tennant"/>
    <s v="Kevin Bisch"/>
    <s v="Will Smith"/>
    <s v="United States"/>
    <n v="70000000"/>
    <x v="4514"/>
    <s v="Columbia Pictures"/>
    <n v="118"/>
  </r>
  <r>
    <s v="Mirrormask"/>
    <s v="PG"/>
    <s v="Adventure"/>
    <x v="25"/>
    <s v="March 3, 2006 (United Kingdom)"/>
    <n v="6.8"/>
    <n v="22000"/>
    <s v="Dave McKean"/>
    <s v="Neil Gaiman"/>
    <s v="Stephanie Leonidas"/>
    <s v="United Kingdom"/>
    <n v="4000000"/>
    <x v="4515"/>
    <s v="Destination Films"/>
    <n v="101"/>
  </r>
  <r>
    <s v="Rent"/>
    <s v="PG-13"/>
    <s v="Drama"/>
    <x v="25"/>
    <s v="November 23, 2005 (United States)"/>
    <n v="6.9"/>
    <n v="49000"/>
    <s v="Chris Columbus"/>
    <s v="Stephen Chbosky"/>
    <s v="Taye Diggs"/>
    <s v="United States"/>
    <n v="40000000"/>
    <x v="4516"/>
    <s v="Rent Productions LLC"/>
    <n v="135"/>
  </r>
  <r>
    <s v="Robots"/>
    <s v="PG"/>
    <s v="Animation"/>
    <x v="25"/>
    <s v="March 11, 2005 (United States)"/>
    <n v="6.3"/>
    <n v="137000"/>
    <s v="Chris Wedge"/>
    <s v="Ron Mita"/>
    <s v="Ewan McGregor"/>
    <s v="United States"/>
    <n v="75000000"/>
    <x v="4517"/>
    <s v="Twentieth Century Fox Animation"/>
    <n v="91"/>
  </r>
  <r>
    <s v="Jarhead"/>
    <s v="R"/>
    <s v="Action"/>
    <x v="25"/>
    <s v="November 4, 2005 (United States)"/>
    <n v="7"/>
    <n v="179000"/>
    <s v="Sam Mendes"/>
    <s v="William Broyles Jr."/>
    <s v="Jake Gyllenhaal"/>
    <s v="United States"/>
    <n v="72000000"/>
    <x v="4518"/>
    <s v="Universal Pictures"/>
    <n v="125"/>
  </r>
  <r>
    <s v="Into the Blue"/>
    <s v="PG-13"/>
    <s v="Action"/>
    <x v="25"/>
    <s v="September 30, 2005 (United States)"/>
    <n v="5.9"/>
    <n v="74000"/>
    <s v="John Stockwell"/>
    <s v="Matt Johnson"/>
    <s v="Paul Walker"/>
    <s v="United States"/>
    <n v="50000000"/>
    <x v="4519"/>
    <s v="Columbia Pictures"/>
    <n v="110"/>
  </r>
  <r>
    <s v="Saw II"/>
    <s v="R"/>
    <s v="Horror"/>
    <x v="25"/>
    <s v="October 28, 2005 (United States)"/>
    <n v="6.6"/>
    <n v="239000"/>
    <s v="Darren Lynn Bousman"/>
    <s v="Leigh Whannell"/>
    <s v="Donnie Wahlberg"/>
    <s v="Canada"/>
    <n v="4000000"/>
    <x v="4520"/>
    <s v="Twisted Pictures"/>
    <n v="93"/>
  </r>
  <r>
    <s v="Revolver"/>
    <s v="R"/>
    <s v="Action"/>
    <x v="25"/>
    <s v="September 22, 2005 (United Kingdom)"/>
    <n v="6.4"/>
    <n v="92000"/>
    <s v="Guy Ritchie"/>
    <s v="Luc Besson"/>
    <s v="Jason Statham"/>
    <s v="France"/>
    <m/>
    <x v="4521"/>
    <s v="EuropaCorp"/>
    <n v="111"/>
  </r>
  <r>
    <s v="Flightplan"/>
    <s v="PG-13"/>
    <s v="Drama"/>
    <x v="25"/>
    <s v="September 23, 2005 (United States)"/>
    <n v="6.3"/>
    <n v="155000"/>
    <s v="Robert Schwentke"/>
    <s v="Peter A. Dowling"/>
    <s v="Jodie Foster"/>
    <s v="United States"/>
    <n v="55000000"/>
    <x v="4522"/>
    <s v="Touchstone Pictures"/>
    <n v="98"/>
  </r>
  <r>
    <s v="Coach Carter"/>
    <s v="PG-13"/>
    <s v="Biography"/>
    <x v="25"/>
    <s v="January 14, 2005 (United States)"/>
    <n v="7.3"/>
    <n v="133000"/>
    <s v="Thomas Carter"/>
    <s v="Mark Schwahn"/>
    <s v="Samuel L. Jackson"/>
    <s v="United States"/>
    <n v="30000000"/>
    <x v="4523"/>
    <s v="Coach Carter"/>
    <n v="136"/>
  </r>
  <r>
    <s v="Dark Water"/>
    <s v="PG-13"/>
    <s v="Drama"/>
    <x v="25"/>
    <s v="July 8, 2005 (United States)"/>
    <n v="5.6"/>
    <n v="60000"/>
    <s v="Walter Salles"/>
    <s v="KÃ´ji Suzuki"/>
    <s v="Jennifer Connelly"/>
    <s v="United States"/>
    <n v="30000000"/>
    <x v="4524"/>
    <s v="Touchstone Pictures"/>
    <n v="105"/>
  </r>
  <r>
    <s v="Lord of War"/>
    <s v="R"/>
    <s v="Action"/>
    <x v="25"/>
    <s v="September 16, 2005 (United States)"/>
    <n v="7.6"/>
    <n v="300000"/>
    <s v="Andrew Niccol"/>
    <s v="Andrew Niccol"/>
    <s v="Nicolas Cage"/>
    <s v="France"/>
    <n v="50000000"/>
    <x v="4525"/>
    <s v="Entertainment Manufacturing Company"/>
    <n v="122"/>
  </r>
  <r>
    <s v="Zathura: A Space Adventure"/>
    <s v="PG"/>
    <s v="Action"/>
    <x v="25"/>
    <s v="November 11, 2005 (United States)"/>
    <n v="6.2"/>
    <n v="97000"/>
    <s v="Jon Favreau"/>
    <s v="Chris Van Allsburg"/>
    <s v="Josh Hutcherson"/>
    <s v="United States"/>
    <n v="65000000"/>
    <x v="4526"/>
    <s v="Columbia Pictures"/>
    <n v="101"/>
  </r>
  <r>
    <s v="The Quiet"/>
    <s v="R"/>
    <s v="Crime"/>
    <x v="25"/>
    <s v="August 25, 2006 (United States)"/>
    <n v="6.2"/>
    <n v="16000"/>
    <s v="Jamie Babbit"/>
    <s v="Abdi Nazemian"/>
    <s v="Camilla Belle"/>
    <s v="United States"/>
    <n v="900000"/>
    <x v="4527"/>
    <s v="Andrea Sperling Productions"/>
    <n v="96"/>
  </r>
  <r>
    <s v="The Amityville Horror"/>
    <s v="R"/>
    <s v="Horror"/>
    <x v="25"/>
    <s v="April 15, 2005 (United States)"/>
    <n v="6"/>
    <n v="107000"/>
    <s v="Andrew Douglas"/>
    <s v="Scott Kosar"/>
    <s v="Ryan Reynolds"/>
    <s v="United States"/>
    <n v="19000000"/>
    <x v="4528"/>
    <s v="Metro-Goldwyn-Mayer (MGM)"/>
    <n v="90"/>
  </r>
  <r>
    <s v="Be Cool"/>
    <s v="PG-13"/>
    <s v="Comedy"/>
    <x v="25"/>
    <s v="March 4, 2005 (United States)"/>
    <n v="5.6"/>
    <n v="68000"/>
    <s v="F. Gary Gray"/>
    <s v="Elmore Leonard"/>
    <s v="John Travolta"/>
    <s v="United States"/>
    <n v="53000000"/>
    <x v="4529"/>
    <s v="Metro-Goldwyn-Mayer (MGM)"/>
    <n v="118"/>
  </r>
  <r>
    <s v="Just Friends"/>
    <s v="PG-13"/>
    <s v="Comedy"/>
    <x v="25"/>
    <s v="November 23, 2005 (United States)"/>
    <n v="6.2"/>
    <n v="109000"/>
    <s v="Roger Kumble"/>
    <s v="Adam 'Tex' Davis"/>
    <s v="Ryan Reynolds"/>
    <s v="Germany"/>
    <m/>
    <x v="4530"/>
    <s v="Inferno Distribution"/>
    <n v="96"/>
  </r>
  <r>
    <s v="Yours, Mine &amp; Ours"/>
    <s v="PG"/>
    <s v="Comedy"/>
    <x v="25"/>
    <s v="November 23, 2005 (United States)"/>
    <n v="5.5"/>
    <n v="27000"/>
    <s v="Raja Gosnell"/>
    <s v="Ron Burch"/>
    <s v="Dennis Quaid"/>
    <s v="United States"/>
    <n v="45000000"/>
    <x v="4531"/>
    <s v="Paramount Pictures"/>
    <n v="88"/>
  </r>
  <r>
    <s v="Cinderella Man"/>
    <s v="PG-13"/>
    <s v="Biography"/>
    <x v="25"/>
    <s v="June 3, 2005 (United States)"/>
    <n v="8"/>
    <n v="179000"/>
    <s v="Ron Howard"/>
    <s v="Cliff Hollingsworth"/>
    <s v="Russell Crowe"/>
    <s v="United States"/>
    <n v="88000000"/>
    <x v="4532"/>
    <s v="Universal Pictures"/>
    <n v="144"/>
  </r>
  <r>
    <s v="Nanny McPhee"/>
    <s v="PG"/>
    <s v="Comedy"/>
    <x v="25"/>
    <s v="January 27, 2006 (United States)"/>
    <n v="6.6"/>
    <n v="70000"/>
    <s v="Kirk Jones"/>
    <s v="Emma Thompson"/>
    <s v="Emma Thompson"/>
    <s v="United States"/>
    <n v="25000000"/>
    <x v="4533"/>
    <s v="Universal Pictures"/>
    <n v="97"/>
  </r>
  <r>
    <s v="The Brothers Grimm"/>
    <s v="PG-13"/>
    <s v="Action"/>
    <x v="25"/>
    <s v="August 26, 2005 (United States)"/>
    <n v="5.9"/>
    <n v="118000"/>
    <s v="Terry Gilliam"/>
    <s v="Ehren Kruger"/>
    <s v="Matt Damon"/>
    <s v="United States"/>
    <n v="88000000"/>
    <x v="4534"/>
    <s v="Dimension Films"/>
    <n v="118"/>
  </r>
  <r>
    <s v="Sahara"/>
    <s v="PG-13"/>
    <s v="Action"/>
    <x v="25"/>
    <s v="April 8, 2005 (United States)"/>
    <n v="6"/>
    <n v="94000"/>
    <s v="Breck Eisner"/>
    <s v="Clive Cussler"/>
    <s v="Matthew McConaughey"/>
    <s v="United Kingdom"/>
    <n v="130000000"/>
    <x v="4535"/>
    <s v="Paramount Pictures"/>
    <n v="124"/>
  </r>
  <r>
    <s v="Corpse Bride"/>
    <s v="PG"/>
    <s v="Animation"/>
    <x v="25"/>
    <s v="September 23, 2005 (United States)"/>
    <n v="7.3"/>
    <n v="251000"/>
    <s v="Tim Burton"/>
    <s v="Tim Burton"/>
    <s v="Johnny Depp"/>
    <s v="United States"/>
    <n v="40000000"/>
    <x v="4536"/>
    <s v="Warner Bros."/>
    <n v="77"/>
  </r>
  <r>
    <s v="Transporter 2"/>
    <s v="R"/>
    <s v="Action"/>
    <x v="25"/>
    <s v="September 2, 2005 (United States)"/>
    <n v="6.3"/>
    <n v="195000"/>
    <s v="Louis Leterrier"/>
    <s v="Luc Besson"/>
    <s v="Jason Statham"/>
    <s v="France"/>
    <n v="32000000"/>
    <x v="4537"/>
    <s v="EuropaCorp"/>
    <n v="87"/>
  </r>
  <r>
    <s v="Two for the Money"/>
    <s v="R"/>
    <s v="Crime"/>
    <x v="25"/>
    <s v="October 7, 2005 (United States)"/>
    <n v="6.3"/>
    <n v="44000"/>
    <s v="D.J. Caruso"/>
    <s v="Dan Gilroy"/>
    <s v="Matthew McConaughey"/>
    <s v="United States"/>
    <n v="35000000"/>
    <x v="4538"/>
    <s v="Universal Pictures"/>
    <n v="122"/>
  </r>
  <r>
    <s v="The New World"/>
    <s v="PG-13"/>
    <s v="Biography"/>
    <x v="25"/>
    <s v="January 20, 2006 (United States)"/>
    <n v="6.7"/>
    <n v="84000"/>
    <s v="Terrence Malick"/>
    <s v="Terrence Malick"/>
    <s v="Colin Farrell"/>
    <s v="United States"/>
    <n v="30000000"/>
    <x v="4539"/>
    <s v="New Line Cinema"/>
    <n v="135"/>
  </r>
  <r>
    <s v="Brick"/>
    <s v="R"/>
    <s v="Action"/>
    <x v="25"/>
    <s v="April 14, 2006 (United States)"/>
    <n v="7.3"/>
    <n v="103000"/>
    <s v="Rian Johnson"/>
    <s v="Rian Johnson"/>
    <s v="Joseph Gordon-Levitt"/>
    <s v="United States"/>
    <n v="475000"/>
    <x v="4540"/>
    <s v="Bergman Lustig Productions"/>
    <n v="110"/>
  </r>
  <r>
    <s v="Wolf Creek"/>
    <s v="R"/>
    <s v="Horror"/>
    <x v="25"/>
    <s v="December 25, 2005 (United States)"/>
    <n v="6.2"/>
    <n v="69000"/>
    <s v="Greg McLean"/>
    <s v="Greg McLean"/>
    <s v="Nathan Phillips"/>
    <s v="Australia"/>
    <n v="1000000"/>
    <x v="4541"/>
    <s v="Australian Film Finance Corporation (AFFC)"/>
    <n v="99"/>
  </r>
  <r>
    <s v="Breakfast on Pluto"/>
    <s v="R"/>
    <s v="Comedy"/>
    <x v="25"/>
    <s v="January 6, 2006 (United States)"/>
    <n v="7.2"/>
    <n v="21000"/>
    <s v="Neil Jordan"/>
    <s v="Neil Jordan"/>
    <s v="Cillian Murphy"/>
    <s v="Ireland"/>
    <m/>
    <x v="4542"/>
    <s v="PathÃ© Pictures International"/>
    <n v="128"/>
  </r>
  <r>
    <s v="The Exorcism of Emily Rose"/>
    <s v="PG-13"/>
    <s v="Drama"/>
    <x v="25"/>
    <s v="September 9, 2005 (United States)"/>
    <n v="6.7"/>
    <n v="122000"/>
    <s v="Scott Derrickson"/>
    <s v="Paul Harris Boardman"/>
    <s v="Laura Linney"/>
    <s v="United States"/>
    <n v="19000000"/>
    <x v="4543"/>
    <s v="Screen Gems"/>
    <n v="119"/>
  </r>
  <r>
    <s v="Elektra"/>
    <s v="PG-13"/>
    <s v="Action"/>
    <x v="25"/>
    <s v="January 14, 2005 (United States)"/>
    <n v="4.7"/>
    <n v="89000"/>
    <s v="Rob Bowman"/>
    <s v="Mark Steven Johnson"/>
    <s v="Jennifer Garner"/>
    <s v="Canada"/>
    <n v="43000000"/>
    <x v="4544"/>
    <s v="Twentieth Century Fox"/>
    <n v="97"/>
  </r>
  <r>
    <s v="Doom"/>
    <s v="R"/>
    <s v="Action"/>
    <x v="25"/>
    <s v="October 21, 2005 (United States)"/>
    <n v="5.2"/>
    <n v="110000"/>
    <s v="Andrzej Bartkowiak"/>
    <s v="Dave Callaham"/>
    <s v="Karl Urban"/>
    <s v="United Kingdom"/>
    <n v="60000000"/>
    <x v="4545"/>
    <s v="John Wells Productions"/>
    <n v="105"/>
  </r>
  <r>
    <s v="The Legend of Zorro"/>
    <s v="PG"/>
    <s v="Action"/>
    <x v="25"/>
    <s v="October 28, 2005 (United States)"/>
    <n v="6"/>
    <n v="95000"/>
    <s v="Martin Campbell"/>
    <s v="Roberto Orci"/>
    <s v="Antonio Banderas"/>
    <s v="United States"/>
    <n v="75000000"/>
    <x v="4546"/>
    <s v="Columbia Pictures"/>
    <n v="129"/>
  </r>
  <r>
    <s v="Cheaper by the Dozen 2"/>
    <s v="PG"/>
    <s v="Adventure"/>
    <x v="25"/>
    <s v="December 21, 2005 (United States)"/>
    <n v="5.5"/>
    <n v="56000"/>
    <s v="Adam Shankman"/>
    <s v="Sam Harper"/>
    <s v="Steve Martin"/>
    <s v="United States"/>
    <n v="60000000"/>
    <x v="4547"/>
    <s v="Twentieth Century Fox"/>
    <n v="94"/>
  </r>
  <r>
    <s v="Ã†on Flux"/>
    <s v="PG-13"/>
    <s v="Action"/>
    <x v="25"/>
    <s v="December 2, 2005 (United States)"/>
    <n v="5.5"/>
    <n v="125000"/>
    <s v="Karyn Kusama"/>
    <s v="Phil Hay"/>
    <s v="Charlize Theron"/>
    <s v="United States"/>
    <n v="62000000"/>
    <x v="4548"/>
    <s v="Paramount Pictures"/>
    <n v="93"/>
  </r>
  <r>
    <s v="Son of the Mask"/>
    <s v="PG"/>
    <s v="Comedy"/>
    <x v="25"/>
    <s v="February 18, 2005 (United States)"/>
    <n v="2.2000000000000002"/>
    <n v="53000"/>
    <s v="Lawrence Guterman"/>
    <s v="Lance Khazei"/>
    <s v="Jamie Kennedy"/>
    <s v="United States"/>
    <n v="84000000"/>
    <x v="4549"/>
    <s v="New Line Cinema"/>
    <n v="94"/>
  </r>
  <r>
    <s v="Rumor Has It..."/>
    <s v="PG-13"/>
    <s v="Comedy"/>
    <x v="25"/>
    <s v="December 25, 2005 (United States)"/>
    <n v="5.5"/>
    <n v="55000"/>
    <s v="Rob Reiner"/>
    <s v="Ted Griffin"/>
    <s v="Jennifer Aniston"/>
    <s v="United States"/>
    <n v="70000000"/>
    <x v="4550"/>
    <s v="Warner Bros."/>
    <n v="97"/>
  </r>
  <r>
    <s v="The Producers"/>
    <s v="PG-13"/>
    <s v="Comedy"/>
    <x v="25"/>
    <s v="December 25, 2005 (United States)"/>
    <n v="6.3"/>
    <n v="42000"/>
    <s v="Susan Stroman"/>
    <s v="Mel Brooks"/>
    <s v="Nathan Lane"/>
    <s v="United States"/>
    <n v="45000000"/>
    <x v="4551"/>
    <s v="Universal Pictures"/>
    <n v="134"/>
  </r>
  <r>
    <s v="The Ringer"/>
    <s v="PG-13"/>
    <s v="Comedy"/>
    <x v="25"/>
    <s v="December 23, 2005 (United States)"/>
    <n v="5.8"/>
    <n v="36000"/>
    <s v="Barry W. Blaustein"/>
    <s v="Ricky Blitt"/>
    <s v="Johnny Knoxville"/>
    <s v="United States"/>
    <m/>
    <x v="4552"/>
    <s v="Conundrum Entertainment"/>
    <n v="94"/>
  </r>
  <r>
    <s v="Kicking &amp; Screaming"/>
    <s v="PG"/>
    <s v="Comedy"/>
    <x v="25"/>
    <s v="May 13, 2005 (United States)"/>
    <n v="5.6"/>
    <n v="37000"/>
    <s v="Jesse Dylan"/>
    <s v="Leo Benvenuti"/>
    <s v="Will Ferrell"/>
    <s v="United States"/>
    <n v="45000000"/>
    <x v="4553"/>
    <s v="Universal Pictures"/>
    <n v="95"/>
  </r>
  <r>
    <s v="The Cave"/>
    <s v="PG-13"/>
    <s v="Action"/>
    <x v="25"/>
    <s v="August 26, 2005 (United States)"/>
    <n v="5.0999999999999996"/>
    <n v="36000"/>
    <s v="Bruce Hunt"/>
    <s v="Michael Steinberg"/>
    <s v="Piper Perabo"/>
    <s v="United States"/>
    <n v="30000000"/>
    <x v="4554"/>
    <s v="Screen Gems"/>
    <n v="97"/>
  </r>
  <r>
    <s v="Lady Vengeance"/>
    <s v="R"/>
    <s v="Crime"/>
    <x v="25"/>
    <s v="July 29, 2005 (South Korea)"/>
    <n v="7.6"/>
    <n v="74000"/>
    <s v="Park Chan-Wook"/>
    <s v="Park Chan-Wook"/>
    <s v="Nam-mi Kang"/>
    <s v="South Korea"/>
    <m/>
    <x v="4555"/>
    <s v="CJ Entertainment"/>
    <n v="115"/>
  </r>
  <r>
    <s v="Broken Flowers"/>
    <s v="R"/>
    <s v="Comedy"/>
    <x v="25"/>
    <s v="August 26, 2005 (United States)"/>
    <n v="7.2"/>
    <n v="100000"/>
    <s v="Jim Jarmusch"/>
    <s v="Jim Jarmusch"/>
    <s v="Bill Murray"/>
    <s v="France"/>
    <n v="10000000"/>
    <x v="4556"/>
    <s v="Focus Features"/>
    <n v="106"/>
  </r>
  <r>
    <s v="Fun with Dick and Jane"/>
    <s v="PG-13"/>
    <s v="Comedy"/>
    <x v="25"/>
    <s v="December 21, 2005 (United States)"/>
    <n v="6.2"/>
    <n v="139000"/>
    <s v="Dean Parisot"/>
    <s v="Judd Apatow"/>
    <s v="Jim Carrey"/>
    <s v="United States"/>
    <n v="100000000"/>
    <x v="4557"/>
    <s v="Columbia Pictures"/>
    <n v="90"/>
  </r>
  <r>
    <s v="Imagine Me &amp; You"/>
    <s v="R"/>
    <s v="Comedy"/>
    <x v="25"/>
    <s v="May 25, 2006 (Germany)"/>
    <n v="6.8"/>
    <n v="31000"/>
    <s v="Ol Parker"/>
    <s v="Ol Parker"/>
    <s v="Piper Perabo"/>
    <s v="United Kingdom"/>
    <n v="7900000"/>
    <x v="4558"/>
    <s v="BBC Films"/>
    <n v="90"/>
  </r>
  <r>
    <s v="The Family Stone"/>
    <s v="PG-13"/>
    <s v="Comedy"/>
    <x v="25"/>
    <s v="December 16, 2005 (United States)"/>
    <n v="6.3"/>
    <n v="63000"/>
    <s v="Thomas Bezucha"/>
    <s v="Thomas Bezucha"/>
    <s v="Dermot Mulroney"/>
    <s v="United States"/>
    <n v="18000000"/>
    <x v="4559"/>
    <s v="The Family Stone"/>
    <n v="103"/>
  </r>
  <r>
    <s v="Just Like Heaven"/>
    <s v="PG-13"/>
    <s v="Comedy"/>
    <x v="25"/>
    <s v="September 16, 2005 (United States)"/>
    <n v="6.7"/>
    <n v="101000"/>
    <s v="Mark Waters"/>
    <s v="Peter Tolan"/>
    <s v="Reese Witherspoon"/>
    <s v="United States"/>
    <n v="58000000"/>
    <x v="4560"/>
    <s v="Dreamworks Pictures"/>
    <n v="95"/>
  </r>
  <r>
    <s v="Capote"/>
    <s v="R"/>
    <s v="Biography"/>
    <x v="25"/>
    <s v="February 3, 2006 (United States)"/>
    <n v="7.3"/>
    <n v="128000"/>
    <s v="Bennett Miller"/>
    <s v="Dan Futterman"/>
    <s v="Philip Seymour Hoffman"/>
    <s v="United States"/>
    <n v="7000000"/>
    <x v="4561"/>
    <s v="United Artists"/>
    <n v="114"/>
  </r>
  <r>
    <s v="The Skeleton Key"/>
    <s v="PG-13"/>
    <s v="Drama"/>
    <x v="25"/>
    <s v="August 12, 2005 (United States)"/>
    <n v="6.5"/>
    <n v="108000"/>
    <s v="Iain Softley"/>
    <s v="Ehren Kruger"/>
    <s v="Kate Hudson"/>
    <s v="United States"/>
    <n v="43000000"/>
    <x v="4562"/>
    <s v="Universal Pictures"/>
    <n v="104"/>
  </r>
  <r>
    <s v="The Squid and the Whale"/>
    <s v="R"/>
    <s v="Comedy"/>
    <x v="25"/>
    <s v="December 16, 2005 (United States)"/>
    <n v="7.3"/>
    <n v="80000"/>
    <s v="Noah Baumbach"/>
    <s v="Noah Baumbach"/>
    <s v="Owen Kline"/>
    <s v="United States"/>
    <n v="1500000"/>
    <x v="4563"/>
    <s v="Samuel Goldwyn Films"/>
    <n v="81"/>
  </r>
  <r>
    <s v="Land of the Dead"/>
    <s v="R"/>
    <s v="Horror"/>
    <x v="25"/>
    <s v="June 24, 2005 (United States)"/>
    <n v="6.2"/>
    <n v="93000"/>
    <s v="George A. Romero"/>
    <s v="George A. Romero"/>
    <s v="John Leguizamo"/>
    <s v="United States"/>
    <n v="15000000"/>
    <x v="4564"/>
    <s v="Universal Pictures"/>
    <n v="93"/>
  </r>
  <r>
    <s v="Man of the House"/>
    <s v="PG-13"/>
    <s v="Comedy"/>
    <x v="25"/>
    <s v="February 25, 2005 (United States)"/>
    <n v="5.4"/>
    <n v="23000"/>
    <s v="Stephen Herek"/>
    <s v="John J. McLaughlin"/>
    <s v="Tommy Lee Jones"/>
    <s v="United States"/>
    <n v="40000000"/>
    <x v="4565"/>
    <s v="Revolution Studios"/>
    <n v="100"/>
  </r>
  <r>
    <s v="Elizabethtown"/>
    <s v="PG-13"/>
    <s v="Comedy"/>
    <x v="25"/>
    <s v="October 14, 2005 (United States)"/>
    <n v="6.4"/>
    <n v="68000"/>
    <s v="Cameron Crowe"/>
    <s v="Cameron Crowe"/>
    <s v="Orlando Bloom"/>
    <s v="United States"/>
    <n v="45000000"/>
    <x v="4566"/>
    <s v="Paramount Pictures"/>
    <n v="123"/>
  </r>
  <r>
    <s v="Chicken Little"/>
    <s v="G"/>
    <s v="Animation"/>
    <x v="25"/>
    <s v="November 4, 2005 (United States)"/>
    <n v="5.7"/>
    <n v="88000"/>
    <s v="Mark Dindal"/>
    <s v="Mark Dindal"/>
    <s v="Zach Braff"/>
    <s v="United States"/>
    <n v="150000000"/>
    <x v="4567"/>
    <s v="Walt Disney Pictures"/>
    <n v="81"/>
  </r>
  <r>
    <s v="Monster-in-Law"/>
    <s v="PG-13"/>
    <s v="Comedy"/>
    <x v="25"/>
    <s v="May 13, 2005 (United States)"/>
    <n v="5.6"/>
    <n v="58000"/>
    <s v="Robert Luketic"/>
    <s v="Anya Kochoff"/>
    <s v="Jennifer Lopez"/>
    <s v="United States"/>
    <n v="43000000"/>
    <x v="4568"/>
    <s v="New Line Cinema"/>
    <n v="101"/>
  </r>
  <r>
    <s v="Domino"/>
    <s v="R"/>
    <s v="Action"/>
    <x v="25"/>
    <s v="October 14, 2005 (United States)"/>
    <n v="5.9"/>
    <n v="65000"/>
    <s v="Tony Scott"/>
    <s v="Richard Kelly"/>
    <s v="Keira Knightley"/>
    <s v="United States"/>
    <n v="50000000"/>
    <x v="4569"/>
    <s v="New Line Cinema"/>
    <n v="127"/>
  </r>
  <r>
    <s v="The Ring Two"/>
    <s v="PG-13"/>
    <s v="Horror"/>
    <x v="25"/>
    <s v="March 18, 2005 (United States)"/>
    <n v="5.4"/>
    <n v="93000"/>
    <s v="Hideo Nakata"/>
    <s v="Ehren Kruger"/>
    <s v="Naomi Watts"/>
    <s v="United States"/>
    <n v="50000000"/>
    <x v="4570"/>
    <s v="Dreamworks Pictures"/>
    <n v="110"/>
  </r>
  <r>
    <s v="London"/>
    <s v="R"/>
    <s v="Drama"/>
    <x v="25"/>
    <s v="February 10, 2006 (United States)"/>
    <n v="6.5"/>
    <n v="23000"/>
    <s v="Hunter Richards"/>
    <s v="Hunter Richards"/>
    <s v="Jessica Biel"/>
    <s v="United Kingdom"/>
    <m/>
    <x v="4571"/>
    <s v="Destination Films"/>
    <n v="92"/>
  </r>
  <r>
    <s v="Deuce Bigalow: European Gigolo"/>
    <s v="R"/>
    <s v="Comedy"/>
    <x v="25"/>
    <s v="August 12, 2005 (United States)"/>
    <n v="4.7"/>
    <n v="49000"/>
    <s v="Mike Bigelow"/>
    <s v="Harris Goldberg"/>
    <s v="Rob Schneider"/>
    <s v="United States"/>
    <n v="22000000"/>
    <x v="4572"/>
    <s v="Columbia Pictures"/>
    <n v="83"/>
  </r>
  <r>
    <s v="Harsh Times"/>
    <s v="R"/>
    <s v="Action"/>
    <x v="25"/>
    <s v="November 10, 2006 (United States)"/>
    <n v="6.9"/>
    <n v="64000"/>
    <s v="David Ayer"/>
    <s v="David Ayer"/>
    <s v="Christian Bale"/>
    <s v="United States"/>
    <n v="2000000"/>
    <x v="4573"/>
    <s v="Andrea Sperling Productions"/>
    <n v="116"/>
  </r>
  <r>
    <s v="Diary of a Mad Black Woman"/>
    <s v="PG-13"/>
    <s v="Comedy"/>
    <x v="25"/>
    <s v="February 25, 2005 (United States)"/>
    <n v="5.8"/>
    <n v="14000"/>
    <s v="Darren Grant"/>
    <s v="Tyler Perry"/>
    <s v="Kimberly Elise"/>
    <s v="United States"/>
    <n v="5500000"/>
    <x v="4574"/>
    <s v="BET Pictures"/>
    <n v="116"/>
  </r>
  <r>
    <s v="Herbie Fully Loaded"/>
    <s v="G"/>
    <s v="Adventure"/>
    <x v="25"/>
    <s v="June 22, 2005 (United States)"/>
    <n v="4.8"/>
    <n v="46000"/>
    <s v="Angela Robinson"/>
    <s v="Thomas Lennon"/>
    <s v="Lindsay Lohan"/>
    <s v="United States"/>
    <n v="50000000"/>
    <x v="4575"/>
    <s v="Walt Disney Pictures"/>
    <n v="101"/>
  </r>
  <r>
    <s v="Wallace &amp; Gromit: The Curse of the Were-Rabbit"/>
    <s v="G"/>
    <s v="Animation"/>
    <x v="25"/>
    <s v="October 7, 2005 (United States)"/>
    <n v="7.4"/>
    <n v="128000"/>
    <s v="Steve Box"/>
    <s v="Steve Box"/>
    <s v="Peter Sallis"/>
    <s v="United Kingdom"/>
    <n v="30000000"/>
    <x v="4576"/>
    <s v="Aardman Animations"/>
    <n v="85"/>
  </r>
  <r>
    <s v="Casanova"/>
    <s v="R"/>
    <s v="Adventure"/>
    <x v="25"/>
    <s v="January 6, 2006 (United States)"/>
    <n v="6.5"/>
    <n v="53000"/>
    <s v="Lasse HallstrÃ¶m"/>
    <s v="Jeffrey Hatcher"/>
    <s v="Heath Ledger"/>
    <s v="United States"/>
    <m/>
    <x v="4577"/>
    <s v="Touchstone Pictures"/>
    <n v="112"/>
  </r>
  <r>
    <s v="The Jacket"/>
    <s v="R"/>
    <s v="Drama"/>
    <x v="25"/>
    <s v="March 4, 2005 (United States)"/>
    <n v="7.1"/>
    <n v="110000"/>
    <s v="John Maybury"/>
    <s v="Tom Bleecker"/>
    <s v="Adrien Brody"/>
    <s v="Germany"/>
    <n v="29000000"/>
    <x v="4578"/>
    <s v="Mandalay Pictures"/>
    <n v="103"/>
  </r>
  <r>
    <s v="The Wedding Date"/>
    <s v="PG-13"/>
    <s v="Comedy"/>
    <x v="25"/>
    <s v="February 4, 2005 (United States)"/>
    <n v="6.2"/>
    <n v="50000"/>
    <s v="Clare Kilner"/>
    <s v="Elizabeth Young"/>
    <s v="Dermot Mulroney"/>
    <s v="United States"/>
    <n v="15000000"/>
    <x v="4579"/>
    <s v="Gold Circle Films"/>
    <n v="90"/>
  </r>
  <r>
    <s v="Thank You for Smoking"/>
    <s v="R"/>
    <s v="Comedy"/>
    <x v="25"/>
    <s v="April 14, 2006 (United States)"/>
    <n v="7.6"/>
    <n v="215000"/>
    <s v="Jason Reitman"/>
    <s v="Jason Reitman"/>
    <s v="Aaron Eckhart"/>
    <s v="United States"/>
    <n v="6500000"/>
    <x v="4580"/>
    <s v="Room 9 Entertainment"/>
    <n v="92"/>
  </r>
  <r>
    <s v="Hide and Seek"/>
    <s v="R"/>
    <s v="Drama"/>
    <x v="25"/>
    <s v="January 28, 2005 (United States)"/>
    <n v="6"/>
    <n v="83000"/>
    <s v="John Polson"/>
    <s v="Ari Schlossberg"/>
    <s v="Robert De Niro"/>
    <s v="Germany"/>
    <n v="30000000"/>
    <x v="4581"/>
    <s v="Twentieth Century Fox"/>
    <n v="101"/>
  </r>
  <r>
    <s v="Cursed"/>
    <s v="PG-13"/>
    <s v="Comedy"/>
    <x v="25"/>
    <s v="February 25, 2005 (United States)"/>
    <n v="5"/>
    <n v="31000"/>
    <s v="Wes Craven"/>
    <s v="Kevin Williamson"/>
    <s v="Christina Ricci"/>
    <s v="Germany"/>
    <n v="38000000"/>
    <x v="4582"/>
    <s v="Dimension Films"/>
    <n v="97"/>
  </r>
  <r>
    <s v="Miss Congeniality 2: Armed &amp; Fabulous"/>
    <s v="PG-13"/>
    <s v="Action"/>
    <x v="25"/>
    <s v="March 24, 2005 (United States)"/>
    <n v="5.0999999999999996"/>
    <n v="71000"/>
    <s v="John Pasquin"/>
    <s v="Marc Lawrence"/>
    <s v="Sandra Bullock"/>
    <s v="United States"/>
    <n v="45000000"/>
    <x v="4583"/>
    <s v="Castle Rock Entertainment"/>
    <n v="115"/>
  </r>
  <r>
    <s v="Bad News Bears"/>
    <s v="PG-13"/>
    <s v="Comedy"/>
    <x v="25"/>
    <s v="July 22, 2005 (United States)"/>
    <n v="5.8"/>
    <n v="21000"/>
    <s v="Richard Linklater"/>
    <s v="Bill Lancaster"/>
    <s v="Billy Bob Thornton"/>
    <s v="United States"/>
    <n v="35000000"/>
    <x v="4584"/>
    <s v="Paramount Pictures"/>
    <n v="113"/>
  </r>
  <r>
    <s v="Fever Pitch"/>
    <s v="PG-13"/>
    <s v="Comedy"/>
    <x v="25"/>
    <s v="April 8, 2005 (United States)"/>
    <n v="6.2"/>
    <n v="43000"/>
    <s v="Bobby Farrelly"/>
    <s v="Lowell Ganz"/>
    <s v="Drew Barrymore"/>
    <s v="United States"/>
    <n v="30000000"/>
    <x v="4585"/>
    <s v="Fox 2000 Pictures"/>
    <n v="104"/>
  </r>
  <r>
    <s v="Kinky Boots"/>
    <s v="PG-13"/>
    <s v="Comedy"/>
    <x v="25"/>
    <s v="May 26, 2006 (United States)"/>
    <n v="7.1"/>
    <n v="19000"/>
    <s v="Julian Jarrold"/>
    <s v="Geoff Deane"/>
    <s v="Chiwetel Ejiofor"/>
    <s v="United States"/>
    <m/>
    <x v="4586"/>
    <s v="Miramax"/>
    <n v="107"/>
  </r>
  <r>
    <s v="xXx: State of the Union"/>
    <s v="PG-13"/>
    <s v="Action"/>
    <x v="25"/>
    <s v="April 29, 2005 (United States)"/>
    <n v="4.5"/>
    <n v="68000"/>
    <s v="Lee Tamahori"/>
    <s v="Rich Wilkes"/>
    <s v="Ice Cube"/>
    <s v="United States"/>
    <n v="113000000"/>
    <x v="4587"/>
    <s v="Columbia Pictures"/>
    <n v="101"/>
  </r>
  <r>
    <s v="Syriana"/>
    <s v="R"/>
    <s v="Drama"/>
    <x v="25"/>
    <s v="December 9, 2005 (United States)"/>
    <n v="6.9"/>
    <n v="127000"/>
    <s v="Stephen Gaghan"/>
    <s v="Stephen Gaghan"/>
    <s v="George Clooney"/>
    <s v="United States"/>
    <n v="50000000"/>
    <x v="4588"/>
    <s v="Warner Bros."/>
    <n v="128"/>
  </r>
  <r>
    <s v="North Country"/>
    <s v="R"/>
    <s v="Drama"/>
    <x v="25"/>
    <s v="October 21, 2005 (United States)"/>
    <n v="7.3"/>
    <n v="41000"/>
    <s v="Niki Caro"/>
    <s v="Michael Seitzman"/>
    <s v="Charlize Theron"/>
    <s v="United States"/>
    <n v="35000000"/>
    <x v="4589"/>
    <s v="Warner Bros."/>
    <n v="126"/>
  </r>
  <r>
    <s v="Derailed"/>
    <s v="R"/>
    <s v="Crime"/>
    <x v="25"/>
    <s v="November 11, 2005 (United States)"/>
    <n v="6.6"/>
    <n v="72000"/>
    <s v="Mikael HÃ¥fstrÃ¶m"/>
    <s v="Stuart Beattie"/>
    <s v="Clive Owen"/>
    <s v="United States"/>
    <n v="22000000"/>
    <x v="4590"/>
    <s v="Di Bonaventura Pictures"/>
    <n v="108"/>
  </r>
  <r>
    <s v="Romance &amp; Cigarettes"/>
    <s v="R"/>
    <s v="Comedy"/>
    <x v="25"/>
    <s v="March 3, 2006 (Norway)"/>
    <n v="6.2"/>
    <n v="12000"/>
    <s v="John Turturro"/>
    <s v="John Turturro"/>
    <s v="James Gandolfini"/>
    <s v="United States"/>
    <m/>
    <x v="4591"/>
    <s v="United Artists"/>
    <n v="105"/>
  </r>
  <r>
    <s v="The Perfect Man"/>
    <s v="PG"/>
    <s v="Comedy"/>
    <x v="25"/>
    <s v="June 17, 2005 (United States)"/>
    <n v="5.5"/>
    <n v="29000"/>
    <s v="Mark Rosman"/>
    <s v="Michael McQuown"/>
    <s v="Hilary Duff"/>
    <s v="United States"/>
    <n v="10000000"/>
    <x v="4592"/>
    <s v="Universal Pictures"/>
    <n v="100"/>
  </r>
  <r>
    <s v="Unleashed"/>
    <s v="R"/>
    <s v="Action"/>
    <x v="25"/>
    <s v="May 13, 2005 (United States)"/>
    <n v="7"/>
    <n v="100000"/>
    <s v="Louis Leterrier"/>
    <s v="Luc Besson"/>
    <s v="Jet Li"/>
    <s v="United Kingdom"/>
    <n v="45000000"/>
    <x v="4593"/>
    <s v="Rogue Pictures"/>
    <n v="103"/>
  </r>
  <r>
    <s v="Hostage"/>
    <s v="R"/>
    <s v="Action"/>
    <x v="25"/>
    <s v="March 11, 2005 (United States)"/>
    <n v="6.5"/>
    <n v="108000"/>
    <s v="Florent-Emilio Siri"/>
    <s v="Robert Crais"/>
    <s v="Bruce Willis"/>
    <s v="United States"/>
    <n v="52000000"/>
    <x v="4594"/>
    <s v="Miramax"/>
    <n v="113"/>
  </r>
  <r>
    <s v="The Greatest Game Ever Played"/>
    <s v="PG"/>
    <s v="Biography"/>
    <x v="25"/>
    <s v="September 30, 2005 (United States)"/>
    <n v="7.4"/>
    <n v="29000"/>
    <s v="Bill Paxton"/>
    <s v="Mark Frost"/>
    <s v="Shia LaBeouf"/>
    <s v="United States"/>
    <n v="26000000"/>
    <x v="4595"/>
    <s v="Fairway Films"/>
    <n v="120"/>
  </r>
  <r>
    <s v="CachÃ© (Hidden)"/>
    <s v="R"/>
    <s v="Drama"/>
    <x v="25"/>
    <s v="February 17, 2006 (United States)"/>
    <n v="7.3"/>
    <n v="76000"/>
    <s v="Michael Haneke"/>
    <s v="Michael Haneke"/>
    <s v="Daniel Auteuil"/>
    <s v="France"/>
    <m/>
    <x v="4596"/>
    <s v="Les Films du Losange"/>
    <n v="117"/>
  </r>
  <r>
    <s v="Get Rich or Die Tryin'"/>
    <s v="R"/>
    <s v="Biography"/>
    <x v="25"/>
    <s v="November 9, 2005 (United States)"/>
    <n v="5.4"/>
    <n v="45000"/>
    <s v="Jim Sheridan"/>
    <s v="Terence Winter"/>
    <s v="50 Cent"/>
    <s v="United States"/>
    <n v="40000000"/>
    <x v="4597"/>
    <s v="Cent Productions Inc."/>
    <n v="117"/>
  </r>
  <r>
    <s v="Bewitched"/>
    <s v="PG-13"/>
    <s v="Comedy"/>
    <x v="25"/>
    <s v="June 24, 2005 (United States)"/>
    <n v="4.8"/>
    <n v="70000"/>
    <s v="Nora Ephron"/>
    <s v="Nora Ephron"/>
    <s v="Nicole Kidman"/>
    <s v="United States"/>
    <n v="85000000"/>
    <x v="4598"/>
    <s v="Columbia Pictures"/>
    <n v="102"/>
  </r>
  <r>
    <s v="Hoodwinked"/>
    <s v="PG"/>
    <s v="Animation"/>
    <x v="25"/>
    <s v="January 13, 2006 (United States)"/>
    <n v="6.4"/>
    <n v="58000"/>
    <s v="Cory Edwards"/>
    <s v="Todd Edwards"/>
    <s v="Anne Hathaway"/>
    <s v="United States"/>
    <n v="30000000"/>
    <x v="4599"/>
    <s v="The Weinstein Company"/>
    <n v="80"/>
  </r>
  <r>
    <s v="Adam's Apples"/>
    <s v="R"/>
    <s v="Comedy"/>
    <x v="25"/>
    <s v="April 15, 2005 (Denmark)"/>
    <n v="7.8"/>
    <n v="47000"/>
    <s v="Anders Thomas Jensen"/>
    <s v="Anders Thomas Jensen"/>
    <s v="Ulrich Thomsen"/>
    <s v="Denmark"/>
    <m/>
    <x v="4600"/>
    <s v="M&amp;M Productions"/>
    <n v="94"/>
  </r>
  <r>
    <s v="BloodRayne"/>
    <s v="R"/>
    <s v="Action"/>
    <x v="25"/>
    <s v="January 6, 2006 (United States)"/>
    <n v="2.9"/>
    <n v="34000"/>
    <s v="Uwe Boll"/>
    <s v="Guinevere Turner"/>
    <s v="Kristanna Loken"/>
    <s v="Germany"/>
    <n v="25000000"/>
    <x v="4601"/>
    <s v="Boll Kino Beteiligungs GmbH &amp; Co. KG"/>
    <n v="95"/>
  </r>
  <r>
    <s v="The Three Burials of Melquiades Estrada"/>
    <s v="R"/>
    <s v="Adventure"/>
    <x v="25"/>
    <s v="February 24, 2006 (United States)"/>
    <n v="7.4"/>
    <n v="39000"/>
    <s v="Tommy Lee Jones"/>
    <s v="Guillermo Arriaga"/>
    <s v="Tommy Lee Jones"/>
    <s v="France"/>
    <n v="15000000"/>
    <x v="4602"/>
    <s v="EuropaCorp"/>
    <n v="121"/>
  </r>
  <r>
    <s v="Feast"/>
    <s v="R"/>
    <s v="Action"/>
    <x v="25"/>
    <s v="January 18, 2007 (Singapore)"/>
    <n v="6.3"/>
    <n v="30000"/>
    <s v="John Gulager"/>
    <s v="Patrick Melton"/>
    <s v="Navi Rawat"/>
    <s v="United States"/>
    <n v="3200000"/>
    <x v="4603"/>
    <s v="Dimension Films"/>
    <n v="95"/>
  </r>
  <r>
    <s v="Goal! The Dream Begins"/>
    <s v="PG"/>
    <s v="Adventure"/>
    <x v="25"/>
    <s v="May 12, 2006 (United States)"/>
    <n v="6.7"/>
    <n v="61000"/>
    <s v="Danny Cannon"/>
    <s v="Mike Jefferies"/>
    <s v="Kuno Becker"/>
    <s v="United States"/>
    <n v="10000000"/>
    <x v="4604"/>
    <s v="Milkshake Films"/>
    <n v="118"/>
  </r>
  <r>
    <s v="The Notorious Bettie Page"/>
    <s v="R"/>
    <s v="Biography"/>
    <x v="25"/>
    <s v="May 5, 2006 (United States)"/>
    <n v="6.5"/>
    <n v="11000"/>
    <s v="Mary Harron"/>
    <s v="Mary Harron"/>
    <s v="Gretchen Mol"/>
    <s v="United States"/>
    <m/>
    <x v="4605"/>
    <s v="HBO Films"/>
    <n v="91"/>
  </r>
  <r>
    <s v="Man-Thing"/>
    <s v="R"/>
    <s v="Action"/>
    <x v="25"/>
    <s v="April 21, 2005 (Singapore)"/>
    <n v="4"/>
    <n v="6100"/>
    <s v="Brett Leonard"/>
    <s v="Steve Gerber"/>
    <s v="Jack Thompson"/>
    <s v="United States"/>
    <n v="30000000"/>
    <x v="4606"/>
    <s v="Lions Gate Films"/>
    <n v="97"/>
  </r>
  <r>
    <s v="Good Night, and Good Luck."/>
    <s v="PG"/>
    <s v="Biography"/>
    <x v="25"/>
    <s v="November 4, 2005 (United States)"/>
    <n v="7.4"/>
    <n v="95000"/>
    <s v="George Clooney"/>
    <s v="George Clooney"/>
    <s v="David Strathairn"/>
    <s v="United States"/>
    <n v="7000000"/>
    <x v="4607"/>
    <s v="Warner Independent Pictures (WIP)"/>
    <n v="93"/>
  </r>
  <r>
    <s v="Ice Princess"/>
    <s v="G"/>
    <s v="Comedy"/>
    <x v="25"/>
    <s v="March 18, 2005 (United States)"/>
    <n v="6"/>
    <n v="26000"/>
    <s v="Tim Fywell"/>
    <s v="Meg Cabot"/>
    <s v="Michelle Trachtenberg"/>
    <s v="United States"/>
    <m/>
    <x v="4608"/>
    <s v="Walt Disney Pictures"/>
    <n v="98"/>
  </r>
  <r>
    <s v="A Lot Like Love"/>
    <s v="PG-13"/>
    <s v="Comedy"/>
    <x v="25"/>
    <s v="April 22, 2005 (United States)"/>
    <n v="6.6"/>
    <n v="68000"/>
    <s v="Nigel Cole"/>
    <s v="Colin Patrick Lynch"/>
    <s v="Ashton Kutcher"/>
    <s v="United States"/>
    <n v="30000000"/>
    <x v="4609"/>
    <s v="Touchstone Pictures"/>
    <n v="107"/>
  </r>
  <r>
    <s v="Cry Wolf"/>
    <s v="PG-13"/>
    <s v="Drama"/>
    <x v="25"/>
    <s v="September 16, 2005 (United States)"/>
    <n v="5.8"/>
    <n v="26000"/>
    <s v="Jeff Wadlow"/>
    <s v="Jeff Wadlow"/>
    <s v="Julian Morris"/>
    <s v="United States"/>
    <n v="1000000"/>
    <x v="4610"/>
    <s v="Rogue Pictures"/>
    <n v="90"/>
  </r>
  <r>
    <s v="The Proposition"/>
    <s v="R"/>
    <s v="Crime"/>
    <x v="25"/>
    <s v="June 9, 2006 (United States)"/>
    <n v="7.3"/>
    <n v="51000"/>
    <s v="John Hillcoat"/>
    <s v="Nick Cave"/>
    <s v="Ray Winstone"/>
    <s v="Australia"/>
    <n v="20000000"/>
    <x v="4611"/>
    <s v="UK Film Council"/>
    <n v="104"/>
  </r>
  <r>
    <s v="The World's Fastest Indian"/>
    <s v="PG-13"/>
    <s v="Biography"/>
    <x v="25"/>
    <s v="March 24, 2006 (United States)"/>
    <n v="7.8"/>
    <n v="53000"/>
    <s v="Roger Donaldson"/>
    <s v="Roger Donaldson"/>
    <s v="Anthony Hopkins"/>
    <s v="New Zealand"/>
    <n v="25000000"/>
    <x v="4612"/>
    <s v="OLC / Rights Entertainment"/>
    <n v="127"/>
  </r>
  <r>
    <s v="Stealth"/>
    <s v="PG-13"/>
    <s v="Action"/>
    <x v="25"/>
    <s v="July 29, 2005 (United States)"/>
    <n v="5.0999999999999996"/>
    <n v="52000"/>
    <s v="Rob Cohen"/>
    <s v="W.D. Richter"/>
    <s v="Josh Lucas"/>
    <s v="United States"/>
    <n v="135000000"/>
    <x v="4613"/>
    <s v="Columbia Pictures"/>
    <n v="121"/>
  </r>
  <r>
    <s v="Hustle &amp; Flow"/>
    <s v="R"/>
    <s v="Crime"/>
    <x v="25"/>
    <s v="July 22, 2005 (United States)"/>
    <n v="7.3"/>
    <n v="39000"/>
    <s v="Craig Brewer"/>
    <s v="Craig Brewer"/>
    <s v="Terrence Howard"/>
    <s v="United States"/>
    <n v="2800000"/>
    <x v="4614"/>
    <s v="Crunk Pictures"/>
    <n v="116"/>
  </r>
  <r>
    <s v="The Matador"/>
    <s v="R"/>
    <s v="Comedy"/>
    <x v="25"/>
    <s v="January 27, 2006 (United States)"/>
    <n v="6.7"/>
    <n v="44000"/>
    <s v="Richard Shepard"/>
    <s v="Richard Shepard"/>
    <s v="Pierce Brosnan"/>
    <s v="Ireland"/>
    <n v="12500000"/>
    <x v="4615"/>
    <s v="Stratus Film Co."/>
    <n v="96"/>
  </r>
  <r>
    <s v="In Her Shoes"/>
    <s v="PG-13"/>
    <s v="Comedy"/>
    <x v="25"/>
    <s v="October 7, 2005 (United States)"/>
    <n v="6.4"/>
    <n v="60000"/>
    <s v="Curtis Hanson"/>
    <s v="Jennifer Weiner"/>
    <s v="Toni Collette"/>
    <s v="United States"/>
    <m/>
    <x v="4616"/>
    <s v="Fox 2000 Pictures"/>
    <n v="130"/>
  </r>
  <r>
    <s v="The Fog"/>
    <s v="PG-13"/>
    <s v="Horror"/>
    <x v="25"/>
    <s v="October 14, 2005 (United States)"/>
    <n v="3.7"/>
    <n v="35000"/>
    <s v="Rupert Wainwright"/>
    <s v="Cooper Layne"/>
    <s v="Tom Welling"/>
    <s v="United States"/>
    <n v="18000000"/>
    <x v="4617"/>
    <s v="Revolution Studios"/>
    <n v="100"/>
  </r>
  <r>
    <s v="Because of Winn-Dixie"/>
    <s v="PG"/>
    <s v="Comedy"/>
    <x v="25"/>
    <s v="February 18, 2005 (United States)"/>
    <n v="6.3"/>
    <n v="11000"/>
    <s v="Wayne Wang"/>
    <s v="Kate DiCamillo"/>
    <s v="AnnaSophia Robb"/>
    <s v="United States"/>
    <n v="14000000"/>
    <x v="4618"/>
    <s v="Twentieth Century Fox"/>
    <n v="106"/>
  </r>
  <r>
    <s v="Where the Truth Lies"/>
    <s v="Unrated"/>
    <s v="Crime"/>
    <x v="25"/>
    <s v="October 7, 2005 (Canada)"/>
    <n v="6.5"/>
    <n v="17000"/>
    <s v="Atom Egoyan"/>
    <s v="Atom Egoyan"/>
    <s v="Kevin Bacon"/>
    <s v="Canada"/>
    <n v="25000000"/>
    <x v="4619"/>
    <s v="Serendipity Point Films"/>
    <n v="107"/>
  </r>
  <r>
    <s v="Must Love Dogs"/>
    <s v="PG-13"/>
    <s v="Comedy"/>
    <x v="25"/>
    <s v="July 29, 2005 (United States)"/>
    <n v="5.9"/>
    <n v="31000"/>
    <s v="Gary David Goldberg"/>
    <s v="Claire Cook"/>
    <s v="Diane Lane"/>
    <s v="United States"/>
    <n v="30000000"/>
    <x v="4620"/>
    <s v="Warner Bros."/>
    <n v="98"/>
  </r>
  <r>
    <s v="Guess Who"/>
    <s v="PG-13"/>
    <s v="Comedy"/>
    <x v="25"/>
    <s v="March 25, 2005 (United States)"/>
    <n v="5.9"/>
    <n v="41000"/>
    <s v="Kevin Rodney Sullivan"/>
    <s v="William Rose"/>
    <s v="Ashton Kutcher"/>
    <s v="United States"/>
    <n v="35000000"/>
    <x v="4621"/>
    <s v="Columbia Pictures"/>
    <n v="105"/>
  </r>
  <r>
    <s v="The Ballad of Jack and Rose"/>
    <s v="R"/>
    <s v="Drama"/>
    <x v="25"/>
    <s v="April 8, 2005 (United States)"/>
    <n v="6.6"/>
    <n v="11000"/>
    <s v="Rebecca Miller"/>
    <s v="Rebecca Miller"/>
    <s v="Daniel Day-Lewis"/>
    <s v="United States"/>
    <n v="1500000"/>
    <x v="4622"/>
    <s v="IFC Productions"/>
    <n v="112"/>
  </r>
  <r>
    <s v="Stay"/>
    <s v="R"/>
    <s v="Drama"/>
    <x v="25"/>
    <s v="October 21, 2005 (United States)"/>
    <n v="6.8"/>
    <n v="77000"/>
    <s v="Marc Forster"/>
    <s v="David Benioff"/>
    <s v="Ewan McGregor"/>
    <s v="United States"/>
    <n v="50000000"/>
    <x v="4623"/>
    <s v="New Regency Productions"/>
    <n v="99"/>
  </r>
  <r>
    <s v="The Great Raid"/>
    <s v="R"/>
    <s v="Action"/>
    <x v="25"/>
    <s v="August 12, 2005 (United States)"/>
    <n v="6.7"/>
    <n v="21000"/>
    <s v="John Dahl"/>
    <s v="William B. Breuer"/>
    <s v="Benjamin Bratt"/>
    <s v="United States"/>
    <n v="80000000"/>
    <x v="4624"/>
    <s v="Miramax"/>
    <n v="132"/>
  </r>
  <r>
    <s v="Venom"/>
    <s v="R"/>
    <s v="Horror"/>
    <x v="25"/>
    <s v="September 16, 2005 (United States)"/>
    <n v="4.5999999999999996"/>
    <n v="9700"/>
    <s v="Jim Gillespie"/>
    <s v="Flint Dille"/>
    <s v="Agnes Bruckner"/>
    <s v="United States"/>
    <m/>
    <x v="4625"/>
    <s v="Dimension Films"/>
    <n v="87"/>
  </r>
  <r>
    <s v="Tideland"/>
    <s v="R"/>
    <s v="Drama"/>
    <x v="25"/>
    <s v="August 11, 2006 (United Kingdom)"/>
    <n v="6.5"/>
    <n v="32000"/>
    <s v="Terry Gilliam"/>
    <s v="Tony Grisoni"/>
    <s v="Jeff Bridges"/>
    <s v="United Kingdom"/>
    <n v="19300000"/>
    <x v="4626"/>
    <s v="Recorded Picture Company (RPC)"/>
    <n v="120"/>
  </r>
  <r>
    <s v="Roll Bounce"/>
    <s v="PG-13"/>
    <s v="Comedy"/>
    <x v="25"/>
    <s v="September 23, 2005 (United States)"/>
    <n v="6.2"/>
    <n v="6800"/>
    <s v="Malcolm D. Lee"/>
    <s v="Norman Vance Jr."/>
    <s v="Shad Moss"/>
    <s v="United States"/>
    <m/>
    <x v="4627"/>
    <s v="State Street Pictures"/>
    <n v="112"/>
  </r>
  <r>
    <s v="Alone in the Dark"/>
    <s v="R"/>
    <s v="Action"/>
    <x v="25"/>
    <s v="January 28, 2005 (United States)"/>
    <n v="2.4"/>
    <n v="42000"/>
    <s v="Uwe Boll"/>
    <s v="Elan Mastai"/>
    <s v="Christian Slater"/>
    <s v="Canada"/>
    <n v="20000000"/>
    <x v="4628"/>
    <s v="AITD Productions"/>
    <n v="96"/>
  </r>
  <r>
    <s v="An American Haunting"/>
    <s v="PG-13"/>
    <s v="Drama"/>
    <x v="25"/>
    <s v="May 5, 2006 (United States)"/>
    <n v="5.0999999999999996"/>
    <n v="25000"/>
    <s v="Courtney Solomon"/>
    <s v="Brent Monahan"/>
    <s v="Donald Sutherland"/>
    <s v="United Kingdom"/>
    <n v="14000000"/>
    <x v="4629"/>
    <s v="Allan Zeman Productions"/>
    <n v="83"/>
  </r>
  <r>
    <s v="Supercross"/>
    <s v="PG-13"/>
    <s v="Action"/>
    <x v="25"/>
    <s v="August 17, 2005 (United States)"/>
    <n v="4.3"/>
    <n v="4400"/>
    <s v="Steve Boyum"/>
    <s v="Ken Solarz"/>
    <s v="Steve Howey"/>
    <s v="United States"/>
    <n v="16000000"/>
    <x v="4630"/>
    <s v="Tag Entertainment"/>
    <n v="80"/>
  </r>
  <r>
    <s v="Oliver Twist"/>
    <s v="PG-13"/>
    <s v="Crime"/>
    <x v="25"/>
    <s v="September 30, 2005 (United States)"/>
    <n v="6.8"/>
    <n v="32000"/>
    <s v="Roman Polanski"/>
    <s v="Charles Dickens"/>
    <s v="Barney Clark"/>
    <s v="France"/>
    <n v="60000000"/>
    <x v="4631"/>
    <s v="R.P. Productions"/>
    <n v="130"/>
  </r>
  <r>
    <s v="White Noise"/>
    <s v="PG-13"/>
    <s v="Drama"/>
    <x v="25"/>
    <s v="January 7, 2005 (United States)"/>
    <n v="5.5"/>
    <n v="48000"/>
    <s v="Geoffrey Sax"/>
    <s v="Niall Johnson"/>
    <s v="Michael Keaton"/>
    <s v="United Kingdom"/>
    <n v="10000000"/>
    <x v="4632"/>
    <s v="Universal Pictures"/>
    <n v="101"/>
  </r>
  <r>
    <s v="Are We There Yet?"/>
    <s v="PG"/>
    <s v="Adventure"/>
    <x v="25"/>
    <s v="January 21, 2005 (United States)"/>
    <n v="4.7"/>
    <n v="30000"/>
    <s v="Brian Levant"/>
    <s v="Steven Gary Banks"/>
    <s v="Ice Cube"/>
    <s v="United States"/>
    <n v="32000000"/>
    <x v="4633"/>
    <s v="Revolution Studios"/>
    <n v="95"/>
  </r>
  <r>
    <s v="The Protector"/>
    <s v="R"/>
    <s v="Action"/>
    <x v="25"/>
    <s v="September 8, 2006 (United States)"/>
    <n v="7.1"/>
    <n v="36000"/>
    <s v="Prachya Pinkaew"/>
    <s v="Napalee"/>
    <s v="Tony Jaa"/>
    <s v="Thailand"/>
    <m/>
    <x v="4634"/>
    <s v="Sahamongkolfilm Co."/>
    <n v="111"/>
  </r>
  <r>
    <s v="Proof"/>
    <s v="PG-13"/>
    <s v="Drama"/>
    <x v="25"/>
    <s v="October 7, 2005 (United States)"/>
    <n v="6.7"/>
    <n v="44000"/>
    <s v="John Madden"/>
    <s v="David Auburn"/>
    <s v="Gwyneth Paltrow"/>
    <s v="United States"/>
    <n v="20000000"/>
    <x v="4635"/>
    <s v="Miramax"/>
    <n v="100"/>
  </r>
  <r>
    <s v="Last Days"/>
    <s v="R"/>
    <s v="Drama"/>
    <x v="25"/>
    <s v="May 13, 2005 (France)"/>
    <n v="5.8"/>
    <n v="22000"/>
    <s v="Gus Van Sant"/>
    <s v="Gus Van Sant"/>
    <s v="Michael Pitt"/>
    <s v="United States"/>
    <m/>
    <x v="4636"/>
    <s v="HBO Films"/>
    <n v="97"/>
  </r>
  <r>
    <s v="Racing Stripes"/>
    <s v="PG"/>
    <s v="Adventure"/>
    <x v="25"/>
    <s v="January 14, 2005 (United States)"/>
    <n v="5.2"/>
    <n v="16000"/>
    <s v="Frederik Du Chau"/>
    <s v="David Schmidt"/>
    <s v="Frankie Muniz"/>
    <s v="United States"/>
    <n v="30000000"/>
    <x v="4637"/>
    <s v="Alcon Entertainment"/>
    <n v="102"/>
  </r>
  <r>
    <s v="A Sound of Thunder"/>
    <s v="PG-13"/>
    <s v="Action"/>
    <x v="25"/>
    <s v="September 2, 2005 (United States)"/>
    <n v="4.2"/>
    <n v="19000"/>
    <s v="Peter Hyams"/>
    <s v="Ray Bradbury"/>
    <s v="Edward Burns"/>
    <s v="Czech Republic"/>
    <n v="80000000"/>
    <x v="4638"/>
    <s v="Franchise Pictures"/>
    <n v="110"/>
  </r>
  <r>
    <s v="The Weather Man"/>
    <s v="R"/>
    <s v="Comedy"/>
    <x v="25"/>
    <s v="October 28, 2005 (United States)"/>
    <n v="6.5"/>
    <n v="78000"/>
    <s v="Gore Verbinski"/>
    <s v="Steve Conrad"/>
    <s v="Nicolas Cage"/>
    <s v="United States"/>
    <n v="22000000"/>
    <x v="4639"/>
    <s v="Paramount Pictures"/>
    <n v="102"/>
  </r>
  <r>
    <s v="Keeping Mum"/>
    <s v="R"/>
    <s v="Comedy"/>
    <x v="25"/>
    <s v="October 6, 2006 (United States)"/>
    <n v="6.8"/>
    <n v="34000"/>
    <s v="Niall Johnson"/>
    <s v="Richard Russo"/>
    <s v="Rowan Atkinson"/>
    <s v="United Kingdom"/>
    <n v="169000"/>
    <x v="4640"/>
    <s v="Summit Entertainment"/>
    <n v="99"/>
  </r>
  <r>
    <s v="Angel-A"/>
    <s v="R"/>
    <s v="Comedy"/>
    <x v="25"/>
    <s v="December 21, 2005 (France)"/>
    <n v="7.1"/>
    <n v="33000"/>
    <s v="Luc Besson"/>
    <s v="Luc Besson"/>
    <s v="Rie Rasmussen"/>
    <s v="France"/>
    <m/>
    <x v="4641"/>
    <s v="EuropaCorp"/>
    <n v="91"/>
  </r>
  <r>
    <s v="An Unfinished Life"/>
    <s v="PG-13"/>
    <s v="Drama"/>
    <x v="25"/>
    <s v="September 16, 2005 (United States)"/>
    <n v="7"/>
    <n v="29000"/>
    <s v="Lasse HallstrÃ¶m"/>
    <s v="Mark Spragg"/>
    <s v="Jennifer Lopez"/>
    <s v="Germany"/>
    <n v="30000000"/>
    <x v="4642"/>
    <s v="Miramax"/>
    <n v="108"/>
  </r>
  <r>
    <s v="Boogeyman"/>
    <s v="PG-13"/>
    <s v="Drama"/>
    <x v="25"/>
    <s v="February 4, 2005 (United States)"/>
    <n v="4.2"/>
    <n v="30000"/>
    <s v="Stephen Kay"/>
    <s v="Eric Kripke"/>
    <s v="Barry Watson"/>
    <s v="United States"/>
    <n v="20000000"/>
    <x v="4643"/>
    <s v="Screen Gems"/>
    <n v="89"/>
  </r>
  <r>
    <s v="Fierce People"/>
    <s v="R"/>
    <s v="Drama"/>
    <x v="25"/>
    <s v="November 30, 2007 (United States)"/>
    <n v="6.5"/>
    <n v="6600"/>
    <s v="Griffin Dunne"/>
    <s v="Dirk Wittenborn"/>
    <s v="Diane Lane"/>
    <s v="United States"/>
    <m/>
    <x v="4644"/>
    <s v="Industry Entertainment"/>
    <n v="107"/>
  </r>
  <r>
    <s v="Asylum"/>
    <s v="R"/>
    <s v="Drama"/>
    <x v="25"/>
    <s v="September 9, 2005 (United Kingdom)"/>
    <n v="6.1"/>
    <n v="4900"/>
    <s v="David Mackenzie"/>
    <s v="Patrick McGrath"/>
    <s v="Natasha Richardson"/>
    <s v="United Kingdom"/>
    <m/>
    <x v="4645"/>
    <s v="Paramount Classics"/>
    <n v="99"/>
  </r>
  <r>
    <s v="Me and You and Everyone We Know"/>
    <s v="R"/>
    <s v="Comedy"/>
    <x v="25"/>
    <s v="August 5, 2005 (United States)"/>
    <n v="7.3"/>
    <n v="36000"/>
    <s v="Miranda July"/>
    <s v="Miranda July"/>
    <s v="John Hawkes"/>
    <s v="United States"/>
    <n v="800000"/>
    <x v="4646"/>
    <s v="IFC Films"/>
    <n v="91"/>
  </r>
  <r>
    <s v="Transamerica"/>
    <s v="R"/>
    <s v="Adventure"/>
    <x v="25"/>
    <s v="March 3, 2006 (United States)"/>
    <n v="7.4"/>
    <n v="41000"/>
    <s v="Duncan Tucker"/>
    <s v="Duncan Tucker"/>
    <s v="Felicity Huffman"/>
    <s v="United States"/>
    <n v="1000000"/>
    <x v="4647"/>
    <s v="Belladonna Productions"/>
    <n v="103"/>
  </r>
  <r>
    <s v="The Lost City"/>
    <s v="R"/>
    <s v="Drama"/>
    <x v="25"/>
    <s v="May 26, 2006 (United States)"/>
    <n v="6.6"/>
    <n v="9300"/>
    <s v="Andy Garcia"/>
    <s v="Guillermo Cabrera Infante"/>
    <s v="Andy Garcia"/>
    <s v="United States"/>
    <n v="9600000"/>
    <x v="4648"/>
    <s v="Crescent Drive Pictures"/>
    <n v="144"/>
  </r>
  <r>
    <s v="Beauty Shop"/>
    <s v="PG-13"/>
    <s v="Comedy"/>
    <x v="25"/>
    <s v="March 30, 2005 (United States)"/>
    <n v="5.6"/>
    <n v="17000"/>
    <s v="Bille Woodruff"/>
    <s v="Elizabeth Hunter"/>
    <s v="Queen Latifah"/>
    <s v="United States"/>
    <m/>
    <x v="4649"/>
    <s v="Metro-Goldwyn-Mayer (MGM)"/>
    <n v="105"/>
  </r>
  <r>
    <s v="The Upside of Anger"/>
    <s v="R"/>
    <s v="Comedy"/>
    <x v="25"/>
    <s v="April 1, 2005 (United States)"/>
    <n v="6.8"/>
    <n v="21000"/>
    <s v="Mike Binder"/>
    <s v="Mike Binder"/>
    <s v="Joan Allen"/>
    <s v="United States"/>
    <n v="12000000"/>
    <x v="4650"/>
    <s v="New Line Cinema"/>
    <n v="118"/>
  </r>
  <r>
    <s v="The Chumscrubber"/>
    <s v="R"/>
    <s v="Comedy"/>
    <x v="25"/>
    <s v="October 5, 2006 (Germany)"/>
    <n v="6.9"/>
    <n v="18000"/>
    <s v="Arie Posin"/>
    <s v="Arie Posin"/>
    <s v="Jamie Bell"/>
    <s v="United States"/>
    <n v="6800000"/>
    <x v="4651"/>
    <s v="El Camino Pictures"/>
    <n v="108"/>
  </r>
  <r>
    <s v="The Man"/>
    <s v="PG-13"/>
    <s v="Action"/>
    <x v="25"/>
    <s v="September 9, 2005 (United States)"/>
    <n v="5.6"/>
    <n v="25000"/>
    <s v="Les Mayfield"/>
    <s v="Jim Piddock"/>
    <s v="Samuel L. Jackson"/>
    <s v="United States"/>
    <n v="33000000"/>
    <x v="4652"/>
    <s v="New Line Cinema"/>
    <n v="83"/>
  </r>
  <r>
    <s v="Valiant"/>
    <s v="G"/>
    <s v="Animation"/>
    <x v="25"/>
    <s v="August 19, 2005 (United States)"/>
    <n v="5.5"/>
    <n v="22000"/>
    <s v="Gary Chapman"/>
    <s v="George Webster"/>
    <s v="Ewan McGregor"/>
    <s v="United Kingdom"/>
    <n v="35000000"/>
    <x v="4653"/>
    <s v="Vanguard Films and Animation"/>
    <n v="76"/>
  </r>
  <r>
    <s v="Prime"/>
    <s v="PG-13"/>
    <s v="Comedy"/>
    <x v="25"/>
    <s v="October 28, 2005 (United States)"/>
    <n v="6.2"/>
    <n v="40000"/>
    <s v="Ben Younger"/>
    <s v="Ben Younger"/>
    <s v="Uma Thurman"/>
    <s v="United States"/>
    <n v="22000000"/>
    <x v="4654"/>
    <s v="Prime Film Productions LLC"/>
    <n v="105"/>
  </r>
  <r>
    <s v="Manderlay"/>
    <s v="Not Rated"/>
    <s v="Drama"/>
    <x v="25"/>
    <s v="June 3, 2005 (Denmark)"/>
    <n v="7.3"/>
    <n v="23000"/>
    <s v="Lars von Trier"/>
    <s v="Lars von Trier"/>
    <s v="Bryce Dallas Howard"/>
    <s v="Denmark"/>
    <n v="14200000"/>
    <x v="4655"/>
    <s v="Zentropa Entertainments"/>
    <n v="139"/>
  </r>
  <r>
    <s v="Junebug"/>
    <s v="R"/>
    <s v="Comedy"/>
    <x v="25"/>
    <s v="September 16, 2005 (United States)"/>
    <n v="6.9"/>
    <n v="22000"/>
    <s v="Phil Morrison"/>
    <s v="Angus MacLachlan"/>
    <s v="Embeth Davidtz"/>
    <s v="United States"/>
    <n v="1000000"/>
    <x v="4656"/>
    <s v="Junebug Movie"/>
    <n v="106"/>
  </r>
  <r>
    <s v="Dominion"/>
    <s v="R"/>
    <s v="Drama"/>
    <x v="25"/>
    <s v="August 1, 2005 (United Kingdom)"/>
    <n v="5.2"/>
    <n v="11000"/>
    <s v="Paul Schrader"/>
    <s v="William Wisher"/>
    <s v="Stellan SkarsgÃ¥rd"/>
    <s v="United States"/>
    <n v="30000000"/>
    <x v="4657"/>
    <s v="Morgan Creek Entertainment"/>
    <n v="117"/>
  </r>
  <r>
    <s v="Battle in Heaven"/>
    <s v="Unrated"/>
    <s v="Crime"/>
    <x v="25"/>
    <s v="October 26, 2005 (Belgium)"/>
    <n v="5.6"/>
    <n v="6100"/>
    <s v="Carlos Reygadas"/>
    <s v="Carlos Reygadas"/>
    <s v="Marcos HernÃ¡ndez"/>
    <s v="Mexico"/>
    <m/>
    <x v="4658"/>
    <s v="Coproduction Office"/>
    <n v="98"/>
  </r>
  <r>
    <s v="Little Manhattan"/>
    <s v="PG"/>
    <s v="Comedy"/>
    <x v="25"/>
    <s v="January 5, 2006 (Puerto Rico)"/>
    <n v="7.5"/>
    <n v="23000"/>
    <s v="Mark Levin"/>
    <s v="Jennifer Flackett"/>
    <s v="Josh Hutcherson"/>
    <s v="United States"/>
    <m/>
    <x v="4659"/>
    <s v="New Regency Productions"/>
    <n v="90"/>
  </r>
  <r>
    <s v="Dreamer"/>
    <s v="PG"/>
    <s v="Drama"/>
    <x v="25"/>
    <s v="October 21, 2005 (United States)"/>
    <n v="6.8"/>
    <n v="12000"/>
    <s v="John Gatins"/>
    <s v="John Gatins"/>
    <s v="Kurt Russell"/>
    <s v="United States"/>
    <n v="32000000"/>
    <x v="4660"/>
    <s v="Dreamworks Pictures"/>
    <n v="106"/>
  </r>
  <r>
    <s v="Black"/>
    <s v="Not Rated"/>
    <s v="Drama"/>
    <x v="25"/>
    <s v="February 4, 2005 (United States)"/>
    <n v="8.1999999999999993"/>
    <n v="34000"/>
    <s v="Sanjay Leela Bhansali"/>
    <s v="Sanjay Leela Bhansali"/>
    <s v="Amitabh Bachchan"/>
    <s v="India"/>
    <m/>
    <x v="4661"/>
    <s v="Applause Bhansali Productions"/>
    <n v="122"/>
  </r>
  <r>
    <s v="Factotum"/>
    <s v="R"/>
    <s v="Comedy"/>
    <x v="25"/>
    <s v="April 29, 2005 (Norway)"/>
    <n v="6.6"/>
    <n v="14000"/>
    <s v="Bent Hamer"/>
    <s v="Charles Bukowski"/>
    <s v="Matt Dillon"/>
    <s v="Norway"/>
    <n v="1000000"/>
    <x v="4662"/>
    <s v="Bulbul Films"/>
    <n v="94"/>
  </r>
  <r>
    <s v="Beowulf &amp; Grendel"/>
    <s v="R"/>
    <s v="Action"/>
    <x v="25"/>
    <s v="March 9, 2006 (Thailand)"/>
    <n v="5.8"/>
    <n v="18000"/>
    <s v="Sturla Gunnarsson"/>
    <s v="Anonymous"/>
    <s v="Hringur Ingvarsson"/>
    <s v="Canada"/>
    <m/>
    <x v="4663"/>
    <s v="Movision"/>
    <n v="103"/>
  </r>
  <r>
    <s v="Joyeux Noel"/>
    <s v="PG-13"/>
    <s v="Drama"/>
    <x v="25"/>
    <s v="November 9, 2005 (France)"/>
    <n v="7.7"/>
    <n v="28000"/>
    <s v="Christian Carion"/>
    <s v="Christian Carion"/>
    <s v="Diane Kruger"/>
    <s v="France"/>
    <m/>
    <x v="4664"/>
    <s v="Nord-Ouest Films"/>
    <n v="116"/>
  </r>
  <r>
    <s v="Dirty Love"/>
    <s v="R"/>
    <s v="Comedy"/>
    <x v="25"/>
    <s v="May 5, 2006 (Italy)"/>
    <n v="3.6"/>
    <n v="6800"/>
    <s v="John Asher"/>
    <s v="Jenny McCarthy"/>
    <s v="Jenny McCarthy"/>
    <s v="United States"/>
    <m/>
    <x v="4665"/>
    <s v="Big Screen Entertainment Group"/>
    <n v="91"/>
  </r>
  <r>
    <s v="Everything Is Illuminated"/>
    <s v="PG-13"/>
    <s v="Comedy"/>
    <x v="25"/>
    <s v="November 4, 2005 (Mexico)"/>
    <n v="7.4"/>
    <n v="57000"/>
    <s v="Liev Schreiber"/>
    <s v="Jonathan Safran Foer"/>
    <s v="Elijah Wood"/>
    <s v="United States"/>
    <n v="7000000"/>
    <x v="4666"/>
    <s v="Warner Independent Pictures (WIP)"/>
    <n v="106"/>
  </r>
  <r>
    <s v="Thumbsucker"/>
    <s v="R"/>
    <s v="Comedy"/>
    <x v="25"/>
    <s v="October 7, 2005 (United States)"/>
    <n v="6.6"/>
    <n v="21000"/>
    <s v="Mike Mills"/>
    <s v="Walter Kirn"/>
    <s v="Lou Taylor Pucci"/>
    <s v="United States"/>
    <n v="4000000"/>
    <x v="4667"/>
    <s v="Bob Yari Productions"/>
    <n v="96"/>
  </r>
  <r>
    <s v="Rebound"/>
    <s v="PG"/>
    <s v="Comedy"/>
    <x v="25"/>
    <s v="July 1, 2005 (United States)"/>
    <n v="5.2"/>
    <n v="13000"/>
    <s v="Steve Carr"/>
    <s v="Bill Wolff"/>
    <s v="Martin Lawrence"/>
    <s v="United States"/>
    <n v="33100000"/>
    <x v="4668"/>
    <s v="Twentieth Century Fox"/>
    <n v="86"/>
  </r>
  <r>
    <s v="The Departed"/>
    <s v="R"/>
    <s v="Crime"/>
    <x v="26"/>
    <s v="October 6, 2006 (United States)"/>
    <n v="8.5"/>
    <n v="1200000"/>
    <s v="Martin Scorsese"/>
    <s v="William Monahan"/>
    <s v="Leonardo DiCaprio"/>
    <s v="United States"/>
    <n v="90000000"/>
    <x v="4669"/>
    <s v="Warner Bros."/>
    <n v="151"/>
  </r>
  <r>
    <s v="The Fast and the Furious: Tokyo Drift"/>
    <s v="PG-13"/>
    <s v="Action"/>
    <x v="26"/>
    <s v="June 16, 2006 (United States)"/>
    <n v="6"/>
    <n v="252000"/>
    <s v="Justin Lin"/>
    <s v="Chris Morgan"/>
    <s v="Lucas Black"/>
    <s v="United States"/>
    <n v="85000000"/>
    <x v="4670"/>
    <s v="Universal Pictures"/>
    <n v="104"/>
  </r>
  <r>
    <s v="Talladega Nights: the Ballad of Ricky Bobby"/>
    <s v="PG-13"/>
    <s v="Comedy"/>
    <x v="26"/>
    <s v="August 4, 2006 (United States)"/>
    <n v="6.6"/>
    <n v="172000"/>
    <s v="Adam McKay"/>
    <s v="Will Ferrell"/>
    <s v="Will Ferrell"/>
    <s v="United States"/>
    <n v="72500000"/>
    <x v="4671"/>
    <s v="Columbia Pictures"/>
    <n v="108"/>
  </r>
  <r>
    <s v="The Prestige"/>
    <s v="PG-13"/>
    <s v="Drama"/>
    <x v="26"/>
    <s v="October 20, 2006 (United States)"/>
    <n v="8.5"/>
    <n v="1200000"/>
    <s v="Christopher Nolan"/>
    <s v="Jonathan Nolan"/>
    <s v="Christian Bale"/>
    <s v="United Kingdom"/>
    <n v="40000000"/>
    <x v="4672"/>
    <s v="Touchstone Pictures"/>
    <n v="130"/>
  </r>
  <r>
    <s v="Cars"/>
    <s v="G"/>
    <s v="Animation"/>
    <x v="26"/>
    <s v="June 9, 2006 (United States)"/>
    <n v="7.1"/>
    <n v="381000"/>
    <s v="John Lasseter"/>
    <s v="John Lasseter"/>
    <s v="Owen Wilson"/>
    <s v="United States"/>
    <n v="120000000"/>
    <x v="4673"/>
    <s v="Pixar Animation Studios"/>
    <n v="117"/>
  </r>
  <r>
    <n v="300"/>
    <s v="R"/>
    <s v="Action"/>
    <x v="26"/>
    <s v="March 9, 2007 (United States)"/>
    <n v="7.6"/>
    <n v="750000"/>
    <s v="Zack Snyder"/>
    <s v="Zack Snyder"/>
    <s v="Gerard Butler"/>
    <s v="United States"/>
    <n v="65000000"/>
    <x v="4674"/>
    <s v="Warner Bros."/>
    <n v="117"/>
  </r>
  <r>
    <s v="The Devil Wears Prada"/>
    <s v="PG-13"/>
    <s v="Comedy"/>
    <x v="26"/>
    <s v="June 30, 2006 (United States)"/>
    <n v="6.9"/>
    <n v="385000"/>
    <s v="David Frankel"/>
    <s v="Aline Brosh McKenna"/>
    <s v="Anne Hathaway"/>
    <s v="United States"/>
    <n v="35000000"/>
    <x v="4675"/>
    <s v="Fox 2000 Pictures"/>
    <n v="109"/>
  </r>
  <r>
    <s v="Casino Royale"/>
    <s v="PG-13"/>
    <s v="Action"/>
    <x v="26"/>
    <s v="November 17, 2006 (United States)"/>
    <n v="8"/>
    <n v="594000"/>
    <s v="Martin Campbell"/>
    <s v="Neal Purvis"/>
    <s v="Daniel Craig"/>
    <s v="United Kingdom"/>
    <n v="150000000"/>
    <x v="4676"/>
    <s v="Columbia Pictures"/>
    <n v="144"/>
  </r>
  <r>
    <s v="Pan's Labyrinth"/>
    <s v="R"/>
    <s v="Drama"/>
    <x v="26"/>
    <s v="January 19, 2007 (United States)"/>
    <n v="8.1999999999999993"/>
    <n v="631000"/>
    <s v="Guillermo del Toro"/>
    <s v="Guillermo del Toro"/>
    <s v="Ivana Baquero"/>
    <s v="Spain"/>
    <n v="19000000"/>
    <x v="4677"/>
    <s v="Estudios Picasso"/>
    <n v="118"/>
  </r>
  <r>
    <s v="Pirates of the Caribbean: Dead Man's Chest"/>
    <s v="PG-13"/>
    <s v="Action"/>
    <x v="26"/>
    <s v="July 7, 2006 (United States)"/>
    <n v="7.3"/>
    <n v="668000"/>
    <s v="Gore Verbinski"/>
    <s v="Ted Elliott"/>
    <s v="Johnny Depp"/>
    <s v="United States"/>
    <n v="225000000"/>
    <x v="4678"/>
    <s v="Walt Disney Pictures"/>
    <n v="151"/>
  </r>
  <r>
    <s v="Idiocracy"/>
    <s v="R"/>
    <s v="Adventure"/>
    <x v="26"/>
    <s v="January 25, 2007 (Germany)"/>
    <n v="6.6"/>
    <n v="150000"/>
    <s v="Mike Judge"/>
    <s v="Mike Judge"/>
    <s v="Luke Wilson"/>
    <s v="United States"/>
    <m/>
    <x v="4679"/>
    <s v="Twentieth Century Fox"/>
    <n v="84"/>
  </r>
  <r>
    <s v="Apocalypto"/>
    <s v="R"/>
    <s v="Action"/>
    <x v="26"/>
    <s v="December 8, 2006 (United States)"/>
    <n v="7.8"/>
    <n v="297000"/>
    <s v="Mel Gibson"/>
    <s v="Mel Gibson"/>
    <s v="Gerardo Taracena"/>
    <s v="United States"/>
    <n v="40000000"/>
    <x v="4680"/>
    <s v="Icon Productions"/>
    <n v="139"/>
  </r>
  <r>
    <s v="She's the Man"/>
    <s v="PG-13"/>
    <s v="Comedy"/>
    <x v="26"/>
    <s v="March 17, 2006 (United States)"/>
    <n v="6.3"/>
    <n v="149000"/>
    <s v="Andy Fickman"/>
    <s v="Ewan Leslie"/>
    <s v="Amanda Bynes"/>
    <s v="United States"/>
    <n v="20000000"/>
    <x v="4681"/>
    <s v="Dreamworks Pictures"/>
    <n v="105"/>
  </r>
  <r>
    <s v="Little Children"/>
    <s v="R"/>
    <s v="Drama"/>
    <x v="26"/>
    <s v="February 9, 2007 (United States)"/>
    <n v="7.5"/>
    <n v="107000"/>
    <s v="Todd Field"/>
    <s v="Todd Field"/>
    <s v="Kate Winslet"/>
    <s v="United States"/>
    <n v="26000000"/>
    <x v="4682"/>
    <s v="New Line Cinema"/>
    <n v="137"/>
  </r>
  <r>
    <s v="Children of Men"/>
    <s v="R"/>
    <s v="Adventure"/>
    <x v="26"/>
    <s v="January 5, 2007 (United States)"/>
    <n v="7.9"/>
    <n v="474000"/>
    <s v="Alfonso CuarÃ³n"/>
    <s v="Alfonso CuarÃ³n"/>
    <s v="Julianne Moore"/>
    <s v="United States"/>
    <n v="76000000"/>
    <x v="4683"/>
    <s v="Universal Pictures"/>
    <n v="109"/>
  </r>
  <r>
    <s v="The Da Vinci Code"/>
    <s v="PG-13"/>
    <s v="Mystery"/>
    <x v="26"/>
    <s v="May 19, 2006 (United States)"/>
    <n v="6.6"/>
    <n v="410000"/>
    <s v="Ron Howard"/>
    <s v="Akiva Goldsman"/>
    <s v="Tom Hanks"/>
    <s v="United States"/>
    <n v="125000000"/>
    <x v="4684"/>
    <s v="Columbia Pictures"/>
    <n v="149"/>
  </r>
  <r>
    <s v="The Pursuit of Happyness"/>
    <s v="PG-13"/>
    <s v="Biography"/>
    <x v="26"/>
    <s v="December 15, 2006 (United States)"/>
    <n v="8"/>
    <n v="465000"/>
    <s v="Gabriele Muccino"/>
    <s v="Steve Conrad"/>
    <s v="Will Smith"/>
    <s v="United States"/>
    <n v="55000000"/>
    <x v="4685"/>
    <s v="Columbia Pictures"/>
    <n v="117"/>
  </r>
  <r>
    <s v="Little Miss Sunshine"/>
    <s v="R"/>
    <s v="Comedy"/>
    <x v="26"/>
    <s v="August 18, 2006 (United States)"/>
    <n v="7.8"/>
    <n v="450000"/>
    <s v="Jonathan Dayton"/>
    <s v="Michael Arndt"/>
    <s v="Steve Carell"/>
    <s v="United States"/>
    <n v="8000000"/>
    <x v="4686"/>
    <s v="Fox Searchlight Pictures"/>
    <n v="101"/>
  </r>
  <r>
    <s v="The Last King of Scotland"/>
    <s v="R"/>
    <s v="Biography"/>
    <x v="26"/>
    <s v="January 19, 2007 (United States)"/>
    <n v="7.7"/>
    <n v="179000"/>
    <s v="Kevin Macdonald"/>
    <s v="Peter Morgan"/>
    <s v="James McAvoy"/>
    <s v="United Kingdom"/>
    <n v="6000000"/>
    <x v="4687"/>
    <s v="Fox Searchlight Pictures"/>
    <n v="123"/>
  </r>
  <r>
    <s v="Blood Diamond"/>
    <s v="R"/>
    <s v="Adventure"/>
    <x v="26"/>
    <s v="December 8, 2006 (United States)"/>
    <n v="8"/>
    <n v="511000"/>
    <s v="Edward Zwick"/>
    <s v="Charles Leavitt"/>
    <s v="Leonardo DiCaprio"/>
    <s v="United States"/>
    <n v="100000000"/>
    <x v="4688"/>
    <s v="Warner Bros."/>
    <n v="143"/>
  </r>
  <r>
    <s v="The Lives of Others"/>
    <s v="R"/>
    <s v="Drama"/>
    <x v="26"/>
    <s v="March 30, 2007 (United States)"/>
    <n v="8.4"/>
    <n v="368000"/>
    <s v="Florian Henckel von Donnersmarck"/>
    <s v="Florian Henckel von Donnersmarck"/>
    <s v="Ulrich MÃ¼he"/>
    <s v="Germany"/>
    <n v="2000000"/>
    <x v="4689"/>
    <s v="Wiedemann &amp; Berg Filmproduktion"/>
    <n v="137"/>
  </r>
  <r>
    <s v="Night at the Museum"/>
    <s v="PG"/>
    <s v="Adventure"/>
    <x v="26"/>
    <s v="December 22, 2006 (United States)"/>
    <n v="6.4"/>
    <n v="323000"/>
    <s v="Shawn Levy"/>
    <s v="Robert Ben Garant"/>
    <s v="Ben Stiller"/>
    <s v="United States"/>
    <n v="110000000"/>
    <x v="4690"/>
    <s v="Twentieth Century Fox"/>
    <n v="108"/>
  </r>
  <r>
    <s v="Mission: Impossible III"/>
    <s v="PG-13"/>
    <s v="Action"/>
    <x v="26"/>
    <s v="May 5, 2006 (United States)"/>
    <n v="6.9"/>
    <n v="337000"/>
    <s v="J.J. Abrams"/>
    <s v="Alex Kurtzman"/>
    <s v="Tom Cruise"/>
    <s v="United States"/>
    <n v="150000000"/>
    <x v="4691"/>
    <s v="Paramount Pictures"/>
    <n v="126"/>
  </r>
  <r>
    <s v="Marie Antoinette"/>
    <s v="PG-13"/>
    <s v="Biography"/>
    <x v="26"/>
    <s v="October 20, 2006 (United States)"/>
    <n v="6.5"/>
    <n v="104000"/>
    <s v="Sofia Coppola"/>
    <s v="Sofia Coppola"/>
    <s v="Kirsten Dunst"/>
    <s v="United States"/>
    <n v="40000000"/>
    <x v="4692"/>
    <s v="Columbia Pictures"/>
    <n v="123"/>
  </r>
  <r>
    <s v="Inside Man"/>
    <s v="R"/>
    <s v="Crime"/>
    <x v="26"/>
    <s v="March 24, 2006 (United States)"/>
    <n v="7.6"/>
    <n v="350000"/>
    <s v="Spike Lee"/>
    <s v="Russell Gewirtz"/>
    <s v="Denzel Washington"/>
    <s v="United States"/>
    <n v="45000000"/>
    <x v="4693"/>
    <s v="Universal Pictures"/>
    <n v="129"/>
  </r>
  <r>
    <s v="Running Scared"/>
    <s v="R"/>
    <s v="Action"/>
    <x v="26"/>
    <s v="February 24, 2006 (United States)"/>
    <n v="7.3"/>
    <n v="98000"/>
    <s v="Wayne Kramer"/>
    <s v="Wayne Kramer"/>
    <s v="Paul Walker"/>
    <s v="Germany"/>
    <n v="15000000"/>
    <x v="4694"/>
    <s v="New Line Cinema"/>
    <n v="122"/>
  </r>
  <r>
    <s v="Accepted"/>
    <s v="PG-13"/>
    <s v="Comedy"/>
    <x v="26"/>
    <s v="August 18, 2006 (United States)"/>
    <n v="6.4"/>
    <n v="127000"/>
    <s v="Steve Pink"/>
    <s v="Adam Cooper"/>
    <s v="Justin Long"/>
    <s v="United States"/>
    <n v="23000000"/>
    <x v="4695"/>
    <s v="Universal Pictures"/>
    <n v="93"/>
  </r>
  <r>
    <s v="Superman Returns"/>
    <s v="PG-13"/>
    <s v="Action"/>
    <x v="26"/>
    <s v="June 28, 2006 (United States)"/>
    <n v="6"/>
    <n v="274000"/>
    <s v="Bryan Singer"/>
    <s v="Michael Dougherty"/>
    <s v="Brandon Routh"/>
    <s v="United States"/>
    <n v="270000000"/>
    <x v="4696"/>
    <s v="Warner Bros."/>
    <n v="154"/>
  </r>
  <r>
    <s v="Slither"/>
    <s v="R"/>
    <s v="Comedy"/>
    <x v="26"/>
    <s v="March 31, 2006 (United States)"/>
    <n v="6.5"/>
    <n v="76000"/>
    <s v="James Gunn"/>
    <s v="James Gunn"/>
    <s v="Nathan Fillion"/>
    <s v="Canada"/>
    <n v="15000000"/>
    <x v="4697"/>
    <s v="Gold Circle Films"/>
    <n v="95"/>
  </r>
  <r>
    <s v="Nacho Libre"/>
    <s v="PG"/>
    <s v="Comedy"/>
    <x v="26"/>
    <s v="June 16, 2006 (United States)"/>
    <n v="5.8"/>
    <n v="83000"/>
    <s v="Jared Hess"/>
    <s v="Jared Hess"/>
    <s v="Jack Black"/>
    <s v="United States"/>
    <n v="35000000"/>
    <x v="4698"/>
    <s v="Paramount Pictures"/>
    <n v="92"/>
  </r>
  <r>
    <s v="The Covenant"/>
    <s v="PG-13"/>
    <s v="Action"/>
    <x v="26"/>
    <s v="September 8, 2006 (United States)"/>
    <n v="5.3"/>
    <n v="48000"/>
    <s v="Renny Harlin"/>
    <s v="J.S. Cardone"/>
    <s v="Steven Strait"/>
    <s v="United States"/>
    <n v="20000000"/>
    <x v="4699"/>
    <s v="Screen Gems"/>
    <n v="97"/>
  </r>
  <r>
    <s v="The Hills Have Eyes"/>
    <s v="R"/>
    <s v="Horror"/>
    <x v="26"/>
    <s v="March 10, 2006 (United States)"/>
    <n v="6.4"/>
    <n v="162000"/>
    <s v="Alexandre Aja"/>
    <s v="Wes Craven"/>
    <s v="Ted Levine"/>
    <s v="United States"/>
    <n v="15000000"/>
    <x v="4700"/>
    <s v="Craven-Maddalena Films"/>
    <n v="107"/>
  </r>
  <r>
    <s v="The Fountain"/>
    <s v="PG-13"/>
    <s v="Drama"/>
    <x v="26"/>
    <s v="November 22, 2006 (United States)"/>
    <n v="7.2"/>
    <n v="232000"/>
    <s v="Darren Aronofsky"/>
    <s v="Darren Aronofsky"/>
    <s v="Hugh Jackman"/>
    <s v="Canada"/>
    <n v="35000000"/>
    <x v="4701"/>
    <s v="Warner Bros."/>
    <n v="97"/>
  </r>
  <r>
    <s v="X-Men: the Last Stand"/>
    <s v="PG-13"/>
    <s v="Action"/>
    <x v="26"/>
    <s v="May 26, 2006 (United States)"/>
    <n v="6.7"/>
    <n v="491000"/>
    <s v="Brett Ratner"/>
    <s v="Simon Kinberg"/>
    <s v="Patrick Stewart"/>
    <s v="United States"/>
    <n v="210000000"/>
    <x v="4702"/>
    <s v="Twentieth Century Fox"/>
    <n v="104"/>
  </r>
  <r>
    <s v="Underworld: Evolution"/>
    <s v="R"/>
    <s v="Action"/>
    <x v="26"/>
    <s v="January 20, 2006 (United States)"/>
    <n v="6.7"/>
    <n v="193000"/>
    <s v="Len Wiseman"/>
    <s v="Danny McBride"/>
    <s v="Kate Beckinsale"/>
    <s v="United States"/>
    <n v="50000000"/>
    <x v="4703"/>
    <s v="Screen Gems"/>
    <n v="106"/>
  </r>
  <r>
    <s v="Click"/>
    <s v="PG-13"/>
    <s v="Comedy"/>
    <x v="26"/>
    <s v="June 23, 2006 (United States)"/>
    <n v="6.4"/>
    <n v="313000"/>
    <s v="Frank Coraci"/>
    <s v="Steve Koren"/>
    <s v="Adam Sandler"/>
    <s v="United States"/>
    <n v="82500000"/>
    <x v="4704"/>
    <s v="Columbia Pictures"/>
    <n v="107"/>
  </r>
  <r>
    <s v="The Holiday"/>
    <s v="PG-13"/>
    <s v="Comedy"/>
    <x v="26"/>
    <s v="December 8, 2006 (United States)"/>
    <n v="6.9"/>
    <n v="258000"/>
    <s v="Nancy Meyers"/>
    <s v="Nancy Meyers"/>
    <s v="Kate Winslet"/>
    <s v="United States"/>
    <n v="85000000"/>
    <x v="4705"/>
    <s v="Columbia Pictures"/>
    <n v="136"/>
  </r>
  <r>
    <s v="Silent Hill"/>
    <s v="R"/>
    <s v="Horror"/>
    <x v="26"/>
    <s v="April 21, 2006 (United States)"/>
    <n v="6.5"/>
    <n v="217000"/>
    <s v="Christophe Gans"/>
    <s v="Roger Avary"/>
    <s v="Radha Mitchell"/>
    <s v="Canada"/>
    <n v="50000000"/>
    <x v="4706"/>
    <s v="TriStar Pictures"/>
    <n v="125"/>
  </r>
  <r>
    <s v="Basic Instinct 2"/>
    <s v="R"/>
    <s v="Drama"/>
    <x v="26"/>
    <s v="March 31, 2006 (United States)"/>
    <n v="4.3"/>
    <n v="38000"/>
    <s v="Michael Caton-Jones"/>
    <s v="Joe Eszterhas"/>
    <s v="Sharon Stone"/>
    <s v="United Kingdom"/>
    <n v="70000000"/>
    <x v="4707"/>
    <s v="Metro-Goldwyn-Mayer (MGM)"/>
    <n v="114"/>
  </r>
  <r>
    <s v="The Black Dahlia"/>
    <s v="R"/>
    <s v="Crime"/>
    <x v="26"/>
    <s v="September 15, 2006 (United States)"/>
    <n v="5.6"/>
    <n v="72000"/>
    <s v="Brian De Palma"/>
    <s v="Josh Friedman"/>
    <s v="Josh Hartnett"/>
    <s v="United States"/>
    <n v="50000000"/>
    <x v="4708"/>
    <s v="Universal Pictures"/>
    <n v="121"/>
  </r>
  <r>
    <s v="Perfume: The Story of a Murderer"/>
    <s v="R"/>
    <s v="Crime"/>
    <x v="26"/>
    <s v="January 5, 2007 (United States)"/>
    <n v="7.5"/>
    <n v="239000"/>
    <s v="Tom Tykwer"/>
    <s v="Andrew Birkin"/>
    <s v="Ben Whishaw"/>
    <s v="Germany"/>
    <n v="60000000"/>
    <x v="4709"/>
    <s v="DreamWorks"/>
    <n v="147"/>
  </r>
  <r>
    <s v="Lucky Number Slevin"/>
    <s v="R"/>
    <s v="Crime"/>
    <x v="26"/>
    <s v="April 7, 2006 (United States)"/>
    <n v="7.7"/>
    <n v="303000"/>
    <s v="Paul McGuigan"/>
    <s v="Jason Smilovic"/>
    <s v="Josh Hartnett"/>
    <s v="United States"/>
    <n v="27000000"/>
    <x v="4710"/>
    <s v="The Weinstein Company"/>
    <n v="110"/>
  </r>
  <r>
    <s v="Smokin' Aces"/>
    <s v="R"/>
    <s v="Action"/>
    <x v="26"/>
    <s v="January 26, 2007 (United States)"/>
    <n v="6.7"/>
    <n v="140000"/>
    <s v="Joe Carnahan"/>
    <s v="Joe Carnahan"/>
    <s v="Jeremy Piven"/>
    <s v="United Kingdom"/>
    <n v="17000000"/>
    <x v="4711"/>
    <s v="Universal Pictures"/>
    <n v="108"/>
  </r>
  <r>
    <s v="This Is England"/>
    <s v="Not Rated"/>
    <s v="Crime"/>
    <x v="26"/>
    <s v="April 27, 2007 (United Kingdom)"/>
    <n v="7.7"/>
    <n v="117000"/>
    <s v="Shane Meadows"/>
    <s v="Shane Meadows"/>
    <s v="Thomas Turgoose"/>
    <s v="United Kingdom"/>
    <m/>
    <x v="4712"/>
    <s v="Warp Films"/>
    <n v="101"/>
  </r>
  <r>
    <s v="Cashback"/>
    <s v="R"/>
    <s v="Comedy"/>
    <x v="26"/>
    <s v="May 9, 2008 (United Kingdom)"/>
    <n v="7.1"/>
    <n v="84000"/>
    <s v="Sean Ellis"/>
    <s v="Sean Ellis"/>
    <s v="Sean Biggerstaff"/>
    <s v="United Kingdom"/>
    <m/>
    <x v="4713"/>
    <s v="Left Turn Films"/>
    <n v="102"/>
  </r>
  <r>
    <s v="Deja Vu"/>
    <s v="PG-13"/>
    <s v="Action"/>
    <x v="26"/>
    <s v="November 22, 2006 (United States)"/>
    <n v="7"/>
    <n v="298000"/>
    <s v="Tony Scott"/>
    <s v="Bill Marsilii"/>
    <s v="Denzel Washington"/>
    <s v="United States"/>
    <n v="75000000"/>
    <x v="4714"/>
    <s v="Touchstone Pictures"/>
    <n v="126"/>
  </r>
  <r>
    <s v="Grandma's Boy"/>
    <s v="R"/>
    <s v="Comedy"/>
    <x v="26"/>
    <s v="January 6, 2006 (United States)"/>
    <n v="7"/>
    <n v="79000"/>
    <s v="Nicholaus Goossen"/>
    <s v="Barry Wernick"/>
    <s v="Allen Covert"/>
    <s v="United States"/>
    <m/>
    <x v="4715"/>
    <s v="Twentieth Century Fox"/>
    <n v="94"/>
  </r>
  <r>
    <s v="RV"/>
    <s v="PG"/>
    <s v="Adventure"/>
    <x v="26"/>
    <s v="April 28, 2006 (United States)"/>
    <n v="5.5"/>
    <n v="57000"/>
    <s v="Barry Sonnenfeld"/>
    <s v="Geoff Rodkey"/>
    <s v="Robin Williams"/>
    <s v="United Kingdom"/>
    <n v="50000000"/>
    <x v="4716"/>
    <s v="Columbia Pictures"/>
    <n v="99"/>
  </r>
  <r>
    <s v="Tenacious D in the Pick of Destiny"/>
    <s v="R"/>
    <s v="Adventure"/>
    <x v="26"/>
    <s v="November 22, 2006 (United States)"/>
    <n v="6.8"/>
    <n v="104000"/>
    <s v="Liam Lynch"/>
    <s v="Jack Black"/>
    <s v="Jack Black"/>
    <s v="United States"/>
    <n v="20000000"/>
    <x v="4717"/>
    <s v="Red Hour Films"/>
    <n v="93"/>
  </r>
  <r>
    <s v="Black Book"/>
    <s v="R"/>
    <s v="Drama"/>
    <x v="26"/>
    <s v="May 18, 2007 (United States)"/>
    <n v="7.7"/>
    <n v="74000"/>
    <s v="Paul Verhoeven"/>
    <s v="Gerard Soeteman"/>
    <s v="Carice van Houten"/>
    <s v="Netherlands"/>
    <n v="21000000"/>
    <x v="4718"/>
    <s v="Fu Works"/>
    <n v="145"/>
  </r>
  <r>
    <s v="Stick It"/>
    <s v="PG-13"/>
    <s v="Comedy"/>
    <x v="26"/>
    <s v="April 28, 2006 (United States)"/>
    <n v="6.4"/>
    <n v="27000"/>
    <s v="Jessica Bendinger"/>
    <s v="Jessica Bendinger"/>
    <s v="Missy Peregrym"/>
    <s v="Germany"/>
    <m/>
    <x v="4719"/>
    <s v="Kaltenbach Pictures"/>
    <n v="103"/>
  </r>
  <r>
    <s v="Step Up"/>
    <s v="PG-13"/>
    <s v="Crime"/>
    <x v="26"/>
    <s v="August 11, 2006 (United States)"/>
    <n v="6.5"/>
    <n v="113000"/>
    <s v="Anne Fletcher"/>
    <s v="Duane Adler"/>
    <s v="Channing Tatum"/>
    <s v="United States"/>
    <n v="12000000"/>
    <x v="4720"/>
    <s v="Touchstone Pictures"/>
    <n v="104"/>
  </r>
  <r>
    <s v="The Host"/>
    <s v="R"/>
    <s v="Action"/>
    <x v="26"/>
    <s v="March 30, 2007 (United States)"/>
    <n v="7.1"/>
    <n v="112000"/>
    <s v="Bong Joon Ho"/>
    <s v="Bong Joon Ho"/>
    <s v="Kang-ho Song"/>
    <s v="South Korea"/>
    <m/>
    <x v="4721"/>
    <s v="Chungeorahm Film"/>
    <n v="120"/>
  </r>
  <r>
    <s v="Borat: Cultural Learnings of America for Make Benefit Glorious Nation of Kazakhstan"/>
    <s v="R"/>
    <s v="Comedy"/>
    <x v="26"/>
    <s v="November 3, 2006 (United States)"/>
    <n v="7.3"/>
    <n v="387000"/>
    <s v="Larry Charles"/>
    <s v="Sacha Baron Cohen"/>
    <s v="Sacha Baron Cohen"/>
    <s v="United States"/>
    <n v="18000000"/>
    <x v="4722"/>
    <s v="Everyman Pictures"/>
    <n v="84"/>
  </r>
  <r>
    <s v="Snakes on a Plane"/>
    <s v="R"/>
    <s v="Action"/>
    <x v="26"/>
    <s v="August 18, 2006 (United States)"/>
    <n v="5.4"/>
    <n v="134000"/>
    <s v="David R. Ellis"/>
    <s v="John Heffernan"/>
    <s v="Samuel L. Jackson"/>
    <s v="United States"/>
    <n v="33000000"/>
    <x v="4723"/>
    <s v="New Line Cinema"/>
    <n v="105"/>
  </r>
  <r>
    <s v="Lady in the Water"/>
    <s v="PG-13"/>
    <s v="Drama"/>
    <x v="26"/>
    <s v="July 21, 2006 (United States)"/>
    <n v="5.5"/>
    <n v="96000"/>
    <s v="M. Night Shyamalan"/>
    <s v="M. Night Shyamalan"/>
    <s v="Paul Giamatti"/>
    <s v="United States"/>
    <n v="70000000"/>
    <x v="4724"/>
    <s v="Warner Bros."/>
    <n v="110"/>
  </r>
  <r>
    <s v="Crank"/>
    <s v="R"/>
    <s v="Action"/>
    <x v="26"/>
    <s v="September 1, 2006 (United States)"/>
    <n v="6.9"/>
    <n v="239000"/>
    <s v="Mark Neveldine"/>
    <s v="Mark Neveldine"/>
    <s v="Jason Statham"/>
    <s v="United States"/>
    <n v="12000000"/>
    <x v="4725"/>
    <s v="Lakeshore Entertainment"/>
    <n v="88"/>
  </r>
  <r>
    <s v="The Illusionist"/>
    <s v="PG-13"/>
    <s v="Drama"/>
    <x v="26"/>
    <s v="September 1, 2006 (United States)"/>
    <n v="7.6"/>
    <n v="360000"/>
    <s v="Neil Burger"/>
    <s v="Neil Burger"/>
    <s v="Edward Norton"/>
    <s v="United States"/>
    <n v="16500000"/>
    <x v="4726"/>
    <s v="Bull's Eye Entertainment"/>
    <n v="110"/>
  </r>
  <r>
    <s v="Over the Hedge"/>
    <s v="PG"/>
    <s v="Animation"/>
    <x v="26"/>
    <s v="May 19, 2006 (United States)"/>
    <n v="6.7"/>
    <n v="164000"/>
    <s v="Tim Johnson"/>
    <s v="Len Blum"/>
    <s v="Bruce Willis"/>
    <s v="United States"/>
    <n v="80000000"/>
    <x v="4727"/>
    <s v="DreamWorks Animation"/>
    <n v="83"/>
  </r>
  <r>
    <s v="Final Destination 3"/>
    <s v="R"/>
    <s v="Horror"/>
    <x v="26"/>
    <s v="February 10, 2006 (United States)"/>
    <n v="5.8"/>
    <n v="133000"/>
    <s v="James Wong"/>
    <s v="Glen Morgan"/>
    <s v="Mary Elizabeth Winstead"/>
    <s v="United States"/>
    <n v="25000000"/>
    <x v="4728"/>
    <s v="New Line Cinema"/>
    <n v="93"/>
  </r>
  <r>
    <s v="Stranger Than Fiction"/>
    <s v="PG-13"/>
    <s v="Comedy"/>
    <x v="26"/>
    <s v="November 10, 2006 (United States)"/>
    <n v="7.5"/>
    <n v="222000"/>
    <s v="Marc Forster"/>
    <s v="Zach Helm"/>
    <s v="Will Ferrell"/>
    <s v="United States"/>
    <n v="30000000"/>
    <x v="4729"/>
    <s v="Columbia Pictures"/>
    <n v="113"/>
  </r>
  <r>
    <s v="Alpha Dog"/>
    <s v="R"/>
    <s v="Biography"/>
    <x v="26"/>
    <s v="January 12, 2007 (United States)"/>
    <n v="6.9"/>
    <n v="100000"/>
    <s v="Nick Cassavetes"/>
    <s v="Nick Cassavetes"/>
    <s v="Emile Hirsch"/>
    <s v="Germany"/>
    <m/>
    <x v="4730"/>
    <s v="Sidney Kimmel Entertainment"/>
    <n v="122"/>
  </r>
  <r>
    <s v="Aquamarine"/>
    <s v="PG"/>
    <s v="Comedy"/>
    <x v="26"/>
    <s v="March 3, 2006 (United States)"/>
    <n v="5.4"/>
    <n v="39000"/>
    <s v="Elizabeth Allen Rosenbaum"/>
    <s v="John Quaintance"/>
    <s v="Emma Roberts"/>
    <s v="United States"/>
    <n v="12000000"/>
    <x v="4731"/>
    <s v="Fox 2000 Pictures"/>
    <n v="110"/>
  </r>
  <r>
    <s v="Scary Movie 4"/>
    <s v="PG-13"/>
    <s v="Comedy"/>
    <x v="26"/>
    <s v="April 14, 2006 (United States)"/>
    <n v="5.0999999999999996"/>
    <n v="116000"/>
    <s v="David Zucker"/>
    <s v="Craig Mazin"/>
    <s v="Anna Faris"/>
    <s v="United States"/>
    <n v="45000000"/>
    <x v="4732"/>
    <s v="Dimension Films"/>
    <n v="83"/>
  </r>
  <r>
    <s v="The Fall"/>
    <s v="R"/>
    <s v="Adventure"/>
    <x v="26"/>
    <s v="May 30, 2008 (United States)"/>
    <n v="7.9"/>
    <n v="109000"/>
    <s v="Tarsem Singh"/>
    <s v="Dan Gilroy"/>
    <s v="Lee Pace"/>
    <s v="United States"/>
    <n v="30000000"/>
    <x v="4733"/>
    <s v="Googly Films"/>
    <n v="117"/>
  </r>
  <r>
    <s v="John Tucker Must Die"/>
    <s v="PG-13"/>
    <s v="Comedy"/>
    <x v="26"/>
    <s v="July 28, 2006 (United States)"/>
    <n v="5.8"/>
    <n v="81000"/>
    <s v="Betty Thomas"/>
    <s v="Jeff Lowell"/>
    <s v="Jesse Metcalfe"/>
    <s v="United States"/>
    <n v="18000000"/>
    <x v="4734"/>
    <s v="Twentieth Century Fox"/>
    <n v="89"/>
  </r>
  <r>
    <s v="The Good Shepherd"/>
    <s v="R"/>
    <s v="Drama"/>
    <x v="26"/>
    <s v="December 22, 2006 (United States)"/>
    <n v="6.7"/>
    <n v="100000"/>
    <s v="Robert De Niro"/>
    <s v="Eric Roth"/>
    <s v="Matt Damon"/>
    <s v="United States"/>
    <n v="110000000"/>
    <x v="4735"/>
    <s v="Universal Pictures"/>
    <n v="167"/>
  </r>
  <r>
    <s v="Rocky Balboa"/>
    <s v="PG"/>
    <s v="Action"/>
    <x v="26"/>
    <s v="December 20, 2006 (United States)"/>
    <n v="7.1"/>
    <n v="208000"/>
    <s v="Sylvester Stallone"/>
    <s v="Sylvester Stallone"/>
    <s v="Sylvester Stallone"/>
    <s v="United States"/>
    <n v="24000000"/>
    <x v="4736"/>
    <s v="Metro-Goldwyn-Mayer (MGM)"/>
    <n v="102"/>
  </r>
  <r>
    <s v="Eragon"/>
    <s v="PG"/>
    <s v="Action"/>
    <x v="26"/>
    <s v="December 15, 2006 (United States)"/>
    <n v="5.0999999999999996"/>
    <n v="123000"/>
    <s v="Stefen Fangmeier"/>
    <s v="Peter Buchman"/>
    <s v="Ed Speleers"/>
    <s v="United States"/>
    <n v="100000000"/>
    <x v="4737"/>
    <s v="Fox 2000 Pictures"/>
    <n v="104"/>
  </r>
  <r>
    <s v="Dreamgirls"/>
    <s v="PG-13"/>
    <s v="Drama"/>
    <x v="26"/>
    <s v="December 25, 2006 (United States)"/>
    <n v="6.5"/>
    <n v="71000"/>
    <s v="Bill Condon"/>
    <s v="Tom Eyen"/>
    <s v="BeyoncÃ©"/>
    <s v="United States"/>
    <n v="70000000"/>
    <x v="4738"/>
    <s v="Dreamworks Pictures"/>
    <n v="130"/>
  </r>
  <r>
    <s v="The Queen"/>
    <s v="PG-13"/>
    <s v="Biography"/>
    <x v="26"/>
    <s v="November 17, 2006 (United States)"/>
    <n v="7.3"/>
    <n v="106000"/>
    <s v="Stephen Frears"/>
    <s v="Peter Morgan"/>
    <s v="Helen Mirren"/>
    <s v="United Kingdom"/>
    <m/>
    <x v="4739"/>
    <s v="PathÃ© Pictures International"/>
    <n v="103"/>
  </r>
  <r>
    <s v="Babel"/>
    <s v="R"/>
    <s v="Drama"/>
    <x v="26"/>
    <s v="November 10, 2006 (United States)"/>
    <n v="7.4"/>
    <n v="293000"/>
    <s v="Alejandro G. IÃ±Ã¡rritu"/>
    <s v="Guillermo Arriaga"/>
    <s v="Brad Pitt"/>
    <s v="United States"/>
    <n v="25000000"/>
    <x v="4740"/>
    <s v="Paramount Pictures"/>
    <n v="143"/>
  </r>
  <r>
    <s v="A Good Year"/>
    <s v="PG-13"/>
    <s v="Comedy"/>
    <x v="26"/>
    <s v="November 10, 2006 (United States)"/>
    <n v="7"/>
    <n v="91000"/>
    <s v="Ridley Scott"/>
    <s v="Marc Klein"/>
    <s v="Russell Crowe"/>
    <s v="United States"/>
    <n v="35000000"/>
    <x v="4741"/>
    <s v="Fox 2000 Pictures"/>
    <n v="117"/>
  </r>
  <r>
    <s v="Miami Vice"/>
    <s v="R"/>
    <s v="Action"/>
    <x v="26"/>
    <s v="July 28, 2006 (United States)"/>
    <n v="6"/>
    <n v="112000"/>
    <s v="Michael Mann"/>
    <s v="Michael Mann"/>
    <s v="Colin Farrell"/>
    <s v="Germany"/>
    <n v="135000000"/>
    <x v="4742"/>
    <s v="Universal Pictures"/>
    <n v="132"/>
  </r>
  <r>
    <s v="Saw III"/>
    <s v="R"/>
    <s v="Crime"/>
    <x v="26"/>
    <s v="October 27, 2006 (United States)"/>
    <n v="6.2"/>
    <n v="183000"/>
    <s v="Darren Lynn Bousman"/>
    <s v="Leigh Whannell"/>
    <s v="Tobin Bell"/>
    <s v="Canada"/>
    <n v="10000000"/>
    <x v="4743"/>
    <s v="Twisted Pictures"/>
    <n v="108"/>
  </r>
  <r>
    <s v="Happy Feet"/>
    <s v="PG"/>
    <s v="Animation"/>
    <x v="26"/>
    <s v="November 17, 2006 (United States)"/>
    <n v="6.4"/>
    <n v="174000"/>
    <s v="George Miller"/>
    <s v="George Miller"/>
    <s v="Elijah Wood"/>
    <s v="United States"/>
    <n v="100000000"/>
    <x v="4744"/>
    <s v="Warner Bros."/>
    <n v="108"/>
  </r>
  <r>
    <s v="The Texas Chainsaw Massacre: the Beginning"/>
    <s v="R"/>
    <s v="Horror"/>
    <x v="26"/>
    <s v="October 6, 2006 (United States)"/>
    <n v="5.8"/>
    <n v="69000"/>
    <s v="Jonathan Liebesman"/>
    <s v="Sheldon Turner"/>
    <s v="Jordana Brewster"/>
    <s v="United States"/>
    <n v="16000000"/>
    <x v="4745"/>
    <s v="New Line Cinema"/>
    <n v="91"/>
  </r>
  <r>
    <s v="Black Snake Moan"/>
    <s v="R"/>
    <s v="Drama"/>
    <x v="26"/>
    <s v="March 2, 2007 (United States)"/>
    <n v="6.9"/>
    <n v="62000"/>
    <s v="Craig Brewer"/>
    <s v="Craig Brewer"/>
    <s v="Christina Ricci"/>
    <s v="United States"/>
    <n v="15000000"/>
    <x v="4746"/>
    <s v="Paramount Classics"/>
    <n v="116"/>
  </r>
  <r>
    <s v="Paprika"/>
    <s v="R"/>
    <s v="Animation"/>
    <x v="26"/>
    <s v="June 22, 2007 (United States)"/>
    <n v="7.7"/>
    <n v="75000"/>
    <s v="Satoshi Kon"/>
    <s v="Yasutaka Tsutsui"/>
    <s v="Megumi Hayashibara"/>
    <s v="Japan"/>
    <m/>
    <x v="4747"/>
    <s v="Madhouse"/>
    <n v="90"/>
  </r>
  <r>
    <s v="Monster House"/>
    <s v="PG"/>
    <s v="Animation"/>
    <x v="26"/>
    <s v="July 21, 2006 (United States)"/>
    <n v="6.6"/>
    <n v="106000"/>
    <s v="Gil Kenan"/>
    <s v="Dan Harmon"/>
    <s v="Mitchel Musso"/>
    <s v="United States"/>
    <n v="75000000"/>
    <x v="4748"/>
    <s v="Columbia Pictures"/>
    <n v="91"/>
  </r>
  <r>
    <s v="Scoop"/>
    <s v="PG-13"/>
    <s v="Comedy"/>
    <x v="26"/>
    <s v="July 28, 2006 (United States)"/>
    <n v="6.6"/>
    <n v="82000"/>
    <s v="Woody Allen"/>
    <s v="Woody Allen"/>
    <s v="Scarlett Johansson"/>
    <s v="United Kingdom"/>
    <n v="17300000"/>
    <x v="4749"/>
    <s v="BBC Films"/>
    <n v="96"/>
  </r>
  <r>
    <s v="World Trade Center"/>
    <s v="PG-13"/>
    <s v="Drama"/>
    <x v="26"/>
    <s v="August 9, 2006 (United States)"/>
    <n v="5.9"/>
    <n v="79000"/>
    <s v="Oliver Stone"/>
    <s v="Andrea Berloff"/>
    <s v="Nicolas Cage"/>
    <s v="United States"/>
    <n v="65000000"/>
    <x v="4750"/>
    <s v="Paramount Pictures"/>
    <n v="129"/>
  </r>
  <r>
    <s v="Employee of the Month"/>
    <s v="PG-13"/>
    <s v="Comedy"/>
    <x v="26"/>
    <s v="October 6, 2006 (United States)"/>
    <n v="5.5"/>
    <n v="46000"/>
    <s v="Greg Coolidge"/>
    <s v="Don Calame"/>
    <s v="Jessica Simpson"/>
    <s v="United States"/>
    <n v="12000000"/>
    <x v="4751"/>
    <s v="Lionsgate"/>
    <n v="103"/>
  </r>
  <r>
    <s v="Little Man"/>
    <s v="PG-13"/>
    <s v="Comedy"/>
    <x v="26"/>
    <s v="July 14, 2006 (United States)"/>
    <n v="4.5"/>
    <n v="52000"/>
    <s v="Keenen Ivory Wayans"/>
    <s v="Keenen Ivory Wayans"/>
    <s v="Shawn Wayans"/>
    <s v="United States"/>
    <n v="64000000"/>
    <x v="4752"/>
    <s v="Revolution Studios"/>
    <n v="98"/>
  </r>
  <r>
    <s v="The Benchwarmers"/>
    <s v="PG-13"/>
    <s v="Comedy"/>
    <x v="26"/>
    <s v="April 7, 2006 (United States)"/>
    <n v="5.5"/>
    <n v="49000"/>
    <s v="Dennis Dugan"/>
    <s v="Allen Covert"/>
    <s v="David Spade"/>
    <s v="United States"/>
    <n v="33000000"/>
    <x v="4753"/>
    <s v="Revolution Studios"/>
    <n v="85"/>
  </r>
  <r>
    <s v="Poseidon"/>
    <s v="PG-13"/>
    <s v="Action"/>
    <x v="26"/>
    <s v="May 12, 2006 (United States)"/>
    <n v="5.7"/>
    <n v="100000"/>
    <s v="Wolfgang Petersen"/>
    <s v="Mark Protosevich"/>
    <s v="Richard Dreyfuss"/>
    <s v="United States"/>
    <n v="160000000"/>
    <x v="4754"/>
    <s v="Warner Bros."/>
    <n v="98"/>
  </r>
  <r>
    <s v="Flushed Away"/>
    <s v="PG"/>
    <s v="Animation"/>
    <x v="26"/>
    <s v="November 3, 2006 (United States)"/>
    <n v="6.6"/>
    <n v="117000"/>
    <s v="David Bowers"/>
    <s v="Dick Clement"/>
    <s v="Hugh Jackman"/>
    <s v="United Kingdom"/>
    <n v="149000000"/>
    <x v="4755"/>
    <s v="Aardman Animations"/>
    <n v="85"/>
  </r>
  <r>
    <s v="The Guardian"/>
    <s v="PG-13"/>
    <s v="Action"/>
    <x v="26"/>
    <s v="September 29, 2006 (United States)"/>
    <n v="6.9"/>
    <n v="89000"/>
    <s v="Andrew Davis"/>
    <s v="Ron L. Brinkerhoff"/>
    <s v="Kevin Costner"/>
    <s v="United States"/>
    <n v="70000000"/>
    <x v="4756"/>
    <s v="Touchstone Pictures"/>
    <n v="139"/>
  </r>
  <r>
    <s v="Rescue Dawn"/>
    <s v="PG-13"/>
    <s v="Action"/>
    <x v="26"/>
    <s v="July 27, 2007 (United States)"/>
    <n v="7.3"/>
    <n v="103000"/>
    <s v="Werner Herzog"/>
    <s v="Werner Herzog"/>
    <s v="Christian Bale"/>
    <s v="United States"/>
    <n v="10000000"/>
    <x v="4757"/>
    <s v="Metro-Goldwyn-Mayer (MGM)"/>
    <n v="120"/>
  </r>
  <r>
    <s v="When a Stranger Calls"/>
    <s v="PG-13"/>
    <s v="Horror"/>
    <x v="26"/>
    <s v="February 3, 2006 (United States)"/>
    <n v="5.0999999999999996"/>
    <n v="44000"/>
    <s v="Simon West"/>
    <s v="Jake Wade Wall"/>
    <s v="Camilla Belle"/>
    <s v="United States"/>
    <n v="15000000"/>
    <x v="4758"/>
    <s v="Screen Gems"/>
    <n v="87"/>
  </r>
  <r>
    <s v="A Scanner Darkly"/>
    <s v="R"/>
    <s v="Animation"/>
    <x v="26"/>
    <s v="July 28, 2006 (United States)"/>
    <n v="7.1"/>
    <n v="108000"/>
    <s v="Richard Linklater"/>
    <s v="Philip K. Dick"/>
    <s v="Keanu Reeves"/>
    <s v="United States"/>
    <n v="8700000"/>
    <x v="4759"/>
    <s v="Warner Independent Pictures (WIP)"/>
    <n v="100"/>
  </r>
  <r>
    <s v="DOA: Dead or Alive"/>
    <s v="PG-13"/>
    <s v="Action"/>
    <x v="26"/>
    <s v="June 15, 2007 (United States)"/>
    <n v="4.8"/>
    <n v="44000"/>
    <s v="Corey Yuen"/>
    <s v="J.F. Lawton"/>
    <s v="Jaime Pressly"/>
    <s v="United Kingdom"/>
    <n v="21000000"/>
    <x v="4760"/>
    <s v="Dimension Films"/>
    <n v="87"/>
  </r>
  <r>
    <s v="Shortbus"/>
    <s v="Not Rated"/>
    <s v="Comedy"/>
    <x v="26"/>
    <s v="October 20, 2006 (United States)"/>
    <n v="6.4"/>
    <n v="32000"/>
    <s v="John Cameron Mitchell"/>
    <s v="John Cameron Mitchell"/>
    <s v="Sook-Yin Lee"/>
    <s v="United States"/>
    <n v="2000000"/>
    <x v="4761"/>
    <s v="THINKFilm"/>
    <n v="101"/>
  </r>
  <r>
    <s v="Catch and Release"/>
    <s v="PG-13"/>
    <s v="Comedy"/>
    <x v="26"/>
    <s v="January 26, 2007 (United States)"/>
    <n v="6"/>
    <n v="25000"/>
    <s v="Susannah Grant"/>
    <s v="Susannah Grant"/>
    <s v="Jennifer Garner"/>
    <s v="United States"/>
    <n v="25000000"/>
    <x v="4762"/>
    <s v="Columbia Pictures"/>
    <n v="124"/>
  </r>
  <r>
    <s v="The Break-Up"/>
    <s v="PG-13"/>
    <s v="Comedy"/>
    <x v="26"/>
    <s v="June 2, 2006 (United States)"/>
    <n v="5.8"/>
    <n v="128000"/>
    <s v="Peyton Reed"/>
    <s v="Jeremy Garelick"/>
    <s v="Jennifer Aniston"/>
    <s v="United States"/>
    <n v="52000000"/>
    <x v="4763"/>
    <s v="Universal Pictures"/>
    <n v="106"/>
  </r>
  <r>
    <s v="Tell No One"/>
    <s v="Not Rated"/>
    <s v="Crime"/>
    <x v="26"/>
    <s v="November 1, 2006 (France)"/>
    <n v="7.5"/>
    <n v="52000"/>
    <s v="Guillaume Canet"/>
    <s v="Guillaume Canet"/>
    <s v="FranÃ§ois Cluzet"/>
    <s v="France"/>
    <m/>
    <x v="4764"/>
    <s v="TrÃ©sor Films"/>
    <n v="131"/>
  </r>
  <r>
    <s v="United 93"/>
    <s v="R"/>
    <s v="Action"/>
    <x v="26"/>
    <s v="April 28, 2006 (United States)"/>
    <n v="7.6"/>
    <n v="100000"/>
    <s v="Paul Greengrass"/>
    <s v="Paul Greengrass"/>
    <s v="David Alan Basche"/>
    <s v="United States"/>
    <n v="15000000"/>
    <x v="4765"/>
    <s v="Universal Pictures"/>
    <n v="111"/>
  </r>
  <r>
    <s v="The Pink Panther"/>
    <s v="PG"/>
    <s v="Adventure"/>
    <x v="26"/>
    <s v="February 10, 2006 (United States)"/>
    <n v="5.7"/>
    <n v="83000"/>
    <s v="Shawn Levy"/>
    <s v="Len Blum"/>
    <s v="Steve Martin"/>
    <s v="United States"/>
    <n v="80000000"/>
    <x v="4766"/>
    <s v="Metro-Goldwyn-Mayer (MGM)"/>
    <n v="93"/>
  </r>
  <r>
    <s v="Letters from Iwo Jima"/>
    <s v="R"/>
    <s v="Action"/>
    <x v="26"/>
    <s v="February 2, 2007 (United States)"/>
    <n v="7.9"/>
    <n v="156000"/>
    <s v="Clint Eastwood"/>
    <s v="Iris Yamashita"/>
    <s v="Ken Watanabe"/>
    <s v="United States"/>
    <n v="19000000"/>
    <x v="4767"/>
    <s v="Dreamworks Pictures"/>
    <n v="141"/>
  </r>
  <r>
    <s v="Southland Tales"/>
    <s v="R"/>
    <s v="Comedy"/>
    <x v="26"/>
    <s v="December 7, 2007 (United Kingdom)"/>
    <n v="5.4"/>
    <n v="38000"/>
    <s v="Richard Kelly"/>
    <s v="Richard Kelly"/>
    <s v="Dwayne Johnson"/>
    <s v="France"/>
    <n v="17000000"/>
    <x v="4768"/>
    <s v="Universal Pictures"/>
    <n v="145"/>
  </r>
  <r>
    <s v="Inland Empire"/>
    <s v="R"/>
    <s v="Drama"/>
    <x v="26"/>
    <s v="February 7, 2007 (France)"/>
    <n v="6.9"/>
    <n v="55000"/>
    <s v="David Lynch"/>
    <s v="David Lynch"/>
    <s v="Karolina Gruszka"/>
    <s v="France"/>
    <m/>
    <x v="4769"/>
    <s v="StudioCanal"/>
    <n v="180"/>
  </r>
  <r>
    <s v="Flags of Our Fathers"/>
    <s v="R"/>
    <s v="Action"/>
    <x v="26"/>
    <s v="October 20, 2006 (United States)"/>
    <n v="7.1"/>
    <n v="119000"/>
    <s v="Clint Eastwood"/>
    <s v="William Broyles Jr."/>
    <s v="Ryan Phillippe"/>
    <s v="United States"/>
    <n v="90000000"/>
    <x v="4770"/>
    <s v="Dreamworks Pictures"/>
    <n v="135"/>
  </r>
  <r>
    <s v="Failure to Launch"/>
    <s v="PG-13"/>
    <s v="Comedy"/>
    <x v="26"/>
    <s v="March 10, 2006 (United States)"/>
    <n v="5.6"/>
    <n v="76000"/>
    <s v="Tom Dey"/>
    <s v="Tom J. Astle"/>
    <s v="Matthew McConaughey"/>
    <s v="United States"/>
    <n v="50000000"/>
    <x v="4771"/>
    <s v="Paramount Pictures"/>
    <n v="97"/>
  </r>
  <r>
    <s v="Clerks II"/>
    <s v="R"/>
    <s v="Comedy"/>
    <x v="26"/>
    <s v="July 21, 2006 (United States)"/>
    <n v="7.3"/>
    <n v="131000"/>
    <s v="Kevin Smith"/>
    <s v="Kevin Smith"/>
    <s v="Brian O'Halloran"/>
    <s v="United States"/>
    <n v="5000000"/>
    <x v="4772"/>
    <s v="The Weinstein Company"/>
    <n v="97"/>
  </r>
  <r>
    <s v="16 Blocks"/>
    <s v="PG-13"/>
    <s v="Action"/>
    <x v="26"/>
    <s v="March 3, 2006 (United States)"/>
    <n v="6.6"/>
    <n v="128000"/>
    <s v="Richard Donner"/>
    <s v="Richard Wenk"/>
    <s v="Bruce Willis"/>
    <s v="United States"/>
    <n v="52000000"/>
    <x v="4773"/>
    <s v="Alcon Entertainment"/>
    <n v="102"/>
  </r>
  <r>
    <s v="My Super Ex-Girlfriend"/>
    <s v="PG-13"/>
    <s v="Comedy"/>
    <x v="26"/>
    <s v="July 21, 2006 (United States)"/>
    <n v="5.0999999999999996"/>
    <n v="63000"/>
    <s v="Ivan Reitman"/>
    <s v="Don Payne"/>
    <s v="Uma Thurman"/>
    <s v="United States"/>
    <n v="30000000"/>
    <x v="4774"/>
    <s v="New Regency Productions"/>
    <n v="96"/>
  </r>
  <r>
    <s v="Tristan + Isolde"/>
    <s v="PG-13"/>
    <s v="Action"/>
    <x v="26"/>
    <s v="January 13, 2006 (United States)"/>
    <n v="6.8"/>
    <n v="51000"/>
    <s v="Kevin Reynolds"/>
    <s v="Dean Georgaris"/>
    <s v="James Franco"/>
    <s v="United States"/>
    <m/>
    <x v="4775"/>
    <s v="Twentieth Century Fox"/>
    <n v="125"/>
  </r>
  <r>
    <s v="The Lake House"/>
    <s v="PG"/>
    <s v="Drama"/>
    <x v="26"/>
    <s v="June 16, 2006 (United States)"/>
    <n v="6.8"/>
    <n v="143000"/>
    <s v="Alejandro Agresti"/>
    <s v="David Auburn"/>
    <s v="Keanu Reeves"/>
    <s v="United States"/>
    <n v="40000000"/>
    <x v="4776"/>
    <s v="Warner Bros."/>
    <n v="99"/>
  </r>
  <r>
    <s v="The Wicker Man"/>
    <s v="PG-13"/>
    <s v="Horror"/>
    <x v="26"/>
    <s v="September 1, 2006 (United States)"/>
    <n v="3.7"/>
    <n v="65000"/>
    <s v="Neil LaBute"/>
    <s v="Neil LaBute"/>
    <s v="Nicolas Cage"/>
    <s v="United States"/>
    <n v="40000000"/>
    <x v="4777"/>
    <s v="Warner Bros."/>
    <n v="102"/>
  </r>
  <r>
    <s v="Open Season"/>
    <s v="PG"/>
    <s v="Animation"/>
    <x v="26"/>
    <s v="September 29, 2006 (United States)"/>
    <n v="6.1"/>
    <n v="89000"/>
    <s v="Roger Allers"/>
    <s v="Steve Bencich"/>
    <s v="Ashton Kutcher"/>
    <s v="United States"/>
    <n v="85000000"/>
    <x v="4778"/>
    <s v="Columbia Pictures"/>
    <n v="86"/>
  </r>
  <r>
    <s v="Charlotte's Web"/>
    <s v="G"/>
    <s v="Adventure"/>
    <x v="26"/>
    <s v="December 15, 2006 (United States)"/>
    <n v="6.3"/>
    <n v="39000"/>
    <s v="Gary Winick"/>
    <s v="Susannah Grant"/>
    <s v="Dakota Fanning"/>
    <s v="United States"/>
    <n v="85000000"/>
    <x v="4779"/>
    <s v="Paramount Pictures"/>
    <n v="97"/>
  </r>
  <r>
    <s v="Candy"/>
    <s v="R"/>
    <s v="Drama"/>
    <x v="26"/>
    <s v="May 25, 2006 (Australia)"/>
    <n v="7.2"/>
    <n v="44000"/>
    <s v="Neil Armfield"/>
    <s v="Luke Davies"/>
    <s v="Heath Ledger"/>
    <s v="Australia"/>
    <m/>
    <x v="4780"/>
    <s v="Film Finance"/>
    <n v="108"/>
  </r>
  <r>
    <s v="The Omen"/>
    <s v="R"/>
    <s v="Action"/>
    <x v="26"/>
    <s v="June 6, 2006 (United States)"/>
    <n v="5.5"/>
    <n v="57000"/>
    <s v="John Moore"/>
    <s v="David Seltzer"/>
    <s v="Liev Schreiber"/>
    <s v="United States"/>
    <n v="25000000"/>
    <x v="4781"/>
    <s v="Twentieth Century Fox"/>
    <n v="110"/>
  </r>
  <r>
    <s v="The Wind that Shakes the Barley"/>
    <s v="Not Rated"/>
    <s v="Drama"/>
    <x v="26"/>
    <s v="March 23, 2007 (United States)"/>
    <n v="7.5"/>
    <n v="48000"/>
    <s v="Ken Loach"/>
    <s v="Paul Laverty"/>
    <s v="Cillian Murphy"/>
    <s v="Ireland"/>
    <m/>
    <x v="4782"/>
    <s v="Sixteen Films"/>
    <n v="127"/>
  </r>
  <r>
    <s v="Penelope"/>
    <s v="PG"/>
    <s v="Comedy"/>
    <x v="26"/>
    <s v="February 29, 2008 (United States)"/>
    <n v="6.7"/>
    <n v="61000"/>
    <s v="Mark Palansky"/>
    <s v="Leslie Caveny"/>
    <s v="Christina Ricci"/>
    <s v="United Kingdom"/>
    <n v="15000000"/>
    <x v="4783"/>
    <s v="Summit Entertainment"/>
    <n v="104"/>
  </r>
  <r>
    <s v="Ice Age: the Meltdown"/>
    <s v="PG"/>
    <s v="Animation"/>
    <x v="26"/>
    <s v="March 31, 2006 (United States)"/>
    <n v="6.8"/>
    <n v="262000"/>
    <s v="Carlos Saldanha"/>
    <s v="Peter Gaulke"/>
    <s v="Ray Romano"/>
    <s v="United States"/>
    <n v="80000000"/>
    <x v="4784"/>
    <s v="Twentieth Century Fox Animation"/>
    <n v="91"/>
  </r>
  <r>
    <s v="Beerfest"/>
    <s v="R"/>
    <s v="Comedy"/>
    <x v="26"/>
    <s v="August 25, 2006 (United States)"/>
    <n v="6.3"/>
    <n v="65000"/>
    <s v="Jay Chandrasekhar"/>
    <s v="Jay Chandrasekhar"/>
    <s v="Jay Chandrasekhar"/>
    <s v="United States"/>
    <n v="17500000"/>
    <x v="4785"/>
    <s v="Warner Bros."/>
    <n v="110"/>
  </r>
  <r>
    <s v="Stay Alive"/>
    <s v="PG-13"/>
    <s v="Fantasy"/>
    <x v="26"/>
    <s v="March 24, 2006 (United States)"/>
    <n v="5.0999999999999996"/>
    <n v="31000"/>
    <s v="William Brent Bell"/>
    <s v="William Brent Bell"/>
    <s v="Jon Foster"/>
    <s v="United States"/>
    <n v="7000000"/>
    <x v="4786"/>
    <s v="Hollywood Pictures"/>
    <n v="85"/>
  </r>
  <r>
    <s v="Bug"/>
    <s v="R"/>
    <s v="Drama"/>
    <x v="26"/>
    <s v="May 25, 2007 (United States)"/>
    <n v="6.1"/>
    <n v="34000"/>
    <s v="William Friedkin"/>
    <s v="Tracy Letts"/>
    <s v="Ashley Judd"/>
    <s v="United States"/>
    <n v="4000000"/>
    <x v="4787"/>
    <s v="Lions Gate Films"/>
    <n v="102"/>
  </r>
  <r>
    <s v="Turistas"/>
    <s v="R"/>
    <s v="Horror"/>
    <x v="26"/>
    <s v="December 1, 2006 (United States)"/>
    <n v="5.4"/>
    <n v="37000"/>
    <s v="John Stockwell"/>
    <s v="Michael Arlen Ross"/>
    <s v="Josh Duhamel"/>
    <s v="United States"/>
    <n v="10000000"/>
    <x v="4788"/>
    <s v="Fox Atomic"/>
    <n v="93"/>
  </r>
  <r>
    <s v="Notes on a Scandal"/>
    <s v="R"/>
    <s v="Crime"/>
    <x v="26"/>
    <s v="January 26, 2007 (United States)"/>
    <n v="7.4"/>
    <n v="76000"/>
    <s v="Richard Eyre"/>
    <s v="Patrick Marber"/>
    <s v="Cate Blanchett"/>
    <s v="United Kingdom"/>
    <n v="15000000"/>
    <x v="4789"/>
    <s v="Fox Searchlight Pictures"/>
    <n v="92"/>
  </r>
  <r>
    <s v="Paris, je t'aime"/>
    <s v="R"/>
    <s v="Comedy"/>
    <x v="26"/>
    <s v="June 15, 2007 (United States)"/>
    <n v="7.2"/>
    <n v="71000"/>
    <s v="Directors"/>
    <s v="Tristan CarnÃ©"/>
    <s v="Juliette Binoche"/>
    <s v="France"/>
    <n v="13000000"/>
    <x v="4790"/>
    <s v="Victoires International"/>
    <n v="120"/>
  </r>
  <r>
    <s v="Volver"/>
    <s v="R"/>
    <s v="Comedy"/>
    <x v="26"/>
    <s v="January 26, 2007 (United States)"/>
    <n v="7.6"/>
    <n v="97000"/>
    <s v="Pedro AlmodÃ³var"/>
    <s v="Pedro AlmodÃ³var"/>
    <s v="PenÃ©lope Cruz"/>
    <s v="Spain"/>
    <m/>
    <x v="4791"/>
    <s v="Canal+ EspaÃ±a"/>
    <n v="121"/>
  </r>
  <r>
    <s v="Seraphim Falls"/>
    <s v="R"/>
    <s v="Action"/>
    <x v="26"/>
    <s v="April 13, 2007 (Taiwan)"/>
    <n v="6.7"/>
    <n v="30000"/>
    <s v="David Von Ancken"/>
    <s v="David Von Ancken"/>
    <s v="Pierce Brosnan"/>
    <s v="United States"/>
    <n v="18000000"/>
    <x v="4792"/>
    <s v="Icon Productions"/>
    <n v="115"/>
  </r>
  <r>
    <s v="Invincible"/>
    <s v="PG"/>
    <s v="Biography"/>
    <x v="26"/>
    <s v="August 25, 2006 (United States)"/>
    <n v="7.1"/>
    <n v="68000"/>
    <s v="Ericson Core"/>
    <s v="Brad Gann"/>
    <s v="Mark Wahlberg"/>
    <s v="United States"/>
    <n v="40000000"/>
    <x v="4793"/>
    <s v="Walt Disney Pictures"/>
    <n v="105"/>
  </r>
  <r>
    <s v="Firewall"/>
    <s v="PG-13"/>
    <s v="Action"/>
    <x v="26"/>
    <s v="February 10, 2006 (United States)"/>
    <n v="5.8"/>
    <n v="57000"/>
    <s v="Richard Loncraine"/>
    <s v="Joe Forte"/>
    <s v="Harrison Ford"/>
    <s v="United States"/>
    <n v="50000000"/>
    <x v="4794"/>
    <s v="Warner Bros."/>
    <n v="105"/>
  </r>
  <r>
    <s v="The Exterminating Angels"/>
    <s v="Not Rated"/>
    <s v="Drama"/>
    <x v="26"/>
    <s v="September 13, 2006 (France)"/>
    <n v="5.4"/>
    <n v="3100"/>
    <s v="Jean-Claude Brisseau"/>
    <s v="Jean-Claude Brisseau"/>
    <s v="FrÃ©dÃ©ric van den Driessche"/>
    <s v="France"/>
    <m/>
    <x v="4795"/>
    <s v="TS Productions"/>
    <n v="100"/>
  </r>
  <r>
    <s v="Hatchet"/>
    <s v="R"/>
    <s v="Comedy"/>
    <x v="26"/>
    <s v="April 2, 2010 (Italy)"/>
    <n v="5.7"/>
    <n v="30000"/>
    <s v="Adam Green"/>
    <s v="Adam Green"/>
    <s v="Kane Hodder"/>
    <s v="United States"/>
    <n v="1500000"/>
    <x v="4796"/>
    <s v="ArieScope Pictures"/>
    <n v="93"/>
  </r>
  <r>
    <s v="We Are Marshall"/>
    <s v="PG"/>
    <s v="Drama"/>
    <x v="26"/>
    <s v="December 22, 2006 (United States)"/>
    <n v="7.1"/>
    <n v="59000"/>
    <s v="McG"/>
    <s v="Jamie Linden"/>
    <s v="Matthew McConaughey"/>
    <s v="United States"/>
    <n v="65000000"/>
    <x v="4797"/>
    <s v="Warner Bros."/>
    <n v="131"/>
  </r>
  <r>
    <s v="Just My Luck"/>
    <s v="PG-13"/>
    <s v="Comedy"/>
    <x v="26"/>
    <s v="May 12, 2006 (United States)"/>
    <n v="5.4"/>
    <n v="55000"/>
    <s v="Donald Petrie"/>
    <s v="I. Marlene King"/>
    <s v="Lindsay Lohan"/>
    <s v="United States"/>
    <n v="28000000"/>
    <x v="4798"/>
    <s v="New Regency Productions"/>
    <n v="103"/>
  </r>
  <r>
    <s v="Madea's Family Reunion"/>
    <s v="PG-13"/>
    <s v="Comedy"/>
    <x v="26"/>
    <s v="February 24, 2006 (United States)"/>
    <n v="5.3"/>
    <n v="11000"/>
    <s v="Tyler Perry"/>
    <s v="Tyler Perry"/>
    <s v="Tyler Perry"/>
    <s v="United States"/>
    <n v="6000000"/>
    <x v="4799"/>
    <s v="Lions Gate Films"/>
    <n v="107"/>
  </r>
  <r>
    <s v="The Marine"/>
    <s v="PG-13"/>
    <s v="Action"/>
    <x v="26"/>
    <s v="October 13, 2006 (United States)"/>
    <n v="4.7"/>
    <n v="33000"/>
    <s v="John Bonito"/>
    <s v="Michelle Gallagher"/>
    <s v="John Cena"/>
    <s v="United States"/>
    <n v="20000000"/>
    <x v="4800"/>
    <s v="Twentieth Century Fox"/>
    <n v="92"/>
  </r>
  <r>
    <s v="The Painted Veil"/>
    <s v="PG-13"/>
    <s v="Drama"/>
    <x v="26"/>
    <s v="January 19, 2007 (United States)"/>
    <n v="7.5"/>
    <n v="90000"/>
    <s v="John Curran"/>
    <s v="Ron Nyswaner"/>
    <s v="Naomi Watts"/>
    <s v="China"/>
    <n v="19400000"/>
    <x v="4801"/>
    <s v="WIP"/>
    <n v="125"/>
  </r>
  <r>
    <s v="Let's Go to Prison"/>
    <s v="R"/>
    <s v="Comedy"/>
    <x v="26"/>
    <s v="November 17, 2006 (United States)"/>
    <n v="6"/>
    <n v="24000"/>
    <s v="Bob Odenkirk"/>
    <s v="Robert Ben Garant"/>
    <s v="Dax Shepard"/>
    <s v="United States"/>
    <m/>
    <x v="4802"/>
    <s v="Carsey-Werner Company"/>
    <n v="84"/>
  </r>
  <r>
    <s v="Ultraviolet"/>
    <s v="PG-13"/>
    <s v="Action"/>
    <x v="26"/>
    <s v="March 3, 2006 (United States)"/>
    <n v="4.4000000000000004"/>
    <n v="80000"/>
    <s v="Kurt Wimmer"/>
    <s v="Kurt Wimmer"/>
    <s v="Milla Jovovich"/>
    <s v="United States"/>
    <n v="30000000"/>
    <x v="4803"/>
    <s v="Screen Gems"/>
    <n v="88"/>
  </r>
  <r>
    <s v="Factory Girl"/>
    <s v="R"/>
    <s v="Biography"/>
    <x v="26"/>
    <s v="February 16, 2007 (United States)"/>
    <n v="6.4"/>
    <n v="21000"/>
    <s v="George Hickenlooper"/>
    <s v="Captain Mauzner"/>
    <s v="Sienna Miller"/>
    <s v="United States"/>
    <n v="7000000"/>
    <x v="4804"/>
    <s v="The Weinstein Company"/>
    <n v="90"/>
  </r>
  <r>
    <s v="Akeelah and the Bee"/>
    <s v="PG"/>
    <s v="Drama"/>
    <x v="26"/>
    <s v="April 28, 2006 (United States)"/>
    <n v="7.4"/>
    <n v="19000"/>
    <s v="Doug Atchison"/>
    <s v="Doug Atchison"/>
    <s v="Angela Bassett"/>
    <s v="United States"/>
    <n v="8000000"/>
    <x v="4805"/>
    <s v="Out of the Blue... Entertainment"/>
    <n v="112"/>
  </r>
  <r>
    <s v="Sixty Six"/>
    <s v="PG-13"/>
    <s v="Biography"/>
    <x v="26"/>
    <s v="November 3, 2006 (United Kingdom)"/>
    <n v="6.7"/>
    <n v="2900"/>
    <s v="Paul Weiland"/>
    <s v="Peter Straughan"/>
    <s v="Charlie Clark"/>
    <s v="France"/>
    <m/>
    <x v="4806"/>
    <s v="Universal Pictures"/>
    <n v="93"/>
  </r>
  <r>
    <s v="The Ultimate Gift"/>
    <s v="PG"/>
    <s v="Drama"/>
    <x v="26"/>
    <s v="March 9, 2007 (United States)"/>
    <n v="7.3"/>
    <n v="18000"/>
    <s v="Michael O. Sajbel"/>
    <s v="Cheryl McKay"/>
    <s v="Drew Fuller"/>
    <s v="United States"/>
    <m/>
    <x v="4807"/>
    <s v="The Ultimate Gift LLC"/>
    <n v="114"/>
  </r>
  <r>
    <s v="Barnyard"/>
    <s v="PG"/>
    <s v="Animation"/>
    <x v="26"/>
    <s v="August 4, 2006 (United States)"/>
    <n v="5.6"/>
    <n v="29000"/>
    <s v="Steve Oedekerk"/>
    <s v="Steve Oedekerk"/>
    <s v="Kevin James"/>
    <s v="United States"/>
    <n v="51000000"/>
    <x v="4808"/>
    <s v="O Entertainment"/>
    <n v="90"/>
  </r>
  <r>
    <s v="Arthur and the Invisibles"/>
    <s v="PG"/>
    <s v="Animation"/>
    <x v="26"/>
    <s v="January 12, 2007 (United States)"/>
    <n v="6"/>
    <n v="34000"/>
    <s v="Luc Besson"/>
    <s v="CÃ©line Garcia"/>
    <s v="Freddie Highmore"/>
    <s v="France"/>
    <n v="86000000"/>
    <x v="4809"/>
    <s v="EuropaCorp"/>
    <n v="94"/>
  </r>
  <r>
    <s v="Zoom"/>
    <s v="PG"/>
    <s v="Action"/>
    <x v="26"/>
    <s v="August 11, 2006 (United States)"/>
    <n v="4.4000000000000004"/>
    <n v="19000"/>
    <s v="Peter Hewitt"/>
    <s v="Adam Rifkin"/>
    <s v="Tim Allen"/>
    <s v="United States"/>
    <n v="35000000"/>
    <x v="4810"/>
    <s v="Revolution Studios"/>
    <n v="83"/>
  </r>
  <r>
    <s v="Eight Below"/>
    <s v="PG"/>
    <s v="Adventure"/>
    <x v="26"/>
    <s v="February 17, 2006 (United States)"/>
    <n v="7.3"/>
    <n v="62000"/>
    <s v="Frank Marshall"/>
    <s v="David DiGilio"/>
    <s v="Paul Walker"/>
    <s v="United States"/>
    <n v="40000000"/>
    <x v="4811"/>
    <s v="Walt Disney Pictures"/>
    <n v="120"/>
  </r>
  <r>
    <s v="Curse of the Golden Flower"/>
    <s v="R"/>
    <s v="Action"/>
    <x v="26"/>
    <s v="January 12, 2007 (United States)"/>
    <n v="7"/>
    <n v="43000"/>
    <s v="Yimou Zhang"/>
    <s v="Zhihong Bian"/>
    <s v="Chow Yun-Fat"/>
    <s v="Hong Kong"/>
    <n v="45000000"/>
    <x v="4812"/>
    <s v="Film Partner International"/>
    <n v="114"/>
  </r>
  <r>
    <s v="Reprise"/>
    <s v="R"/>
    <s v="Drama"/>
    <x v="26"/>
    <s v="September 8, 2006 (Norway)"/>
    <n v="7.3"/>
    <n v="9800"/>
    <s v="Joachim Trier"/>
    <s v="Joachim Trier"/>
    <s v="Anders Danielsen Lie"/>
    <s v="Norway"/>
    <m/>
    <x v="4813"/>
    <s v="4 1/2 Film"/>
    <n v="105"/>
  </r>
  <r>
    <s v="Date Movie"/>
    <s v="PG-13"/>
    <s v="Comedy"/>
    <x v="26"/>
    <s v="February 17, 2006 (United States)"/>
    <n v="2.8"/>
    <n v="58000"/>
    <s v="Aaron Seltzer"/>
    <s v="Jason Friedberg"/>
    <s v="Alyson Hannigan"/>
    <s v="United States"/>
    <n v="20000000"/>
    <x v="4814"/>
    <s v="New Regency Productions"/>
    <n v="83"/>
  </r>
  <r>
    <s v="Flyboys"/>
    <s v="PG-13"/>
    <s v="Action"/>
    <x v="26"/>
    <s v="September 22, 2006 (United States)"/>
    <n v="6.5"/>
    <n v="42000"/>
    <s v="Tony Bill"/>
    <s v="Phil Sears"/>
    <s v="James Franco"/>
    <s v="United Kingdom"/>
    <n v="60000000"/>
    <x v="4815"/>
    <s v="Electric Entertainment"/>
    <n v="140"/>
  </r>
  <r>
    <s v="Find Me Guilty"/>
    <s v="R"/>
    <s v="Biography"/>
    <x v="26"/>
    <s v="March 17, 2006 (United States)"/>
    <n v="7"/>
    <n v="33000"/>
    <s v="Sidney Lumet"/>
    <s v="Sidney Lumet"/>
    <s v="Vin Diesel"/>
    <s v="Germany"/>
    <n v="13000000"/>
    <x v="4816"/>
    <s v="Yari Film Group Releasing"/>
    <n v="125"/>
  </r>
  <r>
    <s v="You, Me and Dupree"/>
    <s v="PG-13"/>
    <s v="Comedy"/>
    <x v="26"/>
    <s v="July 14, 2006 (United States)"/>
    <n v="5.6"/>
    <n v="79000"/>
    <s v="Anthony Russo"/>
    <s v="Michael LeSieur"/>
    <s v="Kate Hudson"/>
    <s v="United States"/>
    <n v="54000000"/>
    <x v="4817"/>
    <s v="Universal Pictures"/>
    <n v="110"/>
  </r>
  <r>
    <s v="Curious George"/>
    <s v="G"/>
    <s v="Animation"/>
    <x v="26"/>
    <s v="February 10, 2006 (United States)"/>
    <n v="6.5"/>
    <n v="16000"/>
    <s v="Matthew O'Callaghan"/>
    <s v="Ken Kaufman"/>
    <s v="Will Ferrell"/>
    <s v="United States"/>
    <n v="50000000"/>
    <x v="4818"/>
    <s v="Imagine Entertainment"/>
    <n v="87"/>
  </r>
  <r>
    <s v="Tales from Earthsea"/>
    <s v="PG-13"/>
    <s v="Animation"/>
    <x v="26"/>
    <s v="July 29, 2006 (Japan)"/>
    <n v="6.4"/>
    <n v="37000"/>
    <s v="GorÃ´ Miyazaki"/>
    <s v="Ursula K. Le Guin"/>
    <s v="Timothy Dalton"/>
    <s v="Japan"/>
    <m/>
    <x v="4819"/>
    <s v="Buena Vista Home Entertainment"/>
    <n v="115"/>
  </r>
  <r>
    <s v="Flicka"/>
    <s v="PG"/>
    <s v="Adventure"/>
    <x v="26"/>
    <s v="October 20, 2006 (United States)"/>
    <n v="6.1"/>
    <n v="7600"/>
    <s v="Michael Mayer"/>
    <s v="Mark Rosenthal"/>
    <s v="Alison Lohman"/>
    <s v="United States"/>
    <n v="15000000"/>
    <x v="4820"/>
    <s v="Fox 2000 Pictures"/>
    <n v="95"/>
  </r>
  <r>
    <s v="After the Wedding"/>
    <s v="R"/>
    <s v="Drama"/>
    <x v="26"/>
    <s v="May 11, 2007 (United States)"/>
    <n v="7.7"/>
    <n v="33000"/>
    <s v="Susanne Bier"/>
    <s v="Susanne Bier"/>
    <s v="Mads Mikkelsen"/>
    <s v="Denmark"/>
    <m/>
    <x v="4821"/>
    <s v="Zentropa Entertainments"/>
    <n v="120"/>
  </r>
  <r>
    <s v="Glory Road"/>
    <s v="PG"/>
    <s v="Biography"/>
    <x v="26"/>
    <s v="January 13, 2006 (United States)"/>
    <n v="7.2"/>
    <n v="44000"/>
    <s v="James Gartner"/>
    <s v="Christopher Cleveland"/>
    <s v="Josh Lucas"/>
    <s v="United States"/>
    <m/>
    <x v="4822"/>
    <s v="Walt Disney Pictures"/>
    <n v="118"/>
  </r>
  <r>
    <s v="Black Christmas"/>
    <s v="R"/>
    <s v="Horror"/>
    <x v="26"/>
    <s v="December 25, 2006 (United States)"/>
    <n v="4.5999999999999996"/>
    <n v="25000"/>
    <s v="Glen Morgan"/>
    <s v="Glen Morgan"/>
    <s v="Michelle Trachtenberg"/>
    <s v="Canada"/>
    <n v="9000000"/>
    <x v="4823"/>
    <s v="Dimension Films"/>
    <n v="95"/>
  </r>
  <r>
    <s v="Wristcutters: A Love Story"/>
    <s v="R"/>
    <s v="Comedy"/>
    <x v="26"/>
    <s v="November 2, 2007 (United States)"/>
    <n v="7.3"/>
    <n v="54000"/>
    <s v="Goran Dukic"/>
    <s v="Goran Dukic"/>
    <s v="Patrick Fugit"/>
    <s v="United States"/>
    <n v="1000000"/>
    <x v="4824"/>
    <s v="No Matter Pictures"/>
    <n v="88"/>
  </r>
  <r>
    <s v="See No Evil"/>
    <s v="R"/>
    <s v="Action"/>
    <x v="26"/>
    <s v="May 19, 2006 (United States)"/>
    <n v="5.0999999999999996"/>
    <n v="26000"/>
    <s v="Gregory Dark"/>
    <s v="Dan Madigan"/>
    <s v="Glenn Jacobs"/>
    <s v="United States"/>
    <n v="8000000"/>
    <x v="4825"/>
    <s v="World Wrestling Entertainment (WWE)"/>
    <n v="84"/>
  </r>
  <r>
    <s v="Last Holiday"/>
    <s v="PG-13"/>
    <s v="Comedy"/>
    <x v="26"/>
    <s v="January 13, 2006 (United States)"/>
    <n v="6.5"/>
    <n v="30000"/>
    <s v="Wayne Wang"/>
    <s v="Jeffrey Price"/>
    <s v="Queen Latifah"/>
    <s v="United States"/>
    <n v="45000000"/>
    <x v="4826"/>
    <s v="Last Holiday Productions"/>
    <n v="112"/>
  </r>
  <r>
    <s v="Friends with Money"/>
    <s v="R"/>
    <s v="Comedy"/>
    <x v="26"/>
    <s v="April 21, 2006 (United States)"/>
    <n v="5.8"/>
    <n v="29000"/>
    <s v="Nicole Holofcener"/>
    <s v="Nicole Holofcener"/>
    <s v="Jennifer Aniston"/>
    <s v="United States"/>
    <n v="6500000"/>
    <x v="4827"/>
    <s v="This Is That Productions"/>
    <n v="88"/>
  </r>
  <r>
    <s v="All the King's Men"/>
    <s v="PG-13"/>
    <s v="Drama"/>
    <x v="26"/>
    <s v="September 22, 2006 (United States)"/>
    <n v="6.2"/>
    <n v="24000"/>
    <s v="Steven Zaillian"/>
    <s v="Steven Zaillian"/>
    <s v="Sean Penn"/>
    <s v="Germany"/>
    <n v="55000000"/>
    <x v="4828"/>
    <s v="Columbia Pictures"/>
    <n v="128"/>
  </r>
  <r>
    <s v="Hollywoodland"/>
    <s v="R"/>
    <s v="Biography"/>
    <x v="26"/>
    <s v="September 8, 2006 (United States)"/>
    <n v="6.5"/>
    <n v="33000"/>
    <s v="Allen Coulter"/>
    <s v="Paul Bernbaum"/>
    <s v="Adrien Brody"/>
    <s v="United States"/>
    <n v="28000000"/>
    <x v="4829"/>
    <s v="Focus Features"/>
    <n v="126"/>
  </r>
  <r>
    <s v="OSS 117: Cairo, Nest of Spies"/>
    <s v="Not Rated"/>
    <s v="Action"/>
    <x v="26"/>
    <s v="May 9, 2008 (United States)"/>
    <n v="7.1"/>
    <n v="19000"/>
    <s v="Michel Hazanavicius"/>
    <s v="Jean-FranÃ§ois Halin"/>
    <s v="Jean Dujardin"/>
    <s v="France"/>
    <m/>
    <x v="4830"/>
    <s v="Gaumont"/>
    <n v="99"/>
  </r>
  <r>
    <s v="ATL"/>
    <s v="PG-13"/>
    <s v="Comedy"/>
    <x v="26"/>
    <s v="March 31, 2006 (United States)"/>
    <n v="6.2"/>
    <n v="11000"/>
    <s v="Chris Robinson"/>
    <s v="Tina Gordon"/>
    <s v="T.I."/>
    <s v="United States"/>
    <n v="20000000"/>
    <x v="4831"/>
    <s v="Sweet Tea Pictures LLC"/>
    <n v="105"/>
  </r>
  <r>
    <s v="Stormbreaker"/>
    <s v="PG"/>
    <s v="Action"/>
    <x v="26"/>
    <s v="October 13, 2006 (United States)"/>
    <n v="5.0999999999999996"/>
    <n v="24000"/>
    <s v="Geoffrey Sax"/>
    <s v="Anthony Horowitz"/>
    <s v="Alex Pettyfer"/>
    <s v="United Kingdom"/>
    <m/>
    <x v="4832"/>
    <s v="Samuelson Productions"/>
    <n v="93"/>
  </r>
  <r>
    <s v="Fearless"/>
    <s v="PG-13"/>
    <s v="Action"/>
    <x v="26"/>
    <s v="September 22, 2006 (United States)"/>
    <n v="7.6"/>
    <n v="74000"/>
    <s v="Ronny Yu"/>
    <s v="Chris Chow"/>
    <s v="Jet Li"/>
    <s v="China"/>
    <m/>
    <x v="4833"/>
    <s v="Golden Harvest Company"/>
    <n v="104"/>
  </r>
  <r>
    <s v="Behind the Mask: The Rise of Leslie Vernon"/>
    <s v="R"/>
    <s v="Comedy"/>
    <x v="26"/>
    <s v="October 13, 2006 (United States)"/>
    <n v="6.7"/>
    <n v="22000"/>
    <s v="Scott Glosserman"/>
    <s v="Scott Glosserman"/>
    <s v="Nathan Baesel"/>
    <s v="United States"/>
    <m/>
    <x v="4834"/>
    <s v="Glen Echo Entertainment"/>
    <n v="92"/>
  </r>
  <r>
    <s v="Bobby"/>
    <s v="R"/>
    <s v="Biography"/>
    <x v="26"/>
    <s v="November 23, 2006 (United States)"/>
    <n v="7"/>
    <n v="41000"/>
    <s v="Emilio Estevez"/>
    <s v="Emilio Estevez"/>
    <s v="Anthony Hopkins"/>
    <s v="United States"/>
    <n v="14000000"/>
    <x v="4835"/>
    <s v="The Weinstein Company"/>
    <n v="117"/>
  </r>
  <r>
    <s v="Half Nelson"/>
    <s v="R"/>
    <s v="Drama"/>
    <x v="26"/>
    <s v="September 22, 2006 (United States)"/>
    <n v="7.2"/>
    <n v="85000"/>
    <s v="Ryan Fleck"/>
    <s v="Ryan Fleck"/>
    <s v="Ryan Gosling"/>
    <s v="United States"/>
    <n v="700000"/>
    <x v="4836"/>
    <s v="Hunting Lane Films"/>
    <n v="106"/>
  </r>
  <r>
    <s v="The Wild"/>
    <s v="G"/>
    <s v="Animation"/>
    <x v="26"/>
    <s v="April 14, 2006 (United States)"/>
    <n v="5.2"/>
    <n v="25000"/>
    <s v="Steve 'Spaz' Williams"/>
    <s v="Ed Decter"/>
    <s v="Kiefer Sutherland"/>
    <s v="Canada"/>
    <n v="80000000"/>
    <x v="4837"/>
    <s v="C.O.R.E. Feature Animation"/>
    <n v="82"/>
  </r>
  <r>
    <s v="Infamous"/>
    <s v="R"/>
    <s v="Biography"/>
    <x v="26"/>
    <s v="October 13, 2006 (United States)"/>
    <n v="7.1"/>
    <n v="17000"/>
    <s v="Douglas McGrath"/>
    <s v="Douglas McGrath"/>
    <s v="Toby Jones"/>
    <s v="United States"/>
    <n v="13000000"/>
    <x v="4838"/>
    <s v="Warner Independent Pictures (WIP)"/>
    <n v="110"/>
  </r>
  <r>
    <s v="Black Sheep"/>
    <s v="Not Rated"/>
    <s v="Comedy"/>
    <x v="26"/>
    <s v="March 29, 2007 (New Zealand)"/>
    <n v="5.8"/>
    <n v="40000"/>
    <s v="Jonathan King"/>
    <s v="Jonathan King"/>
    <s v="Oliver Driver"/>
    <s v="New Zealand"/>
    <m/>
    <x v="4839"/>
    <s v="New Zealand Film Commission"/>
    <n v="87"/>
  </r>
  <r>
    <s v="Take the Lead"/>
    <s v="PG-13"/>
    <s v="Drama"/>
    <x v="26"/>
    <s v="April 7, 2006 (United States)"/>
    <n v="6.6"/>
    <n v="25000"/>
    <s v="Liz Friedlander"/>
    <s v="Dianne Houston"/>
    <s v="Antonio Banderas"/>
    <s v="United States"/>
    <n v="30000000"/>
    <x v="4840"/>
    <s v="New Line Cinema"/>
    <n v="118"/>
  </r>
  <r>
    <s v="Gridiron Gang"/>
    <s v="PG-13"/>
    <s v="Biography"/>
    <x v="26"/>
    <s v="September 15, 2006 (United States)"/>
    <n v="6.9"/>
    <n v="58000"/>
    <s v="Phil Joanou"/>
    <s v="Jeff Maguire"/>
    <s v="Dwayne Johnson"/>
    <s v="United States"/>
    <n v="30000000"/>
    <x v="4841"/>
    <s v="Columbia Pictures Industries"/>
    <n v="125"/>
  </r>
  <r>
    <s v="The Ant Bully"/>
    <s v="PG"/>
    <s v="Animation"/>
    <x v="26"/>
    <s v="July 28, 2006 (United States)"/>
    <n v="5.8"/>
    <n v="38000"/>
    <s v="John A. Davis"/>
    <s v="John A. Davis"/>
    <s v="Paul Giamatti"/>
    <s v="United States"/>
    <n v="50000000"/>
    <x v="4842"/>
    <s v="Warner Bros."/>
    <n v="88"/>
  </r>
  <r>
    <s v="Fur: an Imaginary Portrait of Diane Arbus"/>
    <s v="R"/>
    <s v="Biography"/>
    <x v="26"/>
    <s v="October 20, 2006 (Italy)"/>
    <n v="6.4"/>
    <n v="15000"/>
    <s v="Steven Shainberg"/>
    <s v="Erin Cressida Wilson"/>
    <s v="Nicole Kidman"/>
    <s v="United States"/>
    <n v="16800000"/>
    <x v="4843"/>
    <s v="Pressman Film"/>
    <n v="122"/>
  </r>
  <r>
    <s v="Rang De Basanti"/>
    <s v="Not Rated"/>
    <s v="Comedy"/>
    <x v="26"/>
    <s v="January 26, 2006 (United States)"/>
    <n v="8.1"/>
    <n v="115000"/>
    <s v="Rakeysh Omprakash Mehra"/>
    <s v="Renzil D'Silva"/>
    <s v="Aamir Khan"/>
    <s v="India"/>
    <m/>
    <x v="4844"/>
    <s v="ROMP"/>
    <n v="167"/>
  </r>
  <r>
    <s v="Peaceful Warrior"/>
    <s v="PG-13"/>
    <s v="Drama"/>
    <x v="26"/>
    <s v="June 23, 2006 (United States)"/>
    <n v="7.3"/>
    <n v="27000"/>
    <s v="Victor Salva"/>
    <s v="Kevin Bernhardt"/>
    <s v="Scott Mechlowicz"/>
    <s v="United States"/>
    <n v="10000000"/>
    <x v="4845"/>
    <s v="DEJ Productions"/>
    <n v="120"/>
  </r>
  <r>
    <s v="The Santa Clause 3: The Escape Clause"/>
    <s v="G"/>
    <s v="Adventure"/>
    <x v="26"/>
    <s v="November 3, 2006 (United States)"/>
    <n v="4.8"/>
    <n v="34000"/>
    <s v="Michael Lembeck"/>
    <s v="Ed Decter"/>
    <s v="Tim Allen"/>
    <s v="United States"/>
    <n v="12000000"/>
    <x v="4846"/>
    <s v="Walt Disney Pictures"/>
    <n v="92"/>
  </r>
  <r>
    <s v="Miss Potter"/>
    <s v="PG"/>
    <s v="Biography"/>
    <x v="26"/>
    <s v="March 9, 2007 (United States)"/>
    <n v="7"/>
    <n v="28000"/>
    <s v="Chris Noonan"/>
    <s v="Richard Maltby Jr."/>
    <s v="RenÃ©e Zellweger"/>
    <s v="United Kingdom"/>
    <n v="30000000"/>
    <x v="4847"/>
    <s v="Phoenix Pictures"/>
    <n v="88"/>
  </r>
  <r>
    <s v="Big Momma's House 2"/>
    <s v="PG-13"/>
    <s v="Comedy"/>
    <x v="26"/>
    <s v="January 27, 2006 (United States)"/>
    <n v="4.8"/>
    <n v="41000"/>
    <s v="John Whitesell"/>
    <s v="Don Rhymer"/>
    <s v="Martin Lawrence"/>
    <s v="United States"/>
    <n v="40000000"/>
    <x v="4848"/>
    <s v="Twentieth Century Fox"/>
    <n v="99"/>
  </r>
  <r>
    <s v="Pulse"/>
    <s v="PG-13"/>
    <s v="Horror"/>
    <x v="26"/>
    <s v="August 11, 2006 (United States)"/>
    <n v="4.8"/>
    <n v="28000"/>
    <s v="Jim Sonzero"/>
    <s v="Kiyoshi Kurosawa"/>
    <s v="Kristen Bell"/>
    <s v="United States"/>
    <n v="20500000"/>
    <x v="4849"/>
    <s v="Dimension Films"/>
    <n v="90"/>
  </r>
  <r>
    <s v="The Last Kiss"/>
    <s v="R"/>
    <s v="Comedy"/>
    <x v="26"/>
    <s v="September 15, 2006 (United States)"/>
    <n v="6.4"/>
    <n v="41000"/>
    <s v="Tony Goldwyn"/>
    <s v="Paul Haggis"/>
    <s v="Zach Braff"/>
    <s v="United States"/>
    <n v="20000000"/>
    <x v="4850"/>
    <s v="Lakeshore Entertainment"/>
    <n v="104"/>
  </r>
  <r>
    <s v="The Foot Fist Way"/>
    <s v="R"/>
    <s v="Comedy"/>
    <x v="26"/>
    <s v="September 26, 2008 (United Kingdom)"/>
    <n v="6.3"/>
    <n v="12000"/>
    <s v="Jody Hill"/>
    <s v="Ben Best"/>
    <s v="Danny McBride"/>
    <s v="United States"/>
    <m/>
    <x v="4851"/>
    <s v="MTV Films"/>
    <n v="85"/>
  </r>
  <r>
    <s v="The Astronaut Farmer"/>
    <s v="PG"/>
    <s v="Adventure"/>
    <x v="26"/>
    <s v="February 23, 2007 (United States)"/>
    <n v="6.3"/>
    <n v="22000"/>
    <s v="Michael Polish"/>
    <s v="Mark Polish"/>
    <s v="Billy Bob Thornton"/>
    <s v="United States"/>
    <n v="13000000"/>
    <x v="4852"/>
    <s v="Warner Bros."/>
    <n v="104"/>
  </r>
  <r>
    <s v="Starter for 10"/>
    <s v="PG-13"/>
    <s v="Comedy"/>
    <x v="26"/>
    <s v="March 9, 2007 (United States)"/>
    <n v="6.7"/>
    <n v="22000"/>
    <s v="Tom Vaughan"/>
    <s v="David Nicholls"/>
    <s v="James McAvoy"/>
    <s v="United Kingdom"/>
    <m/>
    <x v="4853"/>
    <s v="BBC Films"/>
    <n v="92"/>
  </r>
  <r>
    <s v="Mini's First Time"/>
    <s v="R"/>
    <s v="Comedy"/>
    <x v="26"/>
    <s v="July 14, 2006 (Canada)"/>
    <n v="5.8"/>
    <n v="8100"/>
    <s v="Nick Guthe"/>
    <s v="Nick Guthe"/>
    <s v="Alec Baldwin"/>
    <s v="United States"/>
    <n v="6000000"/>
    <x v="4854"/>
    <s v="Bold Films"/>
    <n v="91"/>
  </r>
  <r>
    <s v="Lonely Hearts"/>
    <s v="R"/>
    <s v="Biography"/>
    <x v="26"/>
    <s v="October 21, 2006 (Taiwan)"/>
    <n v="6.4"/>
    <n v="20000"/>
    <s v="Todd Robinson"/>
    <s v="Todd Robinson"/>
    <s v="John Travolta"/>
    <s v="Germany"/>
    <n v="18000000"/>
    <x v="4855"/>
    <s v="Millennium Films"/>
    <n v="108"/>
  </r>
  <r>
    <s v="A Guide to Recognizing Your Saints"/>
    <s v="R"/>
    <s v="Crime"/>
    <x v="26"/>
    <s v="October 13, 2006 (United States)"/>
    <n v="7"/>
    <n v="25000"/>
    <s v="Dito Montiel"/>
    <s v="Dito Montiel"/>
    <s v="Robert Downey Jr."/>
    <s v="United States"/>
    <m/>
    <x v="4856"/>
    <s v="Belladonna Productions"/>
    <n v="100"/>
  </r>
  <r>
    <s v="Everyone's Hero"/>
    <s v="G"/>
    <s v="Animation"/>
    <x v="26"/>
    <s v="September 15, 2006 (United States)"/>
    <n v="5.7"/>
    <n v="8300"/>
    <s v="Colin Brady"/>
    <s v="Robert Kurtz"/>
    <s v="Jake T. Austin"/>
    <s v="Canada"/>
    <n v="35000000"/>
    <x v="4857"/>
    <s v="Arc Productions"/>
    <n v="87"/>
  </r>
  <r>
    <s v="Severance"/>
    <s v="R"/>
    <s v="Comedy"/>
    <x v="26"/>
    <s v="August 25, 2006 (United Kingdom)"/>
    <n v="6.5"/>
    <n v="37000"/>
    <s v="Christopher Smith"/>
    <s v="James Moran"/>
    <s v="Danny Dyer"/>
    <s v="United Kingdom"/>
    <m/>
    <x v="4858"/>
    <s v="Qwerty Films"/>
    <n v="96"/>
  </r>
  <r>
    <s v="Loving Annabelle"/>
    <s v="Not Rated"/>
    <s v="Drama"/>
    <x v="26"/>
    <s v="May 24, 2007 (Germany)"/>
    <n v="6.3"/>
    <n v="12000"/>
    <s v="Katherine Brooks"/>
    <s v="Katherine Brooks"/>
    <s v="Erin Kelly"/>
    <s v="United States"/>
    <n v="1000000"/>
    <x v="27"/>
    <s v="Big Easy Pictures"/>
    <n v="77"/>
  </r>
  <r>
    <s v="Kabhi Alvida Naa Kehna"/>
    <s v="Not Rated"/>
    <s v="Drama"/>
    <x v="26"/>
    <s v="August 11, 2006 (India)"/>
    <n v="6.1"/>
    <n v="19000"/>
    <s v="Karan Johar"/>
    <s v="Karan Johar"/>
    <s v="Shah Rukh Khan"/>
    <s v="India"/>
    <m/>
    <x v="4859"/>
    <s v="Dharma Productions"/>
    <n v="193"/>
  </r>
  <r>
    <s v="Old Joy"/>
    <s v="Unrated"/>
    <s v="Drama"/>
    <x v="26"/>
    <s v="January 26, 2007 (United Kingdom)"/>
    <n v="6.8"/>
    <n v="7000"/>
    <s v="Kelly Reichardt"/>
    <s v="Jonathan Raymond"/>
    <s v="Daniel London"/>
    <s v="United States"/>
    <n v="300000"/>
    <x v="4860"/>
    <s v="Film Science"/>
    <n v="76"/>
  </r>
  <r>
    <s v="The Grudge 2"/>
    <s v="PG-13"/>
    <s v="Horror"/>
    <x v="26"/>
    <s v="October 13, 2006 (United States)"/>
    <n v="5.0999999999999996"/>
    <n v="48000"/>
    <s v="Takashi Shimizu"/>
    <s v="Stephen Susco"/>
    <s v="Amber Tamblyn"/>
    <s v="United States"/>
    <n v="20000000"/>
    <x v="4861"/>
    <s v="Columbia Pictures"/>
    <n v="102"/>
  </r>
  <r>
    <s v="For Your Consideration"/>
    <s v="PG-13"/>
    <s v="Comedy"/>
    <x v="26"/>
    <s v="November 22, 2006 (United States)"/>
    <n v="6.3"/>
    <n v="14000"/>
    <s v="Christopher Guest"/>
    <s v="Christopher Guest"/>
    <s v="Catherine O'Hara"/>
    <s v="United States"/>
    <n v="12000000"/>
    <x v="4862"/>
    <s v="Shangri-La Entertainment"/>
    <n v="86"/>
  </r>
  <r>
    <s v="The Sentinel"/>
    <s v="PG-13"/>
    <s v="Action"/>
    <x v="26"/>
    <s v="April 21, 2006 (United States)"/>
    <n v="6.1"/>
    <n v="49000"/>
    <s v="Clark Johnson"/>
    <s v="George Nolfi"/>
    <s v="Michael Douglas"/>
    <s v="United States"/>
    <n v="60000000"/>
    <x v="4863"/>
    <s v="Twentieth Century Fox"/>
    <n v="108"/>
  </r>
  <r>
    <s v="The Breed"/>
    <s v="R"/>
    <s v="Action"/>
    <x v="26"/>
    <s v="October 19, 2007 (South Africa)"/>
    <n v="5.0999999999999996"/>
    <n v="13000"/>
    <s v="Nicholas Mastandrea"/>
    <s v="Robert Conte"/>
    <s v="Michelle Rodriguez"/>
    <s v="Germany"/>
    <m/>
    <x v="4864"/>
    <s v="Film Afrika Worldwide"/>
    <n v="91"/>
  </r>
  <r>
    <s v="Skinwalkers"/>
    <s v="R"/>
    <s v="Action"/>
    <x v="26"/>
    <s v="August 10, 2007 (United States)"/>
    <n v="4.5999999999999996"/>
    <n v="13000"/>
    <s v="James Isaac"/>
    <s v="James DeMonaco"/>
    <s v="Jason Behr"/>
    <s v="Canada"/>
    <m/>
    <x v="4865"/>
    <s v="Lionsgate"/>
    <n v="110"/>
  </r>
  <r>
    <s v="Hoot"/>
    <s v="PG"/>
    <s v="Adventure"/>
    <x v="26"/>
    <s v="May 5, 2006 (United States)"/>
    <n v="5.5"/>
    <n v="8000"/>
    <s v="Wil Shriner"/>
    <s v="Wil Shriner"/>
    <s v="Logan Lerman"/>
    <s v="United States"/>
    <n v="15000000"/>
    <x v="4866"/>
    <s v="Hoot Productions LLC"/>
    <n v="91"/>
  </r>
  <r>
    <s v="Garfield: A Tail of Two Kitties"/>
    <s v="PG"/>
    <s v="Animation"/>
    <x v="26"/>
    <s v="June 16, 2006 (United States)"/>
    <n v="5"/>
    <n v="40000"/>
    <s v="Tim Hill"/>
    <s v="Joel Cohen"/>
    <s v="Breckin Meyer"/>
    <s v="United Kingdom"/>
    <n v="60000000"/>
    <x v="4867"/>
    <s v="Twentieth Century Fox"/>
    <n v="82"/>
  </r>
  <r>
    <s v="There Will Be Blood"/>
    <s v="R"/>
    <s v="Drama"/>
    <x v="27"/>
    <s v="January 25, 2008 (United States)"/>
    <n v="8.1999999999999993"/>
    <n v="535000"/>
    <s v="Paul Thomas Anderson"/>
    <s v="Paul Thomas Anderson"/>
    <s v="Daniel Day-Lewis"/>
    <s v="United States"/>
    <n v="25000000"/>
    <x v="4868"/>
    <s v="Paramount Vantage"/>
    <n v="158"/>
  </r>
  <r>
    <s v="No Country for Old Men"/>
    <s v="R"/>
    <s v="Crime"/>
    <x v="27"/>
    <s v="November 21, 2007 (United States)"/>
    <n v="8.1"/>
    <n v="886000"/>
    <s v="Ethan Coen"/>
    <s v="Joel Coen"/>
    <s v="Tommy Lee Jones"/>
    <s v="United States"/>
    <n v="25000000"/>
    <x v="4869"/>
    <s v="Paramount Vantage"/>
    <n v="122"/>
  </r>
  <r>
    <s v="Stardust"/>
    <s v="PG-13"/>
    <s v="Adventure"/>
    <x v="27"/>
    <s v="August 10, 2007 (United States)"/>
    <n v="7.6"/>
    <n v="260000"/>
    <s v="Matthew Vaughn"/>
    <s v="Jane Goldman"/>
    <s v="Charlie Cox"/>
    <s v="United Kingdom"/>
    <n v="70000000"/>
    <x v="4870"/>
    <s v="Paramount Pictures"/>
    <n v="127"/>
  </r>
  <r>
    <s v="Gone Baby Gone"/>
    <s v="R"/>
    <s v="Crime"/>
    <x v="27"/>
    <s v="October 19, 2007 (United States)"/>
    <n v="7.6"/>
    <n v="258000"/>
    <s v="Ben Affleck"/>
    <s v="Ben Affleck"/>
    <s v="Morgan Freeman"/>
    <s v="United States"/>
    <n v="19000000"/>
    <x v="4871"/>
    <s v="Miramax"/>
    <n v="114"/>
  </r>
  <r>
    <s v="Disturbia"/>
    <s v="PG-13"/>
    <s v="Crime"/>
    <x v="27"/>
    <s v="April 13, 2007 (United States)"/>
    <n v="6.8"/>
    <n v="226000"/>
    <s v="D.J. Caruso"/>
    <s v="Christopher Landon"/>
    <s v="Shia LaBeouf"/>
    <s v="United States"/>
    <n v="20000000"/>
    <x v="4872"/>
    <s v="Dreamworks Pictures"/>
    <n v="105"/>
  </r>
  <r>
    <s v="Zodiac"/>
    <s v="R"/>
    <s v="Crime"/>
    <x v="27"/>
    <s v="March 2, 2007 (United States)"/>
    <n v="7.7"/>
    <n v="486000"/>
    <s v="David Fincher"/>
    <s v="James Vanderbilt"/>
    <s v="Jake Gyllenhaal"/>
    <s v="United States"/>
    <n v="65000000"/>
    <x v="4873"/>
    <s v="Paramount Pictures"/>
    <n v="157"/>
  </r>
  <r>
    <s v="Superbad"/>
    <s v="R"/>
    <s v="Comedy"/>
    <x v="27"/>
    <s v="August 17, 2007 (United States)"/>
    <n v="7.6"/>
    <n v="535000"/>
    <s v="Greg Mottola"/>
    <s v="Seth Rogen"/>
    <s v="Michael Cera"/>
    <s v="United States"/>
    <n v="20000000"/>
    <x v="4874"/>
    <s v="Columbia Pictures"/>
    <n v="113"/>
  </r>
  <r>
    <s v="Transformers"/>
    <s v="PG-13"/>
    <s v="Action"/>
    <x v="27"/>
    <s v="July 3, 2007 (United States)"/>
    <n v="7"/>
    <n v="607000"/>
    <s v="Michael Bay"/>
    <s v="Roberto Orci"/>
    <s v="Shia LaBeouf"/>
    <s v="United States"/>
    <n v="150000000"/>
    <x v="4875"/>
    <s v="Dreamworks Pictures"/>
    <n v="144"/>
  </r>
  <r>
    <s v="Harry Potter and the Order of the Phoenix"/>
    <s v="PG-13"/>
    <s v="Action"/>
    <x v="27"/>
    <s v="July 11, 2007 (United States)"/>
    <n v="7.5"/>
    <n v="527000"/>
    <s v="David Yates"/>
    <s v="Michael Goldenberg"/>
    <s v="Daniel Radcliffe"/>
    <s v="United Kingdom"/>
    <n v="150000000"/>
    <x v="4876"/>
    <s v="Warner Bros."/>
    <n v="138"/>
  </r>
  <r>
    <s v="Into the Wild"/>
    <s v="R"/>
    <s v="Adventure"/>
    <x v="27"/>
    <s v="October 19, 2007 (United States)"/>
    <n v="8.1"/>
    <n v="588000"/>
    <s v="Sean Penn"/>
    <s v="Sean Penn"/>
    <s v="Emile Hirsch"/>
    <s v="United States"/>
    <n v="15000000"/>
    <x v="4877"/>
    <s v="Paramount Vantage"/>
    <n v="148"/>
  </r>
  <r>
    <s v="Ratatouille"/>
    <s v="G"/>
    <s v="Animation"/>
    <x v="27"/>
    <s v="June 29, 2007 (United States)"/>
    <n v="8"/>
    <n v="660000"/>
    <s v="Brad Bird"/>
    <s v="Brad Bird"/>
    <s v="Brad Garrett"/>
    <s v="United States"/>
    <n v="150000000"/>
    <x v="4878"/>
    <s v="Walt Disney Pictures"/>
    <n v="111"/>
  </r>
  <r>
    <s v="Atonement"/>
    <s v="R"/>
    <s v="Drama"/>
    <x v="27"/>
    <s v="January 11, 2008 (United States)"/>
    <n v="7.8"/>
    <n v="259000"/>
    <s v="Joe Wright"/>
    <s v="Ian McEwan"/>
    <s v="Keira Knightley"/>
    <s v="United Kingdom"/>
    <n v="30000000"/>
    <x v="4879"/>
    <s v="Universal Pictures"/>
    <n v="123"/>
  </r>
  <r>
    <s v="Shooter"/>
    <s v="R"/>
    <s v="Action"/>
    <x v="27"/>
    <s v="March 23, 2007 (United States)"/>
    <n v="7.2"/>
    <n v="317000"/>
    <s v="Antoine Fuqua"/>
    <s v="Jonathan Lemkin"/>
    <s v="Mark Wahlberg"/>
    <s v="United States"/>
    <n v="61000000"/>
    <x v="4880"/>
    <s v="Paramount Pictures"/>
    <n v="124"/>
  </r>
  <r>
    <s v="American Gangster"/>
    <s v="R"/>
    <s v="Biography"/>
    <x v="27"/>
    <s v="November 2, 2007 (United States)"/>
    <n v="7.8"/>
    <n v="401000"/>
    <s v="Ridley Scott"/>
    <s v="Steven Zaillian"/>
    <s v="Denzel Washington"/>
    <s v="United States"/>
    <n v="100000000"/>
    <x v="4881"/>
    <s v="Universal Pictures"/>
    <n v="157"/>
  </r>
  <r>
    <s v="Spider-Man 3"/>
    <s v="PG-13"/>
    <s v="Action"/>
    <x v="27"/>
    <s v="May 4, 2007 (United States)"/>
    <n v="6.2"/>
    <n v="513000"/>
    <s v="Sam Raimi"/>
    <s v="Sam Raimi"/>
    <s v="Tobey Maguire"/>
    <s v="United States"/>
    <n v="258000000"/>
    <x v="4882"/>
    <s v="Columbia Pictures"/>
    <n v="139"/>
  </r>
  <r>
    <s v="Live Free or Die Hard"/>
    <s v="PG-13"/>
    <s v="Action"/>
    <x v="27"/>
    <s v="June 27, 2007 (United States)"/>
    <n v="7.1"/>
    <n v="394000"/>
    <s v="Len Wiseman"/>
    <s v="John Carlin"/>
    <s v="Bruce Willis"/>
    <s v="United States"/>
    <n v="110000000"/>
    <x v="4883"/>
    <s v="Twentieth Century Fox"/>
    <n v="128"/>
  </r>
  <r>
    <s v="Hot Fuzz"/>
    <s v="R"/>
    <s v="Action"/>
    <x v="27"/>
    <s v="April 20, 2007 (United States)"/>
    <n v="7.8"/>
    <n v="476000"/>
    <s v="Edgar Wright"/>
    <s v="Edgar Wright"/>
    <s v="Simon Pegg"/>
    <s v="United Kingdom"/>
    <m/>
    <x v="4884"/>
    <s v="Universal Pictures"/>
    <n v="121"/>
  </r>
  <r>
    <s v="Pirates of the Caribbean: at World's End"/>
    <s v="PG-13"/>
    <s v="Action"/>
    <x v="27"/>
    <s v="May 25, 2007 (United States)"/>
    <n v="7.1"/>
    <n v="608000"/>
    <s v="Gore Verbinski"/>
    <s v="Ted Elliott"/>
    <s v="Johnny Depp"/>
    <s v="United States"/>
    <n v="300000000"/>
    <x v="4885"/>
    <s v="Walt Disney Pictures"/>
    <n v="169"/>
  </r>
  <r>
    <s v="I Am Legend"/>
    <s v="PG-13"/>
    <s v="Action"/>
    <x v="27"/>
    <s v="December 14, 2007 (United States)"/>
    <n v="7.2"/>
    <n v="704000"/>
    <s v="Francis Lawrence"/>
    <s v="Mark Protosevich"/>
    <s v="Will Smith"/>
    <s v="United States"/>
    <n v="150000000"/>
    <x v="4886"/>
    <s v="Warner Bros."/>
    <n v="101"/>
  </r>
  <r>
    <s v="Sunshine"/>
    <s v="R"/>
    <s v="Sci-Fi"/>
    <x v="27"/>
    <s v="July 27, 2007 (United States)"/>
    <n v="7.2"/>
    <n v="238000"/>
    <s v="Danny Boyle"/>
    <s v="Alex Garland"/>
    <s v="Cillian Murphy"/>
    <s v="United Kingdom"/>
    <m/>
    <x v="4887"/>
    <s v="DNA Films"/>
    <n v="107"/>
  </r>
  <r>
    <s v="Juno"/>
    <s v="PG-13"/>
    <s v="Comedy"/>
    <x v="27"/>
    <s v="December 25, 2007 (United States)"/>
    <n v="7.4"/>
    <n v="499000"/>
    <s v="Jason Reitman"/>
    <s v="Diablo Cody"/>
    <s v="Elliot Page"/>
    <s v="United States"/>
    <n v="7500000"/>
    <x v="4888"/>
    <s v="Fox Searchlight Pictures"/>
    <n v="96"/>
  </r>
  <r>
    <s v="28 Weeks Later"/>
    <s v="R"/>
    <s v="Horror"/>
    <x v="27"/>
    <s v="May 11, 2007 (United States)"/>
    <n v="7"/>
    <n v="263000"/>
    <s v="Juan Carlos Fresnadillo"/>
    <s v="Rowan Joffe"/>
    <s v="Jeremy Renner"/>
    <s v="United Kingdom"/>
    <n v="15000000"/>
    <x v="4889"/>
    <s v="Fox Atomic"/>
    <n v="100"/>
  </r>
  <r>
    <s v="Hitman"/>
    <s v="R"/>
    <s v="Action"/>
    <x v="27"/>
    <s v="November 21, 2007 (United States)"/>
    <n v="6.3"/>
    <n v="163000"/>
    <s v="Xavier Gens"/>
    <s v="Skip Woods"/>
    <s v="Timothy Olyphant"/>
    <s v="France"/>
    <n v="24000000"/>
    <x v="4890"/>
    <s v="Twentieth Century Fox"/>
    <n v="100"/>
  </r>
  <r>
    <s v="Enchanted"/>
    <s v="PG"/>
    <s v="Comedy"/>
    <x v="27"/>
    <s v="November 21, 2007 (United States)"/>
    <n v="7"/>
    <n v="181000"/>
    <s v="Kevin Lima"/>
    <s v="Bill Kelly"/>
    <s v="Amy Adams"/>
    <s v="United States"/>
    <n v="85000000"/>
    <x v="4891"/>
    <s v="Walt Disney Pictures"/>
    <n v="107"/>
  </r>
  <r>
    <s v="The Mist"/>
    <s v="R"/>
    <s v="Horror"/>
    <x v="27"/>
    <s v="November 21, 2007 (United States)"/>
    <n v="7.1"/>
    <n v="287000"/>
    <s v="Frank Darabont"/>
    <s v="Frank Darabont"/>
    <s v="Thomas Jane"/>
    <s v="United States"/>
    <n v="18000000"/>
    <x v="4892"/>
    <s v="Dimension Films"/>
    <n v="126"/>
  </r>
  <r>
    <s v="Hairspray"/>
    <s v="PG"/>
    <s v="Comedy"/>
    <x v="27"/>
    <s v="July 20, 2007 (United States)"/>
    <n v="6.6"/>
    <n v="122000"/>
    <s v="Adam Shankman"/>
    <s v="Leslie Dixon"/>
    <s v="John Travolta"/>
    <s v="United States"/>
    <n v="75000000"/>
    <x v="4893"/>
    <s v="New Line Cinema"/>
    <n v="117"/>
  </r>
  <r>
    <s v="Knocked Up"/>
    <s v="R"/>
    <s v="Comedy"/>
    <x v="27"/>
    <s v="June 1, 2007 (United States)"/>
    <n v="6.9"/>
    <n v="356000"/>
    <s v="Judd Apatow"/>
    <s v="Judd Apatow"/>
    <s v="Seth Rogen"/>
    <s v="United States"/>
    <n v="30000000"/>
    <x v="4894"/>
    <s v="Universal Pictures"/>
    <n v="129"/>
  </r>
  <r>
    <s v="Sweeney Todd: the Demon Barber of Fleet Street"/>
    <s v="R"/>
    <s v="Drama"/>
    <x v="27"/>
    <s v="December 21, 2007 (United States)"/>
    <n v="7.3"/>
    <n v="350000"/>
    <s v="Tim Burton"/>
    <s v="John Logan"/>
    <s v="Johnny Depp"/>
    <s v="United States"/>
    <n v="50000000"/>
    <x v="4895"/>
    <s v="Dreamworks Pictures"/>
    <n v="116"/>
  </r>
  <r>
    <s v="Grindhouse"/>
    <s v="R"/>
    <s v="Action"/>
    <x v="27"/>
    <s v="April 6, 2007 (United States)"/>
    <n v="7.5"/>
    <n v="180000"/>
    <s v="Directors"/>
    <s v="Robert Rodriguez"/>
    <s v="Kurt Russell"/>
    <s v="United States"/>
    <n v="67000000"/>
    <x v="4896"/>
    <s v="Dimension Films"/>
    <n v="191"/>
  </r>
  <r>
    <s v="Ghost Rider"/>
    <s v="PG-13"/>
    <s v="Action"/>
    <x v="27"/>
    <s v="February 16, 2007 (United States)"/>
    <n v="5.3"/>
    <n v="227000"/>
    <s v="Mark Steven Johnson"/>
    <s v="Mark Steven Johnson"/>
    <s v="Nicolas Cage"/>
    <s v="United States"/>
    <n v="110000000"/>
    <x v="4897"/>
    <s v="Columbia Pictures"/>
    <n v="110"/>
  </r>
  <r>
    <s v="Hot Rod"/>
    <s v="PG-13"/>
    <s v="Comedy"/>
    <x v="27"/>
    <s v="August 3, 2007 (United States)"/>
    <n v="6.7"/>
    <n v="80000"/>
    <s v="Akiva Schaffer"/>
    <s v="Pam Brady"/>
    <s v="Andy Samberg"/>
    <s v="United States"/>
    <m/>
    <x v="4898"/>
    <s v="Paramount Pictures"/>
    <n v="88"/>
  </r>
  <r>
    <s v="The Darjeeling Limited"/>
    <s v="R"/>
    <s v="Adventure"/>
    <x v="27"/>
    <s v="October 26, 2007 (United States)"/>
    <n v="7.2"/>
    <n v="186000"/>
    <s v="Wes Anderson"/>
    <s v="Wes Anderson"/>
    <s v="Owen Wilson"/>
    <s v="United States"/>
    <n v="16000000"/>
    <x v="4899"/>
    <s v="Fox Searchlight Pictures"/>
    <n v="91"/>
  </r>
  <r>
    <s v="Bridge to Terabithia"/>
    <s v="PG"/>
    <s v="Drama"/>
    <x v="27"/>
    <s v="February 16, 2007 (United States)"/>
    <n v="7.1"/>
    <n v="147000"/>
    <s v="Gabor Csupo"/>
    <s v="Jeff Stockwell"/>
    <s v="Josh Hutcherson"/>
    <s v="United States"/>
    <n v="17000000"/>
    <x v="4900"/>
    <s v="Walden Media"/>
    <n v="96"/>
  </r>
  <r>
    <s v="The Nanny Diaries"/>
    <s v="PG-13"/>
    <s v="Comedy"/>
    <x v="27"/>
    <s v="August 24, 2007 (United States)"/>
    <n v="6.2"/>
    <n v="57000"/>
    <s v="Shari Springer Berman"/>
    <s v="Emma McLaughlin"/>
    <s v="Scarlett Johansson"/>
    <s v="United States"/>
    <n v="20000000"/>
    <x v="4901"/>
    <s v="The Weinstein Company"/>
    <n v="105"/>
  </r>
  <r>
    <s v="Funny Games"/>
    <s v="R"/>
    <s v="Crime"/>
    <x v="27"/>
    <s v="April 4, 2008 (United Kingdom)"/>
    <n v="6.6"/>
    <n v="93000"/>
    <s v="Michael Haneke"/>
    <s v="Michael Haneke"/>
    <s v="Naomi Watts"/>
    <s v="United States"/>
    <n v="15000000"/>
    <x v="4902"/>
    <s v="Celluloid Dreams"/>
    <n v="111"/>
  </r>
  <r>
    <s v="Halloween"/>
    <s v="R"/>
    <s v="Horror"/>
    <x v="27"/>
    <s v="August 31, 2007 (United States)"/>
    <n v="6.1"/>
    <n v="111000"/>
    <s v="Rob Zombie"/>
    <s v="Rob Zombie"/>
    <s v="Scout Taylor-Compton"/>
    <s v="United States"/>
    <n v="15000000"/>
    <x v="4903"/>
    <s v="Dimension Films"/>
    <n v="109"/>
  </r>
  <r>
    <s v="Eastern Promises"/>
    <s v="R"/>
    <s v="Action"/>
    <x v="27"/>
    <s v="September 21, 2007 (United States)"/>
    <n v="7.6"/>
    <n v="232000"/>
    <s v="David Cronenberg"/>
    <s v="Steven Knight"/>
    <s v="Naomi Watts"/>
    <s v="United Kingdom"/>
    <m/>
    <x v="4904"/>
    <s v="Kudos Film and Television"/>
    <n v="100"/>
  </r>
  <r>
    <s v="The Bourne Ultimatum"/>
    <s v="PG-13"/>
    <s v="Action"/>
    <x v="27"/>
    <s v="August 3, 2007 (United States)"/>
    <n v="8"/>
    <n v="612000"/>
    <s v="Paul Greengrass"/>
    <s v="Tony Gilroy"/>
    <s v="Matt Damon"/>
    <s v="United States"/>
    <n v="110000000"/>
    <x v="4905"/>
    <s v="Universal Pictures"/>
    <n v="115"/>
  </r>
  <r>
    <s v="Norbit"/>
    <s v="PG-13"/>
    <s v="Comedy"/>
    <x v="27"/>
    <s v="February 9, 2007 (United States)"/>
    <n v="4.0999999999999996"/>
    <n v="71000"/>
    <s v="Brian Robbins"/>
    <s v="Eddie Murphy"/>
    <s v="Eddie Murphy"/>
    <s v="United States"/>
    <n v="60000000"/>
    <x v="4906"/>
    <s v="Dreamworks Pictures"/>
    <n v="102"/>
  </r>
  <r>
    <s v="Fracture"/>
    <s v="R"/>
    <s v="Crime"/>
    <x v="27"/>
    <s v="April 20, 2007 (United States)"/>
    <n v="7.2"/>
    <n v="192000"/>
    <s v="Gregory Hoblit"/>
    <s v="Daniel Pyne"/>
    <s v="Anthony Hopkins"/>
    <s v="United States"/>
    <m/>
    <x v="4907"/>
    <s v="New Line Cinema"/>
    <n v="113"/>
  </r>
  <r>
    <s v="Beowulf"/>
    <s v="PG-13"/>
    <s v="Animation"/>
    <x v="27"/>
    <s v="November 16, 2007 (United States)"/>
    <n v="6.2"/>
    <n v="163000"/>
    <s v="Robert Zemeckis"/>
    <s v="Neil Gaiman"/>
    <s v="Ray Winstone"/>
    <s v="United States"/>
    <n v="150000000"/>
    <x v="4908"/>
    <s v="Paramount Pictures"/>
    <n v="115"/>
  </r>
  <r>
    <s v="Next"/>
    <s v="PG-13"/>
    <s v="Action"/>
    <x v="27"/>
    <s v="April 27, 2007 (United States)"/>
    <n v="6.2"/>
    <n v="152000"/>
    <s v="Lee Tamahori"/>
    <s v="Gary Goldman"/>
    <s v="Nicolas Cage"/>
    <s v="United States"/>
    <n v="70000000"/>
    <x v="4909"/>
    <s v="Paramount Pictures"/>
    <n v="96"/>
  </r>
  <r>
    <s v="3:10 to Yuma"/>
    <s v="R"/>
    <s v="Action"/>
    <x v="27"/>
    <s v="September 7, 2007 (United States)"/>
    <n v="7.7"/>
    <n v="295000"/>
    <s v="James Mangold"/>
    <s v="Halsted Welles"/>
    <s v="Russell Crowe"/>
    <s v="United States"/>
    <n v="55000000"/>
    <x v="4910"/>
    <s v="Lionsgate"/>
    <n v="122"/>
  </r>
  <r>
    <s v="Across the Universe"/>
    <s v="PG-13"/>
    <s v="Drama"/>
    <x v="27"/>
    <s v="October 12, 2007 (United States)"/>
    <n v="7.3"/>
    <n v="107000"/>
    <s v="Julie Taymor"/>
    <s v="Dick Clement"/>
    <s v="Evan Rachel Wood"/>
    <s v="United States"/>
    <n v="45000000"/>
    <x v="4911"/>
    <s v="Revolution Studios"/>
    <n v="133"/>
  </r>
  <r>
    <s v="Ocean's Thirteen"/>
    <s v="PG-13"/>
    <s v="Crime"/>
    <x v="27"/>
    <s v="June 8, 2007 (United States)"/>
    <n v="6.9"/>
    <n v="328000"/>
    <s v="Steven Soderbergh"/>
    <s v="Brian Koppelman"/>
    <s v="George Clooney"/>
    <s v="United States"/>
    <n v="85000000"/>
    <x v="4912"/>
    <s v="Warner Bros."/>
    <n v="122"/>
  </r>
  <r>
    <s v="Blades of Glory"/>
    <s v="PG-13"/>
    <s v="Comedy"/>
    <x v="27"/>
    <s v="March 30, 2007 (United States)"/>
    <n v="6.3"/>
    <n v="161000"/>
    <s v="Josh Gordon"/>
    <s v="Jeff Cox"/>
    <s v="Will Ferrell"/>
    <s v="United States"/>
    <n v="61000000"/>
    <x v="4913"/>
    <s v="Dreamworks Pictures"/>
    <n v="93"/>
  </r>
  <r>
    <s v="Surf's Up"/>
    <s v="PG"/>
    <s v="Animation"/>
    <x v="27"/>
    <s v="June 8, 2007 (United States)"/>
    <n v="6.7"/>
    <n v="72000"/>
    <s v="Ash Brannon"/>
    <s v="Don Rhymer"/>
    <s v="Shia LaBeouf"/>
    <s v="United States"/>
    <n v="100000000"/>
    <x v="4914"/>
    <s v="Columbia Pictures"/>
    <n v="85"/>
  </r>
  <r>
    <s v="Resident Evil: Extinction"/>
    <s v="R"/>
    <s v="Action"/>
    <x v="27"/>
    <s v="September 21, 2007 (United States)"/>
    <n v="6.2"/>
    <n v="187000"/>
    <s v="Russell Mulcahy"/>
    <s v="Paul W.S. Anderson"/>
    <s v="Milla Jovovich"/>
    <s v="France"/>
    <n v="45000000"/>
    <x v="4915"/>
    <s v="Screen Gems"/>
    <n v="94"/>
  </r>
  <r>
    <s v="30 Days of Night"/>
    <s v="R"/>
    <s v="Action"/>
    <x v="27"/>
    <s v="October 19, 2007 (United States)"/>
    <n v="6.6"/>
    <n v="168000"/>
    <s v="David Slade"/>
    <s v="Steve Niles"/>
    <s v="Josh Hartnett"/>
    <s v="United States"/>
    <n v="30000000"/>
    <x v="4916"/>
    <s v="Columbia Pictures"/>
    <n v="113"/>
  </r>
  <r>
    <s v="Awake"/>
    <s v="R"/>
    <s v="Crime"/>
    <x v="27"/>
    <s v="November 30, 2007 (United States)"/>
    <n v="6.5"/>
    <n v="73000"/>
    <s v="Joby Harold"/>
    <s v="Joby Harold"/>
    <s v="Hayden Christensen"/>
    <s v="United States"/>
    <n v="8600000"/>
    <x v="4917"/>
    <s v="The Weinstein Company"/>
    <n v="84"/>
  </r>
  <r>
    <s v="Dead Silence"/>
    <s v="R"/>
    <s v="Horror"/>
    <x v="27"/>
    <s v="March 16, 2007 (United States)"/>
    <n v="6.2"/>
    <n v="89000"/>
    <s v="James Wan"/>
    <s v="Leigh Whannell"/>
    <s v="Ryan Kwanten"/>
    <s v="United States"/>
    <n v="20000000"/>
    <x v="4918"/>
    <s v="Universal Pictures"/>
    <n v="89"/>
  </r>
  <r>
    <s v="Bee Movie"/>
    <s v="PG"/>
    <s v="Animation"/>
    <x v="27"/>
    <s v="November 2, 2007 (United States)"/>
    <n v="6.1"/>
    <n v="148000"/>
    <s v="Simon J. Smith"/>
    <s v="Jerry Seinfeld"/>
    <s v="Jerry Seinfeld"/>
    <s v="United States"/>
    <n v="150000000"/>
    <x v="4919"/>
    <s v="DreamWorks Animation"/>
    <n v="91"/>
  </r>
  <r>
    <s v="The Heartbreak Kid"/>
    <s v="R"/>
    <s v="Comedy"/>
    <x v="27"/>
    <s v="October 5, 2007 (United States)"/>
    <n v="5.8"/>
    <n v="88000"/>
    <s v="Bobby Farrelly"/>
    <s v="Scot Armstrong"/>
    <s v="Ben Stiller"/>
    <s v="United States"/>
    <n v="60000000"/>
    <x v="4920"/>
    <s v="Dreamworks Pictures"/>
    <n v="116"/>
  </r>
  <r>
    <s v="Aliens vs. Predator: Requiem"/>
    <s v="R"/>
    <s v="Action"/>
    <x v="27"/>
    <s v="December 25, 2007 (United States)"/>
    <n v="4.5999999999999996"/>
    <n v="118000"/>
    <s v="Colin Strause"/>
    <s v="Shane Salerno"/>
    <s v="Reiko Aylesworth"/>
    <s v="United States"/>
    <n v="40000000"/>
    <x v="4921"/>
    <s v="Twentieth Century Fox"/>
    <n v="94"/>
  </r>
  <r>
    <s v="Shrek the Third"/>
    <s v="PG"/>
    <s v="Animation"/>
    <x v="27"/>
    <s v="May 18, 2007 (United States)"/>
    <n v="6.1"/>
    <n v="288000"/>
    <s v="Chris Miller"/>
    <s v="Jeffrey Price"/>
    <s v="Mike Myers"/>
    <s v="United States"/>
    <n v="160000000"/>
    <x v="4922"/>
    <s v="DreamWorks"/>
    <n v="93"/>
  </r>
  <r>
    <n v="1408"/>
    <s v="PG-13"/>
    <s v="Fantasy"/>
    <x v="27"/>
    <s v="June 22, 2007 (United States)"/>
    <n v="6.8"/>
    <n v="260000"/>
    <s v="Mikael HÃ¥fstrÃ¶m"/>
    <s v="Matt Greenberg"/>
    <s v="John Cusack"/>
    <s v="United States"/>
    <n v="25000000"/>
    <x v="4923"/>
    <s v="Dimension Films"/>
    <n v="104"/>
  </r>
  <r>
    <s v="The Kingdom"/>
    <s v="R"/>
    <s v="Action"/>
    <x v="27"/>
    <s v="September 28, 2007 (United States)"/>
    <n v="7"/>
    <n v="121000"/>
    <s v="Peter Berg"/>
    <s v="Matthew Michael Carnahan"/>
    <s v="Jamie Foxx"/>
    <s v="United States"/>
    <n v="70000000"/>
    <x v="4924"/>
    <s v="Universal Pictures"/>
    <n v="110"/>
  </r>
  <r>
    <s v="The Assassination of Jesse James by the Coward Robert Ford"/>
    <s v="R"/>
    <s v="Biography"/>
    <x v="27"/>
    <s v="October 19, 2007 (United States)"/>
    <n v="7.5"/>
    <n v="173000"/>
    <s v="Andrew Dominik"/>
    <s v="Andrew Dominik"/>
    <s v="Brad Pitt"/>
    <s v="United States"/>
    <n v="30000000"/>
    <x v="4925"/>
    <s v="Warner Bros."/>
    <n v="160"/>
  </r>
  <r>
    <s v="Good Luck Chuck"/>
    <s v="R"/>
    <s v="Comedy"/>
    <x v="27"/>
    <s v="September 21, 2007 (United States)"/>
    <n v="5.6"/>
    <n v="87000"/>
    <s v="Mark Helfrich"/>
    <s v="Josh Stolberg"/>
    <s v="Dane Cook"/>
    <s v="United States"/>
    <n v="25000000"/>
    <x v="4926"/>
    <s v="Lionsgate"/>
    <n v="96"/>
  </r>
  <r>
    <s v="Hostel: Part II"/>
    <s v="R"/>
    <s v="Horror"/>
    <x v="27"/>
    <s v="June 8, 2007 (United States)"/>
    <n v="5.5"/>
    <n v="87000"/>
    <s v="Eli Roth"/>
    <s v="Eli Roth"/>
    <s v="Lauren German"/>
    <s v="United States"/>
    <n v="10200000"/>
    <x v="4927"/>
    <s v="Lionsgate"/>
    <n v="94"/>
  </r>
  <r>
    <s v="Fantastic 4: Rise of the Silver Surfer"/>
    <s v="PG"/>
    <s v="Action"/>
    <x v="27"/>
    <s v="June 15, 2007 (United States)"/>
    <n v="5.6"/>
    <n v="254000"/>
    <s v="Tim Story"/>
    <s v="Don Payne"/>
    <s v="Ioan Gruffudd"/>
    <s v="United States"/>
    <n v="130000000"/>
    <x v="4928"/>
    <s v="Twentieth Century Fox"/>
    <n v="92"/>
  </r>
  <r>
    <s v="The Golden Compass"/>
    <s v="PG-13"/>
    <s v="Adventure"/>
    <x v="27"/>
    <s v="December 7, 2007 (United States)"/>
    <n v="6.1"/>
    <n v="182000"/>
    <s v="Chris Weitz"/>
    <s v="Chris Weitz"/>
    <s v="Nicole Kidman"/>
    <s v="United Kingdom"/>
    <n v="180000000"/>
    <x v="4929"/>
    <s v="New Line Cinema"/>
    <n v="113"/>
  </r>
  <r>
    <s v="Rush Hour 3"/>
    <s v="PG-13"/>
    <s v="Action"/>
    <x v="27"/>
    <s v="August 10, 2007 (United States)"/>
    <n v="6.2"/>
    <n v="157000"/>
    <s v="Brett Ratner"/>
    <s v="Jeff Nathanson"/>
    <s v="Jackie Chan"/>
    <s v="United States"/>
    <n v="140000000"/>
    <x v="4930"/>
    <s v="New Line Cinema"/>
    <n v="91"/>
  </r>
  <r>
    <s v="The Babysitters"/>
    <s v="R"/>
    <s v="Drama"/>
    <x v="27"/>
    <s v="May 13, 2011 (Poland)"/>
    <n v="5.6"/>
    <n v="11000"/>
    <s v="David Ross"/>
    <s v="David Ross"/>
    <s v="Lauren Birkell"/>
    <s v="United States"/>
    <m/>
    <x v="4931"/>
    <s v="Forensic Films"/>
    <n v="88"/>
  </r>
  <r>
    <s v="Timecrimes"/>
    <s v="R"/>
    <s v="Horror"/>
    <x v="27"/>
    <s v="June 27, 2008 (Spain)"/>
    <n v="7.2"/>
    <n v="60000"/>
    <s v="Nacho Vigalondo"/>
    <s v="Nacho Vigalondo"/>
    <s v="Karra Elejalde"/>
    <s v="Spain"/>
    <n v="2600000"/>
    <x v="4932"/>
    <s v="Karbo Vantas Entertainment"/>
    <n v="92"/>
  </r>
  <r>
    <s v="Epic Movie"/>
    <s v="PG-13"/>
    <s v="Adventure"/>
    <x v="27"/>
    <s v="January 26, 2007 (United States)"/>
    <n v="2.4"/>
    <n v="103000"/>
    <s v="Jason Friedberg"/>
    <s v="Jason Friedberg"/>
    <s v="Kal Penn"/>
    <s v="United States"/>
    <n v="20000000"/>
    <x v="4933"/>
    <s v="New Regency Productions"/>
    <n v="86"/>
  </r>
  <r>
    <s v="Meet the Robinsons"/>
    <s v="G"/>
    <s v="Animation"/>
    <x v="27"/>
    <s v="March 30, 2007 (United States)"/>
    <n v="6.8"/>
    <n v="91000"/>
    <s v="Stephen J. Anderson"/>
    <s v="Jon Bernstein"/>
    <s v="Daniel Hansen"/>
    <s v="United States"/>
    <n v="150000000"/>
    <x v="4934"/>
    <s v="Walt Disney Animation Studios"/>
    <n v="95"/>
  </r>
  <r>
    <s v="Michael Clayton"/>
    <s v="R"/>
    <s v="Crime"/>
    <x v="27"/>
    <s v="October 12, 2007 (United States)"/>
    <n v="7.2"/>
    <n v="159000"/>
    <s v="Tony Gilroy"/>
    <s v="Tony Gilroy"/>
    <s v="George Clooney"/>
    <s v="United States"/>
    <n v="25000000"/>
    <x v="4935"/>
    <s v="Samuels Media"/>
    <n v="119"/>
  </r>
  <r>
    <s v="The Bucket List"/>
    <s v="PG-13"/>
    <s v="Adventure"/>
    <x v="27"/>
    <s v="January 11, 2008 (United States)"/>
    <n v="7.4"/>
    <n v="235000"/>
    <s v="Rob Reiner"/>
    <s v="Justin Zackham"/>
    <s v="Jack Nicholson"/>
    <s v="United States"/>
    <n v="45000000"/>
    <x v="4936"/>
    <s v="Warner Bros."/>
    <n v="97"/>
  </r>
  <r>
    <s v="Lust, Caution"/>
    <s v="NC-17"/>
    <s v="Drama"/>
    <x v="27"/>
    <s v="October 26, 2007 (United States)"/>
    <n v="7.5"/>
    <n v="38000"/>
    <s v="Ang Lee"/>
    <s v="Eileen Chang"/>
    <s v="Tony Chiu-Wai Leung"/>
    <s v="Taiwan"/>
    <n v="15000000"/>
    <x v="4937"/>
    <s v="Haishang Films"/>
    <n v="157"/>
  </r>
  <r>
    <s v="Charlie Wilson's War"/>
    <s v="R"/>
    <s v="Biography"/>
    <x v="27"/>
    <s v="December 21, 2007 (United States)"/>
    <n v="7"/>
    <n v="113000"/>
    <s v="Mike Nichols"/>
    <s v="Aaron Sorkin"/>
    <s v="Tom Hanks"/>
    <s v="United States"/>
    <n v="75000000"/>
    <x v="4938"/>
    <s v="Universal Pictures"/>
    <n v="102"/>
  </r>
  <r>
    <s v="Paranormal Activity"/>
    <s v="R"/>
    <s v="Horror"/>
    <x v="27"/>
    <s v="October 16, 2009 (United States)"/>
    <n v="6.3"/>
    <n v="225000"/>
    <s v="Oren Peli"/>
    <s v="Oren Peli"/>
    <s v="Katie Featherston"/>
    <s v="United States"/>
    <n v="15000"/>
    <x v="4939"/>
    <s v="Solana Films"/>
    <n v="86"/>
  </r>
  <r>
    <s v="Freedom Writers"/>
    <s v="PG-13"/>
    <s v="Biography"/>
    <x v="27"/>
    <s v="January 5, 2007 (United States)"/>
    <n v="7.6"/>
    <n v="72000"/>
    <s v="Richard LaGravenese"/>
    <s v="Richard LaGravenese"/>
    <s v="Hilary Swank"/>
    <s v="Germany"/>
    <n v="21000000"/>
    <x v="4940"/>
    <s v="Paramount Pictures"/>
    <n v="123"/>
  </r>
  <r>
    <s v="Before the Devil Knows You're Dead"/>
    <s v="R"/>
    <s v="Crime"/>
    <x v="27"/>
    <s v="October 26, 2007 (United States)"/>
    <n v="7.3"/>
    <n v="99000"/>
    <s v="Sidney Lumet"/>
    <s v="Kelly Masterson"/>
    <s v="Philip Seymour Hoffman"/>
    <s v="United States"/>
    <n v="18000000"/>
    <x v="4941"/>
    <s v="Capitol Films"/>
    <n v="117"/>
  </r>
  <r>
    <s v="In the Valley of Elah"/>
    <s v="R"/>
    <s v="Crime"/>
    <x v="27"/>
    <s v="September 28, 2007 (United States)"/>
    <n v="7.1"/>
    <n v="70000"/>
    <s v="Paul Haggis"/>
    <s v="Paul Haggis"/>
    <s v="Tommy Lee Jones"/>
    <s v="United States"/>
    <m/>
    <x v="4942"/>
    <s v="Warner Independent Pictures (WIP)"/>
    <n v="121"/>
  </r>
  <r>
    <s v="Alvin and the Chipmunks"/>
    <s v="PG"/>
    <s v="Animation"/>
    <x v="27"/>
    <s v="December 14, 2007 (United States)"/>
    <n v="5.2"/>
    <n v="79000"/>
    <s v="Tim Hill"/>
    <s v="Jon Vitti"/>
    <s v="Jason Lee"/>
    <s v="United States"/>
    <n v="60000000"/>
    <x v="4943"/>
    <s v="Fox 2000 Pictures"/>
    <n v="92"/>
  </r>
  <r>
    <s v="P.S. I Love You"/>
    <s v="PG-13"/>
    <s v="Comedy"/>
    <x v="27"/>
    <s v="December 21, 2007 (United States)"/>
    <n v="7"/>
    <n v="203000"/>
    <s v="Richard LaGravenese"/>
    <s v="Richard LaGravenese"/>
    <s v="Hilary Swank"/>
    <s v="United States"/>
    <n v="30000000"/>
    <x v="4944"/>
    <s v="Alcon Entertainment"/>
    <n v="126"/>
  </r>
  <r>
    <s v="Walk Hard: the Dewey Cox Story"/>
    <s v="R"/>
    <s v="Comedy"/>
    <x v="27"/>
    <s v="December 21, 2007 (United States)"/>
    <n v="6.8"/>
    <n v="69000"/>
    <s v="Jake Kasdan"/>
    <s v="Judd Apatow"/>
    <s v="John C. Reilly"/>
    <s v="United States"/>
    <n v="35000000"/>
    <x v="4945"/>
    <s v="Apatow Productions"/>
    <n v="96"/>
  </r>
  <r>
    <s v="National Treasure: Book of Secrets"/>
    <s v="PG"/>
    <s v="Action"/>
    <x v="27"/>
    <s v="December 21, 2007 (United States)"/>
    <n v="6.5"/>
    <n v="223000"/>
    <s v="Jon Turteltaub"/>
    <s v="Marianne Wibberley"/>
    <s v="Nicolas Cage"/>
    <s v="United States"/>
    <n v="130000000"/>
    <x v="4946"/>
    <s v="Walt Disney Pictures"/>
    <n v="124"/>
  </r>
  <r>
    <s v="Lars and the Real Girl"/>
    <s v="PG-13"/>
    <s v="Comedy"/>
    <x v="27"/>
    <s v="November 2, 2007 (United States)"/>
    <n v="7.3"/>
    <n v="141000"/>
    <s v="Craig Gillespie"/>
    <s v="Nancy Oliver"/>
    <s v="Ryan Gosling"/>
    <s v="United States"/>
    <n v="12000000"/>
    <x v="4947"/>
    <s v="Metro-Goldwyn-Mayer (MGM)"/>
    <n v="106"/>
  </r>
  <r>
    <s v="The Orphanage"/>
    <s v="R"/>
    <s v="Drama"/>
    <x v="27"/>
    <s v="January 11, 2008 (United States)"/>
    <n v="7.4"/>
    <n v="150000"/>
    <s v="J.A. Bayona"/>
    <s v="Sergio G. SÃ¡nchez"/>
    <s v="BelÃ©n Rueda"/>
    <s v="Spain"/>
    <m/>
    <x v="4948"/>
    <s v="MEDIA Programme of the European Union"/>
    <n v="105"/>
  </r>
  <r>
    <s v="The Game Plan"/>
    <s v="PG"/>
    <s v="Comedy"/>
    <x v="27"/>
    <s v="September 28, 2007 (United States)"/>
    <n v="6.1"/>
    <n v="61000"/>
    <s v="Andy Fickman"/>
    <s v="Nichole Millard"/>
    <s v="Dwayne Johnson"/>
    <s v="United States"/>
    <n v="22000000"/>
    <x v="4949"/>
    <s v="Walt Disney Pictures"/>
    <n v="110"/>
  </r>
  <r>
    <s v="Hannibal Rising"/>
    <s v="R"/>
    <s v="Action"/>
    <x v="27"/>
    <s v="February 9, 2007 (United States)"/>
    <n v="6.2"/>
    <n v="106000"/>
    <s v="Peter Webber"/>
    <s v="Thomas Harris"/>
    <s v="Gaspard Ulliel"/>
    <s v="Czech Republic"/>
    <n v="50000000"/>
    <x v="4950"/>
    <s v="Young Hannibal Productions"/>
    <n v="121"/>
  </r>
  <r>
    <s v="Saw IV"/>
    <s v="R"/>
    <s v="Crime"/>
    <x v="27"/>
    <s v="October 26, 2007 (United States)"/>
    <n v="5.9"/>
    <n v="144000"/>
    <s v="Darren Lynn Bousman"/>
    <s v="Patrick Melton"/>
    <s v="Tobin Bell"/>
    <s v="Canada"/>
    <n v="10000000"/>
    <x v="4951"/>
    <s v="Twisted Pictures"/>
    <n v="93"/>
  </r>
  <r>
    <s v="Premonition"/>
    <s v="PG-13"/>
    <s v="Drama"/>
    <x v="27"/>
    <s v="March 16, 2007 (United States)"/>
    <n v="5.9"/>
    <n v="74000"/>
    <s v="Mennan Yapo"/>
    <s v="Bill Kelly"/>
    <s v="Sandra Bullock"/>
    <s v="United States"/>
    <n v="20000000"/>
    <x v="4952"/>
    <s v="TriStar Pictures"/>
    <n v="96"/>
  </r>
  <r>
    <s v="The Simpsons Movie"/>
    <s v="PG-13"/>
    <s v="Animation"/>
    <x v="27"/>
    <s v="July 27, 2007 (United States)"/>
    <n v="7.3"/>
    <n v="314000"/>
    <s v="David Silverman"/>
    <s v="James L. Brooks"/>
    <s v="Dan Castellaneta"/>
    <s v="United States"/>
    <n v="75000000"/>
    <x v="4953"/>
    <s v="Twentieth Century Fox"/>
    <n v="87"/>
  </r>
  <r>
    <s v="Teeth"/>
    <s v="R"/>
    <s v="Action"/>
    <x v="27"/>
    <s v="April 3, 2008 (Singapore)"/>
    <n v="5.4"/>
    <n v="42000"/>
    <s v="Mitchell Lichtenstein"/>
    <s v="Mitchell Lichtenstein"/>
    <s v="Jess Weixler"/>
    <s v="United States"/>
    <m/>
    <x v="4954"/>
    <s v="Pierpoline Films"/>
    <n v="94"/>
  </r>
  <r>
    <s v="Death at a Funeral"/>
    <s v="R"/>
    <s v="Comedy"/>
    <x v="27"/>
    <s v="September 7, 2007 (United States)"/>
    <n v="7.4"/>
    <n v="111000"/>
    <s v="Frank Oz"/>
    <s v="Dean Craig"/>
    <s v="Matthew Macfadyen"/>
    <s v="United States"/>
    <n v="9000000"/>
    <x v="4955"/>
    <s v="Sidney Kimmel Entertainment"/>
    <n v="90"/>
  </r>
  <r>
    <s v="Wild Hogs"/>
    <s v="PG-13"/>
    <s v="Action"/>
    <x v="27"/>
    <s v="March 2, 2007 (United States)"/>
    <n v="5.8"/>
    <n v="115000"/>
    <s v="Walt Becker"/>
    <s v="Brad Copeland"/>
    <s v="Tim Allen"/>
    <s v="United States"/>
    <m/>
    <x v="4956"/>
    <s v="Touchstone Pictures"/>
    <n v="100"/>
  </r>
  <r>
    <s v="Mr. Brooks"/>
    <s v="R"/>
    <s v="Crime"/>
    <x v="27"/>
    <s v="June 1, 2007 (United States)"/>
    <n v="7.3"/>
    <n v="146000"/>
    <s v="Bruce A. Evans"/>
    <s v="Bruce A. Evans"/>
    <s v="Kevin Costner"/>
    <s v="United States"/>
    <n v="20000000"/>
    <x v="4957"/>
    <s v="Metro-Goldwyn-Mayer (MGM)"/>
    <n v="120"/>
  </r>
  <r>
    <s v="Vacancy"/>
    <s v="R"/>
    <s v="Horror"/>
    <x v="27"/>
    <s v="April 20, 2007 (United States)"/>
    <n v="6.2"/>
    <n v="96000"/>
    <s v="NimrÃ³d Antal"/>
    <s v="Mark L. Smith"/>
    <s v="Kate Beckinsale"/>
    <s v="United States"/>
    <n v="19000000"/>
    <x v="4958"/>
    <s v="Screen Gems"/>
    <n v="85"/>
  </r>
  <r>
    <s v="Like Stars on Earth"/>
    <s v="PG"/>
    <s v="Drama"/>
    <x v="27"/>
    <s v="December 21, 2007 (India)"/>
    <n v="8.4"/>
    <n v="177000"/>
    <s v="Aamir Khan"/>
    <s v="Amole Gupte"/>
    <s v="Darsheel Safary"/>
    <s v="India"/>
    <m/>
    <x v="4959"/>
    <s v="Aamir Khan Productions"/>
    <n v="165"/>
  </r>
  <r>
    <s v="Mr. Bean's Holiday"/>
    <s v="G"/>
    <s v="Comedy"/>
    <x v="27"/>
    <s v="August 24, 2007 (United States)"/>
    <n v="6.4"/>
    <n v="119000"/>
    <s v="Steve Bendelack"/>
    <s v="Rowan Atkinson"/>
    <s v="Rowan Atkinson"/>
    <s v="United Kingdom"/>
    <n v="25000000"/>
    <x v="4960"/>
    <s v="Universal Pictures"/>
    <n v="90"/>
  </r>
  <r>
    <s v="Perfect Stranger"/>
    <s v="R"/>
    <s v="Crime"/>
    <x v="27"/>
    <s v="April 13, 2007 (United States)"/>
    <n v="5.7"/>
    <n v="46000"/>
    <s v="James Foley"/>
    <s v="Todd Komarnicki"/>
    <s v="Halle Berry"/>
    <s v="United States"/>
    <n v="60795000"/>
    <x v="4961"/>
    <s v="Revolution Studios"/>
    <n v="109"/>
  </r>
  <r>
    <s v="The Condemned"/>
    <s v="R"/>
    <s v="Action"/>
    <x v="27"/>
    <s v="April 27, 2007 (United States)"/>
    <n v="6"/>
    <n v="51000"/>
    <s v="Scott Wiper"/>
    <s v="Scott Wiper"/>
    <s v="Steve Austin"/>
    <s v="United States"/>
    <m/>
    <x v="4962"/>
    <s v="Lionsgate"/>
    <n v="113"/>
  </r>
  <r>
    <s v="The Brothers Solomon"/>
    <s v="R"/>
    <s v="Comedy"/>
    <x v="27"/>
    <s v="September 7, 2007 (United States)"/>
    <n v="5.3"/>
    <n v="11000"/>
    <s v="Bob Odenkirk"/>
    <s v="Will Forte"/>
    <s v="Will Arnett"/>
    <s v="United States"/>
    <n v="10000000"/>
    <x v="4963"/>
    <s v="Carsey-Werner Company"/>
    <n v="93"/>
  </r>
  <r>
    <s v="August Rush"/>
    <s v="PG"/>
    <s v="Drama"/>
    <x v="27"/>
    <s v="November 21, 2007 (United States)"/>
    <n v="7.5"/>
    <n v="105000"/>
    <s v="Kirsten Sheridan"/>
    <s v="Nick Castle"/>
    <s v="Freddie Highmore"/>
    <s v="United States"/>
    <n v="30000000"/>
    <x v="4964"/>
    <s v="Warner Bros."/>
    <n v="114"/>
  </r>
  <r>
    <s v="Music and Lyrics"/>
    <s v="PG-13"/>
    <s v="Comedy"/>
    <x v="27"/>
    <s v="February 14, 2007 (United States)"/>
    <n v="6.5"/>
    <n v="99000"/>
    <s v="Marc Lawrence"/>
    <s v="Marc Lawrence"/>
    <s v="Hugh Grant"/>
    <s v="United States"/>
    <n v="40000000"/>
    <x v="4965"/>
    <s v="Castle Rock Entertainment"/>
    <n v="104"/>
  </r>
  <r>
    <s v="Reservation Road"/>
    <s v="R"/>
    <s v="Crime"/>
    <x v="27"/>
    <s v="June 19, 2008 (Germany)"/>
    <n v="6.7"/>
    <n v="23000"/>
    <s v="Terry George"/>
    <s v="John Burnham Schwartz"/>
    <s v="Joaquin Phoenix"/>
    <s v="United States"/>
    <n v="11000000"/>
    <x v="4966"/>
    <s v="Focus Features"/>
    <n v="102"/>
  </r>
  <r>
    <s v="I'm Not There"/>
    <s v="R"/>
    <s v="Biography"/>
    <x v="27"/>
    <s v="December 7, 2007 (United States)"/>
    <n v="6.9"/>
    <n v="57000"/>
    <s v="Todd Haynes"/>
    <s v="Todd Haynes"/>
    <s v="Christian Bale"/>
    <s v="Germany"/>
    <n v="20000000"/>
    <x v="4967"/>
    <s v="Killer Films"/>
    <n v="135"/>
  </r>
  <r>
    <s v="Reno 911! Miami"/>
    <s v="R"/>
    <s v="Comedy"/>
    <x v="27"/>
    <s v="February 23, 2007 (United States)"/>
    <n v="5.9"/>
    <n v="26000"/>
    <s v="Robert Ben Garant"/>
    <s v="Robert Ben Garant"/>
    <s v="Thomas Lennon"/>
    <s v="United States"/>
    <n v="10000000"/>
    <x v="4968"/>
    <s v="Twentieth Century Fox"/>
    <n v="84"/>
  </r>
  <r>
    <s v="The Number 23"/>
    <s v="R"/>
    <s v="Crime"/>
    <x v="27"/>
    <s v="February 23, 2007 (United States)"/>
    <n v="6.4"/>
    <n v="196000"/>
    <s v="Joel Schumacher"/>
    <s v="Fernley Phillips"/>
    <s v="Jim Carrey"/>
    <s v="United States"/>
    <n v="30000000"/>
    <x v="4969"/>
    <s v="New Line Cinema"/>
    <n v="98"/>
  </r>
  <r>
    <s v="Shoot 'Em Up"/>
    <s v="R"/>
    <s v="Action"/>
    <x v="27"/>
    <s v="September 7, 2007 (United States)"/>
    <n v="6.6"/>
    <n v="146000"/>
    <s v="Michael Davis"/>
    <s v="Michael Davis"/>
    <s v="Clive Owen"/>
    <s v="United States"/>
    <n v="39000000"/>
    <x v="4970"/>
    <s v="New Line Cinema"/>
    <n v="86"/>
  </r>
  <r>
    <s v="Evan Almighty"/>
    <s v="PG"/>
    <s v="Comedy"/>
    <x v="27"/>
    <s v="June 22, 2007 (United States)"/>
    <n v="5.4"/>
    <n v="142000"/>
    <s v="Tom Shadyac"/>
    <s v="Steve Oedekerk"/>
    <s v="Steve Carell"/>
    <s v="United States"/>
    <n v="175000000"/>
    <x v="4971"/>
    <s v="Universal Pictures"/>
    <n v="96"/>
  </r>
  <r>
    <s v="Dan in Real Life"/>
    <s v="PG-13"/>
    <s v="Comedy"/>
    <x v="27"/>
    <s v="October 26, 2007 (United States)"/>
    <n v="6.7"/>
    <n v="99000"/>
    <s v="Peter Hedges"/>
    <s v="Pierce Gardner"/>
    <s v="Steve Carell"/>
    <s v="United States"/>
    <n v="25000000"/>
    <x v="4972"/>
    <s v="Touchstone Pictures"/>
    <n v="98"/>
  </r>
  <r>
    <s v="Control"/>
    <s v="R"/>
    <s v="Biography"/>
    <x v="27"/>
    <s v="September 26, 2007 (France)"/>
    <n v="7.7"/>
    <n v="63000"/>
    <s v="Anton Corbijn"/>
    <s v="Deborah Curtis"/>
    <s v="Sam Riley"/>
    <s v="United Kingdom"/>
    <m/>
    <x v="4973"/>
    <s v="Becker Films"/>
    <n v="122"/>
  </r>
  <r>
    <s v="The Lookout"/>
    <s v="R"/>
    <s v="Crime"/>
    <x v="27"/>
    <s v="March 30, 2007 (United States)"/>
    <n v="7"/>
    <n v="57000"/>
    <s v="Scott Frank"/>
    <s v="Scott Frank"/>
    <s v="Joseph Gordon-Levitt"/>
    <s v="United States"/>
    <n v="16000000"/>
    <x v="4974"/>
    <s v="Miramax"/>
    <n v="99"/>
  </r>
  <r>
    <s v="The Brave One"/>
    <s v="R"/>
    <s v="Action"/>
    <x v="27"/>
    <s v="September 14, 2007 (United States)"/>
    <n v="6.7"/>
    <n v="59000"/>
    <s v="Neil Jordan"/>
    <s v="Roderick Taylor"/>
    <s v="Jodie Foster"/>
    <s v="United States"/>
    <n v="70000000"/>
    <x v="4975"/>
    <s v="Warner Bros."/>
    <n v="122"/>
  </r>
  <r>
    <s v="I Now Pronounce You Chuck &amp; Larry"/>
    <s v="PG-13"/>
    <s v="Comedy"/>
    <x v="27"/>
    <s v="July 20, 2007 (United States)"/>
    <n v="5.9"/>
    <n v="143000"/>
    <s v="Dennis Dugan"/>
    <s v="Barry Fanaro"/>
    <s v="Adam Sandler"/>
    <s v="United States"/>
    <n v="85000000"/>
    <x v="4976"/>
    <s v="Universal Pictures"/>
    <n v="115"/>
  </r>
  <r>
    <s v="Rogue"/>
    <s v="R"/>
    <s v="Action"/>
    <x v="27"/>
    <s v="November 8, 2007 (Australia)"/>
    <n v="6.2"/>
    <n v="29000"/>
    <s v="Greg McLean"/>
    <s v="Greg McLean"/>
    <s v="Michael Vartan"/>
    <s v="Australia"/>
    <m/>
    <x v="4977"/>
    <s v="Dimension Films"/>
    <n v="99"/>
  </r>
  <r>
    <s v="La Vie En Rose"/>
    <s v="PG-13"/>
    <s v="Biography"/>
    <x v="27"/>
    <s v="July 20, 2007 (United States)"/>
    <n v="7.6"/>
    <n v="84000"/>
    <s v="Olivier Dahan"/>
    <s v="Isabelle Sobelman"/>
    <s v="Marion Cotillard"/>
    <s v="France"/>
    <n v="25000000"/>
    <x v="4978"/>
    <s v="LÃ©gende Films"/>
    <n v="140"/>
  </r>
  <r>
    <s v="Once"/>
    <s v="R"/>
    <s v="Drama"/>
    <x v="27"/>
    <s v="June 15, 2007 (United States)"/>
    <n v="7.8"/>
    <n v="112000"/>
    <s v="John Carney"/>
    <s v="John Carney"/>
    <s v="Glen Hansard"/>
    <s v="Ireland"/>
    <n v="150000"/>
    <x v="4979"/>
    <s v="BÃ³rd ScannÃ¡n na hÃ‰ireann"/>
    <n v="86"/>
  </r>
  <r>
    <s v="War"/>
    <s v="R"/>
    <s v="Action"/>
    <x v="27"/>
    <s v="August 24, 2007 (United States)"/>
    <n v="6.2"/>
    <n v="87000"/>
    <s v="Philip G. Atwell"/>
    <s v="Lee Anthony Smith"/>
    <s v="Jet Li"/>
    <s v="Canada"/>
    <n v="25000000"/>
    <x v="4980"/>
    <s v="Lionsgate"/>
    <n v="103"/>
  </r>
  <r>
    <s v="The Visitor"/>
    <s v="PG-13"/>
    <s v="Drama"/>
    <x v="27"/>
    <s v="May 23, 2008 (United States)"/>
    <n v="7.6"/>
    <n v="42000"/>
    <s v="Tom McCarthy"/>
    <s v="Tom McCarthy"/>
    <s v="Richard Jenkins"/>
    <s v="United States"/>
    <n v="4000000"/>
    <x v="4981"/>
    <s v="Groundswell Productions"/>
    <n v="104"/>
  </r>
  <r>
    <s v="Elizabeth: The Golden Age"/>
    <s v="PG-13"/>
    <s v="Biography"/>
    <x v="27"/>
    <s v="October 12, 2007 (United States)"/>
    <n v="6.8"/>
    <n v="69000"/>
    <s v="Shekhar Kapur"/>
    <s v="William Nicholson"/>
    <s v="Cate Blanchett"/>
    <s v="United Kingdom"/>
    <n v="55000000"/>
    <x v="4982"/>
    <s v="Universal Pictures"/>
    <n v="114"/>
  </r>
  <r>
    <s v="Waitress"/>
    <s v="PG-13"/>
    <s v="Comedy"/>
    <x v="27"/>
    <s v="May 25, 2007 (United States)"/>
    <n v="7"/>
    <n v="44000"/>
    <s v="Adrienne Shelly"/>
    <s v="Adrienne Shelly"/>
    <s v="Keri Russell"/>
    <s v="United States"/>
    <n v="1500000"/>
    <x v="4983"/>
    <s v="Night and Day Pictures"/>
    <n v="108"/>
  </r>
  <r>
    <s v="The Seeker: the Dark Is Rising"/>
    <s v="PG"/>
    <s v="Adventure"/>
    <x v="27"/>
    <s v="October 5, 2007 (United States)"/>
    <n v="4.8"/>
    <n v="15000"/>
    <s v="David L. Cunningham"/>
    <s v="John Hodge"/>
    <s v="Alexander Ludwig"/>
    <s v="United States"/>
    <n v="45000000"/>
    <x v="4984"/>
    <s v="Twentieth Century Fox"/>
    <n v="99"/>
  </r>
  <r>
    <s v="No Reservations"/>
    <s v="PG"/>
    <s v="Comedy"/>
    <x v="27"/>
    <s v="July 27, 2007 (United States)"/>
    <n v="6.3"/>
    <n v="72000"/>
    <s v="Scott Hicks"/>
    <s v="Carol Fuchs"/>
    <s v="Catherine Zeta-Jones"/>
    <s v="United States"/>
    <n v="28000000"/>
    <x v="4985"/>
    <s v="Castle Rock Entertainment"/>
    <n v="104"/>
  </r>
  <r>
    <s v="TMNT"/>
    <s v="PG"/>
    <s v="Animation"/>
    <x v="27"/>
    <s v="March 23, 2007 (United States)"/>
    <n v="6.2"/>
    <n v="62000"/>
    <s v="Kevin Munroe"/>
    <s v="Kevin Munroe"/>
    <s v="Patrick Stewart"/>
    <s v="Hong Kong"/>
    <n v="34000000"/>
    <x v="4986"/>
    <s v="4Kids Entertainment"/>
    <n v="103"/>
  </r>
  <r>
    <s v="The Hills Have Eyes 2"/>
    <s v="R"/>
    <s v="Horror"/>
    <x v="27"/>
    <s v="March 23, 2007 (United States)"/>
    <n v="5.0999999999999996"/>
    <n v="62000"/>
    <s v="Martin Weisz"/>
    <s v="Wes Craven"/>
    <s v="Daniella Alonso"/>
    <s v="United States"/>
    <n v="15000000"/>
    <x v="4987"/>
    <s v="Fox Atomic"/>
    <n v="89"/>
  </r>
  <r>
    <s v="Shelter"/>
    <s v="R"/>
    <s v="Drama"/>
    <x v="27"/>
    <s v="April 16, 2009 (Germany)"/>
    <n v="7.7"/>
    <n v="22000"/>
    <s v="Jonah Markowitz"/>
    <s v="Jonah Markowitz"/>
    <s v="Trevor Wright"/>
    <s v="United States"/>
    <m/>
    <x v="4988"/>
    <s v="GP Pictures"/>
    <n v="97"/>
  </r>
  <r>
    <s v="The Hitcher"/>
    <s v="R"/>
    <s v="Crime"/>
    <x v="27"/>
    <s v="January 19, 2007 (United States)"/>
    <n v="5.6"/>
    <n v="41000"/>
    <s v="Dave Meyers"/>
    <s v="Eric Red"/>
    <s v="Sean Bean"/>
    <s v="United States"/>
    <n v="10000000"/>
    <x v="4989"/>
    <s v="Focus Features"/>
    <n v="84"/>
  </r>
  <r>
    <s v="Sydney White"/>
    <s v="PG-13"/>
    <s v="Comedy"/>
    <x v="27"/>
    <s v="September 21, 2007 (United States)"/>
    <n v="6.2"/>
    <n v="47000"/>
    <s v="Joe Nussbaum"/>
    <s v="Chad Gomez Creasey"/>
    <s v="Amanda Bynes"/>
    <s v="United States"/>
    <n v="16500000"/>
    <x v="4990"/>
    <s v="Morgan Creek Entertainment"/>
    <n v="108"/>
  </r>
  <r>
    <s v="The Kite Runner"/>
    <s v="PG-13"/>
    <s v="Drama"/>
    <x v="27"/>
    <s v="January 11, 2008 (United States)"/>
    <n v="7.6"/>
    <n v="78000"/>
    <s v="Marc Forster"/>
    <s v="David Benioff"/>
    <s v="Khalid Abdalla"/>
    <s v="United States"/>
    <n v="20000000"/>
    <x v="4991"/>
    <s v="Dreamworks Pictures"/>
    <n v="128"/>
  </r>
  <r>
    <s v="Reign Over Me"/>
    <s v="R"/>
    <s v="Drama"/>
    <x v="27"/>
    <s v="March 23, 2007 (United States)"/>
    <n v="7.4"/>
    <n v="94000"/>
    <s v="Mike Binder"/>
    <s v="Mike Binder"/>
    <s v="Adam Sandler"/>
    <s v="United States"/>
    <n v="20000000"/>
    <x v="4992"/>
    <s v="Relativity Media"/>
    <n v="124"/>
  </r>
  <r>
    <s v="Bratz"/>
    <s v="PG"/>
    <s v="Comedy"/>
    <x v="27"/>
    <s v="August 3, 2007 (United States)"/>
    <n v="3.1"/>
    <n v="18000"/>
    <s v="Sean McNamara"/>
    <s v="Susan Estelle Jansen"/>
    <s v="Skyler Shaye"/>
    <s v="United States"/>
    <n v="20000000"/>
    <x v="4993"/>
    <s v="Avi Arad &amp; Associates"/>
    <n v="110"/>
  </r>
  <r>
    <s v="Daddy's Little Girls"/>
    <s v="PG-13"/>
    <s v="Drama"/>
    <x v="27"/>
    <s v="February 14, 2007 (United States)"/>
    <n v="5.8"/>
    <n v="7200"/>
    <s v="Tyler Perry"/>
    <s v="Tyler Perry"/>
    <s v="Gabrielle Union"/>
    <s v="United States"/>
    <n v="10000000"/>
    <x v="4994"/>
    <s v="Lions Gate Films"/>
    <n v="100"/>
  </r>
  <r>
    <s v="Becoming Jane"/>
    <s v="PG"/>
    <s v="Biography"/>
    <x v="27"/>
    <s v="August 10, 2007 (United States)"/>
    <n v="7"/>
    <n v="59000"/>
    <s v="Julian Jarrold"/>
    <s v="Jane Austen"/>
    <s v="Anne Hathaway"/>
    <s v="United Kingdom"/>
    <n v="16500000"/>
    <x v="4995"/>
    <s v="HanWay Films"/>
    <n v="120"/>
  </r>
  <r>
    <s v="Breach"/>
    <s v="PG-13"/>
    <s v="Biography"/>
    <x v="27"/>
    <s v="February 16, 2007 (United States)"/>
    <n v="7"/>
    <n v="58000"/>
    <s v="Billy Ray"/>
    <s v="Adam Mazer"/>
    <s v="Chris Cooper"/>
    <s v="United States"/>
    <m/>
    <x v="4996"/>
    <s v="Universal Pictures"/>
    <n v="110"/>
  </r>
  <r>
    <s v="In the Name of the King: A Dungeon Siege Tale"/>
    <s v="PG-13"/>
    <s v="Action"/>
    <x v="27"/>
    <s v="January 11, 2008 (United States)"/>
    <n v="3.8"/>
    <n v="45000"/>
    <s v="Uwe Boll"/>
    <s v="Doug Taylor"/>
    <s v="Jason Statham"/>
    <s v="Germany"/>
    <n v="60000000"/>
    <x v="4997"/>
    <s v="Boll Kino Beteiligungs GmbH &amp; Co. KG"/>
    <n v="127"/>
  </r>
  <r>
    <s v="Balls of Fury"/>
    <s v="PG-13"/>
    <s v="Comedy"/>
    <x v="27"/>
    <s v="August 29, 2007 (United States)"/>
    <n v="5.3"/>
    <n v="41000"/>
    <s v="Robert Ben Garant"/>
    <s v="Thomas Lennon"/>
    <s v="Dan Fogler"/>
    <s v="United States"/>
    <m/>
    <x v="4998"/>
    <s v="Rogue Pictures"/>
    <n v="90"/>
  </r>
  <r>
    <s v="Pathfinder"/>
    <s v="R"/>
    <s v="Action"/>
    <x v="27"/>
    <s v="April 13, 2007 (United States)"/>
    <n v="5.4"/>
    <n v="43000"/>
    <s v="Marcus Nispel"/>
    <s v="Laeta Kalogridis"/>
    <s v="Karl Urban"/>
    <s v="United States"/>
    <n v="45000000"/>
    <x v="4999"/>
    <s v="Twentieth Century Fox"/>
    <n v="99"/>
  </r>
  <r>
    <s v="The Comebacks"/>
    <s v="PG-13"/>
    <s v="Comedy"/>
    <x v="27"/>
    <s v="October 19, 2007 (United States)"/>
    <n v="4.3"/>
    <n v="11000"/>
    <s v="Tom Brady"/>
    <s v="Ed Yeager"/>
    <s v="David Koechner"/>
    <s v="United States"/>
    <n v="20000000"/>
    <x v="5000"/>
    <s v="Fox Atomic"/>
    <n v="84"/>
  </r>
  <r>
    <s v="We Own the Night"/>
    <s v="R"/>
    <s v="Action"/>
    <x v="27"/>
    <s v="October 12, 2007 (United States)"/>
    <n v="6.8"/>
    <n v="86000"/>
    <s v="James Gray"/>
    <s v="James Gray"/>
    <s v="Joaquin Phoenix"/>
    <s v="United States"/>
    <n v="21000000"/>
    <x v="5001"/>
    <s v="Columbia Pictures"/>
    <n v="117"/>
  </r>
  <r>
    <s v="Savage Grace"/>
    <s v="Not Rated"/>
    <s v="Drama"/>
    <x v="27"/>
    <s v="January 25, 2008 (Spain)"/>
    <n v="5.8"/>
    <n v="11000"/>
    <s v="Tom Kalin"/>
    <s v="Howard A. Rodman"/>
    <s v="Julianne Moore"/>
    <s v="France"/>
    <n v="4600000"/>
    <x v="5002"/>
    <s v="Celluloid Dreams"/>
    <n v="97"/>
  </r>
  <r>
    <s v="Death Sentence"/>
    <s v="R"/>
    <s v="Action"/>
    <x v="27"/>
    <s v="August 31, 2007 (United States)"/>
    <n v="6.7"/>
    <n v="70000"/>
    <s v="James Wan"/>
    <s v="Ian Mackenzie Jeffers"/>
    <s v="Kevin Bacon"/>
    <s v="United States"/>
    <n v="20000000"/>
    <x v="5003"/>
    <s v="Twentieth Century Fox"/>
    <n v="105"/>
  </r>
  <r>
    <s v="The Water Horse"/>
    <s v="PG"/>
    <s v="Adventure"/>
    <x v="27"/>
    <s v="December 25, 2007 (United States)"/>
    <n v="6.4"/>
    <n v="39000"/>
    <s v="Jay Russell"/>
    <s v="Robert Nelson Jacobs"/>
    <s v="Emily Watson"/>
    <s v="New Zealand"/>
    <n v="40000000"/>
    <x v="5004"/>
    <s v="Revolution Studios"/>
    <n v="112"/>
  </r>
  <r>
    <s v="Elite Squad"/>
    <s v="R"/>
    <s v="Action"/>
    <x v="27"/>
    <s v="October 12, 2007 (Brazil)"/>
    <n v="8"/>
    <n v="100000"/>
    <s v="JosÃ© Padilha"/>
    <s v="AndrÃ© Batista"/>
    <s v="Wagner Moura"/>
    <s v="Brazil"/>
    <n v="4000000"/>
    <x v="5005"/>
    <s v="Zazen ProduÃ§Ãµes"/>
    <n v="115"/>
  </r>
  <r>
    <s v="The Diving Bell and the Butterfly"/>
    <s v="PG-13"/>
    <s v="Biography"/>
    <x v="27"/>
    <s v="February 1, 2008 (United States)"/>
    <n v="8"/>
    <n v="105000"/>
    <s v="Julian Schnabel"/>
    <s v="Ronald Harwood"/>
    <s v="Mathieu Amalric"/>
    <s v="France"/>
    <m/>
    <x v="5006"/>
    <s v="PathÃ©"/>
    <n v="112"/>
  </r>
  <r>
    <s v="My Blueberry Nights"/>
    <s v="PG-13"/>
    <s v="Drama"/>
    <x v="27"/>
    <s v="November 28, 2007 (France)"/>
    <n v="6.6"/>
    <n v="53000"/>
    <s v="Kar-Wai Wong"/>
    <s v="Kar-Wai Wong"/>
    <s v="Norah Jones"/>
    <s v="China"/>
    <n v="10000000"/>
    <x v="5007"/>
    <s v="Block 2 Pictures"/>
    <n v="95"/>
  </r>
  <r>
    <s v="Margot at the Wedding"/>
    <s v="R"/>
    <s v="Comedy"/>
    <x v="27"/>
    <s v="February 21, 2008 (Australia)"/>
    <n v="6"/>
    <n v="20000"/>
    <s v="Noah Baumbach"/>
    <s v="Noah Baumbach"/>
    <s v="Nicole Kidman"/>
    <s v="United States"/>
    <n v="10000000"/>
    <x v="5008"/>
    <s v="Scott Rudin Productions"/>
    <n v="91"/>
  </r>
  <r>
    <s v="The Messengers"/>
    <s v="PG-13"/>
    <s v="Drama"/>
    <x v="27"/>
    <s v="February 2, 2007 (United States)"/>
    <n v="5.4"/>
    <n v="39000"/>
    <s v="Danny Pang"/>
    <s v="Mark Wheaton"/>
    <s v="Dylan McDermott"/>
    <s v="United States"/>
    <n v="16000000"/>
    <x v="5009"/>
    <s v="Screen Gems"/>
    <n v="90"/>
  </r>
  <r>
    <s v="Water Lilies"/>
    <m/>
    <s v="Drama"/>
    <x v="27"/>
    <s v="August 15, 2007 (France)"/>
    <n v="6.7"/>
    <n v="11000"/>
    <s v="CÃ©line Sciamma"/>
    <s v="CÃ©line Sciamma"/>
    <s v="Pauline Acquart"/>
    <s v="France"/>
    <m/>
    <x v="5010"/>
    <s v="Balthazar Productions"/>
    <n v="85"/>
  </r>
  <r>
    <s v="Om Shanti Om"/>
    <s v="Not Rated"/>
    <s v="Action"/>
    <x v="27"/>
    <s v="November 9, 2007 (India)"/>
    <n v="6.7"/>
    <n v="40000"/>
    <s v="Farah Khan"/>
    <s v="Farah Khan"/>
    <s v="Shah Rukh Khan"/>
    <s v="India"/>
    <m/>
    <x v="5011"/>
    <s v="Films &amp; Casting Temple Pvt. Ltd. Sydney"/>
    <n v="162"/>
  </r>
  <r>
    <s v="Feast of Love"/>
    <s v="R"/>
    <s v="Drama"/>
    <x v="27"/>
    <s v="September 28, 2007 (United States)"/>
    <n v="6.6"/>
    <n v="16000"/>
    <s v="Robert Benton"/>
    <s v="Allison Burnett"/>
    <s v="Morgan Freeman"/>
    <s v="United States"/>
    <m/>
    <x v="5012"/>
    <s v="GreeneStreet Films"/>
    <n v="97"/>
  </r>
  <r>
    <s v="Tyler Perry's Why Did I Get Married?"/>
    <s v="PG-13"/>
    <s v="Comedy"/>
    <x v="27"/>
    <s v="October 12, 2007 (United States)"/>
    <n v="5.9"/>
    <n v="12000"/>
    <s v="Tyler Perry"/>
    <s v="Tyler Perry"/>
    <s v="Tyler Perry"/>
    <s v="United States"/>
    <n v="15000000"/>
    <x v="5013"/>
    <s v="Lions Gate Films"/>
    <n v="113"/>
  </r>
  <r>
    <s v="Love in the Time of Cholera"/>
    <s v="R"/>
    <s v="Drama"/>
    <x v="27"/>
    <s v="November 16, 2007 (United States)"/>
    <n v="6.4"/>
    <n v="23000"/>
    <s v="Mike Newell"/>
    <s v="Ronald Harwood"/>
    <s v="Javier Bardem"/>
    <s v="United States"/>
    <n v="45000000"/>
    <x v="5014"/>
    <s v="New Line Cinema"/>
    <n v="139"/>
  </r>
  <r>
    <s v="P2"/>
    <s v="R"/>
    <s v="Crime"/>
    <x v="27"/>
    <s v="November 9, 2007 (United States)"/>
    <n v="5.9"/>
    <n v="33000"/>
    <s v="Franck Khalfoun"/>
    <s v="Alexandre Aja"/>
    <s v="Rachel Nichols"/>
    <s v="United States"/>
    <n v="8000000"/>
    <x v="5015"/>
    <s v="P2 Productions"/>
    <n v="98"/>
  </r>
  <r>
    <s v="The Reaping"/>
    <s v="R"/>
    <s v="Horror"/>
    <x v="27"/>
    <s v="April 5, 2007 (United States)"/>
    <n v="5.6"/>
    <n v="42000"/>
    <s v="Stephen Hopkins"/>
    <s v="Carey W. Hayes"/>
    <s v="Hilary Swank"/>
    <s v="United States"/>
    <n v="40000000"/>
    <x v="5016"/>
    <s v="Warner Bros."/>
    <n v="99"/>
  </r>
  <r>
    <s v="The Invasion"/>
    <s v="PG-13"/>
    <s v="Sci-Fi"/>
    <x v="27"/>
    <s v="August 17, 2007 (United States)"/>
    <n v="5.9"/>
    <n v="75000"/>
    <s v="Oliver Hirschbiegel"/>
    <s v="David Kajganich"/>
    <s v="Nicole Kidman"/>
    <s v="United States"/>
    <n v="80000000"/>
    <x v="5017"/>
    <s v="Warner Bros."/>
    <n v="99"/>
  </r>
  <r>
    <s v="Redacted"/>
    <s v="R"/>
    <s v="Crime"/>
    <x v="27"/>
    <s v="November 16, 2007 (Spain)"/>
    <n v="6.1"/>
    <n v="10000"/>
    <s v="Brian De Palma"/>
    <s v="Brian De Palma"/>
    <s v="Patrick Carroll"/>
    <s v="United States"/>
    <n v="5000000"/>
    <x v="5018"/>
    <s v="HDNet Films"/>
    <n v="90"/>
  </r>
  <r>
    <s v="Who's Your Caddy?"/>
    <s v="PG-13"/>
    <s v="Comedy"/>
    <x v="27"/>
    <s v="July 27, 2007 (United States)"/>
    <n v="2.2000000000000002"/>
    <n v="15000"/>
    <s v="Don Michael Paul"/>
    <s v="Don Michael Paul"/>
    <s v="Big Boi"/>
    <s v="United States"/>
    <n v="7000000"/>
    <x v="5019"/>
    <s v="Ascendant Pictures"/>
    <n v="93"/>
  </r>
  <r>
    <s v="Persepolis"/>
    <s v="PG-13"/>
    <s v="Animation"/>
    <x v="27"/>
    <s v="February 22, 2008 (United States)"/>
    <n v="8"/>
    <n v="90000"/>
    <s v="Vincent Paronnaud"/>
    <s v="Marjane Satrapi"/>
    <s v="Chiara Mastroianni"/>
    <s v="France"/>
    <n v="7300000"/>
    <x v="5020"/>
    <s v="2.4.7. Films"/>
    <n v="96"/>
  </r>
  <r>
    <s v="The Great Debaters"/>
    <s v="PG-13"/>
    <s v="Biography"/>
    <x v="27"/>
    <s v="December 25, 2007 (United States)"/>
    <n v="7.5"/>
    <n v="57000"/>
    <s v="Denzel Washington"/>
    <s v="Robert Eisele"/>
    <s v="Denzel Washington"/>
    <s v="United States"/>
    <n v="15000000"/>
    <x v="5021"/>
    <s v="Harpo Films"/>
    <n v="126"/>
  </r>
  <r>
    <s v="Georgia Rule"/>
    <s v="R"/>
    <s v="Comedy"/>
    <x v="27"/>
    <s v="May 11, 2007 (United States)"/>
    <n v="5.8"/>
    <n v="24000"/>
    <s v="Garry Marshall"/>
    <s v="Mark Andrus"/>
    <s v="Jane Fonda"/>
    <s v="United States"/>
    <n v="20000000"/>
    <x v="5022"/>
    <s v="Morgan Creek Entertainment"/>
    <n v="113"/>
  </r>
  <r>
    <s v="The Nines"/>
    <s v="R"/>
    <s v="Drama"/>
    <x v="27"/>
    <s v="November 30, 2007 (United Kingdom)"/>
    <n v="6.3"/>
    <n v="33000"/>
    <s v="John August"/>
    <s v="John August"/>
    <s v="Ryan Reynolds"/>
    <s v="United States"/>
    <m/>
    <x v="5023"/>
    <s v="Destination Films"/>
    <n v="100"/>
  </r>
  <r>
    <s v="I Know Who Killed Me"/>
    <s v="R"/>
    <s v="Crime"/>
    <x v="27"/>
    <s v="July 27, 2007 (United States)"/>
    <n v="3.6"/>
    <n v="26000"/>
    <s v="Chris Sivertson"/>
    <s v="Jeff Hammond"/>
    <s v="Lindsay Lohan"/>
    <s v="United States"/>
    <n v="12000000"/>
    <x v="5024"/>
    <s v="360 Pictures"/>
    <n v="105"/>
  </r>
  <r>
    <s v="Mr. Magorium's Wonder Emporium"/>
    <s v="G"/>
    <s v="Comedy"/>
    <x v="27"/>
    <s v="November 16, 2007 (United States)"/>
    <n v="6.2"/>
    <n v="44000"/>
    <s v="Zach Helm"/>
    <s v="Zach Helm"/>
    <s v="Natalie Portman"/>
    <s v="United States"/>
    <n v="65000000"/>
    <x v="5025"/>
    <s v="Mandate Pictures"/>
    <n v="93"/>
  </r>
  <r>
    <s v="Rise: Blood Hunter"/>
    <s v="R"/>
    <s v="Action"/>
    <x v="27"/>
    <s v="July 6, 2007 (Turkey)"/>
    <n v="4.9000000000000004"/>
    <n v="12000"/>
    <s v="Sebastian Gutierrez"/>
    <s v="Sebastian Gutierrez"/>
    <s v="Lucy Liu"/>
    <s v="United States"/>
    <m/>
    <x v="5026"/>
    <s v="Mandate Pictures"/>
    <n v="97"/>
  </r>
  <r>
    <s v="Hotel for Dogs"/>
    <s v="PG"/>
    <s v="Comedy"/>
    <x v="27"/>
    <s v="January 16, 2009 (United States)"/>
    <n v="5.4"/>
    <n v="22000"/>
    <s v="Thor Freudenthal"/>
    <s v="Jeff Lowell"/>
    <s v="Emma Roberts"/>
    <s v="Germany"/>
    <n v="35000000"/>
    <x v="5027"/>
    <s v="Dreamworks Pictures"/>
    <n v="100"/>
  </r>
  <r>
    <s v="Because I Said So"/>
    <s v="PG-13"/>
    <s v="Comedy"/>
    <x v="27"/>
    <s v="February 2, 2007 (United States)"/>
    <n v="5.7"/>
    <n v="38000"/>
    <s v="Michael Lehmann"/>
    <s v="Karen Leigh Hopkins"/>
    <s v="Diane Keaton"/>
    <s v="United States"/>
    <m/>
    <x v="5028"/>
    <s v="Universal Pictures"/>
    <n v="102"/>
  </r>
  <r>
    <s v="4 Months, 3 Weeks and 2 Days"/>
    <s v="Not Rated"/>
    <s v="Drama"/>
    <x v="27"/>
    <s v="September 14, 2007 (Romania)"/>
    <n v="7.9"/>
    <n v="58000"/>
    <s v="Cristian Mungiu"/>
    <s v="Cristian Mungiu"/>
    <s v="Anamaria Marinca"/>
    <s v="Romania"/>
    <m/>
    <x v="5029"/>
    <s v="Mobra Films"/>
    <n v="113"/>
  </r>
  <r>
    <s v="Fred Claus"/>
    <s v="PG"/>
    <s v="Comedy"/>
    <x v="27"/>
    <s v="November 9, 2007 (United States)"/>
    <n v="5.6"/>
    <n v="41000"/>
    <s v="David Dobkin"/>
    <s v="Dan Fogelman"/>
    <s v="Vince Vaughn"/>
    <s v="United States"/>
    <n v="100000000"/>
    <x v="5030"/>
    <s v="Warner Bros."/>
    <n v="116"/>
  </r>
  <r>
    <s v="Sex and Death 101"/>
    <s v="R"/>
    <s v="Comedy"/>
    <x v="27"/>
    <s v="February 22, 2008 (United States)"/>
    <n v="5.9"/>
    <n v="11000"/>
    <s v="Daniel Waters"/>
    <s v="Daniel Waters"/>
    <s v="Robert Wisdom"/>
    <s v="United States"/>
    <n v="5000000"/>
    <x v="5031"/>
    <s v="Avenue Pictures"/>
    <n v="117"/>
  </r>
  <r>
    <s v="Lions for Lambs"/>
    <s v="R"/>
    <s v="Crime"/>
    <x v="27"/>
    <s v="November 9, 2007 (United States)"/>
    <n v="6.2"/>
    <n v="48000"/>
    <s v="Robert Redford"/>
    <s v="Matthew Michael Carnahan"/>
    <s v="Tom Cruise"/>
    <s v="United States"/>
    <n v="35000000"/>
    <x v="5032"/>
    <s v="Metro-Goldwyn-Mayer (MGM)"/>
    <n v="92"/>
  </r>
  <r>
    <s v="Captivity"/>
    <s v="R"/>
    <s v="Crime"/>
    <x v="27"/>
    <s v="July 13, 2007 (United States)"/>
    <n v="4.5999999999999996"/>
    <n v="23000"/>
    <s v="Roland JoffÃ©"/>
    <s v="Larry Cohen"/>
    <s v="Elisha Cuthbert"/>
    <s v="United States"/>
    <n v="17000000"/>
    <x v="5033"/>
    <s v="Captivity Productions"/>
    <n v="96"/>
  </r>
  <r>
    <s v="Charlie Bartlett"/>
    <s v="R"/>
    <s v="Comedy"/>
    <x v="27"/>
    <s v="February 22, 2008 (United States)"/>
    <n v="7"/>
    <n v="64000"/>
    <s v="Jon Poll"/>
    <s v="Gustin Nash"/>
    <s v="Anton Yelchin"/>
    <s v="United States"/>
    <n v="12000000"/>
    <x v="5034"/>
    <s v="Metro-Goldwyn-Mayer (MGM)"/>
    <n v="97"/>
  </r>
  <r>
    <s v="The Invisible"/>
    <s v="PG-13"/>
    <s v="Crime"/>
    <x v="27"/>
    <s v="April 27, 2007 (United States)"/>
    <n v="6.2"/>
    <n v="35000"/>
    <s v="David S. Goyer"/>
    <s v="Mick Davis"/>
    <s v="Justin Chatwin"/>
    <s v="United States"/>
    <n v="30000000"/>
    <x v="5035"/>
    <s v="Hollywood Pictures"/>
    <n v="102"/>
  </r>
  <r>
    <s v="Underdog"/>
    <s v="PG"/>
    <s v="Action"/>
    <x v="27"/>
    <s v="August 3, 2007 (United States)"/>
    <n v="4.8"/>
    <n v="20000"/>
    <s v="Frederik Du Chau"/>
    <s v="Adam Rifkin"/>
    <s v="Peter Dinklage"/>
    <s v="United States"/>
    <m/>
    <x v="5036"/>
    <s v="Have No Fear Productions"/>
    <n v="84"/>
  </r>
  <r>
    <s v="The Last Legion"/>
    <s v="PG-13"/>
    <s v="Action"/>
    <x v="27"/>
    <s v="August 17, 2007 (United States)"/>
    <n v="5.4"/>
    <n v="35000"/>
    <s v="Doug Lefler"/>
    <s v="Jez Butterworth"/>
    <s v="Colin Firth"/>
    <s v="United Kingdom"/>
    <n v="35000000"/>
    <x v="5037"/>
    <s v="Dino De Laurentiis Company"/>
    <n v="101"/>
  </r>
  <r>
    <s v="Diary of the Dead"/>
    <s v="R"/>
    <s v="Fantasy"/>
    <x v="27"/>
    <s v="February 22, 2008 (United States)"/>
    <n v="5.6"/>
    <n v="46000"/>
    <s v="George A. Romero"/>
    <s v="George A. Romero"/>
    <s v="Michelle Morgan"/>
    <s v="United States"/>
    <n v="2000000"/>
    <x v="5038"/>
    <s v="Artfire Films"/>
    <n v="95"/>
  </r>
  <r>
    <s v="Evangelion: 1.0 You Are (Not) Alone"/>
    <s v="PG-13"/>
    <s v="Animation"/>
    <x v="27"/>
    <s v="September 1, 2007 (Japan)"/>
    <n v="7.7"/>
    <n v="19000"/>
    <s v="Masayuki"/>
    <s v="Hideaki Anno"/>
    <s v="Megumi Ogata"/>
    <s v="Japan"/>
    <m/>
    <x v="5039"/>
    <s v="Gainax"/>
    <n v="98"/>
  </r>
  <r>
    <s v="Mongol: The Rise of Genghis Khan"/>
    <s v="R"/>
    <s v="Action"/>
    <x v="27"/>
    <s v="July 4, 2008 (United States)"/>
    <n v="7.2"/>
    <n v="45000"/>
    <s v="Sergei Bodrov"/>
    <s v="Arif Aliev"/>
    <s v="Tadanobu Asano"/>
    <s v="Russia"/>
    <n v="18000000"/>
    <x v="5040"/>
    <s v="CTB Film Company"/>
    <n v="126"/>
  </r>
  <r>
    <s v="Eagle vs Shark"/>
    <s v="R"/>
    <s v="Comedy"/>
    <x v="27"/>
    <s v="August 30, 2007 (New Zealand)"/>
    <n v="6.8"/>
    <n v="24000"/>
    <s v="Taika Waititi"/>
    <s v="Loren Taylor"/>
    <s v="Loren Taylor"/>
    <s v="New Zealand"/>
    <m/>
    <x v="5041"/>
    <s v="New Zealand Film Commission"/>
    <n v="88"/>
  </r>
  <r>
    <s v="Towelhead"/>
    <s v="R"/>
    <s v="Drama"/>
    <x v="27"/>
    <s v="September 26, 2008 (United States)"/>
    <n v="6.9"/>
    <n v="11000"/>
    <s v="Alan Ball"/>
    <s v="Alan Ball"/>
    <s v="Summer Bishil"/>
    <s v="United States"/>
    <m/>
    <x v="5042"/>
    <s v="Indian Paintbrush"/>
    <n v="124"/>
  </r>
  <r>
    <s v="The Life Before Her Eyes"/>
    <s v="R"/>
    <s v="Drama"/>
    <x v="27"/>
    <s v="September 5, 2008 (Poland)"/>
    <n v="6.3"/>
    <n v="14000"/>
    <s v="Vadim Perelman"/>
    <s v="Laura Kasischke"/>
    <s v="Uma Thurman"/>
    <s v="United States"/>
    <n v="13000000"/>
    <x v="5043"/>
    <s v="2929 Productions"/>
    <n v="90"/>
  </r>
  <r>
    <s v="The Counterfeiters"/>
    <s v="R"/>
    <s v="Crime"/>
    <x v="27"/>
    <s v="April 18, 2008 (United States)"/>
    <n v="7.6"/>
    <n v="44000"/>
    <s v="Stefan Ruzowitzky"/>
    <s v="Adolf Burger"/>
    <s v="Karl Markovics"/>
    <s v="Austria"/>
    <m/>
    <x v="5044"/>
    <s v="Magnolia Filmproduktion"/>
    <n v="99"/>
  </r>
  <r>
    <s v="Shotgun Stories"/>
    <s v="PG-13"/>
    <s v="Drama"/>
    <x v="27"/>
    <s v="March 26, 2008 (United States)"/>
    <n v="7.2"/>
    <n v="10000"/>
    <s v="Jeff Nichols"/>
    <s v="Jeff Nichols"/>
    <s v="Michael Shannon"/>
    <s v="United States"/>
    <m/>
    <x v="5045"/>
    <s v="A Lucky Old Sun Production"/>
    <n v="92"/>
  </r>
  <r>
    <s v="Nancy Drew"/>
    <s v="PG"/>
    <s v="Comedy"/>
    <x v="27"/>
    <s v="June 15, 2007 (United States)"/>
    <n v="5.9"/>
    <n v="20000"/>
    <s v="Andrew Fleming"/>
    <s v="Andrew Fleming"/>
    <s v="Emma Roberts"/>
    <s v="United States"/>
    <n v="20000000"/>
    <x v="5046"/>
    <s v="Warner Bros."/>
    <n v="99"/>
  </r>
  <r>
    <s v="In the Land of Women"/>
    <s v="PG-13"/>
    <s v="Comedy"/>
    <x v="27"/>
    <s v="April 20, 2007 (United States)"/>
    <n v="6.4"/>
    <n v="31000"/>
    <s v="Jonathan Kasdan"/>
    <s v="Jonathan Kasdan"/>
    <s v="Adam Brody"/>
    <s v="United States"/>
    <n v="10000000"/>
    <x v="5047"/>
    <s v="Castle Rock Entertainment"/>
    <n v="97"/>
  </r>
  <r>
    <s v="Joshua"/>
    <s v="R"/>
    <s v="Drama"/>
    <x v="27"/>
    <s v="July 13, 2007 (United States)"/>
    <n v="5.9"/>
    <n v="12000"/>
    <s v="George Ratliff"/>
    <s v="David Gilbert"/>
    <s v="Sam Rockwell"/>
    <s v="United States"/>
    <m/>
    <x v="5048"/>
    <s v="ATO Pictures"/>
    <n v="106"/>
  </r>
  <r>
    <s v="Jab We Met"/>
    <s v="Not Rated"/>
    <s v="Comedy"/>
    <x v="27"/>
    <s v="October 26, 2007 (United States)"/>
    <n v="7.9"/>
    <n v="49000"/>
    <s v="Imtiaz Ali"/>
    <s v="Imtiaz Ali"/>
    <s v="Shahid Kapoor"/>
    <s v="India"/>
    <m/>
    <x v="5049"/>
    <s v="Shree Ashtavinayak Cine Vision"/>
    <n v="138"/>
  </r>
  <r>
    <s v="Rendition"/>
    <s v="R"/>
    <s v="Drama"/>
    <x v="27"/>
    <s v="October 19, 2007 (United States)"/>
    <n v="6.8"/>
    <n v="55000"/>
    <s v="Gavin Hood"/>
    <s v="Kelley Sane"/>
    <s v="Reese Witherspoon"/>
    <s v="United States"/>
    <n v="27500000"/>
    <x v="5050"/>
    <s v="Anonymous Content"/>
    <n v="122"/>
  </r>
  <r>
    <s v="License to Wed"/>
    <s v="PG-13"/>
    <s v="Comedy"/>
    <x v="27"/>
    <s v="July 3, 2007 (United States)"/>
    <n v="5.3"/>
    <n v="38000"/>
    <s v="Ken Kwapis"/>
    <s v="Kim Barker"/>
    <s v="Mandy Moore"/>
    <s v="United States"/>
    <n v="35000000"/>
    <x v="5051"/>
    <s v="Warner Bros."/>
    <n v="91"/>
  </r>
  <r>
    <s v="88 Minutes"/>
    <s v="R"/>
    <s v="Crime"/>
    <x v="27"/>
    <s v="April 18, 2008 (United States)"/>
    <n v="5.9"/>
    <n v="75000"/>
    <s v="Jon Avnet"/>
    <s v="Gary Scott Thompson"/>
    <s v="Al Pacino"/>
    <s v="United States"/>
    <n v="30000000"/>
    <x v="5052"/>
    <s v="Millennium Films"/>
    <n v="108"/>
  </r>
  <r>
    <s v="The Last Mimzy"/>
    <s v="PG"/>
    <s v="Action"/>
    <x v="27"/>
    <s v="March 23, 2007 (United States)"/>
    <n v="6.2"/>
    <n v="21000"/>
    <s v="Robert Shaye"/>
    <s v="Bruce Joel Rubin"/>
    <s v="Joely Richardson"/>
    <s v="United States"/>
    <m/>
    <x v="5053"/>
    <s v="New Line Cinema"/>
    <n v="90"/>
  </r>
  <r>
    <s v="Primeval"/>
    <s v="R"/>
    <s v="Action"/>
    <x v="27"/>
    <s v="January 12, 2007 (United States)"/>
    <n v="4.8"/>
    <n v="13000"/>
    <s v="Michael Katleman"/>
    <s v="John Brancato"/>
    <s v="Dominic Purcell"/>
    <s v="United States"/>
    <m/>
    <x v="5054"/>
    <s v="Hollywood Pictures"/>
    <n v="93"/>
  </r>
  <r>
    <s v="Smiley Face"/>
    <s v="R"/>
    <s v="Comedy"/>
    <x v="27"/>
    <s v="January 16, 2008 (France)"/>
    <n v="5.8"/>
    <n v="17000"/>
    <s v="Gregg Araki"/>
    <s v="Dylan Haggerty"/>
    <s v="Anna Faris"/>
    <s v="United States"/>
    <m/>
    <x v="5055"/>
    <s v="Anonymous Content"/>
    <n v="85"/>
  </r>
  <r>
    <s v="Boarding Gate"/>
    <s v="R"/>
    <s v="Drama"/>
    <x v="27"/>
    <s v="August 22, 2007 (France)"/>
    <n v="5.0999999999999996"/>
    <n v="3600"/>
    <s v="Olivier Assayas"/>
    <s v="Olivier Assayas"/>
    <s v="Asia Argento"/>
    <s v="France"/>
    <m/>
    <x v="5056"/>
    <s v="Canal+"/>
    <n v="106"/>
  </r>
  <r>
    <s v="Meet Bill"/>
    <s v="R"/>
    <s v="Comedy"/>
    <x v="27"/>
    <s v="June 18, 2008 (Iceland)"/>
    <n v="6.2"/>
    <n v="20000"/>
    <s v="Bernie Goldmann"/>
    <s v="Melisa Wallack"/>
    <s v="Aaron Eckhart"/>
    <s v="United States"/>
    <m/>
    <x v="5057"/>
    <s v="GreeneStreet Films"/>
    <n v="93"/>
  </r>
  <r>
    <s v="Stomp the Yard"/>
    <s v="PG-13"/>
    <s v="Drama"/>
    <x v="27"/>
    <s v="January 12, 2007 (United States)"/>
    <n v="5.4"/>
    <n v="22000"/>
    <s v="Sylvain White"/>
    <s v="Robert Adetuyi"/>
    <s v="Columbus Short"/>
    <s v="United States"/>
    <n v="13000000"/>
    <x v="5058"/>
    <s v="Rainforest Films"/>
    <n v="115"/>
  </r>
  <r>
    <s v="Hounddog"/>
    <s v="R"/>
    <s v="Drama"/>
    <x v="27"/>
    <s v="January 22, 2007 (United States)"/>
    <n v="6.3"/>
    <n v="6000"/>
    <s v="Deborah Kampmeier"/>
    <s v="Deborah Kampmeier"/>
    <s v="Dakota Fanning"/>
    <s v="United States"/>
    <n v="3750000"/>
    <x v="5059"/>
    <s v="Deerjen Films"/>
    <n v="102"/>
  </r>
  <r>
    <s v="The Savages"/>
    <s v="R"/>
    <s v="Comedy"/>
    <x v="27"/>
    <s v="February 1, 2008 (United States)"/>
    <n v="7.1"/>
    <n v="36000"/>
    <s v="Tamara Jenkins"/>
    <s v="Tamara Jenkins"/>
    <s v="Laura Linney"/>
    <s v="United States"/>
    <m/>
    <x v="5060"/>
    <s v="Fox Searchlight Pictures"/>
    <n v="113"/>
  </r>
  <r>
    <s v="Cassandra's Dream"/>
    <s v="PG-13"/>
    <s v="Crime"/>
    <x v="27"/>
    <s v="January 18, 2008 (United States)"/>
    <n v="6.7"/>
    <n v="51000"/>
    <s v="Woody Allen"/>
    <s v="Woody Allen"/>
    <s v="Colin Farrell"/>
    <s v="United States"/>
    <m/>
    <x v="5061"/>
    <s v="Iberville Productions"/>
    <n v="108"/>
  </r>
  <r>
    <s v="Chapter 27"/>
    <s v="R"/>
    <s v="Biography"/>
    <x v="27"/>
    <s v="December 15, 2007 (Japan)"/>
    <n v="5.7"/>
    <n v="11000"/>
    <s v="J.P. Schaefer"/>
    <s v="J.P. Schaefer"/>
    <s v="Chuck Cooper"/>
    <s v="Canada"/>
    <m/>
    <x v="5062"/>
    <s v="Peace Arch Entertainment Group"/>
    <n v="84"/>
  </r>
  <r>
    <s v="The Jane Austen Book Club"/>
    <s v="PG-13"/>
    <s v="Comedy"/>
    <x v="27"/>
    <s v="October 5, 2007 (United States)"/>
    <n v="6.8"/>
    <n v="27000"/>
    <s v="Robin Swicord"/>
    <s v="Robin Swicord"/>
    <s v="Kathy Baker"/>
    <s v="United States"/>
    <m/>
    <x v="5063"/>
    <s v="Mockingbird Pictures"/>
    <n v="106"/>
  </r>
  <r>
    <s v="Postal"/>
    <s v="R"/>
    <s v="Action"/>
    <x v="27"/>
    <s v="October 18, 2007 (Germany)"/>
    <n v="4.5"/>
    <n v="22000"/>
    <s v="Uwe Boll"/>
    <s v="Uwe Boll"/>
    <s v="Zack Ward"/>
    <s v="United States"/>
    <n v="15000000"/>
    <x v="5064"/>
    <s v="Boll Kino Beteiligungs GmbH &amp; Co. KG"/>
    <n v="100"/>
  </r>
  <r>
    <s v="The Hunting Party"/>
    <s v="R"/>
    <s v="Adventure"/>
    <x v="27"/>
    <s v="September 21, 2007 (United States)"/>
    <n v="6.8"/>
    <n v="25000"/>
    <s v="Richard Shepard"/>
    <s v="Richard Shepard"/>
    <s v="Richard Gere"/>
    <s v="United States"/>
    <n v="25000000"/>
    <x v="5065"/>
    <s v="Intermedia"/>
    <n v="101"/>
  </r>
  <r>
    <s v="Son of Rambow"/>
    <s v="PG-13"/>
    <s v="Action"/>
    <x v="27"/>
    <s v="May 23, 2008 (United States)"/>
    <n v="7"/>
    <n v="31000"/>
    <s v="Garth Jennings"/>
    <s v="Garth Jennings"/>
    <s v="Bill Milner"/>
    <s v="United Kingdom"/>
    <m/>
    <x v="5066"/>
    <s v="Hammer &amp; Tongs"/>
    <n v="96"/>
  </r>
  <r>
    <s v="Things We Lost in the Fire"/>
    <s v="R"/>
    <s v="Drama"/>
    <x v="27"/>
    <s v="October 19, 2007 (United States)"/>
    <n v="7.2"/>
    <n v="28000"/>
    <s v="Susanne Bier"/>
    <s v="Allan Loeb"/>
    <s v="Halle Berry"/>
    <s v="United States"/>
    <n v="16000000"/>
    <x v="5067"/>
    <s v="Dreamworks Pictures"/>
    <n v="118"/>
  </r>
  <r>
    <s v="The Dark Knight"/>
    <s v="PG-13"/>
    <s v="Action"/>
    <x v="28"/>
    <s v="July 18, 2008 (United States)"/>
    <n v="9"/>
    <n v="2400000"/>
    <s v="Christopher Nolan"/>
    <s v="Jonathan Nolan"/>
    <s v="Christian Bale"/>
    <s v="United States"/>
    <n v="185000000"/>
    <x v="5068"/>
    <s v="Warner Bros."/>
    <n v="152"/>
  </r>
  <r>
    <s v="Twilight"/>
    <s v="PG-13"/>
    <s v="Drama"/>
    <x v="28"/>
    <s v="November 21, 2008 (United States)"/>
    <n v="5.2"/>
    <n v="435000"/>
    <s v="Catherine Hardwicke"/>
    <s v="Melissa Rosenberg"/>
    <s v="Kristen Stewart"/>
    <s v="United States"/>
    <n v="37000000"/>
    <x v="5069"/>
    <s v="Summit Entertainment"/>
    <n v="122"/>
  </r>
  <r>
    <s v="Iron Man"/>
    <s v="PG-13"/>
    <s v="Action"/>
    <x v="28"/>
    <s v="May 2, 2008 (United States)"/>
    <n v="7.9"/>
    <n v="969000"/>
    <s v="Jon Favreau"/>
    <s v="Mark Fergus"/>
    <s v="Robert Downey Jr."/>
    <s v="United States"/>
    <n v="140000000"/>
    <x v="5070"/>
    <s v="Paramount Pictures"/>
    <n v="126"/>
  </r>
  <r>
    <s v="The Incredible Hulk"/>
    <s v="PG-13"/>
    <s v="Action"/>
    <x v="28"/>
    <s v="June 13, 2008 (United States)"/>
    <n v="6.7"/>
    <n v="448000"/>
    <s v="Louis Leterrier"/>
    <s v="Zak Penn"/>
    <s v="Edward Norton"/>
    <s v="United States"/>
    <n v="150000000"/>
    <x v="5071"/>
    <s v="Universal Pictures"/>
    <n v="112"/>
  </r>
  <r>
    <s v="Kung Fu Panda"/>
    <s v="PG"/>
    <s v="Animation"/>
    <x v="28"/>
    <s v="June 6, 2008 (United States)"/>
    <n v="7.6"/>
    <n v="432000"/>
    <s v="Mark Osborne"/>
    <s v="Jonathan Aibel"/>
    <s v="Jack Black"/>
    <s v="United States"/>
    <n v="130000000"/>
    <x v="5072"/>
    <s v="DreamWorks Animation"/>
    <n v="92"/>
  </r>
  <r>
    <s v="Tropic Thunder"/>
    <s v="R"/>
    <s v="Action"/>
    <x v="28"/>
    <s v="August 13, 2008 (United States)"/>
    <n v="7"/>
    <n v="390000"/>
    <s v="Ben Stiller"/>
    <s v="Justin Theroux"/>
    <s v="Ben Stiller"/>
    <s v="United States"/>
    <n v="92000000"/>
    <x v="5073"/>
    <s v="Dreamworks Pictures"/>
    <n v="107"/>
  </r>
  <r>
    <s v="Step Brothers"/>
    <s v="R"/>
    <s v="Comedy"/>
    <x v="28"/>
    <s v="July 25, 2008 (United States)"/>
    <n v="6.9"/>
    <n v="274000"/>
    <s v="Adam McKay"/>
    <s v="Will Ferrell"/>
    <s v="Will Ferrell"/>
    <s v="United States"/>
    <n v="65000000"/>
    <x v="5074"/>
    <s v="Columbia Pictures"/>
    <n v="98"/>
  </r>
  <r>
    <s v="Quantum of Solace"/>
    <s v="PG-13"/>
    <s v="Action"/>
    <x v="28"/>
    <s v="November 14, 2008 (United States)"/>
    <n v="6.6"/>
    <n v="412000"/>
    <s v="Marc Forster"/>
    <s v="Paul Haggis"/>
    <s v="Daniel Craig"/>
    <s v="United Kingdom"/>
    <n v="200000000"/>
    <x v="5075"/>
    <s v="Metro-Goldwyn-Mayer (MGM)"/>
    <n v="106"/>
  </r>
  <r>
    <s v="Mamma Mia!"/>
    <s v="PG-13"/>
    <s v="Comedy"/>
    <x v="28"/>
    <s v="July 18, 2008 (United States)"/>
    <n v="6.4"/>
    <n v="224000"/>
    <s v="Phyllida Lloyd"/>
    <s v="Catherine Johnson"/>
    <s v="Meryl Streep"/>
    <s v="United States"/>
    <n v="52000000"/>
    <x v="5076"/>
    <s v="Universal Pictures"/>
    <n v="108"/>
  </r>
  <r>
    <s v="The Strangers"/>
    <s v="R"/>
    <s v="Horror"/>
    <x v="28"/>
    <s v="May 30, 2008 (United States)"/>
    <n v="6.2"/>
    <n v="121000"/>
    <s v="Bryan Bertino"/>
    <s v="Bryan Bertino"/>
    <s v="Scott Speedman"/>
    <s v="United States"/>
    <n v="9000000"/>
    <x v="5077"/>
    <s v="Rogue Pictures"/>
    <n v="86"/>
  </r>
  <r>
    <s v="Indiana Jones and the Kingdom of the Crystal Skull"/>
    <s v="PG-13"/>
    <s v="Action"/>
    <x v="28"/>
    <s v="May 22, 2008 (United States)"/>
    <n v="6.1"/>
    <n v="433000"/>
    <s v="Steven Spielberg"/>
    <s v="David Koepp"/>
    <s v="Harrison Ford"/>
    <s v="United States"/>
    <n v="185000000"/>
    <x v="5078"/>
    <s v="Paramount Pictures"/>
    <n v="122"/>
  </r>
  <r>
    <s v="Taken"/>
    <s v="PG-13"/>
    <s v="Action"/>
    <x v="28"/>
    <s v="January 30, 2009 (United States)"/>
    <n v="7.8"/>
    <n v="575000"/>
    <s v="Pierre Morel"/>
    <s v="Luc Besson"/>
    <s v="Liam Neeson"/>
    <s v="France"/>
    <n v="25000000"/>
    <x v="5079"/>
    <s v="EuropaCorp"/>
    <n v="90"/>
  </r>
  <r>
    <s v="The Curious Case of Benjamin Button"/>
    <s v="PG-13"/>
    <s v="Drama"/>
    <x v="28"/>
    <s v="December 25, 2008 (United States)"/>
    <n v="7.8"/>
    <n v="605000"/>
    <s v="David Fincher"/>
    <s v="Eric Roth"/>
    <s v="Brad Pitt"/>
    <s v="United States"/>
    <n v="150000000"/>
    <x v="5080"/>
    <s v="Warner Bros."/>
    <n v="166"/>
  </r>
  <r>
    <s v="Wanted"/>
    <s v="R"/>
    <s v="Action"/>
    <x v="28"/>
    <s v="June 27, 2008 (United States)"/>
    <n v="6.7"/>
    <n v="369000"/>
    <s v="Timur Bekmambetov"/>
    <s v="Michael Brandt"/>
    <s v="Angelina Jolie"/>
    <s v="United States"/>
    <n v="75000000"/>
    <x v="5081"/>
    <s v="Universal Pictures"/>
    <n v="110"/>
  </r>
  <r>
    <s v="Burn After Reading"/>
    <s v="R"/>
    <s v="Comedy"/>
    <x v="28"/>
    <s v="September 12, 2008 (United States)"/>
    <n v="7"/>
    <n v="317000"/>
    <s v="Ethan Coen"/>
    <s v="Joel Coen"/>
    <s v="Brad Pitt"/>
    <s v="United States"/>
    <n v="37000000"/>
    <x v="5082"/>
    <s v="Focus Features"/>
    <n v="96"/>
  </r>
  <r>
    <s v="Revolutionary Road"/>
    <s v="R"/>
    <s v="Drama"/>
    <x v="28"/>
    <s v="January 23, 2009 (United States)"/>
    <n v="7.3"/>
    <n v="202000"/>
    <s v="Sam Mendes"/>
    <s v="Justin Haythe"/>
    <s v="Leonardo DiCaprio"/>
    <s v="United States"/>
    <n v="35000000"/>
    <x v="5083"/>
    <s v="Dreamworks Pictures"/>
    <n v="119"/>
  </r>
  <r>
    <s v="Zack and Miri Make a Porno"/>
    <s v="R"/>
    <s v="Comedy"/>
    <x v="28"/>
    <s v="October 31, 2008 (United States)"/>
    <n v="6.5"/>
    <n v="174000"/>
    <s v="Kevin Smith"/>
    <s v="Kevin Smith"/>
    <s v="Seth Rogen"/>
    <s v="United States"/>
    <n v="24000000"/>
    <x v="5084"/>
    <s v="Blue Askew"/>
    <n v="101"/>
  </r>
  <r>
    <s v="WALLÂ·E"/>
    <s v="G"/>
    <s v="Animation"/>
    <x v="28"/>
    <s v="June 27, 2008 (United States)"/>
    <n v="8.4"/>
    <n v="1000000"/>
    <s v="Andrew Stanton"/>
    <s v="Andrew Stanton"/>
    <s v="Ben Burtt"/>
    <s v="United States"/>
    <n v="180000000"/>
    <x v="5085"/>
    <s v="FortyFour Studios"/>
    <n v="98"/>
  </r>
  <r>
    <s v="Forgetting Sarah Marshall"/>
    <s v="R"/>
    <s v="Comedy"/>
    <x v="28"/>
    <s v="April 18, 2008 (United States)"/>
    <n v="7.1"/>
    <n v="271000"/>
    <s v="Nicholas Stoller"/>
    <s v="Jason Segel"/>
    <s v="Kristen Bell"/>
    <s v="United States"/>
    <n v="30000000"/>
    <x v="5086"/>
    <s v="Universal Pictures"/>
    <n v="111"/>
  </r>
  <r>
    <s v="Seven Pounds"/>
    <s v="PG-13"/>
    <s v="Drama"/>
    <x v="28"/>
    <s v="December 19, 2008 (United States)"/>
    <n v="7.6"/>
    <n v="291000"/>
    <s v="Gabriele Muccino"/>
    <s v="Grant Nieporte"/>
    <s v="Will Smith"/>
    <s v="United States"/>
    <n v="55000000"/>
    <x v="5087"/>
    <s v="Columbia Pictures"/>
    <n v="123"/>
  </r>
  <r>
    <s v="Vicky Cristina Barcelona"/>
    <s v="PG-13"/>
    <s v="Comedy"/>
    <x v="28"/>
    <s v="August 15, 2008 (United States)"/>
    <n v="7.1"/>
    <n v="246000"/>
    <s v="Woody Allen"/>
    <s v="Woody Allen"/>
    <s v="Rebecca Hall"/>
    <s v="Spain"/>
    <n v="15500000"/>
    <x v="5088"/>
    <s v="The Weinstein Company"/>
    <n v="96"/>
  </r>
  <r>
    <s v="In Bruges"/>
    <s v="R"/>
    <s v="Comedy"/>
    <x v="28"/>
    <s v="February 29, 2008 (United States)"/>
    <n v="7.9"/>
    <n v="398000"/>
    <s v="Martin McDonagh"/>
    <s v="Martin McDonagh"/>
    <s v="Colin Farrell"/>
    <s v="United Kingdom"/>
    <n v="15000000"/>
    <x v="5089"/>
    <s v="Focus Features"/>
    <n v="107"/>
  </r>
  <r>
    <s v="Sex and the City"/>
    <s v="R"/>
    <s v="Comedy"/>
    <x v="28"/>
    <s v="May 30, 2008 (United States)"/>
    <n v="5.6"/>
    <n v="117000"/>
    <s v="Michael Patrick King"/>
    <s v="Michael Patrick King"/>
    <s v="Sarah Jessica Parker"/>
    <s v="United States"/>
    <n v="65000000"/>
    <x v="5090"/>
    <s v="New Line Cinema"/>
    <n v="145"/>
  </r>
  <r>
    <s v="Slumdog Millionaire"/>
    <s v="R"/>
    <s v="Drama"/>
    <x v="28"/>
    <s v="December 25, 2008 (United States)"/>
    <n v="8"/>
    <n v="812000"/>
    <s v="Danny Boyle"/>
    <s v="Simon Beaufoy"/>
    <s v="Dev Patel"/>
    <s v="United Kingdom"/>
    <n v="15000000"/>
    <x v="5091"/>
    <s v="Celador Films"/>
    <n v="120"/>
  </r>
  <r>
    <s v="The House Bunny"/>
    <s v="PG-13"/>
    <s v="Comedy"/>
    <x v="28"/>
    <s v="August 22, 2008 (United States)"/>
    <n v="5.5"/>
    <n v="81000"/>
    <s v="Fred Wolf"/>
    <s v="Karen McCullah"/>
    <s v="Anna Faris"/>
    <s v="United States"/>
    <n v="25000000"/>
    <x v="5092"/>
    <s v="Columbia Pictures"/>
    <n v="97"/>
  </r>
  <r>
    <s v="RocknRolla"/>
    <s v="R"/>
    <s v="Action"/>
    <x v="28"/>
    <s v="October 31, 2008 (United States)"/>
    <n v="7.3"/>
    <n v="241000"/>
    <s v="Guy Ritchie"/>
    <s v="Guy Ritchie"/>
    <s v="Gerard Butler"/>
    <s v="United Kingdom"/>
    <n v="18000000"/>
    <x v="5093"/>
    <s v="Warner Bros."/>
    <n v="114"/>
  </r>
  <r>
    <s v="Gran Torino"/>
    <s v="R"/>
    <s v="Drama"/>
    <x v="28"/>
    <s v="January 9, 2009 (United States)"/>
    <n v="8.1"/>
    <n v="734000"/>
    <s v="Clint Eastwood"/>
    <s v="Nick Schenk"/>
    <s v="Clint Eastwood"/>
    <s v="Germany"/>
    <n v="33000000"/>
    <x v="5094"/>
    <s v="Matten Productions"/>
    <n v="116"/>
  </r>
  <r>
    <s v="The Duchess"/>
    <s v="PG-13"/>
    <s v="Biography"/>
    <x v="28"/>
    <s v="October 10, 2008 (United States)"/>
    <n v="6.9"/>
    <n v="80000"/>
    <s v="Saul Dibb"/>
    <s v="Jeffrey Hatcher"/>
    <s v="Keira Knightley"/>
    <s v="United Kingdom"/>
    <m/>
    <x v="5095"/>
    <s v="Paramount Vantage"/>
    <n v="110"/>
  </r>
  <r>
    <s v="The Reader"/>
    <s v="R"/>
    <s v="Drama"/>
    <x v="28"/>
    <s v="January 30, 2009 (United States)"/>
    <n v="7.6"/>
    <n v="234000"/>
    <s v="Stephen Daldry"/>
    <s v="David Hare"/>
    <s v="Kate Winslet"/>
    <s v="Germany"/>
    <n v="32000000"/>
    <x v="5096"/>
    <s v="The Weinstein Company"/>
    <n v="124"/>
  </r>
  <r>
    <s v="The Hurt Locker"/>
    <s v="R"/>
    <s v="Drama"/>
    <x v="28"/>
    <s v="July 31, 2009 (United States)"/>
    <n v="7.5"/>
    <n v="430000"/>
    <s v="Kathryn Bigelow"/>
    <s v="Mark Boal"/>
    <s v="Jeremy Renner"/>
    <s v="United States"/>
    <n v="15000000"/>
    <x v="5097"/>
    <s v="Voltage Pictures"/>
    <n v="131"/>
  </r>
  <r>
    <s v="Rambo"/>
    <s v="R"/>
    <s v="Action"/>
    <x v="28"/>
    <s v="January 25, 2008 (United States)"/>
    <n v="7"/>
    <n v="222000"/>
    <s v="Sylvester Stallone"/>
    <s v="Art Monterastelli"/>
    <s v="Sylvester Stallone"/>
    <s v="Germany"/>
    <n v="50000000"/>
    <x v="5098"/>
    <s v="Lionsgate"/>
    <n v="92"/>
  </r>
  <r>
    <s v="Eden Lake"/>
    <s v="R"/>
    <s v="Horror"/>
    <x v="28"/>
    <s v="September 12, 2008 (United Kingdom)"/>
    <n v="6.8"/>
    <n v="79000"/>
    <s v="James Watkins"/>
    <s v="James Watkins"/>
    <s v="Kelly Reilly"/>
    <s v="United Kingdom"/>
    <m/>
    <x v="5099"/>
    <s v="Rollercoaster Films"/>
    <n v="91"/>
  </r>
  <r>
    <s v="The Happening"/>
    <s v="R"/>
    <s v="Drama"/>
    <x v="28"/>
    <s v="June 13, 2008 (United States)"/>
    <n v="5"/>
    <n v="199000"/>
    <s v="M. Night Shyamalan"/>
    <s v="M. Night Shyamalan"/>
    <s v="Mark Wahlberg"/>
    <s v="United States"/>
    <n v="48000000"/>
    <x v="5100"/>
    <s v="Twentieth Century Fox"/>
    <n v="91"/>
  </r>
  <r>
    <s v="The Wrestler"/>
    <s v="R"/>
    <s v="Drama"/>
    <x v="28"/>
    <s v="January 30, 2009 (United States)"/>
    <n v="7.9"/>
    <n v="294000"/>
    <s v="Darren Aronofsky"/>
    <s v="Robert Siegel"/>
    <s v="Mickey Rourke"/>
    <s v="United States"/>
    <n v="6000000"/>
    <x v="5101"/>
    <s v="Wild Bunch"/>
    <n v="109"/>
  </r>
  <r>
    <s v="Cloverfield"/>
    <s v="PG-13"/>
    <s v="Action"/>
    <x v="28"/>
    <s v="January 18, 2008 (United States)"/>
    <n v="7"/>
    <n v="379000"/>
    <s v="Matt Reeves"/>
    <s v="Drew Goddard"/>
    <s v="Mike Vogel"/>
    <s v="United States"/>
    <n v="25000000"/>
    <x v="5102"/>
    <s v="Paramount Pictures"/>
    <n v="85"/>
  </r>
  <r>
    <s v="Changeling"/>
    <s v="R"/>
    <s v="Biography"/>
    <x v="28"/>
    <s v="October 31, 2008 (United States)"/>
    <n v="7.7"/>
    <n v="244000"/>
    <s v="Clint Eastwood"/>
    <s v="J. Michael Straczynski"/>
    <s v="Angelina Jolie"/>
    <s v="United States"/>
    <n v="55000000"/>
    <x v="5103"/>
    <s v="Imagine Entertainment"/>
    <n v="141"/>
  </r>
  <r>
    <s v="Eagle Eye"/>
    <s v="PG-13"/>
    <s v="Action"/>
    <x v="28"/>
    <s v="September 26, 2008 (United States)"/>
    <n v="6.6"/>
    <n v="180000"/>
    <s v="D.J. Caruso"/>
    <s v="John Glenn"/>
    <s v="Shia LaBeouf"/>
    <s v="United States"/>
    <n v="80000000"/>
    <x v="5104"/>
    <s v="Dreamworks Pictures"/>
    <n v="118"/>
  </r>
  <r>
    <s v="The Ruins"/>
    <s v="R"/>
    <s v="Adventure"/>
    <x v="28"/>
    <s v="April 4, 2008 (United States)"/>
    <n v="5.9"/>
    <n v="72000"/>
    <s v="Carter Smith"/>
    <s v="Scott B. Smith"/>
    <s v="Shawn Ashmore"/>
    <s v="United States"/>
    <n v="8000000"/>
    <x v="5105"/>
    <s v="Dreamworks Pictures"/>
    <n v="90"/>
  </r>
  <r>
    <s v="The Other Boleyn Girl"/>
    <s v="PG-13"/>
    <s v="Biography"/>
    <x v="28"/>
    <s v="February 29, 2008 (United States)"/>
    <n v="6.7"/>
    <n v="107000"/>
    <s v="Justin Chadwick"/>
    <s v="Peter Morgan"/>
    <s v="Natalie Portman"/>
    <s v="United Kingdom"/>
    <n v="35000000"/>
    <x v="5106"/>
    <s v="Columbia Pictures"/>
    <n v="115"/>
  </r>
  <r>
    <n v="21"/>
    <s v="PG-13"/>
    <s v="Crime"/>
    <x v="28"/>
    <s v="March 28, 2008 (United States)"/>
    <n v="6.8"/>
    <n v="235000"/>
    <s v="Robert Luketic"/>
    <s v="Peter Steinfeld"/>
    <s v="Jim Sturgess"/>
    <s v="United States"/>
    <n v="35000000"/>
    <x v="5107"/>
    <s v="Columbia Pictures"/>
    <n v="123"/>
  </r>
  <r>
    <s v="Never Back Down"/>
    <s v="PG-13"/>
    <s v="Action"/>
    <x v="28"/>
    <s v="March 14, 2008 (United States)"/>
    <n v="6.6"/>
    <n v="98000"/>
    <s v="Jeff Wadlow"/>
    <s v="Chris Hauty"/>
    <s v="Sean Faris"/>
    <s v="United States"/>
    <n v="20000000"/>
    <x v="5108"/>
    <s v="Summit Entertainment"/>
    <n v="113"/>
  </r>
  <r>
    <s v="The Mummy: Tomb of the Dragon Emperor"/>
    <s v="PG-13"/>
    <s v="Action"/>
    <x v="28"/>
    <s v="August 1, 2008 (United States)"/>
    <n v="5.2"/>
    <n v="154000"/>
    <s v="Rob Cohen"/>
    <s v="Alfred Gough"/>
    <s v="Brendan Fraser"/>
    <s v="United States"/>
    <n v="145000000"/>
    <x v="5109"/>
    <s v="Universal Pictures"/>
    <n v="112"/>
  </r>
  <r>
    <s v="Hancock"/>
    <s v="PG-13"/>
    <s v="Action"/>
    <x v="28"/>
    <s v="July 2, 2008 (United States)"/>
    <n v="6.4"/>
    <n v="454000"/>
    <s v="Peter Berg"/>
    <s v="Vy Vincent Ngo"/>
    <s v="Will Smith"/>
    <s v="United States"/>
    <n v="150000000"/>
    <x v="5110"/>
    <s v="Columbia Pictures"/>
    <n v="92"/>
  </r>
  <r>
    <s v="Journey to the Center of the Earth"/>
    <s v="PG"/>
    <s v="Action"/>
    <x v="28"/>
    <s v="July 11, 2008 (United States)"/>
    <n v="5.8"/>
    <n v="116000"/>
    <s v="Eric Brevig"/>
    <s v="Michael D. Weiss"/>
    <s v="Brendan Fraser"/>
    <s v="United States"/>
    <n v="60000000"/>
    <x v="5111"/>
    <s v="New Line Cinema"/>
    <n v="93"/>
  </r>
  <r>
    <s v="Felon"/>
    <s v="R"/>
    <s v="Thriller"/>
    <x v="28"/>
    <s v="July 18, 2008 (Canada)"/>
    <n v="7.4"/>
    <n v="76000"/>
    <s v="Ric Roman Waugh"/>
    <s v="Ric Roman Waugh"/>
    <s v="Stephen Dorff"/>
    <s v="United States"/>
    <n v="2900000"/>
    <x v="27"/>
    <s v="Stage 6 Films"/>
    <n v="104"/>
  </r>
  <r>
    <s v="Bolt"/>
    <s v="PG"/>
    <s v="Animation"/>
    <x v="28"/>
    <s v="November 21, 2008 (United States)"/>
    <n v="6.8"/>
    <n v="196000"/>
    <s v="Byron Howard"/>
    <s v="Dan Fogelman"/>
    <s v="John Travolta"/>
    <s v="United States"/>
    <n v="150000000"/>
    <x v="5112"/>
    <s v="Walt Disney Animation Studios"/>
    <n v="96"/>
  </r>
  <r>
    <s v="Sex Drive"/>
    <s v="R"/>
    <s v="Comedy"/>
    <x v="28"/>
    <s v="October 17, 2008 (United States)"/>
    <n v="6.5"/>
    <n v="85000"/>
    <s v="Sean Anders"/>
    <s v="Sean Anders"/>
    <s v="Josh Zuckerman"/>
    <s v="United States"/>
    <n v="19000000"/>
    <x v="5113"/>
    <s v="Summit Entertainment"/>
    <n v="109"/>
  </r>
  <r>
    <s v="Death Race"/>
    <s v="R"/>
    <s v="Action"/>
    <x v="28"/>
    <s v="August 22, 2008 (United States)"/>
    <n v="6.3"/>
    <n v="201000"/>
    <s v="Paul W.S. Anderson"/>
    <s v="Paul W.S. Anderson"/>
    <s v="Jason Statham"/>
    <s v="United States"/>
    <n v="45000000"/>
    <x v="5114"/>
    <s v="Universal Pictures"/>
    <n v="105"/>
  </r>
  <r>
    <s v="The Chronicles of Narnia: Prince Caspian"/>
    <s v="PG"/>
    <s v="Action"/>
    <x v="28"/>
    <s v="May 16, 2008 (United States)"/>
    <n v="6.5"/>
    <n v="199000"/>
    <s v="Andrew Adamson"/>
    <s v="Andrew Adamson"/>
    <s v="Ben Barnes"/>
    <s v="United States"/>
    <n v="225000000"/>
    <x v="5115"/>
    <s v="Walt Disney Pictures"/>
    <n v="150"/>
  </r>
  <r>
    <s v="Pineapple Express"/>
    <s v="R"/>
    <s v="Action"/>
    <x v="28"/>
    <s v="August 6, 2008 (United States)"/>
    <n v="6.9"/>
    <n v="322000"/>
    <s v="David Gordon Green"/>
    <s v="Seth Rogen"/>
    <s v="Seth Rogen"/>
    <s v="United States"/>
    <n v="27000000"/>
    <x v="5116"/>
    <s v="Columbia Pictures"/>
    <n v="111"/>
  </r>
  <r>
    <s v="The Boy in the Striped Pajamas"/>
    <s v="PG-13"/>
    <s v="Drama"/>
    <x v="28"/>
    <s v="November 26, 2008 (United States)"/>
    <n v="7.8"/>
    <n v="196000"/>
    <s v="Mark Herman"/>
    <s v="John Boyne"/>
    <s v="Asa Butterfield"/>
    <s v="United Kingdom"/>
    <n v="12500000"/>
    <x v="5117"/>
    <s v="Miramax"/>
    <n v="94"/>
  </r>
  <r>
    <s v="Valkyrie"/>
    <s v="PG-13"/>
    <s v="Drama"/>
    <x v="28"/>
    <s v="December 25, 2008 (United States)"/>
    <n v="7.1"/>
    <n v="233000"/>
    <s v="Bryan Singer"/>
    <s v="Christopher McQuarrie"/>
    <s v="Tom Cruise"/>
    <s v="United States"/>
    <n v="75000000"/>
    <x v="5118"/>
    <s v="Metro-Goldwyn-Mayer (MGM)"/>
    <n v="121"/>
  </r>
  <r>
    <s v="27 Dresses"/>
    <s v="PG-13"/>
    <s v="Comedy"/>
    <x v="28"/>
    <s v="January 18, 2008 (United States)"/>
    <n v="6.1"/>
    <n v="157000"/>
    <s v="Anne Fletcher"/>
    <s v="Aline Brosh McKenna"/>
    <s v="Katherine Heigl"/>
    <s v="United States"/>
    <n v="30000000"/>
    <x v="5119"/>
    <s v="Fox 2000 Pictures"/>
    <n v="111"/>
  </r>
  <r>
    <s v="Let the Right One In"/>
    <s v="R"/>
    <s v="Crime"/>
    <x v="28"/>
    <s v="December 12, 2008 (United States)"/>
    <n v="7.9"/>
    <n v="208000"/>
    <s v="Tomas Alfredson"/>
    <s v="John Ajvide Lindqvist"/>
    <s v="KÃ¥re Hedebrant"/>
    <s v="Sweden"/>
    <n v="4000000"/>
    <x v="5120"/>
    <s v="EFTI"/>
    <n v="114"/>
  </r>
  <r>
    <s v="Role Models"/>
    <s v="R"/>
    <s v="Comedy"/>
    <x v="28"/>
    <s v="November 7, 2008 (United States)"/>
    <n v="6.8"/>
    <n v="223000"/>
    <s v="David Wain"/>
    <s v="Timothy Dowling"/>
    <s v="Paul Rudd"/>
    <s v="Germany"/>
    <n v="28000000"/>
    <x v="5121"/>
    <s v="Universal Pictures"/>
    <n v="99"/>
  </r>
  <r>
    <s v="Defiance"/>
    <s v="R"/>
    <s v="Action"/>
    <x v="28"/>
    <s v="January 16, 2009 (United States)"/>
    <n v="7.2"/>
    <n v="141000"/>
    <s v="Edward Zwick"/>
    <s v="Clayton Frohman"/>
    <s v="Daniel Craig"/>
    <s v="United States"/>
    <n v="32000000"/>
    <x v="5122"/>
    <s v="Paramount Vantage"/>
    <n v="137"/>
  </r>
  <r>
    <s v="Wild Child"/>
    <s v="PG-13"/>
    <s v="Comedy"/>
    <x v="28"/>
    <s v="August 15, 2008 (United Kingdom)"/>
    <n v="6.1"/>
    <n v="52000"/>
    <s v="Nick Moore"/>
    <s v="Lucy Dahl"/>
    <s v="Emma Roberts"/>
    <s v="United States"/>
    <n v="20000000"/>
    <x v="5123"/>
    <s v="Universal Pictures"/>
    <n v="98"/>
  </r>
  <r>
    <s v="Definitely, Maybe"/>
    <s v="PG-13"/>
    <s v="Comedy"/>
    <x v="28"/>
    <s v="February 14, 2008 (United States)"/>
    <n v="7.1"/>
    <n v="159000"/>
    <s v="Adam Brooks"/>
    <s v="Adam Brooks"/>
    <s v="Ryan Reynolds"/>
    <s v="United Kingdom"/>
    <m/>
    <x v="5124"/>
    <s v="Universal Pictures"/>
    <n v="112"/>
  </r>
  <r>
    <s v="The Forbidden Kingdom"/>
    <s v="PG-13"/>
    <s v="Action"/>
    <x v="28"/>
    <s v="April 18, 2008 (United States)"/>
    <n v="6.6"/>
    <n v="103000"/>
    <s v="Rob Minkoff"/>
    <s v="John Fusco"/>
    <s v="Jackie Chan"/>
    <s v="United States"/>
    <n v="55000000"/>
    <x v="5125"/>
    <s v="Casey Silver Productions"/>
    <n v="104"/>
  </r>
  <r>
    <s v="Bronson"/>
    <s v="R"/>
    <s v="Action"/>
    <x v="28"/>
    <s v="March 13, 2009 (United Kingdom)"/>
    <n v="7.1"/>
    <n v="123000"/>
    <s v="Nicolas Winding Refn"/>
    <s v="Brock Norman Brock"/>
    <s v="Tom Hardy"/>
    <s v="United Kingdom"/>
    <n v="230000"/>
    <x v="5126"/>
    <s v="Vertigo Films"/>
    <n v="92"/>
  </r>
  <r>
    <s v="Australia"/>
    <s v="PG-13"/>
    <s v="Adventure"/>
    <x v="28"/>
    <s v="November 26, 2008 (United States)"/>
    <n v="6.6"/>
    <n v="121000"/>
    <s v="Baz Luhrmann"/>
    <s v="Stuart Beattie"/>
    <s v="Nicole Kidman"/>
    <s v="United Kingdom"/>
    <n v="130000000"/>
    <x v="5127"/>
    <s v="Twentieth Century Fox"/>
    <n v="165"/>
  </r>
  <r>
    <s v="Yes Man"/>
    <s v="PG-13"/>
    <s v="Comedy"/>
    <x v="28"/>
    <s v="December 19, 2008 (United States)"/>
    <n v="6.8"/>
    <n v="343000"/>
    <s v="Peyton Reed"/>
    <s v="Nicholas Stoller"/>
    <s v="Jim Carrey"/>
    <s v="United States"/>
    <n v="70000000"/>
    <x v="5128"/>
    <s v="Warner Bros."/>
    <n v="104"/>
  </r>
  <r>
    <s v="Body of Lies"/>
    <s v="R"/>
    <s v="Action"/>
    <x v="28"/>
    <s v="October 10, 2008 (United States)"/>
    <n v="7.1"/>
    <n v="218000"/>
    <s v="Ridley Scott"/>
    <s v="William Monahan"/>
    <s v="Leonardo DiCaprio"/>
    <s v="United States"/>
    <n v="70000000"/>
    <x v="5129"/>
    <s v="Warner Bros."/>
    <n v="128"/>
  </r>
  <r>
    <s v="Disaster Movie"/>
    <s v="PG-13"/>
    <s v="Comedy"/>
    <x v="28"/>
    <s v="August 29, 2008 (United States)"/>
    <n v="1.9"/>
    <n v="88000"/>
    <s v="Jason Friedberg"/>
    <s v="Jason Friedberg"/>
    <s v="Carmen Electra"/>
    <s v="United States"/>
    <n v="20000000"/>
    <x v="5130"/>
    <s v="Lionsgate"/>
    <n v="87"/>
  </r>
  <r>
    <s v="Superhero Movie"/>
    <s v="PG-13"/>
    <s v="Action"/>
    <x v="28"/>
    <s v="March 28, 2008 (United States)"/>
    <n v="4.5999999999999996"/>
    <n v="65000"/>
    <s v="Craig Mazin"/>
    <s v="Craig Mazin"/>
    <s v="Drake Bell"/>
    <s v="United States"/>
    <n v="35000000"/>
    <x v="5131"/>
    <s v="Dimension Films"/>
    <n v="75"/>
  </r>
  <r>
    <s v="Ponyo"/>
    <s v="G"/>
    <s v="Animation"/>
    <x v="28"/>
    <s v="August 14, 2009 (United States)"/>
    <n v="7.7"/>
    <n v="131000"/>
    <s v="Hayao Miyazaki"/>
    <s v="Hayao Miyazaki"/>
    <s v="Cate Blanchett"/>
    <s v="Japan"/>
    <n v="34000000"/>
    <x v="5132"/>
    <s v="Studio Ghibli"/>
    <n v="101"/>
  </r>
  <r>
    <s v="Jumper"/>
    <s v="PG-13"/>
    <s v="Action"/>
    <x v="28"/>
    <s v="February 14, 2008 (United States)"/>
    <n v="6.1"/>
    <n v="292000"/>
    <s v="Doug Liman"/>
    <s v="David S. Goyer"/>
    <s v="Hayden Christensen"/>
    <s v="United States"/>
    <n v="85000000"/>
    <x v="5133"/>
    <s v="Twentieth Century Fox"/>
    <n v="88"/>
  </r>
  <r>
    <s v="Speed Racer"/>
    <s v="PG"/>
    <s v="Action"/>
    <x v="28"/>
    <s v="May 9, 2008 (United States)"/>
    <n v="6"/>
    <n v="70000"/>
    <s v="Lana Wachowski"/>
    <s v="Lilly Wachowski"/>
    <s v="Emile Hirsch"/>
    <s v="United States"/>
    <n v="120000000"/>
    <x v="5134"/>
    <s v="Warner Bros."/>
    <n v="135"/>
  </r>
  <r>
    <s v="The Bank Job"/>
    <s v="R"/>
    <s v="Crime"/>
    <x v="28"/>
    <s v="March 7, 2008 (United States)"/>
    <n v="7.2"/>
    <n v="176000"/>
    <s v="Roger Donaldson"/>
    <s v="Dick Clement"/>
    <s v="Jason Statham"/>
    <s v="United Kingdom"/>
    <n v="20000000"/>
    <x v="5135"/>
    <s v="Mosaic"/>
    <n v="111"/>
  </r>
  <r>
    <s v="Street Kings"/>
    <s v="R"/>
    <s v="Action"/>
    <x v="28"/>
    <s v="April 11, 2008 (United States)"/>
    <n v="6.8"/>
    <n v="109000"/>
    <s v="David Ayer"/>
    <s v="James Ellroy"/>
    <s v="Keanu Reeves"/>
    <s v="United States"/>
    <n v="20000000"/>
    <x v="5136"/>
    <s v="Fox Searchlight Pictures"/>
    <n v="109"/>
  </r>
  <r>
    <s v="Get Smart"/>
    <s v="PG-13"/>
    <s v="Action"/>
    <x v="28"/>
    <s v="June 20, 2008 (United States)"/>
    <n v="6.5"/>
    <n v="208000"/>
    <s v="Peter Segal"/>
    <s v="Tom J. Astle"/>
    <s v="Steve Carell"/>
    <s v="United States"/>
    <n v="80000000"/>
    <x v="5137"/>
    <s v="Warner Bros."/>
    <n v="110"/>
  </r>
  <r>
    <s v="Punisher: War Zone"/>
    <s v="R"/>
    <s v="Action"/>
    <x v="28"/>
    <s v="December 5, 2008 (United States)"/>
    <n v="5.9"/>
    <n v="61000"/>
    <s v="Lexi Alexander"/>
    <s v="Nick Santora"/>
    <s v="Ray Stevenson"/>
    <s v="United States"/>
    <n v="35000000"/>
    <x v="5138"/>
    <s v="Lionsgate"/>
    <n v="103"/>
  </r>
  <r>
    <s v="You Don't Mess with the Zohan"/>
    <s v="PG-13"/>
    <s v="Comedy"/>
    <x v="28"/>
    <s v="June 6, 2008 (United States)"/>
    <n v="5.5"/>
    <n v="194000"/>
    <s v="Dennis Dugan"/>
    <s v="Adam Sandler"/>
    <s v="Adam Sandler"/>
    <s v="United States"/>
    <n v="90000000"/>
    <x v="5139"/>
    <s v="Columbia Pictures"/>
    <n v="113"/>
  </r>
  <r>
    <s v="Hellboy II: the Golden Army"/>
    <s v="PG-13"/>
    <s v="Action"/>
    <x v="28"/>
    <s v="July 11, 2008 (United States)"/>
    <n v="7"/>
    <n v="260000"/>
    <s v="Guillermo del Toro"/>
    <s v="Guillermo del Toro"/>
    <s v="Ron Perlman"/>
    <s v="United States"/>
    <n v="85000000"/>
    <x v="5140"/>
    <s v="Universal Pictures"/>
    <n v="120"/>
  </r>
  <r>
    <s v="Synecdoche, New York"/>
    <s v="R"/>
    <s v="Drama"/>
    <x v="28"/>
    <s v="February 5, 2009 (Netherlands)"/>
    <n v="7.6"/>
    <n v="86000"/>
    <s v="Charlie Kaufman"/>
    <s v="Charlie Kaufman"/>
    <s v="Philip Seymour Hoffman"/>
    <s v="United States"/>
    <n v="20000000"/>
    <x v="5141"/>
    <s v="Sidney Kimmel Entertainment"/>
    <n v="124"/>
  </r>
  <r>
    <s v="Marley &amp; Me"/>
    <s v="PG"/>
    <s v="Comedy"/>
    <x v="28"/>
    <s v="December 25, 2008 (United States)"/>
    <n v="7.1"/>
    <n v="150000"/>
    <s v="David Frankel"/>
    <s v="Scott Frank"/>
    <s v="Owen Wilson"/>
    <s v="United States"/>
    <n v="60000000"/>
    <x v="5142"/>
    <s v="Fox 2000 Pictures"/>
    <n v="115"/>
  </r>
  <r>
    <s v="Fool's Gold"/>
    <s v="PG-13"/>
    <s v="Action"/>
    <x v="28"/>
    <s v="February 8, 2008 (United States)"/>
    <n v="5.7"/>
    <n v="76000"/>
    <s v="Andy Tennant"/>
    <s v="John Claflin"/>
    <s v="Matthew McConaughey"/>
    <s v="United States"/>
    <n v="70000000"/>
    <x v="5143"/>
    <s v="Warner Bros."/>
    <n v="112"/>
  </r>
  <r>
    <s v="The Secret Life of Bees"/>
    <s v="PG-13"/>
    <s v="Drama"/>
    <x v="28"/>
    <s v="October 17, 2008 (United States)"/>
    <n v="7.3"/>
    <n v="25000"/>
    <s v="Gina Prince-Bythewood"/>
    <s v="Gina Prince-Bythewood"/>
    <s v="Dakota Fanning"/>
    <s v="United States"/>
    <n v="11000000"/>
    <x v="5144"/>
    <s v="Fox Searchlight Pictures"/>
    <n v="114"/>
  </r>
  <r>
    <s v="Nick and Norah's Infinite Playlist"/>
    <s v="PG-13"/>
    <s v="Comedy"/>
    <x v="28"/>
    <s v="October 3, 2008 (United States)"/>
    <n v="6.6"/>
    <n v="90000"/>
    <s v="Peter Sollett"/>
    <s v="Lorene Scafaria"/>
    <s v="Michael Cera"/>
    <s v="United States"/>
    <n v="10000000"/>
    <x v="5145"/>
    <s v="Screen Gems"/>
    <n v="90"/>
  </r>
  <r>
    <s v="The Spiderwick Chronicles"/>
    <s v="PG"/>
    <s v="Action"/>
    <x v="28"/>
    <s v="February 14, 2008 (United States)"/>
    <n v="6.5"/>
    <n v="91000"/>
    <s v="Mark Waters"/>
    <s v="Karey Kirkpatrick"/>
    <s v="Freddie Highmore"/>
    <s v="United States"/>
    <n v="90000000"/>
    <x v="5146"/>
    <s v="Paramount Pictures"/>
    <n v="96"/>
  </r>
  <r>
    <s v="Doomsday"/>
    <s v="R"/>
    <s v="Action"/>
    <x v="28"/>
    <s v="March 14, 2008 (United States)"/>
    <n v="5.9"/>
    <n v="75000"/>
    <s v="Neil Marshall"/>
    <s v="Neil Marshall"/>
    <s v="Rhona Mitra"/>
    <s v="United Kingdom"/>
    <n v="30000000"/>
    <x v="5147"/>
    <s v="Rogue Pictures"/>
    <n v="105"/>
  </r>
  <r>
    <s v="Max Payne"/>
    <s v="PG-13"/>
    <s v="Action"/>
    <x v="28"/>
    <s v="October 17, 2008 (United States)"/>
    <n v="5.3"/>
    <n v="123000"/>
    <s v="John Moore"/>
    <s v="Beau Thorne"/>
    <s v="Mark Wahlberg"/>
    <s v="United States"/>
    <n v="35000000"/>
    <x v="5148"/>
    <s v="Abandon Entertainment"/>
    <n v="100"/>
  </r>
  <r>
    <s v="The Day the Earth Stood Still"/>
    <s v="PG-13"/>
    <s v="Drama"/>
    <x v="28"/>
    <s v="December 12, 2008 (United States)"/>
    <n v="5.5"/>
    <n v="165000"/>
    <s v="Scott Derrickson"/>
    <s v="David Scarpa"/>
    <s v="Keanu Reeves"/>
    <s v="United States"/>
    <n v="80000000"/>
    <x v="5149"/>
    <s v="Twentieth Century Fox"/>
    <n v="104"/>
  </r>
  <r>
    <s v="Milk"/>
    <s v="R"/>
    <s v="Biography"/>
    <x v="28"/>
    <s v="January 30, 2009 (United States)"/>
    <n v="7.5"/>
    <n v="167000"/>
    <s v="Gus Van Sant"/>
    <s v="Dustin Lance Black"/>
    <s v="Sean Penn"/>
    <s v="United States"/>
    <n v="20000000"/>
    <x v="5150"/>
    <s v="Focus Features"/>
    <n v="128"/>
  </r>
  <r>
    <s v="Madagascar: Escape 2 Africa"/>
    <s v="PG"/>
    <s v="Animation"/>
    <x v="28"/>
    <s v="November 7, 2008 (United States)"/>
    <n v="6.6"/>
    <n v="211000"/>
    <s v="Eric Darnell"/>
    <s v="Etan Cohen"/>
    <s v="Ben Stiller"/>
    <s v="United States"/>
    <n v="150000000"/>
    <x v="5151"/>
    <s v="DreamWorks Animation"/>
    <n v="89"/>
  </r>
  <r>
    <s v="The Spirit"/>
    <s v="PG-13"/>
    <s v="Action"/>
    <x v="28"/>
    <s v="December 25, 2008 (United States)"/>
    <n v="4.8"/>
    <n v="60000"/>
    <s v="Frank Miller"/>
    <s v="Frank Miller"/>
    <s v="Gabriel Macht"/>
    <s v="United States"/>
    <n v="60000000"/>
    <x v="5152"/>
    <s v="Lionsgate"/>
    <n v="103"/>
  </r>
  <r>
    <s v="Ghost Town"/>
    <s v="PG-13"/>
    <s v="Comedy"/>
    <x v="28"/>
    <s v="September 19, 2008 (United States)"/>
    <n v="6.7"/>
    <n v="71000"/>
    <s v="David Koepp"/>
    <s v="David Koepp"/>
    <s v="Ricky Gervais"/>
    <s v="United States"/>
    <n v="20000000"/>
    <x v="5153"/>
    <s v="DreamWorks"/>
    <n v="102"/>
  </r>
  <r>
    <s v="Bottle Shock"/>
    <s v="PG-13"/>
    <s v="Comedy"/>
    <x v="28"/>
    <s v="September 5, 2008 (United States)"/>
    <n v="6.8"/>
    <n v="16000"/>
    <s v="Randall Miller"/>
    <s v="Jody Savin"/>
    <s v="Chris Pine"/>
    <s v="United States"/>
    <n v="5000000"/>
    <x v="5154"/>
    <s v="Shocking Bottle"/>
    <n v="110"/>
  </r>
  <r>
    <s v="The Rocker"/>
    <s v="PG-13"/>
    <s v="Comedy"/>
    <x v="28"/>
    <s v="August 20, 2008 (United States)"/>
    <n v="6.2"/>
    <n v="37000"/>
    <s v="Peter Cattaneo"/>
    <s v="Maya Forbes"/>
    <s v="Rainn Wilson"/>
    <s v="United States"/>
    <n v="15000000"/>
    <x v="5155"/>
    <s v="Fox Atomic"/>
    <n v="102"/>
  </r>
  <r>
    <s v="Step Up 2: the Streets"/>
    <s v="PG-13"/>
    <s v="Drama"/>
    <x v="28"/>
    <s v="February 14, 2008 (United States)"/>
    <n v="6.2"/>
    <n v="81000"/>
    <s v="Jon M. Chu"/>
    <s v="Toni Ann Johnson"/>
    <s v="Robert Hoffman"/>
    <s v="United States"/>
    <n v="17500000"/>
    <x v="5156"/>
    <s v="Touchstone Pictures"/>
    <n v="98"/>
  </r>
  <r>
    <s v="Semi-Pro"/>
    <s v="R"/>
    <s v="Comedy"/>
    <x v="28"/>
    <s v="February 29, 2008 (United States)"/>
    <n v="5.8"/>
    <n v="80000"/>
    <s v="Kent Alterman"/>
    <s v="Scot Armstrong"/>
    <s v="Will Ferrell"/>
    <s v="United States"/>
    <n v="55000000"/>
    <x v="5157"/>
    <s v="New Line Cinema"/>
    <n v="91"/>
  </r>
  <r>
    <s v="Repo! The Genetic Opera"/>
    <s v="R"/>
    <s v="Horror"/>
    <x v="28"/>
    <s v="November 20, 2008 (Czech Republic)"/>
    <n v="6.6"/>
    <n v="24000"/>
    <s v="Darren Lynn Bousman"/>
    <s v="Darren Smith"/>
    <s v="Paul Sorvino"/>
    <s v="United States"/>
    <n v="8500000"/>
    <x v="5158"/>
    <s v="Twisted Pictures"/>
    <n v="98"/>
  </r>
  <r>
    <s v="Outlander"/>
    <s v="R"/>
    <s v="Action"/>
    <x v="28"/>
    <s v="July 11, 2008 (Latvia)"/>
    <n v="6.2"/>
    <n v="73000"/>
    <s v="Howard McCain"/>
    <s v="Dirk Blackman"/>
    <s v="Jim Caviezel"/>
    <s v="United States"/>
    <n v="50000000"/>
    <x v="5159"/>
    <s v="The Weinstein Company"/>
    <n v="115"/>
  </r>
  <r>
    <s v="Saw V"/>
    <s v="R"/>
    <s v="Crime"/>
    <x v="28"/>
    <s v="October 24, 2008 (United States)"/>
    <n v="5.8"/>
    <n v="118000"/>
    <s v="David Hackl"/>
    <s v="Patrick Melton"/>
    <s v="Scott Patterson"/>
    <s v="Canada"/>
    <n v="10800000"/>
    <x v="5160"/>
    <s v="Twisted Pictures"/>
    <n v="92"/>
  </r>
  <r>
    <s v="Miss Pettigrew Lives for a Day"/>
    <s v="PG-13"/>
    <s v="Comedy"/>
    <x v="28"/>
    <s v="March 7, 2008 (United States)"/>
    <n v="7.1"/>
    <n v="27000"/>
    <s v="Bharat Nalluri"/>
    <s v="David Magee"/>
    <s v="Frances McDormand"/>
    <s v="United Kingdom"/>
    <m/>
    <x v="5161"/>
    <s v="Focus Features"/>
    <n v="92"/>
  </r>
  <r>
    <s v="Hunger"/>
    <s v="Not Rated"/>
    <s v="Biography"/>
    <x v="28"/>
    <s v="October 31, 2008 (United Kingdom)"/>
    <n v="7.5"/>
    <n v="68000"/>
    <s v="Steve McQueen"/>
    <s v="Enda Walsh"/>
    <s v="Stuart Graham"/>
    <s v="Ireland"/>
    <m/>
    <x v="5162"/>
    <s v="Film4"/>
    <n v="96"/>
  </r>
  <r>
    <s v="Horton Hears a Who!"/>
    <s v="G"/>
    <s v="Animation"/>
    <x v="28"/>
    <s v="March 14, 2008 (United States)"/>
    <n v="6.8"/>
    <n v="132000"/>
    <s v="Jimmy Hayward"/>
    <s v="Cinco Paul"/>
    <s v="Jim Carrey"/>
    <s v="United States"/>
    <n v="85000000"/>
    <x v="5163"/>
    <s v="Blue Sky Studios"/>
    <n v="86"/>
  </r>
  <r>
    <s v="The Women"/>
    <s v="PG-13"/>
    <s v="Comedy"/>
    <x v="28"/>
    <s v="September 12, 2008 (United States)"/>
    <n v="5"/>
    <n v="21000"/>
    <s v="Diane English"/>
    <s v="Diane English"/>
    <s v="Meg Ryan"/>
    <s v="United States"/>
    <n v="16000000"/>
    <x v="5164"/>
    <s v="Picturehouse"/>
    <n v="114"/>
  </r>
  <r>
    <s v="Choke"/>
    <s v="R"/>
    <s v="Comedy"/>
    <x v="28"/>
    <s v="October 30, 2008 (Australia)"/>
    <n v="6.4"/>
    <n v="32000"/>
    <s v="Clark Gregg"/>
    <s v="Clark Gregg"/>
    <s v="Sam Rockwell"/>
    <s v="United States"/>
    <n v="3000000"/>
    <x v="5165"/>
    <s v="Fox Searchlight Pictures"/>
    <n v="92"/>
  </r>
  <r>
    <s v="Doubt"/>
    <s v="PG-13"/>
    <s v="Drama"/>
    <x v="28"/>
    <s v="December 25, 2008 (United States)"/>
    <n v="7.5"/>
    <n v="124000"/>
    <s v="John Patrick Shanley"/>
    <s v="John Patrick Shanley"/>
    <s v="Meryl Streep"/>
    <s v="United States"/>
    <n v="20000000"/>
    <x v="5166"/>
    <s v="Goodspeed Productions"/>
    <n v="104"/>
  </r>
  <r>
    <s v="Bedtime Stories"/>
    <s v="PG"/>
    <s v="Adventure"/>
    <x v="28"/>
    <s v="December 25, 2008 (United States)"/>
    <n v="6"/>
    <n v="90000"/>
    <s v="Adam Shankman"/>
    <s v="Matt Lopez"/>
    <s v="Adam Sandler"/>
    <s v="United States"/>
    <n v="80000000"/>
    <x v="5167"/>
    <s v="Walt Disney Pictures"/>
    <n v="99"/>
  </r>
  <r>
    <s v="10,000 BC"/>
    <s v="PG-13"/>
    <s v="Action"/>
    <x v="28"/>
    <s v="March 7, 2008 (United States)"/>
    <n v="5.0999999999999996"/>
    <n v="127000"/>
    <s v="Roland Emmerich"/>
    <s v="Roland Emmerich"/>
    <s v="Camilla Belle"/>
    <s v="United States"/>
    <n v="105000000"/>
    <x v="5168"/>
    <s v="Warner Bros."/>
    <n v="109"/>
  </r>
  <r>
    <s v="The Midnight Meat Train"/>
    <s v="R"/>
    <s v="Horror"/>
    <x v="28"/>
    <s v="October 31, 2008 (United Kingdom)"/>
    <n v="6"/>
    <n v="61000"/>
    <s v="RyÃ»hei Kitamura"/>
    <s v="Jeff Buhler"/>
    <s v="Vinnie Jones"/>
    <s v="United States"/>
    <n v="15000000"/>
    <x v="5169"/>
    <s v="Lakeshore Entertainment"/>
    <n v="100"/>
  </r>
  <r>
    <s v="Drillbit Taylor"/>
    <s v="PG-13"/>
    <s v="Action"/>
    <x v="28"/>
    <s v="March 21, 2008 (United States)"/>
    <n v="5.7"/>
    <n v="59000"/>
    <s v="Steven Brill"/>
    <s v="Kristofor Brown"/>
    <s v="Owen Wilson"/>
    <s v="United States"/>
    <n v="40000000"/>
    <x v="5170"/>
    <s v="Paramount Pictures"/>
    <n v="110"/>
  </r>
  <r>
    <s v="Made of Honor"/>
    <s v="PG-13"/>
    <s v="Comedy"/>
    <x v="28"/>
    <s v="May 2, 2008 (United States)"/>
    <n v="5.9"/>
    <n v="69000"/>
    <s v="Paul Weiland"/>
    <s v="Adam Sztykiel"/>
    <s v="Patrick Dempsey"/>
    <s v="United States"/>
    <n v="40000000"/>
    <x v="5171"/>
    <s v="Columbia Pictures"/>
    <n v="101"/>
  </r>
  <r>
    <s v="What Happens in Vegas"/>
    <s v="PG-13"/>
    <s v="Comedy"/>
    <x v="28"/>
    <s v="May 9, 2008 (United States)"/>
    <n v="6.1"/>
    <n v="168000"/>
    <s v="Tom Vaughan"/>
    <s v="Dana Fox"/>
    <s v="Cameron Diaz"/>
    <s v="United States"/>
    <n v="35000000"/>
    <x v="5172"/>
    <s v="Twentieth Century Fox"/>
    <n v="99"/>
  </r>
  <r>
    <s v="The Brothers Bloom"/>
    <s v="PG-13"/>
    <s v="Action"/>
    <x v="28"/>
    <s v="June 19, 2009 (United States)"/>
    <n v="6.8"/>
    <n v="49000"/>
    <s v="Rian Johnson"/>
    <s v="Rian Johnson"/>
    <s v="Rachel Weisz"/>
    <s v="United States"/>
    <n v="20000000"/>
    <x v="5173"/>
    <s v="Endgame Entertainment"/>
    <n v="114"/>
  </r>
  <r>
    <s v="Inkheart"/>
    <s v="PG"/>
    <s v="Adventure"/>
    <x v="28"/>
    <s v="January 23, 2009 (United States)"/>
    <n v="6.1"/>
    <n v="75000"/>
    <s v="Iain Softley"/>
    <s v="David Lindsay-Abaire"/>
    <s v="Brendan Fraser"/>
    <s v="Germany"/>
    <n v="60000000"/>
    <x v="5174"/>
    <s v="New Line Cinema"/>
    <n v="106"/>
  </r>
  <r>
    <s v="Appaloosa"/>
    <s v="R"/>
    <s v="Action"/>
    <x v="28"/>
    <s v="October 3, 2008 (United States)"/>
    <n v="6.7"/>
    <n v="59000"/>
    <s v="Ed Harris"/>
    <s v="Robert Knott"/>
    <s v="Ed Harris"/>
    <s v="United States"/>
    <n v="20000000"/>
    <x v="5175"/>
    <s v="New Line Cinema"/>
    <n v="115"/>
  </r>
  <r>
    <s v="Vantage Point"/>
    <s v="PG-13"/>
    <s v="Action"/>
    <x v="28"/>
    <s v="February 22, 2008 (United States)"/>
    <n v="6.6"/>
    <n v="146000"/>
    <s v="Pete Travis"/>
    <s v="Barry L. Levy"/>
    <s v="Dennis Quaid"/>
    <s v="United States"/>
    <n v="40000000"/>
    <x v="5176"/>
    <s v="Columbia Pictures"/>
    <n v="90"/>
  </r>
  <r>
    <s v="W."/>
    <s v="PG-13"/>
    <s v="Biography"/>
    <x v="28"/>
    <s v="October 17, 2008 (United States)"/>
    <n v="6.3"/>
    <n v="47000"/>
    <s v="Oliver Stone"/>
    <s v="Stanley Weiser"/>
    <s v="Josh Brolin"/>
    <s v="United States"/>
    <n v="25100000"/>
    <x v="5177"/>
    <s v="Lionsgate"/>
    <n v="129"/>
  </r>
  <r>
    <s v="The Hottie &amp; the Nottie"/>
    <s v="PG-13"/>
    <s v="Comedy"/>
    <x v="28"/>
    <s v="February 21, 2008 (Russia)"/>
    <n v="1.9"/>
    <n v="36000"/>
    <s v="Tom Putnam"/>
    <s v="Heidi Ferrer"/>
    <s v="Paris Hilton"/>
    <s v="United States"/>
    <m/>
    <x v="5178"/>
    <s v="Purple Pictures"/>
    <n v="91"/>
  </r>
  <r>
    <s v="Untraceable"/>
    <s v="R"/>
    <s v="Crime"/>
    <x v="28"/>
    <s v="January 25, 2008 (United States)"/>
    <n v="6.2"/>
    <n v="48000"/>
    <s v="Gregory Hoblit"/>
    <s v="Robert Fyvolent"/>
    <s v="Diane Lane"/>
    <s v="United States"/>
    <n v="35000000"/>
    <x v="5179"/>
    <s v="Screen Gems"/>
    <n v="101"/>
  </r>
  <r>
    <s v="Red Cliff"/>
    <s v="R"/>
    <s v="Action"/>
    <x v="28"/>
    <s v="December 4, 2009 (United States)"/>
    <n v="7.4"/>
    <n v="44000"/>
    <s v="John Woo"/>
    <s v="John Woo"/>
    <s v="Tony Chiu-Wai Leung"/>
    <s v="China"/>
    <m/>
    <x v="5180"/>
    <s v="Beijing Film Studio"/>
    <n v="148"/>
  </r>
  <r>
    <s v="Sunshine Cleaning"/>
    <s v="R"/>
    <s v="Comedy"/>
    <x v="28"/>
    <s v="April 17, 2009 (United States)"/>
    <n v="6.8"/>
    <n v="70000"/>
    <s v="Christine Jeffs"/>
    <s v="Megan Holley"/>
    <s v="Amy Adams"/>
    <s v="United States"/>
    <n v="8000000"/>
    <x v="5181"/>
    <s v="Overture Films"/>
    <n v="91"/>
  </r>
  <r>
    <s v="How to Lose Friends &amp; Alienate People"/>
    <s v="R"/>
    <s v="Biography"/>
    <x v="28"/>
    <s v="October 3, 2008 (United States)"/>
    <n v="6.4"/>
    <n v="68000"/>
    <s v="Robert B. Weide"/>
    <s v="Peter Straughan"/>
    <s v="Simon Pegg"/>
    <s v="United Kingdom"/>
    <n v="28000000"/>
    <x v="5182"/>
    <s v="Number 9 Films"/>
    <n v="110"/>
  </r>
  <r>
    <s v="Transporter 3"/>
    <s v="PG-13"/>
    <s v="Action"/>
    <x v="28"/>
    <s v="November 26, 2008 (United States)"/>
    <n v="6.1"/>
    <n v="160000"/>
    <s v="Olivier Megaton"/>
    <s v="Luc Besson"/>
    <s v="Jason Statham"/>
    <s v="France"/>
    <n v="30000000"/>
    <x v="5183"/>
    <s v="EuropaCorp"/>
    <n v="104"/>
  </r>
  <r>
    <s v="Prom Night"/>
    <s v="PG-13"/>
    <s v="Horror"/>
    <x v="28"/>
    <s v="April 11, 2008 (United States)"/>
    <n v="3.9"/>
    <n v="35000"/>
    <s v="Nelson McCormick"/>
    <s v="J.S. Cardone"/>
    <s v="Brittany Snow"/>
    <s v="United States"/>
    <n v="20000000"/>
    <x v="5184"/>
    <s v="Screen Gems"/>
    <n v="88"/>
  </r>
  <r>
    <s v="High School Musical 3: Senior Year"/>
    <s v="G"/>
    <s v="Comedy"/>
    <x v="28"/>
    <s v="October 24, 2008 (United States)"/>
    <n v="4.9000000000000004"/>
    <n v="59000"/>
    <s v="Kenny Ortega"/>
    <s v="Peter Barsocchini"/>
    <s v="Zac Efron"/>
    <s v="United States"/>
    <n v="11000000"/>
    <x v="5185"/>
    <s v="Walt Disney Pictures"/>
    <n v="112"/>
  </r>
  <r>
    <s v="Rachel Getting Married"/>
    <s v="R"/>
    <s v="Drama"/>
    <x v="28"/>
    <s v="October 31, 2008 (Spain)"/>
    <n v="6.7"/>
    <n v="48000"/>
    <s v="Jonathan Demme"/>
    <s v="Jenny Lumet"/>
    <s v="Anne Hathaway"/>
    <s v="United States"/>
    <m/>
    <x v="5186"/>
    <s v="Armian Pictures"/>
    <n v="113"/>
  </r>
  <r>
    <s v="Righteous Kill"/>
    <s v="R"/>
    <s v="Crime"/>
    <x v="28"/>
    <s v="September 12, 2008 (United States)"/>
    <n v="6"/>
    <n v="86000"/>
    <s v="Jon Avnet"/>
    <s v="Russell Gewirtz"/>
    <s v="Robert De Niro"/>
    <s v="United States"/>
    <n v="60000000"/>
    <x v="5187"/>
    <s v="Millennium Films"/>
    <n v="101"/>
  </r>
  <r>
    <s v="Leatherheads"/>
    <s v="PG-13"/>
    <s v="Comedy"/>
    <x v="28"/>
    <s v="April 4, 2008 (United States)"/>
    <n v="6"/>
    <n v="32000"/>
    <s v="George Clooney"/>
    <s v="Duncan Brantley"/>
    <s v="George Clooney"/>
    <s v="United States"/>
    <n v="58000000"/>
    <x v="5188"/>
    <s v="Universal Pictures"/>
    <n v="114"/>
  </r>
  <r>
    <s v="Meet the Spartans"/>
    <s v="PG-13"/>
    <s v="Comedy"/>
    <x v="28"/>
    <s v="January 25, 2008 (United States)"/>
    <n v="2.8"/>
    <n v="103000"/>
    <s v="Jason Friedberg"/>
    <s v="Jason Friedberg"/>
    <s v="Sean Maguire"/>
    <s v="United States"/>
    <n v="30000000"/>
    <x v="5189"/>
    <s v="New Regency Productions"/>
    <n v="87"/>
  </r>
  <r>
    <s v="Star Wars: The Clone Wars"/>
    <s v="PG"/>
    <s v="Animation"/>
    <x v="28"/>
    <s v="August 15, 2008 (United States)"/>
    <n v="5.9"/>
    <n v="61000"/>
    <s v="Dave Filoni"/>
    <s v="Henry Gilroy"/>
    <s v="Matt Lanter"/>
    <s v="United States"/>
    <n v="8500000"/>
    <x v="5190"/>
    <s v="Lucasfilm Animation"/>
    <n v="98"/>
  </r>
  <r>
    <s v="Mirrors"/>
    <s v="R"/>
    <s v="Horror"/>
    <x v="28"/>
    <s v="August 15, 2008 (United States)"/>
    <n v="6.1"/>
    <n v="104000"/>
    <s v="Alexandre Aja"/>
    <s v="Alexandre Aja"/>
    <s v="Kiefer Sutherland"/>
    <s v="United States"/>
    <n v="35000000"/>
    <x v="5191"/>
    <s v="New Regency Productions"/>
    <n v="110"/>
  </r>
  <r>
    <s v="Harold &amp; Kumar Escape from Guantanamo Bay"/>
    <s v="R"/>
    <s v="Adventure"/>
    <x v="28"/>
    <s v="April 25, 2008 (United States)"/>
    <n v="6.6"/>
    <n v="132000"/>
    <s v="Jon Hurwitz"/>
    <s v="Jon Hurwitz"/>
    <s v="John Cho"/>
    <s v="United States"/>
    <n v="12000000"/>
    <x v="5192"/>
    <s v="New Line Cinema"/>
    <n v="114"/>
  </r>
  <r>
    <s v="Baby Mama"/>
    <s v="PG-13"/>
    <s v="Comedy"/>
    <x v="28"/>
    <s v="April 25, 2008 (United States)"/>
    <n v="6"/>
    <n v="43000"/>
    <s v="Michael McCullers"/>
    <s v="Michael McCullers"/>
    <s v="Tina Fey"/>
    <s v="United States"/>
    <n v="30000000"/>
    <x v="5193"/>
    <s v="Broadway Video"/>
    <n v="99"/>
  </r>
  <r>
    <s v="Nim's Island"/>
    <s v="PG"/>
    <s v="Adventure"/>
    <x v="28"/>
    <s v="April 4, 2008 (United States)"/>
    <n v="6"/>
    <n v="34000"/>
    <s v="Jennifer Flackett"/>
    <s v="Joseph Kwong"/>
    <s v="Jodie Foster"/>
    <s v="United States"/>
    <n v="37000000"/>
    <x v="5194"/>
    <s v="Walden Media"/>
    <n v="96"/>
  </r>
  <r>
    <s v="City of Ember"/>
    <s v="PG"/>
    <s v="Adventure"/>
    <x v="28"/>
    <s v="October 10, 2008 (United States)"/>
    <n v="6.5"/>
    <n v="64000"/>
    <s v="Gil Kenan"/>
    <s v="Caroline Thompson"/>
    <s v="Saoirse Ronan"/>
    <s v="United States"/>
    <n v="55000000"/>
    <x v="5195"/>
    <s v="Playtone"/>
    <n v="90"/>
  </r>
  <r>
    <s v="Quarantine"/>
    <s v="R"/>
    <s v="Horror"/>
    <x v="28"/>
    <s v="October 10, 2008 (United States)"/>
    <n v="5.9"/>
    <n v="71000"/>
    <s v="John Erick Dowdle"/>
    <s v="John Erick Dowdle"/>
    <s v="Jennifer Carpenter"/>
    <s v="United States"/>
    <n v="12000000"/>
    <x v="5196"/>
    <s v="Screen Gems"/>
    <n v="89"/>
  </r>
  <r>
    <s v="Bangkok Dangerous"/>
    <s v="R"/>
    <s v="Action"/>
    <x v="28"/>
    <s v="September 5, 2008 (United States)"/>
    <n v="5.4"/>
    <n v="55000"/>
    <s v="Danny Pang"/>
    <s v="Jason Richman"/>
    <s v="Nicolas Cage"/>
    <s v="United States"/>
    <n v="45000000"/>
    <x v="5197"/>
    <s v="Initial Entertainment Group (IEG)"/>
    <n v="99"/>
  </r>
  <r>
    <s v="Nights in Rodanthe"/>
    <s v="PG-13"/>
    <s v="Drama"/>
    <x v="28"/>
    <s v="September 26, 2008 (United States)"/>
    <n v="6"/>
    <n v="24000"/>
    <s v="George C. Wolfe"/>
    <s v="Ann Peacock"/>
    <s v="Diane Lane"/>
    <s v="United States"/>
    <n v="30000000"/>
    <x v="5198"/>
    <s v="Warner Bros."/>
    <n v="97"/>
  </r>
  <r>
    <s v="Four Christmases"/>
    <s v="PG-13"/>
    <s v="Comedy"/>
    <x v="28"/>
    <s v="November 26, 2008 (United States)"/>
    <n v="5.7"/>
    <n v="67000"/>
    <s v="Seth Gordon"/>
    <s v="Matt Allen"/>
    <s v="Reese Witherspoon"/>
    <s v="Germany"/>
    <n v="80000000"/>
    <x v="5199"/>
    <s v="New Line Cinema"/>
    <n v="88"/>
  </r>
  <r>
    <s v="The Sisterhood of the Traveling Pants 2"/>
    <s v="PG-13"/>
    <s v="Comedy"/>
    <x v="28"/>
    <s v="August 6, 2008 (United States)"/>
    <n v="6.2"/>
    <n v="28000"/>
    <s v="Sanaa Hamri"/>
    <s v="Elizabeth Chandler"/>
    <s v="America Ferrera"/>
    <s v="United States"/>
    <n v="27000000"/>
    <x v="5200"/>
    <s v="Alcon Entertainment"/>
    <n v="119"/>
  </r>
  <r>
    <s v="Pride and Glory"/>
    <s v="R"/>
    <s v="Crime"/>
    <x v="28"/>
    <s v="October 24, 2008 (United States)"/>
    <n v="6.6"/>
    <n v="60000"/>
    <s v="Gavin O'Connor"/>
    <s v="Joe Carnahan"/>
    <s v="Edward Norton"/>
    <s v="United States"/>
    <n v="30000000"/>
    <x v="5201"/>
    <s v="New Line Cinema"/>
    <n v="130"/>
  </r>
  <r>
    <s v="Blindness"/>
    <s v="R"/>
    <s v="Drama"/>
    <x v="28"/>
    <s v="October 3, 2008 (United States)"/>
    <n v="6.6"/>
    <n v="71000"/>
    <s v="Fernando Meirelles"/>
    <s v="JosÃ© Saramago"/>
    <s v="Julianne Moore"/>
    <s v="Brazil"/>
    <n v="25000000"/>
    <x v="5202"/>
    <s v="Rhombus Media"/>
    <n v="121"/>
  </r>
  <r>
    <s v="Che: Part One"/>
    <s v="Not Rated"/>
    <s v="Biography"/>
    <x v="28"/>
    <s v="January 24, 2009 (United States)"/>
    <n v="7.2"/>
    <n v="45000"/>
    <s v="Steven Soderbergh"/>
    <s v="Peter Buchman"/>
    <s v="Julia Ormond"/>
    <s v="France"/>
    <n v="35000000"/>
    <x v="5203"/>
    <s v="Wild Bunch"/>
    <n v="134"/>
  </r>
  <r>
    <s v="The Edge of Love"/>
    <s v="R"/>
    <s v="Biography"/>
    <x v="28"/>
    <s v="June 20, 2008 (United Kingdom)"/>
    <n v="6.2"/>
    <n v="17000"/>
    <s v="John Maybury"/>
    <s v="Sharman Macdonald"/>
    <s v="Keira Knightley"/>
    <s v="United Kingdom"/>
    <m/>
    <x v="5204"/>
    <s v="BBC Films"/>
    <n v="110"/>
  </r>
  <r>
    <s v="I Can't Think Straight"/>
    <s v="PG-13"/>
    <s v="Drama"/>
    <x v="28"/>
    <s v="November 1, 2008 (United States)"/>
    <n v="6.5"/>
    <n v="8000"/>
    <s v="Shamim Sarif"/>
    <s v="Shamim Sarif"/>
    <s v="Lisa Ray"/>
    <s v="United Kingdom"/>
    <m/>
    <x v="5205"/>
    <s v="Enlightenment Productions"/>
    <n v="82"/>
  </r>
  <r>
    <s v="Strange Wilderness"/>
    <s v="R"/>
    <s v="Adventure"/>
    <x v="28"/>
    <s v="February 1, 2008 (United States)"/>
    <n v="5.3"/>
    <n v="21000"/>
    <s v="Fred Wolf"/>
    <s v="Peter Gaulke"/>
    <s v="Steve Zahn"/>
    <s v="United States"/>
    <n v="20000000"/>
    <x v="5206"/>
    <s v="Pelican Productions LLC (I)"/>
    <n v="87"/>
  </r>
  <r>
    <s v="Frost/Nixon"/>
    <s v="R"/>
    <s v="Biography"/>
    <x v="28"/>
    <s v="January 23, 2009 (United States)"/>
    <n v="7.7"/>
    <n v="105000"/>
    <s v="Ron Howard"/>
    <s v="Peter Morgan"/>
    <s v="Frank Langella"/>
    <s v="United Kingdom"/>
    <n v="25000000"/>
    <x v="5207"/>
    <s v="Universal Pictures"/>
    <n v="122"/>
  </r>
  <r>
    <s v="Gomorrah"/>
    <s v="Not Rated"/>
    <s v="Crime"/>
    <x v="28"/>
    <s v="April 10, 2009 (United States)"/>
    <n v="7"/>
    <n v="47000"/>
    <s v="Matteo Garrone"/>
    <s v="Roberto Saviano"/>
    <s v="Gianfelice Imparato"/>
    <s v="Italy"/>
    <m/>
    <x v="5208"/>
    <s v="Fandango"/>
    <n v="137"/>
  </r>
  <r>
    <s v="Stop-Loss"/>
    <s v="R"/>
    <s v="Drama"/>
    <x v="28"/>
    <s v="March 28, 2008 (United States)"/>
    <n v="6.4"/>
    <n v="20000"/>
    <s v="Kimberly Peirce"/>
    <s v="Mark Richard"/>
    <s v="Ryan Phillippe"/>
    <s v="United States"/>
    <n v="25000000"/>
    <x v="5209"/>
    <s v="Paramount Pictures"/>
    <n v="112"/>
  </r>
  <r>
    <s v="Two Lovers"/>
    <s v="R"/>
    <s v="Drama"/>
    <x v="28"/>
    <s v="March 20, 2009 (United States)"/>
    <n v="7"/>
    <n v="39000"/>
    <s v="James Gray"/>
    <s v="James Gray"/>
    <s v="Joaquin Phoenix"/>
    <s v="United States"/>
    <n v="9800000"/>
    <x v="5210"/>
    <s v="2929 Productions"/>
    <n v="110"/>
  </r>
  <r>
    <s v="Babylon A.D."/>
    <s v="PG-13"/>
    <s v="Action"/>
    <x v="28"/>
    <s v="August 29, 2008 (United States)"/>
    <n v="5.6"/>
    <n v="94000"/>
    <s v="Mathieu Kassovitz"/>
    <s v="Maurice G. Dantec"/>
    <s v="Vin Diesel"/>
    <s v="France"/>
    <n v="70000000"/>
    <x v="5211"/>
    <s v="Babylon"/>
    <n v="90"/>
  </r>
  <r>
    <s v="Chocolate"/>
    <s v="R"/>
    <s v="Action"/>
    <x v="28"/>
    <s v="February 6, 2008 (Thailand)"/>
    <n v="7"/>
    <n v="18000"/>
    <s v="Prachya Pinkaew"/>
    <s v="Napalee"/>
    <s v="JeeJa Yanin"/>
    <s v="Thailand"/>
    <m/>
    <x v="5212"/>
    <s v="Sahamongkol Film International"/>
    <n v="110"/>
  </r>
  <r>
    <s v="Killshot"/>
    <s v="R"/>
    <s v="Action"/>
    <x v="28"/>
    <s v="November 13, 2008 (Israel)"/>
    <n v="6"/>
    <n v="21000"/>
    <s v="John Madden"/>
    <s v="Hossein Amini"/>
    <s v="Thomas Jane"/>
    <s v="United States"/>
    <m/>
    <x v="5213"/>
    <s v="The Weinstein Company"/>
    <n v="95"/>
  </r>
  <r>
    <s v="The Good the Bad the Weird"/>
    <s v="R"/>
    <s v="Action"/>
    <x v="28"/>
    <s v="July 17, 2008 (South Korea)"/>
    <n v="7.3"/>
    <n v="34000"/>
    <s v="Jee-woon Kim"/>
    <s v="Jee-woon Kim"/>
    <s v="Kang-ho Song"/>
    <s v="South Korea"/>
    <n v="10000000"/>
    <x v="5214"/>
    <s v="Barunson E&amp;A"/>
    <n v="130"/>
  </r>
  <r>
    <s v="Passengers"/>
    <s v="PG-13"/>
    <s v="Romance"/>
    <x v="28"/>
    <s v="September 26, 2008 (Spain)"/>
    <n v="5.9"/>
    <n v="35000"/>
    <s v="Rodrigo GarcÃ­a"/>
    <s v="Ronnie Christensen"/>
    <s v="Anne Hathaway"/>
    <s v="United States"/>
    <n v="25000000"/>
    <x v="5215"/>
    <s v="TriStar Pictures"/>
    <n v="93"/>
  </r>
  <r>
    <s v="Shutter"/>
    <s v="PG-13"/>
    <s v="Horror"/>
    <x v="28"/>
    <s v="March 21, 2008 (United States)"/>
    <n v="5.2"/>
    <n v="33000"/>
    <s v="Masayuki Ochiai"/>
    <s v="Luke Dawson"/>
    <s v="Joshua Jackson"/>
    <s v="United States"/>
    <n v="8000000"/>
    <x v="5216"/>
    <s v="New Regency Productions"/>
    <n v="85"/>
  </r>
  <r>
    <s v="Deception"/>
    <s v="R"/>
    <s v="Crime"/>
    <x v="28"/>
    <s v="April 25, 2008 (United States)"/>
    <n v="6.1"/>
    <n v="38000"/>
    <s v="Marcel Langenegger"/>
    <s v="Mark Bomback"/>
    <s v="Hugh Jackman"/>
    <s v="United States"/>
    <n v="25000000"/>
    <x v="5217"/>
    <s v="Rifkin-Eberts"/>
    <n v="107"/>
  </r>
  <r>
    <s v="Ghajini"/>
    <s v="Not Rated"/>
    <s v="Action"/>
    <x v="28"/>
    <s v="December 24, 2008 (United States)"/>
    <n v="7.3"/>
    <n v="58000"/>
    <s v="A.R. Murugadoss"/>
    <s v="Piyush Mishra"/>
    <s v="Aamir Khan"/>
    <s v="India"/>
    <m/>
    <x v="5218"/>
    <s v="Geetha Arts"/>
    <n v="186"/>
  </r>
  <r>
    <s v="Donkey Punch"/>
    <s v="R"/>
    <s v="Crime"/>
    <x v="28"/>
    <s v="July 18, 2008 (United Kingdom)"/>
    <n v="5.0999999999999996"/>
    <n v="11000"/>
    <s v="Olly Blackburn"/>
    <s v="Olly Blackburn"/>
    <s v="Sian Breckin"/>
    <s v="United Kingdom"/>
    <m/>
    <x v="5219"/>
    <s v="Warp X"/>
    <n v="99"/>
  </r>
  <r>
    <s v="The Eye"/>
    <s v="PG-13"/>
    <s v="Drama"/>
    <x v="28"/>
    <s v="February 1, 2008 (United States)"/>
    <n v="5.4"/>
    <n v="52000"/>
    <s v="David Moreau"/>
    <s v="Sebastian Gutierrez"/>
    <s v="Jessica Alba"/>
    <s v="United States"/>
    <n v="12000000"/>
    <x v="5220"/>
    <s v="Lionsgate"/>
    <n v="98"/>
  </r>
  <r>
    <s v="The Love Guru"/>
    <s v="PG-13"/>
    <s v="Comedy"/>
    <x v="28"/>
    <s v="June 20, 2008 (United States)"/>
    <n v="3.8"/>
    <n v="51000"/>
    <s v="Marco Schnabel"/>
    <s v="Mike Myers"/>
    <s v="Mike Myers"/>
    <s v="United Kingdom"/>
    <n v="62000000"/>
    <x v="5221"/>
    <s v="Paramount Pictures"/>
    <n v="87"/>
  </r>
  <r>
    <s v="The Informers"/>
    <s v="R"/>
    <s v="Crime"/>
    <x v="28"/>
    <s v="April 24, 2009 (United States)"/>
    <n v="5"/>
    <n v="16000"/>
    <s v="Gregor Jordan"/>
    <s v="Bret Easton Ellis"/>
    <s v="Billy Bob Thornton"/>
    <s v="United States"/>
    <n v="18000000"/>
    <x v="5222"/>
    <s v="Senator Entertainment Co"/>
    <n v="98"/>
  </r>
  <r>
    <s v="The X Files: I Want to Believe"/>
    <s v="PG-13"/>
    <s v="Crime"/>
    <x v="28"/>
    <s v="July 25, 2008 (United States)"/>
    <n v="5.9"/>
    <n v="89000"/>
    <s v="Chris Carter"/>
    <s v="Frank Spotnitz"/>
    <s v="David Duchovny"/>
    <s v="United States"/>
    <n v="30000000"/>
    <x v="5223"/>
    <s v="Twentieth Century Fox"/>
    <n v="104"/>
  </r>
  <r>
    <s v="Asterix at the Olympic Games"/>
    <s v="Not Rated"/>
    <s v="Adventure"/>
    <x v="28"/>
    <s v="June 13, 2008 (United States)"/>
    <n v="5.2"/>
    <n v="28000"/>
    <s v="FrÃ©dÃ©ric Forestier"/>
    <s v="RenÃ© Goscinny"/>
    <s v="GÃ©rard Depardieu"/>
    <s v="France"/>
    <m/>
    <x v="5224"/>
    <s v="PathÃ© Renn Productions"/>
    <n v="116"/>
  </r>
  <r>
    <s v="Wendy and Lucy"/>
    <s v="R"/>
    <s v="Drama"/>
    <x v="28"/>
    <s v="March 6, 2009 (United Kingdom)"/>
    <n v="7.1"/>
    <n v="17000"/>
    <s v="Kelly Reichardt"/>
    <s v="Jonathan Raymond"/>
    <s v="Michelle Williams"/>
    <s v="United States"/>
    <n v="200000"/>
    <x v="5225"/>
    <s v="Field Guide Films"/>
    <n v="80"/>
  </r>
  <r>
    <s v="Tokyo!"/>
    <s v="Unrated"/>
    <s v="Comedy"/>
    <x v="28"/>
    <s v="August 16, 2008 (Japan)"/>
    <n v="7.1"/>
    <n v="10000"/>
    <s v="Leos Carax"/>
    <s v="Gabrielle Bell"/>
    <s v="Ayako Fujitani"/>
    <s v="France"/>
    <m/>
    <x v="5226"/>
    <s v="Comme des CinÃ©mas"/>
    <n v="112"/>
  </r>
  <r>
    <s v="One Missed Call"/>
    <s v="PG-13"/>
    <s v="Horror"/>
    <x v="28"/>
    <s v="January 4, 2008 (United States)"/>
    <n v="4"/>
    <n v="31000"/>
    <s v="Eric Valette"/>
    <s v="Andrew Klavan"/>
    <s v="Edward Burns"/>
    <s v="United States"/>
    <n v="20000000"/>
    <x v="5227"/>
    <s v="Alcon Entertainment"/>
    <n v="87"/>
  </r>
  <r>
    <s v="Transsiberian"/>
    <s v="R"/>
    <s v="Crime"/>
    <x v="28"/>
    <s v="September 5, 2008 (United States)"/>
    <n v="6.7"/>
    <n v="51000"/>
    <s v="Brad Anderson"/>
    <s v="Brad Anderson"/>
    <s v="Woody Harrelson"/>
    <s v="United Kingdom"/>
    <n v="15000000"/>
    <x v="5228"/>
    <s v="Filmax International"/>
    <n v="111"/>
  </r>
  <r>
    <s v="Lakeview Terrace"/>
    <s v="PG-13"/>
    <s v="Crime"/>
    <x v="28"/>
    <s v="September 19, 2008 (United States)"/>
    <n v="6.1"/>
    <n v="50000"/>
    <s v="Neil LaBute"/>
    <s v="David Loughery"/>
    <s v="Samuel L. Jackson"/>
    <s v="United States"/>
    <n v="20000000"/>
    <x v="5229"/>
    <s v="Screen Gems"/>
    <n v="110"/>
  </r>
  <r>
    <s v="Fireproof"/>
    <s v="PG"/>
    <s v="Drama"/>
    <x v="28"/>
    <s v="September 26, 2008 (United States)"/>
    <n v="6.5"/>
    <n v="22000"/>
    <s v="Alex Kendrick"/>
    <s v="Alex Kendrick"/>
    <s v="Kirk Cameron"/>
    <s v="United States"/>
    <n v="500000"/>
    <x v="5230"/>
    <s v="Samuel Goldwyn Films"/>
    <n v="122"/>
  </r>
  <r>
    <s v="Traitor"/>
    <s v="PG-13"/>
    <s v="Action"/>
    <x v="28"/>
    <s v="August 27, 2008 (United States)"/>
    <n v="7"/>
    <n v="56000"/>
    <s v="Jeffrey Nachmanoff"/>
    <s v="Jeffrey Nachmanoff"/>
    <s v="Don Cheadle"/>
    <s v="United States"/>
    <n v="22000000"/>
    <x v="5231"/>
    <s v="Overture Films"/>
    <n v="114"/>
  </r>
  <r>
    <s v="My Best Friend's Girl"/>
    <s v="R"/>
    <s v="Comedy"/>
    <x v="28"/>
    <s v="September 19, 2008 (United States)"/>
    <n v="5.9"/>
    <n v="43000"/>
    <s v="Howard Deutch"/>
    <s v="Jordan Cahan"/>
    <s v="Kate Hudson"/>
    <s v="United States"/>
    <n v="20000000"/>
    <x v="5232"/>
    <s v="Lionsgate"/>
    <n v="101"/>
  </r>
  <r>
    <s v="New York, I Love You"/>
    <s v="R"/>
    <s v="Comedy"/>
    <x v="28"/>
    <s v="October 16, 2009 (United States)"/>
    <n v="6.2"/>
    <n v="45000"/>
    <s v="Directors"/>
    <s v="Hu Hong"/>
    <s v="Shia LaBeouf"/>
    <s v="United States"/>
    <n v="14700000"/>
    <x v="5233"/>
    <s v="Vivendi Entertainment"/>
    <n v="103"/>
  </r>
  <r>
    <s v="Nothing But the Truth"/>
    <s v="R"/>
    <s v="Crime"/>
    <x v="28"/>
    <s v="July 29, 2009 (Philippines)"/>
    <n v="7.2"/>
    <n v="37000"/>
    <s v="Rod Lurie"/>
    <s v="Rod Lurie"/>
    <s v="Kate Beckinsale"/>
    <s v="United States"/>
    <n v="11500000"/>
    <x v="5234"/>
    <s v="Yari Film Group (YFG)"/>
    <n v="108"/>
  </r>
  <r>
    <s v="Cadillac Records"/>
    <s v="R"/>
    <s v="Biography"/>
    <x v="28"/>
    <s v="December 5, 2008 (United States)"/>
    <n v="7"/>
    <n v="21000"/>
    <s v="Darnell Martin"/>
    <s v="Darnell Martin"/>
    <s v="Adrien Brody"/>
    <s v="United States"/>
    <n v="12000000"/>
    <x v="5235"/>
    <s v="LightWave Entertainment"/>
    <n v="109"/>
  </r>
  <r>
    <s v="Pontypool"/>
    <s v="Not Rated"/>
    <s v="Fantasy"/>
    <x v="28"/>
    <s v="September 18, 2009 (Turkey)"/>
    <n v="6.6"/>
    <n v="30000"/>
    <s v="Bruce McDonald"/>
    <s v="Tony Burgess"/>
    <s v="Stephen McHattie"/>
    <s v="Canada"/>
    <n v="1500000"/>
    <x v="5236"/>
    <s v="Ponty Up Pictures"/>
    <n v="93"/>
  </r>
  <r>
    <s v="Happy-Go-Lucky"/>
    <s v="R"/>
    <s v="Comedy"/>
    <x v="28"/>
    <s v="November 21, 2008 (United States)"/>
    <n v="7"/>
    <n v="38000"/>
    <s v="Mike Leigh"/>
    <s v="Mike Leigh"/>
    <s v="Sally Hawkins"/>
    <s v="United Kingdom"/>
    <m/>
    <x v="5237"/>
    <s v="Film4"/>
    <n v="118"/>
  </r>
  <r>
    <s v="Beverly Hills Chihuahua"/>
    <s v="PG"/>
    <s v="Adventure"/>
    <x v="28"/>
    <s v="October 3, 2008 (United States)"/>
    <n v="3.8"/>
    <n v="23000"/>
    <s v="Raja Gosnell"/>
    <s v="Analisa LaBianco"/>
    <s v="Drew Barrymore"/>
    <s v="United States"/>
    <n v="20000000"/>
    <x v="5238"/>
    <s v="Mandeville Films"/>
    <n v="91"/>
  </r>
  <r>
    <s v="Waltz with Bashir"/>
    <s v="R"/>
    <s v="Animation"/>
    <x v="28"/>
    <s v="June 12, 2008 (Israel)"/>
    <n v="8"/>
    <n v="56000"/>
    <s v="Ari Folman"/>
    <s v="Ari Folman"/>
    <s v="Ari Folman"/>
    <s v="Israel"/>
    <n v="1500000"/>
    <x v="5239"/>
    <s v="Bridgit Folman Film Gang"/>
    <n v="90"/>
  </r>
  <r>
    <s v="Redbelt"/>
    <s v="R"/>
    <s v="Drama"/>
    <x v="28"/>
    <s v="May 9, 2008 (United States)"/>
    <n v="6.7"/>
    <n v="21000"/>
    <s v="David Mamet"/>
    <s v="David Mamet"/>
    <s v="Chiwetel Ejiofor"/>
    <s v="United States"/>
    <n v="7000000"/>
    <x v="5240"/>
    <s v="Sony Pictures Classics"/>
    <n v="99"/>
  </r>
  <r>
    <s v="Departures"/>
    <s v="PG-13"/>
    <s v="Drama"/>
    <x v="28"/>
    <s v="June 19, 2009 (United States)"/>
    <n v="8.1"/>
    <n v="50000"/>
    <s v="YÃ´jirÃ´ Takita"/>
    <s v="KundÃ´ Koyama"/>
    <s v="Masahiro Motoki"/>
    <s v="Japan"/>
    <m/>
    <x v="5241"/>
    <s v="Amuse Soft"/>
    <n v="130"/>
  </r>
  <r>
    <s v="Mad Money"/>
    <s v="PG-13"/>
    <s v="Comedy"/>
    <x v="28"/>
    <s v="January 18, 2008 (United States)"/>
    <n v="5.8"/>
    <n v="21000"/>
    <s v="Callie Khouri"/>
    <s v="Glenn Gers"/>
    <s v="Diane Keaton"/>
    <s v="United States"/>
    <n v="22000000"/>
    <x v="5242"/>
    <s v="Big City Pictures"/>
    <n v="104"/>
  </r>
  <r>
    <s v="The Burning Plain"/>
    <s v="R"/>
    <s v="Crime"/>
    <x v="28"/>
    <s v="November 5, 2009 (Argentina)"/>
    <n v="6.8"/>
    <n v="19000"/>
    <s v="Guillermo Arriaga"/>
    <s v="Guillermo Arriaga"/>
    <s v="Charlize Theron"/>
    <s v="United States"/>
    <n v="20000000"/>
    <x v="5243"/>
    <s v="2929 Productions"/>
    <n v="107"/>
  </r>
  <r>
    <s v="Brideshead Revisited"/>
    <s v="PG-13"/>
    <s v="Drama"/>
    <x v="28"/>
    <s v="August 15, 2008 (United States)"/>
    <n v="6.7"/>
    <n v="12000"/>
    <s v="Julian Jarrold"/>
    <s v="Andrew Davies"/>
    <s v="Matthew Goode"/>
    <s v="United Kingdom"/>
    <n v="20000000"/>
    <x v="5244"/>
    <s v="Ecosse Films"/>
    <n v="133"/>
  </r>
  <r>
    <s v="The Tale of Despereaux"/>
    <s v="G"/>
    <s v="Animation"/>
    <x v="28"/>
    <s v="December 19, 2008 (United States)"/>
    <n v="6.1"/>
    <n v="36000"/>
    <s v="Sam Fell"/>
    <s v="Kate DiCamillo"/>
    <s v="Matthew Broderick"/>
    <s v="United Kingdom"/>
    <n v="60000000"/>
    <x v="5245"/>
    <s v="Universal Pictures"/>
    <n v="93"/>
  </r>
  <r>
    <s v="Meet the Browns"/>
    <s v="PG-13"/>
    <s v="Comedy"/>
    <x v="28"/>
    <s v="March 21, 2008 (United States)"/>
    <n v="4.4000000000000004"/>
    <n v="6500"/>
    <s v="Tyler Perry"/>
    <s v="Tyler Perry"/>
    <s v="Tamela J. Mann"/>
    <s v="United States"/>
    <m/>
    <x v="5246"/>
    <s v="The Tyler Perry Company"/>
    <n v="100"/>
  </r>
  <r>
    <s v="Pathology"/>
    <s v="R"/>
    <s v="Crime"/>
    <x v="28"/>
    <s v="April 11, 2008 (United Kingdom)"/>
    <n v="6"/>
    <n v="32000"/>
    <s v="Marc SchÃ¶lermann"/>
    <s v="Mark Neveldine"/>
    <s v="Alyssa Milano"/>
    <s v="United States"/>
    <n v="8000000"/>
    <x v="5247"/>
    <s v="Metro-Goldwyn-Mayer (MGM)"/>
    <n v="95"/>
  </r>
  <r>
    <s v="Chaos Theory"/>
    <s v="PG-13"/>
    <s v="Comedy"/>
    <x v="28"/>
    <s v="October 16, 2008 (Russia)"/>
    <n v="6.6"/>
    <n v="32000"/>
    <s v="Marcos Siega"/>
    <s v="Daniel Taplitz"/>
    <s v="Ryan Reynolds"/>
    <s v="United States"/>
    <m/>
    <x v="5248"/>
    <s v="Castle Rock Entertainment"/>
    <n v="87"/>
  </r>
  <r>
    <s v="Be Kind Rewind"/>
    <s v="PG-13"/>
    <s v="Comedy"/>
    <x v="28"/>
    <s v="February 22, 2008 (United States)"/>
    <n v="6.4"/>
    <n v="89000"/>
    <s v="Michel Gondry"/>
    <s v="Michel Gondry"/>
    <s v="Jack Black"/>
    <s v="United Kingdom"/>
    <n v="20000000"/>
    <x v="5249"/>
    <s v="New Line Cinema"/>
    <n v="102"/>
  </r>
  <r>
    <s v="The Express"/>
    <s v="PG"/>
    <s v="Biography"/>
    <x v="28"/>
    <s v="October 10, 2008 (United States)"/>
    <n v="7.3"/>
    <n v="20000"/>
    <s v="Gary Fleder"/>
    <s v="Charles Leavitt"/>
    <s v="Rob Brown"/>
    <s v="United States"/>
    <n v="40000000"/>
    <x v="5250"/>
    <s v="Davis Entertainment"/>
    <n v="130"/>
  </r>
  <r>
    <s v="Easy Virtue"/>
    <s v="PG-13"/>
    <s v="Comedy"/>
    <x v="28"/>
    <s v="June 19, 2009 (United States)"/>
    <n v="6.7"/>
    <n v="20000"/>
    <s v="Stephan Elliott"/>
    <s v="Stephan Elliott"/>
    <s v="Jessica Biel"/>
    <s v="United Kingdom"/>
    <m/>
    <x v="5251"/>
    <s v="Ealing Studios"/>
    <n v="97"/>
  </r>
  <r>
    <s v="The Baader Meinhof Complex"/>
    <s v="R"/>
    <s v="Action"/>
    <x v="28"/>
    <s v="September 25, 2008 (Germany)"/>
    <n v="7.4"/>
    <n v="37000"/>
    <s v="Uli Edel"/>
    <s v="Bernd Eichinger"/>
    <s v="Martina Gedeck"/>
    <s v="Germany"/>
    <m/>
    <x v="5252"/>
    <s v="Constantin Film"/>
    <n v="150"/>
  </r>
  <r>
    <s v="What Just Happened"/>
    <s v="R"/>
    <s v="Comedy"/>
    <x v="28"/>
    <s v="October 31, 2008 (United States)"/>
    <n v="5.6"/>
    <n v="27000"/>
    <s v="Barry Levinson"/>
    <s v="Art Linson"/>
    <s v="Robert De Niro"/>
    <s v="United States"/>
    <n v="25000000"/>
    <x v="5253"/>
    <s v="2929 Productions"/>
    <n v="104"/>
  </r>
  <r>
    <s v="Meet Dave"/>
    <s v="PG"/>
    <s v="Adventure"/>
    <x v="28"/>
    <s v="July 11, 2008 (United States)"/>
    <n v="5"/>
    <n v="39000"/>
    <s v="Brian Robbins"/>
    <s v="Rob Greenberg"/>
    <s v="Eddie Murphy"/>
    <s v="United States"/>
    <n v="60000000"/>
    <x v="5254"/>
    <s v="Twentieth Century Fox"/>
    <n v="90"/>
  </r>
  <r>
    <s v="JCVD"/>
    <s v="R"/>
    <s v="Action"/>
    <x v="28"/>
    <s v="August 2, 2019 (United States)"/>
    <n v="7.1"/>
    <n v="38000"/>
    <s v="Mabrouk El Mechri"/>
    <s v="Mabrouk El Mechri"/>
    <s v="Jean-Claude Van Damme"/>
    <s v="Belgium"/>
    <m/>
    <x v="5255"/>
    <s v="Gaumont"/>
    <n v="97"/>
  </r>
  <r>
    <s v="Hell Ride"/>
    <s v="R"/>
    <s v="Action"/>
    <x v="28"/>
    <s v="January 17, 2009 (Japan)"/>
    <n v="5.0999999999999996"/>
    <n v="15000"/>
    <s v="Larry Bishop"/>
    <s v="Larry Bishop"/>
    <s v="Larry Bishop"/>
    <s v="United States"/>
    <m/>
    <x v="5256"/>
    <s v="Dimension Films"/>
    <n v="84"/>
  </r>
  <r>
    <s v="Igor"/>
    <s v="PG"/>
    <s v="Animation"/>
    <x v="28"/>
    <s v="September 19, 2008 (United States)"/>
    <n v="6"/>
    <n v="23000"/>
    <s v="Tony Leondis"/>
    <s v="Chris McKenna"/>
    <s v="John Cusack"/>
    <s v="United States"/>
    <n v="25000000"/>
    <x v="5257"/>
    <s v="Metro-Goldwyn-Mayer (MGM)"/>
    <n v="87"/>
  </r>
  <r>
    <s v="The Wackness"/>
    <s v="R"/>
    <s v="Comedy"/>
    <x v="28"/>
    <s v="August 1, 2008 (United States)"/>
    <n v="7"/>
    <n v="30000"/>
    <s v="Jonathan Levine"/>
    <s v="Jonathan Levine"/>
    <s v="Josh Peck"/>
    <s v="United Kingdom"/>
    <n v="6000000"/>
    <x v="5258"/>
    <s v="Occupant Entertainment"/>
    <n v="99"/>
  </r>
  <r>
    <s v="CJ7"/>
    <s v="PG"/>
    <s v="Comedy"/>
    <x v="28"/>
    <s v="January 30, 2008 (China)"/>
    <n v="6.4"/>
    <n v="15000"/>
    <s v="Stephen Chow"/>
    <s v="Stephen Chow"/>
    <s v="Stephen Chow"/>
    <s v="Hong Kong"/>
    <m/>
    <x v="5259"/>
    <s v="Columbia Pictures Film Production Asia"/>
    <n v="88"/>
  </r>
  <r>
    <s v="Shorts"/>
    <s v="PG"/>
    <s v="Adventure"/>
    <x v="28"/>
    <s v="August 21, 2009 (United States)"/>
    <n v="4.7"/>
    <n v="7000"/>
    <s v="Robert Rodriguez"/>
    <s v="Robert Rodriguez"/>
    <s v="Jimmy Bennett"/>
    <s v="United States"/>
    <n v="40000000"/>
    <x v="5260"/>
    <s v="Warner Bros."/>
    <n v="89"/>
  </r>
  <r>
    <s v="Frozen River"/>
    <s v="R"/>
    <s v="Crime"/>
    <x v="28"/>
    <s v="September 5, 2008 (United States)"/>
    <n v="7.1"/>
    <n v="25000"/>
    <s v="Courtney Hunt"/>
    <s v="Courtney Hunt"/>
    <s v="Melissa Leo"/>
    <s v="United States"/>
    <n v="1000000"/>
    <x v="5261"/>
    <s v="Cohen Media Group"/>
    <n v="97"/>
  </r>
  <r>
    <s v="Surfer, Dude"/>
    <s v="R"/>
    <s v="Comedy"/>
    <x v="28"/>
    <s v="September 5, 2008 (United States)"/>
    <n v="4.7"/>
    <n v="8500"/>
    <s v="S.R. Bindler"/>
    <s v="S.R. Bindler"/>
    <s v="Matthew McConaughey"/>
    <s v="United States"/>
    <n v="6000000"/>
    <x v="5262"/>
    <s v="Berk/Lane Entertainment"/>
    <n v="85"/>
  </r>
  <r>
    <s v="Last Chance Harvey"/>
    <s v="PG-13"/>
    <s v="Drama"/>
    <x v="28"/>
    <s v="January 16, 2009 (United States)"/>
    <n v="6.6"/>
    <n v="21000"/>
    <s v="Joel Hopkins"/>
    <s v="Joel Hopkins"/>
    <s v="Dustin Hoffman"/>
    <s v="United States"/>
    <m/>
    <x v="5263"/>
    <s v="Overture Films"/>
    <n v="93"/>
  </r>
  <r>
    <s v="Welcome Home, Roscoe Jenkins"/>
    <s v="PG-13"/>
    <s v="Comedy"/>
    <x v="28"/>
    <s v="February 8, 2008 (United States)"/>
    <n v="5.5"/>
    <n v="14000"/>
    <s v="Malcolm D. Lee"/>
    <s v="Malcolm D. Lee"/>
    <s v="Martin Lawrence"/>
    <s v="United States"/>
    <n v="35000000"/>
    <x v="5264"/>
    <s v="Universal Pictures"/>
    <n v="114"/>
  </r>
  <r>
    <s v="The Family That Preys"/>
    <s v="PG-13"/>
    <s v="Drama"/>
    <x v="28"/>
    <s v="September 12, 2008 (United States)"/>
    <n v="5.8"/>
    <n v="6800"/>
    <s v="Tyler Perry"/>
    <s v="Tyler Perry"/>
    <s v="Kathy Bates"/>
    <s v="United States"/>
    <m/>
    <x v="5265"/>
    <s v="Louisiana Producers Film Source"/>
    <n v="111"/>
  </r>
  <r>
    <s v="Surveillance"/>
    <s v="R"/>
    <s v="Crime"/>
    <x v="28"/>
    <s v="July 31, 2008 (Germany)"/>
    <n v="6.3"/>
    <n v="17000"/>
    <s v="Jennifer Lynch"/>
    <s v="Kent Harper"/>
    <s v="Julia Ormond"/>
    <s v="United States"/>
    <n v="3500000"/>
    <x v="5266"/>
    <s v="Lago Film"/>
    <n v="97"/>
  </r>
  <r>
    <s v="Inglourious Basterds"/>
    <s v="R"/>
    <s v="Adventure"/>
    <x v="29"/>
    <s v="August 21, 2009 (United States)"/>
    <n v="8.3000000000000007"/>
    <n v="1300000"/>
    <s v="Quentin Tarantino"/>
    <s v="Quentin Tarantino"/>
    <s v="Brad Pitt"/>
    <s v="United States"/>
    <n v="70000000"/>
    <x v="5267"/>
    <s v="Universal Pictures"/>
    <n v="153"/>
  </r>
  <r>
    <s v="Star Trek"/>
    <s v="PG-13"/>
    <s v="Action"/>
    <x v="29"/>
    <s v="May 8, 2009 (United States)"/>
    <n v="7.9"/>
    <n v="585000"/>
    <s v="J.J. Abrams"/>
    <s v="Roberto Orci"/>
    <s v="Chris Pine"/>
    <s v="United States"/>
    <n v="150000000"/>
    <x v="5268"/>
    <s v="Paramount Pictures"/>
    <n v="127"/>
  </r>
  <r>
    <s v="Avatar"/>
    <s v="PG-13"/>
    <s v="Action"/>
    <x v="29"/>
    <s v="December 18, 2009 (United States)"/>
    <n v="7.8"/>
    <n v="1100000"/>
    <s v="James Cameron"/>
    <s v="James Cameron"/>
    <s v="Sam Worthington"/>
    <s v="United States"/>
    <n v="237000000"/>
    <x v="5269"/>
    <s v="Twentieth Century Fox"/>
    <n v="162"/>
  </r>
  <r>
    <s v="Jennifer's Body"/>
    <s v="R"/>
    <s v="Comedy"/>
    <x v="29"/>
    <s v="September 18, 2009 (United States)"/>
    <n v="5.3"/>
    <n v="121000"/>
    <s v="Karyn Kusama"/>
    <s v="Diablo Cody"/>
    <s v="Megan Fox"/>
    <s v="United States"/>
    <n v="16000000"/>
    <x v="5270"/>
    <s v="Fox Atomic"/>
    <n v="102"/>
  </r>
  <r>
    <s v="Watchmen"/>
    <s v="R"/>
    <s v="Action"/>
    <x v="29"/>
    <s v="March 6, 2009 (United States)"/>
    <n v="7.6"/>
    <n v="520000"/>
    <s v="Zack Snyder"/>
    <s v="David Hayter"/>
    <s v="Jackie Earle Haley"/>
    <s v="United States"/>
    <n v="130000000"/>
    <x v="5271"/>
    <s v="Warner Bros."/>
    <n v="162"/>
  </r>
  <r>
    <s v="Fast &amp; Furious"/>
    <s v="PG-13"/>
    <s v="Action"/>
    <x v="29"/>
    <s v="April 3, 2009 (United States)"/>
    <n v="6.6"/>
    <n v="271000"/>
    <s v="Justin Lin"/>
    <s v="Chris Morgan"/>
    <s v="Vin Diesel"/>
    <s v="United States"/>
    <n v="85000000"/>
    <x v="5272"/>
    <s v="Universal Pictures"/>
    <n v="107"/>
  </r>
  <r>
    <s v="G.I. Joe: The Rise of Cobra"/>
    <s v="PG-13"/>
    <s v="Action"/>
    <x v="29"/>
    <s v="August 7, 2009 (United States)"/>
    <n v="5.8"/>
    <n v="202000"/>
    <s v="Stephen Sommers"/>
    <s v="Stuart Beattie"/>
    <s v="Dennis Quaid"/>
    <s v="United States"/>
    <n v="175000000"/>
    <x v="5273"/>
    <s v="Paramount Pictures"/>
    <n v="118"/>
  </r>
  <r>
    <s v="The Hangover"/>
    <s v="R"/>
    <s v="Comedy"/>
    <x v="29"/>
    <s v="June 5, 2009 (United States)"/>
    <n v="7.7"/>
    <n v="733000"/>
    <s v="Todd Phillips"/>
    <s v="Jon Lucas"/>
    <s v="Zach Galifianakis"/>
    <s v="United States"/>
    <n v="35000000"/>
    <x v="5274"/>
    <s v="Warner Bros."/>
    <n v="100"/>
  </r>
  <r>
    <s v="Harry Potter and the Half-Blood Prince"/>
    <s v="PG"/>
    <s v="Action"/>
    <x v="29"/>
    <s v="July 15, 2009 (United States)"/>
    <n v="7.6"/>
    <n v="492000"/>
    <s v="David Yates"/>
    <s v="Steve Kloves"/>
    <s v="Daniel Radcliffe"/>
    <s v="United Kingdom"/>
    <n v="250000000"/>
    <x v="5275"/>
    <s v="Warner Bros."/>
    <n v="153"/>
  </r>
  <r>
    <s v="He's Just Not That Into You"/>
    <s v="PG-13"/>
    <s v="Comedy"/>
    <x v="29"/>
    <s v="February 6, 2009 (United States)"/>
    <n v="6.4"/>
    <n v="165000"/>
    <s v="Ken Kwapis"/>
    <s v="Abby Kohn"/>
    <s v="Ginnifer Goodwin"/>
    <s v="Germany"/>
    <n v="40000000"/>
    <x v="5276"/>
    <s v="New Line Cinema"/>
    <n v="129"/>
  </r>
  <r>
    <n v="2012"/>
    <s v="PG-13"/>
    <s v="Action"/>
    <x v="29"/>
    <s v="November 13, 2009 (United States)"/>
    <n v="5.8"/>
    <n v="360000"/>
    <s v="Roland Emmerich"/>
    <s v="Roland Emmerich"/>
    <s v="John Cusack"/>
    <s v="United States"/>
    <n v="200000000"/>
    <x v="5277"/>
    <s v="Columbia Pictures"/>
    <n v="158"/>
  </r>
  <r>
    <s v="The Lovely Bones"/>
    <s v="PG-13"/>
    <s v="Drama"/>
    <x v="29"/>
    <s v="January 15, 2010 (United States)"/>
    <n v="6.7"/>
    <n v="162000"/>
    <s v="Peter Jackson"/>
    <s v="Fran Walsh"/>
    <s v="Rachel Weisz"/>
    <s v="United States"/>
    <n v="65000000"/>
    <x v="5278"/>
    <s v="Dreamworks Pictures"/>
    <n v="135"/>
  </r>
  <r>
    <s v="State of Play"/>
    <s v="PG-13"/>
    <s v="Crime"/>
    <x v="29"/>
    <s v="April 17, 2009 (United States)"/>
    <n v="7.1"/>
    <n v="145000"/>
    <s v="Kevin Macdonald"/>
    <s v="Matthew Michael Carnahan"/>
    <s v="Russell Crowe"/>
    <s v="United States"/>
    <m/>
    <x v="5279"/>
    <s v="Universal Pictures"/>
    <n v="127"/>
  </r>
  <r>
    <s v="Zombieland"/>
    <s v="R"/>
    <s v="Adventure"/>
    <x v="29"/>
    <s v="October 2, 2009 (United States)"/>
    <n v="7.6"/>
    <n v="534000"/>
    <s v="Ruben Fleischer"/>
    <s v="Rhett Reese"/>
    <s v="Jesse Eisenberg"/>
    <s v="United States"/>
    <n v="23600000"/>
    <x v="5280"/>
    <s v="Columbia Pictures"/>
    <n v="88"/>
  </r>
  <r>
    <s v="500 Days of Summer"/>
    <s v="PG-13"/>
    <s v="Comedy"/>
    <x v="29"/>
    <s v="August 7, 2009 (United States)"/>
    <n v="7.7"/>
    <n v="483000"/>
    <s v="Marc Webb"/>
    <s v="Scott Neustadter"/>
    <s v="Zooey Deschanel"/>
    <s v="United States"/>
    <n v="7500000"/>
    <x v="5281"/>
    <s v="Fox Searchlight Pictures"/>
    <n v="95"/>
  </r>
  <r>
    <s v="Sherlock Holmes"/>
    <s v="PG-13"/>
    <s v="Action"/>
    <x v="29"/>
    <s v="December 25, 2009 (United States)"/>
    <n v="7.6"/>
    <n v="596000"/>
    <s v="Guy Ritchie"/>
    <s v="Michael Robert Johnson"/>
    <s v="Robert Downey Jr."/>
    <s v="United States"/>
    <n v="90000000"/>
    <x v="5282"/>
    <s v="Warner Bros."/>
    <n v="128"/>
  </r>
  <r>
    <s v="District 9"/>
    <s v="R"/>
    <s v="Action"/>
    <x v="29"/>
    <s v="August 14, 2009 (United States)"/>
    <n v="7.9"/>
    <n v="648000"/>
    <s v="Neill Blomkamp"/>
    <s v="Neill Blomkamp"/>
    <s v="Sharlto Copley"/>
    <s v="South Africa"/>
    <n v="30000000"/>
    <x v="5283"/>
    <s v="TriStar Pictures"/>
    <n v="112"/>
  </r>
  <r>
    <s v="The Blind Side"/>
    <s v="PG-13"/>
    <s v="Biography"/>
    <x v="29"/>
    <s v="November 20, 2009 (United States)"/>
    <n v="7.6"/>
    <n v="303000"/>
    <s v="John Lee Hancock"/>
    <s v="John Lee Hancock"/>
    <s v="Quinton Aaron"/>
    <s v="United States"/>
    <n v="29000000"/>
    <x v="5284"/>
    <s v="Alcon Entertainment"/>
    <n v="129"/>
  </r>
  <r>
    <s v="Up"/>
    <s v="PG"/>
    <s v="Animation"/>
    <x v="29"/>
    <s v="May 29, 2009 (United States)"/>
    <n v="8.1999999999999993"/>
    <n v="962000"/>
    <s v="Pete Docter"/>
    <s v="Pete Docter"/>
    <s v="Edward Asner"/>
    <s v="United States"/>
    <n v="175000000"/>
    <x v="5285"/>
    <s v="Pixar Animation Studios"/>
    <n v="96"/>
  </r>
  <r>
    <s v="X-Men Origins: Wolverine"/>
    <s v="PG-13"/>
    <s v="Action"/>
    <x v="29"/>
    <s v="May 1, 2009 (United States)"/>
    <n v="6.6"/>
    <n v="477000"/>
    <s v="Gavin Hood"/>
    <s v="David Benioff"/>
    <s v="Hugh Jackman"/>
    <s v="United States"/>
    <n v="150000000"/>
    <x v="5286"/>
    <s v="Twentieth Century Fox"/>
    <n v="107"/>
  </r>
  <r>
    <s v="Fantastic Mr. Fox"/>
    <s v="PG"/>
    <s v="Animation"/>
    <x v="29"/>
    <s v="November 25, 2009 (United States)"/>
    <n v="7.9"/>
    <n v="208000"/>
    <s v="Wes Anderson"/>
    <s v="Roald Dahl"/>
    <s v="George Clooney"/>
    <s v="United States"/>
    <n v="40000000"/>
    <x v="5287"/>
    <s v="Twentieth Century Fox"/>
    <n v="87"/>
  </r>
  <r>
    <s v="Brothers"/>
    <s v="R"/>
    <s v="Action"/>
    <x v="29"/>
    <s v="December 4, 2009 (United States)"/>
    <n v="7.1"/>
    <n v="115000"/>
    <s v="Jim Sheridan"/>
    <s v="David Benioff"/>
    <s v="Jake Gyllenhaal"/>
    <s v="United States"/>
    <n v="26000000"/>
    <x v="5288"/>
    <s v="Lionsgate"/>
    <n v="105"/>
  </r>
  <r>
    <s v="Orphan"/>
    <s v="R"/>
    <s v="Horror"/>
    <x v="29"/>
    <s v="July 24, 2009 (United States)"/>
    <n v="7"/>
    <n v="199000"/>
    <s v="Jaume Collet-Serra"/>
    <s v="David Leslie Johnson-McGoldrick"/>
    <s v="Vera Farmiga"/>
    <s v="United States"/>
    <m/>
    <x v="5289"/>
    <s v="Dark Castle Entertainment"/>
    <n v="123"/>
  </r>
  <r>
    <s v="3 Idiots"/>
    <s v="PG-13"/>
    <s v="Comedy"/>
    <x v="29"/>
    <s v="December 25, 2009 (India)"/>
    <n v="8.4"/>
    <n v="361000"/>
    <s v="Rajkumar Hirani"/>
    <s v="Rajkumar Hirani"/>
    <s v="Aamir Khan"/>
    <s v="India"/>
    <m/>
    <x v="5290"/>
    <s v="Vinod Chopra Productions"/>
    <n v="170"/>
  </r>
  <r>
    <s v="Fanboys"/>
    <s v="PG-13"/>
    <s v="Adventure"/>
    <x v="29"/>
    <s v="February 13, 2009 (Iceland)"/>
    <n v="6.6"/>
    <n v="57000"/>
    <s v="Kyle Newman"/>
    <s v="Ernest Cline"/>
    <s v="Dan Fogler"/>
    <s v="United States"/>
    <n v="3900000"/>
    <x v="5291"/>
    <s v="The Weinstein Company"/>
    <n v="90"/>
  </r>
  <r>
    <s v="Transformers: Revenge of the Fallen"/>
    <s v="PG-13"/>
    <s v="Action"/>
    <x v="29"/>
    <s v="June 24, 2009 (United States)"/>
    <n v="6"/>
    <n v="390000"/>
    <s v="Michael Bay"/>
    <s v="Ehren Kruger"/>
    <s v="Shia LaBeouf"/>
    <s v="United States"/>
    <n v="200000000"/>
    <x v="5292"/>
    <s v="Dreamworks Pictures"/>
    <n v="149"/>
  </r>
  <r>
    <s v="Up in the Air"/>
    <s v="R"/>
    <s v="Comedy"/>
    <x v="29"/>
    <s v="December 23, 2009 (United States)"/>
    <n v="7.4"/>
    <n v="324000"/>
    <s v="Jason Reitman"/>
    <s v="Walter Kirn"/>
    <s v="George Clooney"/>
    <s v="United States"/>
    <n v="25000000"/>
    <x v="5293"/>
    <s v="Paramount Pictures"/>
    <n v="109"/>
  </r>
  <r>
    <s v="The Twilight Saga: New Moon"/>
    <s v="PG-13"/>
    <s v="Adventure"/>
    <x v="29"/>
    <s v="November 20, 2009 (United States)"/>
    <n v="4.7"/>
    <n v="271000"/>
    <s v="Chris Weitz"/>
    <s v="Melissa Rosenberg"/>
    <s v="Kristen Stewart"/>
    <s v="United States"/>
    <n v="50000000"/>
    <x v="5294"/>
    <s v="Temple Hill Entertainment"/>
    <n v="130"/>
  </r>
  <r>
    <s v="Antichrist"/>
    <s v="Not Rated"/>
    <s v="Drama"/>
    <x v="29"/>
    <s v="May 20, 2009 (Denmark)"/>
    <n v="6.6"/>
    <n v="119000"/>
    <s v="Lars von Trier"/>
    <s v="Lars von Trier"/>
    <s v="Willem Dafoe"/>
    <s v="Denmark"/>
    <n v="11000000"/>
    <x v="5295"/>
    <s v="Zentropa Entertainments"/>
    <n v="108"/>
  </r>
  <r>
    <s v="Friday the 13th"/>
    <s v="R"/>
    <s v="Horror"/>
    <x v="29"/>
    <s v="February 13, 2009 (United States)"/>
    <n v="5.5"/>
    <n v="100000"/>
    <s v="Marcus Nispel"/>
    <s v="Victor Miller"/>
    <s v="Jared Padalecki"/>
    <s v="United States"/>
    <n v="19000000"/>
    <x v="5296"/>
    <s v="New Line Cinema"/>
    <n v="97"/>
  </r>
  <r>
    <s v="The Princess and the Frog"/>
    <s v="G"/>
    <s v="Animation"/>
    <x v="29"/>
    <s v="December 11, 2009 (United States)"/>
    <n v="7.1"/>
    <n v="130000"/>
    <s v="Ron Clements"/>
    <s v="Ron Clements"/>
    <s v="Anika Noni Rose"/>
    <s v="United States"/>
    <n v="105000000"/>
    <x v="5297"/>
    <s v="Walt Disney Animation Studios"/>
    <n v="97"/>
  </r>
  <r>
    <s v="Terminator Salvation"/>
    <s v="PG-13"/>
    <s v="Action"/>
    <x v="29"/>
    <s v="May 21, 2009 (United States)"/>
    <n v="6.5"/>
    <n v="348000"/>
    <s v="McG"/>
    <s v="John Brancato"/>
    <s v="Christian Bale"/>
    <s v="United States"/>
    <n v="200000000"/>
    <x v="5298"/>
    <s v="The Halcyon Company"/>
    <n v="115"/>
  </r>
  <r>
    <s v="Coraline"/>
    <s v="PG"/>
    <s v="Animation"/>
    <x v="29"/>
    <s v="February 6, 2009 (United States)"/>
    <n v="7.7"/>
    <n v="204000"/>
    <s v="Henry Selick"/>
    <s v="Henry Selick"/>
    <s v="Dakota Fanning"/>
    <s v="United States"/>
    <n v="60000000"/>
    <x v="5299"/>
    <s v="Focus Features"/>
    <n v="100"/>
  </r>
  <r>
    <s v="Moon"/>
    <s v="R"/>
    <s v="Drama"/>
    <x v="29"/>
    <s v="July 10, 2009 (United States)"/>
    <n v="7.8"/>
    <n v="342000"/>
    <s v="Duncan Jones"/>
    <s v="Duncan Jones"/>
    <s v="Sam Rockwell"/>
    <s v="United Kingdom"/>
    <n v="5000000"/>
    <x v="5300"/>
    <s v="Sony Pictures Classics"/>
    <n v="97"/>
  </r>
  <r>
    <s v="I Love You, Man"/>
    <s v="R"/>
    <s v="Comedy"/>
    <x v="29"/>
    <s v="March 20, 2009 (United States)"/>
    <n v="7"/>
    <n v="197000"/>
    <s v="John Hamburg"/>
    <s v="John Hamburg"/>
    <s v="Paul Rudd"/>
    <s v="United States"/>
    <n v="40000000"/>
    <x v="5301"/>
    <s v="Dreamworks Pictures"/>
    <n v="105"/>
  </r>
  <r>
    <s v="Public Enemies"/>
    <s v="R"/>
    <s v="Biography"/>
    <x v="29"/>
    <s v="July 1, 2009 (United States)"/>
    <n v="7"/>
    <n v="287000"/>
    <s v="Michael Mann"/>
    <s v="Ronan Bennett"/>
    <s v="Christian Bale"/>
    <s v="United States"/>
    <n v="100000000"/>
    <x v="5302"/>
    <s v="Universal Pictures"/>
    <n v="140"/>
  </r>
  <r>
    <s v="The Human Centipede (First Sequence)"/>
    <s v="R"/>
    <s v="Horror"/>
    <x v="29"/>
    <s v="April 28, 2010 (United States)"/>
    <n v="4.4000000000000004"/>
    <n v="75000"/>
    <s v="Tom Six"/>
    <s v="Tom Six"/>
    <s v="Dieter Laser"/>
    <s v="Netherlands"/>
    <m/>
    <x v="5303"/>
    <s v="Six Entertainment"/>
    <n v="92"/>
  </r>
  <r>
    <s v="Law Abiding Citizen"/>
    <s v="R"/>
    <s v="Action"/>
    <x v="29"/>
    <s v="October 16, 2009 (United States)"/>
    <n v="7.4"/>
    <n v="279000"/>
    <s v="F. Gary Gray"/>
    <s v="Kurt Wimmer"/>
    <s v="Gerard Butler"/>
    <s v="United States"/>
    <n v="50000000"/>
    <x v="5304"/>
    <s v="G-BASE"/>
    <n v="109"/>
  </r>
  <r>
    <s v="The Proposal"/>
    <s v="PG-13"/>
    <s v="Comedy"/>
    <x v="29"/>
    <s v="June 19, 2009 (United States)"/>
    <n v="6.7"/>
    <n v="303000"/>
    <s v="Anne Fletcher"/>
    <s v="Peter Chiarelli"/>
    <s v="Sandra Bullock"/>
    <s v="United States"/>
    <n v="40000000"/>
    <x v="5305"/>
    <s v="Touchstone Pictures"/>
    <n v="108"/>
  </r>
  <r>
    <s v="Mr. Nobody"/>
    <s v="R"/>
    <s v="Drama"/>
    <x v="29"/>
    <s v="September 26, 2013 (United States)"/>
    <n v="7.8"/>
    <n v="222000"/>
    <s v="Jaco Van Dormael"/>
    <s v="Jaco Van Dormael"/>
    <s v="Jared Leto"/>
    <s v="Belgium"/>
    <n v="47000000"/>
    <x v="5306"/>
    <s v="Pan EuropÃ©enne"/>
    <n v="141"/>
  </r>
  <r>
    <s v="Enter the Void"/>
    <s v="Not Rated"/>
    <s v="Drama"/>
    <x v="29"/>
    <s v="May 5, 2010 (France)"/>
    <n v="7.3"/>
    <n v="74000"/>
    <s v="Gaspar NoÃ©"/>
    <s v="Gaspar NoÃ©"/>
    <s v="Nathaniel Brown"/>
    <s v="France"/>
    <n v="16000000"/>
    <x v="5307"/>
    <s v="FidÃ©litÃ© Films"/>
    <n v="161"/>
  </r>
  <r>
    <s v="17 Again"/>
    <s v="PG-13"/>
    <s v="Comedy"/>
    <x v="29"/>
    <s v="April 17, 2009 (United States)"/>
    <n v="6.4"/>
    <n v="187000"/>
    <s v="Burr Steers"/>
    <s v="Jason Filardi"/>
    <s v="Zac Efron"/>
    <s v="United States"/>
    <n v="20000000"/>
    <x v="5308"/>
    <s v="New Line Cinema"/>
    <n v="102"/>
  </r>
  <r>
    <s v="Knowing"/>
    <s v="PG-13"/>
    <s v="Action"/>
    <x v="29"/>
    <s v="March 20, 2009 (United States)"/>
    <n v="6.2"/>
    <n v="225000"/>
    <s v="Alex Proyas"/>
    <s v="Ryne Douglas Pearson"/>
    <s v="Nicolas Cage"/>
    <s v="United States"/>
    <n v="50000000"/>
    <x v="5309"/>
    <s v="Summit Entertainment"/>
    <n v="121"/>
  </r>
  <r>
    <s v="Fired Up!"/>
    <s v="PG-13"/>
    <s v="Comedy"/>
    <x v="29"/>
    <s v="February 20, 2009 (United States)"/>
    <n v="6.1"/>
    <n v="43000"/>
    <s v="Will Gluck"/>
    <s v="Will Gluck"/>
    <s v="Eric Christian Olsen"/>
    <s v="United States"/>
    <n v="20000000"/>
    <x v="5310"/>
    <s v="Screen Gems"/>
    <n v="90"/>
  </r>
  <r>
    <s v="Dogtooth"/>
    <s v="Not Rated"/>
    <s v="Drama"/>
    <x v="29"/>
    <s v="November 11, 2009 (Greece)"/>
    <n v="7.2"/>
    <n v="87000"/>
    <s v="Yorgos Lanthimos"/>
    <s v="Efthymis Filippou"/>
    <s v="Christos Stergioglou"/>
    <s v="Greece"/>
    <m/>
    <x v="5311"/>
    <s v="Boo Productions"/>
    <n v="97"/>
  </r>
  <r>
    <s v="Angels &amp; Demons"/>
    <s v="PG-13"/>
    <s v="Action"/>
    <x v="29"/>
    <s v="May 15, 2009 (United States)"/>
    <n v="6.7"/>
    <n v="280000"/>
    <s v="Ron Howard"/>
    <s v="David Koepp"/>
    <s v="Tom Hanks"/>
    <s v="United States"/>
    <n v="150000000"/>
    <x v="5312"/>
    <s v="Columbia Pictures"/>
    <n v="138"/>
  </r>
  <r>
    <s v="The Road"/>
    <s v="R"/>
    <s v="Drama"/>
    <x v="29"/>
    <s v="November 25, 2009 (United States)"/>
    <n v="7.2"/>
    <n v="228000"/>
    <s v="John Hillcoat"/>
    <s v="Joe Penhall"/>
    <s v="Viggo Mortensen"/>
    <s v="United States"/>
    <n v="25000000"/>
    <x v="5313"/>
    <s v="Dimension Films"/>
    <n v="111"/>
  </r>
  <r>
    <s v="Whip It"/>
    <s v="PG-13"/>
    <s v="Drama"/>
    <x v="29"/>
    <s v="October 2, 2009 (United States)"/>
    <n v="6.9"/>
    <n v="65000"/>
    <s v="Drew Barrymore"/>
    <s v="Shauna Cross"/>
    <s v="Elliot Page"/>
    <s v="United States"/>
    <n v="15000000"/>
    <x v="5314"/>
    <s v="Fox Searchlight Pictures"/>
    <n v="111"/>
  </r>
  <r>
    <s v="The Secret in Their Eyes"/>
    <s v="R"/>
    <s v="Drama"/>
    <x v="29"/>
    <s v="May 21, 2010 (United States)"/>
    <n v="8.1999999999999993"/>
    <n v="198000"/>
    <s v="Juan JosÃ© Campanella"/>
    <s v="Eduardo Sacheri"/>
    <s v="Ricardo DarÃ­n"/>
    <s v="Argentina"/>
    <n v="2000000"/>
    <x v="5315"/>
    <s v="Tornasol Films"/>
    <n v="129"/>
  </r>
  <r>
    <s v="Pandorum"/>
    <s v="R"/>
    <s v="Action"/>
    <x v="29"/>
    <s v="September 25, 2009 (United States)"/>
    <n v="6.7"/>
    <n v="146000"/>
    <s v="Christian Alvart"/>
    <s v="Travis Milloy"/>
    <s v="Dennis Quaid"/>
    <s v="Germany"/>
    <n v="33000000"/>
    <x v="5316"/>
    <s v="Constantin Film"/>
    <n v="108"/>
  </r>
  <r>
    <s v="Monsters vs. Aliens"/>
    <s v="PG"/>
    <s v="Animation"/>
    <x v="29"/>
    <s v="March 27, 2009 (United States)"/>
    <n v="6.4"/>
    <n v="151000"/>
    <s v="Rob Letterman"/>
    <s v="Maya Forbes"/>
    <s v="Reese Witherspoon"/>
    <s v="United States"/>
    <n v="175000000"/>
    <x v="5317"/>
    <s v="DreamWorks Animation"/>
    <n v="94"/>
  </r>
  <r>
    <s v="Underworld: Rise of the Lycans"/>
    <s v="R"/>
    <s v="Action"/>
    <x v="29"/>
    <s v="January 23, 2009 (United States)"/>
    <n v="6.6"/>
    <n v="154000"/>
    <s v="Patrick Tatopoulos"/>
    <s v="Danny McBride"/>
    <s v="Rhona Mitra"/>
    <s v="United States"/>
    <n v="35000000"/>
    <x v="5318"/>
    <s v="Screen Gems"/>
    <n v="92"/>
  </r>
  <r>
    <s v="Couples Retreat"/>
    <s v="PG-13"/>
    <s v="Comedy"/>
    <x v="29"/>
    <s v="October 9, 2009 (United States)"/>
    <n v="5.5"/>
    <n v="104000"/>
    <s v="Peter Billingsley"/>
    <s v="Jon Favreau"/>
    <s v="Vince Vaughn"/>
    <s v="United States"/>
    <n v="70000000"/>
    <x v="5319"/>
    <s v="Universal Pictures"/>
    <n v="113"/>
  </r>
  <r>
    <s v="Ondine"/>
    <s v="PG-13"/>
    <s v="Drama"/>
    <x v="29"/>
    <s v="March 5, 2010 (Ireland)"/>
    <n v="6.8"/>
    <n v="20000"/>
    <s v="Neil Jordan"/>
    <s v="Neil Jordan"/>
    <s v="Colin Farrell"/>
    <s v="Ireland"/>
    <n v="12000000"/>
    <x v="5320"/>
    <s v="Wayfare Entertainment"/>
    <n v="111"/>
  </r>
  <r>
    <s v="Drag Me to Hell"/>
    <s v="PG-13"/>
    <s v="Horror"/>
    <x v="29"/>
    <s v="May 29, 2009 (United States)"/>
    <n v="6.5"/>
    <n v="192000"/>
    <s v="Sam Raimi"/>
    <s v="Sam Raimi"/>
    <s v="Alison Lohman"/>
    <s v="United States"/>
    <n v="30000000"/>
    <x v="5321"/>
    <s v="Universal Pictures"/>
    <n v="99"/>
  </r>
  <r>
    <s v="The Last House on the Left"/>
    <s v="R"/>
    <s v="Horror"/>
    <x v="29"/>
    <s v="March 13, 2009 (United States)"/>
    <n v="6.5"/>
    <n v="88000"/>
    <s v="Dennis Iliadis"/>
    <s v="Adam Alleca"/>
    <s v="Garret Dillahunt"/>
    <s v="United States"/>
    <n v="15000000"/>
    <x v="5322"/>
    <s v="Rogue Pictures"/>
    <n v="110"/>
  </r>
  <r>
    <s v="The Girl with the Dragon Tattoo"/>
    <s v="R"/>
    <s v="Crime"/>
    <x v="29"/>
    <s v="April 30, 2010 (United States)"/>
    <n v="7.8"/>
    <n v="211000"/>
    <s v="Niels Arden Oplev"/>
    <s v="Nikolaj Arcel"/>
    <s v="Michael Nyqvist"/>
    <s v="Sweden"/>
    <n v="13000000"/>
    <x v="5323"/>
    <s v="Yellow Bird"/>
    <n v="152"/>
  </r>
  <r>
    <s v="The Stepfather"/>
    <s v="PG-13"/>
    <s v="Crime"/>
    <x v="29"/>
    <s v="October 16, 2009 (United States)"/>
    <n v="5.6"/>
    <n v="33000"/>
    <s v="Nelson McCormick"/>
    <s v="J.S. Cardone"/>
    <s v="Penn Badgley"/>
    <s v="United States"/>
    <n v="20000000"/>
    <x v="5324"/>
    <s v="Screen Gems"/>
    <n v="101"/>
  </r>
  <r>
    <s v="Where the Wild Things Are"/>
    <s v="PG"/>
    <s v="Adventure"/>
    <x v="29"/>
    <s v="October 16, 2009 (United States)"/>
    <n v="6.7"/>
    <n v="102000"/>
    <s v="Spike Jonze"/>
    <s v="Spike Jonze"/>
    <s v="Max Records"/>
    <s v="Germany"/>
    <n v="100000000"/>
    <x v="5325"/>
    <s v="Warner Bros."/>
    <n v="101"/>
  </r>
  <r>
    <s v="Sorority Row"/>
    <s v="R"/>
    <s v="Horror"/>
    <x v="29"/>
    <s v="September 11, 2009 (United States)"/>
    <n v="5.0999999999999996"/>
    <n v="29000"/>
    <s v="Stewart Hendler"/>
    <s v="Josh Stolberg"/>
    <s v="Briana Evigan"/>
    <s v="United States"/>
    <n v="12500000"/>
    <x v="5326"/>
    <s v="House Row Productions"/>
    <n v="101"/>
  </r>
  <r>
    <s v="Gamer"/>
    <s v="R"/>
    <s v="Action"/>
    <x v="29"/>
    <s v="September 4, 2009 (United States)"/>
    <n v="5.8"/>
    <n v="131000"/>
    <s v="Mark Neveldine"/>
    <s v="Mark Neveldine"/>
    <s v="Gerard Butler"/>
    <s v="United States"/>
    <n v="50000000"/>
    <x v="5327"/>
    <s v="Lionsgate"/>
    <n v="95"/>
  </r>
  <r>
    <s v="The Imaginarium of Doctor Parnassus"/>
    <s v="PG-13"/>
    <s v="Adventure"/>
    <x v="29"/>
    <s v="January 8, 2010 (United States)"/>
    <n v="6.8"/>
    <n v="146000"/>
    <s v="Terry Gilliam"/>
    <s v="Terry Gilliam"/>
    <s v="Christopher Plummer"/>
    <s v="United Kingdom"/>
    <n v="30000000"/>
    <x v="5328"/>
    <s v="Infinity Features Entertainment"/>
    <n v="123"/>
  </r>
  <r>
    <s v="Night at the Museum: Battle of the Smithsonian"/>
    <s v="PG"/>
    <s v="Adventure"/>
    <x v="29"/>
    <s v="May 22, 2009 (United States)"/>
    <n v="6"/>
    <n v="183000"/>
    <s v="Shawn Levy"/>
    <s v="Robert Ben Garant"/>
    <s v="Ben Stiller"/>
    <s v="United States"/>
    <n v="150000000"/>
    <x v="5329"/>
    <s v="Twentieth Century Fox"/>
    <n v="105"/>
  </r>
  <r>
    <s v="Year One"/>
    <s v="PG-13"/>
    <s v="Comedy"/>
    <x v="29"/>
    <s v="June 19, 2009 (United States)"/>
    <n v="4.9000000000000004"/>
    <n v="94000"/>
    <s v="Harold Ramis"/>
    <s v="Harold Ramis"/>
    <s v="Jack Black"/>
    <s v="United States"/>
    <n v="60000000"/>
    <x v="5330"/>
    <s v="Columbia Pictures"/>
    <n v="97"/>
  </r>
  <r>
    <s v="Adventureland"/>
    <s v="R"/>
    <s v="Comedy"/>
    <x v="29"/>
    <s v="April 3, 2009 (United States)"/>
    <n v="6.8"/>
    <n v="155000"/>
    <s v="Greg Mottola"/>
    <s v="Greg Mottola"/>
    <s v="Jesse Eisenberg"/>
    <s v="United States"/>
    <m/>
    <x v="5331"/>
    <s v="Miramax"/>
    <n v="107"/>
  </r>
  <r>
    <s v="Precious"/>
    <s v="R"/>
    <s v="Drama"/>
    <x v="29"/>
    <s v="November 20, 2009 (United States)"/>
    <n v="7.3"/>
    <n v="107000"/>
    <s v="Lee Daniels"/>
    <s v="Geoffrey Fletcher"/>
    <s v="Gabourey Sidibe"/>
    <s v="United States"/>
    <n v="10000000"/>
    <x v="5332"/>
    <s v="Lionsgate"/>
    <n v="110"/>
  </r>
  <r>
    <s v="The Time Traveler's Wife"/>
    <s v="PG-13"/>
    <s v="Drama"/>
    <x v="29"/>
    <s v="August 14, 2009 (United States)"/>
    <n v="7.1"/>
    <n v="144000"/>
    <s v="Robert Schwentke"/>
    <s v="Bruce Joel Rubin"/>
    <s v="Eric Bana"/>
    <s v="United States"/>
    <n v="39000000"/>
    <x v="5333"/>
    <s v="New Line Cinema"/>
    <n v="107"/>
  </r>
  <r>
    <s v="Cloudy with a Chance of Meatballs"/>
    <s v="PG"/>
    <s v="Animation"/>
    <x v="29"/>
    <s v="September 18, 2009 (United States)"/>
    <n v="6.9"/>
    <n v="212000"/>
    <s v="Phil Lord"/>
    <s v="Phil Lord"/>
    <s v="Anna Faris"/>
    <s v="United States"/>
    <n v="100000000"/>
    <x v="5334"/>
    <s v="Columbia Pictures"/>
    <n v="90"/>
  </r>
  <r>
    <s v="A Perfect Getaway"/>
    <s v="R"/>
    <s v="Drama"/>
    <x v="29"/>
    <s v="August 7, 2009 (United States)"/>
    <n v="6.5"/>
    <n v="69000"/>
    <s v="David Twohy"/>
    <s v="David Twohy"/>
    <s v="Milla Jovovich"/>
    <s v="United States"/>
    <n v="14000000"/>
    <x v="5335"/>
    <s v="Rogue"/>
    <n v="98"/>
  </r>
  <r>
    <s v="Invictus"/>
    <s v="PG-13"/>
    <s v="Biography"/>
    <x v="29"/>
    <s v="December 11, 2009 (United States)"/>
    <n v="7.3"/>
    <n v="153000"/>
    <s v="Clint Eastwood"/>
    <s v="Anthony Peckham"/>
    <s v="Morgan Freeman"/>
    <s v="United States"/>
    <n v="60000000"/>
    <x v="5336"/>
    <s v="Warner Bros."/>
    <n v="134"/>
  </r>
  <r>
    <s v="Mother"/>
    <s v="R"/>
    <s v="Crime"/>
    <x v="29"/>
    <s v="May 28, 2009 (South Korea)"/>
    <n v="7.8"/>
    <n v="56000"/>
    <s v="Bong Joon Ho"/>
    <s v="Bong Joon Ho"/>
    <s v="Hye-ja Kim"/>
    <s v="South Korea"/>
    <n v="5000000"/>
    <x v="5337"/>
    <s v="CJ Entertainment"/>
    <n v="129"/>
  </r>
  <r>
    <s v="The Ugly Truth"/>
    <s v="R"/>
    <s v="Comedy"/>
    <x v="29"/>
    <s v="July 24, 2009 (United States)"/>
    <n v="6.4"/>
    <n v="209000"/>
    <s v="Robert Luketic"/>
    <s v="Nicole Eastman"/>
    <s v="Katherine Heigl"/>
    <s v="United States"/>
    <n v="38000000"/>
    <x v="5338"/>
    <s v="Columbia Pictures"/>
    <n v="96"/>
  </r>
  <r>
    <s v="The Invention of Lying"/>
    <s v="PG-13"/>
    <s v="Comedy"/>
    <x v="29"/>
    <s v="October 2, 2009 (United States)"/>
    <n v="6.4"/>
    <n v="133000"/>
    <s v="Ricky Gervais"/>
    <s v="Ricky Gervais"/>
    <s v="Ricky Gervais"/>
    <s v="United States"/>
    <n v="18500000"/>
    <x v="5339"/>
    <s v="Warner Bros."/>
    <n v="100"/>
  </r>
  <r>
    <s v="The Fourth Kind"/>
    <s v="PG-13"/>
    <s v="Horror"/>
    <x v="29"/>
    <s v="November 6, 2009 (United States)"/>
    <n v="5.9"/>
    <n v="75000"/>
    <s v="Olatunde Osunsanmi"/>
    <s v="Olatunde Osunsanmi"/>
    <s v="Milla Jovovich"/>
    <s v="United States"/>
    <n v="10000000"/>
    <x v="5340"/>
    <s v="Universal Pictures"/>
    <n v="98"/>
  </r>
  <r>
    <s v="A Serious Man"/>
    <s v="R"/>
    <s v="Comedy"/>
    <x v="29"/>
    <s v="November 6, 2009 (United States)"/>
    <n v="7.1"/>
    <n v="137000"/>
    <s v="Ethan Coen"/>
    <s v="Joel Coen"/>
    <s v="Michael Stuhlbarg"/>
    <s v="United Kingdom"/>
    <n v="7000000"/>
    <x v="5341"/>
    <s v="Focus Features"/>
    <n v="106"/>
  </r>
  <r>
    <s v="Extract"/>
    <s v="R"/>
    <s v="Comedy"/>
    <x v="29"/>
    <s v="September 4, 2009 (United States)"/>
    <n v="6.1"/>
    <n v="46000"/>
    <s v="Mike Judge"/>
    <s v="Mike Judge"/>
    <s v="Jason Bateman"/>
    <s v="United States"/>
    <n v="8000000"/>
    <x v="5342"/>
    <s v="Ternion Pictures"/>
    <n v="92"/>
  </r>
  <r>
    <s v="The Collector"/>
    <s v="R"/>
    <s v="Horror"/>
    <x v="29"/>
    <s v="July 31, 2009 (United States)"/>
    <n v="6.4"/>
    <n v="61000"/>
    <s v="Marcus Dunstan"/>
    <s v="Patrick Melton"/>
    <s v="Josh Stewart"/>
    <s v="United States"/>
    <n v="6000000"/>
    <x v="5343"/>
    <s v="LD Entertainment"/>
    <n v="90"/>
  </r>
  <r>
    <s v="Ninja Assassin"/>
    <s v="R"/>
    <s v="Action"/>
    <x v="29"/>
    <s v="November 25, 2009 (United States)"/>
    <n v="6.3"/>
    <n v="70000"/>
    <s v="James McTeigue"/>
    <s v="Matthew Sand"/>
    <s v="Rain"/>
    <s v="Germany"/>
    <n v="40000000"/>
    <x v="5344"/>
    <s v="Warner Bros."/>
    <n v="99"/>
  </r>
  <r>
    <s v="The Men Who Stare at Goats"/>
    <s v="R"/>
    <s v="Comedy"/>
    <x v="29"/>
    <s v="November 6, 2009 (United States)"/>
    <n v="6.2"/>
    <n v="129000"/>
    <s v="Grant Heslov"/>
    <s v="Jon Ronson"/>
    <s v="Ewan McGregor"/>
    <s v="United States"/>
    <n v="25000000"/>
    <x v="5345"/>
    <s v="BBC Films"/>
    <n v="94"/>
  </r>
  <r>
    <s v="Land of the Lost"/>
    <s v="PG-13"/>
    <s v="Action"/>
    <x v="29"/>
    <s v="June 5, 2009 (United States)"/>
    <n v="5.3"/>
    <n v="68000"/>
    <s v="Brad Silberling"/>
    <s v="Chris Henchy"/>
    <s v="Will Ferrell"/>
    <s v="United States"/>
    <n v="100000000"/>
    <x v="5346"/>
    <s v="Universal Pictures"/>
    <n v="102"/>
  </r>
  <r>
    <s v="A Single Man"/>
    <s v="R"/>
    <s v="Drama"/>
    <x v="29"/>
    <s v="February 5, 2010 (United States)"/>
    <n v="7.5"/>
    <n v="108000"/>
    <s v="Tom Ford"/>
    <s v="Christopher Isherwood"/>
    <s v="Colin Firth"/>
    <s v="United States"/>
    <n v="7000000"/>
    <x v="5347"/>
    <s v="Fade to Black Productions"/>
    <n v="99"/>
  </r>
  <r>
    <s v="Now &amp; Later"/>
    <s v="Unrated"/>
    <s v="Drama"/>
    <x v="29"/>
    <s v="February 18, 2011 (United States)"/>
    <n v="5.0999999999999996"/>
    <n v="1600"/>
    <s v="Philippe Diaz"/>
    <s v="Philippe Diaz"/>
    <s v="Keller Wortham"/>
    <s v="United States"/>
    <m/>
    <x v="5348"/>
    <s v="Cinema Libre Studio"/>
    <n v="99"/>
  </r>
  <r>
    <s v="Pirate Radio"/>
    <s v="R"/>
    <s v="Comedy"/>
    <x v="29"/>
    <s v="November 13, 2009 (United States)"/>
    <n v="7.4"/>
    <n v="108000"/>
    <s v="Richard Curtis"/>
    <s v="Richard Curtis"/>
    <s v="Philip Seymour Hoffman"/>
    <s v="United Kingdom"/>
    <n v="50000000"/>
    <x v="5349"/>
    <s v="Universal Pictures"/>
    <n v="117"/>
  </r>
  <r>
    <s v="Dragonball Evolution"/>
    <s v="PG"/>
    <s v="Action"/>
    <x v="29"/>
    <s v="April 10, 2009 (United States)"/>
    <n v="2.5"/>
    <n v="71000"/>
    <s v="James Wong"/>
    <s v="Ben Ramsey"/>
    <s v="Justin Chatwin"/>
    <s v="United States"/>
    <n v="30000000"/>
    <x v="5350"/>
    <s v="Twentieth Century Fox"/>
    <n v="85"/>
  </r>
  <r>
    <s v="Spread"/>
    <s v="R"/>
    <s v="Comedy"/>
    <x v="29"/>
    <s v="July 8, 2009 (France)"/>
    <n v="5.8"/>
    <n v="39000"/>
    <s v="David Mackenzie"/>
    <s v="Jason Hall"/>
    <s v="Ashton Kutcher"/>
    <s v="United States"/>
    <m/>
    <x v="5351"/>
    <s v="Barbarian Films"/>
    <n v="97"/>
  </r>
  <r>
    <s v="Case 39"/>
    <s v="R"/>
    <s v="Horror"/>
    <x v="29"/>
    <s v="October 1, 2010 (United States)"/>
    <n v="6.2"/>
    <n v="81000"/>
    <s v="Christian Alvart"/>
    <s v="Ray Wright"/>
    <s v="RenÃ©e Zellweger"/>
    <s v="United States"/>
    <n v="26000000"/>
    <x v="5352"/>
    <s v="Paramount Vantage"/>
    <n v="109"/>
  </r>
  <r>
    <s v="The Taking of Pelham 123"/>
    <s v="R"/>
    <s v="Action"/>
    <x v="29"/>
    <s v="June 12, 2009 (United States)"/>
    <n v="6.4"/>
    <n v="189000"/>
    <s v="Tony Scott"/>
    <s v="Brian Helgeland"/>
    <s v="Denzel Washington"/>
    <s v="United States"/>
    <n v="100000000"/>
    <x v="5353"/>
    <s v="Columbia Pictures"/>
    <n v="106"/>
  </r>
  <r>
    <s v="It's Complicated"/>
    <s v="R"/>
    <s v="Comedy"/>
    <x v="29"/>
    <s v="December 25, 2009 (United States)"/>
    <n v="6.5"/>
    <n v="88000"/>
    <s v="Nancy Meyers"/>
    <s v="Nancy Meyers"/>
    <s v="Meryl Streep"/>
    <s v="United States"/>
    <n v="85000000"/>
    <x v="5354"/>
    <s v="Universal Pictures"/>
    <n v="120"/>
  </r>
  <r>
    <s v="Halloween II"/>
    <s v="R"/>
    <s v="Horror"/>
    <x v="29"/>
    <s v="August 28, 2009 (United States)"/>
    <n v="4.8"/>
    <n v="50000"/>
    <s v="Rob Zombie"/>
    <s v="Rob Zombie"/>
    <s v="Scout Taylor-Compton"/>
    <s v="United States"/>
    <n v="15000000"/>
    <x v="5355"/>
    <s v="Dimension Films"/>
    <n v="105"/>
  </r>
  <r>
    <s v="The Final Destination"/>
    <s v="R"/>
    <s v="Action"/>
    <x v="29"/>
    <s v="August 28, 2009 (United States)"/>
    <n v="5.2"/>
    <n v="99000"/>
    <s v="David R. Ellis"/>
    <s v="Eric Bress"/>
    <s v="Nick Zano"/>
    <s v="United States"/>
    <n v="40000000"/>
    <x v="5356"/>
    <s v="New Line Cinema"/>
    <n v="82"/>
  </r>
  <r>
    <s v="Chloe"/>
    <s v="R"/>
    <s v="Drama"/>
    <x v="29"/>
    <s v="March 10, 2010 (France)"/>
    <n v="6.3"/>
    <n v="71000"/>
    <s v="Atom Egoyan"/>
    <s v="Erin Cressida Wilson"/>
    <s v="Julianne Moore"/>
    <s v="United States"/>
    <n v="14000000"/>
    <x v="5357"/>
    <s v="StudioCanal"/>
    <n v="96"/>
  </r>
  <r>
    <s v="Agora"/>
    <s v="R"/>
    <s v="Adventure"/>
    <x v="29"/>
    <s v="October 9, 2009 (Spain)"/>
    <n v="7.2"/>
    <n v="67000"/>
    <s v="Alejandro AmenÃ¡bar"/>
    <s v="Alejandro AmenÃ¡bar"/>
    <s v="Rachel Weisz"/>
    <s v="Spain"/>
    <n v="70000000"/>
    <x v="5358"/>
    <s v="Mod Producciones"/>
    <n v="127"/>
  </r>
  <r>
    <s v="The Joneses"/>
    <s v="R"/>
    <s v="Comedy"/>
    <x v="29"/>
    <s v="April 23, 2010 (United States)"/>
    <n v="6.4"/>
    <n v="39000"/>
    <s v="Derrick Borte"/>
    <s v="Randy T. Dinzler"/>
    <s v="Demi Moore"/>
    <s v="United States"/>
    <n v="10000000"/>
    <x v="5359"/>
    <s v="Echo Lake Entertainment"/>
    <n v="96"/>
  </r>
  <r>
    <s v="Daybreakers"/>
    <s v="R"/>
    <s v="Action"/>
    <x v="29"/>
    <s v="January 8, 2010 (United States)"/>
    <n v="6.4"/>
    <n v="124000"/>
    <s v="Michael Spierig"/>
    <s v="Michael Spierig"/>
    <s v="Ethan Hawke"/>
    <s v="Australia"/>
    <n v="20000000"/>
    <x v="5360"/>
    <s v="Lionsgate"/>
    <n v="98"/>
  </r>
  <r>
    <s v="An Education"/>
    <s v="PG-13"/>
    <s v="Drama"/>
    <x v="29"/>
    <s v="February 5, 2010 (United States)"/>
    <n v="7.3"/>
    <n v="131000"/>
    <s v="Lone Scherfig"/>
    <s v="Lynn Barber"/>
    <s v="Carey Mulligan"/>
    <s v="United Kingdom"/>
    <n v="7500000"/>
    <x v="5361"/>
    <s v="BBC Films"/>
    <n v="100"/>
  </r>
  <r>
    <s v="Crazy Heart"/>
    <s v="R"/>
    <s v="Drama"/>
    <x v="29"/>
    <s v="February 5, 2010 (United States)"/>
    <n v="7.2"/>
    <n v="86000"/>
    <s v="Scott Cooper"/>
    <s v="Scott Cooper"/>
    <s v="Jeff Bridges"/>
    <s v="United States"/>
    <n v="7000000"/>
    <x v="5362"/>
    <s v="Fox Searchlight Pictures"/>
    <n v="112"/>
  </r>
  <r>
    <s v="Ice Age: Dawn of the Dinosaurs"/>
    <s v="PG"/>
    <s v="Animation"/>
    <x v="29"/>
    <s v="July 1, 2009 (United States)"/>
    <n v="6.9"/>
    <n v="230000"/>
    <s v="Carlos Saldanha"/>
    <s v="Michael Berg"/>
    <s v="Ray Romano"/>
    <s v="United States"/>
    <n v="90000000"/>
    <x v="5363"/>
    <s v="Twentieth Century Fox Animation"/>
    <n v="94"/>
  </r>
  <r>
    <s v="Crank: High Voltage"/>
    <s v="R"/>
    <s v="Action"/>
    <x v="29"/>
    <s v="April 17, 2009 (United States)"/>
    <n v="6.2"/>
    <n v="143000"/>
    <s v="Mark Neveldine"/>
    <s v="Mark Neveldine"/>
    <s v="Jason Statham"/>
    <s v="United States"/>
    <n v="20000000"/>
    <x v="5364"/>
    <s v="Lionsgate"/>
    <n v="96"/>
  </r>
  <r>
    <s v="The International"/>
    <s v="R"/>
    <s v="Action"/>
    <x v="29"/>
    <s v="February 13, 2009 (United States)"/>
    <n v="6.5"/>
    <n v="93000"/>
    <s v="Tom Tykwer"/>
    <s v="Eric Warren Singer"/>
    <s v="Clive Owen"/>
    <s v="United States"/>
    <n v="50000000"/>
    <x v="5365"/>
    <s v="Columbia Pictures"/>
    <n v="118"/>
  </r>
  <r>
    <s v="The Uninvited"/>
    <s v="PG-13"/>
    <s v="Drama"/>
    <x v="29"/>
    <s v="January 30, 2009 (United States)"/>
    <n v="6.3"/>
    <n v="78000"/>
    <s v="Charles Guard"/>
    <s v="Craig Rosenberg"/>
    <s v="Emily Browning"/>
    <s v="United States"/>
    <m/>
    <x v="5366"/>
    <s v="Dreamworks Pictures"/>
    <n v="87"/>
  </r>
  <r>
    <s v="My Bloody Valentine"/>
    <s v="R"/>
    <s v="Horror"/>
    <x v="29"/>
    <s v="January 16, 2009 (United States)"/>
    <n v="5.4"/>
    <n v="55000"/>
    <s v="Patrick Lussier"/>
    <s v="Todd Farmer"/>
    <s v="Jensen Ackles"/>
    <s v="United States"/>
    <n v="15000000"/>
    <x v="5367"/>
    <s v="Lionsgate"/>
    <n v="101"/>
  </r>
  <r>
    <s v="Julie &amp; Julia"/>
    <s v="PG-13"/>
    <s v="Biography"/>
    <x v="29"/>
    <s v="August 7, 2009 (United States)"/>
    <n v="7"/>
    <n v="111000"/>
    <s v="Nora Ephron"/>
    <s v="Nora Ephron"/>
    <s v="Amy Adams"/>
    <s v="United States"/>
    <n v="40000000"/>
    <x v="5368"/>
    <s v="Columbia Pictures"/>
    <n v="123"/>
  </r>
  <r>
    <s v="Confessions of a Shopaholic"/>
    <s v="PG"/>
    <s v="Comedy"/>
    <x v="29"/>
    <s v="February 13, 2009 (United States)"/>
    <n v="5.9"/>
    <n v="76000"/>
    <s v="P.J. Hogan"/>
    <s v="Tracey Jackson"/>
    <s v="Isla Fisher"/>
    <s v="United States"/>
    <m/>
    <x v="5369"/>
    <s v="Touchstone Pictures"/>
    <n v="104"/>
  </r>
  <r>
    <s v="Race to Witch Mountain"/>
    <s v="PG"/>
    <s v="Action"/>
    <x v="29"/>
    <s v="March 13, 2009 (United States)"/>
    <n v="5.7"/>
    <n v="57000"/>
    <s v="Andy Fickman"/>
    <s v="Matt Lopez"/>
    <s v="Dwayne Johnson"/>
    <s v="United States"/>
    <n v="65000000"/>
    <x v="5370"/>
    <s v="Walt Disney Pictures"/>
    <n v="98"/>
  </r>
  <r>
    <n v="9"/>
    <s v="PG-13"/>
    <s v="Animation"/>
    <x v="29"/>
    <s v="September 9, 2009 (United States)"/>
    <n v="7.1"/>
    <n v="135000"/>
    <s v="Shane Acker"/>
    <s v="Pamela Pettler"/>
    <s v="Elijah Wood"/>
    <s v="United States"/>
    <n v="30000000"/>
    <x v="5371"/>
    <s v="Focus Features"/>
    <n v="79"/>
  </r>
  <r>
    <s v="The Young Victoria"/>
    <s v="PG"/>
    <s v="Biography"/>
    <x v="29"/>
    <s v="January 8, 2010 (United States)"/>
    <n v="7.3"/>
    <n v="59000"/>
    <s v="Jean-Marc VallÃ©e"/>
    <s v="Julian Fellowes"/>
    <s v="Emily Blunt"/>
    <s v="United Kingdom"/>
    <n v="35000000"/>
    <x v="5372"/>
    <s v="GK Films"/>
    <n v="105"/>
  </r>
  <r>
    <s v="Splice"/>
    <s v="R"/>
    <s v="Drama"/>
    <x v="29"/>
    <s v="June 4, 2010 (United States)"/>
    <n v="5.7"/>
    <n v="95000"/>
    <s v="Vincenzo Natali"/>
    <s v="Vincenzo Natali"/>
    <s v="Adrien Brody"/>
    <s v="Canada"/>
    <n v="30000000"/>
    <x v="5373"/>
    <s v="Canal+"/>
    <n v="104"/>
  </r>
  <r>
    <s v="A Prophet"/>
    <s v="R"/>
    <s v="Crime"/>
    <x v="29"/>
    <s v="March 26, 2010 (United States)"/>
    <n v="7.9"/>
    <n v="95000"/>
    <s v="Jacques Audiard"/>
    <s v="Thomas Bidegain"/>
    <s v="Tahar Rahim"/>
    <s v="France"/>
    <n v="13000000"/>
    <x v="5374"/>
    <s v="Why Not Productions"/>
    <n v="155"/>
  </r>
  <r>
    <s v="My Sister's Keeper"/>
    <s v="PG-13"/>
    <s v="Drama"/>
    <x v="29"/>
    <s v="June 26, 2009 (United States)"/>
    <n v="7.4"/>
    <n v="91000"/>
    <s v="Nick Cassavetes"/>
    <s v="Jeremy Leven"/>
    <s v="Cameron Diaz"/>
    <s v="United States"/>
    <n v="30000000"/>
    <x v="5375"/>
    <s v="Curmudgeon Films"/>
    <n v="109"/>
  </r>
  <r>
    <s v="Bride Wars"/>
    <s v="PG"/>
    <s v="Comedy"/>
    <x v="29"/>
    <s v="January 9, 2009 (United States)"/>
    <n v="5.5"/>
    <n v="102000"/>
    <s v="Gary Winick"/>
    <s v="Greg DePaul"/>
    <s v="Kate Hudson"/>
    <s v="United States"/>
    <n v="30000000"/>
    <x v="5376"/>
    <s v="Fox 2000 Pictures"/>
    <n v="89"/>
  </r>
  <r>
    <s v="Surrogates"/>
    <s v="PG-13"/>
    <s v="Action"/>
    <x v="29"/>
    <s v="September 25, 2009 (United States)"/>
    <n v="6.3"/>
    <n v="171000"/>
    <s v="Jonathan Mostow"/>
    <s v="Michael Ferris"/>
    <s v="Bruce Willis"/>
    <s v="United States"/>
    <n v="80000000"/>
    <x v="5377"/>
    <s v="Touchstone Pictures"/>
    <n v="89"/>
  </r>
  <r>
    <s v="Valhalla Rising"/>
    <s v="Not Rated"/>
    <s v="Action"/>
    <x v="29"/>
    <s v="March 31, 2010 (Denmark)"/>
    <n v="6.1"/>
    <n v="57000"/>
    <s v="Nicolas Winding Refn"/>
    <s v="Nicolas Winding Refn"/>
    <s v="Mads Mikkelsen"/>
    <s v="Denmark"/>
    <m/>
    <x v="5378"/>
    <s v="BBC Films"/>
    <n v="93"/>
  </r>
  <r>
    <s v="Funny People"/>
    <s v="R"/>
    <s v="Comedy"/>
    <x v="29"/>
    <s v="July 31, 2009 (United States)"/>
    <n v="6.3"/>
    <n v="116000"/>
    <s v="Judd Apatow"/>
    <s v="Judd Apatow"/>
    <s v="Adam Sandler"/>
    <s v="United States"/>
    <n v="75000000"/>
    <x v="5379"/>
    <s v="Universal Pictures"/>
    <n v="146"/>
  </r>
  <r>
    <s v="Saw VI"/>
    <s v="R"/>
    <s v="Horror"/>
    <x v="29"/>
    <s v="October 23, 2009 (United States)"/>
    <n v="6"/>
    <n v="105000"/>
    <s v="Kevin Greutert"/>
    <s v="Patrick Melton"/>
    <s v="Tobin Bell"/>
    <s v="Canada"/>
    <n v="11000000"/>
    <x v="5380"/>
    <s v="Twisted Pictures"/>
    <n v="90"/>
  </r>
  <r>
    <s v="Fish Tank"/>
    <s v="Not Rated"/>
    <s v="Drama"/>
    <x v="29"/>
    <s v="September 11, 2009 (United Kingdom)"/>
    <n v="7.3"/>
    <n v="60000"/>
    <s v="Andrea Arnold"/>
    <s v="Andrea Arnold"/>
    <s v="Katie Jarvis"/>
    <s v="Netherlands"/>
    <n v="3000000"/>
    <x v="5381"/>
    <s v="BBC Films"/>
    <n v="123"/>
  </r>
  <r>
    <s v="Push"/>
    <s v="PG-13"/>
    <s v="Action"/>
    <x v="29"/>
    <s v="February 6, 2009 (United States)"/>
    <n v="6.1"/>
    <n v="107000"/>
    <s v="Paul McGuigan"/>
    <s v="David Bourla"/>
    <s v="Camilla Belle"/>
    <s v="United States"/>
    <n v="38000000"/>
    <x v="5382"/>
    <s v="Summit Entertainment"/>
    <n v="111"/>
  </r>
  <r>
    <s v="After.Life"/>
    <s v="R"/>
    <s v="Drama"/>
    <x v="29"/>
    <s v="December 16, 2009 (Brazil)"/>
    <n v="5.9"/>
    <n v="37000"/>
    <s v="Agnieszka Wojtowicz-Vosloo"/>
    <s v="Agnieszka Wojtowicz-Vosloo"/>
    <s v="Christina Ricci"/>
    <s v="United States"/>
    <n v="4500000"/>
    <x v="5383"/>
    <s v="Lleju Productions"/>
    <n v="104"/>
  </r>
  <r>
    <s v="Nine"/>
    <s v="PG-13"/>
    <s v="Drama"/>
    <x v="29"/>
    <s v="December 25, 2009 (United States)"/>
    <n v="5.8"/>
    <n v="43000"/>
    <s v="Rob Marshall"/>
    <s v="Michael Tolkin"/>
    <s v="Daniel Day-Lewis"/>
    <s v="United Kingdom"/>
    <n v="80000000"/>
    <x v="5384"/>
    <s v="The Weinstein Company"/>
    <n v="118"/>
  </r>
  <r>
    <s v="Obsessed"/>
    <s v="PG-13"/>
    <s v="Drama"/>
    <x v="29"/>
    <s v="April 24, 2009 (United States)"/>
    <n v="5"/>
    <n v="31000"/>
    <s v="Steve Shill"/>
    <s v="David Loughery"/>
    <s v="BeyoncÃ©"/>
    <s v="United States"/>
    <n v="20000000"/>
    <x v="5385"/>
    <s v="Screen Gems"/>
    <n v="108"/>
  </r>
  <r>
    <s v="Paul Blart: Mall Cop"/>
    <s v="PG"/>
    <s v="Action"/>
    <x v="29"/>
    <s v="January 16, 2009 (United States)"/>
    <n v="5.2"/>
    <n v="105000"/>
    <s v="Steve Carr"/>
    <s v="Kevin James"/>
    <s v="Kevin James"/>
    <s v="United States"/>
    <n v="26000000"/>
    <x v="5386"/>
    <s v="Columbia Pictures"/>
    <n v="91"/>
  </r>
  <r>
    <s v="The Box"/>
    <s v="PG-13"/>
    <s v="Drama"/>
    <x v="29"/>
    <s v="November 6, 2009 (United States)"/>
    <n v="5.6"/>
    <n v="90000"/>
    <s v="Richard Kelly"/>
    <s v="Richard Kelly"/>
    <s v="Cameron Diaz"/>
    <s v="United States"/>
    <n v="30000000"/>
    <x v="5387"/>
    <s v="Warner Bros."/>
    <n v="115"/>
  </r>
  <r>
    <s v="Everybody's Fine"/>
    <s v="PG-13"/>
    <s v="Adventure"/>
    <x v="29"/>
    <s v="December 4, 2009 (United States)"/>
    <n v="7.1"/>
    <n v="60000"/>
    <s v="Kirk Jones"/>
    <s v="Kirk Jones"/>
    <s v="Robert De Niro"/>
    <s v="United States"/>
    <n v="21000000"/>
    <x v="5388"/>
    <s v="Miramax"/>
    <n v="99"/>
  </r>
  <r>
    <s v="BrÃ¼no"/>
    <s v="R"/>
    <s v="Comedy"/>
    <x v="29"/>
    <s v="July 10, 2009 (United States)"/>
    <n v="5.8"/>
    <n v="146000"/>
    <s v="Larry Charles"/>
    <s v="Sacha Baron Cohen"/>
    <s v="Sacha Baron Cohen"/>
    <s v="United States"/>
    <n v="42000000"/>
    <x v="5389"/>
    <s v="Universal Pictures"/>
    <n v="81"/>
  </r>
  <r>
    <s v="I Love You, Beth Cooper"/>
    <s v="PG-13"/>
    <s v="Comedy"/>
    <x v="29"/>
    <s v="July 10, 2009 (United States)"/>
    <n v="5.3"/>
    <n v="34000"/>
    <s v="Chris Columbus"/>
    <s v="Larry Doyle"/>
    <s v="Hayden Panettiere"/>
    <s v="United States"/>
    <n v="18000000"/>
    <x v="5390"/>
    <s v="Fox Atomic"/>
    <n v="102"/>
  </r>
  <r>
    <s v="The Unborn"/>
    <s v="PG-13"/>
    <s v="Drama"/>
    <x v="29"/>
    <s v="January 9, 2009 (United States)"/>
    <n v="4.8"/>
    <n v="50000"/>
    <s v="David S. Goyer"/>
    <s v="David S. Goyer"/>
    <s v="Odette Annable"/>
    <s v="United States"/>
    <n v="16000000"/>
    <x v="5391"/>
    <s v="Rogue Pictures"/>
    <n v="88"/>
  </r>
  <r>
    <s v="Thirst"/>
    <s v="R"/>
    <s v="Drama"/>
    <x v="29"/>
    <s v="April 30, 2009 (South Korea)"/>
    <n v="7.1"/>
    <n v="44000"/>
    <s v="Park Chan-Wook"/>
    <s v="Ã‰mile Zola"/>
    <s v="Kang-ho Song"/>
    <s v="South Korea"/>
    <n v="5000000"/>
    <x v="5392"/>
    <s v="CJ Entertainment"/>
    <n v="134"/>
  </r>
  <r>
    <s v="Notorious"/>
    <s v="R"/>
    <s v="Biography"/>
    <x v="29"/>
    <s v="January 16, 2009 (United States)"/>
    <n v="6.7"/>
    <n v="42000"/>
    <s v="George Tillman Jr."/>
    <s v="Reggie Rock Bythewood"/>
    <s v="Jamal Woolard"/>
    <s v="United States"/>
    <n v="20000000"/>
    <x v="5393"/>
    <s v="Fox Searchlight Pictures"/>
    <n v="122"/>
  </r>
  <r>
    <s v="Serious Moonlight"/>
    <s v="R"/>
    <s v="Comedy"/>
    <x v="29"/>
    <s v="December 4, 2009 (United States)"/>
    <n v="5.4"/>
    <n v="8000"/>
    <s v="Cheryl Hines"/>
    <s v="Adrienne Shelly"/>
    <s v="Meg Ryan"/>
    <s v="United States"/>
    <m/>
    <x v="5394"/>
    <s v="Night and Day Pictures"/>
    <n v="81"/>
  </r>
  <r>
    <s v="All About Steve"/>
    <s v="PG-13"/>
    <s v="Comedy"/>
    <x v="29"/>
    <s v="September 4, 2009 (United States)"/>
    <n v="4.8"/>
    <n v="40000"/>
    <s v="Phil Traill"/>
    <s v="Kim Barker"/>
    <s v="Sandra Bullock"/>
    <s v="United States"/>
    <n v="15000000"/>
    <x v="5395"/>
    <s v="Fox 2000 Pictures"/>
    <n v="99"/>
  </r>
  <r>
    <s v="Old Dogs"/>
    <s v="PG"/>
    <s v="Comedy"/>
    <x v="29"/>
    <s v="November 25, 2009 (United States)"/>
    <n v="5.3"/>
    <n v="37000"/>
    <s v="Walt Becker"/>
    <s v="David Diamond"/>
    <s v="Robin Williams"/>
    <s v="United States"/>
    <n v="35000000"/>
    <x v="5396"/>
    <s v="Walt Disney Pictures"/>
    <n v="88"/>
  </r>
  <r>
    <s v="Nowhere Boy"/>
    <s v="R"/>
    <s v="Biography"/>
    <x v="29"/>
    <s v="December 25, 2009 (United Kingdom)"/>
    <n v="7.1"/>
    <n v="36000"/>
    <s v="Sam Taylor-Johnson"/>
    <s v="Julia Baird"/>
    <s v="Aaron Taylor-Johnson"/>
    <s v="United Kingdom"/>
    <m/>
    <x v="5397"/>
    <s v="Ecosse Films"/>
    <n v="98"/>
  </r>
  <r>
    <s v="The Girlfriend Experience"/>
    <s v="R"/>
    <s v="Drama"/>
    <x v="29"/>
    <s v="July 8, 2009 (France)"/>
    <n v="5.5"/>
    <n v="16000"/>
    <s v="Steven Soderbergh"/>
    <s v="David Levien"/>
    <s v="Sasha Grey"/>
    <s v="United States"/>
    <n v="1700000"/>
    <x v="5398"/>
    <s v="Magnolia Pictures"/>
    <n v="77"/>
  </r>
  <r>
    <s v="The Girl Who Played with Fire"/>
    <s v="R"/>
    <s v="Action"/>
    <x v="29"/>
    <s v="August 27, 2010 (United States)"/>
    <n v="7.2"/>
    <n v="92000"/>
    <s v="Daniel Alfredson"/>
    <s v="Jonas Frykberg"/>
    <s v="Noomi Rapace"/>
    <s v="Sweden"/>
    <m/>
    <x v="5399"/>
    <s v="Yellow Bird"/>
    <n v="129"/>
  </r>
  <r>
    <s v="Ghosts of Girlfriends Past"/>
    <s v="PG-13"/>
    <s v="Comedy"/>
    <x v="29"/>
    <s v="May 1, 2009 (United States)"/>
    <n v="5.8"/>
    <n v="86000"/>
    <s v="Mark Waters"/>
    <s v="Jon Lucas"/>
    <s v="Matthew McConaughey"/>
    <s v="United States"/>
    <n v="37500000"/>
    <x v="5400"/>
    <s v="Jon Shestack Productions"/>
    <n v="100"/>
  </r>
  <r>
    <s v="The Haunting in Connecticut"/>
    <s v="PG-13"/>
    <s v="Drama"/>
    <x v="29"/>
    <s v="March 27, 2009 (United States)"/>
    <n v="5.9"/>
    <n v="60000"/>
    <s v="Peter Cornwell"/>
    <s v="Adam Simon"/>
    <s v="Virginia Madsen"/>
    <s v="United States"/>
    <n v="10000000"/>
    <x v="5401"/>
    <s v="Lionsgate"/>
    <n v="92"/>
  </r>
  <r>
    <s v="I Love You Phillip Morris"/>
    <s v="R"/>
    <s v="Biography"/>
    <x v="29"/>
    <s v="January 7, 2011 (United States)"/>
    <n v="6.6"/>
    <n v="93000"/>
    <s v="Glenn Ficarra"/>
    <s v="John Requa"/>
    <s v="Jim Carrey"/>
    <s v="France"/>
    <n v="13000000"/>
    <x v="5402"/>
    <s v="EuropaCorp"/>
    <n v="98"/>
  </r>
  <r>
    <s v="Bad Lieutenant: Port of Call New Orleans"/>
    <s v="R"/>
    <s v="Crime"/>
    <x v="29"/>
    <s v="December 11, 2009 (United States)"/>
    <n v="6.6"/>
    <n v="75000"/>
    <s v="Werner Herzog"/>
    <s v="William M. Finkelstein"/>
    <s v="Nicolas Cage"/>
    <s v="United States"/>
    <n v="25000000"/>
    <x v="5403"/>
    <s v="Millennium Films"/>
    <n v="122"/>
  </r>
  <r>
    <s v="Black Dynamite"/>
    <s v="R"/>
    <s v="Action"/>
    <x v="29"/>
    <s v="January 13, 2010 (France)"/>
    <n v="7.4"/>
    <n v="47000"/>
    <s v="Scott Sanders"/>
    <s v="Michael Jai White"/>
    <s v="Michael Jai White"/>
    <s v="United States"/>
    <n v="2900000"/>
    <x v="5404"/>
    <s v="Destination Films"/>
    <n v="84"/>
  </r>
  <r>
    <s v="Brooklyn's Finest"/>
    <s v="R"/>
    <s v="Action"/>
    <x v="29"/>
    <s v="March 5, 2010 (United States)"/>
    <n v="6.7"/>
    <n v="62000"/>
    <s v="Antoine Fuqua"/>
    <s v="Michael C. Martin"/>
    <s v="Richard Gere"/>
    <s v="United States"/>
    <n v="17000000"/>
    <x v="5405"/>
    <s v="Millennium Films"/>
    <n v="132"/>
  </r>
  <r>
    <s v="In the Loop"/>
    <s v="Not Rated"/>
    <s v="Comedy"/>
    <x v="29"/>
    <s v="September 4, 2009 (United States)"/>
    <n v="7.4"/>
    <n v="56000"/>
    <s v="Armando Iannucci"/>
    <s v="Jesse Armstrong"/>
    <s v="Tom Hollander"/>
    <s v="United Kingdom"/>
    <m/>
    <x v="5406"/>
    <s v="BBC Films"/>
    <n v="106"/>
  </r>
  <r>
    <s v="The White Ribbon"/>
    <s v="R"/>
    <s v="Drama"/>
    <x v="29"/>
    <s v="March 5, 2010 (United States)"/>
    <n v="7.8"/>
    <n v="70000"/>
    <s v="Michael Haneke"/>
    <s v="Michael Haneke"/>
    <s v="Christian Friedel"/>
    <s v="Germany"/>
    <n v="18000000"/>
    <x v="5407"/>
    <s v="X-Filme Creative Pool"/>
    <n v="144"/>
  </r>
  <r>
    <s v="The Boondock Saints II: All Saints Day"/>
    <s v="R"/>
    <s v="Action"/>
    <x v="29"/>
    <s v="December 11, 2009 (United States)"/>
    <n v="6.3"/>
    <n v="62000"/>
    <s v="Troy Duffy"/>
    <s v="Troy Duffy"/>
    <s v="Sean Patrick Flanery"/>
    <s v="United States"/>
    <n v="8000000"/>
    <x v="5408"/>
    <s v="Stage 6 Films"/>
    <n v="118"/>
  </r>
  <r>
    <s v="Whatever Works"/>
    <s v="PG-13"/>
    <s v="Comedy"/>
    <x v="29"/>
    <s v="July 3, 2009 (United States)"/>
    <n v="7.1"/>
    <n v="72000"/>
    <s v="Woody Allen"/>
    <s v="Woody Allen"/>
    <s v="Evan Rachel Wood"/>
    <s v="United States"/>
    <n v="15000000"/>
    <x v="5409"/>
    <s v="Sony Pictures Classics"/>
    <n v="93"/>
  </r>
  <r>
    <s v="Hannah Montana: The Movie"/>
    <s v="G"/>
    <s v="Comedy"/>
    <x v="29"/>
    <s v="April 10, 2009 (United States)"/>
    <n v="4.5999999999999996"/>
    <n v="41000"/>
    <s v="Peter Chelsom"/>
    <s v="Dan Berendsen"/>
    <s v="Miley Cyrus"/>
    <s v="United States"/>
    <n v="30000000"/>
    <x v="5410"/>
    <s v="It's a Laugh Productions"/>
    <n v="102"/>
  </r>
  <r>
    <s v="Darbareye Elly"/>
    <s v="TV-PG"/>
    <s v="Drama"/>
    <x v="29"/>
    <s v="June 6, 2009 (Iran)"/>
    <n v="8"/>
    <n v="48000"/>
    <s v="Asghar Farhadi"/>
    <s v="Asghar Farhadi"/>
    <s v="Golshifteh Farahani"/>
    <s v="Iran"/>
    <m/>
    <x v="5411"/>
    <s v="Dreamlab"/>
    <n v="119"/>
  </r>
  <r>
    <s v="Alvin and the Chipmunks: the Squeakquel"/>
    <s v="PG"/>
    <s v="Animation"/>
    <x v="29"/>
    <s v="December 23, 2009 (United States)"/>
    <n v="4.5"/>
    <n v="45000"/>
    <s v="Betty Thomas"/>
    <s v="Jon Vitti"/>
    <s v="Jason Lee"/>
    <s v="United States"/>
    <n v="75000000"/>
    <x v="5412"/>
    <s v="Fox 2000 Pictures"/>
    <n v="88"/>
  </r>
  <r>
    <s v="12 Rounds"/>
    <s v="PG-13"/>
    <s v="Action"/>
    <x v="29"/>
    <s v="March 27, 2009 (United States)"/>
    <n v="5.6"/>
    <n v="28000"/>
    <s v="Renny Harlin"/>
    <s v="Daniel Kunka"/>
    <s v="John Cena"/>
    <s v="United States"/>
    <n v="22000000"/>
    <x v="5413"/>
    <s v="Fox Atomic"/>
    <n v="108"/>
  </r>
  <r>
    <s v="Survival of the Dead"/>
    <s v="R"/>
    <s v="Comedy"/>
    <x v="29"/>
    <s v="May 6, 2010 (Germany)"/>
    <n v="4.9000000000000004"/>
    <n v="21000"/>
    <s v="George A. Romero"/>
    <s v="George A. Romero"/>
    <s v="Alan Van Sprang"/>
    <s v="United States"/>
    <n v="4000000"/>
    <x v="5414"/>
    <s v="Blank of the Dead Productions"/>
    <n v="90"/>
  </r>
  <r>
    <s v="Fame"/>
    <s v="PG"/>
    <s v="Comedy"/>
    <x v="29"/>
    <s v="September 25, 2009 (United States)"/>
    <n v="5.0999999999999996"/>
    <n v="16000"/>
    <s v="Kevin Tancharoen"/>
    <s v="Allison Burnett"/>
    <s v="Kelsey Grammer"/>
    <s v="United States"/>
    <n v="18000000"/>
    <x v="5415"/>
    <s v="Metro-Goldwyn-Mayer (MGM)"/>
    <n v="107"/>
  </r>
  <r>
    <s v="I Am Love"/>
    <s v="R"/>
    <s v="Drama"/>
    <x v="29"/>
    <s v="July 23, 2010 (United States)"/>
    <n v="7"/>
    <n v="21000"/>
    <s v="Luca Guadagnino"/>
    <s v="Barbara Alberti"/>
    <s v="Tilda Swinton"/>
    <s v="Italy"/>
    <m/>
    <x v="5416"/>
    <s v="First Sun"/>
    <n v="120"/>
  </r>
  <r>
    <s v="The House of the Devil"/>
    <s v="R"/>
    <s v="Horror"/>
    <x v="29"/>
    <s v="April 25, 2009 (Brazil)"/>
    <n v="6.4"/>
    <n v="42000"/>
    <s v="Ti West"/>
    <s v="Ti West"/>
    <s v="Jocelin Donahue"/>
    <s v="United States"/>
    <n v="900000"/>
    <x v="5417"/>
    <s v="MPI Media Group"/>
    <n v="95"/>
  </r>
  <r>
    <s v="Middle Men"/>
    <s v="R"/>
    <s v="Comedy"/>
    <x v="29"/>
    <s v="August 6, 2010 (United States)"/>
    <n v="6.8"/>
    <n v="37000"/>
    <s v="George Gallo"/>
    <s v="George Gallo"/>
    <s v="Luke Wilson"/>
    <s v="United States"/>
    <n v="20000000"/>
    <x v="5418"/>
    <s v="Paramount Pictures"/>
    <n v="105"/>
  </r>
  <r>
    <s v="Astro Boy"/>
    <s v="PG"/>
    <s v="Animation"/>
    <x v="29"/>
    <s v="October 23, 2009 (United States)"/>
    <n v="6.3"/>
    <n v="34000"/>
    <s v="David Bowers"/>
    <s v="Osamu Tezuka"/>
    <s v="Freddie Highmore"/>
    <s v="Hong Kong"/>
    <n v="65000000"/>
    <x v="5419"/>
    <s v="Imagi Animation Studios"/>
    <n v="94"/>
  </r>
  <r>
    <s v="Carriers"/>
    <s v="PG-13"/>
    <s v="Adventure"/>
    <x v="29"/>
    <s v="September 2, 2009 (Indonesia)"/>
    <n v="6"/>
    <n v="45000"/>
    <s v="David Pastor"/>
    <s v="Ã€lex Pastor"/>
    <s v="Chris Pine"/>
    <s v="United States"/>
    <m/>
    <x v="5420"/>
    <s v="Paramount Vantage"/>
    <n v="84"/>
  </r>
  <r>
    <s v="My Life in Ruins"/>
    <s v="PG-13"/>
    <s v="Comedy"/>
    <x v="29"/>
    <s v="June 5, 2009 (United States)"/>
    <n v="5.9"/>
    <n v="19000"/>
    <s v="Donald Petrie"/>
    <s v="Mike Reiss"/>
    <s v="Nia Vardalos"/>
    <s v="United States"/>
    <n v="17000000"/>
    <x v="5421"/>
    <s v="26 Films"/>
    <n v="95"/>
  </r>
  <r>
    <s v="G-Force"/>
    <s v="PG"/>
    <s v="Animation"/>
    <x v="29"/>
    <s v="July 24, 2009 (United States)"/>
    <n v="5.0999999999999996"/>
    <n v="44000"/>
    <s v="Hoyt Yeatman"/>
    <s v="Cormac Wibberley"/>
    <s v="Will Arnett"/>
    <s v="United States"/>
    <n v="150000000"/>
    <x v="5422"/>
    <s v="Jerry Bruckheimer Films"/>
    <n v="88"/>
  </r>
  <r>
    <s v="Did You Hear About the Morgans?"/>
    <s v="PG-13"/>
    <s v="Comedy"/>
    <x v="29"/>
    <s v="December 18, 2009 (United States)"/>
    <n v="4.9000000000000004"/>
    <n v="39000"/>
    <s v="Marc Lawrence"/>
    <s v="Marc Lawrence"/>
    <s v="Hugh Grant"/>
    <s v="United States"/>
    <n v="58000000"/>
    <x v="5423"/>
    <s v="Columbia Pictures"/>
    <n v="103"/>
  </r>
  <r>
    <s v="Away We Go"/>
    <s v="R"/>
    <s v="Adventure"/>
    <x v="29"/>
    <s v="June 26, 2009 (United States)"/>
    <n v="7"/>
    <n v="52000"/>
    <s v="Sam Mendes"/>
    <s v="Dave Eggers"/>
    <s v="John Krasinski"/>
    <s v="United States"/>
    <n v="17000000"/>
    <x v="5424"/>
    <s v="Focus Features"/>
    <n v="98"/>
  </r>
  <r>
    <s v="Love Happens"/>
    <s v="PG-13"/>
    <s v="Drama"/>
    <x v="29"/>
    <s v="September 18, 2009 (United States)"/>
    <n v="5.7"/>
    <n v="32000"/>
    <s v="Brandon Camp"/>
    <s v="Brandon Camp"/>
    <s v="Jennifer Aniston"/>
    <s v="United States"/>
    <n v="18000000"/>
    <x v="5425"/>
    <s v="Universal Pictures"/>
    <n v="109"/>
  </r>
  <r>
    <s v="The Girl Who Kicked the Hornet's Nest"/>
    <s v="R"/>
    <s v="Crime"/>
    <x v="29"/>
    <s v="November 12, 2010 (United States)"/>
    <n v="7.3"/>
    <n v="69000"/>
    <s v="Daniel Alfredson"/>
    <s v="Jonas Frykberg"/>
    <s v="Michael Nyqvist"/>
    <s v="Sweden"/>
    <m/>
    <x v="5426"/>
    <s v="Film i VÃ¤st"/>
    <n v="147"/>
  </r>
  <r>
    <s v="Youth in Revolt"/>
    <s v="R"/>
    <s v="Comedy"/>
    <x v="29"/>
    <s v="January 8, 2010 (United States)"/>
    <n v="6.4"/>
    <n v="73000"/>
    <s v="Miguel Arteta"/>
    <s v="Gustin Nash"/>
    <s v="Michael Cera"/>
    <s v="United States"/>
    <n v="18000000"/>
    <x v="5427"/>
    <s v="Dimension Films"/>
    <n v="90"/>
  </r>
  <r>
    <s v="Observe and Report"/>
    <s v="R"/>
    <s v="Comedy"/>
    <x v="29"/>
    <s v="April 10, 2009 (United States)"/>
    <n v="5.8"/>
    <n v="61000"/>
    <s v="Jody Hill"/>
    <s v="Jody Hill"/>
    <s v="Seth Rogen"/>
    <s v="United States"/>
    <n v="18000000"/>
    <x v="5428"/>
    <s v="De Line Pictures"/>
    <n v="86"/>
  </r>
  <r>
    <s v="Bright Star"/>
    <s v="PG"/>
    <s v="Biography"/>
    <x v="29"/>
    <s v="October 9, 2009 (United States)"/>
    <n v="6.9"/>
    <n v="26000"/>
    <s v="Jane Campion"/>
    <s v="Jane Campion"/>
    <s v="Abbie Cornish"/>
    <s v="United Kingdom"/>
    <n v="8500000"/>
    <x v="5429"/>
    <s v="PathÃ© Renn Productions"/>
    <n v="119"/>
  </r>
  <r>
    <s v="Harry Brown"/>
    <s v="R"/>
    <s v="Action"/>
    <x v="29"/>
    <s v="May 14, 2010 (United States)"/>
    <n v="7.2"/>
    <n v="85000"/>
    <s v="Daniel Barber"/>
    <s v="Gary Young"/>
    <s v="Michael Caine"/>
    <s v="United Kingdom"/>
    <n v="7300000"/>
    <x v="5430"/>
    <s v="Marv Films"/>
    <n v="103"/>
  </r>
  <r>
    <s v="Duplicity"/>
    <s v="PG-13"/>
    <s v="Comedy"/>
    <x v="29"/>
    <s v="March 20, 2009 (United States)"/>
    <n v="6.2"/>
    <n v="49000"/>
    <s v="Tony Gilroy"/>
    <s v="Tony Gilroy"/>
    <s v="Julia Roberts"/>
    <s v="United States"/>
    <n v="60000000"/>
    <x v="5431"/>
    <s v="Universal Pictures"/>
    <n v="125"/>
  </r>
  <r>
    <s v="The Pink Panther 2"/>
    <s v="PG"/>
    <s v="Action"/>
    <x v="29"/>
    <s v="February 6, 2009 (United States)"/>
    <n v="5.6"/>
    <n v="43000"/>
    <s v="Harald Zwart"/>
    <s v="Scott Neustadter"/>
    <s v="Steve Martin"/>
    <s v="United States"/>
    <n v="70000000"/>
    <x v="5432"/>
    <s v="Metro-Goldwyn-Mayer (MGM)"/>
    <n v="92"/>
  </r>
  <r>
    <s v="The Informant!"/>
    <s v="R"/>
    <s v="Biography"/>
    <x v="29"/>
    <s v="September 18, 2009 (United States)"/>
    <n v="6.4"/>
    <n v="64000"/>
    <s v="Steven Soderbergh"/>
    <s v="Scott Z. Burns"/>
    <s v="Matt Damon"/>
    <s v="United States"/>
    <n v="22000000"/>
    <x v="5433"/>
    <s v="Warner Bros."/>
    <n v="108"/>
  </r>
  <r>
    <s v="The Answer Man"/>
    <s v="R"/>
    <s v="Comedy"/>
    <x v="29"/>
    <s v="December 30, 2009 (France)"/>
    <n v="6.4"/>
    <n v="6500"/>
    <s v="John Hindman"/>
    <s v="John Hindman"/>
    <s v="Jeff Daniels"/>
    <s v="United States"/>
    <m/>
    <x v="5434"/>
    <s v="120dB Films"/>
    <n v="95"/>
  </r>
  <r>
    <s v="Planet 51"/>
    <s v="PG"/>
    <s v="Animation"/>
    <x v="29"/>
    <s v="November 20, 2009 (United States)"/>
    <n v="6"/>
    <n v="52000"/>
    <s v="Jorge Blanco"/>
    <s v="Joe Stillman"/>
    <s v="Dwayne Johnson"/>
    <s v="Spain"/>
    <n v="70000000"/>
    <x v="5435"/>
    <s v="TriStar Pictures"/>
    <n v="91"/>
  </r>
  <r>
    <s v="Crossing Over"/>
    <s v="R"/>
    <s v="Crime"/>
    <x v="29"/>
    <s v="February 26, 2009 (Bahrain)"/>
    <n v="6.7"/>
    <n v="23000"/>
    <s v="Wayne Kramer"/>
    <s v="Wayne Kramer"/>
    <s v="Harrison Ford"/>
    <s v="United States"/>
    <n v="19000000"/>
    <x v="5436"/>
    <s v="The Weinstein Company"/>
    <n v="113"/>
  </r>
  <r>
    <s v="Madea Goes to Jail"/>
    <s v="PG-13"/>
    <s v="Comedy"/>
    <x v="29"/>
    <s v="February 20, 2009 (United States)"/>
    <n v="4.5"/>
    <n v="12000"/>
    <s v="Tyler Perry"/>
    <s v="Tyler Perry"/>
    <s v="Tyler Perry"/>
    <s v="United States"/>
    <m/>
    <x v="5437"/>
    <s v="The Tyler Perry Company"/>
    <n v="103"/>
  </r>
  <r>
    <s v="A Christmas Carol"/>
    <s v="PG"/>
    <s v="Animation"/>
    <x v="29"/>
    <s v="November 6, 2009 (United States)"/>
    <n v="6.8"/>
    <n v="106000"/>
    <s v="Robert Zemeckis"/>
    <s v="Charles Dickens"/>
    <s v="Jim Carrey"/>
    <s v="United States"/>
    <n v="200000000"/>
    <x v="5438"/>
    <s v="Walt Disney Pictures"/>
    <n v="96"/>
  </r>
  <r>
    <s v="Sin Nombre"/>
    <s v="R"/>
    <s v="Adventure"/>
    <x v="29"/>
    <s v="April 17, 2009 (United States)"/>
    <n v="7.6"/>
    <n v="32000"/>
    <s v="Cary Joji Fukunaga"/>
    <s v="Cary Joji Fukunaga"/>
    <s v="Paulina Gaitan"/>
    <s v="Mexico"/>
    <m/>
    <x v="5439"/>
    <s v="Scion Films"/>
    <n v="96"/>
  </r>
  <r>
    <s v="City Island"/>
    <s v="PG-13"/>
    <s v="Comedy"/>
    <x v="29"/>
    <s v="April 30, 2010 (United States)"/>
    <n v="7.4"/>
    <n v="31000"/>
    <s v="Raymond De Felitta"/>
    <s v="Raymond De Felitta"/>
    <s v="Andy Garcia"/>
    <s v="United States"/>
    <n v="6000000"/>
    <x v="5440"/>
    <s v="CineSon Entertainment"/>
    <n v="104"/>
  </r>
  <r>
    <s v="Coco Before Chanel"/>
    <s v="PG-13"/>
    <s v="Biography"/>
    <x v="29"/>
    <s v="November 6, 2009 (United States)"/>
    <n v="6.7"/>
    <n v="39000"/>
    <s v="Anne Fontaine"/>
    <s v="Edmonde Charles-Roux"/>
    <s v="Audrey Tautou"/>
    <s v="France"/>
    <n v="23000000"/>
    <x v="5441"/>
    <s v="Haut et Court"/>
    <n v="105"/>
  </r>
  <r>
    <s v="Dead Snow"/>
    <s v="Not Rated"/>
    <s v="Comedy"/>
    <x v="29"/>
    <s v="January 9, 2009 (Norway)"/>
    <n v="6.3"/>
    <n v="65000"/>
    <s v="Tommy Wirkola"/>
    <s v="Tommy Wirkola"/>
    <s v="Jeppe Beck Laursen"/>
    <s v="Norway"/>
    <n v="800000"/>
    <x v="5442"/>
    <s v="Euforia Film"/>
    <n v="91"/>
  </r>
  <r>
    <s v="Summer Wars"/>
    <s v="PG"/>
    <s v="Animation"/>
    <x v="29"/>
    <s v="August 1, 2009 (Japan)"/>
    <n v="7.5"/>
    <n v="27000"/>
    <s v="Mamoru Hosoda"/>
    <s v="Mamoru Hosoda"/>
    <s v="RyÃ»nosuke Kamiki"/>
    <s v="Japan"/>
    <m/>
    <x v="5443"/>
    <s v="Madhouse"/>
    <n v="114"/>
  </r>
  <r>
    <s v="The Messenger"/>
    <s v="R"/>
    <s v="Drama"/>
    <x v="29"/>
    <s v="December 4, 2009 (United States)"/>
    <n v="7.1"/>
    <n v="34000"/>
    <s v="Oren Moverman"/>
    <s v="Alessandro Camon"/>
    <s v="Ben Foster"/>
    <s v="United States"/>
    <n v="6500000"/>
    <x v="5444"/>
    <s v="Oscilloscope"/>
    <n v="113"/>
  </r>
  <r>
    <s v="Bitch Slap"/>
    <s v="R"/>
    <s v="Action"/>
    <x v="29"/>
    <s v="November 6, 2009 (Finland)"/>
    <n v="4.5"/>
    <n v="13000"/>
    <s v="Rick Jacobson"/>
    <s v="Rick Jacobson"/>
    <s v="Julia Voth"/>
    <s v="United States"/>
    <m/>
    <x v="5445"/>
    <s v="Bombshell Pictures"/>
    <n v="109"/>
  </r>
  <r>
    <s v="The Soloist"/>
    <s v="PG-13"/>
    <s v="Biography"/>
    <x v="29"/>
    <s v="April 24, 2009 (United States)"/>
    <n v="6.7"/>
    <n v="52000"/>
    <s v="Joe Wright"/>
    <s v="Susannah Grant"/>
    <s v="Jamie Foxx"/>
    <s v="United Kingdom"/>
    <n v="60000000"/>
    <x v="5446"/>
    <s v="Dreamworks Pictures"/>
    <n v="117"/>
  </r>
  <r>
    <s v="World's Greatest Dad"/>
    <s v="R"/>
    <s v="Comedy"/>
    <x v="29"/>
    <s v="September 24, 2010 (Ireland)"/>
    <n v="6.9"/>
    <n v="38000"/>
    <s v="Bobcat Goldthwait"/>
    <s v="Bobcat Goldthwait"/>
    <s v="Robin Williams"/>
    <s v="United States"/>
    <m/>
    <x v="5447"/>
    <s v="Magnolia Pictures"/>
    <n v="99"/>
  </r>
  <r>
    <s v="Whiteout"/>
    <s v="R"/>
    <s v="Action"/>
    <x v="29"/>
    <s v="September 11, 2009 (United States)"/>
    <n v="5.5"/>
    <n v="38000"/>
    <s v="Dominic Sena"/>
    <s v="Jon Hoeber"/>
    <s v="Kate Beckinsale"/>
    <s v="United States"/>
    <n v="35000000"/>
    <x v="5448"/>
    <s v="Warner Bros."/>
    <n v="101"/>
  </r>
  <r>
    <s v="Beyond a Reasonable Doubt"/>
    <s v="PG-13"/>
    <s v="Crime"/>
    <x v="29"/>
    <s v="July 10, 2009 (Spain)"/>
    <n v="5.9"/>
    <n v="12000"/>
    <s v="Peter Hyams"/>
    <s v="Peter Hyams"/>
    <s v="Jesse Metcalfe"/>
    <s v="United States"/>
    <n v="25000000"/>
    <x v="5449"/>
    <s v="Autonomous Films"/>
    <n v="106"/>
  </r>
  <r>
    <s v="Paper Man"/>
    <s v="R"/>
    <s v="Comedy"/>
    <x v="29"/>
    <s v="May 1, 2014 (South Korea)"/>
    <n v="6.6"/>
    <n v="19000"/>
    <s v="Kieran Mulroney"/>
    <s v="Michele Mulroney"/>
    <s v="Jeff Daniels"/>
    <s v="United States"/>
    <m/>
    <x v="5450"/>
    <s v="Artfire Films"/>
    <n v="110"/>
  </r>
  <r>
    <s v="The Secret of Kells"/>
    <s v="Not Rated"/>
    <s v="Animation"/>
    <x v="29"/>
    <s v="June 22, 2016 (United States)"/>
    <n v="7.6"/>
    <n v="33000"/>
    <s v="Tomm Moore"/>
    <s v="Tomm Moore"/>
    <s v="Evan McGuire"/>
    <s v="Ireland"/>
    <n v="8000000"/>
    <x v="5451"/>
    <s v="Les Armateurs"/>
    <n v="75"/>
  </r>
  <r>
    <s v="The Disappearance of Alice Creed"/>
    <s v="R"/>
    <s v="Crime"/>
    <x v="29"/>
    <s v="April 30, 2010 (United Kingdom)"/>
    <n v="6.7"/>
    <n v="26000"/>
    <s v="J Blakeson"/>
    <s v="J Blakeson"/>
    <s v="Gemma Arterton"/>
    <s v="United Kingdom"/>
    <n v="800000"/>
    <x v="5452"/>
    <s v="CinemaNX"/>
    <n v="100"/>
  </r>
  <r>
    <s v="The Goods: Live Hard, Sell Hard"/>
    <s v="R"/>
    <s v="Comedy"/>
    <x v="29"/>
    <s v="August 14, 2009 (United States)"/>
    <n v="5.8"/>
    <n v="21000"/>
    <s v="Neal Brennan"/>
    <s v="Andy Stock"/>
    <s v="Jeremy Piven"/>
    <s v="United States"/>
    <n v="10000000"/>
    <x v="5453"/>
    <s v="Paramount Vantage"/>
    <n v="89"/>
  </r>
  <r>
    <s v="Miss March"/>
    <s v="R"/>
    <s v="Comedy"/>
    <x v="29"/>
    <s v="March 13, 2009 (United States)"/>
    <n v="5"/>
    <n v="21000"/>
    <s v="Zach Cregger"/>
    <s v="Zach Cregger"/>
    <s v="Zach Cregger"/>
    <s v="United States"/>
    <n v="6000000"/>
    <x v="5454"/>
    <s v="Fox Atomic"/>
    <n v="90"/>
  </r>
  <r>
    <s v="Cirque du Freak: the Vampire's Assistant"/>
    <s v="PG-13"/>
    <s v="Action"/>
    <x v="29"/>
    <s v="October 23, 2009 (United States)"/>
    <n v="5.8"/>
    <n v="44000"/>
    <s v="Paul Weitz"/>
    <s v="Paul Weitz"/>
    <s v="Chris Massoglia"/>
    <s v="United States"/>
    <n v="40000000"/>
    <x v="5455"/>
    <s v="Universal Pictures"/>
    <n v="109"/>
  </r>
  <r>
    <s v="Aliens in the Attic"/>
    <s v="PG"/>
    <s v="Adventure"/>
    <x v="29"/>
    <s v="July 31, 2009 (United States)"/>
    <n v="5.4"/>
    <n v="21000"/>
    <s v="John Schultz"/>
    <s v="Mark Burton"/>
    <s v="Ashley Tisdale"/>
    <s v="United States"/>
    <n v="45000000"/>
    <x v="5456"/>
    <s v="Twentieth Century Fox"/>
    <n v="86"/>
  </r>
  <r>
    <s v="Street Fighter: The Legend of Chun-Li"/>
    <s v="PG-13"/>
    <s v="Action"/>
    <x v="29"/>
    <s v="February 27, 2009 (United States)"/>
    <n v="3.7"/>
    <n v="23000"/>
    <s v="Andrzej Bartkowiak"/>
    <s v="Justin Marks"/>
    <s v="Kristin Kreuk"/>
    <s v="Canada"/>
    <n v="18000000"/>
    <x v="5457"/>
    <s v="Hyde Park Entertainment"/>
    <n v="96"/>
  </r>
  <r>
    <s v="Daniel and Ana"/>
    <s v="Not Rated"/>
    <s v="Drama"/>
    <x v="29"/>
    <s v="August 27, 2010 (United States)"/>
    <n v="6.1"/>
    <n v="1500"/>
    <s v="Michel Franco"/>
    <s v="Michel Franco"/>
    <s v="Dario Yazbek Bernal"/>
    <s v="Mexico"/>
    <m/>
    <x v="5458"/>
    <s v="Alameda Films"/>
    <n v="90"/>
  </r>
  <r>
    <s v="Broken Embraces"/>
    <s v="R"/>
    <s v="Drama"/>
    <x v="29"/>
    <s v="January 15, 2010 (United States)"/>
    <n v="7.2"/>
    <n v="39000"/>
    <s v="Pedro AlmodÃ³var"/>
    <s v="Pedro AlmodÃ³var"/>
    <s v="PenÃ©lope Cruz"/>
    <s v="Spain"/>
    <n v="18000000"/>
    <x v="5459"/>
    <s v="Universal Pictures International (UPI)"/>
    <n v="127"/>
  </r>
  <r>
    <s v="Fighting"/>
    <s v="PG-13"/>
    <s v="Action"/>
    <x v="29"/>
    <s v="April 24, 2009 (United States)"/>
    <n v="5.6"/>
    <n v="32000"/>
    <s v="Dito Montiel"/>
    <s v="Robert Munic"/>
    <s v="Channing Tatum"/>
    <s v="United States"/>
    <m/>
    <x v="5460"/>
    <s v="Rogue Pictures"/>
    <n v="105"/>
  </r>
  <r>
    <s v="The Damned United"/>
    <s v="R"/>
    <s v="Biography"/>
    <x v="29"/>
    <s v="March 27, 2009 (United Kingdom)"/>
    <n v="7.5"/>
    <n v="42000"/>
    <s v="Tom Hooper"/>
    <s v="Peter Morgan"/>
    <s v="Colm Meaney"/>
    <s v="United Kingdom"/>
    <n v="10000000"/>
    <x v="5461"/>
    <s v="Columbia Pictures"/>
    <n v="98"/>
  </r>
  <r>
    <s v="Gentlemen Broncos"/>
    <s v="PG-13"/>
    <s v="Adventure"/>
    <x v="29"/>
    <s v="May 27, 2010 (Germany)"/>
    <n v="6.2"/>
    <n v="11000"/>
    <s v="Jared Hess"/>
    <s v="Jared Hess"/>
    <s v="Michael Angarano"/>
    <s v="United States"/>
    <n v="10000000"/>
    <x v="5462"/>
    <s v="Bronco Productions"/>
    <n v="90"/>
  </r>
  <r>
    <s v="ChÃ©ri"/>
    <s v="R"/>
    <s v="Comedy"/>
    <x v="29"/>
    <s v="July 17, 2009 (United States)"/>
    <n v="6.2"/>
    <n v="11000"/>
    <s v="Stephen Frears"/>
    <s v="Christopher Hampton"/>
    <s v="Michelle Pfeiffer"/>
    <s v="United Kingdom"/>
    <n v="23000000"/>
    <x v="5463"/>
    <s v="Bill Kenwright Films"/>
    <n v="86"/>
  </r>
  <r>
    <s v="Tanner Hall"/>
    <s v="R"/>
    <s v="Drama"/>
    <x v="29"/>
    <s v="January 15, 2015 (Sweden)"/>
    <n v="5.8"/>
    <n v="3500"/>
    <s v="Francesca Gregorini"/>
    <s v="Tatiana von FÃ¼rstenberg"/>
    <s v="Rooney Mara"/>
    <s v="United States"/>
    <n v="3000000"/>
    <x v="113"/>
    <s v="Two Prong Lesson"/>
    <n v="96"/>
  </r>
  <r>
    <s v="Cracks"/>
    <s v="R"/>
    <s v="Drama"/>
    <x v="29"/>
    <s v="March 18, 2011 (United States)"/>
    <n v="6.7"/>
    <n v="19000"/>
    <s v="Jordan Scott"/>
    <s v="Ben Court"/>
    <s v="Eva Green"/>
    <s v="United Kingdom"/>
    <m/>
    <x v="5464"/>
    <s v="Antena 3 Films"/>
    <n v="104"/>
  </r>
  <r>
    <s v="[Rec]Â²"/>
    <s v="R"/>
    <s v="Horror"/>
    <x v="29"/>
    <s v="October 2, 2009 (Spain)"/>
    <n v="6.5"/>
    <n v="70000"/>
    <s v="Jaume BalaguerÃ³"/>
    <s v="Jaume BalaguerÃ³"/>
    <s v="Jonathan D. Mellor"/>
    <s v="Spain"/>
    <n v="5600000"/>
    <x v="5465"/>
    <s v="Filmax"/>
    <n v="85"/>
  </r>
  <r>
    <s v="Inception"/>
    <s v="PG-13"/>
    <s v="Action"/>
    <x v="30"/>
    <s v="July 16, 2010 (United States)"/>
    <n v="8.8000000000000007"/>
    <n v="2100000"/>
    <s v="Christopher Nolan"/>
    <s v="Christopher Nolan"/>
    <s v="Leonardo DiCaprio"/>
    <s v="United States"/>
    <n v="160000000"/>
    <x v="5466"/>
    <s v="Warner Bros."/>
    <n v="148"/>
  </r>
  <r>
    <s v="Iron Man 2"/>
    <s v="PG-13"/>
    <s v="Action"/>
    <x v="30"/>
    <s v="May 7, 2010 (United States)"/>
    <n v="7"/>
    <n v="746000"/>
    <s v="Jon Favreau"/>
    <s v="Justin Theroux"/>
    <s v="Robert Downey Jr."/>
    <s v="United States"/>
    <n v="200000000"/>
    <x v="5467"/>
    <s v="Paramount Pictures"/>
    <n v="124"/>
  </r>
  <r>
    <s v="Shutter Island"/>
    <s v="R"/>
    <s v="Mystery"/>
    <x v="30"/>
    <s v="February 19, 2010 (United States)"/>
    <n v="8.1999999999999993"/>
    <n v="1200000"/>
    <s v="Martin Scorsese"/>
    <s v="Laeta Kalogridis"/>
    <s v="Leonardo DiCaprio"/>
    <s v="United States"/>
    <n v="80000000"/>
    <x v="5468"/>
    <s v="Paramount Pictures"/>
    <n v="138"/>
  </r>
  <r>
    <s v="Scott Pilgrim vs. the World"/>
    <s v="PG-13"/>
    <s v="Action"/>
    <x v="30"/>
    <s v="August 13, 2010 (United States)"/>
    <n v="7.5"/>
    <n v="394000"/>
    <s v="Edgar Wright"/>
    <s v="Michael Bacall"/>
    <s v="Michael Cera"/>
    <s v="United States"/>
    <n v="60000000"/>
    <x v="5469"/>
    <s v="Universal Pictures"/>
    <n v="112"/>
  </r>
  <r>
    <s v="Grown Ups"/>
    <s v="PG-13"/>
    <s v="Comedy"/>
    <x v="30"/>
    <s v="June 25, 2010 (United States)"/>
    <n v="5.9"/>
    <n v="233000"/>
    <s v="Dennis Dugan"/>
    <s v="Adam Sandler"/>
    <s v="Adam Sandler"/>
    <s v="United States"/>
    <n v="80000000"/>
    <x v="5470"/>
    <s v="Columbia Pictures"/>
    <n v="102"/>
  </r>
  <r>
    <s v="She's Out of My League"/>
    <s v="R"/>
    <s v="Comedy"/>
    <x v="30"/>
    <s v="March 12, 2010 (United States)"/>
    <n v="6.4"/>
    <n v="130000"/>
    <s v="Jim Field Smith"/>
    <s v="Sean Anders"/>
    <s v="Jay Baruchel"/>
    <s v="United States"/>
    <n v="20000000"/>
    <x v="5471"/>
    <s v="Dreamworks Pictures"/>
    <n v="104"/>
  </r>
  <r>
    <s v="Kick-Ass"/>
    <s v="R"/>
    <s v="Action"/>
    <x v="30"/>
    <s v="April 16, 2010 (United States)"/>
    <n v="7.6"/>
    <n v="535000"/>
    <s v="Matthew Vaughn"/>
    <s v="Jane Goldman"/>
    <s v="Aaron Taylor-Johnson"/>
    <s v="United Kingdom"/>
    <n v="30000000"/>
    <x v="5472"/>
    <s v="Marv Films"/>
    <n v="117"/>
  </r>
  <r>
    <s v="Black Swan"/>
    <s v="R"/>
    <s v="Drama"/>
    <x v="30"/>
    <s v="December 17, 2010 (United States)"/>
    <n v="8"/>
    <n v="716000"/>
    <s v="Darren Aronofsky"/>
    <s v="Mark Heyman"/>
    <s v="Natalie Portman"/>
    <s v="United States"/>
    <n v="13000000"/>
    <x v="5473"/>
    <s v="Fox Searchlight Pictures"/>
    <n v="108"/>
  </r>
  <r>
    <s v="The Town"/>
    <s v="R"/>
    <s v="Crime"/>
    <x v="30"/>
    <s v="September 17, 2010 (United States)"/>
    <n v="7.5"/>
    <n v="363000"/>
    <s v="Ben Affleck"/>
    <s v="Peter Craig"/>
    <s v="Ben Affleck"/>
    <s v="United States"/>
    <n v="37000000"/>
    <x v="5474"/>
    <s v="Warner Bros."/>
    <n v="125"/>
  </r>
  <r>
    <s v="Harry Potter and the Deathly Hallows: Part 1"/>
    <s v="PG-13"/>
    <s v="Adventure"/>
    <x v="30"/>
    <s v="November 19, 2010 (United States)"/>
    <n v="7.7"/>
    <n v="495000"/>
    <s v="David Yates"/>
    <s v="Steve Kloves"/>
    <s v="Daniel Radcliffe"/>
    <s v="United Kingdom"/>
    <m/>
    <x v="5475"/>
    <s v="Warner Bros."/>
    <n v="146"/>
  </r>
  <r>
    <s v="Flipped"/>
    <s v="PG"/>
    <s v="Comedy"/>
    <x v="30"/>
    <s v="September 10, 2010 (United States)"/>
    <n v="7.7"/>
    <n v="85000"/>
    <s v="Rob Reiner"/>
    <s v="Rob Reiner"/>
    <s v="Madeline Carroll"/>
    <s v="United States"/>
    <n v="14000000"/>
    <x v="5476"/>
    <s v="Castle Rock Entertainment"/>
    <n v="90"/>
  </r>
  <r>
    <s v="The Social Network"/>
    <s v="PG-13"/>
    <s v="Biography"/>
    <x v="30"/>
    <s v="October 1, 2010 (United States)"/>
    <n v="7.7"/>
    <n v="645000"/>
    <s v="David Fincher"/>
    <s v="Aaron Sorkin"/>
    <s v="Jesse Eisenberg"/>
    <s v="United States"/>
    <n v="40000000"/>
    <x v="5477"/>
    <s v="Columbia Pictures"/>
    <n v="120"/>
  </r>
  <r>
    <s v="Robin Hood"/>
    <s v="PG-13"/>
    <s v="Action"/>
    <x v="30"/>
    <s v="May 14, 2010 (United States)"/>
    <n v="6.6"/>
    <n v="257000"/>
    <s v="Ridley Scott"/>
    <s v="Brian Helgeland"/>
    <s v="Russell Crowe"/>
    <s v="United States"/>
    <n v="200000000"/>
    <x v="5478"/>
    <s v="Universal Pictures"/>
    <n v="140"/>
  </r>
  <r>
    <s v="Monsters"/>
    <s v="R"/>
    <s v="Adventure"/>
    <x v="30"/>
    <s v="December 3, 2010 (United Kingdom)"/>
    <n v="6.4"/>
    <n v="89000"/>
    <s v="Gareth Edwards"/>
    <s v="Gareth Edwards"/>
    <s v="Scoot McNairy"/>
    <s v="United Kingdom"/>
    <n v="500000"/>
    <x v="5479"/>
    <s v="Protagonist Pictures"/>
    <n v="94"/>
  </r>
  <r>
    <s v="Insidious"/>
    <s v="PG-13"/>
    <s v="Horror"/>
    <x v="30"/>
    <s v="April 1, 2011 (United States)"/>
    <n v="6.8"/>
    <n v="287000"/>
    <s v="James Wan"/>
    <s v="Leigh Whannell"/>
    <s v="Patrick Wilson"/>
    <s v="United States"/>
    <n v="1500000"/>
    <x v="5480"/>
    <s v="FilmDistrict"/>
    <n v="103"/>
  </r>
  <r>
    <s v="Tangled"/>
    <s v="PG"/>
    <s v="Animation"/>
    <x v="30"/>
    <s v="November 24, 2010 (United States)"/>
    <n v="7.7"/>
    <n v="417000"/>
    <s v="Nathan Greno"/>
    <s v="Dan Fogelman"/>
    <s v="Mandy Moore"/>
    <s v="United States"/>
    <n v="260000000"/>
    <x v="5481"/>
    <s v="Walt Disney Animation Studios"/>
    <n v="100"/>
  </r>
  <r>
    <s v="RED"/>
    <s v="PG-13"/>
    <s v="Action"/>
    <x v="30"/>
    <s v="October 15, 2010 (United States)"/>
    <n v="7"/>
    <n v="295000"/>
    <s v="Robert Schwentke"/>
    <s v="Jon Hoeber"/>
    <s v="Bruce Willis"/>
    <s v="United States"/>
    <n v="58000000"/>
    <x v="5482"/>
    <s v="Summit Entertainment"/>
    <n v="111"/>
  </r>
  <r>
    <s v="I Spit on Your Grave"/>
    <s v="R"/>
    <s v="Horror"/>
    <x v="30"/>
    <s v="January 20, 2011 (Argentina)"/>
    <n v="6.3"/>
    <n v="79000"/>
    <s v="Steven R. Monroe"/>
    <s v="Adam Rockoff"/>
    <s v="Sarah Butler"/>
    <s v="United States"/>
    <n v="2000000"/>
    <x v="5483"/>
    <s v="Cinetel Films"/>
    <n v="108"/>
  </r>
  <r>
    <s v="The Last Airbender"/>
    <s v="PG"/>
    <s v="Action"/>
    <x v="30"/>
    <s v="July 1, 2010 (United States)"/>
    <n v="4"/>
    <n v="156000"/>
    <s v="M. Night Shyamalan"/>
    <s v="M. Night Shyamalan"/>
    <s v="Noah Ringer"/>
    <s v="United States"/>
    <n v="150000000"/>
    <x v="5484"/>
    <s v="Paramount Pictures"/>
    <n v="103"/>
  </r>
  <r>
    <s v="How to Train Your Dragon"/>
    <s v="PG"/>
    <s v="Animation"/>
    <x v="30"/>
    <s v="March 26, 2010 (United States)"/>
    <n v="8.1"/>
    <n v="685000"/>
    <s v="Dean DeBlois"/>
    <s v="William Davies"/>
    <s v="Jay Baruchel"/>
    <s v="United States"/>
    <n v="165000000"/>
    <x v="5485"/>
    <s v="DreamWorks Animation"/>
    <n v="98"/>
  </r>
  <r>
    <s v="The American"/>
    <s v="R"/>
    <s v="Crime"/>
    <x v="30"/>
    <s v="September 1, 2010 (United States)"/>
    <n v="6.3"/>
    <n v="94000"/>
    <s v="Anton Corbijn"/>
    <s v="Rowan Joffe"/>
    <s v="George Clooney"/>
    <s v="United States"/>
    <n v="20000000"/>
    <x v="5486"/>
    <s v="Focus Features"/>
    <n v="105"/>
  </r>
  <r>
    <s v="Incendies"/>
    <s v="R"/>
    <s v="Drama"/>
    <x v="30"/>
    <s v="January 12, 2011 (France)"/>
    <n v="8.3000000000000007"/>
    <n v="158000"/>
    <s v="Denis Villeneuve"/>
    <s v="Denis Villeneuve"/>
    <s v="Lubna Azabal"/>
    <s v="Canada"/>
    <n v="6800000"/>
    <x v="5487"/>
    <s v="micro_scope"/>
    <n v="131"/>
  </r>
  <r>
    <s v="Sex and the City 2"/>
    <s v="R"/>
    <s v="Comedy"/>
    <x v="30"/>
    <s v="May 27, 2010 (United States)"/>
    <n v="4.5"/>
    <n v="76000"/>
    <s v="Michael Patrick King"/>
    <s v="Michael Patrick King"/>
    <s v="Sarah Jessica Parker"/>
    <s v="United States"/>
    <n v="100000000"/>
    <x v="5488"/>
    <s v="New Line Cinema"/>
    <n v="146"/>
  </r>
  <r>
    <s v="Burlesque"/>
    <s v="PG-13"/>
    <s v="Drama"/>
    <x v="30"/>
    <s v="November 24, 2010 (United States)"/>
    <n v="6.4"/>
    <n v="81000"/>
    <s v="Steve Antin"/>
    <s v="Steve Antin"/>
    <s v="Cher"/>
    <s v="United States"/>
    <n v="55000000"/>
    <x v="5489"/>
    <s v="Screen Gems"/>
    <n v="119"/>
  </r>
  <r>
    <s v="Alice in Wonderland"/>
    <s v="PG"/>
    <s v="Adventure"/>
    <x v="30"/>
    <s v="March 5, 2010 (United States)"/>
    <n v="6.4"/>
    <n v="392000"/>
    <s v="Tim Burton"/>
    <s v="Linda Woolverton"/>
    <s v="Mia Wasikowska"/>
    <s v="United States"/>
    <n v="200000000"/>
    <x v="5490"/>
    <s v="Walt Disney Pictures"/>
    <n v="108"/>
  </r>
  <r>
    <s v="Despicable Me"/>
    <s v="PG"/>
    <s v="Animation"/>
    <x v="30"/>
    <s v="July 9, 2010 (United States)"/>
    <n v="7.6"/>
    <n v="512000"/>
    <s v="Pierre Coffin"/>
    <s v="Cinco Paul"/>
    <s v="Steve Carell"/>
    <s v="United States"/>
    <n v="69000000"/>
    <x v="5491"/>
    <s v="Universal Pictures"/>
    <n v="95"/>
  </r>
  <r>
    <s v="Love &amp; Other Drugs"/>
    <s v="R"/>
    <s v="Comedy"/>
    <x v="30"/>
    <s v="November 24, 2010 (United States)"/>
    <n v="6.7"/>
    <n v="186000"/>
    <s v="Edward Zwick"/>
    <s v="Charles Randolph"/>
    <s v="Jake Gyllenhaal"/>
    <s v="United States"/>
    <n v="30000000"/>
    <x v="5492"/>
    <s v="Fox 2000 Pictures"/>
    <n v="112"/>
  </r>
  <r>
    <s v="True Grit"/>
    <s v="PG-13"/>
    <s v="Drama"/>
    <x v="30"/>
    <s v="December 22, 2010 (United States)"/>
    <n v="7.6"/>
    <n v="319000"/>
    <s v="Ethan Coen"/>
    <s v="Joel Coen"/>
    <s v="Jeff Bridges"/>
    <s v="United States"/>
    <n v="38000000"/>
    <x v="5493"/>
    <s v="Paramount Pictures"/>
    <n v="110"/>
  </r>
  <r>
    <s v="The Tourist"/>
    <s v="PG-13"/>
    <s v="Action"/>
    <x v="30"/>
    <s v="December 10, 2010 (United States)"/>
    <n v="6"/>
    <n v="230000"/>
    <s v="Florian Henckel von Donnersmarck"/>
    <s v="Florian Henckel von Donnersmarck"/>
    <s v="Johnny Depp"/>
    <s v="United States"/>
    <n v="100000000"/>
    <x v="5494"/>
    <s v="GK Films"/>
    <n v="103"/>
  </r>
  <r>
    <s v="The Twilight Saga: Eclipse"/>
    <s v="PG-13"/>
    <s v="Action"/>
    <x v="30"/>
    <s v="June 30, 2010 (United States)"/>
    <n v="5"/>
    <n v="233000"/>
    <s v="David Slade"/>
    <s v="Melissa Rosenberg"/>
    <s v="Kristen Stewart"/>
    <s v="United States"/>
    <n v="68000000"/>
    <x v="5495"/>
    <s v="Summit Entertainment"/>
    <n v="124"/>
  </r>
  <r>
    <s v="Percy Jackson &amp; the Olympians: The Lightning Thief"/>
    <s v="PG"/>
    <s v="Adventure"/>
    <x v="30"/>
    <s v="February 12, 2010 (United States)"/>
    <n v="5.9"/>
    <n v="180000"/>
    <s v="Chris Columbus"/>
    <s v="Craig Titley"/>
    <s v="Logan Lerman"/>
    <s v="United Kingdom"/>
    <n v="95000000"/>
    <x v="5496"/>
    <s v="Fox 2000 Pictures"/>
    <n v="118"/>
  </r>
  <r>
    <s v="Clash of the Titans"/>
    <s v="PG-13"/>
    <s v="Action"/>
    <x v="30"/>
    <s v="April 2, 2010 (United States)"/>
    <n v="5.8"/>
    <n v="274000"/>
    <s v="Louis Leterrier"/>
    <s v="Travis Beacham"/>
    <s v="Sam Worthington"/>
    <s v="United States"/>
    <n v="125000000"/>
    <x v="5497"/>
    <s v="Warner Bros."/>
    <n v="106"/>
  </r>
  <r>
    <s v="The Book of Eli"/>
    <s v="R"/>
    <s v="Action"/>
    <x v="30"/>
    <s v="January 15, 2010 (United States)"/>
    <n v="6.9"/>
    <n v="300000"/>
    <s v="Albert Hughes"/>
    <s v="Gary Whitta"/>
    <s v="Denzel Washington"/>
    <s v="United States"/>
    <n v="80000000"/>
    <x v="5498"/>
    <s v="Alcon Entertainment"/>
    <n v="118"/>
  </r>
  <r>
    <s v="Blue Valentine"/>
    <s v="R"/>
    <s v="Drama"/>
    <x v="30"/>
    <s v="January 28, 2011 (United States)"/>
    <n v="7.3"/>
    <n v="188000"/>
    <s v="Derek Cianfrance"/>
    <s v="Derek Cianfrance"/>
    <s v="Ryan Gosling"/>
    <s v="United States"/>
    <n v="1000000"/>
    <x v="5499"/>
    <s v="Incentive Filmed Entertainment"/>
    <n v="112"/>
  </r>
  <r>
    <s v="Knight and Day"/>
    <s v="PG-13"/>
    <s v="Action"/>
    <x v="30"/>
    <s v="June 23, 2010 (United States)"/>
    <n v="6.3"/>
    <n v="184000"/>
    <s v="James Mangold"/>
    <s v="Patrick O'Neill"/>
    <s v="Tom Cruise"/>
    <s v="United States"/>
    <n v="117000000"/>
    <x v="5500"/>
    <s v="Twentieth Century Fox"/>
    <n v="109"/>
  </r>
  <r>
    <s v="Piranha 3D"/>
    <s v="R"/>
    <s v="Comedy"/>
    <x v="30"/>
    <s v="August 20, 2010 (United States)"/>
    <n v="5.4"/>
    <n v="87000"/>
    <s v="Alexandre Aja"/>
    <s v="Pete Goldfinger"/>
    <s v="Elisabeth Shue"/>
    <s v="United States"/>
    <n v="24000000"/>
    <x v="5501"/>
    <s v="Dimension Films"/>
    <n v="88"/>
  </r>
  <r>
    <s v="127 Hours"/>
    <s v="R"/>
    <s v="Biography"/>
    <x v="30"/>
    <s v="January 28, 2011 (United States)"/>
    <n v="7.5"/>
    <n v="356000"/>
    <s v="Danny Boyle"/>
    <s v="Danny Boyle"/>
    <s v="James Franco"/>
    <s v="United States"/>
    <n v="18000000"/>
    <x v="5502"/>
    <s v="Fox Searchlight Pictures"/>
    <n v="94"/>
  </r>
  <r>
    <s v="The Expendables"/>
    <s v="R"/>
    <s v="Action"/>
    <x v="30"/>
    <s v="August 13, 2010 (United States)"/>
    <n v="6.5"/>
    <n v="331000"/>
    <s v="Sylvester Stallone"/>
    <s v="Dave Callaham"/>
    <s v="Sylvester Stallone"/>
    <s v="United States"/>
    <n v="80000000"/>
    <x v="5503"/>
    <s v="Millennium Films"/>
    <n v="103"/>
  </r>
  <r>
    <s v="The Other Guys"/>
    <s v="PG-13"/>
    <s v="Action"/>
    <x v="30"/>
    <s v="August 6, 2010 (United States)"/>
    <n v="6.6"/>
    <n v="249000"/>
    <s v="Adam McKay"/>
    <s v="Adam McKay"/>
    <s v="Will Ferrell"/>
    <s v="United States"/>
    <n v="100000000"/>
    <x v="5504"/>
    <s v="Columbia Pictures"/>
    <n v="107"/>
  </r>
  <r>
    <s v="TRON: Legacy"/>
    <s v="PG"/>
    <s v="Action"/>
    <x v="30"/>
    <s v="December 17, 2010 (United States)"/>
    <n v="6.8"/>
    <n v="319000"/>
    <s v="Joseph Kosinski"/>
    <s v="Edward Kitsis"/>
    <s v="Jeff Bridges"/>
    <s v="United States"/>
    <n v="170000000"/>
    <x v="5505"/>
    <s v="Walt Disney Pictures"/>
    <n v="125"/>
  </r>
  <r>
    <s v="Life as We Know It"/>
    <s v="PG-13"/>
    <s v="Comedy"/>
    <x v="30"/>
    <s v="October 8, 2010 (United States)"/>
    <n v="6.5"/>
    <n v="126000"/>
    <s v="Greg Berlanti"/>
    <s v="Ian Deitchman"/>
    <s v="Katherine Heigl"/>
    <s v="United States"/>
    <n v="38000000"/>
    <x v="5506"/>
    <s v="Josephson Entertainment"/>
    <n v="114"/>
  </r>
  <r>
    <s v="I Saw the Devil"/>
    <s v="Not Rated"/>
    <s v="Action"/>
    <x v="30"/>
    <s v="August 12, 2010 (South Korea)"/>
    <n v="7.8"/>
    <n v="117000"/>
    <s v="Jee-woon Kim"/>
    <s v="Park Hoon-jung"/>
    <s v="Lee Byung-hun"/>
    <s v="South Korea"/>
    <m/>
    <x v="5507"/>
    <s v="Softbank Ventures"/>
    <n v="144"/>
  </r>
  <r>
    <s v="Toy Story 3"/>
    <s v="G"/>
    <s v="Animation"/>
    <x v="30"/>
    <s v="June 18, 2010 (United States)"/>
    <n v="8.1999999999999993"/>
    <n v="776000"/>
    <s v="Lee Unkrich"/>
    <s v="John Lasseter"/>
    <s v="Tom Hanks"/>
    <s v="United States"/>
    <n v="200000000"/>
    <x v="5508"/>
    <s v="Walt Disney Pictures"/>
    <n v="103"/>
  </r>
  <r>
    <s v="The Next Three Days"/>
    <s v="PG-13"/>
    <s v="Action"/>
    <x v="30"/>
    <s v="November 19, 2010 (United States)"/>
    <n v="7.3"/>
    <n v="189000"/>
    <s v="Paul Haggis"/>
    <s v="Paul Haggis"/>
    <s v="Russell Crowe"/>
    <s v="United States"/>
    <n v="30000000"/>
    <x v="5509"/>
    <s v="Lionsgate"/>
    <n v="133"/>
  </r>
  <r>
    <s v="Easy A"/>
    <s v="PG-13"/>
    <s v="Comedy"/>
    <x v="30"/>
    <s v="September 17, 2010 (United States)"/>
    <n v="7"/>
    <n v="368000"/>
    <s v="Will Gluck"/>
    <s v="Bert V. Royal"/>
    <s v="Emma Stone"/>
    <s v="United States"/>
    <n v="8000000"/>
    <x v="5510"/>
    <s v="Screen Gems"/>
    <n v="92"/>
  </r>
  <r>
    <s v="The King's Speech"/>
    <s v="R"/>
    <s v="Biography"/>
    <x v="30"/>
    <s v="December 25, 2010 (United States)"/>
    <n v="8"/>
    <n v="651000"/>
    <s v="Tom Hooper"/>
    <s v="David Seidler"/>
    <s v="Colin Firth"/>
    <s v="United Kingdom"/>
    <n v="15000000"/>
    <x v="5511"/>
    <s v="The Weinstein Company"/>
    <n v="118"/>
  </r>
  <r>
    <s v="The Fighter"/>
    <s v="R"/>
    <s v="Biography"/>
    <x v="30"/>
    <s v="December 17, 2010 (United States)"/>
    <n v="7.8"/>
    <n v="348000"/>
    <s v="David O. Russell"/>
    <s v="Scott Silver"/>
    <s v="Mark Wahlberg"/>
    <s v="United States"/>
    <n v="25000000"/>
    <x v="5512"/>
    <s v="Closest to the Hole Productions"/>
    <n v="116"/>
  </r>
  <r>
    <s v="Machete"/>
    <s v="R"/>
    <s v="Action"/>
    <x v="30"/>
    <s v="September 3, 2010 (United States)"/>
    <n v="6.6"/>
    <n v="192000"/>
    <s v="Ethan Maniquis"/>
    <s v="Robert Rodriguez"/>
    <s v="Danny Trejo"/>
    <s v="United States"/>
    <n v="10500000"/>
    <x v="5513"/>
    <s v="Overnight Films"/>
    <n v="105"/>
  </r>
  <r>
    <s v="The Debt"/>
    <s v="R"/>
    <s v="Drama"/>
    <x v="30"/>
    <s v="August 31, 2011 (United States)"/>
    <n v="6.8"/>
    <n v="67000"/>
    <s v="John Madden"/>
    <s v="Matthew Vaughn"/>
    <s v="Helen Mirren"/>
    <s v="United States"/>
    <n v="20000000"/>
    <x v="5514"/>
    <s v="Miramax"/>
    <n v="113"/>
  </r>
  <r>
    <s v="Megamind"/>
    <s v="PG"/>
    <s v="Animation"/>
    <x v="30"/>
    <s v="November 5, 2010 (United States)"/>
    <n v="7.2"/>
    <n v="236000"/>
    <s v="Tom McGrath"/>
    <s v="Alan Schoolcraft"/>
    <s v="Will Ferrell"/>
    <s v="United States"/>
    <n v="130000000"/>
    <x v="5515"/>
    <s v="DreamWorks Animation"/>
    <n v="95"/>
  </r>
  <r>
    <s v="The Losers"/>
    <s v="PG-13"/>
    <s v="Action"/>
    <x v="30"/>
    <s v="April 23, 2010 (United States)"/>
    <n v="6.3"/>
    <n v="94000"/>
    <s v="Sylvain White"/>
    <s v="Peter Berg"/>
    <s v="Idris Elba"/>
    <s v="United States"/>
    <n v="25000000"/>
    <x v="5516"/>
    <s v="Warner Bros."/>
    <n v="97"/>
  </r>
  <r>
    <s v="Unstoppable"/>
    <s v="PG-13"/>
    <s v="Action"/>
    <x v="30"/>
    <s v="November 12, 2010 (United States)"/>
    <n v="6.8"/>
    <n v="189000"/>
    <s v="Tony Scott"/>
    <s v="Mark Bomback"/>
    <s v="Denzel Washington"/>
    <s v="United States"/>
    <n v="100000000"/>
    <x v="5517"/>
    <s v="Twentieth Century Fox"/>
    <n v="98"/>
  </r>
  <r>
    <s v="The Karate Kid"/>
    <s v="PG"/>
    <s v="Action"/>
    <x v="30"/>
    <s v="June 11, 2010 (United States)"/>
    <n v="6.2"/>
    <n v="168000"/>
    <s v="Harald Zwart"/>
    <s v="Christopher Murphey"/>
    <s v="Jackie Chan"/>
    <s v="United States"/>
    <n v="40000000"/>
    <x v="5518"/>
    <s v="Columbia Pictures"/>
    <n v="140"/>
  </r>
  <r>
    <s v="Eat Pray Love"/>
    <s v="PG-13"/>
    <s v="Biography"/>
    <x v="30"/>
    <s v="August 13, 2010 (United States)"/>
    <n v="5.8"/>
    <n v="92000"/>
    <s v="Ryan Murphy"/>
    <s v="Ryan Murphy"/>
    <s v="Julia Roberts"/>
    <s v="United States"/>
    <n v="60000000"/>
    <x v="5519"/>
    <s v="Columbia Pictures"/>
    <n v="133"/>
  </r>
  <r>
    <s v="Centurion"/>
    <s v="R"/>
    <s v="Action"/>
    <x v="30"/>
    <s v="July 30, 2010 (United States)"/>
    <n v="6.3"/>
    <n v="80000"/>
    <s v="Neil Marshall"/>
    <s v="Neil Marshall"/>
    <s v="Michael Fassbender"/>
    <s v="United Kingdom"/>
    <n v="12000000"/>
    <x v="5520"/>
    <s v="PathÃ© Pictures International"/>
    <n v="97"/>
  </r>
  <r>
    <s v="The A-Team"/>
    <s v="PG-13"/>
    <s v="Action"/>
    <x v="30"/>
    <s v="June 11, 2010 (United States)"/>
    <n v="6.7"/>
    <n v="250000"/>
    <s v="Joe Carnahan"/>
    <s v="Joe Carnahan"/>
    <s v="Liam Neeson"/>
    <s v="United States"/>
    <n v="110000000"/>
    <x v="5521"/>
    <s v="Twentieth Century Fox"/>
    <n v="117"/>
  </r>
  <r>
    <s v="Animal Kingdom"/>
    <s v="R"/>
    <s v="Crime"/>
    <x v="30"/>
    <s v="June 3, 2010 (Australia)"/>
    <n v="7.3"/>
    <n v="56000"/>
    <s v="David MichÃ´d"/>
    <s v="David MichÃ´d"/>
    <s v="James Frecheville"/>
    <s v="Australia"/>
    <m/>
    <x v="5522"/>
    <s v="Porchlight Films"/>
    <n v="113"/>
  </r>
  <r>
    <s v="Hot Tub Time Machine"/>
    <s v="R"/>
    <s v="Comedy"/>
    <x v="30"/>
    <s v="March 26, 2010 (United States)"/>
    <n v="6.4"/>
    <n v="165000"/>
    <s v="Steve Pink"/>
    <s v="Josh Heald"/>
    <s v="John Cusack"/>
    <s v="United States"/>
    <n v="36000000"/>
    <x v="5523"/>
    <s v="Metro-Goldwyn-Mayer (MGM)"/>
    <n v="101"/>
  </r>
  <r>
    <s v="Prince of Persia: the Sands of Time"/>
    <s v="PG-13"/>
    <s v="Action"/>
    <x v="30"/>
    <s v="May 28, 2010 (United States)"/>
    <n v="6.6"/>
    <n v="277000"/>
    <s v="Mike Newell"/>
    <s v="Boaz Yakin"/>
    <s v="Jake Gyllenhaal"/>
    <s v="United States"/>
    <n v="200000000"/>
    <x v="5524"/>
    <s v="Walt Disney Pictures"/>
    <n v="116"/>
  </r>
  <r>
    <s v="Diary of a Wimpy Kid"/>
    <s v="PG"/>
    <s v="Animation"/>
    <x v="30"/>
    <s v="March 19, 2010 (United States)"/>
    <n v="6.2"/>
    <n v="45000"/>
    <s v="Thor Freudenthal"/>
    <s v="Jackie Filgo"/>
    <s v="Zachary Gordon"/>
    <s v="United States"/>
    <n v="15000000"/>
    <x v="5525"/>
    <s v="Color Force"/>
    <n v="120"/>
  </r>
  <r>
    <s v="Never Let Me Go"/>
    <s v="R"/>
    <s v="Drama"/>
    <x v="30"/>
    <s v="October 15, 2010 (United States)"/>
    <n v="7.1"/>
    <n v="140000"/>
    <s v="Mark Romanek"/>
    <s v="Kazuo Ishiguro"/>
    <s v="Keira Knightley"/>
    <s v="United Kingdom"/>
    <n v="15000000"/>
    <x v="5526"/>
    <s v="DNA Films"/>
    <n v="103"/>
  </r>
  <r>
    <s v="Predators"/>
    <s v="R"/>
    <s v="Action"/>
    <x v="30"/>
    <s v="July 9, 2010 (United States)"/>
    <n v="6.4"/>
    <n v="216000"/>
    <s v="NimrÃ³d Antal"/>
    <s v="Alex Litvak"/>
    <s v="Adrien Brody"/>
    <s v="United States"/>
    <n v="40000000"/>
    <x v="5527"/>
    <s v="Twentieth Century Fox"/>
    <n v="107"/>
  </r>
  <r>
    <s v="Buried"/>
    <s v="R"/>
    <s v="Drama"/>
    <x v="30"/>
    <s v="October 15, 2010 (United States)"/>
    <n v="7"/>
    <n v="153000"/>
    <s v="Rodrigo CortÃ©s"/>
    <s v="Chris Sparling"/>
    <s v="Ryan Reynolds"/>
    <s v="Spain"/>
    <n v="3000000"/>
    <x v="5528"/>
    <s v="Audiovisual Aval SGR"/>
    <n v="95"/>
  </r>
  <r>
    <s v="Legion"/>
    <s v="R"/>
    <s v="Action"/>
    <x v="30"/>
    <s v="January 22, 2010 (United States)"/>
    <n v="5.3"/>
    <n v="101000"/>
    <s v="Scott Stewart"/>
    <s v="Peter Schink"/>
    <s v="Paul Bettany"/>
    <s v="United States"/>
    <n v="26000000"/>
    <x v="5529"/>
    <s v="Screen Gems"/>
    <n v="100"/>
  </r>
  <r>
    <s v="Remember Me"/>
    <s v="PG-13"/>
    <s v="Drama"/>
    <x v="30"/>
    <s v="March 12, 2010 (United States)"/>
    <n v="7.1"/>
    <n v="141000"/>
    <s v="Allen Coulter"/>
    <s v="Will Fetters"/>
    <s v="Robert Pattinson"/>
    <s v="United States"/>
    <n v="16000000"/>
    <x v="5530"/>
    <s v="Summit Entertainment"/>
    <n v="113"/>
  </r>
  <r>
    <s v="Jonah Hex"/>
    <s v="PG-13"/>
    <s v="Action"/>
    <x v="30"/>
    <s v="June 18, 2010 (United States)"/>
    <n v="4.7"/>
    <n v="56000"/>
    <s v="Jimmy Hayward"/>
    <s v="Mark Neveldine"/>
    <s v="Josh Brolin"/>
    <s v="United States"/>
    <n v="47000000"/>
    <x v="5531"/>
    <s v="Warner Bros."/>
    <n v="81"/>
  </r>
  <r>
    <s v="Salt"/>
    <s v="PG-13"/>
    <s v="Action"/>
    <x v="30"/>
    <s v="July 23, 2010 (United States)"/>
    <n v="6.4"/>
    <n v="301000"/>
    <s v="Phillip Noyce"/>
    <s v="Kurt Wimmer"/>
    <s v="Angelina Jolie"/>
    <s v="United States"/>
    <n v="110000000"/>
    <x v="5532"/>
    <s v="Columbia Pictures"/>
    <n v="100"/>
  </r>
  <r>
    <s v="Morning Glory"/>
    <s v="PG-13"/>
    <s v="Comedy"/>
    <x v="30"/>
    <s v="November 10, 2010 (United States)"/>
    <n v="6.5"/>
    <n v="76000"/>
    <s v="Roger Michell"/>
    <s v="Aline Brosh McKenna"/>
    <s v="Rachel McAdams"/>
    <s v="United States"/>
    <n v="40000000"/>
    <x v="5533"/>
    <s v="Bad Robot"/>
    <n v="107"/>
  </r>
  <r>
    <s v="Winter's Bone"/>
    <s v="R"/>
    <s v="Drama"/>
    <x v="30"/>
    <s v="July 16, 2010 (United States)"/>
    <n v="7.2"/>
    <n v="138000"/>
    <s v="Debra Granik"/>
    <s v="Debra Granik"/>
    <s v="Jennifer Lawrence"/>
    <s v="United States"/>
    <n v="2000000"/>
    <x v="5534"/>
    <s v="Anonymous Content"/>
    <n v="100"/>
  </r>
  <r>
    <s v="A Nightmare on Elm Street"/>
    <s v="R"/>
    <s v="Crime"/>
    <x v="30"/>
    <s v="April 30, 2010 (United States)"/>
    <n v="5.2"/>
    <n v="95000"/>
    <s v="Samuel Bayer"/>
    <s v="Wesley Strick"/>
    <s v="Jackie Earle Haley"/>
    <s v="United States"/>
    <n v="35000000"/>
    <x v="5535"/>
    <s v="New Line Cinema"/>
    <n v="95"/>
  </r>
  <r>
    <s v="Resident Evil: Afterlife"/>
    <s v="R"/>
    <s v="Action"/>
    <x v="30"/>
    <s v="September 10, 2010 (United States)"/>
    <n v="5.8"/>
    <n v="165000"/>
    <s v="Paul W.S. Anderson"/>
    <s v="Paul W.S. Anderson"/>
    <s v="Milla Jovovich"/>
    <s v="Germany"/>
    <n v="60000000"/>
    <x v="5536"/>
    <s v="Screen Gems"/>
    <n v="96"/>
  </r>
  <r>
    <s v="Takers"/>
    <s v="PG-13"/>
    <s v="Action"/>
    <x v="30"/>
    <s v="August 27, 2010 (United States)"/>
    <n v="6.2"/>
    <n v="60000"/>
    <s v="John Luessenhop"/>
    <s v="Peter Allen"/>
    <s v="Chris Brown"/>
    <s v="United States"/>
    <n v="32000000"/>
    <x v="5537"/>
    <s v="Screen Gems"/>
    <n v="107"/>
  </r>
  <r>
    <s v="Boy"/>
    <s v="Not Rated"/>
    <s v="Comedy"/>
    <x v="30"/>
    <s v="March 25, 2010 (New Zealand)"/>
    <n v="7.5"/>
    <n v="23000"/>
    <s v="Taika Waititi"/>
    <s v="Taika Waititi"/>
    <s v="James Rolleston"/>
    <s v="New Zealand"/>
    <m/>
    <x v="5538"/>
    <s v="Whenua Films"/>
    <n v="87"/>
  </r>
  <r>
    <s v="The Way Back"/>
    <s v="PG-13"/>
    <s v="Adventure"/>
    <x v="30"/>
    <s v="January 21, 2011 (United States)"/>
    <n v="7.3"/>
    <n v="112000"/>
    <s v="Peter Weir"/>
    <s v="Slavomir Rawicz"/>
    <s v="Jim Sturgess"/>
    <s v="United States"/>
    <n v="30000000"/>
    <x v="5539"/>
    <s v="Exclusive Films"/>
    <n v="133"/>
  </r>
  <r>
    <s v="Killers"/>
    <s v="PG-13"/>
    <s v="Action"/>
    <x v="30"/>
    <s v="June 4, 2010 (United States)"/>
    <n v="5.5"/>
    <n v="89000"/>
    <s v="Robert Luketic"/>
    <s v="Bob DeRosa"/>
    <s v="Katherine Heigl"/>
    <s v="United States"/>
    <n v="75000000"/>
    <x v="5540"/>
    <s v="Lionsgate"/>
    <n v="100"/>
  </r>
  <r>
    <s v="Tucker and Dale vs Evil"/>
    <s v="R"/>
    <s v="Comedy"/>
    <x v="30"/>
    <s v="December 9, 2010 (Kazakhstan)"/>
    <n v="7.5"/>
    <n v="169000"/>
    <s v="Eli Craig"/>
    <s v="Eli Craig"/>
    <s v="Tyler Labine"/>
    <s v="Canada"/>
    <m/>
    <x v="5541"/>
    <s v="Reliance Big Pictures"/>
    <n v="89"/>
  </r>
  <r>
    <s v="Due Date"/>
    <s v="R"/>
    <s v="Comedy"/>
    <x v="30"/>
    <s v="November 5, 2010 (United States)"/>
    <n v="6.5"/>
    <n v="329000"/>
    <s v="Todd Phillips"/>
    <s v="Alan R. Cohen"/>
    <s v="Robert Downey Jr."/>
    <s v="United States"/>
    <n v="65000000"/>
    <x v="5542"/>
    <s v="Warner Bros."/>
    <n v="95"/>
  </r>
  <r>
    <s v="Devil"/>
    <s v="PG-13"/>
    <s v="Horror"/>
    <x v="30"/>
    <s v="September 17, 2010 (United States)"/>
    <n v="6.2"/>
    <n v="137000"/>
    <s v="John Erick Dowdle"/>
    <s v="Brian Nelson"/>
    <s v="Chris Messina"/>
    <s v="United States"/>
    <n v="10000000"/>
    <x v="5543"/>
    <s v="Universal Pictures"/>
    <n v="80"/>
  </r>
  <r>
    <s v="Green Zone"/>
    <s v="R"/>
    <s v="Action"/>
    <x v="30"/>
    <s v="March 12, 2010 (United States)"/>
    <n v="6.8"/>
    <n v="133000"/>
    <s v="Paul Greengrass"/>
    <s v="Brian Helgeland"/>
    <s v="Matt Damon"/>
    <s v="United Kingdom"/>
    <n v="100000000"/>
    <x v="5544"/>
    <s v="Universal Pictures"/>
    <n v="115"/>
  </r>
  <r>
    <s v="Faster"/>
    <s v="R"/>
    <s v="Action"/>
    <x v="30"/>
    <s v="November 24, 2010 (United States)"/>
    <n v="6.4"/>
    <n v="103000"/>
    <s v="George Tillman Jr."/>
    <s v="Tony Gayton"/>
    <s v="Dwayne Johnson"/>
    <s v="United States"/>
    <n v="24000000"/>
    <x v="5545"/>
    <s v="CBS Films"/>
    <n v="98"/>
  </r>
  <r>
    <s v="Super"/>
    <s v="R"/>
    <s v="Action"/>
    <x v="30"/>
    <s v="June 10, 2011 (Iceland)"/>
    <n v="6.7"/>
    <n v="76000"/>
    <s v="James Gunn"/>
    <s v="James Gunn"/>
    <s v="Rainn Wilson"/>
    <s v="United States"/>
    <n v="2500000"/>
    <x v="5546"/>
    <s v="This Is That Productions"/>
    <n v="96"/>
  </r>
  <r>
    <s v="It's Kind of a Funny Story"/>
    <s v="PG-13"/>
    <s v="Comedy"/>
    <x v="30"/>
    <s v="October 8, 2010 (United States)"/>
    <n v="7.1"/>
    <n v="139000"/>
    <s v="Anna Boden"/>
    <s v="Anna Boden"/>
    <s v="Keir Gilchrist"/>
    <s v="United States"/>
    <n v="8000000"/>
    <x v="5547"/>
    <s v="Focus Features"/>
    <n v="101"/>
  </r>
  <r>
    <s v="The Crazies"/>
    <s v="R"/>
    <s v="Horror"/>
    <x v="30"/>
    <s v="February 26, 2010 (United States)"/>
    <n v="6.5"/>
    <n v="114000"/>
    <s v="Breck Eisner"/>
    <s v="Scott Kosar"/>
    <s v="Radha Mitchell"/>
    <s v="United States"/>
    <n v="20000000"/>
    <x v="5548"/>
    <s v="Overture Films"/>
    <n v="101"/>
  </r>
  <r>
    <s v="Shrek Forever After"/>
    <s v="PG"/>
    <s v="Animation"/>
    <x v="30"/>
    <s v="May 21, 2010 (United States)"/>
    <n v="6.3"/>
    <n v="190000"/>
    <s v="Mike Mitchell"/>
    <s v="Josh Klausner"/>
    <s v="Mike Myers"/>
    <s v="United States"/>
    <n v="165000000"/>
    <x v="5549"/>
    <s v="DreamWorks Animation"/>
    <n v="93"/>
  </r>
  <r>
    <s v="The Chronicles of Narnia: the Voyage of the Dawn Treader"/>
    <s v="PG"/>
    <s v="Adventure"/>
    <x v="30"/>
    <s v="December 10, 2010 (United States)"/>
    <n v="6.3"/>
    <n v="145000"/>
    <s v="Michael Apted"/>
    <s v="Christopher Markus"/>
    <s v="Ben Barnes"/>
    <s v="United States"/>
    <n v="155000000"/>
    <x v="5550"/>
    <s v="Fox 2000 Pictures"/>
    <n v="113"/>
  </r>
  <r>
    <s v="Saw: The Final Chapter"/>
    <s v="R"/>
    <s v="Crime"/>
    <x v="30"/>
    <m/>
    <n v="5.6"/>
    <n v="93000"/>
    <s v="Kevin Greutert"/>
    <s v="Patrick Melton"/>
    <s v="Tobin Bell"/>
    <m/>
    <m/>
    <x v="27"/>
    <m/>
    <m/>
  </r>
  <r>
    <s v="Let Me In"/>
    <s v="R"/>
    <s v="Drama"/>
    <x v="30"/>
    <s v="October 1, 2010 (United States)"/>
    <n v="7.1"/>
    <n v="115000"/>
    <s v="Matt Reeves"/>
    <s v="Matt Reeves"/>
    <s v="Kodi Smit-McPhee"/>
    <s v="United Kingdom"/>
    <n v="20000000"/>
    <x v="5551"/>
    <s v="Overture Films"/>
    <n v="116"/>
  </r>
  <r>
    <s v="The Wolfman"/>
    <s v="R"/>
    <s v="Drama"/>
    <x v="30"/>
    <m/>
    <n v="5.8"/>
    <n v="104000"/>
    <s v="Joe Johnston"/>
    <s v="Andrew Kevin Walker"/>
    <s v="Benicio Del Toro"/>
    <m/>
    <m/>
    <x v="27"/>
    <m/>
    <m/>
  </r>
  <r>
    <s v="The Kids Are All Right"/>
    <s v="R"/>
    <s v="Comedy"/>
    <x v="30"/>
    <s v="July 30, 2010 (United States)"/>
    <n v="7"/>
    <n v="127000"/>
    <s v="Lisa Cholodenko"/>
    <s v="Lisa Cholodenko"/>
    <s v="Annette Bening"/>
    <s v="United States"/>
    <n v="4000000"/>
    <x v="5552"/>
    <s v="Focus Features"/>
    <n v="106"/>
  </r>
  <r>
    <s v="Date Night"/>
    <s v="PG-13"/>
    <s v="Comedy"/>
    <x v="30"/>
    <s v="April 9, 2010 (United States)"/>
    <n v="6.3"/>
    <n v="155000"/>
    <s v="Shawn Levy"/>
    <s v="Josh Klausner"/>
    <s v="Steve Carell"/>
    <s v="United States"/>
    <n v="55000000"/>
    <x v="5553"/>
    <s v="Twentieth Century Fox"/>
    <n v="88"/>
  </r>
  <r>
    <s v="Leap Year"/>
    <s v="PG"/>
    <s v="Comedy"/>
    <x v="30"/>
    <s v="January 8, 2010 (United States)"/>
    <n v="6.5"/>
    <n v="99000"/>
    <s v="Anand Tucker"/>
    <s v="Deborah Kaplan"/>
    <s v="Amy Adams"/>
    <s v="United States"/>
    <n v="19000000"/>
    <x v="5554"/>
    <s v="Universal Pictures"/>
    <n v="100"/>
  </r>
  <r>
    <s v="Four Lions"/>
    <s v="R"/>
    <s v="Comedy"/>
    <x v="30"/>
    <s v="May 7, 2010 (United Kingdom)"/>
    <n v="7.3"/>
    <n v="74000"/>
    <s v="Christopher Morris"/>
    <s v="Christopher Morris"/>
    <s v="Will Adamsdale"/>
    <s v="United Kingdom"/>
    <m/>
    <x v="5555"/>
    <s v="Film4"/>
    <n v="97"/>
  </r>
  <r>
    <s v="Little Fockers"/>
    <s v="PG-13"/>
    <s v="Comedy"/>
    <x v="30"/>
    <s v="December 22, 2010 (United States)"/>
    <n v="5.5"/>
    <n v="108000"/>
    <s v="Paul Weitz"/>
    <s v="John Hamburg"/>
    <s v="Ben Stiller"/>
    <s v="United States"/>
    <n v="100000000"/>
    <x v="5556"/>
    <s v="Universal Pictures"/>
    <n v="98"/>
  </r>
  <r>
    <s v="The Runaways"/>
    <s v="R"/>
    <s v="Biography"/>
    <x v="30"/>
    <s v="April 8, 2010 (Malaysia)"/>
    <n v="6.5"/>
    <n v="47000"/>
    <s v="Floria Sigismondi"/>
    <s v="Floria Sigismondi"/>
    <s v="Kristen Stewart"/>
    <s v="United States"/>
    <n v="10000000"/>
    <x v="5557"/>
    <s v="River Road Entertainment"/>
    <n v="106"/>
  </r>
  <r>
    <s v="The Sorcerer's Apprentice"/>
    <s v="PG"/>
    <s v="Action"/>
    <x v="30"/>
    <s v="July 14, 2010 (United States)"/>
    <n v="6.1"/>
    <n v="156000"/>
    <s v="Jon Turteltaub"/>
    <s v="Lawrence Konner"/>
    <s v="Nicolas Cage"/>
    <s v="United States"/>
    <n v="150000000"/>
    <x v="5558"/>
    <s v="Walt Disney Pictures"/>
    <n v="109"/>
  </r>
  <r>
    <s v="MacGruber"/>
    <s v="R"/>
    <s v="Action"/>
    <x v="30"/>
    <s v="May 21, 2010 (United States)"/>
    <n v="5.5"/>
    <n v="43000"/>
    <s v="Jorma Taccone"/>
    <s v="Will Forte"/>
    <s v="Will Forte"/>
    <s v="United States"/>
    <n v="10000000"/>
    <x v="5559"/>
    <s v="Broadway Video"/>
    <n v="90"/>
  </r>
  <r>
    <s v="Frozen"/>
    <s v="R"/>
    <s v="Adventure"/>
    <x v="30"/>
    <s v="March 25, 2010 (Kazakhstan)"/>
    <n v="6.1"/>
    <n v="70000"/>
    <s v="Adam Green"/>
    <s v="Adam Green"/>
    <s v="Shawn Ashmore"/>
    <s v="United States"/>
    <m/>
    <x v="5560"/>
    <s v="A Bigger Boat"/>
    <n v="93"/>
  </r>
  <r>
    <s v="Beyond the Black Rainbow"/>
    <s v="R"/>
    <s v="Horror"/>
    <x v="30"/>
    <s v="April 22, 2011 (United States)"/>
    <n v="6"/>
    <n v="14000"/>
    <s v="Panos Cosmatos"/>
    <s v="Panos Cosmatos"/>
    <s v="Eva Bourne"/>
    <s v="Canada"/>
    <m/>
    <x v="5561"/>
    <s v="Chromewood Productions"/>
    <n v="110"/>
  </r>
  <r>
    <s v="The Ghost Writer"/>
    <s v="PG-13"/>
    <s v="Crime"/>
    <x v="30"/>
    <s v="March 19, 2010 (United States)"/>
    <n v="7.2"/>
    <n v="159000"/>
    <s v="Roman Polanski"/>
    <s v="Robert Harris"/>
    <s v="Ewan McGregor"/>
    <s v="France"/>
    <n v="45000000"/>
    <x v="5562"/>
    <s v="R.P. Productions"/>
    <n v="128"/>
  </r>
  <r>
    <s v="Skyline"/>
    <s v="PG-13"/>
    <s v="Action"/>
    <x v="30"/>
    <s v="November 12, 2010 (United States)"/>
    <n v="4.4000000000000004"/>
    <n v="88000"/>
    <s v="Colin Strause"/>
    <s v="Joshua Cordes"/>
    <s v="Eric Balfour"/>
    <s v="United States"/>
    <n v="10000000"/>
    <x v="5563"/>
    <s v="Rogue Pictures"/>
    <n v="92"/>
  </r>
  <r>
    <s v="Uncle Boonmee Who Can Recall His Past Lives"/>
    <s v="Not Rated"/>
    <s v="Drama"/>
    <x v="30"/>
    <s v="September 1, 2010 (France)"/>
    <n v="6.7"/>
    <n v="15000"/>
    <s v="Apichatpong Weerasethakul"/>
    <s v="Phra Sripariyattiweti"/>
    <s v="Thanapat Saisaymar"/>
    <s v="Thailand"/>
    <m/>
    <x v="5564"/>
    <s v="Kick the Machine"/>
    <n v="114"/>
  </r>
  <r>
    <s v="Edge of Darkness"/>
    <s v="R"/>
    <s v="Action"/>
    <x v="30"/>
    <s v="January 29, 2010 (United States)"/>
    <n v="6.6"/>
    <n v="91000"/>
    <s v="Martin Campbell"/>
    <s v="William Monahan"/>
    <s v="Mel Gibson"/>
    <s v="United Kingdom"/>
    <n v="80000000"/>
    <x v="5565"/>
    <s v="Warner Bros."/>
    <n v="117"/>
  </r>
  <r>
    <s v="The Man from Nowhere"/>
    <s v="R"/>
    <s v="Action"/>
    <x v="30"/>
    <s v="August 5, 2010 (South Korea)"/>
    <n v="7.8"/>
    <n v="65000"/>
    <s v="Jeong-beom Lee"/>
    <s v="Jeong-beom Lee"/>
    <s v="Won Bin"/>
    <s v="South Korea"/>
    <m/>
    <x v="5566"/>
    <s v="Cinema Service"/>
    <n v="119"/>
  </r>
  <r>
    <s v="Ramona and Beezus"/>
    <s v="G"/>
    <s v="Comedy"/>
    <x v="30"/>
    <s v="July 23, 2010 (United States)"/>
    <n v="6.5"/>
    <n v="18000"/>
    <s v="Elizabeth Allen Rosenbaum"/>
    <s v="Laurie Craig"/>
    <s v="Joey King"/>
    <s v="United States"/>
    <n v="15000000"/>
    <x v="5567"/>
    <s v="Fox 2000 Pictures"/>
    <n v="103"/>
  </r>
  <r>
    <s v="Trollhunter"/>
    <s v="PG-13"/>
    <s v="Drama"/>
    <x v="30"/>
    <s v="October 29, 2010 (Norway)"/>
    <n v="7"/>
    <n v="71000"/>
    <s v="AndrÃ© Ã˜vredal"/>
    <s v="AndrÃ© Ã˜vredal"/>
    <s v="Otto Jespersen"/>
    <s v="Norway"/>
    <m/>
    <x v="5568"/>
    <s v="Filmkameratene A/S"/>
    <n v="103"/>
  </r>
  <r>
    <s v="Valentine's Day"/>
    <s v="PG-13"/>
    <s v="Comedy"/>
    <x v="30"/>
    <s v="February 12, 2010 (United States)"/>
    <n v="5.7"/>
    <n v="116000"/>
    <s v="Garry Marshall"/>
    <s v="Katherine Fugate"/>
    <s v="Julia Roberts"/>
    <s v="United States"/>
    <n v="52000000"/>
    <x v="5569"/>
    <s v="New Line Cinema"/>
    <n v="125"/>
  </r>
  <r>
    <s v="Letters to Juliet"/>
    <s v="PG"/>
    <s v="Adventure"/>
    <x v="30"/>
    <s v="May 14, 2010 (United States)"/>
    <n v="6.5"/>
    <n v="95000"/>
    <s v="Gary Winick"/>
    <s v="Jose Rivera"/>
    <s v="Amanda Seyfried"/>
    <s v="United States"/>
    <n v="30000000"/>
    <x v="5570"/>
    <s v="Summit Entertainment"/>
    <n v="105"/>
  </r>
  <r>
    <s v="Dear John"/>
    <s v="PG-13"/>
    <s v="Drama"/>
    <x v="30"/>
    <s v="February 5, 2010 (United States)"/>
    <n v="6.3"/>
    <n v="142000"/>
    <s v="Lasse HallstrÃ¶m"/>
    <s v="Jamie Linden"/>
    <s v="Channing Tatum"/>
    <s v="United States"/>
    <n v="25000000"/>
    <x v="5571"/>
    <s v="Screen Gems"/>
    <n v="108"/>
  </r>
  <r>
    <s v="Get Him to the Greek"/>
    <s v="R"/>
    <s v="Comedy"/>
    <x v="30"/>
    <s v="June 4, 2010 (United States)"/>
    <n v="6.3"/>
    <n v="172000"/>
    <s v="Nicholas Stoller"/>
    <s v="Nicholas Stoller"/>
    <s v="Jonah Hill"/>
    <s v="United States"/>
    <n v="40000000"/>
    <x v="5572"/>
    <s v="Universal Pictures"/>
    <n v="109"/>
  </r>
  <r>
    <s v="Dinner for Schmucks"/>
    <s v="PG-13"/>
    <s v="Comedy"/>
    <x v="30"/>
    <s v="July 30, 2010 (United States)"/>
    <n v="5.9"/>
    <n v="103000"/>
    <s v="Jay Roach"/>
    <s v="David Guion"/>
    <s v="Steve Carell"/>
    <s v="United States"/>
    <n v="69000000"/>
    <x v="5573"/>
    <s v="Paramount Pictures"/>
    <n v="114"/>
  </r>
  <r>
    <s v="How Do You Know"/>
    <s v="PG-13"/>
    <s v="Comedy"/>
    <x v="30"/>
    <s v="December 17, 2010 (United States)"/>
    <n v="5.4"/>
    <n v="48000"/>
    <s v="James L. Brooks"/>
    <s v="James L. Brooks"/>
    <s v="Reese Witherspoon"/>
    <s v="United States"/>
    <n v="120000000"/>
    <x v="5574"/>
    <s v="Columbia Pictures"/>
    <n v="121"/>
  </r>
  <r>
    <s v="The Secret World of Arrietty"/>
    <s v="G"/>
    <s v="Animation"/>
    <x v="30"/>
    <s v="February 17, 2012 (United States)"/>
    <n v="7.6"/>
    <n v="85000"/>
    <s v="Hiromasa Yonebayashi"/>
    <s v="Mary Norton"/>
    <s v="Amy Poehler"/>
    <s v="Japan"/>
    <n v="23000000"/>
    <x v="5575"/>
    <s v="Studio Ghibli"/>
    <n v="94"/>
  </r>
  <r>
    <s v="Gulliver's Travels"/>
    <s v="PG"/>
    <s v="Adventure"/>
    <x v="30"/>
    <s v="December 25, 2010 (United States)"/>
    <n v="4.9000000000000004"/>
    <n v="67000"/>
    <s v="Rob Letterman"/>
    <s v="Joe Stillman"/>
    <s v="Jack Black"/>
    <s v="United States"/>
    <n v="112000000"/>
    <x v="5576"/>
    <s v="Twentieth Century Fox"/>
    <n v="85"/>
  </r>
  <r>
    <s v="Submarine"/>
    <s v="R"/>
    <s v="Comedy"/>
    <x v="30"/>
    <s v="March 18, 2011 (United Kingdom)"/>
    <n v="7.3"/>
    <n v="87000"/>
    <s v="Richard Ayoade"/>
    <s v="Richard Ayoade"/>
    <s v="Craig Roberts"/>
    <s v="United Kingdom"/>
    <m/>
    <x v="5577"/>
    <s v="The Weinstein Company"/>
    <n v="97"/>
  </r>
  <r>
    <s v="Tooth Fairy"/>
    <s v="PG"/>
    <s v="Comedy"/>
    <x v="30"/>
    <s v="January 22, 2010 (United States)"/>
    <n v="5"/>
    <n v="44000"/>
    <s v="Michael Lembeck"/>
    <s v="Lowell Ganz"/>
    <s v="Dwayne Johnson"/>
    <s v="United States"/>
    <n v="48000000"/>
    <x v="5578"/>
    <s v="Twentieth Century Fox"/>
    <n v="101"/>
  </r>
  <r>
    <s v="The Switch"/>
    <s v="PG-13"/>
    <s v="Comedy"/>
    <x v="30"/>
    <s v="August 20, 2010 (United States)"/>
    <n v="6.1"/>
    <n v="100000"/>
    <s v="Josh Gordon"/>
    <s v="Jeffrey Eugenides"/>
    <s v="Jennifer Aniston"/>
    <s v="United States"/>
    <n v="19000000"/>
    <x v="5579"/>
    <s v="Mandate Pictures"/>
    <n v="101"/>
  </r>
  <r>
    <s v="Step Up"/>
    <s v="PG-13"/>
    <s v="Drama"/>
    <x v="30"/>
    <s v="August 6, 2010 (United States)"/>
    <n v="6.2"/>
    <n v="56000"/>
    <s v="Jon M. Chu"/>
    <s v="Amy Andelson"/>
    <s v="Sharni Vinson"/>
    <s v="United States"/>
    <n v="30000000"/>
    <x v="5580"/>
    <s v="Summit Entertainment"/>
    <n v="107"/>
  </r>
  <r>
    <s v="The Way"/>
    <s v="PG-13"/>
    <s v="Comedy"/>
    <x v="30"/>
    <s v="November 19, 2010 (Spain)"/>
    <n v="7.4"/>
    <n v="31000"/>
    <s v="Emilio Estevez"/>
    <s v="Emilio Estevez"/>
    <s v="Martin Sheen"/>
    <s v="Spain"/>
    <m/>
    <x v="5581"/>
    <s v="Filmax Entertainment"/>
    <n v="123"/>
  </r>
  <r>
    <s v="Elektra Luxx"/>
    <s v="R"/>
    <s v="Comedy"/>
    <x v="30"/>
    <s v="March 14, 2010 (United States)"/>
    <n v="5.0999999999999996"/>
    <n v="7000"/>
    <s v="Sebastian Gutierrez"/>
    <s v="Sebastian Gutierrez"/>
    <s v="Joseph Gordon-Levitt"/>
    <s v="United States"/>
    <m/>
    <x v="5582"/>
    <s v="Gato Negro Films"/>
    <n v="100"/>
  </r>
  <r>
    <s v="Black Death"/>
    <s v="R"/>
    <s v="Action"/>
    <x v="30"/>
    <s v="June 11, 2010 (United Kingdom)"/>
    <n v="6.4"/>
    <n v="45000"/>
    <s v="Christopher Smith"/>
    <s v="Dario Poloni"/>
    <s v="Eddie Redmayne"/>
    <s v="Germany"/>
    <m/>
    <x v="5583"/>
    <s v="Egoli Tossell Pictures"/>
    <n v="102"/>
  </r>
  <r>
    <s v="Certified Copy"/>
    <s v="Not Rated"/>
    <s v="Drama"/>
    <x v="30"/>
    <s v="March 25, 2011 (United States)"/>
    <n v="7.3"/>
    <n v="22000"/>
    <s v="Abbas Kiarostami"/>
    <s v="Abbas Kiarostami"/>
    <s v="Juliette Binoche"/>
    <s v="France"/>
    <m/>
    <x v="5584"/>
    <s v="MK2 Productions"/>
    <n v="106"/>
  </r>
  <r>
    <s v="Wall Street: Money Never Sleeps"/>
    <s v="PG-13"/>
    <s v="Drama"/>
    <x v="30"/>
    <s v="September 24, 2010 (United States)"/>
    <n v="6.2"/>
    <n v="100000"/>
    <s v="Oliver Stone"/>
    <s v="Allan Loeb"/>
    <s v="Shia LaBeouf"/>
    <s v="United States"/>
    <n v="70000000"/>
    <x v="5585"/>
    <s v="Twentieth Century Fox"/>
    <n v="133"/>
  </r>
  <r>
    <s v="The Last Song"/>
    <s v="PG"/>
    <s v="Drama"/>
    <x v="30"/>
    <s v="March 31, 2010 (United States)"/>
    <n v="6"/>
    <n v="83000"/>
    <s v="Julie Anne Robinson"/>
    <s v="Nicholas Sparks"/>
    <s v="Miley Cyrus"/>
    <s v="United States"/>
    <n v="20000000"/>
    <x v="5586"/>
    <s v="Touchstone Pictures"/>
    <n v="107"/>
  </r>
  <r>
    <s v="Cop Out"/>
    <s v="R"/>
    <s v="Action"/>
    <x v="30"/>
    <s v="February 26, 2010 (United States)"/>
    <n v="5.6"/>
    <n v="86000"/>
    <s v="Kevin Smith"/>
    <s v="Robb Cullen"/>
    <s v="Bruce Willis"/>
    <s v="United States"/>
    <n v="30000000"/>
    <x v="5587"/>
    <s v="Warner Bros."/>
    <n v="107"/>
  </r>
  <r>
    <s v="Rubber"/>
    <s v="R"/>
    <s v="Comedy"/>
    <x v="30"/>
    <s v="November 10, 2010 (France)"/>
    <n v="5.8"/>
    <n v="35000"/>
    <s v="Quentin Dupieux"/>
    <s v="Quentin Dupieux"/>
    <s v="Stephen Spinella"/>
    <s v="France"/>
    <n v="500000"/>
    <x v="5588"/>
    <s v="Realitism Films"/>
    <n v="82"/>
  </r>
  <r>
    <s v="Biutiful"/>
    <s v="R"/>
    <s v="Drama"/>
    <x v="30"/>
    <s v="February 4, 2011 (United States)"/>
    <n v="7.5"/>
    <n v="88000"/>
    <s v="Alejandro G. IÃ±Ã¡rritu"/>
    <s v="Alejandro G. IÃ±Ã¡rritu"/>
    <s v="Javier Bardem"/>
    <s v="Mexico"/>
    <m/>
    <x v="5589"/>
    <s v="Menageatroz"/>
    <n v="148"/>
  </r>
  <r>
    <s v="You Again"/>
    <s v="PG"/>
    <s v="Comedy"/>
    <x v="30"/>
    <s v="September 24, 2010 (United States)"/>
    <n v="5.8"/>
    <n v="50000"/>
    <s v="Andy Fickman"/>
    <s v="Moe Jelline"/>
    <s v="Kristen Bell"/>
    <s v="United States"/>
    <n v="20000000"/>
    <x v="5590"/>
    <s v="Touchstone Pictures"/>
    <n v="105"/>
  </r>
  <r>
    <s v="The Bounty Hunter"/>
    <s v="PG-13"/>
    <s v="Action"/>
    <x v="30"/>
    <s v="March 19, 2010 (United States)"/>
    <n v="5.6"/>
    <n v="123000"/>
    <s v="Andy Tennant"/>
    <s v="Sarah Thorp"/>
    <s v="Jennifer Aniston"/>
    <s v="United States"/>
    <n v="40000000"/>
    <x v="5591"/>
    <s v="Columbia Pictures"/>
    <n v="110"/>
  </r>
  <r>
    <s v="From Paris with Love"/>
    <s v="R"/>
    <s v="Action"/>
    <x v="30"/>
    <s v="February 5, 2010 (United States)"/>
    <n v="6.4"/>
    <n v="114000"/>
    <s v="Pierre Morel"/>
    <s v="Adi Hasak"/>
    <s v="John Travolta"/>
    <s v="France"/>
    <n v="52000000"/>
    <x v="5592"/>
    <s v="EuropaCorp"/>
    <n v="92"/>
  </r>
  <r>
    <s v="13 Assassins"/>
    <s v="R"/>
    <s v="Action"/>
    <x v="30"/>
    <s v="September 25, 2010 (Japan)"/>
    <n v="7.6"/>
    <n v="63000"/>
    <s v="Takashi Miike"/>
    <s v="Kaneo Ikegami"/>
    <s v="KÃ´ji Yakusho"/>
    <s v="Japan"/>
    <n v="6000000"/>
    <x v="5593"/>
    <s v="Sedic International"/>
    <n v="141"/>
  </r>
  <r>
    <s v="Nanny McPhee Returns"/>
    <s v="PG"/>
    <s v="Comedy"/>
    <x v="30"/>
    <s v="August 20, 2010 (United States)"/>
    <n v="6.1"/>
    <n v="30000"/>
    <s v="Susanna White"/>
    <s v="Emma Thompson"/>
    <s v="Emma Thompson"/>
    <s v="United Kingdom"/>
    <n v="35000000"/>
    <x v="5594"/>
    <s v="Universal Pictures"/>
    <n v="109"/>
  </r>
  <r>
    <s v="All Good Things"/>
    <s v="R"/>
    <s v="Crime"/>
    <x v="30"/>
    <s v="December 3, 2010 (Canada)"/>
    <n v="6.3"/>
    <n v="54000"/>
    <s v="Andrew Jarecki"/>
    <s v="Marcus Hinchey"/>
    <s v="Ryan Gosling"/>
    <s v="United States"/>
    <m/>
    <x v="5595"/>
    <s v="Groundswell Productions"/>
    <n v="101"/>
  </r>
  <r>
    <s v="Wild Target"/>
    <s v="PG-13"/>
    <s v="Action"/>
    <x v="30"/>
    <s v="June 18, 2010 (United Kingdom)"/>
    <n v="6.8"/>
    <n v="37000"/>
    <s v="Jonathan Lynn"/>
    <s v="Lucinda Coxon"/>
    <s v="Bill Nighy"/>
    <s v="United Kingdom"/>
    <n v="8000000"/>
    <x v="5596"/>
    <s v="Magic Light Pictures"/>
    <n v="98"/>
  </r>
  <r>
    <s v="When in Rome"/>
    <s v="PG-13"/>
    <s v="Comedy"/>
    <x v="30"/>
    <s v="January 29, 2010 (United States)"/>
    <n v="5.6"/>
    <n v="60000"/>
    <s v="Mark Steven Johnson"/>
    <s v="David Diamond"/>
    <s v="Kristen Bell"/>
    <s v="United States"/>
    <n v="55000000"/>
    <x v="5597"/>
    <s v="Touchstone Pictures"/>
    <n v="91"/>
  </r>
  <r>
    <s v="Going the Distance"/>
    <s v="R"/>
    <s v="Comedy"/>
    <x v="30"/>
    <s v="September 3, 2010 (United States)"/>
    <n v="6.3"/>
    <n v="57000"/>
    <s v="Nanette Burstein"/>
    <s v="Geoff LaTulippe"/>
    <s v="Drew Barrymore"/>
    <s v="United States"/>
    <n v="32000000"/>
    <x v="5598"/>
    <s v="New Line Cinema"/>
    <n v="102"/>
  </r>
  <r>
    <s v="Somewhere"/>
    <s v="R"/>
    <s v="Comedy"/>
    <x v="30"/>
    <s v="January 21, 2011 (United States)"/>
    <n v="6.3"/>
    <n v="44000"/>
    <s v="Sofia Coppola"/>
    <s v="Sofia Coppola"/>
    <s v="Stephen Dorff"/>
    <s v="United States"/>
    <n v="7000000"/>
    <x v="5599"/>
    <s v="Focus Features"/>
    <n v="97"/>
  </r>
  <r>
    <s v="Secretariat"/>
    <s v="PG"/>
    <s v="Biography"/>
    <x v="30"/>
    <s v="October 8, 2010 (United States)"/>
    <n v="7.2"/>
    <n v="27000"/>
    <s v="Randall Wallace"/>
    <s v="Mike Rich"/>
    <s v="Diane Lane"/>
    <s v="United States"/>
    <n v="35000000"/>
    <x v="5600"/>
    <s v="Walt Disney Pictures"/>
    <n v="123"/>
  </r>
  <r>
    <s v="Ip Man 2"/>
    <s v="R"/>
    <s v="Action"/>
    <x v="30"/>
    <s v="April 29, 2010 (China)"/>
    <n v="7.5"/>
    <n v="100000"/>
    <s v="Wilson Yip"/>
    <s v="Tai-lee Chan"/>
    <s v="Donnie Yen"/>
    <s v="Hong Kong"/>
    <m/>
    <x v="5601"/>
    <s v="Golden Harvest Company"/>
    <n v="108"/>
  </r>
  <r>
    <s v="Death at a Funeral"/>
    <s v="R"/>
    <s v="Comedy"/>
    <x v="30"/>
    <s v="April 16, 2010 (United States)"/>
    <n v="5.7"/>
    <n v="48000"/>
    <s v="Neil LaBute"/>
    <s v="Dean Craig"/>
    <s v="Chris Rock"/>
    <s v="United States"/>
    <n v="21000000"/>
    <x v="5602"/>
    <s v="Screen Gems"/>
    <n v="92"/>
  </r>
  <r>
    <s v="The Spy Next Door"/>
    <s v="PG"/>
    <s v="Action"/>
    <x v="30"/>
    <s v="January 15, 2010 (United States)"/>
    <n v="5.5"/>
    <n v="42000"/>
    <s v="Brian Levant"/>
    <s v="Jonathan Bernstein"/>
    <s v="Jackie Chan"/>
    <s v="United States"/>
    <n v="28000000"/>
    <x v="5603"/>
    <s v="Relativity Media"/>
    <n v="94"/>
  </r>
  <r>
    <s v="Hereafter"/>
    <s v="PG-13"/>
    <s v="Drama"/>
    <x v="30"/>
    <s v="October 22, 2010 (United States)"/>
    <n v="6.4"/>
    <n v="91000"/>
    <s v="Clint Eastwood"/>
    <s v="Peter Morgan"/>
    <s v="Matt Damon"/>
    <s v="United States"/>
    <n v="50000000"/>
    <x v="5604"/>
    <s v="Warner Bros."/>
    <n v="129"/>
  </r>
  <r>
    <s v="Repo Men"/>
    <s v="R"/>
    <s v="Action"/>
    <x v="30"/>
    <s v="March 19, 2010 (United States)"/>
    <n v="6.3"/>
    <n v="103000"/>
    <s v="Miguel Sapochnik"/>
    <s v="Eric Garcia"/>
    <s v="Jude Law"/>
    <s v="United States"/>
    <n v="32000000"/>
    <x v="5605"/>
    <s v="Universal Pictures"/>
    <n v="111"/>
  </r>
  <r>
    <s v="Vampires Suck"/>
    <s v="PG-13"/>
    <s v="Comedy"/>
    <x v="30"/>
    <s v="August 18, 2010 (United States)"/>
    <n v="3.4"/>
    <n v="47000"/>
    <s v="Jason Friedberg"/>
    <s v="Jason Friedberg"/>
    <s v="Jenn Proske"/>
    <s v="United States"/>
    <n v="20000000"/>
    <x v="5606"/>
    <s v="New Regency Productions"/>
    <n v="82"/>
  </r>
  <r>
    <s v="I'm Still Here"/>
    <s v="R"/>
    <s v="Comedy"/>
    <x v="30"/>
    <s v="September 16, 2010 (Australia)"/>
    <n v="6.2"/>
    <n v="22000"/>
    <s v="Casey Affleck"/>
    <s v="Casey Affleck"/>
    <s v="Joaquin Phoenix"/>
    <s v="United States"/>
    <m/>
    <x v="5607"/>
    <s v="They Are Going to Kill Us Productions"/>
    <n v="108"/>
  </r>
  <r>
    <s v="The Whistleblower"/>
    <s v="R"/>
    <s v="Biography"/>
    <x v="30"/>
    <s v="October 27, 2011 (Germany)"/>
    <n v="7.1"/>
    <n v="32000"/>
    <s v="Larysa Kondracki"/>
    <s v="Larysa Kondracki"/>
    <s v="Rachel Weisz"/>
    <s v="Canada"/>
    <m/>
    <x v="5608"/>
    <s v="Samuel Goldwyn Films"/>
    <n v="112"/>
  </r>
  <r>
    <s v="Tamara Drewe"/>
    <s v="R"/>
    <s v="Comedy"/>
    <x v="30"/>
    <s v="September 10, 2010 (United Kingdom)"/>
    <n v="6.2"/>
    <n v="21000"/>
    <s v="Stephen Frears"/>
    <s v="Posy Simmonds"/>
    <s v="Gemma Arterton"/>
    <s v="United Kingdom"/>
    <m/>
    <x v="5609"/>
    <s v="Ruby Films"/>
    <n v="107"/>
  </r>
  <r>
    <s v="Twelve"/>
    <s v="R"/>
    <s v="Action"/>
    <x v="30"/>
    <s v="August 6, 2010 (United States)"/>
    <n v="5.6"/>
    <n v="12000"/>
    <s v="Joel Schumacher"/>
    <s v="Jordan Melamed"/>
    <s v="Chace Crawford"/>
    <s v="United States"/>
    <n v="5000000"/>
    <x v="5610"/>
    <s v="Gaumont"/>
    <n v="93"/>
  </r>
  <r>
    <s v="The Housemaid"/>
    <s v="Not Rated"/>
    <s v="Drama"/>
    <x v="30"/>
    <s v="January 26, 2011 (United States)"/>
    <n v="6.4"/>
    <n v="9800"/>
    <s v="Sang-soo Im"/>
    <s v="Ki-young Kim"/>
    <s v="Jeon Do-yeon"/>
    <s v="South Korea"/>
    <m/>
    <x v="5611"/>
    <s v="Sidus FNH-Benex Cinema Fund 1"/>
    <n v="107"/>
  </r>
  <r>
    <s v="Beginners"/>
    <s v="R"/>
    <s v="Comedy"/>
    <x v="30"/>
    <s v="June 9, 2011 (Germany)"/>
    <n v="7.2"/>
    <n v="89000"/>
    <s v="Mike Mills"/>
    <s v="Mike Mills"/>
    <s v="Ewan McGregor"/>
    <s v="United States"/>
    <n v="3200000"/>
    <x v="5612"/>
    <s v="Olympus Pictures"/>
    <n v="105"/>
  </r>
  <r>
    <s v="Legend of the Guardians: the Owls of Ga'Hoole"/>
    <s v="PG"/>
    <s v="Animation"/>
    <x v="30"/>
    <s v="September 24, 2010 (United States)"/>
    <n v="6.9"/>
    <n v="80000"/>
    <s v="Zack Snyder"/>
    <s v="John Orloff"/>
    <s v="Jim Sturgess"/>
    <s v="United States"/>
    <n v="80000000"/>
    <x v="5613"/>
    <s v="Warner Bros."/>
    <n v="97"/>
  </r>
  <r>
    <s v="Rabbit Hole"/>
    <s v="PG-13"/>
    <s v="Drama"/>
    <x v="30"/>
    <s v="January 28, 2011 (United States)"/>
    <n v="7"/>
    <n v="48000"/>
    <s v="John Cameron Mitchell"/>
    <s v="David Lindsay-Abaire"/>
    <s v="Nicole Kidman"/>
    <s v="United States"/>
    <n v="5000000"/>
    <x v="5614"/>
    <s v="Olympus Pictures"/>
    <n v="91"/>
  </r>
  <r>
    <s v="Meek's Cutoff"/>
    <s v="PG"/>
    <s v="Adventure"/>
    <x v="30"/>
    <s v="April 15, 2011 (United Kingdom)"/>
    <n v="6.6"/>
    <n v="13000"/>
    <s v="Kelly Reichardt"/>
    <s v="Jonathan Raymond"/>
    <s v="Michelle Williams"/>
    <s v="United States"/>
    <n v="2000000"/>
    <x v="5615"/>
    <s v="Evenstar Films"/>
    <n v="104"/>
  </r>
  <r>
    <s v="Conviction"/>
    <s v="R"/>
    <s v="Biography"/>
    <x v="30"/>
    <s v="November 5, 2010 (United States)"/>
    <n v="7.2"/>
    <n v="43000"/>
    <s v="Tony Goldwyn"/>
    <s v="Pamela Gray"/>
    <s v="Hilary Swank"/>
    <s v="Switzerland"/>
    <n v="12500000"/>
    <x v="5616"/>
    <s v="Omega Entertainment"/>
    <n v="107"/>
  </r>
  <r>
    <s v="Trust"/>
    <s v="R"/>
    <s v="Crime"/>
    <x v="30"/>
    <s v="April 28, 2011 (Israel)"/>
    <n v="6.9"/>
    <n v="42000"/>
    <s v="David Schwimmer"/>
    <s v="Andy Bellin"/>
    <s v="Clive Owen"/>
    <s v="United States"/>
    <n v="4000000"/>
    <x v="5617"/>
    <s v="Millennium Films"/>
    <n v="106"/>
  </r>
  <r>
    <s v="My Name Is Khan"/>
    <s v="PG-13"/>
    <s v="Drama"/>
    <x v="30"/>
    <s v="February 12, 2010 (United States)"/>
    <n v="8"/>
    <n v="101000"/>
    <s v="Karan Johar"/>
    <s v="Shibani Bathija"/>
    <s v="Shah Rukh Khan"/>
    <s v="India"/>
    <n v="12000000"/>
    <x v="5618"/>
    <s v="Dharma Productions"/>
    <n v="165"/>
  </r>
  <r>
    <s v="Last Night"/>
    <s v="R"/>
    <s v="Drama"/>
    <x v="30"/>
    <s v="February 16, 2011 (France)"/>
    <n v="6.6"/>
    <n v="47000"/>
    <s v="Massy Tadjedin"/>
    <s v="Massy Tadjedin"/>
    <s v="Keira Knightley"/>
    <s v="United States"/>
    <m/>
    <x v="5619"/>
    <s v="Gaumont"/>
    <n v="93"/>
  </r>
  <r>
    <s v="The Company Men"/>
    <s v="R"/>
    <s v="Drama"/>
    <x v="30"/>
    <s v="February 11, 2011 (United States)"/>
    <n v="6.7"/>
    <n v="44000"/>
    <s v="John Wells"/>
    <s v="John Wells"/>
    <s v="Ben Affleck"/>
    <s v="United States"/>
    <n v="15000000"/>
    <x v="5620"/>
    <s v="The Weinstein Company"/>
    <n v="104"/>
  </r>
  <r>
    <s v="Cyrus"/>
    <s v="R"/>
    <s v="Comedy"/>
    <x v="30"/>
    <s v="July 16, 2010 (United States)"/>
    <n v="6.3"/>
    <n v="34000"/>
    <s v="Jay Duplass"/>
    <s v="Mark Duplass"/>
    <s v="John C. Reilly"/>
    <s v="United States"/>
    <n v="7000000"/>
    <x v="5621"/>
    <s v="Dune Entertainment III"/>
    <n v="91"/>
  </r>
  <r>
    <s v="Paranormal Activity 2"/>
    <s v="R"/>
    <s v="Horror"/>
    <x v="30"/>
    <s v="October 22, 2010 (United States)"/>
    <n v="5.7"/>
    <n v="100000"/>
    <s v="Tod Williams"/>
    <s v="Michael R. Perry"/>
    <s v="Katie Featherston"/>
    <s v="United States"/>
    <n v="3000000"/>
    <x v="5622"/>
    <s v="Paramount Pictures"/>
    <n v="91"/>
  </r>
  <r>
    <s v="The Killer Inside Me"/>
    <s v="R"/>
    <s v="Crime"/>
    <x v="30"/>
    <s v="June 8, 2010 (United Kingdom)"/>
    <n v="6.1"/>
    <n v="33000"/>
    <s v="Michael Winterbottom"/>
    <s v="John Curran"/>
    <s v="Casey Affleck"/>
    <s v="United Kingdom"/>
    <n v="13000000"/>
    <x v="5623"/>
    <s v="Hero Entertainment"/>
    <n v="109"/>
  </r>
  <r>
    <s v="The Extra Man"/>
    <s v="R"/>
    <s v="Comedy"/>
    <x v="30"/>
    <s v="January 27, 2011 (Greece)"/>
    <n v="5.8"/>
    <n v="4800"/>
    <s v="Shari Springer Berman"/>
    <s v="Robert Pulcini"/>
    <s v="Kevin Kline"/>
    <s v="France"/>
    <n v="7000000"/>
    <x v="5624"/>
    <s v="3 Arts Entertainment"/>
    <n v="108"/>
  </r>
  <r>
    <s v="Greenberg"/>
    <s v="R"/>
    <s v="Comedy"/>
    <x v="30"/>
    <s v="March 26, 2010 (United States)"/>
    <n v="6.1"/>
    <n v="37000"/>
    <s v="Noah Baumbach"/>
    <s v="Jennifer Jason Leigh"/>
    <s v="Ben Stiller"/>
    <s v="United States"/>
    <m/>
    <x v="5625"/>
    <s v="Scott Rudin Productions"/>
    <n v="107"/>
  </r>
  <r>
    <s v="Stone"/>
    <s v="R"/>
    <s v="Drama"/>
    <x v="30"/>
    <s v="October 22, 2010 (United States)"/>
    <n v="5.4"/>
    <n v="41000"/>
    <s v="John Curran"/>
    <s v="Angus MacLachlan"/>
    <s v="Edward Norton"/>
    <s v="United States"/>
    <n v="22000000"/>
    <x v="5626"/>
    <s v="Millennium Films"/>
    <n v="105"/>
  </r>
  <r>
    <s v="Why Did I Get Married Too?"/>
    <s v="PG-13"/>
    <s v="Comedy"/>
    <x v="30"/>
    <s v="April 2, 2010 (United States)"/>
    <n v="4.7"/>
    <n v="9200"/>
    <s v="Tyler Perry"/>
    <s v="Tyler Perry"/>
    <s v="Janet Jackson"/>
    <s v="United States"/>
    <n v="20000000"/>
    <x v="5627"/>
    <s v="Lionsgate"/>
    <n v="121"/>
  </r>
  <r>
    <s v="The Last Exorcism"/>
    <s v="PG-13"/>
    <s v="Horror"/>
    <x v="30"/>
    <s v="August 27, 2010 (United States)"/>
    <n v="5.7"/>
    <n v="49000"/>
    <s v="Daniel Stamm"/>
    <s v="Huck Botko"/>
    <s v="Patrick Fabian"/>
    <s v="France"/>
    <n v="1800000"/>
    <x v="5628"/>
    <s v="Strike Entertainment"/>
    <n v="87"/>
  </r>
  <r>
    <s v="Dirty Girl"/>
    <s v="R"/>
    <s v="Comedy"/>
    <x v="30"/>
    <s v="July 7, 2011 (Thailand)"/>
    <n v="6.4"/>
    <n v="10000"/>
    <s v="Abe Sylvia"/>
    <s v="Abe Sylvia"/>
    <s v="Juno Temple"/>
    <s v="United States"/>
    <n v="4000000"/>
    <x v="5629"/>
    <s v="The Weinstein Company"/>
    <n v="90"/>
  </r>
  <r>
    <s v="London Boulevard"/>
    <s v="R"/>
    <s v="Crime"/>
    <x v="30"/>
    <s v="November 26, 2010 (United Kingdom)"/>
    <n v="6.2"/>
    <n v="47000"/>
    <s v="William Monahan"/>
    <s v="William Monahan"/>
    <s v="Colin Farrell"/>
    <s v="United States"/>
    <n v="25000000"/>
    <x v="5630"/>
    <s v="GK Films"/>
    <n v="103"/>
  </r>
  <r>
    <s v="Fair Game"/>
    <s v="PG-13"/>
    <s v="Biography"/>
    <x v="30"/>
    <s v="December 3, 2010 (United States)"/>
    <n v="6.8"/>
    <n v="47000"/>
    <s v="Doug Liman"/>
    <s v="Jez Butterworth"/>
    <s v="Naomi Watts"/>
    <s v="United States"/>
    <n v="22000000"/>
    <x v="5631"/>
    <s v="River Road Entertainment"/>
    <n v="108"/>
  </r>
  <r>
    <s v="The Silence"/>
    <s v="Not Rated"/>
    <s v="Crime"/>
    <x v="30"/>
    <s v="August 19, 2010 (Germany)"/>
    <n v="7"/>
    <n v="6900"/>
    <s v="Baran bo Odar"/>
    <s v="Baran bo Odar"/>
    <s v="Ulrich Thomsen"/>
    <s v="Germany"/>
    <m/>
    <x v="5632"/>
    <s v="Cine Plus"/>
    <n v="118"/>
  </r>
  <r>
    <s v="The Back-up Plan"/>
    <s v="PG-13"/>
    <s v="Comedy"/>
    <x v="30"/>
    <s v="April 23, 2010 (United States)"/>
    <n v="5.4"/>
    <n v="49000"/>
    <s v="Alan Poul"/>
    <s v="Kate Angelo"/>
    <s v="Jennifer Lopez"/>
    <s v="United States"/>
    <n v="35000000"/>
    <x v="5633"/>
    <s v="CBS Films"/>
    <n v="104"/>
  </r>
  <r>
    <s v="What If..."/>
    <s v="PG"/>
    <s v="Drama"/>
    <x v="30"/>
    <s v="April 23, 2010 (Brazil)"/>
    <n v="6.4"/>
    <n v="2600"/>
    <s v="Dallas Jenkins"/>
    <s v="Chuck Konzelman"/>
    <s v="Kevin Sorbo"/>
    <s v="United States"/>
    <m/>
    <x v="5634"/>
    <s v="10 West Studios"/>
    <n v="111"/>
  </r>
  <r>
    <s v="Udaan"/>
    <s v="Not Rated"/>
    <s v="Drama"/>
    <x v="30"/>
    <s v="July 16, 2010 (India)"/>
    <n v="8.1999999999999993"/>
    <n v="43000"/>
    <s v="Vikramaditya Motwane"/>
    <s v="Vikramaditya Motwane"/>
    <s v="Rajat Barmecha"/>
    <s v="India"/>
    <m/>
    <x v="5635"/>
    <s v="UTV Spotboy"/>
    <n v="134"/>
  </r>
  <r>
    <s v="Don't Be Afraid of the Dark"/>
    <s v="R"/>
    <s v="Fantasy"/>
    <x v="30"/>
    <s v="August 26, 2011 (United States)"/>
    <n v="5.6"/>
    <n v="47000"/>
    <s v="Troy Nixey"/>
    <s v="Guillermo del Toro"/>
    <s v="Katie Holmes"/>
    <s v="United States"/>
    <n v="25000000"/>
    <x v="5636"/>
    <s v="Miramax"/>
    <n v="99"/>
  </r>
  <r>
    <s v="Country Strong"/>
    <s v="PG-13"/>
    <s v="Drama"/>
    <x v="30"/>
    <s v="January 7, 2011 (United States)"/>
    <n v="6.3"/>
    <n v="18000"/>
    <s v="Shana Feste"/>
    <s v="Shana Feste"/>
    <s v="Garrett Hedlund"/>
    <s v="United States"/>
    <n v="15000000"/>
    <x v="5637"/>
    <s v="Screen Gems"/>
    <n v="117"/>
  </r>
  <r>
    <s v="Little White Lies"/>
    <s v="Not Rated"/>
    <s v="Comedy"/>
    <x v="30"/>
    <s v="October 20, 2010 (Belgium)"/>
    <n v="7.1"/>
    <n v="24000"/>
    <s v="Guillaume Canet"/>
    <s v="Guillaume Canet"/>
    <s v="FranÃ§ois Cluzet"/>
    <s v="France"/>
    <m/>
    <x v="5638"/>
    <s v="TrÃ©sor Films"/>
    <n v="154"/>
  </r>
  <r>
    <s v="Charlie St. Cloud"/>
    <s v="PG-13"/>
    <s v="Drama"/>
    <x v="30"/>
    <s v="July 30, 2010 (United States)"/>
    <n v="6.4"/>
    <n v="60000"/>
    <s v="Burr Steers"/>
    <s v="Craig Pearce"/>
    <s v="Zac Efron"/>
    <s v="United States"/>
    <n v="44000000"/>
    <x v="5639"/>
    <s v="Universal Pictures"/>
    <n v="99"/>
  </r>
  <r>
    <s v="Snabba Cash"/>
    <s v="R"/>
    <s v="Action"/>
    <x v="30"/>
    <s v="January 15, 2010 (Sweden)"/>
    <n v="6.7"/>
    <n v="17000"/>
    <s v="Daniel Espinosa"/>
    <s v="Daniel Espinosa"/>
    <s v="Joel Kinnaman"/>
    <s v="Sweden"/>
    <m/>
    <x v="5640"/>
    <s v="Tre VÃ¤nner Produktion AB"/>
    <n v="124"/>
  </r>
  <r>
    <s v="Stake Land"/>
    <s v="R"/>
    <s v="Drama"/>
    <x v="30"/>
    <s v="June 17, 2011 (Ireland)"/>
    <n v="6.5"/>
    <n v="41000"/>
    <s v="Jim Mickle"/>
    <s v="Nick Damici"/>
    <s v="Connor Paolo"/>
    <s v="United States"/>
    <n v="650000"/>
    <x v="5641"/>
    <s v="Glass Eye Pix"/>
    <n v="98"/>
  </r>
  <r>
    <s v="Vanishing on 7th Street"/>
    <s v="R"/>
    <s v="Horror"/>
    <x v="30"/>
    <s v="February 5, 2011 (Japan)"/>
    <n v="4.9000000000000004"/>
    <n v="25000"/>
    <s v="Brad Anderson"/>
    <s v="Anthony Jaswinski"/>
    <s v="Hayden Christensen"/>
    <s v="United States"/>
    <n v="10000000"/>
    <x v="5642"/>
    <s v="Herrick Entertainment"/>
    <n v="92"/>
  </r>
  <r>
    <s v="Barney's Version"/>
    <s v="R"/>
    <s v="Comedy"/>
    <x v="30"/>
    <s v="February 18, 2011 (United States)"/>
    <n v="7.3"/>
    <n v="24000"/>
    <s v="Richard J. Lewis"/>
    <s v="Mordecai Richler"/>
    <s v="Paul Giamatti"/>
    <s v="Italy"/>
    <n v="30000000"/>
    <x v="5643"/>
    <s v="Serendipity Point Films"/>
    <n v="134"/>
  </r>
  <r>
    <s v="You Will Meet a Tall Dark Stranger"/>
    <s v="R"/>
    <s v="Comedy"/>
    <x v="30"/>
    <s v="October 22, 2010 (United States)"/>
    <n v="6.3"/>
    <n v="44000"/>
    <s v="Woody Allen"/>
    <s v="Woody Allen"/>
    <s v="Anthony Hopkins"/>
    <s v="United States"/>
    <n v="22000000"/>
    <x v="5644"/>
    <s v="Mediapro"/>
    <n v="98"/>
  </r>
  <r>
    <s v="The Conspirator"/>
    <s v="PG-13"/>
    <s v="Crime"/>
    <x v="30"/>
    <s v="April 15, 2011 (United States)"/>
    <n v="6.9"/>
    <n v="28000"/>
    <s v="Robert Redford"/>
    <s v="James D. Solomon"/>
    <s v="Robin Wright"/>
    <s v="United States"/>
    <n v="25000000"/>
    <x v="5645"/>
    <s v="The American Film Company"/>
    <n v="122"/>
  </r>
  <r>
    <s v="Furry Vengeance"/>
    <s v="PG"/>
    <s v="Comedy"/>
    <x v="30"/>
    <s v="April 30, 2010 (United States)"/>
    <n v="3.8"/>
    <n v="16000"/>
    <s v="Roger Kumble"/>
    <s v="Michael Carnes"/>
    <s v="Brendan Fraser"/>
    <s v="United Kingdom"/>
    <n v="35000000"/>
    <x v="5646"/>
    <s v="Summit Entertainment"/>
    <n v="92"/>
  </r>
  <r>
    <s v="The Tempest"/>
    <s v="PG-13"/>
    <s v="Comedy"/>
    <x v="30"/>
    <s v="January 7, 2011 (Brazil)"/>
    <n v="5.4"/>
    <n v="7500"/>
    <s v="Julie Taymor"/>
    <s v="Julie Taymor"/>
    <s v="Helen Mirren"/>
    <s v="United States"/>
    <n v="20000000"/>
    <x v="5647"/>
    <s v="Miramax"/>
    <n v="110"/>
  </r>
  <r>
    <s v="Henry's Crime"/>
    <s v="R"/>
    <s v="Comedy"/>
    <x v="30"/>
    <s v="January 14, 2011 (United Kingdom)"/>
    <n v="6"/>
    <n v="19000"/>
    <s v="Malcolm Venville"/>
    <s v="Sacha Gervasi"/>
    <s v="Keanu Reeves"/>
    <s v="United States"/>
    <n v="12000000"/>
    <x v="5648"/>
    <s v="Company Films"/>
    <n v="108"/>
  </r>
  <r>
    <s v="Extraordinary Measures"/>
    <s v="PG"/>
    <s v="Drama"/>
    <x v="30"/>
    <s v="January 22, 2010 (United States)"/>
    <n v="6.4"/>
    <n v="16000"/>
    <s v="Tom Vaughan"/>
    <s v="Robert Nelson Jacobs"/>
    <s v="Brendan Fraser"/>
    <s v="United States"/>
    <n v="31000000"/>
    <x v="5649"/>
    <s v="CBS Films"/>
    <n v="106"/>
  </r>
  <r>
    <s v="Yogi Bear"/>
    <s v="PG"/>
    <s v="Animation"/>
    <x v="30"/>
    <s v="December 17, 2010 (United States)"/>
    <n v="4.5999999999999996"/>
    <n v="21000"/>
    <s v="Eric Brevig"/>
    <s v="Jennifer Ventimilia"/>
    <s v="Dan Aykroyd"/>
    <s v="United States"/>
    <n v="80000000"/>
    <x v="5650"/>
    <s v="Warner Bros."/>
    <n v="80"/>
  </r>
  <r>
    <s v="My Soul to Take"/>
    <s v="R"/>
    <s v="Horror"/>
    <x v="30"/>
    <s v="October 8, 2010 (United States)"/>
    <n v="4.8"/>
    <n v="20000"/>
    <s v="Wes Craven"/>
    <s v="Wes Craven"/>
    <s v="Max Thieriot"/>
    <s v="United States"/>
    <n v="25000000"/>
    <x v="5651"/>
    <s v="Rogue"/>
    <n v="107"/>
  </r>
  <r>
    <s v="Elle s'appelait Sarah"/>
    <s v="PG-13"/>
    <s v="Drama"/>
    <x v="30"/>
    <s v="July 22, 2011 (United States)"/>
    <n v="7.5"/>
    <n v="17000"/>
    <s v="Gilles Paquet-Brenner"/>
    <s v="Tatiana De Rosnay"/>
    <s v="Kristin Scott Thomas"/>
    <s v="France"/>
    <m/>
    <x v="5652"/>
    <s v="Hugo Productions"/>
    <n v="111"/>
  </r>
  <r>
    <s v="The Warrior's Way"/>
    <s v="R"/>
    <s v="Action"/>
    <x v="30"/>
    <s v="December 3, 2010 (United States)"/>
    <n v="6.3"/>
    <n v="26000"/>
    <s v="Sngmoo Lee"/>
    <s v="Sngmoo Lee"/>
    <s v="Jang Dong-Gun"/>
    <s v="New Zealand"/>
    <n v="42000000"/>
    <x v="5653"/>
    <s v="Rogue"/>
    <n v="100"/>
  </r>
  <r>
    <s v="Hatchet II"/>
    <s v="R"/>
    <s v="Action"/>
    <x v="30"/>
    <s v="November 2010 (Australia)"/>
    <n v="5.5"/>
    <n v="13000"/>
    <s v="Adam Green"/>
    <s v="Adam Green"/>
    <s v="Danielle Harris"/>
    <s v="United States"/>
    <n v="800000"/>
    <x v="5654"/>
    <s v="ArieScope Pictures"/>
    <n v="85"/>
  </r>
  <r>
    <s v="The Trip"/>
    <s v="Not Rated"/>
    <s v="Comedy"/>
    <x v="30"/>
    <s v="April 24, 2011 (Greece)"/>
    <n v="7"/>
    <n v="22000"/>
    <s v="Michael Winterbottom"/>
    <m/>
    <s v="Steve Coogan"/>
    <s v="United Kingdom"/>
    <m/>
    <x v="5655"/>
    <s v="Baby Cow Productions"/>
    <n v="112"/>
  </r>
  <r>
    <s v="Hesher"/>
    <s v="R"/>
    <s v="Drama"/>
    <x v="30"/>
    <s v="June 25, 2011 (Japan)"/>
    <n v="7"/>
    <n v="51000"/>
    <s v="Spencer Susser"/>
    <s v="Spencer Susser"/>
    <s v="Joseph Gordon-Levitt"/>
    <s v="United States"/>
    <n v="7000000"/>
    <x v="5656"/>
    <s v="The Last Picture Company"/>
    <n v="106"/>
  </r>
  <r>
    <s v="For Colored Girls"/>
    <s v="R"/>
    <s v="Drama"/>
    <x v="30"/>
    <s v="November 5, 2010 (United States)"/>
    <n v="6.1"/>
    <n v="7300"/>
    <s v="Tyler Perry"/>
    <s v="Tyler Perry"/>
    <s v="Janet Jackson"/>
    <s v="United States"/>
    <n v="21000000"/>
    <x v="5657"/>
    <s v="Lionsgate"/>
    <n v="133"/>
  </r>
  <r>
    <s v="The Perfect Host"/>
    <s v="R"/>
    <s v="Comedy"/>
    <x v="30"/>
    <s v="May 7, 2011 (Japan)"/>
    <n v="6.8"/>
    <n v="26000"/>
    <s v="Nick Tomnay"/>
    <s v="Nick Tomnay"/>
    <s v="David Hyde Pierce"/>
    <s v="United States"/>
    <n v="500000"/>
    <x v="5658"/>
    <s v="Stacey Testro International"/>
    <n v="93"/>
  </r>
  <r>
    <s v="Love Ranch"/>
    <s v="R"/>
    <s v="Biography"/>
    <x v="30"/>
    <s v="January 6, 2011 (Netherlands)"/>
    <n v="5.6"/>
    <n v="3000"/>
    <s v="Taylor Hackford"/>
    <s v="Mark Jacobson"/>
    <s v="Helen Mirren"/>
    <s v="Germany"/>
    <n v="25000000"/>
    <x v="5659"/>
    <s v="Aramid Entertainment Fund"/>
    <n v="117"/>
  </r>
  <r>
    <s v="Love Crime"/>
    <s v="Not Rated"/>
    <s v="Crime"/>
    <x v="30"/>
    <s v="September 2, 2011 (United States)"/>
    <n v="6.5"/>
    <n v="5200"/>
    <s v="Alain Corneau"/>
    <s v="Alain Corneau"/>
    <s v="Ludivine Sagnier"/>
    <s v="France"/>
    <m/>
    <x v="5660"/>
    <s v="SBS Films"/>
    <n v="106"/>
  </r>
  <r>
    <s v="Passion Play"/>
    <s v="R"/>
    <s v="Drama"/>
    <x v="30"/>
    <s v="July 2, 2011 (Taiwan)"/>
    <n v="4.5999999999999996"/>
    <n v="7400"/>
    <s v="Mitch Glazer"/>
    <s v="Mitch Glazer"/>
    <s v="Mickey Rourke"/>
    <s v="United States"/>
    <n v="8000000"/>
    <x v="5661"/>
    <s v="Annapurna Productions"/>
    <n v="94"/>
  </r>
  <r>
    <s v="Kaboom"/>
    <s v="Not Rated"/>
    <s v="Comedy"/>
    <x v="30"/>
    <s v="October 6, 2010 (France)"/>
    <n v="5.7"/>
    <n v="13000"/>
    <s v="Gregg Araki"/>
    <s v="Gregg Araki"/>
    <s v="Thomas Dekker"/>
    <s v="United States"/>
    <m/>
    <x v="5662"/>
    <s v="Desperate Pictures"/>
    <n v="86"/>
  </r>
  <r>
    <s v="Everything Must Go"/>
    <s v="R"/>
    <s v="Drama"/>
    <x v="30"/>
    <s v="October 14, 2011 (United Kingdom)"/>
    <n v="6.4"/>
    <n v="49000"/>
    <s v="Dan Rush"/>
    <s v="Dan Rush"/>
    <s v="Will Ferrell"/>
    <s v="United States"/>
    <n v="5000000"/>
    <x v="5663"/>
    <s v="Temple Hill Entertainment"/>
    <n v="97"/>
  </r>
  <r>
    <s v="Captain America: the First Avenger"/>
    <s v="PG-13"/>
    <s v="Action"/>
    <x v="31"/>
    <s v="July 22, 2011 (United States)"/>
    <n v="6.9"/>
    <n v="769000"/>
    <s v="Joe Johnston"/>
    <s v="Christopher Markus"/>
    <s v="Chris Evans"/>
    <s v="United States"/>
    <n v="140000000"/>
    <x v="5664"/>
    <s v="Paramount Pictures"/>
    <n v="124"/>
  </r>
  <r>
    <s v="Thor"/>
    <s v="PG-13"/>
    <s v="Action"/>
    <x v="31"/>
    <s v="May 6, 2011 (United States)"/>
    <n v="7"/>
    <n v="772000"/>
    <s v="Kenneth Branagh"/>
    <s v="Ashley Miller"/>
    <s v="Chris Hemsworth"/>
    <s v="United States"/>
    <n v="150000000"/>
    <x v="5665"/>
    <s v="Paramount Pictures"/>
    <n v="115"/>
  </r>
  <r>
    <s v="Harry Potter and the Deathly Hallows: Part 2"/>
    <s v="PG-13"/>
    <s v="Adventure"/>
    <x v="31"/>
    <s v="July 15, 2011 (United States)"/>
    <n v="8.1"/>
    <n v="790000"/>
    <s v="David Yates"/>
    <s v="Steve Kloves"/>
    <s v="Daniel Radcliffe"/>
    <s v="United Kingdom"/>
    <n v="125000000"/>
    <x v="5666"/>
    <s v="Warner Bros."/>
    <n v="130"/>
  </r>
  <r>
    <s v="Take Shelter"/>
    <s v="R"/>
    <s v="Drama"/>
    <x v="31"/>
    <s v="November 10, 2011 (Croatia)"/>
    <n v="7.4"/>
    <n v="95000"/>
    <s v="Jeff Nichols"/>
    <s v="Jeff Nichols"/>
    <s v="Michael Shannon"/>
    <s v="United States"/>
    <n v="5000000"/>
    <x v="5667"/>
    <s v="Hydraulx"/>
    <n v="120"/>
  </r>
  <r>
    <s v="Bridesmaids"/>
    <s v="R"/>
    <s v="Comedy"/>
    <x v="31"/>
    <s v="May 13, 2011 (United States)"/>
    <n v="6.8"/>
    <n v="276000"/>
    <s v="Paul Feig"/>
    <s v="Kristen Wiig"/>
    <s v="Kristen Wiig"/>
    <s v="United States"/>
    <n v="32500000"/>
    <x v="5668"/>
    <s v="Universal Pictures"/>
    <n v="125"/>
  </r>
  <r>
    <s v="Fast Five"/>
    <s v="PG-13"/>
    <s v="Action"/>
    <x v="31"/>
    <s v="April 29, 2011 (United States)"/>
    <n v="7.3"/>
    <n v="362000"/>
    <s v="Justin Lin"/>
    <s v="Chris Morgan"/>
    <s v="Vin Diesel"/>
    <s v="United States"/>
    <n v="125000000"/>
    <x v="5669"/>
    <s v="Universal Pictures"/>
    <n v="130"/>
  </r>
  <r>
    <s v="Midnight in Paris"/>
    <s v="PG-13"/>
    <s v="Comedy"/>
    <x v="31"/>
    <s v="June 10, 2011 (United States)"/>
    <n v="7.7"/>
    <n v="398000"/>
    <s v="Woody Allen"/>
    <s v="Woody Allen"/>
    <s v="Owen Wilson"/>
    <s v="Spain"/>
    <n v="17000000"/>
    <x v="5670"/>
    <s v="Mediapro"/>
    <n v="94"/>
  </r>
  <r>
    <s v="Moneyball"/>
    <s v="PG-13"/>
    <s v="Biography"/>
    <x v="31"/>
    <s v="September 23, 2011 (United States)"/>
    <n v="7.6"/>
    <n v="385000"/>
    <s v="Bennett Miller"/>
    <s v="Steven Zaillian"/>
    <s v="Brad Pitt"/>
    <s v="United States"/>
    <n v="50000000"/>
    <x v="5671"/>
    <s v="Columbia Pictures"/>
    <n v="133"/>
  </r>
  <r>
    <s v="The Girl with the Dragon Tattoo"/>
    <s v="R"/>
    <s v="Crime"/>
    <x v="31"/>
    <s v="December 21, 2011 (United States)"/>
    <n v="7.8"/>
    <n v="435000"/>
    <s v="David Fincher"/>
    <s v="Steven Zaillian"/>
    <s v="Daniel Craig"/>
    <s v="United States"/>
    <n v="90000000"/>
    <x v="5672"/>
    <s v="Columbia Pictures"/>
    <n v="158"/>
  </r>
  <r>
    <s v="Just Go with It"/>
    <s v="PG-13"/>
    <s v="Comedy"/>
    <x v="31"/>
    <s v="February 11, 2011 (United States)"/>
    <n v="6.4"/>
    <n v="227000"/>
    <s v="Dennis Dugan"/>
    <s v="Allan Loeb"/>
    <s v="Adam Sandler"/>
    <s v="United States"/>
    <n v="80000000"/>
    <x v="5673"/>
    <s v="Columbia Pictures"/>
    <n v="117"/>
  </r>
  <r>
    <s v="The Intouchables"/>
    <s v="R"/>
    <s v="Biography"/>
    <x v="31"/>
    <s v="November 2, 2011 (France)"/>
    <n v="8.5"/>
    <n v="785000"/>
    <s v="Olivier Nakache"/>
    <s v="Olivier Nakache"/>
    <s v="FranÃ§ois Cluzet"/>
    <s v="France"/>
    <m/>
    <x v="5674"/>
    <s v="Quad Productions"/>
    <n v="112"/>
  </r>
  <r>
    <s v="Drive"/>
    <s v="R"/>
    <s v="Crime"/>
    <x v="31"/>
    <s v="September 16, 2011 (United States)"/>
    <n v="7.8"/>
    <n v="587000"/>
    <s v="Nicolas Winding Refn"/>
    <s v="Hossein Amini"/>
    <s v="Ryan Gosling"/>
    <s v="United States"/>
    <n v="15000000"/>
    <x v="5675"/>
    <s v="FilmDistrict"/>
    <n v="100"/>
  </r>
  <r>
    <s v="Green Lantern"/>
    <s v="PG-13"/>
    <s v="Action"/>
    <x v="31"/>
    <s v="June 17, 2011 (United States)"/>
    <n v="5.5"/>
    <n v="272000"/>
    <s v="Martin Campbell"/>
    <s v="Greg Berlanti"/>
    <s v="Ryan Reynolds"/>
    <s v="United States"/>
    <n v="200000000"/>
    <x v="5676"/>
    <s v="Warner Bros."/>
    <n v="114"/>
  </r>
  <r>
    <s v="The Cabin in the Woods"/>
    <s v="R"/>
    <s v="Horror"/>
    <x v="31"/>
    <s v="April 13, 2012 (United States)"/>
    <n v="7"/>
    <n v="387000"/>
    <s v="Drew Goddard"/>
    <s v="Joss Whedon"/>
    <s v="Kristen Connolly"/>
    <s v="United States"/>
    <n v="30000000"/>
    <x v="5677"/>
    <s v="Lionsgate"/>
    <n v="95"/>
  </r>
  <r>
    <s v="The Help"/>
    <s v="PG-13"/>
    <s v="Drama"/>
    <x v="31"/>
    <s v="August 10, 2011 (United States)"/>
    <n v="8"/>
    <n v="436000"/>
    <s v="Tate Taylor"/>
    <s v="Tate Taylor"/>
    <s v="Emma Stone"/>
    <s v="United States"/>
    <n v="25000000"/>
    <x v="5678"/>
    <s v="DreamWorks"/>
    <n v="146"/>
  </r>
  <r>
    <s v="Crazy, Stupid, Love."/>
    <s v="PG-13"/>
    <s v="Comedy"/>
    <x v="31"/>
    <s v="July 29, 2011 (United States)"/>
    <n v="7.4"/>
    <n v="487000"/>
    <s v="Glenn Ficarra"/>
    <s v="Dan Fogelman"/>
    <s v="Steve Carell"/>
    <s v="United States"/>
    <n v="50000000"/>
    <x v="5679"/>
    <s v="Carousel Productions (II)"/>
    <n v="118"/>
  </r>
  <r>
    <s v="No Strings Attached"/>
    <s v="R"/>
    <s v="Comedy"/>
    <x v="31"/>
    <s v="January 21, 2011 (United States)"/>
    <n v="6.2"/>
    <n v="219000"/>
    <s v="Ivan Reitman"/>
    <s v="Elizabeth Meriwether"/>
    <s v="Natalie Portman"/>
    <s v="United States"/>
    <n v="25000000"/>
    <x v="5680"/>
    <s v="Paramount Pictures"/>
    <n v="108"/>
  </r>
  <r>
    <s v="Pirates of the Caribbean: on Stranger Tides"/>
    <s v="PG-13"/>
    <s v="Action"/>
    <x v="31"/>
    <s v="May 20, 2011 (United States)"/>
    <n v="6.6"/>
    <n v="492000"/>
    <s v="Rob Marshall"/>
    <s v="Ted Elliott"/>
    <s v="Johnny Depp"/>
    <s v="United States"/>
    <n v="250000000"/>
    <x v="5681"/>
    <s v="Walt Disney Pictures"/>
    <n v="136"/>
  </r>
  <r>
    <s v="Sucker Punch"/>
    <s v="PG-13"/>
    <s v="Action"/>
    <x v="31"/>
    <s v="March 25, 2011 (United States)"/>
    <n v="6"/>
    <n v="235000"/>
    <s v="Zack Snyder"/>
    <s v="Zack Snyder"/>
    <s v="Emily Browning"/>
    <s v="United States"/>
    <n v="82000000"/>
    <x v="5682"/>
    <s v="Warner Bros."/>
    <n v="110"/>
  </r>
  <r>
    <s v="Warrior"/>
    <s v="PG-13"/>
    <s v="Action"/>
    <x v="31"/>
    <s v="September 9, 2011 (United States)"/>
    <n v="8.1"/>
    <n v="445000"/>
    <s v="Gavin O'Connor"/>
    <s v="Gavin O'Connor"/>
    <s v="Tom Hardy"/>
    <s v="United States"/>
    <n v="25000000"/>
    <x v="5683"/>
    <s v="Lionsgate"/>
    <n v="140"/>
  </r>
  <r>
    <s v="Kung Fu Panda 2"/>
    <s v="PG"/>
    <s v="Animation"/>
    <x v="31"/>
    <s v="May 26, 2011 (United States)"/>
    <n v="7.2"/>
    <n v="262000"/>
    <s v="Jennifer Yuh Nelson"/>
    <s v="Jonathan Aibel"/>
    <s v="Jack Black"/>
    <s v="United States"/>
    <n v="150000000"/>
    <x v="5684"/>
    <s v="DreamWorks Animation"/>
    <n v="90"/>
  </r>
  <r>
    <s v="Friends with Benefits"/>
    <s v="R"/>
    <s v="Comedy"/>
    <x v="31"/>
    <s v="July 22, 2011 (United States)"/>
    <n v="6.5"/>
    <n v="348000"/>
    <s v="Will Gluck"/>
    <s v="Keith Merryman"/>
    <s v="Mila Kunis"/>
    <s v="United States"/>
    <n v="35000000"/>
    <x v="5685"/>
    <s v="Screen Gems"/>
    <n v="109"/>
  </r>
  <r>
    <s v="Immortals"/>
    <s v="R"/>
    <s v="Action"/>
    <x v="31"/>
    <s v="November 11, 2011 (United States)"/>
    <n v="6"/>
    <n v="163000"/>
    <s v="Tarsem Singh"/>
    <s v="Charley Parlapanides"/>
    <s v="Henry Cavill"/>
    <s v="United States"/>
    <n v="75000000"/>
    <x v="5686"/>
    <s v="Relativity Media"/>
    <n v="110"/>
  </r>
  <r>
    <s v="X-Men: First Class"/>
    <s v="PG-13"/>
    <s v="Action"/>
    <x v="31"/>
    <s v="June 3, 2011 (United States)"/>
    <n v="7.7"/>
    <n v="657000"/>
    <s v="Matthew Vaughn"/>
    <s v="Ashley Miller"/>
    <s v="James McAvoy"/>
    <s v="United States"/>
    <n v="160000000"/>
    <x v="5687"/>
    <s v="Twentieth Century Fox"/>
    <n v="131"/>
  </r>
  <r>
    <s v="Contagion"/>
    <s v="PG-13"/>
    <s v="Drama"/>
    <x v="31"/>
    <s v="September 9, 2011 (United States)"/>
    <n v="6.7"/>
    <n v="290000"/>
    <s v="Steven Soderbergh"/>
    <s v="Scott Z. Burns"/>
    <s v="Matt Damon"/>
    <s v="United Arab Emirates"/>
    <n v="60000000"/>
    <x v="5688"/>
    <s v="Warner Bros."/>
    <n v="106"/>
  </r>
  <r>
    <s v="Bad Teacher"/>
    <s v="R"/>
    <s v="Comedy"/>
    <x v="31"/>
    <s v="June 24, 2011 (United States)"/>
    <n v="5.6"/>
    <n v="196000"/>
    <s v="Jake Kasdan"/>
    <s v="Gene Stupnitsky"/>
    <s v="Cameron Diaz"/>
    <s v="United States"/>
    <n v="20000000"/>
    <x v="5689"/>
    <s v="Columbia Pictures"/>
    <n v="92"/>
  </r>
  <r>
    <s v="In Time"/>
    <s v="PG-13"/>
    <s v="Action"/>
    <x v="31"/>
    <s v="October 28, 2011 (United States)"/>
    <n v="6.7"/>
    <n v="379000"/>
    <s v="Andrew Niccol"/>
    <s v="Andrew Niccol"/>
    <s v="Justin Timberlake"/>
    <s v="United States"/>
    <n v="40000000"/>
    <x v="5690"/>
    <s v="New Regency Productions"/>
    <n v="109"/>
  </r>
  <r>
    <s v="One Day"/>
    <s v="PG-13"/>
    <s v="Drama"/>
    <x v="31"/>
    <s v="August 19, 2011 (United States)"/>
    <n v="7"/>
    <n v="143000"/>
    <s v="Lone Scherfig"/>
    <s v="David Nicholls"/>
    <s v="Anne Hathaway"/>
    <s v="United States"/>
    <n v="15000000"/>
    <x v="5691"/>
    <s v="Focus Features"/>
    <n v="107"/>
  </r>
  <r>
    <s v="Scream 4"/>
    <s v="R"/>
    <s v="Horror"/>
    <x v="31"/>
    <s v="April 15, 2011 (United States)"/>
    <n v="6.1"/>
    <n v="131000"/>
    <s v="Wes Craven"/>
    <s v="Kevin Williamson"/>
    <s v="Neve Campbell"/>
    <s v="United States"/>
    <n v="40000000"/>
    <x v="5692"/>
    <s v="Dimension Films"/>
    <n v="111"/>
  </r>
  <r>
    <s v="Shame"/>
    <s v="NC-17"/>
    <s v="Drama"/>
    <x v="31"/>
    <s v="January 13, 2012 (United Kingdom)"/>
    <n v="7.2"/>
    <n v="187000"/>
    <s v="Steve McQueen"/>
    <s v="Steve McQueen"/>
    <s v="Michael Fassbender"/>
    <s v="United Kingdom"/>
    <n v="6500000"/>
    <x v="5693"/>
    <s v="Fox Searchlight Pictures"/>
    <n v="101"/>
  </r>
  <r>
    <s v="Mission: Impossible - Ghost Protocol"/>
    <s v="PG-13"/>
    <s v="Action"/>
    <x v="31"/>
    <s v="December 21, 2011 (United States)"/>
    <n v="7.4"/>
    <n v="466000"/>
    <s v="Brad Bird"/>
    <s v="Bruce Geller"/>
    <s v="Tom Cruise"/>
    <s v="United States"/>
    <n v="145000000"/>
    <x v="5694"/>
    <s v="Paramount Pictures"/>
    <n v="132"/>
  </r>
  <r>
    <s v="Super 8"/>
    <s v="PG-13"/>
    <s v="Mystery"/>
    <x v="31"/>
    <s v="June 10, 2011 (United States)"/>
    <n v="7"/>
    <n v="343000"/>
    <s v="J.J. Abrams"/>
    <s v="J.J. Abrams"/>
    <s v="Elle Fanning"/>
    <s v="United States"/>
    <n v="50000000"/>
    <x v="5695"/>
    <s v="Paramount Pictures"/>
    <n v="112"/>
  </r>
  <r>
    <s v="We Need to Talk About Kevin"/>
    <s v="R"/>
    <s v="Drama"/>
    <x v="31"/>
    <s v="October 21, 2011 (United Kingdom)"/>
    <n v="7.5"/>
    <n v="142000"/>
    <s v="Lynne Ramsay"/>
    <s v="Lynne Ramsay"/>
    <s v="Tilda Swinton"/>
    <s v="United Kingdom"/>
    <n v="7000000"/>
    <x v="5696"/>
    <s v="BBC Films"/>
    <n v="112"/>
  </r>
  <r>
    <s v="Limitless"/>
    <s v="PG-13"/>
    <s v="Sci-Fi"/>
    <x v="31"/>
    <s v="March 18, 2011 (United States)"/>
    <n v="7.4"/>
    <n v="538000"/>
    <s v="Neil Burger"/>
    <s v="Leslie Dixon"/>
    <s v="Bradley Cooper"/>
    <s v="United States"/>
    <n v="27000000"/>
    <x v="5697"/>
    <s v="Relativity Media"/>
    <n v="105"/>
  </r>
  <r>
    <s v="Unknown"/>
    <s v="PG-13"/>
    <s v="Action"/>
    <x v="31"/>
    <s v="February 18, 2011 (United States)"/>
    <n v="6.8"/>
    <n v="253000"/>
    <s v="Jaume Collet-Serra"/>
    <s v="Oliver Butcher"/>
    <s v="Liam Neeson"/>
    <s v="United Kingdom"/>
    <n v="30000000"/>
    <x v="5698"/>
    <s v="Dark Castle Entertainment"/>
    <n v="113"/>
  </r>
  <r>
    <s v="Transformers: Dark of the Moon"/>
    <s v="PG-13"/>
    <s v="Action"/>
    <x v="31"/>
    <s v="June 29, 2011 (United States)"/>
    <n v="6.2"/>
    <n v="390000"/>
    <s v="Michael Bay"/>
    <s v="Ehren Kruger"/>
    <s v="Shia LaBeouf"/>
    <s v="United States"/>
    <n v="195000000"/>
    <x v="5699"/>
    <s v="Paramount Pictures"/>
    <n v="154"/>
  </r>
  <r>
    <s v="Cowboys &amp; Aliens"/>
    <s v="PG-13"/>
    <s v="Action"/>
    <x v="31"/>
    <s v="July 29, 2011 (United States)"/>
    <n v="6"/>
    <n v="211000"/>
    <s v="Jon Favreau"/>
    <s v="Roberto Orci"/>
    <s v="Daniel Craig"/>
    <s v="United States"/>
    <n v="163000000"/>
    <x v="5700"/>
    <s v="Universal Pictures"/>
    <n v="119"/>
  </r>
  <r>
    <s v="Tinker Tailor Soldier Spy"/>
    <s v="R"/>
    <s v="Drama"/>
    <x v="31"/>
    <s v="January 6, 2012 (United States)"/>
    <n v="7.1"/>
    <n v="192000"/>
    <s v="Tomas Alfredson"/>
    <s v="John le CarrÃ©"/>
    <s v="Gary Oldman"/>
    <s v="United Kingdom"/>
    <m/>
    <x v="5701"/>
    <s v="StudioCanal"/>
    <n v="122"/>
  </r>
  <r>
    <s v="The Twilight Saga: Breaking Dawn - Part 1"/>
    <s v="PG-13"/>
    <s v="Adventure"/>
    <x v="31"/>
    <s v="November 18, 2011 (United States)"/>
    <n v="4.9000000000000004"/>
    <n v="228000"/>
    <s v="Bill Condon"/>
    <s v="Melissa Rosenberg"/>
    <s v="Kristen Stewart"/>
    <s v="United States"/>
    <n v="110000000"/>
    <x v="5702"/>
    <s v="Summit Entertainment"/>
    <n v="117"/>
  </r>
  <r>
    <s v="Conan the Barbarian"/>
    <s v="R"/>
    <s v="Action"/>
    <x v="31"/>
    <s v="August 19, 2011 (United States)"/>
    <n v="5.2"/>
    <n v="96000"/>
    <s v="Marcus Nispel"/>
    <s v="Thomas Dean Donnelly"/>
    <s v="Jason Momoa"/>
    <s v="United States"/>
    <n v="90000000"/>
    <x v="5703"/>
    <s v="Lionsgate"/>
    <n v="113"/>
  </r>
  <r>
    <s v="Cars 2"/>
    <s v="G"/>
    <s v="Animation"/>
    <x v="31"/>
    <s v="June 24, 2011 (United States)"/>
    <n v="6.1"/>
    <n v="168000"/>
    <s v="John Lasseter"/>
    <s v="John Lasseter"/>
    <s v="Owen Wilson"/>
    <s v="United States"/>
    <n v="200000000"/>
    <x v="5704"/>
    <s v="Walt Disney Pictures"/>
    <n v="106"/>
  </r>
  <r>
    <s v="Rango"/>
    <s v="PG"/>
    <s v="Animation"/>
    <x v="31"/>
    <s v="March 4, 2011 (United States)"/>
    <n v="7.2"/>
    <n v="245000"/>
    <s v="Gore Verbinski"/>
    <s v="John Logan"/>
    <s v="Johnny Depp"/>
    <s v="United States"/>
    <n v="135000000"/>
    <x v="5705"/>
    <s v="Paramount Pictures"/>
    <n v="107"/>
  </r>
  <r>
    <s v="Melancholia"/>
    <s v="R"/>
    <s v="Drama"/>
    <x v="31"/>
    <s v="May 26, 2011 (Denmark)"/>
    <n v="7.2"/>
    <n v="172000"/>
    <s v="Lars von Trier"/>
    <s v="Lars von Trier"/>
    <s v="Kirsten Dunst"/>
    <s v="Denmark"/>
    <n v="7400000"/>
    <x v="5706"/>
    <s v="Zentropa Entertainments"/>
    <n v="135"/>
  </r>
  <r>
    <s v="Source Code"/>
    <s v="PG-13"/>
    <s v="Action"/>
    <x v="31"/>
    <s v="April 1, 2011 (United States)"/>
    <n v="7.5"/>
    <n v="495000"/>
    <s v="Duncan Jones"/>
    <s v="Ben Ripley"/>
    <s v="Jake Gyllenhaal"/>
    <s v="United States"/>
    <n v="32000000"/>
    <x v="5707"/>
    <s v="Summit Entertainment"/>
    <n v="93"/>
  </r>
  <r>
    <s v="Real Steel"/>
    <s v="PG-13"/>
    <s v="Action"/>
    <x v="31"/>
    <s v="October 7, 2011 (United States)"/>
    <n v="7"/>
    <n v="306000"/>
    <s v="Shawn Levy"/>
    <s v="John Gatins"/>
    <s v="Hugh Jackman"/>
    <s v="United States"/>
    <n v="110000000"/>
    <x v="5708"/>
    <s v="Dreamworks Pictures"/>
    <n v="127"/>
  </r>
  <r>
    <s v="Horrible Bosses"/>
    <s v="R"/>
    <s v="Comedy"/>
    <x v="31"/>
    <s v="July 8, 2011 (United States)"/>
    <n v="6.8"/>
    <n v="428000"/>
    <s v="Seth Gordon"/>
    <s v="Michael Markowitz"/>
    <s v="Jason Bateman"/>
    <s v="United States"/>
    <n v="35000000"/>
    <x v="5709"/>
    <s v="New Line Cinema"/>
    <n v="98"/>
  </r>
  <r>
    <s v="Rio"/>
    <s v="PG"/>
    <s v="Animation"/>
    <x v="31"/>
    <s v="April 15, 2011 (United States)"/>
    <n v="6.9"/>
    <n v="212000"/>
    <s v="Carlos Saldanha"/>
    <s v="Carlos Saldanha"/>
    <s v="Jesse Eisenberg"/>
    <s v="United States"/>
    <n v="90000000"/>
    <x v="5710"/>
    <s v="Twentieth Century Fox Animation"/>
    <n v="96"/>
  </r>
  <r>
    <s v="The Skin I Live In"/>
    <s v="R"/>
    <s v="Drama"/>
    <x v="31"/>
    <s v="September 2, 2011 (Spain)"/>
    <n v="7.6"/>
    <n v="143000"/>
    <s v="Pedro AlmodÃ³var"/>
    <s v="Thierry Jonquet"/>
    <s v="Antonio Banderas"/>
    <s v="Spain"/>
    <m/>
    <x v="5711"/>
    <s v="Blue Haze Entertainment"/>
    <n v="120"/>
  </r>
  <r>
    <s v="Sherlock Holmes: A Game of Shadows"/>
    <s v="PG-13"/>
    <s v="Action"/>
    <x v="31"/>
    <s v="December 16, 2011 (United States)"/>
    <n v="7.5"/>
    <n v="429000"/>
    <s v="Guy Ritchie"/>
    <s v="Michele Mulroney"/>
    <s v="Robert Downey Jr."/>
    <s v="United States"/>
    <n v="125000000"/>
    <x v="5712"/>
    <s v="Warner Bros."/>
    <n v="129"/>
  </r>
  <r>
    <s v="The Three Musketeers"/>
    <s v="PG-13"/>
    <s v="Action"/>
    <x v="31"/>
    <s v="October 21, 2011 (United States)"/>
    <n v="5.7"/>
    <n v="105000"/>
    <s v="Paul W.S. Anderson"/>
    <s v="Alex Litvak"/>
    <s v="Logan Lerman"/>
    <s v="United States"/>
    <n v="75000000"/>
    <x v="5713"/>
    <s v="Summit Entertainment"/>
    <n v="110"/>
  </r>
  <r>
    <s v="Sleeping Beauty"/>
    <s v="Not Rated"/>
    <s v="Drama"/>
    <x v="31"/>
    <s v="December 2, 2011 (United States)"/>
    <n v="5.3"/>
    <n v="32000"/>
    <s v="Julia Leigh"/>
    <s v="Julia Leigh"/>
    <s v="Emily Browning"/>
    <s v="Australia"/>
    <m/>
    <x v="5714"/>
    <s v="Screen Australia"/>
    <n v="101"/>
  </r>
  <r>
    <s v="Tower Heist"/>
    <s v="PG-13"/>
    <s v="Action"/>
    <x v="31"/>
    <s v="November 4, 2011 (United States)"/>
    <n v="6.2"/>
    <n v="137000"/>
    <s v="Brett Ratner"/>
    <s v="Adam Cooper"/>
    <s v="Eddie Murphy"/>
    <s v="United States"/>
    <n v="75000000"/>
    <x v="5715"/>
    <s v="Universal Pictures"/>
    <n v="104"/>
  </r>
  <r>
    <s v="Paul"/>
    <s v="R"/>
    <s v="Adventure"/>
    <x v="31"/>
    <s v="March 18, 2011 (United States)"/>
    <n v="7"/>
    <n v="240000"/>
    <s v="Greg Mottola"/>
    <s v="Simon Pegg"/>
    <s v="Simon Pegg"/>
    <s v="United States"/>
    <n v="40000000"/>
    <x v="5716"/>
    <s v="Universal Pictures"/>
    <n v="104"/>
  </r>
  <r>
    <s v="We Bought a Zoo"/>
    <s v="PG"/>
    <s v="Comedy"/>
    <x v="31"/>
    <s v="December 23, 2011 (United States)"/>
    <n v="7.1"/>
    <n v="138000"/>
    <s v="Cameron Crowe"/>
    <s v="Aline Brosh McKenna"/>
    <s v="Matt Damon"/>
    <s v="United States"/>
    <n v="50000000"/>
    <x v="5717"/>
    <s v="Twentieth Century Fox"/>
    <n v="124"/>
  </r>
  <r>
    <s v="Rise of the Planet of the Apes"/>
    <s v="PG-13"/>
    <s v="Action"/>
    <x v="31"/>
    <s v="August 5, 2011 (United States)"/>
    <n v="7.5"/>
    <n v="504000"/>
    <s v="Rupert Wyatt"/>
    <s v="Rick Jaffa"/>
    <s v="James Franco"/>
    <s v="United States"/>
    <n v="93000000"/>
    <x v="5718"/>
    <s v="Twentieth Century Fox"/>
    <n v="105"/>
  </r>
  <r>
    <s v="Your Highness"/>
    <s v="R"/>
    <s v="Adventure"/>
    <x v="31"/>
    <s v="April 8, 2011 (United States)"/>
    <n v="5.5"/>
    <n v="99000"/>
    <s v="David Gordon Green"/>
    <s v="Danny McBride"/>
    <s v="Danny McBride"/>
    <s v="United States"/>
    <n v="49900000"/>
    <x v="5719"/>
    <s v="Universal Pictures"/>
    <n v="102"/>
  </r>
  <r>
    <s v="The Lincoln Lawyer"/>
    <s v="R"/>
    <s v="Crime"/>
    <x v="31"/>
    <s v="March 18, 2011 (United States)"/>
    <n v="7.3"/>
    <n v="221000"/>
    <s v="Brad Furman"/>
    <s v="John Romano"/>
    <s v="Matthew McConaughey"/>
    <s v="United States"/>
    <n v="40000000"/>
    <x v="5720"/>
    <s v="Lionsgate"/>
    <n v="118"/>
  </r>
  <r>
    <s v="Colombiana"/>
    <s v="PG-13"/>
    <s v="Action"/>
    <x v="31"/>
    <s v="August 26, 2011 (United States)"/>
    <n v="6.4"/>
    <n v="97000"/>
    <s v="Olivier Megaton"/>
    <s v="Luc Besson"/>
    <s v="Zoe Saldana"/>
    <s v="France"/>
    <n v="40000000"/>
    <x v="5721"/>
    <s v="EuropaCorp"/>
    <n v="108"/>
  </r>
  <r>
    <s v="Larry Crowne"/>
    <s v="PG-13"/>
    <s v="Comedy"/>
    <x v="31"/>
    <s v="July 1, 2011 (United States)"/>
    <n v="6.1"/>
    <n v="65000"/>
    <s v="Tom Hanks"/>
    <s v="Tom Hanks"/>
    <s v="Tom Hanks"/>
    <s v="United States"/>
    <n v="30000000"/>
    <x v="5722"/>
    <s v="Universal Pictures"/>
    <n v="98"/>
  </r>
  <r>
    <s v="Abduction"/>
    <s v="PG-13"/>
    <s v="Action"/>
    <x v="31"/>
    <s v="September 23, 2011 (United States)"/>
    <n v="5.0999999999999996"/>
    <n v="78000"/>
    <s v="John Singleton"/>
    <s v="Shawn Christensen"/>
    <s v="Taylor Lautner"/>
    <s v="United States"/>
    <n v="35000000"/>
    <x v="5723"/>
    <s v="Lionsgate"/>
    <n v="106"/>
  </r>
  <r>
    <s v="A Separation"/>
    <s v="PG-13"/>
    <s v="Drama"/>
    <x v="31"/>
    <s v="March 16, 2011 (Iran)"/>
    <n v="8.3000000000000007"/>
    <n v="227000"/>
    <s v="Asghar Farhadi"/>
    <s v="Asghar Farhadi"/>
    <s v="Payman Maadi"/>
    <s v="Iran"/>
    <n v="500000"/>
    <x v="5724"/>
    <s v="Asghar Farhadi Productions"/>
    <n v="123"/>
  </r>
  <r>
    <s v="Hugo"/>
    <s v="PG"/>
    <s v="Drama"/>
    <x v="31"/>
    <s v="November 23, 2011 (United States)"/>
    <n v="7.5"/>
    <n v="310000"/>
    <s v="Martin Scorsese"/>
    <s v="John Logan"/>
    <s v="Asa Butterfield"/>
    <s v="United Kingdom"/>
    <n v="150000000"/>
    <x v="5725"/>
    <s v="Paramount Pictures"/>
    <n v="126"/>
  </r>
  <r>
    <s v="The Adjustment Bureau"/>
    <s v="PG-13"/>
    <s v="Romance"/>
    <x v="31"/>
    <s v="March 4, 2011 (United States)"/>
    <n v="7"/>
    <n v="248000"/>
    <s v="George Nolfi"/>
    <s v="George Nolfi"/>
    <s v="Matt Damon"/>
    <s v="United States"/>
    <n v="50200000"/>
    <x v="5726"/>
    <s v="Universal Pictures"/>
    <n v="106"/>
  </r>
  <r>
    <s v="10 Years"/>
    <s v="PG-13"/>
    <s v="Comedy"/>
    <x v="31"/>
    <s v="October 5, 2012 (United States)"/>
    <n v="6.1"/>
    <n v="25000"/>
    <s v="Jamie Linden"/>
    <s v="Jamie Linden"/>
    <s v="Channing Tatum"/>
    <s v="United States"/>
    <m/>
    <x v="5727"/>
    <s v="Anchor Bay Films"/>
    <n v="100"/>
  </r>
  <r>
    <s v="The Tree of Life"/>
    <s v="PG-13"/>
    <s v="Drama"/>
    <x v="31"/>
    <s v="May 17, 2011 (France)"/>
    <n v="6.8"/>
    <n v="171000"/>
    <s v="Terrence Malick"/>
    <s v="Terrence Malick"/>
    <s v="Brad Pitt"/>
    <s v="United States"/>
    <n v="32000000"/>
    <x v="5728"/>
    <s v="Cottonwood Pictures"/>
    <n v="139"/>
  </r>
  <r>
    <s v="The Deep Blue Sea"/>
    <s v="R"/>
    <s v="Drama"/>
    <x v="31"/>
    <s v="November 25, 2011 (United Kingdom)"/>
    <n v="6.2"/>
    <n v="15000"/>
    <s v="Terence Davies"/>
    <s v="Terence Rattigan"/>
    <s v="Rachel Weisz"/>
    <s v="United Kingdom"/>
    <m/>
    <x v="5729"/>
    <s v="Camberwell / Fly Films"/>
    <n v="98"/>
  </r>
  <r>
    <s v="Killer Joe"/>
    <s v="Unrated"/>
    <s v="Crime"/>
    <x v="31"/>
    <s v="June 29, 2012 (United Kingdom)"/>
    <n v="6.7"/>
    <n v="75000"/>
    <s v="William Friedkin"/>
    <s v="Tracy Letts"/>
    <s v="Matthew McConaughey"/>
    <s v="United States"/>
    <n v="11000000"/>
    <x v="5730"/>
    <s v="Voltage Pictures"/>
    <n v="102"/>
  </r>
  <r>
    <s v="Jane Eyre"/>
    <s v="PG-13"/>
    <s v="Drama"/>
    <x v="31"/>
    <s v="April 22, 2011 (United States)"/>
    <n v="7.3"/>
    <n v="83000"/>
    <s v="Cary Joji Fukunaga"/>
    <s v="Charlotte BrontÃ«"/>
    <s v="Mia Wasikowska"/>
    <s v="United Kingdom"/>
    <m/>
    <x v="5731"/>
    <s v="Focus Features"/>
    <n v="120"/>
  </r>
  <r>
    <s v="Kill the Irishman"/>
    <s v="R"/>
    <s v="Biography"/>
    <x v="31"/>
    <s v="May 11, 2012 (Mexico)"/>
    <n v="7.1"/>
    <n v="47000"/>
    <s v="Jonathan Hensleigh"/>
    <s v="Jonathan Hensleigh"/>
    <s v="Ray Stevenson"/>
    <s v="United States"/>
    <n v="12000000"/>
    <x v="5732"/>
    <s v="Anchor Bay Films"/>
    <n v="106"/>
  </r>
  <r>
    <s v="War Horse"/>
    <s v="PG-13"/>
    <s v="Action"/>
    <x v="31"/>
    <s v="December 25, 2011 (United States)"/>
    <n v="7.2"/>
    <n v="150000"/>
    <s v="Steven Spielberg"/>
    <s v="Lee Hall"/>
    <s v="Jeremy Irvine"/>
    <s v="United States"/>
    <n v="66000000"/>
    <x v="5733"/>
    <s v="Dreamworks Pictures"/>
    <n v="146"/>
  </r>
  <r>
    <s v="The Change-Up"/>
    <s v="R"/>
    <s v="Comedy"/>
    <x v="31"/>
    <s v="August 5, 2011 (United States)"/>
    <n v="6.3"/>
    <n v="172000"/>
    <s v="David Dobkin"/>
    <s v="Jon Lucas"/>
    <s v="Jason Bateman"/>
    <s v="United States"/>
    <n v="52000000"/>
    <x v="5734"/>
    <s v="Universal Pictures"/>
    <n v="112"/>
  </r>
  <r>
    <s v="The Raid: Redemption"/>
    <s v="R"/>
    <s v="Action"/>
    <x v="31"/>
    <s v="April 13, 2012 (United States)"/>
    <n v="7.6"/>
    <n v="195000"/>
    <s v="Gareth Evans"/>
    <s v="Gareth Evans"/>
    <s v="Iko Uwais"/>
    <s v="Indonesia"/>
    <n v="1100000"/>
    <x v="5735"/>
    <s v="Pt. Merantau Films"/>
    <n v="101"/>
  </r>
  <r>
    <s v="Margin Call"/>
    <s v="R"/>
    <s v="Drama"/>
    <x v="31"/>
    <s v="September 29, 2011 (Germany)"/>
    <n v="7.1"/>
    <n v="121000"/>
    <s v="J.C. Chandor"/>
    <s v="J.C. Chandor"/>
    <s v="Zachary Quinto"/>
    <s v="United States"/>
    <n v="3500000"/>
    <x v="5736"/>
    <s v="Before The Door Pictures"/>
    <n v="107"/>
  </r>
  <r>
    <s v="Martha Marcy May Marlene"/>
    <s v="R"/>
    <s v="Drama"/>
    <x v="31"/>
    <s v="December 21, 2011 (Sweden)"/>
    <n v="6.9"/>
    <n v="50000"/>
    <s v="Sean Durkin"/>
    <s v="Sean Durkin"/>
    <s v="Elizabeth Olsen"/>
    <s v="United States"/>
    <m/>
    <x v="5737"/>
    <s v="Fox Searchlight Pictures"/>
    <n v="102"/>
  </r>
  <r>
    <s v="Hanna"/>
    <s v="PG-13"/>
    <s v="Action"/>
    <x v="31"/>
    <s v="April 8, 2011 (United States)"/>
    <n v="6.8"/>
    <n v="193000"/>
    <s v="Joe Wright"/>
    <s v="Seth Lochhead"/>
    <s v="Saoirse Ronan"/>
    <s v="United States"/>
    <n v="30000000"/>
    <x v="5738"/>
    <s v="Focus Features"/>
    <n v="111"/>
  </r>
  <r>
    <s v="50/50"/>
    <s v="R"/>
    <s v="Comedy"/>
    <x v="31"/>
    <s v="September 30, 2011 (United States)"/>
    <n v="7.6"/>
    <n v="320000"/>
    <s v="Jonathan Levine"/>
    <s v="Will Reiser"/>
    <s v="Joseph Gordon-Levitt"/>
    <s v="United States"/>
    <n v="8000000"/>
    <x v="5739"/>
    <s v="Summit Entertainment"/>
    <n v="100"/>
  </r>
  <r>
    <s v="The Descendants"/>
    <s v="R"/>
    <s v="Comedy"/>
    <x v="31"/>
    <s v="December 9, 2011 (United States)"/>
    <n v="7.3"/>
    <n v="235000"/>
    <s v="Alexander Payne"/>
    <s v="Alexander Payne"/>
    <s v="George Clooney"/>
    <s v="United States"/>
    <n v="20000000"/>
    <x v="5740"/>
    <s v="Fox Searchlight Pictures"/>
    <n v="115"/>
  </r>
  <r>
    <s v="The Adventures of Tintin"/>
    <s v="PG"/>
    <s v="Animation"/>
    <x v="31"/>
    <s v="December 21, 2011 (United States)"/>
    <n v="7.3"/>
    <n v="221000"/>
    <s v="Steven Spielberg"/>
    <s v="HergÃ©"/>
    <s v="Jamie Bell"/>
    <s v="United States"/>
    <n v="135000000"/>
    <x v="5741"/>
    <s v="Columbia Pictures"/>
    <n v="107"/>
  </r>
  <r>
    <s v="The Darkest Hour"/>
    <s v="PG-13"/>
    <s v="Action"/>
    <x v="31"/>
    <s v="December 25, 2011 (United States)"/>
    <n v="4.9000000000000004"/>
    <n v="59000"/>
    <s v="Chris Gorak"/>
    <s v="Jon Spaihts"/>
    <s v="Emile Hirsch"/>
    <s v="United States"/>
    <n v="30000000"/>
    <x v="5742"/>
    <s v="Summit Entertainment"/>
    <n v="89"/>
  </r>
  <r>
    <s v="Final Destination 5"/>
    <s v="R"/>
    <s v="Action"/>
    <x v="31"/>
    <s v="August 12, 2011 (United States)"/>
    <n v="5.8"/>
    <n v="109000"/>
    <s v="Steven Quale"/>
    <s v="Eric Heisserer"/>
    <s v="Nicholas D'Agosto"/>
    <s v="United States"/>
    <n v="40000000"/>
    <x v="5743"/>
    <s v="New Line Cinema"/>
    <n v="92"/>
  </r>
  <r>
    <s v="I Am Number Four"/>
    <s v="PG-13"/>
    <s v="Action"/>
    <x v="31"/>
    <s v="February 18, 2011 (United States)"/>
    <n v="6.1"/>
    <n v="230000"/>
    <s v="D.J. Caruso"/>
    <s v="Alfred Gough"/>
    <s v="Alex Pettyfer"/>
    <s v="United States"/>
    <n v="60000000"/>
    <x v="5744"/>
    <s v="Dreamworks Pictures"/>
    <n v="111"/>
  </r>
  <r>
    <s v="Footloose"/>
    <s v="PG-13"/>
    <s v="Comedy"/>
    <x v="31"/>
    <s v="October 14, 2011 (United States)"/>
    <n v="5.9"/>
    <n v="47000"/>
    <s v="Craig Brewer"/>
    <s v="Dean Pitchford"/>
    <s v="Kenny Wormald"/>
    <s v="United States"/>
    <n v="24000000"/>
    <x v="5745"/>
    <s v="Paramount Pictures"/>
    <n v="113"/>
  </r>
  <r>
    <s v="You're Next"/>
    <s v="R"/>
    <s v="Horror"/>
    <x v="31"/>
    <s v="August 23, 2013 (United States)"/>
    <n v="6.6"/>
    <n v="92000"/>
    <s v="Adam Wingard"/>
    <s v="Simon Barrett"/>
    <s v="Sharni Vinson"/>
    <s v="United States"/>
    <n v="1000000"/>
    <x v="5746"/>
    <s v="Snoot Entertainment"/>
    <n v="95"/>
  </r>
  <r>
    <s v="Zindagi Na Milegi Dobara"/>
    <s v="Not Rated"/>
    <s v="Comedy"/>
    <x v="31"/>
    <s v="July 15, 2011 (India)"/>
    <n v="8.1999999999999993"/>
    <n v="71000"/>
    <s v="Zoya Akhtar"/>
    <s v="Farhan Akhtar"/>
    <s v="Hrithik Roshan"/>
    <s v="India"/>
    <m/>
    <x v="5747"/>
    <s v="Eros Worldwide"/>
    <n v="155"/>
  </r>
  <r>
    <s v="The Hunter"/>
    <s v="R"/>
    <s v="Adventure"/>
    <x v="31"/>
    <s v="October 6, 2011 (Australia)"/>
    <n v="6.7"/>
    <n v="38000"/>
    <s v="Daniel Nettheim"/>
    <s v="Alice Addison"/>
    <s v="Willem Dafoe"/>
    <s v="Australia"/>
    <m/>
    <x v="5748"/>
    <s v="Porchlight Films"/>
    <n v="100"/>
  </r>
  <r>
    <s v="The Thing"/>
    <s v="R"/>
    <s v="Horror"/>
    <x v="31"/>
    <s v="October 14, 2011 (United States)"/>
    <n v="6.2"/>
    <n v="124000"/>
    <s v="Matthijs van Heijningen Jr."/>
    <s v="Eric Heisserer"/>
    <s v="Mary Elizabeth Winstead"/>
    <s v="Canada"/>
    <n v="38000000"/>
    <x v="5749"/>
    <s v="Morgan Creek Entertainment"/>
    <n v="103"/>
  </r>
  <r>
    <s v="Drive Angry"/>
    <s v="R"/>
    <s v="Action"/>
    <x v="31"/>
    <s v="February 25, 2011 (United States)"/>
    <n v="5.4"/>
    <n v="96000"/>
    <s v="Patrick Lussier"/>
    <s v="Todd Farmer"/>
    <s v="Nicolas Cage"/>
    <s v="United States"/>
    <n v="50000000"/>
    <x v="5750"/>
    <s v="Summit Entertainment"/>
    <n v="104"/>
  </r>
  <r>
    <s v="Jack and Jill"/>
    <s v="PG"/>
    <s v="Comedy"/>
    <x v="31"/>
    <s v="November 11, 2011 (United States)"/>
    <n v="3.3"/>
    <n v="80000"/>
    <s v="Dennis Dugan"/>
    <s v="Ben Zook"/>
    <s v="Adam Sandler"/>
    <s v="United States"/>
    <n v="79000000"/>
    <x v="5751"/>
    <s v="Columbia Pictures"/>
    <n v="91"/>
  </r>
  <r>
    <s v="Zookeeper"/>
    <s v="PG"/>
    <s v="Comedy"/>
    <x v="31"/>
    <s v="July 8, 2011 (United States)"/>
    <n v="5.2"/>
    <n v="59000"/>
    <s v="Frank Coraci"/>
    <s v="Nick Bakay"/>
    <s v="Kevin James"/>
    <s v="United States"/>
    <n v="80000000"/>
    <x v="5752"/>
    <s v="Columbia Pictures"/>
    <n v="102"/>
  </r>
  <r>
    <s v="The Hangover Part II"/>
    <s v="R"/>
    <s v="Comedy"/>
    <x v="31"/>
    <s v="May 26, 2011 (United States)"/>
    <n v="6.4"/>
    <n v="472000"/>
    <s v="Todd Phillips"/>
    <s v="Craig Mazin"/>
    <s v="Bradley Cooper"/>
    <s v="United States"/>
    <n v="80000000"/>
    <x v="5753"/>
    <s v="Warner Bros."/>
    <n v="102"/>
  </r>
  <r>
    <s v="Hall Pass"/>
    <s v="R"/>
    <s v="Comedy"/>
    <x v="31"/>
    <s v="February 25, 2011 (United States)"/>
    <n v="5.8"/>
    <n v="121000"/>
    <s v="Bobby Farrelly"/>
    <s v="Pete Jones"/>
    <s v="Owen Wilson"/>
    <s v="United States"/>
    <n v="36000000"/>
    <x v="5754"/>
    <s v="New Line Cinema"/>
    <n v="105"/>
  </r>
  <r>
    <s v="The Best Exotic Marigold Hotel"/>
    <s v="PG-13"/>
    <s v="Comedy"/>
    <x v="31"/>
    <s v="May 25, 2012 (United States)"/>
    <n v="7.3"/>
    <n v="92000"/>
    <s v="John Madden"/>
    <s v="Ol Parker"/>
    <s v="Judi Dench"/>
    <s v="United Kingdom"/>
    <n v="10000000"/>
    <x v="5755"/>
    <s v="Blueprint Pictures"/>
    <n v="124"/>
  </r>
  <r>
    <s v="The Grey"/>
    <s v="R"/>
    <s v="Action"/>
    <x v="31"/>
    <s v="January 27, 2012 (United States)"/>
    <n v="6.8"/>
    <n v="244000"/>
    <s v="Joe Carnahan"/>
    <s v="Joe Carnahan"/>
    <s v="Liam Neeson"/>
    <s v="United States"/>
    <n v="25000000"/>
    <x v="5756"/>
    <s v="Open Road Films (II)"/>
    <n v="117"/>
  </r>
  <r>
    <s v="The Sitter"/>
    <s v="R"/>
    <s v="Comedy"/>
    <x v="31"/>
    <s v="December 9, 2011 (United States)"/>
    <n v="5.7"/>
    <n v="69000"/>
    <s v="David Gordon Green"/>
    <s v="Brian Gatewood"/>
    <s v="Jonah Hill"/>
    <s v="United States"/>
    <n v="25000000"/>
    <x v="5757"/>
    <s v="Twentieth Century Fox"/>
    <n v="81"/>
  </r>
  <r>
    <s v="Take Me Home Tonight"/>
    <s v="R"/>
    <s v="Comedy"/>
    <x v="31"/>
    <s v="March 4, 2011 (United States)"/>
    <n v="6.3"/>
    <n v="52000"/>
    <s v="Michael Dowse"/>
    <s v="Jackie Filgo"/>
    <s v="Topher Grace"/>
    <s v="United States"/>
    <n v="23000000"/>
    <x v="5758"/>
    <s v="Rogue Pictures"/>
    <n v="97"/>
  </r>
  <r>
    <s v="The Mechanic"/>
    <s v="R"/>
    <s v="Action"/>
    <x v="31"/>
    <s v="January 28, 2011 (United States)"/>
    <n v="6.6"/>
    <n v="154000"/>
    <s v="Simon West"/>
    <s v="Richard Wenk"/>
    <s v="Jason Statham"/>
    <s v="United States"/>
    <n v="40000000"/>
    <x v="5759"/>
    <s v="CBS Films"/>
    <n v="93"/>
  </r>
  <r>
    <s v="Ghost Rider: Spirit of Vengeance"/>
    <s v="PG-13"/>
    <s v="Action"/>
    <x v="31"/>
    <s v="February 17, 2012 (United States)"/>
    <n v="4.3"/>
    <n v="113000"/>
    <s v="Mark Neveldine"/>
    <s v="Scott M. Gimple"/>
    <s v="Nicolas Cage"/>
    <s v="United States"/>
    <n v="57000000"/>
    <x v="5760"/>
    <s v="Columbia Pictures"/>
    <n v="96"/>
  </r>
  <r>
    <s v="Battle Los Angeles"/>
    <s v="PG-13"/>
    <s v="Action"/>
    <x v="31"/>
    <s v="March 11, 2011 (United States)"/>
    <n v="5.7"/>
    <n v="176000"/>
    <s v="Jonathan Liebesman"/>
    <s v="Christopher Bertolini"/>
    <s v="Aaron Eckhart"/>
    <s v="United States"/>
    <n v="70000000"/>
    <x v="5761"/>
    <s v="Columbia Pictures"/>
    <n v="116"/>
  </r>
  <r>
    <s v="The Green Hornet"/>
    <s v="PG-13"/>
    <s v="Action"/>
    <x v="31"/>
    <s v="January 14, 2011 (United States)"/>
    <n v="5.8"/>
    <n v="157000"/>
    <s v="Michel Gondry"/>
    <s v="Seth Rogen"/>
    <s v="Seth Rogen"/>
    <s v="United States"/>
    <n v="120000000"/>
    <x v="5762"/>
    <s v="Columbia Pictures"/>
    <n v="119"/>
  </r>
  <r>
    <s v="Killer Elite"/>
    <s v="R"/>
    <s v="Action"/>
    <x v="31"/>
    <s v="September 23, 2011 (United States)"/>
    <n v="6.4"/>
    <n v="126000"/>
    <s v="Gary McKendry"/>
    <s v="Matt Sherring"/>
    <s v="Jason Statham"/>
    <s v="United Kingdom"/>
    <n v="70000000"/>
    <x v="5763"/>
    <s v="Omnilab Media"/>
    <n v="116"/>
  </r>
  <r>
    <s v="Shark Night"/>
    <s v="PG-13"/>
    <s v="Horror"/>
    <x v="31"/>
    <s v="September 2, 2011 (United States)"/>
    <n v="4"/>
    <n v="25000"/>
    <s v="David R. Ellis"/>
    <s v="Will Hayes"/>
    <s v="Sara Paxton"/>
    <s v="United States"/>
    <n v="25000000"/>
    <x v="5764"/>
    <s v="Incentive Filmed Entertainment"/>
    <n v="90"/>
  </r>
  <r>
    <s v="J. Edgar"/>
    <s v="R"/>
    <s v="Biography"/>
    <x v="31"/>
    <s v="November 11, 2011 (United States)"/>
    <n v="6.5"/>
    <n v="124000"/>
    <s v="Clint Eastwood"/>
    <s v="Dustin Lance Black"/>
    <s v="Leonardo DiCaprio"/>
    <s v="United States"/>
    <n v="35000000"/>
    <x v="5765"/>
    <s v="Imagine Entertainment"/>
    <n v="137"/>
  </r>
  <r>
    <s v="Dream House"/>
    <s v="PG-13"/>
    <s v="Drama"/>
    <x v="31"/>
    <s v="September 30, 2011 (United States)"/>
    <n v="6"/>
    <n v="64000"/>
    <s v="Jim Sheridan"/>
    <s v="David Loucka"/>
    <s v="Daniel Craig"/>
    <s v="United States"/>
    <n v="50000000"/>
    <x v="5766"/>
    <s v="Cliffjack Motion Pictures"/>
    <n v="84"/>
  </r>
  <r>
    <s v="Haywire"/>
    <s v="R"/>
    <s v="Action"/>
    <x v="31"/>
    <s v="January 20, 2012 (United States)"/>
    <n v="5.8"/>
    <n v="85000"/>
    <s v="Steven Soderbergh"/>
    <s v="Lem Dobbs"/>
    <s v="Gina Carano"/>
    <s v="Ireland"/>
    <n v="23000000"/>
    <x v="5767"/>
    <s v="Relativity Media"/>
    <n v="93"/>
  </r>
  <r>
    <s v="A Dangerous Method"/>
    <s v="R"/>
    <s v="Biography"/>
    <x v="31"/>
    <s v="November 10, 2011 (Germany)"/>
    <n v="6.4"/>
    <n v="100000"/>
    <s v="David Cronenberg"/>
    <s v="Christopher Hampton"/>
    <s v="Michael Fassbender"/>
    <s v="United Kingdom"/>
    <m/>
    <x v="5768"/>
    <s v="Recorded Picture Company (RPC)"/>
    <n v="99"/>
  </r>
  <r>
    <s v="The Muppets"/>
    <s v="PG"/>
    <s v="Adventure"/>
    <x v="31"/>
    <s v="November 23, 2011 (United States)"/>
    <n v="7.1"/>
    <n v="89000"/>
    <s v="James Bobin"/>
    <s v="Jason Segel"/>
    <s v="Amy Adams"/>
    <s v="United States"/>
    <n v="45000000"/>
    <x v="5769"/>
    <s v="Walt Disney Pictures"/>
    <n v="103"/>
  </r>
  <r>
    <s v="The Smurfs"/>
    <s v="PG"/>
    <s v="Animation"/>
    <x v="31"/>
    <s v="July 29, 2011 (United States)"/>
    <n v="5.4"/>
    <n v="86000"/>
    <s v="Raja Gosnell"/>
    <s v="J. David Stem"/>
    <s v="Hank Azaria"/>
    <s v="United States"/>
    <n v="110000000"/>
    <x v="5770"/>
    <s v="Columbia Pictures"/>
    <n v="103"/>
  </r>
  <r>
    <s v="The Ides of March"/>
    <s v="R"/>
    <s v="Drama"/>
    <x v="31"/>
    <s v="October 7, 2011 (United States)"/>
    <n v="7.1"/>
    <n v="218000"/>
    <s v="George Clooney"/>
    <s v="George Clooney"/>
    <s v="Paul Giamatti"/>
    <s v="United States"/>
    <n v="12500000"/>
    <x v="5771"/>
    <s v="Columbia Pictures"/>
    <n v="101"/>
  </r>
  <r>
    <s v="Fright Night"/>
    <s v="R"/>
    <s v="Comedy"/>
    <x v="31"/>
    <s v="August 19, 2011 (United States)"/>
    <n v="6.4"/>
    <n v="101000"/>
    <s v="Craig Gillespie"/>
    <s v="Marti Noxon"/>
    <s v="Anton Yelchin"/>
    <s v="United States"/>
    <n v="30000000"/>
    <x v="5772"/>
    <s v="Dreamworks Pictures"/>
    <n v="106"/>
  </r>
  <r>
    <s v="Soul Surfer"/>
    <s v="PG"/>
    <s v="Biography"/>
    <x v="31"/>
    <s v="April 8, 2011 (United States)"/>
    <n v="7"/>
    <n v="47000"/>
    <s v="Sean McNamara"/>
    <s v="Sean McNamara"/>
    <s v="AnnaSophia Robb"/>
    <s v="United States"/>
    <n v="18000000"/>
    <x v="5773"/>
    <s v="Enticing Entertainment"/>
    <n v="112"/>
  </r>
  <r>
    <s v="The Artist"/>
    <s v="PG-13"/>
    <s v="Comedy"/>
    <x v="31"/>
    <s v="January 20, 2012 (United States)"/>
    <n v="7.9"/>
    <n v="234000"/>
    <s v="Michel Hazanavicius"/>
    <s v="Michel Hazanavicius"/>
    <s v="Jean Dujardin"/>
    <s v="France"/>
    <n v="15000000"/>
    <x v="5774"/>
    <s v="Studio 37"/>
    <n v="100"/>
  </r>
  <r>
    <s v="Water for Elephants"/>
    <s v="PG-13"/>
    <s v="Drama"/>
    <x v="31"/>
    <s v="April 22, 2011 (United States)"/>
    <n v="6.9"/>
    <n v="113000"/>
    <s v="Francis Lawrence"/>
    <s v="Richard LaGravenese"/>
    <s v="Robert Pattinson"/>
    <s v="United States"/>
    <n v="38000000"/>
    <x v="5775"/>
    <s v="Fox 2000 Pictures"/>
    <n v="120"/>
  </r>
  <r>
    <s v="Oslo, August 31st"/>
    <s v="Not Rated"/>
    <s v="Drama"/>
    <x v="31"/>
    <s v="August 31, 2011 (Norway)"/>
    <n v="7.6"/>
    <n v="21000"/>
    <s v="Joachim Trier"/>
    <s v="Pierre Drieu La Rochelle"/>
    <s v="Anders Danielsen Lie"/>
    <s v="Norway"/>
    <m/>
    <x v="5776"/>
    <s v="Motlys"/>
    <n v="95"/>
  </r>
  <r>
    <s v="The Snowtown Murders"/>
    <s v="Not Rated"/>
    <s v="Biography"/>
    <x v="31"/>
    <s v="May 19, 2011 (Australia)"/>
    <n v="6.6"/>
    <n v="18000"/>
    <s v="Justin Kurzel"/>
    <s v="Shaun Grant"/>
    <s v="Lucas Pittaway"/>
    <s v="Australia"/>
    <n v="2000000"/>
    <x v="5777"/>
    <s v="Carver Films"/>
    <n v="119"/>
  </r>
  <r>
    <s v="Something Borrowed"/>
    <s v="PG-13"/>
    <s v="Comedy"/>
    <x v="31"/>
    <s v="May 6, 2011 (United States)"/>
    <n v="5.9"/>
    <n v="59000"/>
    <s v="Luke Greenfield"/>
    <s v="Jennie Snyder Urman"/>
    <s v="Ginnifer Goodwin"/>
    <s v="United States"/>
    <n v="35000000"/>
    <x v="5778"/>
    <s v="Alcon Entertainment"/>
    <n v="112"/>
  </r>
  <r>
    <s v="The Human Centipede II (Full Sequence)"/>
    <s v="Not Rated"/>
    <s v="Horror"/>
    <x v="31"/>
    <s v="November 2011 (Australia)"/>
    <n v="3.8"/>
    <n v="37000"/>
    <s v="Tom Six"/>
    <s v="Tom Six"/>
    <s v="Laurence R. Harvey"/>
    <s v="Netherlands"/>
    <m/>
    <x v="5779"/>
    <s v="Six Entertainment Company"/>
    <n v="91"/>
  </r>
  <r>
    <s v="Priest"/>
    <s v="PG-13"/>
    <s v="Action"/>
    <x v="31"/>
    <s v="May 13, 2011 (United States)"/>
    <n v="5.7"/>
    <n v="117000"/>
    <s v="Scott Stewart"/>
    <s v="Cory Goodman"/>
    <s v="Paul Bettany"/>
    <s v="United States"/>
    <n v="60000000"/>
    <x v="5780"/>
    <s v="Screen Gems"/>
    <n v="87"/>
  </r>
  <r>
    <s v="Johnny English Reborn"/>
    <s v="PG"/>
    <s v="Action"/>
    <x v="31"/>
    <s v="October 21, 2011 (United States)"/>
    <n v="6.3"/>
    <n v="123000"/>
    <s v="Oliver Parker"/>
    <s v="Hamish McColl"/>
    <s v="Rowan Atkinson"/>
    <s v="United Kingdom"/>
    <n v="45000000"/>
    <x v="5781"/>
    <s v="Universal Pictures"/>
    <n v="101"/>
  </r>
  <r>
    <s v="The Inbetweeners"/>
    <s v="R"/>
    <s v="Comedy"/>
    <x v="31"/>
    <s v="August 17, 2011 (United Kingdom)"/>
    <n v="6.7"/>
    <n v="80000"/>
    <s v="Ben Palmer"/>
    <s v="Iain Morris"/>
    <s v="James Buckley"/>
    <s v="United Kingdom"/>
    <m/>
    <x v="5782"/>
    <s v="Film4"/>
    <n v="97"/>
  </r>
  <r>
    <s v="Bucky Larson: Born to Be a Star"/>
    <s v="R"/>
    <s v="Comedy"/>
    <x v="31"/>
    <s v="September 9, 2011 (United States)"/>
    <n v="3.2"/>
    <n v="12000"/>
    <s v="Tom Brady"/>
    <s v="Adam Sandler"/>
    <s v="Nick Swardson"/>
    <s v="United States"/>
    <n v="10000000"/>
    <x v="5783"/>
    <s v="Columbia Pictures"/>
    <n v="97"/>
  </r>
  <r>
    <s v="Diary of a Wimpy Kid: Rodrick Rules"/>
    <s v="PG"/>
    <s v="Animation"/>
    <x v="31"/>
    <s v="March 25, 2011 (United States)"/>
    <n v="6.5"/>
    <n v="28000"/>
    <s v="David Bowers"/>
    <s v="Gabe Sachs"/>
    <s v="Zachary Gordon"/>
    <s v="United States"/>
    <n v="21000000"/>
    <x v="5784"/>
    <s v="Fox 2000 Pictures"/>
    <n v="99"/>
  </r>
  <r>
    <s v="Kill List"/>
    <s v="Not Rated"/>
    <s v="Action"/>
    <x v="31"/>
    <s v="September 2, 2011 (United Kingdom)"/>
    <n v="6.4"/>
    <n v="38000"/>
    <s v="Ben Wheatley"/>
    <s v="Ben Wheatley"/>
    <s v="Neil Maskell"/>
    <s v="United Kingdom"/>
    <m/>
    <x v="5785"/>
    <s v="Warp X"/>
    <n v="95"/>
  </r>
  <r>
    <s v="Carnage"/>
    <s v="R"/>
    <s v="Comedy"/>
    <x v="31"/>
    <s v="November 18, 2011 (Spain)"/>
    <n v="7.2"/>
    <n v="122000"/>
    <s v="Roman Polanski"/>
    <s v="Yasmina Reza"/>
    <s v="Jodie Foster"/>
    <s v="France"/>
    <n v="25000000"/>
    <x v="5786"/>
    <s v="SBS Productions"/>
    <n v="80"/>
  </r>
  <r>
    <s v="Attack the Block"/>
    <s v="R"/>
    <s v="Action"/>
    <x v="31"/>
    <s v="May 13, 2011 (United Kingdom)"/>
    <n v="6.7"/>
    <n v="102000"/>
    <s v="Joe Cornish"/>
    <s v="Joe Cornish"/>
    <s v="John Boyega"/>
    <s v="United Kingdom"/>
    <n v="13000000"/>
    <x v="5787"/>
    <s v="Screen Gems"/>
    <n v="88"/>
  </r>
  <r>
    <s v="The Guard"/>
    <s v="R"/>
    <s v="Comedy"/>
    <x v="31"/>
    <s v="July 7, 2011 (Ireland)"/>
    <n v="7.3"/>
    <n v="83000"/>
    <s v="John Michael McDonagh"/>
    <s v="John Michael McDonagh"/>
    <s v="Brendan Gleeson"/>
    <s v="Ireland"/>
    <n v="6000000"/>
    <x v="5788"/>
    <s v="Reprisal Films"/>
    <n v="96"/>
  </r>
  <r>
    <s v="Young Adult"/>
    <s v="R"/>
    <s v="Comedy"/>
    <x v="31"/>
    <s v="December 16, 2011 (United States)"/>
    <n v="6.3"/>
    <n v="82000"/>
    <s v="Jason Reitman"/>
    <s v="Diablo Cody"/>
    <s v="Charlize Theron"/>
    <s v="United States"/>
    <n v="12000000"/>
    <x v="5789"/>
    <s v="Paramount Pictures"/>
    <n v="94"/>
  </r>
  <r>
    <s v="The Devil's Double"/>
    <s v="R"/>
    <s v="Biography"/>
    <x v="31"/>
    <s v="September 8, 2011 (Netherlands)"/>
    <n v="7.1"/>
    <n v="61000"/>
    <s v="Lee Tamahori"/>
    <s v="Michael Thomas"/>
    <s v="Dominic Cooper"/>
    <s v="Belgium"/>
    <n v="19100000"/>
    <x v="5790"/>
    <s v="Corsan"/>
    <n v="109"/>
  </r>
  <r>
    <s v="Another Earth"/>
    <s v="PG-13"/>
    <s v="Drama"/>
    <x v="31"/>
    <s v="October 12, 2011 (France)"/>
    <n v="6.9"/>
    <n v="93000"/>
    <s v="Mike Cahill"/>
    <s v="Mike Cahill"/>
    <s v="Brit Marling"/>
    <s v="United States"/>
    <n v="100000"/>
    <x v="5791"/>
    <s v="Artists Public Domain"/>
    <n v="92"/>
  </r>
  <r>
    <s v="Perfect Sense"/>
    <s v="R"/>
    <s v="Drama"/>
    <x v="31"/>
    <s v="October 7, 2011 (United Kingdom)"/>
    <n v="7.1"/>
    <n v="58000"/>
    <s v="David Mackenzie"/>
    <s v="Kim Fupz Aakeson"/>
    <s v="Ewan McGregor"/>
    <s v="United Kingdom"/>
    <m/>
    <x v="5792"/>
    <s v="BBC Films"/>
    <n v="92"/>
  </r>
  <r>
    <s v="Like Crazy"/>
    <s v="PG-13"/>
    <s v="Drama"/>
    <x v="31"/>
    <s v="January 27, 2012 (United Kingdom)"/>
    <n v="6.7"/>
    <n v="60000"/>
    <s v="Drake Doremus"/>
    <s v="Drake Doremus"/>
    <s v="Felicity Jones"/>
    <s v="United States"/>
    <n v="250000"/>
    <x v="5793"/>
    <s v="Paramount Vantage"/>
    <n v="86"/>
  </r>
  <r>
    <s v="What's Your Number?"/>
    <s v="R"/>
    <s v="Comedy"/>
    <x v="31"/>
    <s v="September 30, 2011 (United States)"/>
    <n v="6.1"/>
    <n v="74000"/>
    <s v="Mark Mylod"/>
    <s v="Karyn Bosnak"/>
    <s v="Anna Faris"/>
    <s v="United States"/>
    <n v="20000000"/>
    <x v="5794"/>
    <s v="New Regency Productions"/>
    <n v="106"/>
  </r>
  <r>
    <s v="Detachment"/>
    <s v="Not Rated"/>
    <s v="Drama"/>
    <x v="31"/>
    <s v="February 1, 2012 (France)"/>
    <n v="7.7"/>
    <n v="79000"/>
    <s v="Tony Kaye"/>
    <s v="Carl Lund"/>
    <s v="Adrien Brody"/>
    <s v="United States"/>
    <m/>
    <x v="5795"/>
    <s v="Paper Street Films"/>
    <n v="98"/>
  </r>
  <r>
    <s v="Gnomeo &amp; Juliet"/>
    <s v="G"/>
    <s v="Animation"/>
    <x v="31"/>
    <s v="February 11, 2011 (United States)"/>
    <n v="5.9"/>
    <n v="53000"/>
    <s v="Kelly Asbury"/>
    <s v="Rob Sprackling"/>
    <s v="James McAvoy"/>
    <s v="United Kingdom"/>
    <n v="36000000"/>
    <x v="5796"/>
    <s v="Touchstone Pictures"/>
    <n v="84"/>
  </r>
  <r>
    <s v="Puss in Boots"/>
    <s v="PG"/>
    <s v="Animation"/>
    <x v="31"/>
    <s v="October 28, 2011 (United States)"/>
    <n v="6.6"/>
    <n v="148000"/>
    <s v="Chris Miller"/>
    <s v="Tom Wheeler"/>
    <s v="Antonio Banderas"/>
    <s v="United States"/>
    <n v="130000000"/>
    <x v="5797"/>
    <s v="DreamWorks Animation"/>
    <n v="90"/>
  </r>
  <r>
    <s v="Beastly"/>
    <s v="PG-13"/>
    <s v="Drama"/>
    <x v="31"/>
    <s v="March 4, 2011 (United States)"/>
    <n v="5.6"/>
    <n v="76000"/>
    <s v="Daniel Barnz"/>
    <s v="Daniel Barnz"/>
    <s v="Alex Pettyfer"/>
    <s v="United States"/>
    <n v="17000000"/>
    <x v="5798"/>
    <s v="CBS Films"/>
    <n v="86"/>
  </r>
  <r>
    <s v="The Art of Getting by"/>
    <s v="PG-13"/>
    <s v="Drama"/>
    <x v="31"/>
    <s v="June 17, 2011 (United States)"/>
    <n v="6.6"/>
    <n v="57000"/>
    <s v="Gavin Wiesen"/>
    <s v="Gavin Wiesen"/>
    <s v="Freddie Highmore"/>
    <s v="United States"/>
    <m/>
    <x v="5799"/>
    <s v="Goldcrest Pictures"/>
    <n v="83"/>
  </r>
  <r>
    <s v="My Week with Marilyn"/>
    <s v="R"/>
    <s v="Biography"/>
    <x v="31"/>
    <s v="December 23, 2011 (United States)"/>
    <n v="6.9"/>
    <n v="85000"/>
    <s v="Simon Curtis"/>
    <s v="Adrian Hodges"/>
    <s v="Michelle Williams"/>
    <s v="United Kingdom"/>
    <m/>
    <x v="5800"/>
    <s v="The Weinstein Company"/>
    <n v="99"/>
  </r>
  <r>
    <s v="This Must Be the Place"/>
    <s v="R"/>
    <s v="Adventure"/>
    <x v="31"/>
    <s v="August 24, 2011 (France)"/>
    <n v="6.7"/>
    <n v="33000"/>
    <s v="Paolo Sorrentino"/>
    <s v="Paolo Sorrentino"/>
    <s v="Sean Penn"/>
    <s v="Italy"/>
    <m/>
    <x v="5801"/>
    <s v="Indigo Film"/>
    <n v="118"/>
  </r>
  <r>
    <s v="Butter"/>
    <s v="R"/>
    <s v="Comedy"/>
    <x v="31"/>
    <s v="October 18, 2012 (Russia)"/>
    <n v="6.2"/>
    <n v="21000"/>
    <s v="Jim Field Smith"/>
    <s v="Jason A. Micallef"/>
    <s v="Jennifer Garner"/>
    <s v="United States"/>
    <m/>
    <x v="5802"/>
    <s v="Hurwitz Creative"/>
    <n v="90"/>
  </r>
  <r>
    <s v="Bernie"/>
    <s v="PG-13"/>
    <s v="Biography"/>
    <x v="31"/>
    <s v="June 22, 2012 (Iceland)"/>
    <n v="6.8"/>
    <n v="58000"/>
    <s v="Richard Linklater"/>
    <s v="Skip Hollandsworth"/>
    <s v="Jack Black"/>
    <s v="United States"/>
    <n v="5000000"/>
    <x v="5803"/>
    <s v="Mandalay Vision"/>
    <n v="104"/>
  </r>
  <r>
    <s v="Season of the Witch"/>
    <s v="PG-13"/>
    <s v="Action"/>
    <x v="31"/>
    <s v="January 7, 2011 (United States)"/>
    <n v="5.4"/>
    <n v="91000"/>
    <s v="Dominic Sena"/>
    <s v="Bragi F. Schut"/>
    <s v="Nicolas Cage"/>
    <s v="United States"/>
    <n v="40000000"/>
    <x v="5804"/>
    <s v="Atlas Entertainment"/>
    <n v="95"/>
  </r>
  <r>
    <s v="Silent House"/>
    <s v="R"/>
    <s v="Drama"/>
    <x v="31"/>
    <s v="March 9, 2012 (United States)"/>
    <n v="5.3"/>
    <n v="22000"/>
    <s v="Chris Kentis"/>
    <s v="Gustavo HernÃ¡ndez"/>
    <s v="Elizabeth Olsen"/>
    <s v="United States"/>
    <n v="2000000"/>
    <x v="5805"/>
    <s v="Elle Driver"/>
    <n v="86"/>
  </r>
  <r>
    <s v="Winnie the Pooh"/>
    <s v="G"/>
    <s v="Animation"/>
    <x v="31"/>
    <s v="July 15, 2011 (United States)"/>
    <n v="7.2"/>
    <n v="23000"/>
    <s v="Stephen J. Anderson"/>
    <s v="Stephen J. Anderson"/>
    <s v="Jim Cummings"/>
    <s v="United States"/>
    <n v="30000000"/>
    <x v="5806"/>
    <s v="Walt Disney Pictures"/>
    <n v="63"/>
  </r>
  <r>
    <s v="Hobo with a Shotgun"/>
    <s v="Not Rated"/>
    <s v="Action"/>
    <x v="31"/>
    <s v="May 12, 2011 (Netherlands)"/>
    <n v="6.1"/>
    <n v="45000"/>
    <s v="Jason Eisener"/>
    <s v="John Davies"/>
    <s v="Rutger Hauer"/>
    <s v="Canada"/>
    <n v="3000000"/>
    <x v="5807"/>
    <s v="Rhombus Media"/>
    <n v="86"/>
  </r>
  <r>
    <s v="The Eagle"/>
    <s v="PG-13"/>
    <s v="Action"/>
    <x v="31"/>
    <s v="February 11, 2011 (United States)"/>
    <n v="6.2"/>
    <n v="67000"/>
    <s v="Kevin Macdonald"/>
    <s v="Jeremy Brock"/>
    <s v="Channing Tatum"/>
    <s v="United Kingdom"/>
    <n v="25000000"/>
    <x v="5808"/>
    <s v="Focus Features"/>
    <n v="114"/>
  </r>
  <r>
    <s v="The Rum Diary"/>
    <s v="R"/>
    <s v="Comedy"/>
    <x v="31"/>
    <s v="October 28, 2011 (United States)"/>
    <n v="6.2"/>
    <n v="100000"/>
    <s v="Bruce Robinson"/>
    <s v="Bruce Robinson"/>
    <s v="Johnny Depp"/>
    <s v="United States"/>
    <n v="45000000"/>
    <x v="5809"/>
    <s v="GK Films"/>
    <n v="119"/>
  </r>
  <r>
    <s v="Spy Kids 4-D: All the Time in the World"/>
    <s v="PG"/>
    <s v="Animation"/>
    <x v="31"/>
    <s v="August 19, 2011 (United States)"/>
    <n v="3.5"/>
    <n v="24000"/>
    <s v="Robert Rodriguez"/>
    <s v="Robert Rodriguez"/>
    <s v="Jessica Alba"/>
    <s v="United States"/>
    <n v="27000000"/>
    <x v="5810"/>
    <s v="Dimension Films"/>
    <n v="89"/>
  </r>
  <r>
    <s v="The Divide"/>
    <s v="R"/>
    <s v="Drama"/>
    <x v="31"/>
    <s v="April 20, 2012 (United Kingdom)"/>
    <n v="5.8"/>
    <n v="36000"/>
    <s v="Xavier Gens"/>
    <s v="Karl Mueller"/>
    <s v="Lauren German"/>
    <s v="United States"/>
    <n v="3000000"/>
    <x v="5811"/>
    <s v="Preferred Content"/>
    <n v="112"/>
  </r>
  <r>
    <s v="Red Riding Hood"/>
    <s v="PG-13"/>
    <s v="Fantasy"/>
    <x v="31"/>
    <s v="March 11, 2011 (United States)"/>
    <n v="5.5"/>
    <n v="109000"/>
    <s v="Catherine Hardwicke"/>
    <s v="David Leslie Johnson-McGoldrick"/>
    <s v="Amanda Seyfried"/>
    <s v="United States"/>
    <n v="42000000"/>
    <x v="5812"/>
    <s v="Warner Bros."/>
    <n v="100"/>
  </r>
  <r>
    <s v="The Roommate"/>
    <s v="PG-13"/>
    <s v="Drama"/>
    <x v="31"/>
    <s v="February 4, 2011 (United States)"/>
    <n v="4.8"/>
    <n v="37000"/>
    <s v="Christian E. Christiansen"/>
    <s v="Sonny Mallhi"/>
    <s v="Minka Kelly"/>
    <s v="United States"/>
    <n v="16000000"/>
    <x v="5813"/>
    <s v="Screen Gems"/>
    <n v="91"/>
  </r>
  <r>
    <s v="Salmon Fishing in the Yemen"/>
    <s v="PG-13"/>
    <s v="Comedy"/>
    <x v="31"/>
    <s v="April 20, 2012 (United Kingdom)"/>
    <n v="6.8"/>
    <n v="63000"/>
    <s v="Lasse HallstrÃ¶m"/>
    <s v="Simon Beaufoy"/>
    <s v="Ewan McGregor"/>
    <s v="United Kingdom"/>
    <m/>
    <x v="5814"/>
    <s v="UK Film Council"/>
    <n v="107"/>
  </r>
  <r>
    <s v="Monte Carlo"/>
    <s v="PG"/>
    <s v="Adventure"/>
    <x v="31"/>
    <s v="July 1, 2011 (United States)"/>
    <n v="5.8"/>
    <n v="42000"/>
    <s v="Thomas Bezucha"/>
    <s v="Thomas Bezucha"/>
    <s v="Selena Gomez"/>
    <s v="Hungary"/>
    <n v="20000000"/>
    <x v="5815"/>
    <s v="Fox 2000 Pictures"/>
    <n v="109"/>
  </r>
  <r>
    <s v="The Rite"/>
    <s v="PG-13"/>
    <s v="Drama"/>
    <x v="31"/>
    <s v="January 28, 2011 (United States)"/>
    <n v="6"/>
    <n v="93000"/>
    <s v="Mikael HÃ¥fstrÃ¶m"/>
    <s v="Michael Petroni"/>
    <s v="Colin O'Donoghue"/>
    <s v="United States"/>
    <n v="37000000"/>
    <x v="5816"/>
    <s v="New Line Cinema"/>
    <n v="114"/>
  </r>
  <r>
    <s v="New Year's Eve"/>
    <s v="PG-13"/>
    <s v="Comedy"/>
    <x v="31"/>
    <s v="December 9, 2011 (United States)"/>
    <n v="5.7"/>
    <n v="83000"/>
    <s v="Garry Marshall"/>
    <s v="Katherine Fugate"/>
    <s v="Sarah Jessica Parker"/>
    <s v="United States"/>
    <n v="56000000"/>
    <x v="5817"/>
    <s v="New Line Cinema"/>
    <n v="118"/>
  </r>
  <r>
    <s v="Sound of My Voice"/>
    <s v="R"/>
    <s v="Drama"/>
    <x v="31"/>
    <s v="August 3, 2012 (United Kingdom)"/>
    <n v="6.6"/>
    <n v="21000"/>
    <s v="Zal Batmanglij"/>
    <s v="Zal Batmanglij"/>
    <s v="Christopher Denham"/>
    <s v="United States"/>
    <n v="135000"/>
    <x v="5818"/>
    <s v="Skyscraper Films"/>
    <n v="85"/>
  </r>
  <r>
    <s v="W.E."/>
    <s v="R"/>
    <s v="Drama"/>
    <x v="31"/>
    <s v="January 20, 2012 (United Kingdom)"/>
    <n v="6.3"/>
    <n v="12000"/>
    <s v="Madonna"/>
    <s v="Madonna"/>
    <s v="Abbie Cornish"/>
    <s v="United Kingdom"/>
    <n v="15000000"/>
    <x v="5819"/>
    <s v="Semtex Films"/>
    <n v="119"/>
  </r>
  <r>
    <s v="Goon"/>
    <s v="R"/>
    <s v="Comedy"/>
    <x v="31"/>
    <s v="February 24, 2012 (Canada)"/>
    <n v="6.8"/>
    <n v="85000"/>
    <s v="Michael Dowse"/>
    <s v="Jay Baruchel"/>
    <s v="Seann William Scott"/>
    <s v="United States"/>
    <m/>
    <x v="5820"/>
    <s v="No Trace Camping"/>
    <n v="92"/>
  </r>
  <r>
    <s v="Extremely Loud &amp; Incredibly Close"/>
    <s v="PG-13"/>
    <s v="Adventure"/>
    <x v="31"/>
    <s v="January 20, 2012 (United States)"/>
    <n v="6.9"/>
    <n v="99000"/>
    <s v="Stephen Daldry"/>
    <s v="Eric Roth"/>
    <s v="Thomas Horn"/>
    <s v="United States"/>
    <n v="40000000"/>
    <x v="5821"/>
    <s v="Warner Bros."/>
    <n v="129"/>
  </r>
  <r>
    <s v="Alvin and the Chipmunks: Chipwrecked"/>
    <s v="G"/>
    <s v="Animation"/>
    <x v="31"/>
    <s v="December 16, 2011 (United States)"/>
    <n v="4.3"/>
    <n v="33000"/>
    <s v="Mike Mitchell"/>
    <s v="Jonathan Aibel"/>
    <s v="Justin Long"/>
    <s v="United States"/>
    <n v="75000000"/>
    <x v="5822"/>
    <s v="Fox 2000 Pictures"/>
    <n v="87"/>
  </r>
  <r>
    <s v="House of Tolerance"/>
    <s v="Not Rated"/>
    <s v="Drama"/>
    <x v="31"/>
    <s v="November 25, 2011 (United States)"/>
    <n v="6.7"/>
    <n v="6500"/>
    <s v="Bertrand Bonello"/>
    <s v="Bertrand Bonello"/>
    <s v="NoÃ©mie Lvovsky"/>
    <s v="France"/>
    <m/>
    <x v="5823"/>
    <s v="Les Films du Lendemain"/>
    <n v="122"/>
  </r>
  <r>
    <s v="Our Idiot Brother"/>
    <s v="R"/>
    <s v="Comedy"/>
    <x v="31"/>
    <s v="August 26, 2011 (United States)"/>
    <n v="6.4"/>
    <n v="85000"/>
    <s v="Jesse Peretz"/>
    <s v="Jesse Peretz"/>
    <s v="Paul Rudd"/>
    <s v="United States"/>
    <n v="5000000"/>
    <x v="5824"/>
    <s v="Big Beach Films"/>
    <n v="90"/>
  </r>
  <r>
    <s v="Weekend"/>
    <s v="Not Rated"/>
    <s v="Drama"/>
    <x v="31"/>
    <s v="November 4, 2011 (United Kingdom)"/>
    <n v="7.6"/>
    <n v="29000"/>
    <s v="Andrew Haigh"/>
    <s v="Andrew Haigh"/>
    <s v="Tom Cullen"/>
    <s v="United Kingdom"/>
    <m/>
    <x v="5825"/>
    <s v="EM Media"/>
    <n v="97"/>
  </r>
  <r>
    <n v="360"/>
    <s v="R"/>
    <s v="Drama"/>
    <x v="31"/>
    <s v="July 25, 2012 (France)"/>
    <n v="6.2"/>
    <n v="16000"/>
    <s v="Fernando Meirelles"/>
    <s v="Peter Morgan"/>
    <s v="Rachel Weisz"/>
    <s v="United Kingdom"/>
    <m/>
    <x v="5826"/>
    <s v="BBC Films"/>
    <n v="110"/>
  </r>
  <r>
    <s v="Sanctum"/>
    <s v="R"/>
    <s v="Action"/>
    <x v="31"/>
    <s v="February 4, 2011 (United States)"/>
    <n v="5.9"/>
    <n v="54000"/>
    <s v="Alister Grierson"/>
    <s v="John Garvin"/>
    <s v="Rhys Wakefield"/>
    <s v="United States"/>
    <n v="30000000"/>
    <x v="5827"/>
    <s v="Universal Pictures"/>
    <n v="108"/>
  </r>
  <r>
    <s v="The Big Year"/>
    <s v="PG"/>
    <s v="Comedy"/>
    <x v="31"/>
    <s v="October 14, 2011 (United States)"/>
    <n v="6.2"/>
    <n v="43000"/>
    <s v="David Frankel"/>
    <s v="Howard Franklin"/>
    <s v="Owen Wilson"/>
    <s v="United States"/>
    <n v="41000000"/>
    <x v="5828"/>
    <s v="Fox 2000 Pictures"/>
    <n v="100"/>
  </r>
  <r>
    <s v="Jo NesbÃ¸'s Headhunters"/>
    <s v="R"/>
    <s v="Action"/>
    <x v="31"/>
    <s v="August 26, 2011 (Norway)"/>
    <n v="7.5"/>
    <n v="99000"/>
    <s v="Morten Tyldum"/>
    <s v="Ulf Ryberg"/>
    <s v="Aksel Hennie"/>
    <s v="Norway"/>
    <m/>
    <x v="5829"/>
    <s v="Yellow Bird"/>
    <n v="96"/>
  </r>
  <r>
    <s v="Straw Dogs"/>
    <s v="R"/>
    <s v="Action"/>
    <x v="31"/>
    <s v="September 16, 2011 (United States)"/>
    <n v="5.8"/>
    <n v="33000"/>
    <s v="Rod Lurie"/>
    <s v="Rod Lurie"/>
    <s v="James Marsden"/>
    <s v="United States"/>
    <n v="25000000"/>
    <x v="5830"/>
    <s v="Screen Gems"/>
    <n v="110"/>
  </r>
  <r>
    <s v="Red State"/>
    <s v="R"/>
    <s v="Action"/>
    <x v="31"/>
    <s v="September 30, 2011 (United Kingdom)"/>
    <n v="6.2"/>
    <n v="63000"/>
    <s v="Kevin Smith"/>
    <s v="Kevin Smith"/>
    <s v="Michael Parks"/>
    <s v="United States"/>
    <n v="4000000"/>
    <x v="5831"/>
    <s v="NVSH Productions"/>
    <n v="88"/>
  </r>
  <r>
    <s v="Trespass"/>
    <s v="R"/>
    <s v="Crime"/>
    <x v="31"/>
    <s v="October 21, 2011 (Bulgaria)"/>
    <n v="5.3"/>
    <n v="42000"/>
    <s v="Joel Schumacher"/>
    <s v="Karl Gajdusek"/>
    <s v="Nicolas Cage"/>
    <s v="United States"/>
    <n v="35000000"/>
    <x v="5832"/>
    <s v="Millennium Films"/>
    <n v="91"/>
  </r>
  <r>
    <s v="Machine Gun Preacher"/>
    <s v="R"/>
    <s v="Action"/>
    <x v="31"/>
    <s v="November 2, 2011 (United Kingdom)"/>
    <n v="6.8"/>
    <n v="64000"/>
    <s v="Marc Forster"/>
    <s v="Jason Keller"/>
    <s v="Gerard Butler"/>
    <s v="United States"/>
    <n v="30000000"/>
    <x v="5833"/>
    <s v="Relativity Media"/>
    <n v="129"/>
  </r>
  <r>
    <s v="From Up on Poppy Hill"/>
    <s v="PG"/>
    <s v="Animation"/>
    <x v="31"/>
    <s v="July 16, 2011 (Japan)"/>
    <n v="7.4"/>
    <n v="38000"/>
    <s v="GorÃ´ Miyazaki"/>
    <s v="TetsurÃ´ Sayama"/>
    <s v="Sarah Bolger"/>
    <s v="Japan"/>
    <n v="22000000"/>
    <x v="5834"/>
    <s v="Studio Ghibli"/>
    <n v="91"/>
  </r>
  <r>
    <s v="30 Minutes or Less"/>
    <s v="R"/>
    <s v="Action"/>
    <x v="31"/>
    <s v="August 12, 2011 (United States)"/>
    <n v="6.1"/>
    <n v="96000"/>
    <s v="Ruben Fleischer"/>
    <s v="Michael Diliberti"/>
    <s v="Jesse Eisenberg"/>
    <s v="United States"/>
    <n v="28000000"/>
    <x v="5835"/>
    <s v="Columbia Pictures"/>
    <n v="83"/>
  </r>
  <r>
    <s v="The Iron Lady"/>
    <s v="PG-13"/>
    <s v="Biography"/>
    <x v="31"/>
    <s v="January 13, 2012 (United States)"/>
    <n v="6.4"/>
    <n v="105000"/>
    <s v="Phyllida Lloyd"/>
    <s v="Abi Morgan"/>
    <s v="Meryl Streep"/>
    <s v="United Kingdom"/>
    <n v="13000000"/>
    <x v="5836"/>
    <s v="DJ Films"/>
    <n v="105"/>
  </r>
  <r>
    <s v="Your Sister's Sister"/>
    <s v="R"/>
    <s v="Comedy"/>
    <x v="31"/>
    <s v="June 29, 2012 (United Kingdom)"/>
    <n v="6.7"/>
    <n v="27000"/>
    <s v="Lynn Shelton"/>
    <s v="Lynn Shelton"/>
    <s v="Mark Duplass"/>
    <s v="United States"/>
    <n v="125000"/>
    <x v="5837"/>
    <s v="Ada Films"/>
    <n v="90"/>
  </r>
  <r>
    <s v="Mr. Popper's Penguins"/>
    <s v="PG"/>
    <s v="Comedy"/>
    <x v="31"/>
    <s v="June 17, 2011 (United States)"/>
    <n v="6"/>
    <n v="91000"/>
    <s v="Mark Waters"/>
    <s v="Sean Anders"/>
    <s v="Jim Carrey"/>
    <s v="United States"/>
    <n v="55000000"/>
    <x v="5838"/>
    <s v="Twentieth Century Fox"/>
    <n v="94"/>
  </r>
  <r>
    <s v="Texas Killing Fields"/>
    <s v="R"/>
    <s v="Crime"/>
    <x v="31"/>
    <s v="October 14, 2011 (United Kingdom)"/>
    <n v="5.7"/>
    <n v="19000"/>
    <s v="Ami Canaan Mann"/>
    <s v="Don Ferrarone"/>
    <s v="Sam Worthington"/>
    <s v="United States"/>
    <m/>
    <x v="5839"/>
    <s v="Anchor Bay Films"/>
    <n v="105"/>
  </r>
  <r>
    <s v="Take This Waltz"/>
    <s v="R"/>
    <s v="Comedy"/>
    <x v="31"/>
    <s v="July 6, 2012 (Canada)"/>
    <n v="6.6"/>
    <n v="28000"/>
    <s v="Sarah Polley"/>
    <s v="Sarah Polley"/>
    <s v="Michelle Williams"/>
    <s v="Canada"/>
    <m/>
    <x v="5840"/>
    <s v="Joe's Daughter"/>
    <n v="116"/>
  </r>
  <r>
    <s v="A Good Old Fashioned Orgy"/>
    <s v="R"/>
    <s v="Comedy"/>
    <x v="31"/>
    <s v="October 27, 2011 (Russia)"/>
    <n v="6.1"/>
    <n v="22000"/>
    <s v="Alex Gregory"/>
    <s v="Alex Gregory"/>
    <s v="Jason Sudeikis"/>
    <s v="United States"/>
    <m/>
    <x v="5841"/>
    <s v="Endgame Entertainment"/>
    <n v="95"/>
  </r>
  <r>
    <s v="Special Forces"/>
    <s v="R"/>
    <s v="Action"/>
    <x v="31"/>
    <s v="November 2, 2011 (France)"/>
    <n v="6.4"/>
    <n v="18000"/>
    <s v="StÃ©phane Rybojad"/>
    <s v="StÃ©phane Rybojad"/>
    <s v="Diane Kruger"/>
    <s v="France"/>
    <m/>
    <x v="5842"/>
    <s v="Easy Company"/>
    <n v="109"/>
  </r>
  <r>
    <s v="Courageous"/>
    <s v="PG-13"/>
    <s v="Drama"/>
    <x v="31"/>
    <s v="September 30, 2011 (United States)"/>
    <n v="7"/>
    <n v="20000"/>
    <s v="Alex Kendrick"/>
    <s v="Alex Kendrick"/>
    <s v="Alex Kendrick"/>
    <s v="United States"/>
    <n v="2000000"/>
    <x v="5843"/>
    <s v="TriStar Pictures"/>
    <n v="129"/>
  </r>
  <r>
    <s v="Jin ling shi san chai"/>
    <s v="R"/>
    <s v="Drama"/>
    <x v="31"/>
    <s v="December 16, 2011 (China)"/>
    <n v="7.6"/>
    <n v="51000"/>
    <s v="Yimou Zhang"/>
    <s v="Heng Liu"/>
    <s v="Christian Bale"/>
    <s v="China"/>
    <n v="94000000"/>
    <x v="5844"/>
    <s v="Beijing New Picture Film"/>
    <n v="146"/>
  </r>
  <r>
    <s v="Apollo 18"/>
    <s v="PG-13"/>
    <s v="Horror"/>
    <x v="31"/>
    <s v="September 2, 2011 (United States)"/>
    <n v="5.2"/>
    <n v="54000"/>
    <s v="Gonzalo LÃ³pez-Gallego"/>
    <s v="Brian Miller"/>
    <s v="Warren Christie"/>
    <s v="United States"/>
    <n v="5000000"/>
    <x v="5845"/>
    <s v="Dimension Films"/>
    <n v="86"/>
  </r>
  <r>
    <s v="Anonymous"/>
    <s v="PG-13"/>
    <s v="Drama"/>
    <x v="31"/>
    <s v="October 28, 2011 (United Kingdom)"/>
    <n v="6.9"/>
    <n v="40000"/>
    <s v="Roland Emmerich"/>
    <s v="John Orloff"/>
    <s v="Rhys Ifans"/>
    <s v="United Kingdom"/>
    <n v="30000000"/>
    <x v="5846"/>
    <s v="Columbia Pictures"/>
    <n v="130"/>
  </r>
  <r>
    <s v="Hop"/>
    <s v="PG"/>
    <s v="Animation"/>
    <x v="31"/>
    <s v="April 1, 2011 (United States)"/>
    <n v="5.4"/>
    <n v="32000"/>
    <s v="Tim Hill"/>
    <s v="Cinco Paul"/>
    <s v="Russell Brand"/>
    <s v="United States"/>
    <n v="63000000"/>
    <x v="5847"/>
    <s v="Universal Pictures"/>
    <n v="95"/>
  </r>
  <r>
    <s v="Atlas Shrugged: Part I"/>
    <s v="PG-13"/>
    <s v="Drama"/>
    <x v="31"/>
    <s v="April 15, 2011 (United States)"/>
    <n v="5.6"/>
    <n v="13000"/>
    <s v="Paul Johansson"/>
    <s v="Brian Patrick O'Toole"/>
    <s v="Taylor Schilling"/>
    <s v="United States"/>
    <n v="20000000"/>
    <x v="5848"/>
    <s v="Atlas Productions"/>
    <n v="97"/>
  </r>
  <r>
    <s v="Coriolanus"/>
    <s v="R"/>
    <s v="Drama"/>
    <x v="31"/>
    <s v="January 20, 2012 (United Kingdom)"/>
    <n v="6.1"/>
    <n v="31000"/>
    <s v="Ralph Fiennes"/>
    <s v="John Logan"/>
    <s v="Ralph Fiennes"/>
    <s v="United Kingdom"/>
    <m/>
    <x v="5849"/>
    <s v="Hermetof Pictures"/>
    <n v="123"/>
  </r>
  <r>
    <s v="Elles"/>
    <s v="NC-17"/>
    <s v="Drama"/>
    <x v="31"/>
    <s v="February 1, 2012 (France)"/>
    <n v="5.6"/>
    <n v="6700"/>
    <s v="Malgorzata Szumowska"/>
    <s v="Tine Byrckel"/>
    <s v="Juliette Binoche"/>
    <s v="France"/>
    <m/>
    <x v="5850"/>
    <s v="Slot Machine"/>
    <n v="99"/>
  </r>
  <r>
    <s v="Angels Crest"/>
    <s v="R"/>
    <s v="Drama"/>
    <x v="31"/>
    <s v="December 30, 2011 (United States)"/>
    <n v="5.8"/>
    <n v="1900"/>
    <s v="Gaby Dellal"/>
    <s v="Leslie Schwartz"/>
    <s v="Thomas Dekker"/>
    <s v="Canada"/>
    <m/>
    <x v="5851"/>
    <s v="Process Film"/>
    <n v="92"/>
  </r>
  <r>
    <s v="Happy Feet Two"/>
    <s v="PG"/>
    <s v="Animation"/>
    <x v="31"/>
    <s v="November 18, 2011 (United States)"/>
    <n v="5.9"/>
    <n v="43000"/>
    <s v="George Miller"/>
    <s v="George Miller"/>
    <s v="Elijah Wood"/>
    <s v="Australia"/>
    <n v="135000000"/>
    <x v="5852"/>
    <s v="Warner Bros."/>
    <n v="100"/>
  </r>
  <r>
    <s v="Hysteria"/>
    <s v="R"/>
    <s v="Biography"/>
    <x v="31"/>
    <s v="December 14, 2011 (France)"/>
    <n v="6.7"/>
    <n v="31000"/>
    <s v="Tanya Wexler"/>
    <s v="Stephen Dyer"/>
    <s v="Maggie Gyllenhaal"/>
    <s v="United Kingdom"/>
    <m/>
    <x v="27"/>
    <s v="Informant Media"/>
    <n v="100"/>
  </r>
  <r>
    <s v="The Beaver"/>
    <s v="PG-13"/>
    <s v="Drama"/>
    <x v="31"/>
    <s v="May 19, 2011 (Germany)"/>
    <n v="6.6"/>
    <n v="48000"/>
    <s v="Jodie Foster"/>
    <s v="Kyle Killen"/>
    <s v="Mel Gibson"/>
    <s v="United States"/>
    <n v="21000000"/>
    <x v="5853"/>
    <s v="Summit Entertainment"/>
    <n v="91"/>
  </r>
  <r>
    <s v="The Prey"/>
    <s v="R"/>
    <s v="Action"/>
    <x v="31"/>
    <s v="June 7, 2013 (United States)"/>
    <n v="6.7"/>
    <n v="5200"/>
    <s v="Eric Valette"/>
    <s v="Laurent Turner"/>
    <s v="Albert Dupontel"/>
    <s v="France"/>
    <m/>
    <x v="5854"/>
    <s v="Brio Films"/>
    <n v="105"/>
  </r>
  <r>
    <s v="Wuthering Heights"/>
    <s v="Not Rated"/>
    <s v="Drama"/>
    <x v="31"/>
    <s v="November 11, 2011 (United Kingdom)"/>
    <n v="6"/>
    <n v="9700"/>
    <s v="Andrea Arnold"/>
    <s v="Andrea Arnold"/>
    <s v="Kaya Scodelario"/>
    <s v="United Kingdom"/>
    <m/>
    <x v="5855"/>
    <s v="Film4"/>
    <n v="129"/>
  </r>
  <r>
    <s v="Win Win"/>
    <s v="R"/>
    <s v="Comedy"/>
    <x v="31"/>
    <s v="April 15, 2011 (United States)"/>
    <n v="7.1"/>
    <n v="53000"/>
    <s v="Tom McCarthy"/>
    <s v="Tom McCarthy"/>
    <s v="Paul Giamatti"/>
    <s v="United States"/>
    <m/>
    <x v="5856"/>
    <s v="Fox Searchlight Pictures"/>
    <n v="106"/>
  </r>
  <r>
    <s v="Rockstar"/>
    <s v="Not Rated"/>
    <s v="Drama"/>
    <x v="31"/>
    <s v="November 11, 2011 (United States)"/>
    <n v="7.7"/>
    <n v="41000"/>
    <s v="Imtiaz Ali"/>
    <s v="Imtiaz Ali"/>
    <s v="Ranbir Kapoor"/>
    <s v="India"/>
    <n v="10920000"/>
    <x v="5857"/>
    <s v="Eros Worldwide"/>
    <n v="159"/>
  </r>
  <r>
    <s v="Big Mommas: Like Father, Like Son"/>
    <s v="PG-13"/>
    <s v="Action"/>
    <x v="31"/>
    <s v="February 18, 2011 (United States)"/>
    <n v="4.4000000000000004"/>
    <n v="26000"/>
    <s v="John Whitesell"/>
    <s v="Matthew Fogel"/>
    <s v="Martin Lawrence"/>
    <s v="United States"/>
    <n v="32000000"/>
    <x v="5858"/>
    <s v="New Regency Productions"/>
    <n v="107"/>
  </r>
  <r>
    <s v="Tyrannosaur"/>
    <s v="Not Rated"/>
    <s v="Drama"/>
    <x v="31"/>
    <s v="October 7, 2011 (Ireland)"/>
    <n v="7.6"/>
    <n v="31000"/>
    <s v="Paddy Considine"/>
    <s v="Paddy Considine"/>
    <s v="Peter Mullan"/>
    <s v="United Kingdom"/>
    <m/>
    <x v="5859"/>
    <s v="Warp X"/>
    <n v="92"/>
  </r>
  <r>
    <s v="Once Upon a Time in Anatolia"/>
    <s v="Not Rated"/>
    <s v="Crime"/>
    <x v="31"/>
    <s v="September 23, 2011 (Turkey)"/>
    <n v="7.9"/>
    <n v="44000"/>
    <s v="Nuri Bilge Ceylan"/>
    <s v="Ercan Kesal"/>
    <s v="Muhammet Uzuner"/>
    <s v="Turkey"/>
    <m/>
    <x v="5860"/>
    <s v="NBC Film"/>
    <n v="157"/>
  </r>
  <r>
    <s v="The Dilemma"/>
    <s v="PG-13"/>
    <s v="Comedy"/>
    <x v="31"/>
    <s v="January 14, 2011 (United States)"/>
    <n v="5.3"/>
    <n v="53000"/>
    <s v="Ron Howard"/>
    <s v="Allan Loeb"/>
    <s v="Vince Vaughn"/>
    <s v="United States"/>
    <n v="70000000"/>
    <x v="5861"/>
    <s v="Universal Pictures"/>
    <n v="111"/>
  </r>
  <r>
    <s v="Dolphin Tale"/>
    <s v="PG"/>
    <s v="Drama"/>
    <x v="31"/>
    <s v="September 23, 2011 (United States)"/>
    <n v="6.8"/>
    <n v="23000"/>
    <s v="Charles Martin Smith"/>
    <s v="Karen Janszen"/>
    <s v="Morgan Freeman"/>
    <s v="Canada"/>
    <n v="37000000"/>
    <x v="5862"/>
    <s v="Alcon Entertainment"/>
    <n v="113"/>
  </r>
  <r>
    <s v="The Avengers"/>
    <s v="PG-13"/>
    <s v="Action"/>
    <x v="32"/>
    <s v="May 4, 2012 (United States)"/>
    <n v="8"/>
    <n v="1300000"/>
    <s v="Joss Whedon"/>
    <s v="Joss Whedon"/>
    <s v="Robert Downey Jr."/>
    <s v="United States"/>
    <n v="220000000"/>
    <x v="5863"/>
    <s v="Marvel Studios"/>
    <n v="143"/>
  </r>
  <r>
    <s v="Django Unchained"/>
    <s v="R"/>
    <s v="Drama"/>
    <x v="32"/>
    <s v="December 25, 2012 (United States)"/>
    <n v="8.4"/>
    <n v="1400000"/>
    <s v="Quentin Tarantino"/>
    <s v="Quentin Tarantino"/>
    <s v="Jamie Foxx"/>
    <s v="United States"/>
    <n v="100000000"/>
    <x v="5864"/>
    <s v="The Weinstein Company"/>
    <n v="165"/>
  </r>
  <r>
    <s v="The Hobbit: An Unexpected Journey"/>
    <s v="PG-13"/>
    <s v="Adventure"/>
    <x v="32"/>
    <s v="December 14, 2012 (United States)"/>
    <n v="7.8"/>
    <n v="773000"/>
    <s v="Peter Jackson"/>
    <s v="Fran Walsh"/>
    <s v="Martin Freeman"/>
    <s v="New Zealand"/>
    <n v="180000000"/>
    <x v="5865"/>
    <s v="Metro-Goldwyn-Mayer (MGM)"/>
    <n v="169"/>
  </r>
  <r>
    <s v="The Hunger Games"/>
    <s v="PG-13"/>
    <s v="Action"/>
    <x v="32"/>
    <s v="March 23, 2012 (United States)"/>
    <n v="7.2"/>
    <n v="862000"/>
    <s v="Gary Ross"/>
    <s v="Gary Ross"/>
    <s v="Jennifer Lawrence"/>
    <s v="United States"/>
    <n v="78000000"/>
    <x v="5866"/>
    <s v="Lionsgate"/>
    <n v="142"/>
  </r>
  <r>
    <s v="The Dark Knight Rises"/>
    <s v="PG-13"/>
    <s v="Action"/>
    <x v="32"/>
    <s v="July 20, 2012 (United States)"/>
    <n v="8.4"/>
    <n v="1600000"/>
    <s v="Christopher Nolan"/>
    <s v="Jonathan Nolan"/>
    <s v="Christian Bale"/>
    <s v="United Kingdom"/>
    <n v="250000000"/>
    <x v="5867"/>
    <s v="Warner Bros."/>
    <n v="164"/>
  </r>
  <r>
    <s v="Pitch Perfect"/>
    <s v="PG-13"/>
    <s v="Comedy"/>
    <x v="32"/>
    <s v="October 5, 2012 (United States)"/>
    <n v="7.1"/>
    <n v="285000"/>
    <s v="Jason Moore"/>
    <s v="Kay Cannon"/>
    <s v="Anna Kendrick"/>
    <s v="United States"/>
    <n v="17000000"/>
    <x v="5868"/>
    <s v="Brownstone Productions (II)"/>
    <n v="112"/>
  </r>
  <r>
    <s v="This Is 40"/>
    <s v="R"/>
    <s v="Comedy"/>
    <x v="32"/>
    <s v="December 21, 2012 (United States)"/>
    <n v="6.2"/>
    <n v="132000"/>
    <s v="Judd Apatow"/>
    <s v="Judd Apatow"/>
    <s v="Paul Rudd"/>
    <s v="United States"/>
    <n v="35000000"/>
    <x v="5869"/>
    <s v="Apatow Productions"/>
    <n v="134"/>
  </r>
  <r>
    <s v="The Hunt"/>
    <s v="R"/>
    <s v="Drama"/>
    <x v="32"/>
    <s v="January 10, 2013 (Denmark)"/>
    <n v="8.3000000000000007"/>
    <n v="297000"/>
    <s v="Thomas Vinterberg"/>
    <s v="Tobias Lindholm"/>
    <s v="Mads Mikkelsen"/>
    <s v="Denmark"/>
    <n v="3800000"/>
    <x v="5870"/>
    <s v="Danmarks Radio (DR)"/>
    <n v="115"/>
  </r>
  <r>
    <s v="Prometheus"/>
    <s v="R"/>
    <s v="Adventure"/>
    <x v="32"/>
    <s v="June 8, 2012 (United States)"/>
    <n v="7"/>
    <n v="578000"/>
    <s v="Ridley Scott"/>
    <s v="Jon Spaihts"/>
    <s v="Noomi Rapace"/>
    <s v="United States"/>
    <n v="130000000"/>
    <x v="5871"/>
    <s v="Twentieth Century Fox"/>
    <n v="124"/>
  </r>
  <r>
    <s v="Moonrise Kingdom"/>
    <s v="PG-13"/>
    <s v="Comedy"/>
    <x v="32"/>
    <s v="June 29, 2012 (United States)"/>
    <n v="7.8"/>
    <n v="327000"/>
    <s v="Wes Anderson"/>
    <s v="Wes Anderson"/>
    <s v="Jared Gilman"/>
    <s v="United States"/>
    <n v="16000000"/>
    <x v="5872"/>
    <s v="Indian Paintbrush"/>
    <n v="94"/>
  </r>
  <r>
    <s v="The Impossible"/>
    <s v="PG-13"/>
    <s v="Drama"/>
    <x v="32"/>
    <s v="January 4, 2013 (United States)"/>
    <n v="7.6"/>
    <n v="208000"/>
    <s v="J.A. Bayona"/>
    <s v="Sergio G. SÃ¡nchez"/>
    <s v="Naomi Watts"/>
    <s v="Spain"/>
    <n v="45000000"/>
    <x v="5873"/>
    <s v="Mediaset EspaÃ±a"/>
    <n v="114"/>
  </r>
  <r>
    <s v="Argo"/>
    <s v="R"/>
    <s v="Biography"/>
    <x v="32"/>
    <s v="October 12, 2012 (United States)"/>
    <n v="7.7"/>
    <n v="585000"/>
    <s v="Ben Affleck"/>
    <s v="Chris Terrio"/>
    <s v="Ben Affleck"/>
    <s v="United States"/>
    <n v="44500000"/>
    <x v="5874"/>
    <s v="Warner Bros."/>
    <n v="120"/>
  </r>
  <r>
    <s v="The Twilight Saga: Breaking Dawn - Part 2"/>
    <s v="PG-13"/>
    <s v="Adventure"/>
    <x v="32"/>
    <s v="November 16, 2012 (United States)"/>
    <n v="5.5"/>
    <n v="236000"/>
    <s v="Bill Condon"/>
    <s v="Melissa Rosenberg"/>
    <s v="Kristen Stewart"/>
    <s v="United States"/>
    <n v="120000000"/>
    <x v="5875"/>
    <s v="Summit Entertainment"/>
    <n v="115"/>
  </r>
  <r>
    <s v="Jack Reacher"/>
    <s v="PG-13"/>
    <s v="Action"/>
    <x v="32"/>
    <s v="December 21, 2012 (United States)"/>
    <n v="7"/>
    <n v="317000"/>
    <s v="Christopher McQuarrie"/>
    <s v="Lee Child"/>
    <s v="Tom Cruise"/>
    <s v="United States"/>
    <n v="60000000"/>
    <x v="5876"/>
    <s v="Paramount Pictures"/>
    <n v="130"/>
  </r>
  <r>
    <s v="Zero Dark Thirty"/>
    <s v="R"/>
    <s v="Drama"/>
    <x v="32"/>
    <s v="January 11, 2013 (United States)"/>
    <n v="7.4"/>
    <n v="280000"/>
    <s v="Kathryn Bigelow"/>
    <s v="Mark Boal"/>
    <s v="Jessica Chastain"/>
    <s v="United States"/>
    <n v="40000000"/>
    <x v="5877"/>
    <s v="Columbia Pictures"/>
    <n v="157"/>
  </r>
  <r>
    <s v="Cloud Atlas"/>
    <s v="R"/>
    <s v="Action"/>
    <x v="32"/>
    <s v="October 26, 2012 (United States)"/>
    <n v="7.4"/>
    <n v="349000"/>
    <s v="Tom Tykwer"/>
    <s v="David Mitchell"/>
    <s v="Tom Hanks"/>
    <s v="United States"/>
    <n v="102000000"/>
    <x v="5878"/>
    <s v="Cloud Atlas Productions"/>
    <n v="172"/>
  </r>
  <r>
    <s v="Skyfall"/>
    <s v="PG-13"/>
    <s v="Action"/>
    <x v="32"/>
    <s v="November 9, 2012 (United States)"/>
    <n v="7.7"/>
    <n v="642000"/>
    <s v="Sam Mendes"/>
    <s v="Neal Purvis"/>
    <s v="Daniel Craig"/>
    <s v="United Kingdom"/>
    <n v="200000000"/>
    <x v="5879"/>
    <s v="Metro-Goldwyn-Mayer (MGM)"/>
    <n v="143"/>
  </r>
  <r>
    <s v="The Perks of Being a Wallflower"/>
    <s v="PG-13"/>
    <s v="Drama"/>
    <x v="32"/>
    <s v="October 12, 2012 (United States)"/>
    <n v="7.9"/>
    <n v="475000"/>
    <s v="Stephen Chbosky"/>
    <s v="Stephen Chbosky"/>
    <s v="Logan Lerman"/>
    <s v="United States"/>
    <n v="13000000"/>
    <x v="5880"/>
    <s v="Summit Entertainment"/>
    <n v="103"/>
  </r>
  <r>
    <s v="The Amazing Spider-Man"/>
    <s v="PG-13"/>
    <s v="Action"/>
    <x v="32"/>
    <s v="July 3, 2012 (United States)"/>
    <n v="6.9"/>
    <n v="571000"/>
    <s v="Marc Webb"/>
    <s v="James Vanderbilt"/>
    <s v="Andrew Garfield"/>
    <s v="United States"/>
    <n v="230000000"/>
    <x v="5881"/>
    <s v="Columbia Pictures"/>
    <n v="136"/>
  </r>
  <r>
    <s v="Les MisÃ©rables"/>
    <s v="PG-13"/>
    <s v="Drama"/>
    <x v="32"/>
    <s v="December 25, 2012 (United States)"/>
    <n v="7.6"/>
    <n v="315000"/>
    <s v="Tom Hooper"/>
    <s v="William Nicholson"/>
    <s v="Hugh Jackman"/>
    <s v="United Kingdom"/>
    <n v="61000000"/>
    <x v="5882"/>
    <s v="Universal Pictures"/>
    <n v="158"/>
  </r>
  <r>
    <s v="Silver Linings Playbook"/>
    <s v="R"/>
    <s v="Comedy"/>
    <x v="32"/>
    <s v="December 25, 2012 (United States)"/>
    <n v="7.7"/>
    <n v="675000"/>
    <s v="David O. Russell"/>
    <s v="David O. Russell"/>
    <s v="Bradley Cooper"/>
    <s v="United States"/>
    <n v="21000000"/>
    <x v="5883"/>
    <s v="The Weinstein Company"/>
    <n v="122"/>
  </r>
  <r>
    <s v="Snow White and the Huntsman"/>
    <s v="PG-13"/>
    <s v="Action"/>
    <x v="32"/>
    <s v="June 1, 2012 (United States)"/>
    <n v="6.1"/>
    <n v="278000"/>
    <s v="Rupert Sanders"/>
    <s v="Evan Daugherty"/>
    <s v="Kristen Stewart"/>
    <s v="United States"/>
    <n v="170000000"/>
    <x v="5884"/>
    <s v="Roth Films"/>
    <n v="127"/>
  </r>
  <r>
    <s v="The Master"/>
    <s v="R"/>
    <s v="Drama"/>
    <x v="32"/>
    <s v="September 21, 2012 (United States)"/>
    <n v="7.2"/>
    <n v="160000"/>
    <s v="Paul Thomas Anderson"/>
    <s v="Paul Thomas Anderson"/>
    <s v="Philip Seymour Hoffman"/>
    <s v="United States"/>
    <n v="32000000"/>
    <x v="5885"/>
    <s v="The Weinstein Company"/>
    <n v="138"/>
  </r>
  <r>
    <s v="Looper"/>
    <s v="R"/>
    <s v="Action"/>
    <x v="32"/>
    <s v="September 28, 2012 (United States)"/>
    <n v="7.4"/>
    <n v="545000"/>
    <s v="Rian Johnson"/>
    <s v="Rian Johnson"/>
    <s v="Joseph Gordon-Levitt"/>
    <s v="United States"/>
    <n v="30000000"/>
    <x v="5886"/>
    <s v="TriStar Pictures"/>
    <n v="113"/>
  </r>
  <r>
    <s v="Killing Them Softly"/>
    <s v="R"/>
    <s v="Crime"/>
    <x v="32"/>
    <s v="November 30, 2012 (United States)"/>
    <n v="6.2"/>
    <n v="137000"/>
    <s v="Andrew Dominik"/>
    <s v="Andrew Dominik"/>
    <s v="Brad Pitt"/>
    <s v="United States"/>
    <n v="15000000"/>
    <x v="5887"/>
    <s v="Plan B Entertainment"/>
    <n v="97"/>
  </r>
  <r>
    <s v="Flight"/>
    <s v="R"/>
    <s v="Drama"/>
    <x v="32"/>
    <s v="November 2, 2012 (United States)"/>
    <n v="7.3"/>
    <n v="334000"/>
    <s v="Robert Zemeckis"/>
    <s v="John Gatins"/>
    <s v="Denzel Washington"/>
    <s v="United States"/>
    <n v="31000000"/>
    <x v="5888"/>
    <s v="Paramount Pictures"/>
    <n v="138"/>
  </r>
  <r>
    <s v="21 Jump Street"/>
    <s v="R"/>
    <s v="Action"/>
    <x v="32"/>
    <s v="March 16, 2012 (United States)"/>
    <n v="7.2"/>
    <n v="521000"/>
    <s v="Phil Lord"/>
    <s v="Michael Bacall"/>
    <s v="Jonah Hill"/>
    <s v="United States"/>
    <n v="42000000"/>
    <x v="5889"/>
    <s v="Columbia Pictures"/>
    <n v="109"/>
  </r>
  <r>
    <s v="Ted"/>
    <s v="R"/>
    <s v="Comedy"/>
    <x v="32"/>
    <s v="June 29, 2012 (United States)"/>
    <n v="6.9"/>
    <n v="580000"/>
    <s v="Seth MacFarlane"/>
    <s v="Seth MacFarlane"/>
    <s v="Mark Wahlberg"/>
    <s v="United States"/>
    <n v="50000000"/>
    <x v="5890"/>
    <s v="Universal Pictures"/>
    <n v="106"/>
  </r>
  <r>
    <s v="Sinister"/>
    <s v="R"/>
    <s v="Horror"/>
    <x v="32"/>
    <s v="October 12, 2012 (United States)"/>
    <n v="6.8"/>
    <n v="229000"/>
    <s v="Scott Derrickson"/>
    <s v="Scott Derrickson"/>
    <s v="Ethan Hawke"/>
    <s v="United States"/>
    <n v="3000000"/>
    <x v="5891"/>
    <s v="Summit Entertainment"/>
    <n v="110"/>
  </r>
  <r>
    <s v="This Means War"/>
    <s v="PG-13"/>
    <s v="Action"/>
    <x v="32"/>
    <s v="February 17, 2012 (United States)"/>
    <n v="6.3"/>
    <n v="179000"/>
    <s v="McG"/>
    <s v="Timothy Dowling"/>
    <s v="Reese Witherspoon"/>
    <s v="United States"/>
    <n v="65000000"/>
    <x v="5892"/>
    <s v="Overbrook Entertainment"/>
    <n v="103"/>
  </r>
  <r>
    <s v="That's My Boy"/>
    <s v="R"/>
    <s v="Comedy"/>
    <x v="32"/>
    <s v="June 15, 2012 (United States)"/>
    <n v="5.5"/>
    <n v="94000"/>
    <s v="Sean Anders"/>
    <s v="David Caspe"/>
    <s v="Adam Sandler"/>
    <s v="United States"/>
    <n v="70000000"/>
    <x v="5893"/>
    <s v="Columbia Pictures"/>
    <n v="116"/>
  </r>
  <r>
    <s v="Lincoln"/>
    <s v="PG-13"/>
    <s v="Biography"/>
    <x v="32"/>
    <s v="November 16, 2012 (United States)"/>
    <n v="7.3"/>
    <n v="250000"/>
    <s v="Steven Spielberg"/>
    <s v="Tony Kushner"/>
    <s v="Daniel Day-Lewis"/>
    <s v="United States"/>
    <n v="65000000"/>
    <x v="5894"/>
    <s v="Dreamworks Pictures"/>
    <n v="150"/>
  </r>
  <r>
    <s v="Brave"/>
    <s v="PG"/>
    <s v="Animation"/>
    <x v="32"/>
    <s v="June 22, 2012 (United States)"/>
    <n v="7.1"/>
    <n v="383000"/>
    <s v="Mark Andrews"/>
    <s v="Brenda Chapman"/>
    <s v="Kelly Macdonald"/>
    <s v="United States"/>
    <n v="185000000"/>
    <x v="5895"/>
    <s v="Walt Disney Pictures"/>
    <n v="93"/>
  </r>
  <r>
    <s v="The Place Beyond the Pines"/>
    <s v="R"/>
    <s v="Crime"/>
    <x v="32"/>
    <s v="April 19, 2013 (United States)"/>
    <n v="7.3"/>
    <n v="253000"/>
    <s v="Derek Cianfrance"/>
    <s v="Derek Cianfrance"/>
    <s v="Ryan Gosling"/>
    <s v="United States"/>
    <n v="15000000"/>
    <x v="5896"/>
    <s v="Sidney Kimmel Entertainment"/>
    <n v="140"/>
  </r>
  <r>
    <s v="Dredd"/>
    <s v="R"/>
    <s v="Action"/>
    <x v="32"/>
    <s v="September 21, 2012 (United States)"/>
    <n v="7.1"/>
    <n v="260000"/>
    <s v="Pete Travis"/>
    <s v="John Wagner"/>
    <s v="Karl Urban"/>
    <s v="United Kingdom"/>
    <n v="50000000"/>
    <x v="5897"/>
    <s v="DNA Films"/>
    <n v="95"/>
  </r>
  <r>
    <s v="Dark Shadows"/>
    <s v="PG-13"/>
    <s v="Comedy"/>
    <x v="32"/>
    <s v="May 11, 2012 (United States)"/>
    <n v="6.2"/>
    <n v="252000"/>
    <s v="Tim Burton"/>
    <s v="Seth Grahame-Smith"/>
    <s v="Johnny Depp"/>
    <s v="United States"/>
    <n v="150000000"/>
    <x v="5898"/>
    <s v="Warner Bros."/>
    <n v="113"/>
  </r>
  <r>
    <s v="John Carter"/>
    <s v="PG-13"/>
    <s v="Action"/>
    <x v="32"/>
    <s v="March 9, 2012 (United States)"/>
    <n v="6.6"/>
    <n v="260000"/>
    <s v="Andrew Stanton"/>
    <s v="Andrew Stanton"/>
    <s v="Taylor Kitsch"/>
    <s v="United States"/>
    <n v="250000000"/>
    <x v="5899"/>
    <s v="Walt Disney Pictures"/>
    <n v="132"/>
  </r>
  <r>
    <s v="Battleship"/>
    <s v="PG-13"/>
    <s v="Action"/>
    <x v="32"/>
    <s v="May 18, 2012 (United States)"/>
    <n v="5.8"/>
    <n v="240000"/>
    <s v="Peter Berg"/>
    <s v="Jon Hoeber"/>
    <s v="Alexander SkarsgÃ¥rd"/>
    <s v="United States"/>
    <n v="209000000"/>
    <x v="5900"/>
    <s v="Universal Pictures"/>
    <n v="131"/>
  </r>
  <r>
    <s v="Magic Mike"/>
    <s v="R"/>
    <s v="Comedy"/>
    <x v="32"/>
    <s v="June 29, 2012 (United States)"/>
    <n v="6.1"/>
    <n v="134000"/>
    <s v="Steven Soderbergh"/>
    <s v="Reid Carolin"/>
    <s v="Channing Tatum"/>
    <s v="United States"/>
    <n v="7000000"/>
    <x v="5901"/>
    <s v="Iron Horse Entertainment (II)"/>
    <n v="110"/>
  </r>
  <r>
    <s v="Hotel Transylvania"/>
    <s v="PG"/>
    <s v="Animation"/>
    <x v="32"/>
    <s v="September 28, 2012 (United States)"/>
    <n v="7.1"/>
    <n v="232000"/>
    <s v="Genndy Tartakovsky"/>
    <s v="Peter Baynham"/>
    <s v="Adam Sandler"/>
    <s v="United States"/>
    <n v="85000000"/>
    <x v="5902"/>
    <s v="Columbia Pictures"/>
    <n v="91"/>
  </r>
  <r>
    <s v="Lawless"/>
    <s v="R"/>
    <s v="Crime"/>
    <x v="32"/>
    <s v="August 29, 2012 (United States)"/>
    <n v="7.3"/>
    <n v="232000"/>
    <s v="John Hillcoat"/>
    <s v="Nick Cave"/>
    <s v="Tom Hardy"/>
    <s v="United States"/>
    <n v="26000000"/>
    <x v="5903"/>
    <s v="The Weinstein Company"/>
    <n v="116"/>
  </r>
  <r>
    <s v="Spring Breakers"/>
    <s v="R"/>
    <s v="Crime"/>
    <x v="32"/>
    <s v="March 22, 2013 (United States)"/>
    <n v="5.3"/>
    <n v="138000"/>
    <s v="Harmony Korine"/>
    <s v="Harmony Korine"/>
    <s v="Vanessa Hudgens"/>
    <s v="United States"/>
    <n v="5000000"/>
    <x v="5904"/>
    <s v="Muse Productions"/>
    <n v="94"/>
  </r>
  <r>
    <s v="Underworld: Awakening"/>
    <s v="R"/>
    <s v="Action"/>
    <x v="32"/>
    <s v="January 20, 2012 (United States)"/>
    <n v="6.3"/>
    <n v="148000"/>
    <s v="MÃ¥ns MÃ¥rlind"/>
    <s v="Len Wiseman"/>
    <s v="Kate Beckinsale"/>
    <s v="United States"/>
    <n v="70000000"/>
    <x v="5905"/>
    <s v="Screen Gems"/>
    <n v="88"/>
  </r>
  <r>
    <s v="Piranha 3DD"/>
    <s v="R"/>
    <s v="Comedy"/>
    <x v="32"/>
    <s v="July 14, 2012 (Japan)"/>
    <n v="3.7"/>
    <n v="41000"/>
    <s v="John Gulager"/>
    <s v="Patrick Melton"/>
    <s v="Danielle Panabaker"/>
    <s v="United States"/>
    <n v="5000000"/>
    <x v="5906"/>
    <s v="Dimension Films"/>
    <n v="83"/>
  </r>
  <r>
    <s v="Safe House"/>
    <s v="R"/>
    <s v="Action"/>
    <x v="32"/>
    <s v="February 10, 2012 (United States)"/>
    <n v="6.7"/>
    <n v="211000"/>
    <s v="Daniel Espinosa"/>
    <s v="David Guggenheim"/>
    <s v="Denzel Washington"/>
    <s v="South Africa"/>
    <n v="85000000"/>
    <x v="5907"/>
    <s v="Universal Pictures"/>
    <n v="115"/>
  </r>
  <r>
    <s v="Seeking a Friend for the End of the World"/>
    <s v="R"/>
    <s v="Adventure"/>
    <x v="32"/>
    <s v="June 22, 2012 (United States)"/>
    <n v="6.7"/>
    <n v="109000"/>
    <s v="Lorene Scafaria"/>
    <s v="Lorene Scafaria"/>
    <s v="Steve Carell"/>
    <s v="United States"/>
    <n v="10000000"/>
    <x v="5908"/>
    <s v="Focus Features"/>
    <n v="101"/>
  </r>
  <r>
    <s v="Lore"/>
    <s v="Not Rated"/>
    <s v="Drama"/>
    <x v="32"/>
    <s v="September 20, 2012 (Australia)"/>
    <n v="7.1"/>
    <n v="15000"/>
    <s v="Cate Shortland"/>
    <s v="Cate Shortland"/>
    <s v="Saskia Rosendahl"/>
    <s v="Australia"/>
    <m/>
    <x v="5909"/>
    <s v="Rohfilm"/>
    <n v="109"/>
  </r>
  <r>
    <s v="The Bourne Legacy"/>
    <s v="PG-13"/>
    <s v="Action"/>
    <x v="32"/>
    <s v="August 10, 2012 (United States)"/>
    <n v="6.6"/>
    <n v="290000"/>
    <s v="Tony Gilroy"/>
    <s v="Tony Gilroy"/>
    <s v="Jeremy Renner"/>
    <s v="United States"/>
    <n v="125000000"/>
    <x v="5910"/>
    <s v="Universal Pictures"/>
    <n v="135"/>
  </r>
  <r>
    <s v="Abraham Lincoln: Vampire Hunter"/>
    <s v="R"/>
    <s v="Action"/>
    <x v="32"/>
    <s v="June 22, 2012 (United States)"/>
    <n v="5.9"/>
    <n v="151000"/>
    <s v="Timur Bekmambetov"/>
    <s v="Seth Grahame-Smith"/>
    <s v="Benjamin Walker"/>
    <s v="United States"/>
    <n v="69000000"/>
    <x v="5911"/>
    <s v="Abraham Productions"/>
    <n v="105"/>
  </r>
  <r>
    <s v="Wreck-It Ralph"/>
    <s v="PG"/>
    <s v="Animation"/>
    <x v="32"/>
    <s v="November 2, 2012 (United States)"/>
    <n v="7.7"/>
    <n v="390000"/>
    <s v="Rich Moore"/>
    <s v="Rich Moore"/>
    <s v="John C. Reilly"/>
    <s v="United States"/>
    <n v="165000000"/>
    <x v="5912"/>
    <s v="Walt Disney Animation Studios"/>
    <n v="101"/>
  </r>
  <r>
    <s v="Total Recall"/>
    <s v="PG-13"/>
    <s v="Action"/>
    <x v="32"/>
    <s v="August 3, 2012 (United States)"/>
    <n v="6.2"/>
    <n v="244000"/>
    <s v="Len Wiseman"/>
    <s v="Kurt Wimmer"/>
    <s v="Colin Farrell"/>
    <s v="United States"/>
    <n v="125000000"/>
    <x v="5913"/>
    <s v="Total Recall"/>
    <n v="118"/>
  </r>
  <r>
    <s v="Project X"/>
    <s v="R"/>
    <s v="Comedy"/>
    <x v="32"/>
    <s v="March 2, 2012 (United States)"/>
    <n v="6.6"/>
    <n v="193000"/>
    <s v="Nima Nourizadeh"/>
    <s v="Matt Drake"/>
    <s v="Thomas Mann"/>
    <s v="United States"/>
    <n v="12000000"/>
    <x v="5914"/>
    <s v="Green Hat Films"/>
    <n v="88"/>
  </r>
  <r>
    <s v="American Reunion"/>
    <s v="R"/>
    <s v="Comedy"/>
    <x v="32"/>
    <s v="April 6, 2012 (United States)"/>
    <n v="6.7"/>
    <n v="206000"/>
    <s v="Jon Hurwitz"/>
    <s v="Jon Hurwitz"/>
    <s v="Jason Biggs"/>
    <s v="United States"/>
    <n v="50000000"/>
    <x v="5915"/>
    <s v="Universal Pictures"/>
    <n v="113"/>
  </r>
  <r>
    <s v="Wanderlust"/>
    <s v="R"/>
    <s v="Comedy"/>
    <x v="32"/>
    <s v="February 24, 2012 (United States)"/>
    <n v="5.6"/>
    <n v="74000"/>
    <s v="David Wain"/>
    <s v="David Wain"/>
    <s v="Jennifer Aniston"/>
    <s v="United States"/>
    <m/>
    <x v="5916"/>
    <s v="A Hot Dog"/>
    <n v="98"/>
  </r>
  <r>
    <s v="Savages"/>
    <s v="R"/>
    <s v="Crime"/>
    <x v="32"/>
    <s v="July 6, 2012 (United States)"/>
    <n v="6.5"/>
    <n v="126000"/>
    <s v="Oliver Stone"/>
    <s v="Shane Salerno"/>
    <s v="Aaron Taylor-Johnson"/>
    <s v="United States"/>
    <n v="45000000"/>
    <x v="5917"/>
    <s v="Ixtlan"/>
    <n v="131"/>
  </r>
  <r>
    <s v="Life of Pi"/>
    <s v="PG"/>
    <s v="Adventure"/>
    <x v="32"/>
    <s v="November 21, 2012 (United States)"/>
    <n v="7.9"/>
    <n v="594000"/>
    <s v="Ang Lee"/>
    <s v="Yann Martel"/>
    <s v="Suraj Sharma"/>
    <s v="United States"/>
    <n v="120000000"/>
    <x v="5918"/>
    <s v="Fox 2000 Pictures"/>
    <n v="127"/>
  </r>
  <r>
    <s v="Anna Karenina"/>
    <s v="R"/>
    <s v="Drama"/>
    <x v="32"/>
    <s v="September 7, 2012 (United Kingdom)"/>
    <n v="6.6"/>
    <n v="95000"/>
    <s v="Joe Wright"/>
    <s v="Tom Stoppard"/>
    <s v="Keira Knightley"/>
    <s v="United Kingdom"/>
    <n v="40600000"/>
    <x v="5919"/>
    <s v="Universal Pictures"/>
    <n v="129"/>
  </r>
  <r>
    <s v="Resident Evil: Retribution"/>
    <s v="R"/>
    <s v="Action"/>
    <x v="32"/>
    <s v="September 14, 2012 (United States)"/>
    <n v="5.4"/>
    <n v="136000"/>
    <s v="Paul W.S. Anderson"/>
    <s v="Paul W.S. Anderson"/>
    <s v="Milla Jovovich"/>
    <s v="Germany"/>
    <n v="65000000"/>
    <x v="5920"/>
    <s v="Constantin Film International"/>
    <n v="95"/>
  </r>
  <r>
    <s v="Men in Black 3"/>
    <s v="PG-13"/>
    <s v="Action"/>
    <x v="32"/>
    <s v="May 25, 2012 (United States)"/>
    <n v="6.8"/>
    <n v="342000"/>
    <s v="Barry Sonnenfeld"/>
    <s v="Etan Cohen"/>
    <s v="Will Smith"/>
    <s v="United States"/>
    <n v="225000000"/>
    <x v="5921"/>
    <s v="Columbia Pictures"/>
    <n v="106"/>
  </r>
  <r>
    <s v="Journey 2: The Mysterious Island"/>
    <s v="PG"/>
    <s v="Action"/>
    <x v="32"/>
    <s v="February 10, 2012 (United States)"/>
    <n v="5.8"/>
    <n v="96000"/>
    <s v="Brad Peyton"/>
    <s v="Brian Gunn"/>
    <s v="Josh Hutcherson"/>
    <s v="United States"/>
    <n v="79000000"/>
    <x v="5922"/>
    <s v="New Line Cinema"/>
    <n v="94"/>
  </r>
  <r>
    <s v="Seven Psychopaths"/>
    <s v="R"/>
    <s v="Comedy"/>
    <x v="32"/>
    <s v="October 12, 2012 (United States)"/>
    <n v="7.2"/>
    <n v="246000"/>
    <s v="Martin McDonagh"/>
    <s v="Martin McDonagh"/>
    <s v="Colin Farrell"/>
    <s v="United Kingdom"/>
    <n v="15000000"/>
    <x v="5923"/>
    <s v="CBS Films"/>
    <n v="110"/>
  </r>
  <r>
    <s v="Rock of Ages"/>
    <s v="PG-13"/>
    <s v="Comedy"/>
    <x v="32"/>
    <s v="June 15, 2012 (United States)"/>
    <n v="5.9"/>
    <n v="75000"/>
    <s v="Adam Shankman"/>
    <s v="Justin Theroux"/>
    <s v="Julianne Hough"/>
    <s v="United States"/>
    <n v="75000000"/>
    <x v="5924"/>
    <s v="New Line Cinema"/>
    <n v="123"/>
  </r>
  <r>
    <s v="The Dictator"/>
    <s v="R"/>
    <s v="Comedy"/>
    <x v="32"/>
    <s v="May 16, 2012 (United States)"/>
    <n v="6.4"/>
    <n v="286000"/>
    <s v="Larry Charles"/>
    <s v="Sacha Baron Cohen"/>
    <s v="Sacha Baron Cohen"/>
    <s v="United States"/>
    <n v="65000000"/>
    <x v="5925"/>
    <s v="Paramount Pictures"/>
    <n v="83"/>
  </r>
  <r>
    <s v="The Watch"/>
    <s v="R"/>
    <s v="Comedy"/>
    <x v="32"/>
    <s v="July 27, 2012 (United States)"/>
    <n v="5.7"/>
    <n v="123000"/>
    <s v="Akiva Schaffer"/>
    <s v="Jared Stern"/>
    <s v="Ben Stiller"/>
    <s v="United States"/>
    <n v="68000000"/>
    <x v="5926"/>
    <s v="Twentieth Century Fox"/>
    <n v="102"/>
  </r>
  <r>
    <s v="The Expendables 2"/>
    <s v="R"/>
    <s v="Action"/>
    <x v="32"/>
    <s v="August 17, 2012 (United States)"/>
    <n v="6.6"/>
    <n v="296000"/>
    <s v="Simon West"/>
    <s v="Richard Wenk"/>
    <s v="Sylvester Stallone"/>
    <s v="United States"/>
    <n v="100000000"/>
    <x v="5927"/>
    <s v="Lionsgate"/>
    <n v="103"/>
  </r>
  <r>
    <s v="Safety Not Guaranteed"/>
    <s v="R"/>
    <s v="Comedy"/>
    <x v="32"/>
    <s v="June 15, 2012 (Canada)"/>
    <n v="7"/>
    <n v="122000"/>
    <s v="Colin Trevorrow"/>
    <s v="Derek Connolly"/>
    <s v="Aubrey Plaza"/>
    <s v="United States"/>
    <n v="750000"/>
    <x v="5928"/>
    <s v="FilmDistrict"/>
    <n v="86"/>
  </r>
  <r>
    <s v="Chronicle"/>
    <s v="PG-13"/>
    <s v="Adventure"/>
    <x v="32"/>
    <s v="February 3, 2012 (United States)"/>
    <n v="7"/>
    <n v="243000"/>
    <s v="Josh Trank"/>
    <s v="Max Landis"/>
    <s v="Dane DeHaan"/>
    <s v="United States"/>
    <n v="12000000"/>
    <x v="5929"/>
    <s v="Twentieth Century Fox"/>
    <n v="84"/>
  </r>
  <r>
    <s v="Red Dawn"/>
    <s v="PG-13"/>
    <s v="Action"/>
    <x v="32"/>
    <s v="November 21, 2012 (United States)"/>
    <n v="5.4"/>
    <n v="74000"/>
    <s v="Dan Bradley"/>
    <s v="Carl Ellsworth"/>
    <s v="Chris Hemsworth"/>
    <s v="United States"/>
    <n v="65000000"/>
    <x v="5930"/>
    <s v="FilmDistrict"/>
    <n v="93"/>
  </r>
  <r>
    <s v="End of Watch"/>
    <s v="R"/>
    <s v="Action"/>
    <x v="32"/>
    <s v="September 21, 2012 (United States)"/>
    <n v="7.6"/>
    <n v="233000"/>
    <s v="David Ayer"/>
    <s v="David Ayer"/>
    <s v="Jake Gyllenhaal"/>
    <s v="United States"/>
    <n v="7000000"/>
    <x v="5931"/>
    <s v="Exclusive Media Group"/>
    <n v="109"/>
  </r>
  <r>
    <s v="Wrath of the Titans"/>
    <s v="PG-13"/>
    <s v="Action"/>
    <x v="32"/>
    <s v="March 30, 2012 (United States)"/>
    <n v="5.7"/>
    <n v="184000"/>
    <s v="Jonathan Liebesman"/>
    <s v="Dan Mazeau"/>
    <s v="Sam Worthington"/>
    <s v="United States"/>
    <n v="150000000"/>
    <x v="5932"/>
    <s v="Warner Bros."/>
    <n v="99"/>
  </r>
  <r>
    <s v="Mud"/>
    <s v="PG-13"/>
    <s v="Drama"/>
    <x v="32"/>
    <s v="May 10, 2013 (United States)"/>
    <n v="7.4"/>
    <n v="172000"/>
    <s v="Jeff Nichols"/>
    <s v="Jeff Nichols"/>
    <s v="Matthew McConaughey"/>
    <s v="United States"/>
    <n v="10000000"/>
    <x v="5933"/>
    <s v="Lionsgate"/>
    <n v="130"/>
  </r>
  <r>
    <s v="The Lorax"/>
    <s v="PG"/>
    <s v="Animation"/>
    <x v="32"/>
    <s v="March 2, 2012 (United States)"/>
    <n v="6.4"/>
    <n v="102000"/>
    <s v="Chris Renaud"/>
    <s v="Dr. Seuss"/>
    <s v="Zac Efron"/>
    <s v="United States"/>
    <n v="70000000"/>
    <x v="5934"/>
    <s v="Universal Pictures"/>
    <n v="86"/>
  </r>
  <r>
    <s v="Man on a Ledge"/>
    <s v="PG-13"/>
    <s v="Action"/>
    <x v="32"/>
    <s v="January 27, 2012 (United States)"/>
    <n v="6.6"/>
    <n v="147000"/>
    <s v="Asger Leth"/>
    <s v="Pablo F. Fenjves"/>
    <s v="Sam Worthington"/>
    <s v="United States"/>
    <n v="42000000"/>
    <x v="5935"/>
    <s v="Summit Entertainment"/>
    <n v="102"/>
  </r>
  <r>
    <s v="Diary of a Wimpy Kid: Dog Days"/>
    <s v="PG"/>
    <s v="Animation"/>
    <x v="32"/>
    <s v="August 3, 2012 (United States)"/>
    <n v="6.3"/>
    <n v="23000"/>
    <s v="David Bowers"/>
    <s v="Maya Forbes"/>
    <s v="Zachary Gordon"/>
    <s v="United States"/>
    <n v="22000000"/>
    <x v="5936"/>
    <s v="Fox 2000 Pictures"/>
    <n v="94"/>
  </r>
  <r>
    <s v="The Lucky One"/>
    <s v="PG-13"/>
    <s v="Drama"/>
    <x v="32"/>
    <s v="April 20, 2012 (United States)"/>
    <n v="6.5"/>
    <n v="103000"/>
    <s v="Scott Hicks"/>
    <s v="Will Fetters"/>
    <s v="Zac Efron"/>
    <s v="United States"/>
    <n v="25000000"/>
    <x v="5937"/>
    <s v="Warner Bros."/>
    <n v="101"/>
  </r>
  <r>
    <s v="Rise of the Guardians"/>
    <s v="PG"/>
    <s v="Animation"/>
    <x v="32"/>
    <s v="November 21, 2012 (United States)"/>
    <n v="7.3"/>
    <n v="161000"/>
    <s v="Peter Ramsey"/>
    <s v="David Lindsay-Abaire"/>
    <s v="Hugh Jackman"/>
    <s v="United States"/>
    <n v="145000000"/>
    <x v="5938"/>
    <s v="DreamWorks Animation"/>
    <n v="97"/>
  </r>
  <r>
    <s v="The Iceman"/>
    <s v="R"/>
    <s v="Biography"/>
    <x v="32"/>
    <s v="May 2, 2013 (Lebanon)"/>
    <n v="6.8"/>
    <n v="72000"/>
    <s v="Ariel Vromen"/>
    <s v="Morgan Land"/>
    <s v="Michael Shannon"/>
    <s v="United States"/>
    <n v="10000000"/>
    <x v="5939"/>
    <s v="Bleiberg Entertainment"/>
    <n v="106"/>
  </r>
  <r>
    <s v="Maniac"/>
    <s v="Not Rated"/>
    <s v="Horror"/>
    <x v="32"/>
    <s v="January 2, 2013 (France)"/>
    <n v="6.1"/>
    <n v="36000"/>
    <s v="Franck Khalfoun"/>
    <s v="Alexandre Aja"/>
    <s v="Elijah Wood"/>
    <s v="France"/>
    <n v="6000000"/>
    <x v="5940"/>
    <s v="La Petite Reine"/>
    <n v="89"/>
  </r>
  <r>
    <s v="Byzantium"/>
    <s v="R"/>
    <s v="Drama"/>
    <x v="32"/>
    <s v="May 31, 2013 (United Kingdom)"/>
    <n v="6.5"/>
    <n v="42000"/>
    <s v="Neil Jordan"/>
    <s v="Moira Buffini"/>
    <s v="Saoirse Ronan"/>
    <s v="United Kingdom"/>
    <m/>
    <x v="5941"/>
    <s v="Demarest Films"/>
    <n v="118"/>
  </r>
  <r>
    <s v="Frances Ha"/>
    <s v="R"/>
    <s v="Comedy"/>
    <x v="32"/>
    <s v="August 23, 2013 (Brazil)"/>
    <n v="7.5"/>
    <n v="78000"/>
    <s v="Noah Baumbach"/>
    <s v="Noah Baumbach"/>
    <s v="Greta Gerwig"/>
    <s v="United States"/>
    <m/>
    <x v="5942"/>
    <s v="Pine District Pictures"/>
    <n v="86"/>
  </r>
  <r>
    <s v="Madagascar 3: Europe's Most Wanted"/>
    <s v="PG"/>
    <s v="Animation"/>
    <x v="32"/>
    <s v="June 8, 2012 (United States)"/>
    <n v="6.8"/>
    <n v="168000"/>
    <s v="Eric Darnell"/>
    <s v="Eric Darnell"/>
    <s v="Ben Stiller"/>
    <s v="United States"/>
    <n v="145000000"/>
    <x v="5943"/>
    <s v="DreamWorks Animation"/>
    <n v="93"/>
  </r>
  <r>
    <s v="The Five-Year Engagement"/>
    <s v="R"/>
    <s v="Comedy"/>
    <x v="32"/>
    <s v="April 27, 2012 (United States)"/>
    <n v="6.2"/>
    <n v="96000"/>
    <s v="Nicholas Stoller"/>
    <s v="Jason Segel"/>
    <s v="Jason Segel"/>
    <s v="United States"/>
    <n v="30000000"/>
    <x v="5944"/>
    <s v="Universal Pictures"/>
    <n v="124"/>
  </r>
  <r>
    <s v="House at the End of the Street"/>
    <s v="PG-13"/>
    <s v="Drama"/>
    <x v="32"/>
    <s v="September 21, 2012 (United States)"/>
    <n v="5.6"/>
    <n v="74000"/>
    <s v="Mark Tonderai"/>
    <s v="David Loucka"/>
    <s v="Jennifer Lawrence"/>
    <s v="United States"/>
    <n v="10000000"/>
    <x v="5945"/>
    <s v="Relativity Media"/>
    <n v="101"/>
  </r>
  <r>
    <s v="The Sessions"/>
    <s v="R"/>
    <s v="Biography"/>
    <x v="32"/>
    <s v="November 16, 2012 (United States)"/>
    <n v="7.2"/>
    <n v="42000"/>
    <s v="Ben Lewin"/>
    <s v="Ben Lewin"/>
    <s v="John Hawkes"/>
    <s v="United States"/>
    <n v="1000000"/>
    <x v="5946"/>
    <s v="Fox Searchlight Pictures"/>
    <n v="95"/>
  </r>
  <r>
    <s v="The Woman in Black"/>
    <s v="PG-13"/>
    <s v="Drama"/>
    <x v="32"/>
    <s v="February 3, 2012 (United States)"/>
    <n v="6.4"/>
    <n v="177000"/>
    <s v="James Watkins"/>
    <s v="Susan Hill"/>
    <s v="Daniel Radcliffe"/>
    <s v="United Kingdom"/>
    <n v="17000000"/>
    <x v="5947"/>
    <s v="CBS Films"/>
    <n v="95"/>
  </r>
  <r>
    <s v="The Three Stooges"/>
    <s v="PG"/>
    <s v="Comedy"/>
    <x v="32"/>
    <s v="April 13, 2012 (United States)"/>
    <n v="5.0999999999999996"/>
    <n v="30000"/>
    <s v="Bobby Farrelly"/>
    <s v="Mike Cerrone"/>
    <s v="Sean Hayes"/>
    <s v="United States"/>
    <n v="30000000"/>
    <x v="5948"/>
    <s v="Twentieth Century Fox"/>
    <n v="92"/>
  </r>
  <r>
    <s v="Think Like a Man"/>
    <s v="PG-13"/>
    <s v="Comedy"/>
    <x v="32"/>
    <s v="April 20, 2012 (United States)"/>
    <n v="6.5"/>
    <n v="45000"/>
    <s v="Tim Story"/>
    <s v="Keith Merryman"/>
    <s v="Chris Brown"/>
    <s v="United States"/>
    <n v="12000000"/>
    <x v="5949"/>
    <s v="Screen Gems"/>
    <n v="122"/>
  </r>
  <r>
    <s v="The Vow"/>
    <s v="PG-13"/>
    <s v="Drama"/>
    <x v="32"/>
    <s v="February 10, 2012 (United States)"/>
    <n v="6.8"/>
    <n v="187000"/>
    <s v="Michael Sucsy"/>
    <s v="Abby Kohn"/>
    <s v="Rachel McAdams"/>
    <s v="United States"/>
    <n v="30000000"/>
    <x v="5950"/>
    <s v="Screen Gems"/>
    <n v="104"/>
  </r>
  <r>
    <s v="Taken 2"/>
    <s v="PG-13"/>
    <s v="Action"/>
    <x v="32"/>
    <s v="October 5, 2012 (United States)"/>
    <n v="6.3"/>
    <n v="294000"/>
    <s v="Olivier Megaton"/>
    <s v="Luc Besson"/>
    <s v="Liam Neeson"/>
    <s v="France"/>
    <n v="45000000"/>
    <x v="5951"/>
    <s v="EuropaCorp"/>
    <n v="92"/>
  </r>
  <r>
    <s v="Compliance"/>
    <s v="R"/>
    <s v="Crime"/>
    <x v="32"/>
    <s v="September 26, 2012 (France)"/>
    <n v="6.4"/>
    <n v="33000"/>
    <s v="Craig Zobel"/>
    <s v="Craig Zobel"/>
    <s v="Ann Dowd"/>
    <s v="United States"/>
    <n v="270000"/>
    <x v="5952"/>
    <s v="Bad Cop Bad Cop Film Productions"/>
    <n v="90"/>
  </r>
  <r>
    <s v="Rust and Bone"/>
    <s v="R"/>
    <s v="Drama"/>
    <x v="32"/>
    <s v="May 17, 2012 (Belgium)"/>
    <n v="7.5"/>
    <n v="65000"/>
    <s v="Jacques Audiard"/>
    <s v="Jacques Audiard"/>
    <s v="Marion Cotillard"/>
    <s v="France"/>
    <m/>
    <x v="5953"/>
    <s v="Why Not Productions"/>
    <n v="120"/>
  </r>
  <r>
    <s v="The Company You Keep"/>
    <s v="R"/>
    <s v="Drama"/>
    <x v="32"/>
    <s v="April 26, 2013 (United States)"/>
    <n v="6.4"/>
    <n v="32000"/>
    <s v="Robert Redford"/>
    <s v="Lem Dobbs"/>
    <s v="Robert Redford"/>
    <s v="United States"/>
    <n v="2000000"/>
    <x v="5954"/>
    <s v="Voltage Pictures"/>
    <n v="125"/>
  </r>
  <r>
    <s v="Hit and Run"/>
    <s v="R"/>
    <s v="Action"/>
    <x v="32"/>
    <s v="August 22, 2012 (United States)"/>
    <n v="6.1"/>
    <n v="35000"/>
    <s v="David Palmer"/>
    <s v="Dax Shepard"/>
    <s v="Dax Shepard"/>
    <s v="United States"/>
    <n v="2000000"/>
    <x v="5955"/>
    <s v="Exclusive Media Group"/>
    <n v="100"/>
  </r>
  <r>
    <s v="Act of Valor"/>
    <s v="R"/>
    <s v="Action"/>
    <x v="32"/>
    <s v="February 24, 2012 (United States)"/>
    <n v="6.5"/>
    <n v="67000"/>
    <s v="Mike McCoy"/>
    <s v="Kurt Johnstad"/>
    <s v="Alex Veadov"/>
    <s v="United States"/>
    <n v="12000000"/>
    <x v="5956"/>
    <s v="Relativity Media"/>
    <n v="110"/>
  </r>
  <r>
    <s v="Passion"/>
    <s v="R"/>
    <s v="Adventure"/>
    <x v="32"/>
    <s v="August 30, 2013 (United States)"/>
    <n v="5.3"/>
    <n v="22000"/>
    <s v="Brian De Palma"/>
    <s v="Brian De Palma"/>
    <s v="Rachel McAdams"/>
    <s v="France"/>
    <n v="20000000"/>
    <x v="5957"/>
    <s v="SBS Productions"/>
    <n v="102"/>
  </r>
  <r>
    <s v="On the Road"/>
    <s v="R"/>
    <s v="Adventure"/>
    <x v="32"/>
    <s v="May 23, 2012 (France)"/>
    <n v="6.1"/>
    <n v="40000"/>
    <s v="Walter Salles"/>
    <s v="Jack Kerouac"/>
    <s v="Sam Riley"/>
    <s v="France"/>
    <n v="25000000"/>
    <x v="5958"/>
    <s v="MK2 Productions"/>
    <n v="124"/>
  </r>
  <r>
    <s v="Bullet to the Head"/>
    <s v="R"/>
    <s v="Action"/>
    <x v="32"/>
    <s v="February 1, 2013 (United States)"/>
    <n v="5.7"/>
    <n v="48000"/>
    <s v="Walter Hill"/>
    <s v="Alessandro Camon"/>
    <s v="Sylvester Stallone"/>
    <s v="United States"/>
    <n v="45000000"/>
    <x v="5959"/>
    <s v="IM Global"/>
    <n v="92"/>
  </r>
  <r>
    <s v="LOL"/>
    <s v="PG-13"/>
    <s v="Comedy"/>
    <x v="32"/>
    <s v="March 1, 2012 (Singapore)"/>
    <n v="4.4000000000000004"/>
    <n v="54000"/>
    <s v="Lisa Azuelos"/>
    <s v="Lisa Azuelos"/>
    <s v="Miley Cyrus"/>
    <s v="United States"/>
    <n v="11000000"/>
    <x v="5960"/>
    <s v="Double Feature Films"/>
    <n v="97"/>
  </r>
  <r>
    <s v="Gone"/>
    <s v="PG-13"/>
    <s v="Action"/>
    <x v="32"/>
    <s v="February 24, 2012 (United States)"/>
    <n v="5.9"/>
    <n v="43000"/>
    <s v="Heitor Dhalia"/>
    <s v="Allison Burnett"/>
    <s v="Amanda Seyfried"/>
    <s v="United States"/>
    <m/>
    <x v="5961"/>
    <s v="Summit Entertainment"/>
    <n v="94"/>
  </r>
  <r>
    <s v="The First Time"/>
    <s v="PG-13"/>
    <s v="Comedy"/>
    <x v="32"/>
    <s v="February 7, 2013 (Russia)"/>
    <n v="6.8"/>
    <n v="68000"/>
    <s v="Jonathan Kasdan"/>
    <s v="Jonathan Kasdan"/>
    <s v="Dylan O'Brien"/>
    <s v="United States"/>
    <n v="2000000"/>
    <x v="5962"/>
    <s v="Samuel Goldwyn Films"/>
    <n v="95"/>
  </r>
  <r>
    <s v="Ice Age: Continental Drift"/>
    <s v="PG"/>
    <s v="Animation"/>
    <x v="32"/>
    <s v="July 13, 2012 (United States)"/>
    <n v="6.5"/>
    <n v="197000"/>
    <s v="Steve Martino"/>
    <s v="Michael Berg"/>
    <s v="Ray Romano"/>
    <s v="United States"/>
    <n v="95000000"/>
    <x v="5963"/>
    <s v="Blue Sky Studios"/>
    <n v="88"/>
  </r>
  <r>
    <s v="V/H/S"/>
    <s v="R"/>
    <s v="Horror"/>
    <x v="32"/>
    <s v="September 6, 2012 (Russia)"/>
    <n v="5.8"/>
    <n v="58000"/>
    <s v="Directors"/>
    <s v="Brad Miska"/>
    <s v="Calvin Reeder"/>
    <s v="United States"/>
    <m/>
    <x v="5964"/>
    <s v="8383 Productions"/>
    <n v="116"/>
  </r>
  <r>
    <s v="No One Lives"/>
    <s v="R"/>
    <s v="Horror"/>
    <x v="32"/>
    <s v="May 10, 2013 (United States)"/>
    <n v="6"/>
    <n v="20000"/>
    <s v="RyÃ»hei Kitamura"/>
    <s v="David Cohen"/>
    <s v="Luke Evans"/>
    <s v="United States"/>
    <n v="2900000"/>
    <x v="5965"/>
    <s v="Milk &amp; Media"/>
    <n v="86"/>
  </r>
  <r>
    <s v="Mirror Mirror"/>
    <s v="PG"/>
    <s v="Adventure"/>
    <x v="32"/>
    <s v="March 30, 2012 (United States)"/>
    <n v="5.6"/>
    <n v="85000"/>
    <s v="Tarsem Singh"/>
    <s v="Marc Klein"/>
    <s v="Lily Collins"/>
    <s v="United States"/>
    <n v="85000000"/>
    <x v="5966"/>
    <s v="Relativity Media"/>
    <n v="106"/>
  </r>
  <r>
    <s v="About Cherry"/>
    <s v="R"/>
    <s v="Drama"/>
    <x v="32"/>
    <s v="August 9, 2012 (United States)"/>
    <n v="4.8"/>
    <n v="10000"/>
    <s v="Stephen Elliott"/>
    <s v="Stephen Elliott"/>
    <s v="Ashley Hinshaw"/>
    <s v="United States"/>
    <n v="2500000"/>
    <x v="5967"/>
    <s v="Enderby Entertainment"/>
    <n v="98"/>
  </r>
  <r>
    <s v="Hitchcock"/>
    <s v="PG-13"/>
    <s v="Biography"/>
    <x v="32"/>
    <s v="December 14, 2012 (United States)"/>
    <n v="6.8"/>
    <n v="73000"/>
    <s v="Sacha Gervasi"/>
    <s v="John J. McLaughlin"/>
    <s v="Anthony Hopkins"/>
    <s v="United States"/>
    <n v="15700000"/>
    <x v="5968"/>
    <s v="Fox Searchlight Pictures"/>
    <n v="98"/>
  </r>
  <r>
    <s v="The Lords of Salem"/>
    <s v="R"/>
    <s v="Horror"/>
    <x v="32"/>
    <s v="April 18, 2013 (Russia)"/>
    <n v="5.2"/>
    <n v="28000"/>
    <s v="Rob Zombie"/>
    <s v="Rob Zombie"/>
    <s v="Sheri Moon Zombie"/>
    <s v="United States"/>
    <n v="1500000"/>
    <x v="5969"/>
    <s v="Alliance"/>
    <n v="101"/>
  </r>
  <r>
    <s v="Step Up Revolution"/>
    <s v="PG-13"/>
    <s v="Drama"/>
    <x v="32"/>
    <s v="July 27, 2012 (United States)"/>
    <n v="6.4"/>
    <n v="55000"/>
    <s v="Scott Speer"/>
    <s v="Amanda Brody"/>
    <s v="Kathryn McCormick"/>
    <s v="United States"/>
    <n v="33000000"/>
    <x v="5970"/>
    <s v="Summit Entertainment"/>
    <n v="99"/>
  </r>
  <r>
    <s v="Ruby Sparks"/>
    <s v="R"/>
    <s v="Comedy"/>
    <x v="32"/>
    <s v="September 6, 2012 (Portugal)"/>
    <n v="7.2"/>
    <n v="97000"/>
    <s v="Jonathan Dayton"/>
    <s v="Zoe Kazan"/>
    <s v="Paul Dano"/>
    <s v="United States"/>
    <n v="8000000"/>
    <x v="5971"/>
    <s v="Fox Searchlight Pictures"/>
    <n v="104"/>
  </r>
  <r>
    <s v="Stuck in Love."/>
    <s v="R"/>
    <s v="Comedy"/>
    <x v="32"/>
    <s v="May 2, 2013 (Israel)"/>
    <n v="7.2"/>
    <n v="85000"/>
    <s v="Josh Boone"/>
    <s v="Josh Boone"/>
    <s v="Greg Kinnear"/>
    <s v="United States"/>
    <m/>
    <x v="5972"/>
    <s v="Informant Media"/>
    <n v="97"/>
  </r>
  <r>
    <s v="The Paperboy"/>
    <s v="R"/>
    <s v="Crime"/>
    <x v="32"/>
    <s v="October 17, 2012 (Belgium)"/>
    <n v="5.8"/>
    <n v="37000"/>
    <s v="Lee Daniels"/>
    <s v="Peter Dexter"/>
    <s v="Matthew McConaughey"/>
    <s v="United States"/>
    <n v="12500000"/>
    <x v="5973"/>
    <s v="Millennium Films"/>
    <n v="107"/>
  </r>
  <r>
    <s v="The Possession"/>
    <s v="PG-13"/>
    <s v="Horror"/>
    <x v="32"/>
    <s v="August 31, 2012 (United States)"/>
    <n v="5.9"/>
    <n v="58000"/>
    <s v="Ole Bornedal"/>
    <s v="Juliet Snowden"/>
    <s v="Natasha Calis"/>
    <s v="United States"/>
    <n v="14000000"/>
    <x v="5974"/>
    <s v="Ghost House Pictures"/>
    <n v="92"/>
  </r>
  <r>
    <s v="Silent Hill: Revelation"/>
    <s v="R"/>
    <s v="Action"/>
    <x v="32"/>
    <s v="October 26, 2012 (United States)"/>
    <n v="5"/>
    <n v="61000"/>
    <s v="M.J. Bassett"/>
    <s v="M.J. Bassett"/>
    <s v="Adelaide Clemens"/>
    <s v="Canada"/>
    <n v="20000000"/>
    <x v="5975"/>
    <s v="Davis-Films"/>
    <n v="95"/>
  </r>
  <r>
    <s v="Safe"/>
    <s v="R"/>
    <s v="Action"/>
    <x v="32"/>
    <s v="April 27, 2012 (United States)"/>
    <n v="6.5"/>
    <n v="106000"/>
    <s v="Boaz Yakin"/>
    <s v="Boaz Yakin"/>
    <s v="Jason Statham"/>
    <s v="United States"/>
    <n v="30000000"/>
    <x v="5976"/>
    <s v="IM Global"/>
    <n v="94"/>
  </r>
  <r>
    <s v="The Brass Teapot"/>
    <s v="R"/>
    <s v="Comedy"/>
    <x v="32"/>
    <s v="April 15, 2013 (United States)"/>
    <n v="6.4"/>
    <n v="15000"/>
    <s v="Ramaa Mosley"/>
    <s v="Tim Macy"/>
    <s v="Juno Temple"/>
    <s v="United States"/>
    <n v="900000"/>
    <x v="5977"/>
    <s v="Atlantic Pictures (II)"/>
    <n v="101"/>
  </r>
  <r>
    <s v="Alex Cross"/>
    <s v="PG-13"/>
    <s v="Action"/>
    <x v="32"/>
    <s v="October 19, 2012 (United States)"/>
    <n v="5.2"/>
    <n v="33000"/>
    <s v="Rob Cohen"/>
    <s v="Marc Moss"/>
    <s v="Tyler Perry"/>
    <s v="United States"/>
    <n v="35000000"/>
    <x v="5978"/>
    <s v="Block / Hanson"/>
    <n v="101"/>
  </r>
  <r>
    <s v="Amour"/>
    <s v="PG-13"/>
    <s v="Drama"/>
    <x v="32"/>
    <s v="September 20, 2012 (Germany)"/>
    <n v="7.9"/>
    <n v="95000"/>
    <s v="Michael Haneke"/>
    <s v="Michael Haneke"/>
    <s v="Jean-Louis Trintignant"/>
    <s v="Austria"/>
    <n v="8900000"/>
    <x v="5979"/>
    <s v="Les Films du Losange"/>
    <n v="127"/>
  </r>
  <r>
    <s v="What to Expect When You're Expecting"/>
    <s v="PG-13"/>
    <s v="Comedy"/>
    <x v="32"/>
    <s v="May 18, 2012 (United States)"/>
    <n v="5.7"/>
    <n v="71000"/>
    <s v="Kirk Jones"/>
    <s v="Shauna Cross"/>
    <s v="Cameron Diaz"/>
    <s v="United States"/>
    <n v="40000000"/>
    <x v="5980"/>
    <s v="Lionsgate"/>
    <n v="110"/>
  </r>
  <r>
    <s v="Trouble with the Curve"/>
    <s v="PG-13"/>
    <s v="Drama"/>
    <x v="32"/>
    <s v="September 21, 2012 (United States)"/>
    <n v="6.8"/>
    <n v="61000"/>
    <s v="Robert Lorenz"/>
    <s v="Randy Brown"/>
    <s v="Clint Eastwood"/>
    <s v="United States"/>
    <n v="30000000"/>
    <x v="5981"/>
    <s v="Warner Bros."/>
    <n v="111"/>
  </r>
  <r>
    <s v="Here Comes the Boom"/>
    <s v="PG"/>
    <s v="Action"/>
    <x v="32"/>
    <s v="October 12, 2012 (United States)"/>
    <n v="6.4"/>
    <n v="87000"/>
    <s v="Frank Coraci"/>
    <s v="Allan Loeb"/>
    <s v="Kevin James"/>
    <s v="United States"/>
    <n v="42000000"/>
    <x v="5982"/>
    <s v="Columbia Pictures"/>
    <n v="105"/>
  </r>
  <r>
    <s v="The Collection"/>
    <s v="R"/>
    <s v="Horror"/>
    <x v="32"/>
    <s v="November 30, 2012 (United States)"/>
    <n v="6.1"/>
    <n v="47000"/>
    <s v="Marcus Dunstan"/>
    <s v="Patrick Melton"/>
    <s v="Josh Stewart"/>
    <s v="United States"/>
    <n v="7500000"/>
    <x v="5983"/>
    <s v="LD Entertainment"/>
    <n v="82"/>
  </r>
  <r>
    <s v="John Dies at the End"/>
    <s v="R"/>
    <s v="Comedy"/>
    <x v="32"/>
    <s v="December 27, 2012 (United States)"/>
    <n v="6.4"/>
    <n v="37000"/>
    <s v="Don Coscarelli"/>
    <s v="Don Coscarelli"/>
    <s v="Chase Williamson"/>
    <s v="United States"/>
    <m/>
    <x v="5984"/>
    <s v="M3 Alliance"/>
    <n v="99"/>
  </r>
  <r>
    <s v="To Rome with Love"/>
    <s v="R"/>
    <s v="Comedy"/>
    <x v="32"/>
    <s v="July 6, 2012 (United States)"/>
    <n v="6.3"/>
    <n v="86000"/>
    <s v="Woody Allen"/>
    <s v="Woody Allen"/>
    <s v="Woody Allen"/>
    <s v="United States"/>
    <m/>
    <x v="5985"/>
    <s v="Medusa Film"/>
    <n v="112"/>
  </r>
  <r>
    <s v="The Giant Mechanical Man"/>
    <s v="PG-13"/>
    <s v="Comedy"/>
    <x v="32"/>
    <s v="April 27, 2012 (United States)"/>
    <n v="6.7"/>
    <n v="9800"/>
    <s v="Lee Kirk"/>
    <s v="Lee Kirk"/>
    <s v="Jenna Fischer"/>
    <s v="United States"/>
    <m/>
    <x v="5986"/>
    <s v="Votiv Films"/>
    <n v="94"/>
  </r>
  <r>
    <s v="ParaNorman"/>
    <s v="PG"/>
    <s v="Animation"/>
    <x v="32"/>
    <s v="August 17, 2012 (United States)"/>
    <n v="7"/>
    <n v="96000"/>
    <s v="Chris Butler"/>
    <s v="Chris Butler"/>
    <s v="Kodi Smit-McPhee"/>
    <s v="United States"/>
    <n v="60000000"/>
    <x v="5987"/>
    <s v="Focus Features"/>
    <n v="92"/>
  </r>
  <r>
    <s v="Contraband"/>
    <s v="R"/>
    <s v="Action"/>
    <x v="32"/>
    <s v="January 13, 2012 (United States)"/>
    <n v="6.4"/>
    <n v="119000"/>
    <s v="Baltasar KormÃ¡kur"/>
    <s v="Aaron Guzikowski"/>
    <s v="Mark Wahlberg"/>
    <s v="United States"/>
    <n v="25000000"/>
    <x v="5988"/>
    <s v="Universal Pictures"/>
    <n v="109"/>
  </r>
  <r>
    <s v="Red Lights"/>
    <s v="R"/>
    <s v="Drama"/>
    <x v="32"/>
    <s v="March 2, 2012 (Spain)"/>
    <n v="6.2"/>
    <n v="59000"/>
    <s v="Rodrigo CortÃ©s"/>
    <s v="Rodrigo CortÃ©s"/>
    <s v="Sigourney Weaver"/>
    <s v="Spain"/>
    <m/>
    <x v="5989"/>
    <s v="Millennium Films"/>
    <n v="114"/>
  </r>
  <r>
    <s v="Arbitrage"/>
    <s v="R"/>
    <s v="Drama"/>
    <x v="32"/>
    <s v="September 14, 2012 (United States)"/>
    <n v="6.6"/>
    <n v="51000"/>
    <s v="Nicholas Jarecki"/>
    <s v="Nicholas Jarecki"/>
    <s v="Richard Gere"/>
    <s v="United States"/>
    <n v="12000000"/>
    <x v="5990"/>
    <s v="Lionsgate"/>
    <n v="107"/>
  </r>
  <r>
    <s v="The Man with the Iron Fists"/>
    <s v="R"/>
    <s v="Action"/>
    <x v="32"/>
    <s v="November 2, 2012 (United States)"/>
    <n v="5.4"/>
    <n v="61000"/>
    <s v="RZA"/>
    <s v="RZA"/>
    <s v="Russell Crowe"/>
    <s v="United States"/>
    <n v="15000000"/>
    <x v="5991"/>
    <s v="Arcade Pictures"/>
    <n v="95"/>
  </r>
  <r>
    <s v="Cosmopolis"/>
    <s v="R"/>
    <s v="Crime"/>
    <x v="32"/>
    <s v="May 25, 2012 (France)"/>
    <n v="5.0999999999999996"/>
    <n v="45000"/>
    <s v="David Cronenberg"/>
    <s v="David Cronenberg"/>
    <s v="Robert Pattinson"/>
    <s v="Canada"/>
    <n v="20500000"/>
    <x v="5992"/>
    <s v="Alfama Films"/>
    <n v="109"/>
  </r>
  <r>
    <s v="The Campaign"/>
    <s v="R"/>
    <s v="Comedy"/>
    <x v="32"/>
    <s v="August 10, 2012 (United States)"/>
    <n v="6.1"/>
    <n v="126000"/>
    <s v="Jay Roach"/>
    <s v="Chris Henchy"/>
    <s v="Will Ferrell"/>
    <s v="United States"/>
    <n v="95000000"/>
    <x v="5993"/>
    <s v="Warner Bros."/>
    <n v="85"/>
  </r>
  <r>
    <s v="Frankenweenie"/>
    <s v="PG"/>
    <s v="Animation"/>
    <x v="32"/>
    <s v="October 5, 2012 (United States)"/>
    <n v="6.9"/>
    <n v="101000"/>
    <s v="Tim Burton"/>
    <s v="Leonard Ripps"/>
    <s v="Winona Ryder"/>
    <s v="United States"/>
    <n v="39000000"/>
    <x v="5994"/>
    <s v="Walt Disney Pictures"/>
    <n v="87"/>
  </r>
  <r>
    <s v="A Royal Affair"/>
    <s v="R"/>
    <s v="Biography"/>
    <x v="32"/>
    <s v="March 29, 2012 (Denmark)"/>
    <n v="7.5"/>
    <n v="45000"/>
    <s v="Nikolaj Arcel"/>
    <s v="Bodil Steensen-Leth"/>
    <s v="Alicia Vikander"/>
    <s v="Denmark"/>
    <m/>
    <x v="5995"/>
    <s v="Zentropa Entertainments"/>
    <n v="137"/>
  </r>
  <r>
    <s v="The Guilt Trip"/>
    <s v="PG-13"/>
    <s v="Comedy"/>
    <x v="32"/>
    <s v="December 19, 2012 (United States)"/>
    <n v="5.7"/>
    <n v="36000"/>
    <s v="Anne Fletcher"/>
    <s v="Dan Fogelman"/>
    <s v="Barbra Streisand"/>
    <s v="United States"/>
    <n v="40000000"/>
    <x v="5996"/>
    <s v="Paramount Pictures"/>
    <n v="95"/>
  </r>
  <r>
    <s v="Stand Up Guys"/>
    <s v="R"/>
    <s v="Comedy"/>
    <x v="32"/>
    <s v="February 1, 2013 (United States)"/>
    <n v="6.5"/>
    <n v="54000"/>
    <s v="Fisher Stevens"/>
    <s v="Noah Haidle"/>
    <s v="Al Pacino"/>
    <s v="United States"/>
    <n v="15000000"/>
    <x v="5997"/>
    <s v="Lionsgate"/>
    <n v="95"/>
  </r>
  <r>
    <s v="Deadfall"/>
    <s v="R"/>
    <s v="Crime"/>
    <x v="32"/>
    <s v="November 9, 2012 (Bulgaria)"/>
    <n v="6.3"/>
    <n v="39000"/>
    <s v="Stefan Ruzowitzky"/>
    <s v="Zach Dean"/>
    <s v="Eric Bana"/>
    <s v="France"/>
    <n v="12000000"/>
    <x v="5998"/>
    <s v="Magnolia Pictures"/>
    <n v="95"/>
  </r>
  <r>
    <s v="The Bay"/>
    <s v="R"/>
    <s v="Horror"/>
    <x v="32"/>
    <s v="November 21, 2012 (Belgium)"/>
    <n v="5.7"/>
    <n v="26000"/>
    <s v="Barry Levinson"/>
    <s v="Michael Wallach"/>
    <s v="Will Rogers"/>
    <s v="United States"/>
    <m/>
    <x v="5999"/>
    <s v="Automatik Entertainment"/>
    <n v="84"/>
  </r>
  <r>
    <s v="The Words"/>
    <s v="PG-13"/>
    <s v="Drama"/>
    <x v="32"/>
    <s v="September 7, 2012 (United States)"/>
    <n v="7"/>
    <n v="76000"/>
    <s v="Brian Klugman"/>
    <s v="Brian Klugman"/>
    <s v="Bradley Cooper"/>
    <s v="United States"/>
    <n v="6000000"/>
    <x v="6000"/>
    <s v="Also Known As Pictures"/>
    <n v="102"/>
  </r>
  <r>
    <s v="The Broken Circle Breakdown"/>
    <s v="Not Rated"/>
    <s v="Drama"/>
    <x v="32"/>
    <s v="October 10, 2012 (Belgium)"/>
    <n v="7.7"/>
    <n v="40000"/>
    <s v="Felix van Groeningen"/>
    <s v="Johan Heldenbergh"/>
    <s v="Veerle Baetens"/>
    <s v="Belgium"/>
    <m/>
    <x v="6001"/>
    <s v="Menuet Producties"/>
    <n v="111"/>
  </r>
  <r>
    <s v="Thanks for Sharing"/>
    <s v="R"/>
    <s v="Comedy"/>
    <x v="32"/>
    <s v="September 14, 2013 (Denmark)"/>
    <n v="6.4"/>
    <n v="27000"/>
    <s v="Stuart Blumberg"/>
    <s v="Stuart Blumberg"/>
    <s v="Mark Ruffalo"/>
    <s v="United States"/>
    <m/>
    <x v="6002"/>
    <s v="Class 5 Films"/>
    <n v="112"/>
  </r>
  <r>
    <s v="Starlet"/>
    <s v="Not Rated"/>
    <s v="Drama"/>
    <x v="32"/>
    <s v="May 9, 2013 (Germany)"/>
    <n v="6.9"/>
    <n v="7200"/>
    <s v="Sean Baker"/>
    <s v="Sean Baker"/>
    <s v="Dree Hemingway"/>
    <s v="United States"/>
    <m/>
    <x v="6003"/>
    <s v="Maybach Film Productions"/>
    <n v="103"/>
  </r>
  <r>
    <s v="The Angels' Share"/>
    <s v="R"/>
    <s v="Comedy"/>
    <x v="32"/>
    <s v="June 1, 2012 (United Kingdom)"/>
    <n v="7"/>
    <n v="24000"/>
    <s v="Ken Loach"/>
    <s v="Paul Laverty"/>
    <s v="Paul Brannigan"/>
    <s v="United Kingdom"/>
    <m/>
    <x v="6004"/>
    <s v="Entertainment One"/>
    <n v="101"/>
  </r>
  <r>
    <s v="Universal Soldier: Day of Reckoning"/>
    <s v="R"/>
    <s v="Action"/>
    <x v="32"/>
    <s v="October 25, 2012 (United States)"/>
    <n v="5"/>
    <n v="20000"/>
    <s v="John Hyams"/>
    <s v="John Hyams"/>
    <s v="Jean-Claude Van Damme"/>
    <s v="United States"/>
    <n v="10000000"/>
    <x v="6005"/>
    <s v="Foresight Unlimited"/>
    <n v="114"/>
  </r>
  <r>
    <s v="Promised Land"/>
    <s v="R"/>
    <s v="Drama"/>
    <x v="32"/>
    <s v="January 4, 2013 (United States)"/>
    <n v="6.6"/>
    <n v="37000"/>
    <s v="Gus Van Sant"/>
    <s v="John Krasinski"/>
    <s v="Matt Damon"/>
    <s v="United States"/>
    <n v="15000000"/>
    <x v="6006"/>
    <s v="Focus Features"/>
    <n v="106"/>
  </r>
  <r>
    <s v="Beasts of the Southern Wild"/>
    <s v="PG-13"/>
    <s v="Adventure"/>
    <x v="32"/>
    <s v="July 5, 2012 (Russia)"/>
    <n v="7.3"/>
    <n v="82000"/>
    <s v="Benh Zeitlin"/>
    <s v="Lucy Alibar"/>
    <s v="QuvenzhanÃ© Wallis"/>
    <s v="United States"/>
    <n v="1800000"/>
    <x v="6007"/>
    <s v="Cinereach"/>
    <n v="93"/>
  </r>
  <r>
    <s v="Red Tails"/>
    <s v="PG-13"/>
    <s v="Action"/>
    <x v="32"/>
    <s v="January 20, 2012 (United States)"/>
    <n v="5.9"/>
    <n v="34000"/>
    <s v="Anthony Hemingway"/>
    <s v="John Ridley"/>
    <s v="Cuba Gooding Jr."/>
    <s v="United States"/>
    <n v="58000000"/>
    <x v="6008"/>
    <s v="Twentieth Century Fox"/>
    <n v="125"/>
  </r>
  <r>
    <s v="In the House"/>
    <s v="R"/>
    <s v="Drama"/>
    <x v="32"/>
    <s v="October 10, 2012 (France)"/>
    <n v="7.4"/>
    <n v="31000"/>
    <s v="FranÃ§ois Ozon"/>
    <s v="Juan Mayorga"/>
    <s v="Fabrice Luchini"/>
    <s v="France"/>
    <m/>
    <x v="6009"/>
    <s v="Mandarin Films"/>
    <n v="105"/>
  </r>
  <r>
    <s v="The Cold Light of Day"/>
    <s v="PG-13"/>
    <s v="Action"/>
    <x v="32"/>
    <s v="September 7, 2012 (United States)"/>
    <n v="4.9000000000000004"/>
    <n v="36000"/>
    <s v="Mabrouk El Mechri"/>
    <s v="Scott Wiper"/>
    <s v="Henry Cavill"/>
    <s v="United States"/>
    <n v="20000000"/>
    <x v="6010"/>
    <s v="Summit Entertainment"/>
    <n v="93"/>
  </r>
  <r>
    <s v="The Apparition"/>
    <s v="PG-13"/>
    <s v="Horror"/>
    <x v="32"/>
    <s v="August 24, 2012 (United States)"/>
    <n v="4.0999999999999996"/>
    <n v="19000"/>
    <s v="Todd Lincoln"/>
    <s v="Todd Lincoln"/>
    <s v="Ashley Greene"/>
    <s v="United States"/>
    <n v="17000000"/>
    <x v="6011"/>
    <s v="Warner Bros."/>
    <n v="82"/>
  </r>
  <r>
    <s v="To the Wonder"/>
    <s v="R"/>
    <s v="Drama"/>
    <x v="32"/>
    <s v="February 22, 2013 (Ireland)"/>
    <n v="5.9"/>
    <n v="28000"/>
    <s v="Terrence Malick"/>
    <s v="Terrence Malick"/>
    <s v="Ben Affleck"/>
    <s v="United States"/>
    <m/>
    <x v="6012"/>
    <s v="Brothers K Productions"/>
    <n v="112"/>
  </r>
  <r>
    <s v="Lockout"/>
    <s v="PG-13"/>
    <s v="Action"/>
    <x v="32"/>
    <s v="April 13, 2012 (United States)"/>
    <n v="6.1"/>
    <n v="96000"/>
    <s v="James Mather"/>
    <s v="James Mather"/>
    <s v="Guy Pearce"/>
    <s v="France"/>
    <n v="20000000"/>
    <x v="6013"/>
    <s v="EuropaCorp"/>
    <n v="95"/>
  </r>
  <r>
    <s v="Chasing Mavericks"/>
    <s v="PG"/>
    <s v="Biography"/>
    <x v="32"/>
    <s v="October 26, 2012 (United States)"/>
    <n v="7.1"/>
    <n v="31000"/>
    <s v="Michael Apted"/>
    <s v="Kario Salem"/>
    <s v="Jonny Weston"/>
    <s v="United States"/>
    <n v="20000000"/>
    <x v="6014"/>
    <s v="Fox 2000 Pictures"/>
    <n v="116"/>
  </r>
  <r>
    <s v="One for the Money"/>
    <s v="PG-13"/>
    <s v="Action"/>
    <x v="32"/>
    <s v="January 27, 2012 (United States)"/>
    <n v="5.3"/>
    <n v="41000"/>
    <s v="Julie Anne Robinson"/>
    <s v="Stacy Sherman"/>
    <s v="Katherine Heigl"/>
    <s v="United States"/>
    <n v="40000000"/>
    <x v="6015"/>
    <s v="Lakeshore Entertainment"/>
    <m/>
  </r>
  <r>
    <s v="Bachelorette"/>
    <s v="R"/>
    <s v="Comedy"/>
    <x v="32"/>
    <s v="September 6, 2012 (Russia)"/>
    <n v="5.3"/>
    <n v="46000"/>
    <s v="Leslye Headland"/>
    <s v="Leslye Headland"/>
    <s v="Kirsten Dunst"/>
    <s v="United States"/>
    <n v="3000000"/>
    <x v="6016"/>
    <s v="Gary Sanchez Productions"/>
    <n v="87"/>
  </r>
  <r>
    <s v="Lay the Favorite"/>
    <s v="R"/>
    <s v="Comedy"/>
    <x v="32"/>
    <s v="June 22, 2012 (United Kingdom)"/>
    <n v="4.8"/>
    <n v="11000"/>
    <s v="Stephen Frears"/>
    <s v="D.V. DeVincentis"/>
    <s v="Rebecca Hall"/>
    <s v="United States"/>
    <n v="26350000"/>
    <x v="6017"/>
    <s v="Emmett/Furla/Oasis Films (EFO Films)"/>
    <n v="94"/>
  </r>
  <r>
    <s v="Kahaani"/>
    <s v="Not Rated"/>
    <s v="Mystery"/>
    <x v="32"/>
    <s v="March 9, 2012 (India)"/>
    <n v="8.1"/>
    <n v="59000"/>
    <s v="Sujoy Ghosh"/>
    <s v="Sujoy Ghosh"/>
    <s v="Vidya Balan"/>
    <s v="India"/>
    <m/>
    <x v="6018"/>
    <s v="Boundscript"/>
    <n v="122"/>
  </r>
  <r>
    <s v="Parental Guidance"/>
    <s v="PG"/>
    <s v="Comedy"/>
    <x v="32"/>
    <s v="December 25, 2012 (United States)"/>
    <n v="6"/>
    <n v="25000"/>
    <s v="Andy Fickman"/>
    <s v="Lisa Addario"/>
    <s v="Billy Crystal"/>
    <s v="United States"/>
    <n v="25000000"/>
    <x v="6019"/>
    <s v="Twentieth Century Fox"/>
    <n v="105"/>
  </r>
  <r>
    <s v="The Raven"/>
    <s v="R"/>
    <s v="Crime"/>
    <x v="32"/>
    <s v="April 27, 2012 (United States)"/>
    <n v="6.4"/>
    <n v="83000"/>
    <s v="James McTeigue"/>
    <s v="Hannah Shakespeare"/>
    <s v="John Cusack"/>
    <s v="United States"/>
    <n v="26000000"/>
    <x v="6020"/>
    <s v="Intrepid Pictures"/>
    <n v="110"/>
  </r>
  <r>
    <s v="Liberal Arts"/>
    <s v="PG-13"/>
    <s v="Comedy"/>
    <x v="32"/>
    <s v="October 5, 2012 (United Kingdom)"/>
    <n v="6.7"/>
    <n v="37000"/>
    <s v="Josh Radnor"/>
    <s v="Josh Radnor"/>
    <s v="Josh Radnor"/>
    <s v="United States"/>
    <n v="2000000"/>
    <x v="6021"/>
    <s v="BCDF Pictures"/>
    <n v="97"/>
  </r>
  <r>
    <s v="Stolen"/>
    <s v="R"/>
    <s v="Action"/>
    <x v="32"/>
    <s v="September 6, 2012 (United Arab Emirates)"/>
    <n v="5.5"/>
    <n v="44000"/>
    <s v="Simon West"/>
    <s v="David Guggenheim"/>
    <s v="Nicolas Cage"/>
    <s v="United States"/>
    <n v="35000000"/>
    <x v="6022"/>
    <s v="Millennium Films"/>
    <n v="96"/>
  </r>
  <r>
    <s v="Kon-Tiki"/>
    <s v="PG-13"/>
    <s v="Adventure"/>
    <x v="32"/>
    <s v="April 26, 2013 (United States)"/>
    <n v="7.2"/>
    <n v="47000"/>
    <s v="Joachim RÃ¸nning"/>
    <s v="Petter Skavlan"/>
    <s v="PÃ¥l Sverre Hagen"/>
    <s v="United Kingdom"/>
    <n v="16600000"/>
    <x v="6023"/>
    <s v="Recorded Picture Company (RPC)"/>
    <n v="118"/>
  </r>
  <r>
    <s v="Paranormal Activity 4"/>
    <s v="R"/>
    <s v="Horror"/>
    <x v="32"/>
    <s v="October 19, 2012 (United States)"/>
    <n v="4.5999999999999996"/>
    <n v="63000"/>
    <s v="Henry Joost"/>
    <s v="Christopher Landon"/>
    <s v="Stephen Dunham"/>
    <s v="United States"/>
    <n v="5000000"/>
    <x v="6024"/>
    <s v="Paramount Pictures"/>
    <n v="88"/>
  </r>
  <r>
    <s v="Quartet"/>
    <s v="PG-13"/>
    <s v="Comedy"/>
    <x v="32"/>
    <s v="March 1, 2013 (United States)"/>
    <n v="6.8"/>
    <n v="19000"/>
    <s v="Dustin Hoffman"/>
    <s v="Ronald Harwood"/>
    <s v="Maggie Smith"/>
    <s v="United Kingdom"/>
    <n v="11000000"/>
    <x v="6025"/>
    <s v="Headline Pictures"/>
    <n v="98"/>
  </r>
  <r>
    <s v="28 Hotel Rooms"/>
    <s v="Not Rated"/>
    <s v="Drama"/>
    <x v="32"/>
    <s v="November 9, 2012 (United States)"/>
    <n v="5.8"/>
    <n v="3200"/>
    <s v="Matt Ross"/>
    <s v="Matt Ross"/>
    <s v="Marin Ireland"/>
    <s v="United States"/>
    <m/>
    <x v="6026"/>
    <s v="Mott Street Pictures"/>
    <n v="82"/>
  </r>
  <r>
    <s v="Playing for Keeps"/>
    <s v="PG-13"/>
    <s v="Comedy"/>
    <x v="32"/>
    <s v="December 7, 2012 (United States)"/>
    <n v="5.7"/>
    <n v="29000"/>
    <s v="Gabriele Muccino"/>
    <s v="Robbie Fox"/>
    <s v="Gerard Butler"/>
    <s v="United States"/>
    <n v="35000000"/>
    <x v="6027"/>
    <s v="Eclectic Pictures"/>
    <n v="105"/>
  </r>
  <r>
    <s v="Upside Down"/>
    <s v="PG-13"/>
    <s v="Drama"/>
    <x v="32"/>
    <s v="May 1, 2013 (France)"/>
    <n v="6.4"/>
    <n v="70000"/>
    <s v="Juan Solanas"/>
    <s v="Juan Solanas"/>
    <s v="Jim Sturgess"/>
    <s v="Canada"/>
    <n v="60000000"/>
    <x v="6028"/>
    <s v="Upside Down Films"/>
    <n v="109"/>
  </r>
  <r>
    <s v="Great Expectations"/>
    <s v="PG-13"/>
    <s v="Drama"/>
    <x v="32"/>
    <s v="November 8, 2013 (United States)"/>
    <n v="6.4"/>
    <n v="13000"/>
    <s v="Mike Newell"/>
    <s v="David Nicholls"/>
    <s v="Toby Irvine"/>
    <s v="United Kingdom"/>
    <m/>
    <x v="6029"/>
    <s v="BBC Films"/>
    <n v="128"/>
  </r>
  <r>
    <s v="The Odd Life of Timothy Green"/>
    <s v="PG"/>
    <s v="Comedy"/>
    <x v="32"/>
    <s v="August 15, 2012 (United States)"/>
    <n v="6.6"/>
    <n v="46000"/>
    <s v="Peter Hedges"/>
    <s v="Peter Hedges"/>
    <s v="Jennifer Garner"/>
    <s v="United States"/>
    <n v="25000000"/>
    <x v="6030"/>
    <s v="Monsterfoot Productions"/>
    <n v="105"/>
  </r>
  <r>
    <s v="Premium Rush"/>
    <s v="PG-13"/>
    <s v="Action"/>
    <x v="32"/>
    <s v="August 24, 2012 (United States)"/>
    <n v="6.5"/>
    <n v="111000"/>
    <s v="David Koepp"/>
    <s v="David Koepp"/>
    <s v="Joseph Gordon-Levitt"/>
    <s v="United States"/>
    <n v="35000000"/>
    <x v="6031"/>
    <s v="Columbia Pictures"/>
    <n v="91"/>
  </r>
  <r>
    <s v="Not Fade Away"/>
    <s v="R"/>
    <s v="Drama"/>
    <x v="32"/>
    <s v="July 19, 2013 (Turkey)"/>
    <n v="6"/>
    <n v="4400"/>
    <s v="David Chase"/>
    <s v="David Chase"/>
    <s v="John Magaro"/>
    <s v="United States"/>
    <n v="20000000"/>
    <x v="6032"/>
    <s v="Chase Films"/>
    <n v="112"/>
  </r>
  <r>
    <s v="Disconnect"/>
    <s v="R"/>
    <s v="Drama"/>
    <x v="32"/>
    <s v="July 5, 2013 (United States)"/>
    <n v="7.5"/>
    <n v="74000"/>
    <s v="Henry Alex Rubin"/>
    <s v="Andrew Stern"/>
    <s v="Jason Bateman"/>
    <s v="United States"/>
    <n v="10000000"/>
    <x v="6033"/>
    <s v="LD Entertainment"/>
    <n v="115"/>
  </r>
  <r>
    <s v="Sightseers"/>
    <s v="Not Rated"/>
    <s v="Adventure"/>
    <x v="32"/>
    <s v="May 10, 2013 (United States)"/>
    <n v="6.5"/>
    <n v="27000"/>
    <s v="Ben Wheatley"/>
    <s v="Alice Lowe"/>
    <s v="Alice Lowe"/>
    <s v="United Kingdom"/>
    <m/>
    <x v="6034"/>
    <s v="StudioCanal"/>
    <n v="88"/>
  </r>
  <r>
    <s v="The Pirates! Band of Misfits"/>
    <s v="PG"/>
    <s v="Animation"/>
    <x v="32"/>
    <s v="April 27, 2012 (United States)"/>
    <n v="6.7"/>
    <n v="46000"/>
    <s v="Peter Lord"/>
    <s v="Gideon Defoe"/>
    <s v="Hugh Grant"/>
    <s v="United Kingdom"/>
    <n v="55000000"/>
    <x v="6035"/>
    <s v="Columbia Pictures"/>
    <n v="88"/>
  </r>
  <r>
    <s v="Chernobyl Diaries"/>
    <s v="R"/>
    <s v="Horror"/>
    <x v="32"/>
    <s v="May 25, 2012 (United States)"/>
    <n v="5"/>
    <n v="65000"/>
    <s v="Bradley Parker"/>
    <s v="Oren Peli"/>
    <s v="Jesse McCartney"/>
    <s v="United States"/>
    <n v="1000000"/>
    <x v="6036"/>
    <s v="Alcon Entertainment"/>
    <n v="86"/>
  </r>
  <r>
    <s v="Celeste &amp; Jesse Forever"/>
    <s v="R"/>
    <s v="Comedy"/>
    <x v="32"/>
    <s v="August 3, 2012 (Canada)"/>
    <n v="6.6"/>
    <n v="30000"/>
    <s v="Lee Toland Krieger"/>
    <s v="Rashida Jones"/>
    <s v="Rashida Jones"/>
    <s v="United States"/>
    <m/>
    <x v="6037"/>
    <s v="Envision Media Arts"/>
    <n v="92"/>
  </r>
  <r>
    <s v="Talaash"/>
    <s v="Not Rated"/>
    <s v="Crime"/>
    <x v="32"/>
    <s v="November 30, 2012 (India)"/>
    <n v="7.2"/>
    <n v="40000"/>
    <s v="Reema Kagti"/>
    <s v="Farhan Akhtar"/>
    <s v="Aamir Khan"/>
    <s v="India"/>
    <n v="7395080"/>
    <x v="6038"/>
    <s v="Aamir Khan Productions"/>
    <n v="140"/>
  </r>
  <r>
    <s v="Hope Springs"/>
    <s v="PG-13"/>
    <s v="Comedy"/>
    <x v="32"/>
    <s v="August 8, 2012 (United States)"/>
    <n v="6.3"/>
    <n v="42000"/>
    <s v="David Frankel"/>
    <s v="Vanessa Taylor"/>
    <s v="Meryl Streep"/>
    <s v="United States"/>
    <n v="30000000"/>
    <x v="6039"/>
    <s v="Columbia Pictures"/>
    <n v="100"/>
  </r>
  <r>
    <s v="People Like Us"/>
    <s v="PG-13"/>
    <s v="Comedy"/>
    <x v="32"/>
    <s v="June 29, 2012 (United States)"/>
    <n v="7.1"/>
    <n v="42000"/>
    <s v="Alex Kurtzman"/>
    <s v="Alex Kurtzman"/>
    <s v="Chris Pine"/>
    <s v="United States"/>
    <n v="16000000"/>
    <x v="6040"/>
    <s v="Dreamworks Pictures"/>
    <n v="114"/>
  </r>
  <r>
    <s v="The ABCs of Death"/>
    <s v="Not Rated"/>
    <s v="Comedy"/>
    <x v="32"/>
    <s v="April 26, 2013 (United Kingdom)"/>
    <n v="4.7"/>
    <n v="18000"/>
    <s v="Directors"/>
    <s v="Ant Timpson"/>
    <s v="Ingrid BolsÃ¸ Berdal"/>
    <s v="United States"/>
    <m/>
    <x v="6041"/>
    <s v="Magnet Releasing"/>
    <n v="129"/>
  </r>
  <r>
    <s v="Into the White"/>
    <s v="R"/>
    <s v="Action"/>
    <x v="32"/>
    <s v="April 12, 2013 (United States)"/>
    <n v="7.2"/>
    <n v="20000"/>
    <s v="Petter NÃ¦ss"/>
    <s v="Ole Meldgaard"/>
    <s v="Florian Lukas"/>
    <s v="Norway"/>
    <m/>
    <x v="6042"/>
    <s v="Zentropa International Norway"/>
    <n v="104"/>
  </r>
  <r>
    <s v="The Sweeney"/>
    <s v="R"/>
    <s v="Action"/>
    <x v="32"/>
    <s v="March 1, 2013 (United States)"/>
    <n v="6.1"/>
    <n v="19000"/>
    <s v="Nick Love"/>
    <s v="Nick Love"/>
    <s v="Ray Winstone"/>
    <s v="United Kingdom"/>
    <m/>
    <x v="6043"/>
    <s v="Vertigo Films"/>
    <n v="112"/>
  </r>
  <r>
    <s v="Vamps"/>
    <s v="PG-13"/>
    <s v="Comedy"/>
    <x v="32"/>
    <s v="November 2, 2012 (United States)"/>
    <n v="5.2"/>
    <n v="9700"/>
    <s v="Amy Heckerling"/>
    <s v="Amy Heckerling"/>
    <s v="Alicia Silverstone"/>
    <s v="United States"/>
    <n v="16000000"/>
    <x v="6044"/>
    <s v="Lucky Monkey Pictures"/>
    <n v="92"/>
  </r>
  <r>
    <s v="Barfi!"/>
    <s v="Not Rated"/>
    <s v="Comedy"/>
    <x v="32"/>
    <s v="September 14, 2012 (India)"/>
    <n v="8.1"/>
    <n v="78000"/>
    <s v="Anurag Basu"/>
    <s v="Anurag Basu"/>
    <s v="Ranbir Kapoor"/>
    <s v="India"/>
    <m/>
    <x v="6045"/>
    <s v="UTV Motion Pictures"/>
    <n v="151"/>
  </r>
  <r>
    <s v="Bel Ami"/>
    <s v="R"/>
    <s v="Crime"/>
    <x v="32"/>
    <s v="March 9, 2012 (United Kingdom)"/>
    <n v="5.4"/>
    <n v="18000"/>
    <s v="Declan Donnellan"/>
    <s v="Guy de Maupassant"/>
    <s v="Robert Pattinson"/>
    <s v="United Kingdom"/>
    <m/>
    <x v="6046"/>
    <s v="Redwave Films"/>
    <n v="102"/>
  </r>
  <r>
    <s v="Unfinished Song"/>
    <s v="PG-13"/>
    <s v="Comedy"/>
    <x v="32"/>
    <s v="February 22, 2013 (United Kingdom)"/>
    <n v="7"/>
    <n v="7400"/>
    <s v="Paul Andrew Williams"/>
    <s v="Paul Andrew Williams"/>
    <s v="Terence Stamp"/>
    <s v="United Kingdom"/>
    <m/>
    <x v="6047"/>
    <s v="Steel Mill Pictures"/>
    <n v="90"/>
  </r>
  <r>
    <s v="A Thousand Words"/>
    <s v="PG-13"/>
    <s v="Comedy"/>
    <x v="32"/>
    <s v="March 9, 2012 (United States)"/>
    <n v="5.9"/>
    <n v="41000"/>
    <s v="Brian Robbins"/>
    <s v="Steve Koren"/>
    <s v="Eddie Murphy"/>
    <s v="United States"/>
    <n v="40000000"/>
    <x v="6048"/>
    <s v="DreamWorks"/>
    <n v="91"/>
  </r>
  <r>
    <s v="Like Someone in Love"/>
    <s v="Not Rated"/>
    <s v="Drama"/>
    <x v="32"/>
    <s v="September 15, 2012 (Japan)"/>
    <n v="7"/>
    <n v="11000"/>
    <s v="Abbas Kiarostami"/>
    <s v="Abbas Kiarostami"/>
    <s v="Rin Takanashi"/>
    <s v="Japan"/>
    <m/>
    <x v="6049"/>
    <s v="Centre national du cinÃ©ma et de l'image animÃ©e (CNC)"/>
    <n v="109"/>
  </r>
  <r>
    <s v="Escape from Planet Earth"/>
    <s v="PG"/>
    <s v="Animation"/>
    <x v="32"/>
    <s v="February 15, 2013 (United States)"/>
    <n v="5.9"/>
    <n v="25000"/>
    <s v="Cal Brunker"/>
    <s v="Bob Barlen"/>
    <s v="Brendan Fraser"/>
    <s v="United States"/>
    <n v="40000000"/>
    <x v="6050"/>
    <s v="Blue Yonder Films"/>
    <n v="89"/>
  </r>
  <r>
    <s v="The Reluctant Fundamentalist"/>
    <s v="R"/>
    <s v="Drama"/>
    <x v="32"/>
    <s v="May 17, 2013 (India)"/>
    <n v="6.9"/>
    <n v="14000"/>
    <s v="Mira Nair"/>
    <s v="Javed Akhtar"/>
    <s v="Riz Ahmed"/>
    <s v="United States"/>
    <m/>
    <x v="6051"/>
    <s v="Cine Mosaic"/>
    <n v="130"/>
  </r>
  <r>
    <s v="Much Ado About Nothing"/>
    <s v="PG-13"/>
    <s v="Comedy"/>
    <x v="32"/>
    <s v="June 14, 2013 (United Kingdom)"/>
    <n v="7.1"/>
    <n v="16000"/>
    <s v="Joss Whedon"/>
    <s v="William Shakespeare"/>
    <s v="Alexis Denisof"/>
    <s v="United States"/>
    <m/>
    <x v="6052"/>
    <s v="Bellwether Pictures"/>
    <n v="109"/>
  </r>
  <r>
    <s v="Ginger &amp; Rosa"/>
    <s v="PG-13"/>
    <s v="Drama"/>
    <x v="32"/>
    <s v="October 19, 2012 (United Kingdom)"/>
    <n v="6.3"/>
    <n v="11000"/>
    <s v="Sally Potter"/>
    <s v="Sally Potter"/>
    <s v="Elle Fanning"/>
    <s v="United Kingdom"/>
    <m/>
    <x v="6053"/>
    <s v="Adventure Pictures"/>
    <n v="90"/>
  </r>
  <r>
    <s v="For a Good Time, Call..."/>
    <s v="R"/>
    <s v="Comedy"/>
    <x v="32"/>
    <s v="November 2, 2012 (United Kingdom)"/>
    <n v="6"/>
    <n v="16000"/>
    <s v="Jamie Travis"/>
    <s v="Katie Anne Naylon"/>
    <s v="Ari Graynor"/>
    <s v="United States"/>
    <n v="850000"/>
    <x v="6054"/>
    <s v="AdScott Pictures"/>
    <n v="85"/>
  </r>
  <r>
    <s v="Big Miracle"/>
    <s v="PG"/>
    <s v="Biography"/>
    <x v="32"/>
    <s v="February 3, 2012 (United States)"/>
    <n v="6.5"/>
    <n v="19000"/>
    <s v="Ken Kwapis"/>
    <s v="Jack Amiel"/>
    <s v="Drew Barrymore"/>
    <s v="United States"/>
    <n v="40000000"/>
    <x v="6055"/>
    <s v="Universal Pictures"/>
    <n v="107"/>
  </r>
  <r>
    <s v="What Maisie Knew"/>
    <s v="R"/>
    <s v="Drama"/>
    <x v="32"/>
    <s v="May 3, 2013 (United States)"/>
    <n v="7.4"/>
    <n v="27000"/>
    <s v="Scott McGehee"/>
    <s v="Nancy Doyne"/>
    <s v="Julianne Moore"/>
    <s v="United States"/>
    <n v="6000000"/>
    <x v="6056"/>
    <s v="Red Crown Productions"/>
    <n v="99"/>
  </r>
  <r>
    <s v="The Devil Inside"/>
    <s v="R"/>
    <s v="Horror"/>
    <x v="32"/>
    <s v="January 6, 2012 (United States)"/>
    <n v="4.2"/>
    <n v="35000"/>
    <s v="William Brent Bell"/>
    <s v="William Brent Bell"/>
    <s v="Fernanda Andrade"/>
    <s v="United States"/>
    <n v="1000000"/>
    <x v="6057"/>
    <s v="Insurge Pictures"/>
    <n v="83"/>
  </r>
  <r>
    <s v="Cocktail"/>
    <s v="Not Rated"/>
    <s v="Comedy"/>
    <x v="32"/>
    <s v="July 13, 2012 (United Kingdom)"/>
    <n v="6.3"/>
    <n v="14000"/>
    <s v="Homi Adajania"/>
    <s v="Imtiaz Ali"/>
    <s v="Saif Ali Khan"/>
    <s v="United Kingdom"/>
    <n v="7980000"/>
    <x v="6058"/>
    <s v="Cocktail Film"/>
    <n v="146"/>
  </r>
  <r>
    <s v="Fun Size"/>
    <s v="PG-13"/>
    <s v="Adventure"/>
    <x v="32"/>
    <s v="October 26, 2012 (United States)"/>
    <n v="5.4"/>
    <n v="14000"/>
    <s v="Josh Schwartz"/>
    <s v="Max Werner"/>
    <s v="Victoria Justice"/>
    <s v="United States"/>
    <n v="14000000"/>
    <x v="6059"/>
    <s v="Paramount Pictures"/>
    <n v="86"/>
  </r>
  <r>
    <s v="Farewell, My Queen"/>
    <s v="R"/>
    <s v="Drama"/>
    <x v="32"/>
    <s v="March 21, 2012 (France)"/>
    <n v="6.2"/>
    <n v="8200"/>
    <s v="BenoÃ®t Jacquot"/>
    <s v="BenoÃ®t Jacquot"/>
    <s v="LÃ©a Seydoux"/>
    <s v="France"/>
    <m/>
    <x v="6060"/>
    <s v="GMT Productions"/>
    <n v="100"/>
  </r>
  <r>
    <s v="The Magic of Belle Isle"/>
    <s v="PG"/>
    <s v="Comedy"/>
    <x v="32"/>
    <s v="July 6, 2012 (United States)"/>
    <n v="7"/>
    <n v="18000"/>
    <s v="Rob Reiner"/>
    <s v="Guy Thomas"/>
    <s v="Morgan Freeman"/>
    <s v="United States"/>
    <m/>
    <x v="6061"/>
    <s v="Magnolia Pictures"/>
    <n v="109"/>
  </r>
  <r>
    <s v="Robot &amp; Frank"/>
    <s v="PG-13"/>
    <s v="Comedy"/>
    <x v="32"/>
    <s v="September 19, 2012 (France)"/>
    <n v="7.1"/>
    <n v="63000"/>
    <s v="Jake Schreier"/>
    <s v="Christopher Ford"/>
    <s v="Peter Sarsgaard"/>
    <s v="United States"/>
    <n v="2500000"/>
    <x v="6062"/>
    <s v="Dog Run Pictures"/>
    <n v="89"/>
  </r>
  <r>
    <s v="The Wolf of Wall Street"/>
    <s v="R"/>
    <s v="Biography"/>
    <x v="33"/>
    <s v="December 25, 2013 (United States)"/>
    <n v="8.1999999999999993"/>
    <n v="1200000"/>
    <s v="Martin Scorsese"/>
    <s v="Terence Winter"/>
    <s v="Leonardo DiCaprio"/>
    <s v="United States"/>
    <n v="100000000"/>
    <x v="6063"/>
    <s v="Red Granite Pictures"/>
    <n v="180"/>
  </r>
  <r>
    <s v="Iron Man 3"/>
    <s v="PG-13"/>
    <s v="Action"/>
    <x v="33"/>
    <s v="May 3, 2013 (United States)"/>
    <n v="7.1"/>
    <n v="779000"/>
    <s v="Shane Black"/>
    <s v="Drew Pearce"/>
    <s v="Robert Downey Jr."/>
    <s v="United States"/>
    <n v="200000000"/>
    <x v="6064"/>
    <s v="Marvel Studios"/>
    <n v="130"/>
  </r>
  <r>
    <s v="The Conjuring"/>
    <s v="R"/>
    <s v="Horror"/>
    <x v="33"/>
    <s v="July 19, 2013 (United States)"/>
    <n v="7.5"/>
    <n v="464000"/>
    <s v="James Wan"/>
    <s v="Chad Hayes"/>
    <s v="Patrick Wilson"/>
    <s v="United States"/>
    <n v="20000000"/>
    <x v="6065"/>
    <s v="New Line Cinema"/>
    <n v="112"/>
  </r>
  <r>
    <s v="Prisoners"/>
    <s v="R"/>
    <s v="Crime"/>
    <x v="33"/>
    <s v="September 20, 2013 (United States)"/>
    <n v="8.1"/>
    <n v="625000"/>
    <s v="Denis Villeneuve"/>
    <s v="Aaron Guzikowski"/>
    <s v="Hugh Jackman"/>
    <s v="United States"/>
    <n v="46000000"/>
    <x v="6066"/>
    <s v="Alcon Entertainment"/>
    <n v="153"/>
  </r>
  <r>
    <s v="Thor: The Dark World"/>
    <s v="PG-13"/>
    <s v="Action"/>
    <x v="33"/>
    <s v="November 8, 2013 (United States)"/>
    <n v="6.8"/>
    <n v="618000"/>
    <s v="Alan Taylor"/>
    <s v="Christopher L. Yost"/>
    <s v="Chris Hemsworth"/>
    <s v="United States"/>
    <n v="170000000"/>
    <x v="6067"/>
    <s v="Marvel Studios"/>
    <n v="112"/>
  </r>
  <r>
    <s v="The Purge"/>
    <s v="R"/>
    <s v="Horror"/>
    <x v="33"/>
    <s v="June 7, 2013 (United States)"/>
    <n v="5.7"/>
    <n v="209000"/>
    <s v="James DeMonaco"/>
    <s v="James DeMonaco"/>
    <s v="Ethan Hawke"/>
    <s v="United States"/>
    <n v="3000000"/>
    <x v="6068"/>
    <s v="Universal Pictures"/>
    <n v="85"/>
  </r>
  <r>
    <s v="Grown Ups 2"/>
    <s v="PG-13"/>
    <s v="Comedy"/>
    <x v="33"/>
    <s v="July 12, 2013 (United States)"/>
    <n v="5.4"/>
    <n v="144000"/>
    <s v="Dennis Dugan"/>
    <s v="Fred Wolf"/>
    <s v="Adam Sandler"/>
    <s v="United States"/>
    <n v="80000000"/>
    <x v="6069"/>
    <s v="Columbia Pictures"/>
    <n v="101"/>
  </r>
  <r>
    <s v="Fast &amp; Furious 6"/>
    <s v="PG-13"/>
    <s v="Action"/>
    <x v="33"/>
    <s v="May 24, 2013 (United States)"/>
    <n v="7"/>
    <n v="377000"/>
    <s v="Justin Lin"/>
    <s v="Chris Morgan"/>
    <s v="Vin Diesel"/>
    <s v="United States"/>
    <n v="160000000"/>
    <x v="6070"/>
    <s v="Universal Pictures"/>
    <n v="130"/>
  </r>
  <r>
    <s v="Gravity"/>
    <s v="PG-13"/>
    <s v="Drama"/>
    <x v="33"/>
    <s v="October 4, 2013 (United States)"/>
    <n v="7.7"/>
    <n v="784000"/>
    <s v="Alfonso CuarÃ³n"/>
    <s v="Alfonso CuarÃ³n"/>
    <s v="Sandra Bullock"/>
    <s v="United Kingdom"/>
    <n v="100000000"/>
    <x v="6071"/>
    <s v="Warner Bros."/>
    <n v="91"/>
  </r>
  <r>
    <s v="About Time"/>
    <s v="R"/>
    <s v="Comedy"/>
    <x v="33"/>
    <s v="November 8, 2013 (United States)"/>
    <n v="7.8"/>
    <n v="317000"/>
    <s v="Richard Curtis"/>
    <s v="Richard Curtis"/>
    <s v="Domhnall Gleeson"/>
    <s v="United Kingdom"/>
    <n v="12000000"/>
    <x v="6072"/>
    <s v="Translux"/>
    <n v="123"/>
  </r>
  <r>
    <s v="The Hobbit: The Desolation of Smaug"/>
    <s v="PG-13"/>
    <s v="Adventure"/>
    <x v="33"/>
    <s v="December 13, 2013 (United States)"/>
    <n v="7.8"/>
    <n v="615000"/>
    <s v="Peter Jackson"/>
    <s v="Fran Walsh"/>
    <s v="Ian McKellen"/>
    <s v="New Zealand"/>
    <n v="225000000"/>
    <x v="6073"/>
    <s v="Metro-Goldwyn-Mayer (MGM)"/>
    <n v="161"/>
  </r>
  <r>
    <s v="Man of Steel"/>
    <s v="PG-13"/>
    <s v="Action"/>
    <x v="33"/>
    <s v="June 14, 2013 (United States)"/>
    <n v="7"/>
    <n v="721000"/>
    <s v="Zack Snyder"/>
    <s v="David S. Goyer"/>
    <s v="Henry Cavill"/>
    <s v="United States"/>
    <n v="225000000"/>
    <x v="6074"/>
    <s v="Warner Bros."/>
    <n v="143"/>
  </r>
  <r>
    <s v="Under the Skin"/>
    <s v="R"/>
    <s v="Drama"/>
    <x v="33"/>
    <s v="March 14, 2014 (United Kingdom)"/>
    <n v="6.3"/>
    <n v="134000"/>
    <s v="Jonathan Glazer"/>
    <s v="Walter Campbell"/>
    <s v="Scarlett Johansson"/>
    <s v="United Kingdom"/>
    <n v="13300000"/>
    <x v="6075"/>
    <s v="Film4"/>
    <n v="108"/>
  </r>
  <r>
    <s v="Blue Is the Warmest Colour"/>
    <s v="NC-17"/>
    <s v="Drama"/>
    <x v="33"/>
    <s v="October 9, 2013 (Belgium)"/>
    <n v="7.7"/>
    <n v="142000"/>
    <s v="Abdellatif Kechiche"/>
    <s v="Abdellatif Kechiche"/>
    <s v="LÃ©a Seydoux"/>
    <s v="France"/>
    <m/>
    <x v="6076"/>
    <s v="Quat'sous Films"/>
    <n v="180"/>
  </r>
  <r>
    <s v="Only Lovers Left Alive"/>
    <s v="R"/>
    <s v="Comedy"/>
    <x v="33"/>
    <s v="December 25, 2013 (Germany)"/>
    <n v="7.3"/>
    <n v="94000"/>
    <s v="Jim Jarmusch"/>
    <s v="Jim Jarmusch"/>
    <s v="Tilda Swinton"/>
    <s v="United Kingdom"/>
    <n v="7000000"/>
    <x v="6077"/>
    <s v="Recorded Picture Company (RPC)"/>
    <n v="123"/>
  </r>
  <r>
    <s v="Her"/>
    <s v="R"/>
    <s v="Drama"/>
    <x v="33"/>
    <s v="January 10, 2014 (United States)"/>
    <n v="8"/>
    <n v="559000"/>
    <s v="Spike Jonze"/>
    <s v="Spike Jonze"/>
    <s v="Joaquin Phoenix"/>
    <s v="United States"/>
    <n v="23000000"/>
    <x v="6078"/>
    <s v="Annapurna Pictures"/>
    <n v="126"/>
  </r>
  <r>
    <s v="Snowpiercer"/>
    <s v="R"/>
    <s v="Action"/>
    <x v="33"/>
    <s v="July 11, 2014 (United States)"/>
    <n v="7.1"/>
    <n v="335000"/>
    <s v="Bong Joon Ho"/>
    <s v="Jacques Lob"/>
    <s v="Chris Evans"/>
    <s v="South Korea"/>
    <n v="39200000"/>
    <x v="6079"/>
    <s v="SnowPiercer"/>
    <n v="126"/>
  </r>
  <r>
    <s v="We're the Millers"/>
    <s v="R"/>
    <s v="Comedy"/>
    <x v="33"/>
    <s v="August 7, 2013 (United States)"/>
    <n v="7"/>
    <n v="415000"/>
    <s v="Rawson Marshall Thurber"/>
    <s v="Bob Fisher"/>
    <s v="Jason Sudeikis"/>
    <s v="United States"/>
    <n v="37000000"/>
    <x v="6080"/>
    <s v="New Line Cinema"/>
    <n v="110"/>
  </r>
  <r>
    <s v="Kick-Ass 2"/>
    <s v="R"/>
    <s v="Action"/>
    <x v="33"/>
    <s v="August 16, 2013 (United States)"/>
    <n v="6.5"/>
    <n v="259000"/>
    <s v="Jeff Wadlow"/>
    <s v="Jeff Wadlow"/>
    <s v="Aaron Taylor-Johnson"/>
    <s v="United Kingdom"/>
    <n v="28000000"/>
    <x v="6081"/>
    <s v="Universal Pictures"/>
    <n v="103"/>
  </r>
  <r>
    <s v="Frozen"/>
    <s v="PG"/>
    <s v="Animation"/>
    <x v="33"/>
    <s v="November 27, 2013 (United States)"/>
    <n v="7.4"/>
    <n v="585000"/>
    <s v="Chris Buck"/>
    <s v="Jennifer Lee"/>
    <s v="Kristen Bell"/>
    <s v="United States"/>
    <n v="150000000"/>
    <x v="6082"/>
    <s v="Walt Disney Animation Studios"/>
    <n v="102"/>
  </r>
  <r>
    <s v="The Great Gatsby"/>
    <s v="PG-13"/>
    <s v="Drama"/>
    <x v="33"/>
    <s v="May 10, 2013 (United States)"/>
    <n v="7.2"/>
    <n v="494000"/>
    <s v="Baz Luhrmann"/>
    <s v="Baz Luhrmann"/>
    <s v="Leonardo DiCaprio"/>
    <s v="Australia"/>
    <n v="105000000"/>
    <x v="6083"/>
    <s v="Warner Bros."/>
    <n v="143"/>
  </r>
  <r>
    <s v="American Hustle"/>
    <s v="R"/>
    <s v="Crime"/>
    <x v="33"/>
    <s v="December 20, 2013 (United States)"/>
    <n v="7.2"/>
    <n v="458000"/>
    <s v="David O. Russell"/>
    <s v="Eric Warren Singer"/>
    <s v="Christian Bale"/>
    <s v="United States"/>
    <n v="40000000"/>
    <x v="6084"/>
    <s v="Columbia Pictures"/>
    <n v="138"/>
  </r>
  <r>
    <s v="The Green Inferno"/>
    <s v="R"/>
    <s v="Adventure"/>
    <x v="33"/>
    <s v="September 25, 2015 (United States)"/>
    <n v="5.3"/>
    <n v="41000"/>
    <s v="Eli Roth"/>
    <s v="Eli Roth"/>
    <s v="Lorenza Izzo"/>
    <s v="United States"/>
    <n v="5000000"/>
    <x v="6085"/>
    <s v="Worldview Entertainment"/>
    <n v="100"/>
  </r>
  <r>
    <s v="Rush"/>
    <s v="R"/>
    <s v="Action"/>
    <x v="33"/>
    <s v="September 27, 2013 (United States)"/>
    <n v="8.1"/>
    <n v="446000"/>
    <s v="Ron Howard"/>
    <s v="Peter Morgan"/>
    <s v="Daniel BrÃ¼hl"/>
    <s v="United Kingdom"/>
    <n v="38000000"/>
    <x v="6086"/>
    <s v="Exclusive Media Group"/>
    <n v="123"/>
  </r>
  <r>
    <s v="Monsters University"/>
    <s v="G"/>
    <s v="Animation"/>
    <x v="33"/>
    <s v="June 21, 2013 (United States)"/>
    <n v="7.2"/>
    <n v="332000"/>
    <s v="Dan Scanlon"/>
    <s v="Dan Scanlon"/>
    <s v="Billy Crystal"/>
    <s v="United States"/>
    <n v="200000000"/>
    <x v="6087"/>
    <s v="Walt Disney Pictures"/>
    <n v="104"/>
  </r>
  <r>
    <s v="Don Jon"/>
    <s v="R"/>
    <s v="Comedy"/>
    <x v="33"/>
    <s v="September 27, 2013 (United States)"/>
    <n v="6.5"/>
    <n v="232000"/>
    <s v="Joseph Gordon-Levitt"/>
    <s v="Joseph Gordon-Levitt"/>
    <s v="Joseph Gordon-Levitt"/>
    <s v="United States"/>
    <n v="3000000"/>
    <x v="6088"/>
    <s v="Voltage Pictures"/>
    <n v="90"/>
  </r>
  <r>
    <s v="Now You See Me"/>
    <s v="PG-13"/>
    <s v="Crime"/>
    <x v="33"/>
    <s v="May 31, 2013 (United States)"/>
    <n v="7.2"/>
    <n v="612000"/>
    <s v="Louis Leterrier"/>
    <s v="Ed Solomon"/>
    <s v="Jesse Eisenberg"/>
    <s v="United States"/>
    <n v="75000000"/>
    <x v="6089"/>
    <s v="Summit Entertainment"/>
    <n v="115"/>
  </r>
  <r>
    <s v="Oblivion"/>
    <s v="PG-13"/>
    <s v="Action"/>
    <x v="33"/>
    <s v="April 19, 2013 (United States)"/>
    <n v="7"/>
    <n v="495000"/>
    <s v="Joseph Kosinski"/>
    <s v="Karl Gajdusek"/>
    <s v="Tom Cruise"/>
    <s v="United States"/>
    <n v="120000000"/>
    <x v="6090"/>
    <s v="Universal Pictures"/>
    <n v="124"/>
  </r>
  <r>
    <s v="Identity Thief"/>
    <s v="R"/>
    <s v="Comedy"/>
    <x v="33"/>
    <s v="February 8, 2013 (United States)"/>
    <n v="5.7"/>
    <n v="128000"/>
    <s v="Seth Gordon"/>
    <s v="Craig Mazin"/>
    <s v="Jason Bateman"/>
    <s v="United States"/>
    <n v="35000000"/>
    <x v="6091"/>
    <s v="Aggregate Films"/>
    <n v="111"/>
  </r>
  <r>
    <s v="Nymphomaniac: Vol. I"/>
    <s v="Not Rated"/>
    <s v="Drama"/>
    <x v="33"/>
    <s v="March 6, 2014 (United States)"/>
    <n v="6.9"/>
    <n v="119000"/>
    <s v="Lars von Trier"/>
    <s v="Lars von Trier"/>
    <s v="Charlotte Gainsbourg"/>
    <s v="Denmark"/>
    <m/>
    <x v="6092"/>
    <s v="Zentropa Entertainments"/>
    <n v="117"/>
  </r>
  <r>
    <s v="Star Trek Into Darkness"/>
    <s v="PG-13"/>
    <s v="Action"/>
    <x v="33"/>
    <s v="May 16, 2013 (United States)"/>
    <n v="7.7"/>
    <n v="468000"/>
    <s v="J.J. Abrams"/>
    <s v="Roberto Orci"/>
    <s v="Chris Pine"/>
    <s v="United States"/>
    <n v="190000000"/>
    <x v="6093"/>
    <s v="Paramount Pictures"/>
    <n v="132"/>
  </r>
  <r>
    <s v="The Hunger Games: Catching Fire"/>
    <s v="PG-13"/>
    <s v="Action"/>
    <x v="33"/>
    <s v="November 22, 2013 (United States)"/>
    <n v="7.5"/>
    <n v="626000"/>
    <s v="Francis Lawrence"/>
    <s v="Simon Beaufoy"/>
    <s v="Jennifer Lawrence"/>
    <s v="United States"/>
    <n v="130000000"/>
    <x v="6094"/>
    <s v="Color Force"/>
    <n v="146"/>
  </r>
  <r>
    <s v="Homefront"/>
    <s v="R"/>
    <s v="Action"/>
    <x v="33"/>
    <s v="November 27, 2013 (United States)"/>
    <n v="6.5"/>
    <n v="113000"/>
    <s v="Gary Fleder"/>
    <s v="Sylvester Stallone"/>
    <s v="Jason Statham"/>
    <s v="United States"/>
    <n v="22000000"/>
    <x v="6095"/>
    <s v="Open Road Films (II)"/>
    <n v="100"/>
  </r>
  <r>
    <s v="Movie 43"/>
    <s v="R"/>
    <s v="Comedy"/>
    <x v="33"/>
    <s v="January 25, 2013 (United States)"/>
    <n v="4.3"/>
    <n v="101000"/>
    <s v="Directors"/>
    <s v="Rocky Russo"/>
    <s v="Emma Stone"/>
    <s v="United States"/>
    <n v="6000000"/>
    <x v="6096"/>
    <s v="Relativity Media"/>
    <n v="94"/>
  </r>
  <r>
    <s v="World War Z"/>
    <s v="PG-13"/>
    <s v="Action"/>
    <x v="33"/>
    <s v="June 21, 2013 (United States)"/>
    <n v="7"/>
    <n v="618000"/>
    <s v="Marc Forster"/>
    <s v="Matthew Michael Carnahan"/>
    <s v="Brad Pitt"/>
    <s v="United States"/>
    <n v="190000000"/>
    <x v="6097"/>
    <s v="Paramount Pictures"/>
    <n v="116"/>
  </r>
  <r>
    <s v="12 Years a Slave"/>
    <s v="R"/>
    <s v="Biography"/>
    <x v="33"/>
    <s v="November 8, 2013 (United States)"/>
    <n v="8.1"/>
    <n v="657000"/>
    <s v="Steve McQueen"/>
    <s v="John Ridley"/>
    <s v="Chiwetel Ejiofor"/>
    <s v="United States"/>
    <n v="20000000"/>
    <x v="6098"/>
    <s v="New Regency Productions"/>
    <n v="134"/>
  </r>
  <r>
    <s v="G.I. Joe: Retaliation"/>
    <s v="PG-13"/>
    <s v="Action"/>
    <x v="33"/>
    <s v="March 28, 2013 (United States)"/>
    <n v="5.8"/>
    <n v="176000"/>
    <s v="Jon M. Chu"/>
    <s v="Rhett Reese"/>
    <s v="Dwayne Johnson"/>
    <s v="United States"/>
    <n v="130000000"/>
    <x v="6099"/>
    <s v="Paramount Pictures"/>
    <n v="110"/>
  </r>
  <r>
    <s v="Dallas Buyers Club"/>
    <s v="R"/>
    <s v="Biography"/>
    <x v="33"/>
    <s v="November 22, 2013 (United States)"/>
    <n v="8"/>
    <n v="455000"/>
    <s v="Jean-Marc VallÃ©e"/>
    <s v="Craig Borten"/>
    <s v="Matthew McConaughey"/>
    <s v="United States"/>
    <n v="5000000"/>
    <x v="6100"/>
    <s v="Truth Entertainment (II)"/>
    <n v="117"/>
  </r>
  <r>
    <s v="The Secret Life of Walter Mitty"/>
    <s v="PG"/>
    <s v="Adventure"/>
    <x v="33"/>
    <s v="December 25, 2013 (United States)"/>
    <n v="7.3"/>
    <n v="300000"/>
    <s v="Ben Stiller"/>
    <s v="Steve Conrad"/>
    <s v="Ben Stiller"/>
    <s v="United States"/>
    <n v="90000000"/>
    <x v="6101"/>
    <s v="Twentieth Century Fox"/>
    <n v="114"/>
  </r>
  <r>
    <s v="Pacific Rim"/>
    <s v="PG-13"/>
    <s v="Action"/>
    <x v="33"/>
    <s v="July 12, 2013 (United States)"/>
    <n v="6.9"/>
    <n v="475000"/>
    <s v="Guillermo del Toro"/>
    <s v="Travis Beacham"/>
    <s v="Idris Elba"/>
    <s v="United States"/>
    <n v="190000000"/>
    <x v="6102"/>
    <s v="Warner Bros."/>
    <n v="131"/>
  </r>
  <r>
    <s v="The Croods"/>
    <s v="PG"/>
    <s v="Animation"/>
    <x v="33"/>
    <s v="March 22, 2013 (United States)"/>
    <n v="7.2"/>
    <n v="199000"/>
    <s v="Kirk DeMicco"/>
    <s v="Chris Sanders"/>
    <s v="Nicolas Cage"/>
    <s v="United States"/>
    <n v="135000000"/>
    <x v="6103"/>
    <s v="DreamWorks Animation"/>
    <n v="98"/>
  </r>
  <r>
    <s v="This Is the End"/>
    <s v="R"/>
    <s v="Comedy"/>
    <x v="33"/>
    <s v="June 12, 2013 (United States)"/>
    <n v="6.6"/>
    <n v="391000"/>
    <s v="Evan Goldberg"/>
    <s v="Seth Rogen"/>
    <s v="James Franco"/>
    <s v="United States"/>
    <n v="32000000"/>
    <x v="6104"/>
    <s v="Columbia Pictures"/>
    <n v="107"/>
  </r>
  <r>
    <s v="The Way Way Back"/>
    <s v="PG-13"/>
    <s v="Comedy"/>
    <x v="33"/>
    <s v="July 26, 2013 (United States)"/>
    <n v="7.4"/>
    <n v="143000"/>
    <s v="Nat Faxon"/>
    <s v="Nat Faxon"/>
    <s v="Steve Carell"/>
    <s v="United States"/>
    <n v="5000000"/>
    <x v="6105"/>
    <s v="Sycamore Pictures"/>
    <n v="103"/>
  </r>
  <r>
    <s v="The Internship"/>
    <s v="PG-13"/>
    <s v="Comedy"/>
    <x v="33"/>
    <s v="June 7, 2013 (United States)"/>
    <n v="6.3"/>
    <n v="193000"/>
    <s v="Shawn Levy"/>
    <s v="Vince Vaughn"/>
    <s v="Vince Vaughn"/>
    <s v="United States"/>
    <n v="58000000"/>
    <x v="6106"/>
    <s v="Twentieth Century Fox"/>
    <n v="119"/>
  </r>
  <r>
    <s v="Elysium"/>
    <s v="R"/>
    <s v="Action"/>
    <x v="33"/>
    <s v="August 9, 2013 (United States)"/>
    <n v="6.6"/>
    <n v="426000"/>
    <s v="Neill Blomkamp"/>
    <s v="Neill Blomkamp"/>
    <s v="Matt Damon"/>
    <s v="United States"/>
    <n v="115000000"/>
    <x v="6107"/>
    <s v="TriStar Pictures"/>
    <n v="109"/>
  </r>
  <r>
    <s v="Hansel &amp; Gretel: Witch Hunters"/>
    <s v="R"/>
    <s v="Action"/>
    <x v="33"/>
    <s v="January 25, 2013 (United States)"/>
    <n v="6.1"/>
    <n v="198000"/>
    <s v="Tommy Wirkola"/>
    <s v="Tommy Wirkola"/>
    <s v="Jeremy Renner"/>
    <s v="United States"/>
    <n v="50000000"/>
    <x v="6108"/>
    <s v="Paramount Pictures"/>
    <n v="88"/>
  </r>
  <r>
    <s v="Captain Phillips"/>
    <s v="PG-13"/>
    <s v="Adventure"/>
    <x v="33"/>
    <s v="October 11, 2013 (United States)"/>
    <n v="7.8"/>
    <n v="432000"/>
    <s v="Paul Greengrass"/>
    <s v="Billy Ray"/>
    <s v="Tom Hanks"/>
    <s v="United States"/>
    <n v="55000000"/>
    <x v="6109"/>
    <s v="Scott Rudin Productions"/>
    <n v="134"/>
  </r>
  <r>
    <s v="Evil Dead"/>
    <s v="R"/>
    <s v="Horror"/>
    <x v="33"/>
    <s v="April 5, 2013 (United States)"/>
    <n v="6.5"/>
    <n v="160000"/>
    <s v="Fede Alvarez"/>
    <s v="Fede Alvarez"/>
    <s v="Jane Levy"/>
    <s v="United States"/>
    <n v="17000000"/>
    <x v="6110"/>
    <s v="TriStar Pictures"/>
    <n v="91"/>
  </r>
  <r>
    <s v="White House Down"/>
    <s v="PG-13"/>
    <s v="Action"/>
    <x v="33"/>
    <s v="June 28, 2013 (United States)"/>
    <n v="6.3"/>
    <n v="211000"/>
    <s v="Roland Emmerich"/>
    <s v="James Vanderbilt"/>
    <s v="Channing Tatum"/>
    <s v="United States"/>
    <n v="150000000"/>
    <x v="6111"/>
    <s v="Columbia Pictures"/>
    <n v="131"/>
  </r>
  <r>
    <s v="Enemy"/>
    <s v="R"/>
    <s v="Drama"/>
    <x v="33"/>
    <s v="February 6, 2014 (United States)"/>
    <n v="6.9"/>
    <n v="175000"/>
    <s v="Denis Villeneuve"/>
    <s v="JosÃ© Saramago"/>
    <s v="Jake Gyllenhaal"/>
    <s v="Canada"/>
    <m/>
    <x v="6112"/>
    <s v="PathÃ©"/>
    <n v="91"/>
  </r>
  <r>
    <s v="Olympus Has Fallen"/>
    <s v="R"/>
    <s v="Action"/>
    <x v="33"/>
    <s v="March 22, 2013 (United States)"/>
    <n v="6.5"/>
    <n v="263000"/>
    <s v="Antoine Fuqua"/>
    <s v="Creighton Rothenberger"/>
    <s v="Gerard Butler"/>
    <s v="United States"/>
    <n v="70000000"/>
    <x v="6113"/>
    <s v="Millennium Films"/>
    <n v="119"/>
  </r>
  <r>
    <s v="Lone Survivor"/>
    <s v="R"/>
    <s v="Action"/>
    <x v="33"/>
    <s v="January 10, 2014 (United States)"/>
    <n v="7.5"/>
    <n v="272000"/>
    <s v="Peter Berg"/>
    <s v="Peter Berg"/>
    <s v="Mark Wahlberg"/>
    <s v="United States"/>
    <n v="40000000"/>
    <x v="6114"/>
    <s v="Film 44"/>
    <n v="121"/>
  </r>
  <r>
    <s v="Oz the Great and Powerful"/>
    <s v="PG"/>
    <s v="Adventure"/>
    <x v="33"/>
    <s v="March 8, 2013 (United States)"/>
    <n v="6.3"/>
    <n v="201000"/>
    <s v="Sam Raimi"/>
    <s v="Mitchell Kapner"/>
    <s v="James Franco"/>
    <s v="United States"/>
    <n v="215000000"/>
    <x v="6115"/>
    <s v="Walt Disney Pictures"/>
    <n v="130"/>
  </r>
  <r>
    <s v="Pain &amp; Gain"/>
    <s v="R"/>
    <s v="Action"/>
    <x v="33"/>
    <s v="April 26, 2013 (United States)"/>
    <n v="6.4"/>
    <n v="205000"/>
    <s v="Michael Bay"/>
    <s v="Christopher Markus"/>
    <s v="Mark Wahlberg"/>
    <s v="United States"/>
    <n v="26000000"/>
    <x v="6116"/>
    <s v="Paramount Pictures"/>
    <n v="129"/>
  </r>
  <r>
    <s v="Oldboy"/>
    <s v="R"/>
    <s v="Action"/>
    <x v="33"/>
    <s v="November 27, 2013 (United States)"/>
    <n v="5.7"/>
    <n v="71000"/>
    <s v="Spike Lee"/>
    <s v="Garon Tsuchiya"/>
    <s v="Josh Brolin"/>
    <s v="United States"/>
    <n v="30000000"/>
    <x v="6117"/>
    <s v="Good Universe"/>
    <n v="104"/>
  </r>
  <r>
    <s v="Out of the Furnace"/>
    <s v="R"/>
    <s v="Action"/>
    <x v="33"/>
    <s v="December 6, 2013 (United States)"/>
    <n v="6.8"/>
    <n v="110000"/>
    <s v="Scott Cooper"/>
    <s v="Brad Ingelsby"/>
    <s v="Christian Bale"/>
    <s v="United Kingdom"/>
    <n v="22000000"/>
    <x v="6118"/>
    <s v="Appian Way"/>
    <n v="116"/>
  </r>
  <r>
    <s v="Coherence"/>
    <s v="Not Rated"/>
    <s v="Drama"/>
    <x v="33"/>
    <s v="August 6, 2014 (United States)"/>
    <n v="7.2"/>
    <n v="115000"/>
    <s v="James Ward Byrkit"/>
    <s v="James Ward Byrkit"/>
    <s v="Emily Baldoni"/>
    <s v="United States"/>
    <n v="50000"/>
    <x v="6119"/>
    <s v="Bellanova Films"/>
    <n v="89"/>
  </r>
  <r>
    <s v="Ender's Game"/>
    <s v="PG-13"/>
    <s v="Action"/>
    <x v="33"/>
    <s v="November 1, 2013 (United States)"/>
    <n v="6.6"/>
    <n v="228000"/>
    <s v="Gavin Hood"/>
    <s v="Gavin Hood"/>
    <s v="Harrison Ford"/>
    <s v="United States"/>
    <n v="110000000"/>
    <x v="6120"/>
    <s v="Summit Entertainment"/>
    <n v="114"/>
  </r>
  <r>
    <s v="Anchorman 2: the Legend Continues"/>
    <s v="PG-13"/>
    <s v="Comedy"/>
    <x v="33"/>
    <s v="December 18, 2013 (United States)"/>
    <n v="6.3"/>
    <n v="172000"/>
    <s v="Adam McKay"/>
    <s v="Will Ferrell"/>
    <s v="Will Ferrell"/>
    <s v="United States"/>
    <n v="50000000"/>
    <x v="6121"/>
    <s v="Paramount Pictures"/>
    <n v="119"/>
  </r>
  <r>
    <s v="The World's End"/>
    <s v="R"/>
    <s v="Comedy"/>
    <x v="33"/>
    <s v="August 23, 2013 (United States)"/>
    <n v="7"/>
    <n v="266000"/>
    <s v="Edgar Wright"/>
    <s v="Simon Pegg"/>
    <s v="Simon Pegg"/>
    <s v="United Kingdom"/>
    <n v="20000000"/>
    <x v="6122"/>
    <s v="Universal Pictures"/>
    <n v="109"/>
  </r>
  <r>
    <s v="Stoker"/>
    <s v="R"/>
    <s v="Drama"/>
    <x v="33"/>
    <s v="March 1, 2013 (United Kingdom)"/>
    <n v="6.8"/>
    <n v="105000"/>
    <s v="Park Chan-Wook"/>
    <s v="Wentworth Miller"/>
    <s v="Mia Wasikowska"/>
    <s v="United Kingdom"/>
    <n v="12000000"/>
    <x v="6123"/>
    <s v="Fox Searchlight Pictures"/>
    <n v="99"/>
  </r>
  <r>
    <s v="The Mortal Instruments: City of Bones"/>
    <s v="PG-13"/>
    <s v="Action"/>
    <x v="33"/>
    <s v="August 21, 2013 (United States)"/>
    <n v="5.9"/>
    <n v="129000"/>
    <s v="Harald Zwart"/>
    <s v="Jessica Postigo"/>
    <s v="Lily Collins"/>
    <s v="United States"/>
    <n v="60000000"/>
    <x v="6124"/>
    <s v="Screen Gems"/>
    <n v="130"/>
  </r>
  <r>
    <s v="Mama"/>
    <s v="PG-13"/>
    <s v="Fantasy"/>
    <x v="33"/>
    <s v="January 18, 2013 (United States)"/>
    <n v="6.2"/>
    <n v="172000"/>
    <s v="Andy Muschietti"/>
    <s v="Andy Muschietti"/>
    <s v="Jessica Chastain"/>
    <s v="Canada"/>
    <n v="15000000"/>
    <x v="6125"/>
    <s v="Universal Pictures"/>
    <n v="100"/>
  </r>
  <r>
    <s v="Riddick"/>
    <s v="R"/>
    <s v="Action"/>
    <x v="33"/>
    <s v="September 6, 2013 (United States)"/>
    <n v="6.4"/>
    <n v="157000"/>
    <s v="David Twohy"/>
    <s v="David Twohy"/>
    <s v="Vin Diesel"/>
    <s v="Canada"/>
    <n v="38000000"/>
    <x v="6126"/>
    <s v="Riddick Canada Productions"/>
    <n v="119"/>
  </r>
  <r>
    <s v="A Good Day to Die Hard"/>
    <s v="R"/>
    <s v="Action"/>
    <x v="33"/>
    <s v="February 14, 2013 (United States)"/>
    <n v="5.3"/>
    <n v="201000"/>
    <s v="John Moore"/>
    <s v="Skip Woods"/>
    <s v="Bruce Willis"/>
    <s v="United States"/>
    <n v="92000000"/>
    <x v="6127"/>
    <s v="Twentieth Century Fox"/>
    <n v="98"/>
  </r>
  <r>
    <s v="Escape Plan"/>
    <s v="R"/>
    <s v="Action"/>
    <x v="33"/>
    <s v="October 18, 2013 (United States)"/>
    <n v="6.7"/>
    <n v="232000"/>
    <s v="Mikael HÃ¥fstrÃ¶m"/>
    <s v="Miles Chapman"/>
    <s v="Sylvester Stallone"/>
    <s v="United States"/>
    <n v="50000000"/>
    <x v="6128"/>
    <s v="Summit Entertainment"/>
    <n v="115"/>
  </r>
  <r>
    <s v="The Wolverine"/>
    <s v="PG-13"/>
    <s v="Action"/>
    <x v="33"/>
    <s v="July 26, 2013 (United States)"/>
    <n v="6.7"/>
    <n v="439000"/>
    <s v="James Mangold"/>
    <s v="Mark Bomback"/>
    <s v="Hugh Jackman"/>
    <s v="United States"/>
    <n v="120000000"/>
    <x v="6129"/>
    <s v="Twentieth Century Fox"/>
    <n v="126"/>
  </r>
  <r>
    <s v="Texas Chainsaw"/>
    <s v="R"/>
    <s v="Horror"/>
    <x v="33"/>
    <s v="January 4, 2013 (United States)"/>
    <n v="4.8"/>
    <n v="47000"/>
    <s v="John Luessenhop"/>
    <s v="Adam Marcus"/>
    <s v="Alexandra Daddario"/>
    <s v="United States"/>
    <n v="20000000"/>
    <x v="6130"/>
    <s v="Lionsgate"/>
    <n v="92"/>
  </r>
  <r>
    <s v="Despicable Me 2"/>
    <s v="PG"/>
    <s v="Animation"/>
    <x v="33"/>
    <s v="July 3, 2013 (United States)"/>
    <n v="7.3"/>
    <n v="377000"/>
    <s v="Pierre Coffin"/>
    <s v="Cinco Paul"/>
    <s v="Steve Carell"/>
    <s v="United States"/>
    <n v="76000000"/>
    <x v="6131"/>
    <s v="Universal Pictures"/>
    <n v="98"/>
  </r>
  <r>
    <s v="47 Ronin"/>
    <s v="PG-13"/>
    <s v="Action"/>
    <x v="33"/>
    <s v="December 25, 2013 (United States)"/>
    <n v="6.3"/>
    <n v="152000"/>
    <s v="Carl Rinsch"/>
    <s v="Chris Morgan"/>
    <s v="Keanu Reeves"/>
    <s v="United States"/>
    <n v="175000000"/>
    <x v="6132"/>
    <s v="Bluegrass Films"/>
    <n v="128"/>
  </r>
  <r>
    <s v="Adore"/>
    <s v="R"/>
    <s v="Drama"/>
    <x v="33"/>
    <s v="April 3, 2013 (France)"/>
    <n v="6.2"/>
    <n v="33000"/>
    <s v="Anne Fontaine"/>
    <s v="Anne Fontaine"/>
    <s v="Naomi Watts"/>
    <s v="Australia"/>
    <n v="16000000"/>
    <x v="6133"/>
    <s v="Gaumont"/>
    <n v="112"/>
  </r>
  <r>
    <s v="Machete Kills"/>
    <s v="R"/>
    <s v="Action"/>
    <x v="33"/>
    <s v="October 11, 2013 (United States)"/>
    <n v="5.6"/>
    <n v="76000"/>
    <s v="Robert Rodriguez"/>
    <s v="Kyle Ward"/>
    <s v="Danny Trejo"/>
    <s v="United States"/>
    <n v="20000000"/>
    <x v="6134"/>
    <s v="AR Films"/>
    <n v="107"/>
  </r>
  <r>
    <s v="Warm Bodies"/>
    <s v="PG-13"/>
    <s v="Comedy"/>
    <x v="33"/>
    <s v="February 1, 2013 (United States)"/>
    <n v="6.8"/>
    <n v="223000"/>
    <s v="Jonathan Levine"/>
    <s v="Isaac Marion"/>
    <s v="Nicholas Hoult"/>
    <s v="United States"/>
    <n v="35000000"/>
    <x v="6135"/>
    <s v="Summit Entertainment"/>
    <n v="98"/>
  </r>
  <r>
    <s v="Percy Jackson: Sea of Monsters"/>
    <s v="PG"/>
    <s v="Adventure"/>
    <x v="33"/>
    <s v="August 7, 2013 (United States)"/>
    <n v="5.8"/>
    <n v="113000"/>
    <s v="Thor Freudenthal"/>
    <s v="Marc Guggenheim"/>
    <s v="Logan Lerman"/>
    <s v="United States"/>
    <n v="90000000"/>
    <x v="6136"/>
    <s v="Fox 2000 Pictures"/>
    <n v="106"/>
  </r>
  <r>
    <s v="Blue Jasmine"/>
    <s v="PG-13"/>
    <s v="Comedy"/>
    <x v="33"/>
    <s v="August 23, 2013 (United States)"/>
    <n v="7.3"/>
    <n v="195000"/>
    <s v="Woody Allen"/>
    <s v="Woody Allen"/>
    <s v="Cate Blanchett"/>
    <s v="United States"/>
    <n v="18000000"/>
    <x v="6137"/>
    <s v="Gravier Productions"/>
    <n v="98"/>
  </r>
  <r>
    <s v="Nymphomaniac: Vol. II"/>
    <s v="Not Rated"/>
    <s v="Drama"/>
    <x v="33"/>
    <s v="March 20, 2014 (United States)"/>
    <n v="6.7"/>
    <n v="88000"/>
    <s v="Lars von Trier"/>
    <s v="Lars von Trier"/>
    <s v="Charlotte Gainsbourg"/>
    <s v="Denmark"/>
    <m/>
    <x v="6138"/>
    <s v="Zentropa Entertainments"/>
    <n v="124"/>
  </r>
  <r>
    <s v="Safe Haven"/>
    <s v="PG-13"/>
    <s v="Drama"/>
    <x v="33"/>
    <s v="February 14, 2013 (United States)"/>
    <n v="6.7"/>
    <n v="106000"/>
    <s v="Lasse HallstrÃ¶m"/>
    <s v="Dana Stevens"/>
    <s v="Julianne Hough"/>
    <s v="United States"/>
    <n v="28000000"/>
    <x v="6139"/>
    <s v="Relativity Media"/>
    <n v="115"/>
  </r>
  <r>
    <s v="Gangster Squad"/>
    <s v="R"/>
    <s v="Action"/>
    <x v="33"/>
    <s v="January 11, 2013 (United States)"/>
    <n v="6.7"/>
    <n v="209000"/>
    <s v="Ruben Fleischer"/>
    <s v="Will Beall"/>
    <s v="Sean Penn"/>
    <s v="United States"/>
    <n v="60000000"/>
    <x v="6140"/>
    <s v="Warner Bros."/>
    <n v="113"/>
  </r>
  <r>
    <s v="August: Osage County"/>
    <s v="R"/>
    <s v="Comedy"/>
    <x v="33"/>
    <s v="January 10, 2014 (United States)"/>
    <n v="7.2"/>
    <n v="87000"/>
    <s v="John Wells"/>
    <s v="Tracy Letts"/>
    <s v="Meryl Streep"/>
    <s v="United States"/>
    <n v="25000000"/>
    <x v="6141"/>
    <s v="The Weinstein Company"/>
    <n v="121"/>
  </r>
  <r>
    <s v="Locke"/>
    <s v="R"/>
    <s v="Drama"/>
    <x v="33"/>
    <s v="April 18, 2014 (United Kingdom)"/>
    <n v="7.1"/>
    <n v="140000"/>
    <s v="Steven Knight"/>
    <s v="Steven Knight"/>
    <s v="Tom Hardy"/>
    <s v="United Kingdom"/>
    <n v="2000000"/>
    <x v="6142"/>
    <s v="IM Global"/>
    <n v="85"/>
  </r>
  <r>
    <s v="Before Midnight"/>
    <s v="R"/>
    <s v="Drama"/>
    <x v="33"/>
    <s v="June 14, 2013 (United States)"/>
    <n v="7.9"/>
    <n v="146000"/>
    <s v="Richard Linklater"/>
    <s v="Richard Linklater"/>
    <s v="Ethan Hawke"/>
    <s v="United States"/>
    <n v="3000000"/>
    <x v="6143"/>
    <s v="Faliro House Productions"/>
    <n v="109"/>
  </r>
  <r>
    <s v="Young &amp; Beautiful"/>
    <s v="Not Rated"/>
    <s v="Drama"/>
    <x v="33"/>
    <s v="April 25, 2014 (United States)"/>
    <n v="6.7"/>
    <n v="33000"/>
    <s v="FranÃ§ois Ozon"/>
    <s v="FranÃ§ois Ozon"/>
    <s v="Marine Vacth"/>
    <s v="France"/>
    <m/>
    <x v="6144"/>
    <s v="Mandarin Films"/>
    <n v="95"/>
  </r>
  <r>
    <s v="Begin Again"/>
    <s v="R"/>
    <s v="Comedy"/>
    <x v="33"/>
    <s v="July 11, 2014 (United States)"/>
    <n v="7.4"/>
    <n v="147000"/>
    <s v="John Carney"/>
    <s v="John Carney"/>
    <s v="Keira Knightley"/>
    <s v="United States"/>
    <n v="8000000"/>
    <x v="6145"/>
    <s v="Exclusive Media Group"/>
    <n v="104"/>
  </r>
  <r>
    <s v="Oculus"/>
    <s v="R"/>
    <s v="Horror"/>
    <x v="33"/>
    <s v="April 11, 2014 (United States)"/>
    <n v="6.5"/>
    <n v="120000"/>
    <s v="Mike Flanagan"/>
    <s v="Mike Flanagan"/>
    <s v="Karen Gillan"/>
    <s v="United States"/>
    <n v="5000000"/>
    <x v="6146"/>
    <s v="Intrepid Pictures"/>
    <n v="104"/>
  </r>
  <r>
    <s v="Big Bad Wolves"/>
    <s v="Not Rated"/>
    <s v="Drama"/>
    <x v="33"/>
    <s v="August 15, 2013 (Israel)"/>
    <n v="6.8"/>
    <n v="16000"/>
    <s v="Aharon Keshales"/>
    <s v="Aharon Keshales"/>
    <s v="Lior Ashkenazi"/>
    <s v="Israel"/>
    <m/>
    <x v="6147"/>
    <s v="United Channel Movies"/>
    <n v="110"/>
  </r>
  <r>
    <s v="The Counselor"/>
    <s v="R"/>
    <s v="Crime"/>
    <x v="33"/>
    <s v="October 25, 2013 (United States)"/>
    <n v="5.3"/>
    <n v="98000"/>
    <s v="Ridley Scott"/>
    <s v="Cormac McCarthy"/>
    <s v="Michael Fassbender"/>
    <s v="United Kingdom"/>
    <n v="25000000"/>
    <x v="6148"/>
    <s v="Fox 2000 Pictures"/>
    <n v="117"/>
  </r>
  <r>
    <s v="Parker"/>
    <s v="R"/>
    <s v="Action"/>
    <x v="33"/>
    <s v="January 25, 2013 (United States)"/>
    <n v="6.2"/>
    <n v="118000"/>
    <s v="Taylor Hackford"/>
    <s v="John J. McLaughlin"/>
    <s v="Jason Statham"/>
    <s v="United States"/>
    <n v="35000000"/>
    <x v="6149"/>
    <s v="Incentive Filmed Entertainment"/>
    <n v="118"/>
  </r>
  <r>
    <s v="The Call"/>
    <s v="R"/>
    <s v="Crime"/>
    <x v="33"/>
    <s v="March 15, 2013 (United States)"/>
    <n v="6.7"/>
    <n v="115000"/>
    <s v="Brad Anderson"/>
    <s v="Richard D'Ovidio"/>
    <s v="Halle Berry"/>
    <s v="United States"/>
    <n v="13000000"/>
    <x v="6150"/>
    <s v="TriStar Pictures"/>
    <n v="94"/>
  </r>
  <r>
    <s v="Scary Movie V"/>
    <s v="PG-13"/>
    <s v="Comedy"/>
    <x v="33"/>
    <s v="April 12, 2013 (United States)"/>
    <n v="3.5"/>
    <n v="67000"/>
    <s v="Malcolm D. Lee"/>
    <s v="David Zucker"/>
    <s v="Simon Rex"/>
    <s v="United States"/>
    <n v="20000000"/>
    <x v="6151"/>
    <s v="Dimension Films"/>
    <n v="86"/>
  </r>
  <r>
    <s v="R.I.P.D."/>
    <s v="PG-13"/>
    <s v="Action"/>
    <x v="33"/>
    <s v="July 19, 2013 (United States)"/>
    <n v="5.6"/>
    <n v="123000"/>
    <s v="Robert Schwentke"/>
    <s v="Phil Hay"/>
    <s v="Ryan Reynolds"/>
    <s v="United States"/>
    <n v="130000000"/>
    <x v="6152"/>
    <s v="Universal Pictures"/>
    <n v="96"/>
  </r>
  <r>
    <s v="Inside Llewyn Davis"/>
    <s v="R"/>
    <s v="Comedy"/>
    <x v="33"/>
    <s v="January 10, 2014 (United States)"/>
    <n v="7.5"/>
    <n v="144000"/>
    <s v="Ethan Coen"/>
    <s v="Joel Coen"/>
    <s v="Oscar Isaac"/>
    <s v="United States"/>
    <n v="11000000"/>
    <x v="6153"/>
    <s v="CBS Films"/>
    <n v="104"/>
  </r>
  <r>
    <s v="The To Do List"/>
    <s v="R"/>
    <s v="Comedy"/>
    <x v="33"/>
    <s v="July 26, 2013 (United States)"/>
    <n v="5.8"/>
    <n v="38000"/>
    <s v="Maggie Carey"/>
    <s v="Maggie Carey"/>
    <s v="Aubrey Plaza"/>
    <s v="United States"/>
    <n v="1500000"/>
    <x v="6154"/>
    <s v="3 Arts Entertainment"/>
    <n v="104"/>
  </r>
  <r>
    <s v="Carrie"/>
    <s v="R"/>
    <s v="Drama"/>
    <x v="33"/>
    <s v="October 18, 2013 (United States)"/>
    <n v="5.9"/>
    <n v="135000"/>
    <s v="Kimberly Peirce"/>
    <s v="Lawrence D. Cohen"/>
    <s v="ChloÃ« Grace Moretz"/>
    <s v="United States"/>
    <n v="30000000"/>
    <x v="6155"/>
    <s v="Metro-Goldwyn-Mayer (MGM)"/>
    <n v="100"/>
  </r>
  <r>
    <s v="The Lone Ranger"/>
    <s v="PG-13"/>
    <s v="Action"/>
    <x v="33"/>
    <s v="July 3, 2013 (United States)"/>
    <n v="6.4"/>
    <n v="225000"/>
    <s v="Gore Verbinski"/>
    <s v="Justin Haythe"/>
    <s v="Johnny Depp"/>
    <s v="United States"/>
    <n v="215000000"/>
    <x v="6156"/>
    <s v="Walt Disney Pictures"/>
    <n v="150"/>
  </r>
  <r>
    <s v="The Host"/>
    <s v="PG-13"/>
    <s v="Action"/>
    <x v="33"/>
    <s v="March 29, 2013 (United States)"/>
    <n v="5.9"/>
    <n v="112000"/>
    <s v="Andrew Niccol"/>
    <s v="Andrew Niccol"/>
    <s v="Saoirse Ronan"/>
    <s v="United States"/>
    <n v="40000000"/>
    <x v="6157"/>
    <s v="Chockstone Pictures"/>
    <n v="125"/>
  </r>
  <r>
    <s v="Turbo"/>
    <s v="PG"/>
    <s v="Animation"/>
    <x v="33"/>
    <s v="July 17, 2013 (United States)"/>
    <n v="6.4"/>
    <n v="88000"/>
    <s v="David Soren"/>
    <s v="Darren Lemke"/>
    <s v="Ryan Reynolds"/>
    <s v="United States"/>
    <n v="135000000"/>
    <x v="6158"/>
    <s v="DreamWorks Animation"/>
    <n v="96"/>
  </r>
  <r>
    <s v="What If"/>
    <s v="PG-13"/>
    <s v="Comedy"/>
    <x v="33"/>
    <s v="August 15, 2014 (United States)"/>
    <n v="6.8"/>
    <n v="73000"/>
    <s v="Michael Dowse"/>
    <s v="Elan Mastai"/>
    <s v="Daniel Radcliffe"/>
    <s v="Canada"/>
    <n v="11000000"/>
    <x v="6159"/>
    <s v="No Trace Camping"/>
    <n v="98"/>
  </r>
  <r>
    <s v="2 Guns"/>
    <s v="R"/>
    <s v="Action"/>
    <x v="33"/>
    <s v="August 2, 2013 (United States)"/>
    <n v="6.7"/>
    <n v="201000"/>
    <s v="Baltasar KormÃ¡kur"/>
    <s v="Blake Masters"/>
    <s v="Denzel Washington"/>
    <s v="United States"/>
    <n v="61000000"/>
    <x v="6160"/>
    <s v="Universal Pictures"/>
    <n v="109"/>
  </r>
  <r>
    <s v="Enough Said"/>
    <s v="PG-13"/>
    <s v="Comedy"/>
    <x v="33"/>
    <s v="October 11, 2013 (United States)"/>
    <n v="7"/>
    <n v="60000"/>
    <s v="Nicole Holofcener"/>
    <s v="Nicole Holofcener"/>
    <s v="Julia Louis-Dreyfus"/>
    <s v="United States"/>
    <n v="8000000"/>
    <x v="6161"/>
    <s v="Fox Searchlight Pictures"/>
    <n v="93"/>
  </r>
  <r>
    <s v="Side Effects"/>
    <s v="R"/>
    <s v="Crime"/>
    <x v="33"/>
    <s v="February 8, 2013 (United States)"/>
    <n v="7.1"/>
    <n v="183000"/>
    <s v="Steven Soderbergh"/>
    <s v="Scott Z. Burns"/>
    <s v="Rooney Mara"/>
    <s v="United States"/>
    <n v="30000000"/>
    <x v="6162"/>
    <s v="Endgame Entertainment"/>
    <n v="106"/>
  </r>
  <r>
    <s v="The Heat"/>
    <s v="R"/>
    <s v="Action"/>
    <x v="33"/>
    <s v="June 28, 2013 (United States)"/>
    <n v="6.6"/>
    <n v="165000"/>
    <s v="Paul Feig"/>
    <s v="Katie Dippold"/>
    <s v="Sandra Bullock"/>
    <s v="United States"/>
    <n v="43000000"/>
    <x v="6163"/>
    <s v="Twentieth Century Fox"/>
    <n v="117"/>
  </r>
  <r>
    <s v="Insidious: Chapter 2"/>
    <s v="PG-13"/>
    <s v="Horror"/>
    <x v="33"/>
    <s v="September 13, 2013 (United States)"/>
    <n v="6.6"/>
    <n v="160000"/>
    <s v="James Wan"/>
    <s v="Leigh Whannell"/>
    <s v="Patrick Wilson"/>
    <s v="United States"/>
    <n v="5000000"/>
    <x v="6164"/>
    <s v="FilmDistrict"/>
    <n v="106"/>
  </r>
  <r>
    <s v="Redemption"/>
    <s v="R"/>
    <s v="Action"/>
    <x v="33"/>
    <s v="June 28, 2013 (United Kingdom)"/>
    <n v="6.2"/>
    <n v="68000"/>
    <s v="Steven Knight"/>
    <s v="Steven Knight"/>
    <s v="Jason Statham"/>
    <s v="United Kingdom"/>
    <n v="20000000"/>
    <x v="6165"/>
    <s v="Lionsgate"/>
    <n v="100"/>
  </r>
  <r>
    <s v="Belle"/>
    <s v="PG"/>
    <s v="Biography"/>
    <x v="33"/>
    <s v="June 13, 2014 (United Kingdom)"/>
    <n v="7.3"/>
    <n v="29000"/>
    <s v="Amma Asante"/>
    <s v="Misan Sagay"/>
    <s v="Gugu Mbatha-Raw"/>
    <s v="United Kingdom"/>
    <n v="10900000"/>
    <x v="6166"/>
    <s v="DJ Films"/>
    <n v="100"/>
  </r>
  <r>
    <s v="Horns"/>
    <s v="R"/>
    <s v="Comedy"/>
    <x v="33"/>
    <s v="October 3, 2014 (United States)"/>
    <n v="6.5"/>
    <n v="80000"/>
    <s v="Alexandre Aja"/>
    <s v="Keith Bunin"/>
    <s v="Daniel Radcliffe"/>
    <s v="United States"/>
    <m/>
    <x v="6167"/>
    <s v="Red Granite Pictures"/>
    <n v="120"/>
  </r>
  <r>
    <s v="After Earth"/>
    <s v="PG-13"/>
    <s v="Action"/>
    <x v="33"/>
    <s v="May 31, 2013 (United States)"/>
    <n v="4.8"/>
    <n v="194000"/>
    <s v="M. Night Shyamalan"/>
    <s v="Gary Whitta"/>
    <s v="Jaden Smith"/>
    <s v="United States"/>
    <n v="130000000"/>
    <x v="6168"/>
    <s v="Columbia Pictures"/>
    <n v="100"/>
  </r>
  <r>
    <s v="Lee Daniels' The Butler"/>
    <s v="PG-13"/>
    <s v="Biography"/>
    <x v="33"/>
    <s v="August 16, 2013 (United States)"/>
    <n v="7.2"/>
    <n v="111000"/>
    <s v="Lee Daniels"/>
    <s v="Danny Strong"/>
    <s v="Forest Whitaker"/>
    <s v="United States"/>
    <n v="30000000"/>
    <x v="6169"/>
    <s v="Follow Through Productions"/>
    <n v="132"/>
  </r>
  <r>
    <s v="Only God Forgives"/>
    <s v="R"/>
    <s v="Action"/>
    <x v="33"/>
    <s v="May 22, 2013 (France)"/>
    <n v="5.7"/>
    <n v="109000"/>
    <s v="Nicolas Winding Refn"/>
    <s v="Nicolas Winding Refn"/>
    <s v="Ryan Gosling"/>
    <s v="Denmark"/>
    <n v="4800000"/>
    <x v="6170"/>
    <s v="Space Rocket Nation"/>
    <n v="90"/>
  </r>
  <r>
    <s v="RED 2"/>
    <s v="PG-13"/>
    <s v="Action"/>
    <x v="33"/>
    <s v="July 19, 2013 (United States)"/>
    <n v="6.6"/>
    <n v="163000"/>
    <s v="Dean Parisot"/>
    <s v="Jon Hoeber"/>
    <s v="Bruce Willis"/>
    <s v="United States"/>
    <n v="84000000"/>
    <x v="6171"/>
    <s v="Summit Entertainment"/>
    <n v="116"/>
  </r>
  <r>
    <s v="Blood Ties"/>
    <s v="R"/>
    <s v="Action"/>
    <x v="33"/>
    <s v="October 30, 2013 (France)"/>
    <n v="6.5"/>
    <n v="19000"/>
    <s v="Guillaume Canet"/>
    <s v="Guillaume Canet"/>
    <s v="Clive Owen"/>
    <s v="France"/>
    <n v="25500000"/>
    <x v="6172"/>
    <s v="TrÃ©sor Films"/>
    <n v="127"/>
  </r>
  <r>
    <s v="The Great Beauty"/>
    <s v="Not Rated"/>
    <s v="Drama"/>
    <x v="33"/>
    <s v="March 14, 2014 (United States)"/>
    <n v="7.8"/>
    <n v="83000"/>
    <s v="Paolo Sorrentino"/>
    <s v="Paolo Sorrentino"/>
    <s v="Toni Servillo"/>
    <s v="Italy"/>
    <m/>
    <x v="6173"/>
    <s v="Indigo Film"/>
    <n v="141"/>
  </r>
  <r>
    <s v="Dead Man Down"/>
    <s v="R"/>
    <s v="Action"/>
    <x v="33"/>
    <s v="March 8, 2013 (United States)"/>
    <n v="6.5"/>
    <n v="65000"/>
    <s v="Niels Arden Oplev"/>
    <s v="J.H. Wyman"/>
    <s v="Colin Farrell"/>
    <s v="United States"/>
    <n v="30000000"/>
    <x v="6174"/>
    <s v="FilmDistrict"/>
    <n v="118"/>
  </r>
  <r>
    <s v="The Spectacular Now"/>
    <s v="R"/>
    <s v="Comedy"/>
    <x v="33"/>
    <s v="September 13, 2013 (United States)"/>
    <n v="7.1"/>
    <n v="147000"/>
    <s v="James Ponsoldt"/>
    <s v="Scott Neustadter"/>
    <s v="Miles Teller"/>
    <s v="United States"/>
    <n v="2500000"/>
    <x v="6175"/>
    <s v="Andrew Lauren Productions"/>
    <n v="95"/>
  </r>
  <r>
    <n v="42"/>
    <s v="PG-13"/>
    <s v="Biography"/>
    <x v="33"/>
    <s v="April 12, 2013 (United States)"/>
    <n v="7.5"/>
    <n v="89000"/>
    <s v="Brian Helgeland"/>
    <s v="Brian Helgeland"/>
    <s v="Chadwick Boseman"/>
    <s v="United States"/>
    <n v="40000000"/>
    <x v="6176"/>
    <s v="Warner Bros."/>
    <n v="128"/>
  </r>
  <r>
    <s v="The Best Offer"/>
    <s v="R"/>
    <s v="Crime"/>
    <x v="33"/>
    <s v="January 1, 2014 (United States)"/>
    <n v="7.8"/>
    <n v="112000"/>
    <s v="Giuseppe Tornatore"/>
    <s v="Giuseppe Tornatore"/>
    <s v="Geoffrey Rush"/>
    <s v="Italy"/>
    <m/>
    <x v="6177"/>
    <s v="Paco Cinematografica"/>
    <n v="131"/>
  </r>
  <r>
    <s v="The Last Stand"/>
    <s v="R"/>
    <s v="Action"/>
    <x v="33"/>
    <s v="January 18, 2013 (United States)"/>
    <n v="6.3"/>
    <n v="135000"/>
    <s v="Jee-woon Kim"/>
    <s v="Andrew Knauer"/>
    <s v="Arnold Schwarzenegger"/>
    <s v="United States"/>
    <n v="45000000"/>
    <x v="6178"/>
    <s v="CJ Entertainment"/>
    <n v="107"/>
  </r>
  <r>
    <s v="Filth"/>
    <s v="R"/>
    <s v="Comedy"/>
    <x v="33"/>
    <s v="April 24, 2014 (United States)"/>
    <n v="7.1"/>
    <n v="104000"/>
    <s v="Jon S. Baird"/>
    <s v="Jon S. Baird"/>
    <s v="James McAvoy"/>
    <s v="United Kingdom"/>
    <n v="5000000"/>
    <x v="6179"/>
    <s v="Steel Mill Pictures"/>
    <n v="97"/>
  </r>
  <r>
    <s v="The Grand Seduction"/>
    <s v="PG-13"/>
    <s v="Comedy"/>
    <x v="33"/>
    <s v="May 30, 2014 (Canada)"/>
    <n v="7"/>
    <n v="16000"/>
    <s v="Don McKellar"/>
    <s v="Ken Scott"/>
    <s v="Taylor Kitsch"/>
    <s v="Canada"/>
    <n v="12700000"/>
    <x v="6180"/>
    <s v="Max Films Productions"/>
    <n v="113"/>
  </r>
  <r>
    <s v="I Spit on Your Grave 2"/>
    <s v="R"/>
    <s v="Horror"/>
    <x v="33"/>
    <s v="September 5, 2013 (Ukraine)"/>
    <n v="5.7"/>
    <n v="28000"/>
    <s v="Steven R. Monroe"/>
    <s v="Neil Elman"/>
    <s v="Jemma Dallender"/>
    <s v="United States"/>
    <m/>
    <x v="6181"/>
    <s v="Cinetel Films"/>
    <n v="106"/>
  </r>
  <r>
    <s v="Short Term 12"/>
    <s v="R"/>
    <s v="Drama"/>
    <x v="33"/>
    <s v="August 23, 2013 (United States)"/>
    <n v="8"/>
    <n v="84000"/>
    <s v="Destin Daniel Cretton"/>
    <s v="Destin Daniel Cretton"/>
    <s v="Brie Larson"/>
    <s v="United States"/>
    <m/>
    <x v="6182"/>
    <s v="Animal Kingdom"/>
    <n v="96"/>
  </r>
  <r>
    <s v="Saving Mr. Banks"/>
    <s v="PG-13"/>
    <s v="Biography"/>
    <x v="33"/>
    <s v="December 20, 2013 (United States)"/>
    <n v="7.5"/>
    <n v="155000"/>
    <s v="John Lee Hancock"/>
    <s v="Kelly Marcel"/>
    <s v="Emma Thompson"/>
    <s v="United States"/>
    <n v="35000000"/>
    <x v="6183"/>
    <s v="Walt Disney Pictures"/>
    <n v="125"/>
  </r>
  <r>
    <s v="The Book Thief"/>
    <s v="PG-13"/>
    <s v="Drama"/>
    <x v="33"/>
    <s v="November 27, 2013 (United States)"/>
    <n v="7.5"/>
    <n v="130000"/>
    <s v="Brian Percival"/>
    <s v="Markus Zusak"/>
    <s v="Sophie NÃ©lisse"/>
    <s v="United States"/>
    <n v="19000000"/>
    <x v="6184"/>
    <s v="Fox 2000 Pictures"/>
    <n v="131"/>
  </r>
  <r>
    <s v="The Hangover Part III"/>
    <s v="R"/>
    <s v="Comedy"/>
    <x v="33"/>
    <s v="May 23, 2013 (United States)"/>
    <n v="5.8"/>
    <n v="299000"/>
    <s v="Todd Phillips"/>
    <s v="Todd Phillips"/>
    <s v="Bradley Cooper"/>
    <s v="United States"/>
    <n v="103000000"/>
    <x v="6185"/>
    <s v="Green Hat Films"/>
    <n v="100"/>
  </r>
  <r>
    <s v="Lovelace"/>
    <s v="R"/>
    <s v="Biography"/>
    <x v="33"/>
    <s v="August 8, 2013 (Croatia)"/>
    <n v="6.2"/>
    <n v="39000"/>
    <s v="Rob Epstein"/>
    <s v="Andy Bellin"/>
    <s v="Amanda Seyfried"/>
    <s v="United States"/>
    <n v="10000000"/>
    <x v="6186"/>
    <s v="Millennium Films"/>
    <n v="93"/>
  </r>
  <r>
    <s v="The Bling Ring"/>
    <s v="R"/>
    <s v="Biography"/>
    <x v="33"/>
    <s v="June 21, 2013 (United States)"/>
    <n v="5.6"/>
    <n v="85000"/>
    <s v="Sofia Coppola"/>
    <s v="Sofia Coppola"/>
    <s v="Katie Chang"/>
    <s v="United States"/>
    <n v="8000000"/>
    <x v="6187"/>
    <s v="American Zoetrope"/>
    <n v="90"/>
  </r>
  <r>
    <s v="The Family"/>
    <s v="R"/>
    <s v="Comedy"/>
    <x v="33"/>
    <s v="September 13, 2013 (United States)"/>
    <n v="6.3"/>
    <n v="113000"/>
    <s v="Luc Besson"/>
    <s v="Luc Besson"/>
    <s v="Robert De Niro"/>
    <s v="France"/>
    <n v="30000000"/>
    <x v="6188"/>
    <s v="EuropaCorp"/>
    <n v="111"/>
  </r>
  <r>
    <s v="The Wind Rises"/>
    <s v="PG-13"/>
    <s v="Animation"/>
    <x v="33"/>
    <s v="February 21, 2014 (United States)"/>
    <n v="7.8"/>
    <n v="77000"/>
    <s v="Hayao Miyazaki"/>
    <s v="Hayao Miyazaki"/>
    <s v="Hideaki Anno"/>
    <s v="Japan"/>
    <n v="30000000"/>
    <x v="6189"/>
    <s v="Studio Ghibli"/>
    <n v="126"/>
  </r>
  <r>
    <s v="Life of Crime"/>
    <s v="R"/>
    <s v="Comedy"/>
    <x v="33"/>
    <s v="August 29, 2014 (Bahamas)"/>
    <n v="5.8"/>
    <n v="18000"/>
    <s v="Daniel Schechter"/>
    <s v="Daniel Schechter"/>
    <s v="Jennifer Aniston"/>
    <s v="United States"/>
    <n v="12000000"/>
    <x v="6190"/>
    <s v="Abbolita Productions"/>
    <n v="98"/>
  </r>
  <r>
    <s v="Beautiful Creatures"/>
    <s v="PG-13"/>
    <s v="Drama"/>
    <x v="33"/>
    <s v="February 14, 2013 (United States)"/>
    <n v="6.1"/>
    <n v="85000"/>
    <s v="Richard LaGravenese"/>
    <s v="Richard LaGravenese"/>
    <s v="Alice Englert"/>
    <s v="United States"/>
    <n v="60000000"/>
    <x v="6191"/>
    <s v="Alcon Entertainment"/>
    <n v="124"/>
  </r>
  <r>
    <s v="Joe"/>
    <s v="R"/>
    <s v="Crime"/>
    <x v="33"/>
    <s v="April 11, 2014 (United States)"/>
    <n v="6.9"/>
    <n v="46000"/>
    <s v="David Gordon Green"/>
    <s v="Gary Hawkins"/>
    <s v="Nicolas Cage"/>
    <s v="United States"/>
    <n v="4000000"/>
    <x v="6192"/>
    <s v="Worldview Entertainment"/>
    <n v="117"/>
  </r>
  <r>
    <s v="Delivery Man"/>
    <s v="PG-13"/>
    <s v="Comedy"/>
    <x v="33"/>
    <s v="November 22, 2013 (United States)"/>
    <n v="6.4"/>
    <n v="76000"/>
    <s v="Ken Scott"/>
    <s v="Ken Scott"/>
    <s v="Vince Vaughn"/>
    <s v="United States"/>
    <n v="26000000"/>
    <x v="6193"/>
    <s v="Dreamworks Pictures"/>
    <n v="105"/>
  </r>
  <r>
    <s v="Afternoon Delight"/>
    <s v="R"/>
    <s v="Comedy"/>
    <x v="33"/>
    <s v="September 15, 2013 (Canada)"/>
    <n v="5.7"/>
    <n v="10000"/>
    <s v="Joey Soloway"/>
    <s v="Joey Soloway"/>
    <s v="Kathryn Hahn"/>
    <s v="United States"/>
    <m/>
    <x v="6194"/>
    <s v="Whitewater Films"/>
    <n v="98"/>
  </r>
  <r>
    <s v="Grudge Match"/>
    <s v="PG-13"/>
    <s v="Comedy"/>
    <x v="33"/>
    <s v="December 25, 2013 (United States)"/>
    <n v="6.4"/>
    <n v="59000"/>
    <s v="Peter Segal"/>
    <s v="Tim Kelleher"/>
    <s v="Robert De Niro"/>
    <s v="United States"/>
    <n v="40000000"/>
    <x v="6195"/>
    <s v="Callahan Filmworks"/>
    <n v="113"/>
  </r>
  <r>
    <s v="Planes"/>
    <s v="PG"/>
    <s v="Animation"/>
    <x v="33"/>
    <s v="August 9, 2013 (United States)"/>
    <n v="5.7"/>
    <n v="43000"/>
    <s v="Klay Hall"/>
    <s v="John Lasseter"/>
    <s v="Carlos Alazraqui"/>
    <s v="United States"/>
    <n v="50000000"/>
    <x v="6196"/>
    <s v="Prana Studios"/>
    <n v="91"/>
  </r>
  <r>
    <s v="Cloudy with a Chance of Meatballs 2"/>
    <s v="PG"/>
    <s v="Animation"/>
    <x v="33"/>
    <s v="September 27, 2013 (United States)"/>
    <n v="6.4"/>
    <n v="94000"/>
    <s v="Cody Cameron"/>
    <s v="Erica Rivinoja"/>
    <s v="Bill Hader"/>
    <s v="United States"/>
    <n v="78000000"/>
    <x v="6197"/>
    <s v="Columbia Pictures"/>
    <n v="95"/>
  </r>
  <r>
    <s v="Jack the Giant Slayer"/>
    <s v="PG-13"/>
    <s v="Adventure"/>
    <x v="33"/>
    <s v="March 1, 2013 (United States)"/>
    <n v="6.2"/>
    <n v="134000"/>
    <s v="Bryan Singer"/>
    <s v="Darren Lemke"/>
    <s v="Nicholas Hoult"/>
    <s v="United Kingdom"/>
    <n v="195000000"/>
    <x v="6198"/>
    <s v="New Line Cinema"/>
    <n v="114"/>
  </r>
  <r>
    <s v="Blue Ruin"/>
    <s v="R"/>
    <s v="Crime"/>
    <x v="33"/>
    <s v="July 9, 2014 (France)"/>
    <n v="7.1"/>
    <n v="69000"/>
    <s v="Jeremy Saulnier"/>
    <s v="Jeremy Saulnier"/>
    <s v="Macon Blair"/>
    <s v="United States"/>
    <n v="420000"/>
    <x v="6199"/>
    <s v="The Lab of Madness"/>
    <n v="90"/>
  </r>
  <r>
    <s v="Epic"/>
    <s v="PG"/>
    <s v="Animation"/>
    <x v="33"/>
    <s v="May 24, 2013 (United States)"/>
    <n v="6.7"/>
    <n v="101000"/>
    <s v="Chris Wedge"/>
    <s v="James V. Hart"/>
    <s v="Amanda Seyfried"/>
    <s v="United States"/>
    <n v="100000000"/>
    <x v="6200"/>
    <s v="Twentieth Century Fox Animation"/>
    <n v="102"/>
  </r>
  <r>
    <s v="Dark Skies"/>
    <s v="PG-13"/>
    <s v="Horror"/>
    <x v="33"/>
    <s v="February 22, 2013 (United States)"/>
    <n v="6.3"/>
    <n v="73000"/>
    <s v="Scott Stewart"/>
    <s v="Scott Stewart"/>
    <s v="Keri Russell"/>
    <s v="United States"/>
    <n v="3500000"/>
    <x v="6201"/>
    <s v="Alliance Films"/>
    <n v="97"/>
  </r>
  <r>
    <s v="Nebraska"/>
    <s v="R"/>
    <s v="Adventure"/>
    <x v="33"/>
    <s v="January 24, 2014 (United States)"/>
    <n v="7.7"/>
    <n v="114000"/>
    <s v="Alexander Payne"/>
    <s v="Bob Nelson"/>
    <s v="Bruce Dern"/>
    <s v="United States"/>
    <n v="12000000"/>
    <x v="6202"/>
    <s v="Paramount Vantage"/>
    <n v="115"/>
  </r>
  <r>
    <s v="The Kings of Summer"/>
    <s v="R"/>
    <s v="Adventure"/>
    <x v="33"/>
    <s v="August 23, 2013 (United Kingdom)"/>
    <n v="7.1"/>
    <n v="79000"/>
    <s v="Jordan Vogt-Roberts"/>
    <s v="Chris Galletta"/>
    <s v="Nick Robinson"/>
    <s v="United States"/>
    <m/>
    <x v="6203"/>
    <s v="Big Beach Films"/>
    <n v="95"/>
  </r>
  <r>
    <s v="Bhaag Milkha Bhaag"/>
    <s v="Not Rated"/>
    <s v="Biography"/>
    <x v="33"/>
    <s v="July 12, 2013 (United States)"/>
    <n v="8.1999999999999993"/>
    <n v="63000"/>
    <s v="Rakeysh Omprakash Mehra"/>
    <s v="Prasoon Joshi"/>
    <s v="Farhan Akhtar"/>
    <s v="India"/>
    <m/>
    <x v="6204"/>
    <s v="Rakeysh Omprakash Mehra Pictures"/>
    <n v="186"/>
  </r>
  <r>
    <s v="Labor Day"/>
    <s v="PG-13"/>
    <s v="Drama"/>
    <x v="33"/>
    <s v="January 31, 2014 (United States)"/>
    <n v="6.9"/>
    <n v="44000"/>
    <s v="Jason Reitman"/>
    <s v="Jason Reitman"/>
    <s v="Kate Winslet"/>
    <s v="United States"/>
    <n v="18000000"/>
    <x v="6205"/>
    <s v="Indian Paintbrush"/>
    <n v="111"/>
  </r>
  <r>
    <s v="Trance"/>
    <s v="R"/>
    <s v="Crime"/>
    <x v="33"/>
    <s v="March 27, 2013 (United Kingdom)"/>
    <n v="6.9"/>
    <n v="111000"/>
    <s v="Danny Boyle"/>
    <s v="Joe Ahearne"/>
    <s v="James McAvoy"/>
    <s v="United Kingdom"/>
    <n v="20000000"/>
    <x v="6206"/>
    <s v="PathÃ©"/>
    <n v="101"/>
  </r>
  <r>
    <s v="Broken City"/>
    <s v="R"/>
    <s v="Action"/>
    <x v="33"/>
    <s v="January 18, 2013 (United States)"/>
    <n v="6.2"/>
    <n v="78000"/>
    <s v="Allen Hughes"/>
    <s v="Brian Tucker"/>
    <s v="Mark Wahlberg"/>
    <s v="United States"/>
    <n v="35000000"/>
    <x v="6207"/>
    <s v="Emmett/Furla/Oasis Films (EFO Films)"/>
    <n v="109"/>
  </r>
  <r>
    <s v="The Zero Theorem"/>
    <s v="R"/>
    <s v="Comedy"/>
    <x v="33"/>
    <s v="August 19, 2014 (United States)"/>
    <n v="6.1"/>
    <n v="46000"/>
    <s v="Terry Gilliam"/>
    <s v="Pat Rushin"/>
    <s v="Christoph Waltz"/>
    <s v="United Kingdom"/>
    <n v="8500000"/>
    <x v="6208"/>
    <s v="Voltage Pictures"/>
    <n v="107"/>
  </r>
  <r>
    <s v="All Is Lost"/>
    <s v="PG-13"/>
    <s v="Action"/>
    <x v="33"/>
    <s v="October 25, 2013 (Canada)"/>
    <n v="6.9"/>
    <n v="78000"/>
    <s v="J.C. Chandor"/>
    <s v="J.C. Chandor"/>
    <s v="Robert Redford"/>
    <s v="United States"/>
    <n v="9000000"/>
    <x v="6209"/>
    <s v="Roadside Attractions"/>
    <n v="106"/>
  </r>
  <r>
    <s v="Anna"/>
    <s v="R"/>
    <s v="Drama"/>
    <x v="33"/>
    <s v="January 24, 2014 (Spain)"/>
    <n v="6.5"/>
    <n v="22000"/>
    <s v="Jorge Dorado"/>
    <s v="Guy Holmes"/>
    <s v="Mark Strong"/>
    <s v="Spain"/>
    <n v="7000000"/>
    <x v="6210"/>
    <s v="The Safran Company"/>
    <n v="99"/>
  </r>
  <r>
    <s v="Third Person"/>
    <s v="R"/>
    <s v="Drama"/>
    <x v="33"/>
    <s v="November 14, 2014 (United Kingdom)"/>
    <n v="6.3"/>
    <n v="27000"/>
    <s v="Paul Haggis"/>
    <s v="Paul Haggis"/>
    <s v="Liam Neeson"/>
    <s v="Belgium"/>
    <n v="28000000"/>
    <x v="6211"/>
    <s v="Corsan"/>
    <n v="137"/>
  </r>
  <r>
    <s v="One Chance"/>
    <s v="PG-13"/>
    <s v="Biography"/>
    <x v="33"/>
    <s v="October 25, 2013 (United Kingdom)"/>
    <n v="6.8"/>
    <n v="12000"/>
    <s v="David Frankel"/>
    <s v="Justin Zackham"/>
    <s v="James Corden"/>
    <s v="United Kingdom"/>
    <m/>
    <x v="6212"/>
    <s v="Relevant Entertainment"/>
    <n v="103"/>
  </r>
  <r>
    <s v="The Grandmaster"/>
    <s v="PG-13"/>
    <s v="Action"/>
    <x v="33"/>
    <s v="August 30, 2013 (United States)"/>
    <n v="6.6"/>
    <n v="32000"/>
    <s v="Kar-Wai Wong"/>
    <s v="Kar-Wai Wong"/>
    <s v="Tony Chiu-Wai Leung"/>
    <s v="Hong Kong"/>
    <n v="38600000"/>
    <x v="6213"/>
    <s v="Block 2 Pictures"/>
    <n v="130"/>
  </r>
  <r>
    <s v="The Incredible Burt Wonderstone"/>
    <s v="PG-13"/>
    <s v="Comedy"/>
    <x v="33"/>
    <s v="March 15, 2013 (United States)"/>
    <n v="5.9"/>
    <n v="71000"/>
    <s v="Don Scardino"/>
    <s v="Jonathan Goldstein"/>
    <s v="Steve Carell"/>
    <s v="United States"/>
    <n v="30000000"/>
    <x v="6214"/>
    <s v="New Line Cinema"/>
    <n v="100"/>
  </r>
  <r>
    <s v="Austenland"/>
    <s v="PG-13"/>
    <s v="Comedy"/>
    <x v="33"/>
    <s v="September 27, 2013 (United Kingdom)"/>
    <n v="6.3"/>
    <n v="20000"/>
    <s v="Jerusha Hess"/>
    <s v="Jerusha Hess"/>
    <s v="Keri Russell"/>
    <s v="United Kingdom"/>
    <m/>
    <x v="6215"/>
    <s v="Fickle Fish Films"/>
    <n v="97"/>
  </r>
  <r>
    <s v="The Big Wedding"/>
    <s v="R"/>
    <s v="Comedy"/>
    <x v="33"/>
    <s v="April 26, 2013 (United States)"/>
    <n v="5.6"/>
    <n v="48000"/>
    <s v="Justin Zackham"/>
    <s v="Justin Zackham"/>
    <s v="Robert De Niro"/>
    <s v="United States"/>
    <n v="35000000"/>
    <x v="6216"/>
    <s v="Two Ton Films"/>
    <n v="89"/>
  </r>
  <r>
    <s v="Kill Your Darlings"/>
    <s v="R"/>
    <s v="Biography"/>
    <x v="33"/>
    <s v="September 19, 2013 (Croatia)"/>
    <n v="6.5"/>
    <n v="36000"/>
    <s v="John Krokidas"/>
    <s v="Austin Bunn"/>
    <s v="Daniel Radcliffe"/>
    <s v="United States"/>
    <m/>
    <x v="6217"/>
    <s v="Killer Films"/>
    <n v="104"/>
  </r>
  <r>
    <s v="Snitch"/>
    <s v="PG-13"/>
    <s v="Action"/>
    <x v="33"/>
    <s v="February 22, 2013 (United States)"/>
    <n v="6.4"/>
    <n v="85000"/>
    <s v="Ric Roman Waugh"/>
    <s v="Justin Haythe"/>
    <s v="Dwayne Johnson"/>
    <s v="United States"/>
    <n v="15000000"/>
    <x v="6218"/>
    <s v="Exclusive Media Group"/>
    <n v="112"/>
  </r>
  <r>
    <s v="The Smurfs 2"/>
    <s v="PG"/>
    <s v="Animation"/>
    <x v="33"/>
    <s v="July 31, 2013 (United States)"/>
    <n v="5.3"/>
    <n v="39000"/>
    <s v="Raja Gosnell"/>
    <s v="J. David Stem"/>
    <s v="Neil Patrick Harris"/>
    <s v="United States"/>
    <n v="105000000"/>
    <x v="6219"/>
    <s v="Columbia Pictures"/>
    <n v="105"/>
  </r>
  <r>
    <s v="Last Vegas"/>
    <s v="PG-13"/>
    <s v="Comedy"/>
    <x v="33"/>
    <s v="November 1, 2013 (United States)"/>
    <n v="6.6"/>
    <n v="130000"/>
    <s v="Jon Turteltaub"/>
    <s v="Dan Fogelman"/>
    <s v="Robert De Niro"/>
    <s v="United States"/>
    <n v="28000000"/>
    <x v="6220"/>
    <s v="CBS Films"/>
    <n v="105"/>
  </r>
  <r>
    <s v="Fruitvale Station"/>
    <s v="R"/>
    <s v="Biography"/>
    <x v="33"/>
    <s v="July 26, 2013 (United States)"/>
    <n v="7.5"/>
    <n v="78000"/>
    <s v="Ryan Coogler"/>
    <s v="Ryan Coogler"/>
    <s v="Michael B. Jordan"/>
    <s v="United States"/>
    <n v="900000"/>
    <x v="6221"/>
    <s v="Forest Whitaker's Significant Productions"/>
    <n v="85"/>
  </r>
  <r>
    <s v="Palo Alto"/>
    <s v="R"/>
    <s v="Drama"/>
    <x v="33"/>
    <s v="May 9, 2014 (United States)"/>
    <n v="6.2"/>
    <n v="28000"/>
    <s v="Gia Coppola"/>
    <s v="Gia Coppola"/>
    <s v="Emma Roberts"/>
    <s v="United States"/>
    <m/>
    <x v="6222"/>
    <s v="American Zoetrope"/>
    <n v="100"/>
  </r>
  <r>
    <s v="Bad Grandpa"/>
    <s v="R"/>
    <s v="Comedy"/>
    <x v="33"/>
    <s v="October 25, 2013 (United States)"/>
    <n v="6.5"/>
    <n v="90000"/>
    <s v="Jeff Tremaine"/>
    <s v="Johnny Knoxville"/>
    <s v="Johnny Knoxville"/>
    <s v="United States"/>
    <n v="15000000"/>
    <x v="6223"/>
    <s v="Dickhouse Productions"/>
    <n v="92"/>
  </r>
  <r>
    <s v="Philomena"/>
    <s v="PG-13"/>
    <s v="Biography"/>
    <x v="33"/>
    <s v="November 27, 2013 (United States)"/>
    <n v="7.6"/>
    <n v="96000"/>
    <s v="Stephen Frears"/>
    <s v="Steve Coogan"/>
    <s v="Judi Dench"/>
    <s v="United Kingdom"/>
    <n v="12000000"/>
    <x v="6224"/>
    <s v="The Weinstein Company"/>
    <n v="98"/>
  </r>
  <r>
    <s v="The Canyons"/>
    <s v="R"/>
    <s v="Drama"/>
    <x v="33"/>
    <s v="August 2, 2013 (United States)"/>
    <n v="3.8"/>
    <n v="11000"/>
    <s v="Paul Schrader"/>
    <s v="Bret Easton Ellis"/>
    <s v="Lindsay Lohan"/>
    <s v="United States"/>
    <n v="250000"/>
    <x v="6225"/>
    <s v="Prettybird"/>
    <n v="99"/>
  </r>
  <r>
    <s v="Jobs"/>
    <s v="PG-13"/>
    <s v="Biography"/>
    <x v="33"/>
    <s v="August 16, 2013 (United States)"/>
    <n v="6"/>
    <n v="95000"/>
    <s v="Joshua Michael Stern"/>
    <s v="Matt Whiteley"/>
    <s v="Ashton Kutcher"/>
    <s v="United States"/>
    <n v="12000000"/>
    <x v="6226"/>
    <s v="Open Road Films (II)"/>
    <n v="128"/>
  </r>
  <r>
    <s v="Europa Report"/>
    <s v="PG-13"/>
    <s v="Action"/>
    <x v="33"/>
    <s v="June 27, 2013 (United States)"/>
    <n v="6.4"/>
    <n v="68000"/>
    <s v="SebastiÃ¡n Cordero"/>
    <s v="Philip Gelatt"/>
    <s v="Sharlto Copley"/>
    <s v="United States"/>
    <m/>
    <x v="6227"/>
    <s v="Wayfare Entertainment"/>
    <n v="90"/>
  </r>
  <r>
    <s v="The Immigrant"/>
    <s v="R"/>
    <s v="Drama"/>
    <x v="33"/>
    <s v="May 23, 2014 (United States)"/>
    <n v="6.6"/>
    <n v="31000"/>
    <s v="James Gray"/>
    <s v="James Gray"/>
    <s v="Marion Cotillard"/>
    <s v="United States"/>
    <n v="16000000"/>
    <x v="6228"/>
    <s v="Worldview Entertainment"/>
    <n v="120"/>
  </r>
  <r>
    <s v="I Give It a Year"/>
    <s v="R"/>
    <s v="Comedy"/>
    <x v="33"/>
    <s v="February 8, 2013 (United Kingdom)"/>
    <n v="5.7"/>
    <n v="36000"/>
    <s v="Dan Mazer"/>
    <s v="Dan Mazer"/>
    <s v="Rose Byrne"/>
    <s v="United Kingdom"/>
    <m/>
    <x v="6229"/>
    <s v="StudioCanal"/>
    <n v="97"/>
  </r>
  <r>
    <s v="Starred Up"/>
    <s v="Not Rated"/>
    <s v="Crime"/>
    <x v="33"/>
    <s v="August 26, 2014 (United States)"/>
    <n v="7.4"/>
    <n v="44000"/>
    <s v="David Mackenzie"/>
    <s v="Jonathan Asser"/>
    <s v="Jack O'Connell"/>
    <s v="United Kingdom"/>
    <m/>
    <x v="6230"/>
    <s v="Film4"/>
    <n v="106"/>
  </r>
  <r>
    <s v="21 &amp; Over"/>
    <s v="R"/>
    <s v="Comedy"/>
    <x v="33"/>
    <s v="March 1, 2013 (United States)"/>
    <n v="5.8"/>
    <n v="73000"/>
    <s v="Jon Lucas"/>
    <s v="Jon Lucas"/>
    <s v="Miles Teller"/>
    <s v="United States"/>
    <n v="13000000"/>
    <x v="6231"/>
    <s v="Relativity Media"/>
    <n v="93"/>
  </r>
  <r>
    <s v="The Inevitable Defeat of Mister &amp; Pete"/>
    <s v="R"/>
    <s v="Drama"/>
    <x v="33"/>
    <s v="January 25, 2013 (United States)"/>
    <n v="7.5"/>
    <n v="5300"/>
    <s v="George Tillman Jr."/>
    <s v="Michael Starrbury"/>
    <s v="Skylan Brooks"/>
    <s v="United States"/>
    <m/>
    <x v="6232"/>
    <s v="iDeal Partners Film Fund"/>
    <n v="108"/>
  </r>
  <r>
    <s v="Romeo and Juliet"/>
    <s v="PG-13"/>
    <s v="Drama"/>
    <x v="33"/>
    <s v="2013 (United States)"/>
    <n v="5.8"/>
    <n v="11000"/>
    <s v="Carlo Carlei"/>
    <s v="Arthur Brooke"/>
    <s v="Hailee Steinfeld"/>
    <s v="United Kingdom"/>
    <m/>
    <x v="6233"/>
    <s v="Amber Entertainment"/>
    <n v="118"/>
  </r>
  <r>
    <s v="Runner Runner"/>
    <s v="R"/>
    <s v="Crime"/>
    <x v="33"/>
    <s v="October 4, 2013 (United States)"/>
    <n v="5.6"/>
    <n v="61000"/>
    <s v="Brad Furman"/>
    <s v="Brian Koppelman"/>
    <s v="Ben Affleck"/>
    <s v="United States"/>
    <n v="30000000"/>
    <x v="6234"/>
    <s v="New Regency Productions"/>
    <n v="88"/>
  </r>
  <r>
    <s v="A Haunted House"/>
    <s v="R"/>
    <s v="Comedy"/>
    <x v="33"/>
    <s v="January 11, 2013 (United States)"/>
    <n v="5"/>
    <n v="45000"/>
    <s v="Michael Tiddes"/>
    <s v="Marlon Wayans"/>
    <s v="Marlon Wayans"/>
    <s v="United States"/>
    <n v="2500000"/>
    <x v="6235"/>
    <s v="Open Road Films"/>
    <n v="86"/>
  </r>
  <r>
    <s v="The Tale of The Princess Kaguya"/>
    <s v="PG"/>
    <s v="Animation"/>
    <x v="33"/>
    <s v="November 23, 2013 (Japan)"/>
    <n v="8"/>
    <n v="41000"/>
    <s v="Isao Takahata"/>
    <s v="Isao Takahata"/>
    <s v="ChloÃ« Grace Moretz"/>
    <s v="Japan"/>
    <m/>
    <x v="6236"/>
    <s v="Studio Ghibli"/>
    <n v="137"/>
  </r>
  <r>
    <s v="The Double"/>
    <s v="R"/>
    <s v="Comedy"/>
    <x v="33"/>
    <s v="April 4, 2014 (United Kingdom)"/>
    <n v="6.5"/>
    <n v="48000"/>
    <s v="Richard Ayoade"/>
    <s v="Fyodor Dostoevsky"/>
    <s v="Jesse Eisenberg"/>
    <s v="United Kingdom"/>
    <m/>
    <x v="6237"/>
    <s v="Alcove Entertainment"/>
    <n v="93"/>
  </r>
  <r>
    <s v="Yeh Jawaani Hai Deewani"/>
    <s v="Not Rated"/>
    <s v="Drama"/>
    <x v="33"/>
    <s v="May 31, 2013 (India)"/>
    <n v="7.2"/>
    <n v="40000"/>
    <s v="Ayan Mukherjee"/>
    <s v="Hussain Dalal"/>
    <s v="Ranbir Kapoor"/>
    <s v="India"/>
    <m/>
    <x v="6238"/>
    <s v="Dharma Productions"/>
    <n v="160"/>
  </r>
  <r>
    <s v="How I Live Now"/>
    <s v="R"/>
    <s v="Action"/>
    <x v="33"/>
    <s v="October 4, 2013 (United Kingdom)"/>
    <n v="6.5"/>
    <n v="29000"/>
    <s v="Kevin Macdonald"/>
    <s v="Meg Rosoff"/>
    <s v="Saoirse Ronan"/>
    <s v="United Kingdom"/>
    <n v="8000000"/>
    <x v="6239"/>
    <s v="Film4"/>
    <n v="101"/>
  </r>
  <r>
    <s v="Upstream Color"/>
    <s v="Not Rated"/>
    <s v="Drama"/>
    <x v="33"/>
    <s v="August 30, 2013 (United Kingdom)"/>
    <n v="6.7"/>
    <n v="32000"/>
    <s v="Shane Carruth"/>
    <s v="Shane Carruth"/>
    <s v="Amy Seimetz"/>
    <s v="United States"/>
    <n v="50000"/>
    <x v="6240"/>
    <s v="erbp"/>
    <n v="96"/>
  </r>
  <r>
    <s v="Parkland"/>
    <s v="PG-13"/>
    <s v="Drama"/>
    <x v="33"/>
    <s v="October 2, 2013 (France)"/>
    <n v="6.4"/>
    <n v="15000"/>
    <s v="Peter Landesman"/>
    <s v="Peter Landesman"/>
    <s v="Zac Efron"/>
    <s v="United States"/>
    <n v="10000000"/>
    <x v="6241"/>
    <s v="Exclusive Media Group"/>
    <n v="93"/>
  </r>
  <r>
    <s v="A Field in England"/>
    <s v="Not Rated"/>
    <s v="Drama"/>
    <x v="33"/>
    <s v="July 5, 2013 (United Kingdom)"/>
    <n v="6.3"/>
    <n v="12000"/>
    <s v="Ben Wheatley"/>
    <s v="Amy Jump"/>
    <s v="Julian Barratt"/>
    <s v="United Kingdom"/>
    <m/>
    <x v="6242"/>
    <s v="Film4"/>
    <n v="90"/>
  </r>
  <r>
    <s v="In Secret"/>
    <s v="R"/>
    <s v="Crime"/>
    <x v="33"/>
    <s v="April 3, 2014 (Singapore)"/>
    <n v="6.1"/>
    <n v="8000"/>
    <s v="Charlie Stratton"/>
    <s v="Ã‰mile Zola"/>
    <s v="Elizabeth Olsen"/>
    <s v="Serbia"/>
    <m/>
    <x v="6243"/>
    <s v="LD Entertainment"/>
    <n v="107"/>
  </r>
  <r>
    <s v="Paranoia"/>
    <s v="PG-13"/>
    <s v="Drama"/>
    <x v="33"/>
    <s v="August 16, 2013 (United States)"/>
    <n v="5.7"/>
    <n v="36000"/>
    <s v="Robert Luketic"/>
    <s v="Jason Hall"/>
    <s v="Liam Hemsworth"/>
    <s v="United States"/>
    <n v="35000000"/>
    <x v="6244"/>
    <s v="Relativity Media"/>
    <n v="106"/>
  </r>
  <r>
    <s v="The Past"/>
    <s v="PG-13"/>
    <s v="Drama"/>
    <x v="33"/>
    <s v="May 17, 2013 (France)"/>
    <n v="7.7"/>
    <n v="46000"/>
    <s v="Asghar Farhadi"/>
    <s v="Asghar Farhadi"/>
    <s v="BÃ©rÃ©nice Bejo"/>
    <s v="France"/>
    <n v="11000000"/>
    <x v="6245"/>
    <s v="Memento Films Production"/>
    <n v="130"/>
  </r>
  <r>
    <s v="Breathe In"/>
    <s v="R"/>
    <s v="Drama"/>
    <x v="33"/>
    <s v="July 19, 2013 (Ireland)"/>
    <n v="6.4"/>
    <n v="14000"/>
    <s v="Drake Doremus"/>
    <s v="Drake Doremus"/>
    <s v="Felicity Jones"/>
    <s v="United States"/>
    <m/>
    <x v="6246"/>
    <s v="Indian Paintbrush"/>
    <n v="98"/>
  </r>
  <r>
    <s v="V/H/S/2"/>
    <s v="R"/>
    <s v="Horror"/>
    <x v="33"/>
    <s v="June 6, 2013 (United States)"/>
    <n v="6"/>
    <n v="37000"/>
    <s v="Directors"/>
    <s v="Simon Barrett"/>
    <s v="Lawrence Michael Levine"/>
    <s v="United States"/>
    <m/>
    <x v="6247"/>
    <s v="The Collective Studios"/>
    <n v="96"/>
  </r>
  <r>
    <s v="Knights of Badassdom"/>
    <s v="R"/>
    <s v="Action"/>
    <x v="33"/>
    <s v="April 11, 2014 (Australia)"/>
    <n v="5.6"/>
    <n v="20000"/>
    <s v="Joe Lynch"/>
    <s v="Kevin Dreyfuss"/>
    <s v="Ryan Kwanten"/>
    <s v="United States"/>
    <m/>
    <x v="6248"/>
    <s v="Bayview Films"/>
    <n v="86"/>
  </r>
  <r>
    <s v="The Congress"/>
    <s v="Not Rated"/>
    <s v="Animation"/>
    <x v="33"/>
    <s v="July 24, 2014 (United States)"/>
    <n v="6.5"/>
    <n v="18000"/>
    <s v="Ari Folman"/>
    <s v="Stanislaw Lem"/>
    <s v="Robin Wright"/>
    <s v="Israel"/>
    <m/>
    <x v="6249"/>
    <s v="Bridgit Folman Film Gang"/>
    <n v="122"/>
  </r>
  <r>
    <s v="The Fifth Estate"/>
    <s v="R"/>
    <s v="Biography"/>
    <x v="33"/>
    <s v="October 18, 2013 (United States)"/>
    <n v="6.2"/>
    <n v="40000"/>
    <s v="Bill Condon"/>
    <s v="Daniel Domscheit-Berg"/>
    <s v="Benedict Cumberbatch"/>
    <s v="United States"/>
    <n v="28000000"/>
    <x v="6250"/>
    <s v="Dreamworks Pictures"/>
    <n v="128"/>
  </r>
  <r>
    <s v="Ida"/>
    <s v="PG-13"/>
    <s v="Drama"/>
    <x v="33"/>
    <s v="October 25, 2013 (Poland)"/>
    <n v="7.4"/>
    <n v="55000"/>
    <s v="Pawel Pawlikowski"/>
    <s v="Pawel Pawlikowski"/>
    <s v="Agata Kulesza"/>
    <s v="Poland"/>
    <m/>
    <x v="6251"/>
    <s v="Opus Film"/>
    <n v="82"/>
  </r>
  <r>
    <s v="The Love Punch"/>
    <s v="PG-13"/>
    <s v="Comedy"/>
    <x v="33"/>
    <s v="May 23, 2014 (United States)"/>
    <n v="5.8"/>
    <n v="14000"/>
    <s v="Joel Hopkins"/>
    <s v="Joel Hopkins"/>
    <s v="Pierce Brosnan"/>
    <s v="France"/>
    <m/>
    <x v="6252"/>
    <s v="Process Media"/>
    <n v="94"/>
  </r>
  <r>
    <s v="Tracks"/>
    <s v="PG-13"/>
    <s v="Adventure"/>
    <x v="33"/>
    <s v="March 6, 2014 (Australia)"/>
    <n v="7.2"/>
    <n v="29000"/>
    <s v="John Curran"/>
    <s v="Marion Nelson"/>
    <s v="Mia Wasikowska"/>
    <s v="Australia"/>
    <m/>
    <x v="6253"/>
    <s v="See-Saw Films"/>
    <n v="112"/>
  </r>
  <r>
    <s v="Bad Words"/>
    <s v="R"/>
    <s v="Comedy"/>
    <x v="33"/>
    <s v="March 28, 2014 (United States)"/>
    <n v="6.6"/>
    <n v="48000"/>
    <s v="Jason Bateman"/>
    <s v="Andrew Dodge"/>
    <s v="Jason Bateman"/>
    <s v="United States"/>
    <n v="10000000"/>
    <x v="6254"/>
    <s v="Aggregate Films"/>
    <n v="89"/>
  </r>
  <r>
    <s v="In a World..."/>
    <s v="R"/>
    <s v="Comedy"/>
    <x v="33"/>
    <s v="September 13, 2013 (United Kingdom)"/>
    <n v="6.7"/>
    <n v="31000"/>
    <s v="Lake Bell"/>
    <s v="Lake Bell"/>
    <s v="Lake Bell"/>
    <s v="United States"/>
    <m/>
    <x v="6255"/>
    <s v="3311 Productions"/>
    <n v="93"/>
  </r>
  <r>
    <s v="Ain't Them Bodies Saints"/>
    <s v="R"/>
    <s v="Crime"/>
    <x v="33"/>
    <s v="August 16, 2013 (United States)"/>
    <n v="6.4"/>
    <n v="21000"/>
    <s v="David Lowery"/>
    <s v="David Lowery"/>
    <s v="Rooney Mara"/>
    <s v="United States"/>
    <m/>
    <x v="6256"/>
    <s v="Sailor Bear"/>
    <n v="96"/>
  </r>
  <r>
    <s v="Man of Tai Chi"/>
    <s v="R"/>
    <s v="Action"/>
    <x v="33"/>
    <s v="July 5, 2013 (China)"/>
    <n v="6.1"/>
    <n v="36000"/>
    <s v="Keanu Reeves"/>
    <s v="Michael G. Cooney"/>
    <s v="Tiger Hu Chen"/>
    <s v="United States"/>
    <n v="25000000"/>
    <x v="6257"/>
    <s v="China Film Group Corporation (CFGC)"/>
    <n v="105"/>
  </r>
  <r>
    <s v="The East"/>
    <s v="PG-13"/>
    <s v="Crime"/>
    <x v="33"/>
    <s v="June 28, 2013 (United Kingdom)"/>
    <n v="6.8"/>
    <n v="49000"/>
    <s v="Zal Batmanglij"/>
    <s v="Zal Batmanglij"/>
    <s v="Brit Marling"/>
    <s v="United Kingdom"/>
    <n v="6500000"/>
    <x v="6258"/>
    <s v="Dune Entertainment"/>
    <n v="116"/>
  </r>
  <r>
    <s v="The Lunchbox"/>
    <s v="PG"/>
    <s v="Drama"/>
    <x v="33"/>
    <s v="September 20, 2013 (India)"/>
    <n v="7.8"/>
    <n v="52000"/>
    <s v="Ritesh Batra"/>
    <s v="Ritesh Batra"/>
    <s v="Irrfan Khan"/>
    <s v="India"/>
    <n v="1000000"/>
    <x v="6259"/>
    <s v="Sikhya Entertainment"/>
    <n v="104"/>
  </r>
  <r>
    <s v="New World"/>
    <s v="Not Rated"/>
    <s v="Action"/>
    <x v="33"/>
    <s v="February 21, 2013 (South Korea)"/>
    <n v="7.6"/>
    <n v="21000"/>
    <s v="Park Hoon-jung"/>
    <s v="Park Hoon-jung"/>
    <s v="Jung-jae Lee"/>
    <s v="South Korea"/>
    <m/>
    <x v="6260"/>
    <s v="Sanai Pictures"/>
    <n v="135"/>
  </r>
  <r>
    <s v="Charlie Countryman"/>
    <s v="R"/>
    <s v="Action"/>
    <x v="33"/>
    <s v="September 13, 2013 (Norway)"/>
    <n v="6.4"/>
    <n v="28000"/>
    <s v="Fredrik Bond"/>
    <s v="Matt Drake"/>
    <s v="Shia LaBeouf"/>
    <s v="United States"/>
    <m/>
    <x v="6261"/>
    <s v="Media Pro Pictures"/>
    <n v="103"/>
  </r>
  <r>
    <s v="Getaway"/>
    <s v="PG-13"/>
    <s v="Action"/>
    <x v="33"/>
    <s v="August 30, 2013 (United States)"/>
    <n v="4.4000000000000004"/>
    <n v="23000"/>
    <s v="Courtney Solomon"/>
    <s v="Sean Finegan"/>
    <s v="Ethan Hawke"/>
    <s v="United States"/>
    <n v="18000000"/>
    <x v="6262"/>
    <s v="After Dark Films"/>
    <n v="90"/>
  </r>
  <r>
    <s v="Guardians of the Galaxy"/>
    <s v="PG-13"/>
    <s v="Action"/>
    <x v="34"/>
    <s v="August 1, 2014 (United States)"/>
    <n v="8"/>
    <n v="1100000"/>
    <s v="James Gunn"/>
    <s v="James Gunn"/>
    <s v="Chris Pratt"/>
    <s v="United States"/>
    <n v="170000000"/>
    <x v="6263"/>
    <s v="Marvel Studios"/>
    <n v="121"/>
  </r>
  <r>
    <s v="Interstellar"/>
    <s v="PG-13"/>
    <s v="Adventure"/>
    <x v="34"/>
    <s v="November 7, 2014 (United States)"/>
    <n v="8.6"/>
    <n v="1600000"/>
    <s v="Christopher Nolan"/>
    <s v="Jonathan Nolan"/>
    <s v="Matthew McConaughey"/>
    <s v="United States"/>
    <n v="165000000"/>
    <x v="6264"/>
    <s v="Paramount Pictures"/>
    <n v="169"/>
  </r>
  <r>
    <s v="John Wick"/>
    <s v="R"/>
    <s v="Action"/>
    <x v="34"/>
    <s v="October 24, 2014 (United States)"/>
    <n v="7.4"/>
    <n v="565000"/>
    <s v="Chad Stahelski"/>
    <s v="Derek Kolstad"/>
    <s v="Keanu Reeves"/>
    <s v="United States"/>
    <n v="20000000"/>
    <x v="6265"/>
    <s v="Summit Entertainment"/>
    <n v="101"/>
  </r>
  <r>
    <s v="Edge of Tomorrow"/>
    <s v="PG-13"/>
    <s v="Action"/>
    <x v="34"/>
    <s v="June 6, 2014 (United States)"/>
    <n v="7.9"/>
    <n v="620000"/>
    <s v="Doug Liman"/>
    <s v="Christopher McQuarrie"/>
    <s v="Tom Cruise"/>
    <s v="United States"/>
    <n v="178000000"/>
    <x v="6266"/>
    <s v="Warner Bros."/>
    <n v="113"/>
  </r>
  <r>
    <s v="Gone Girl"/>
    <s v="R"/>
    <s v="Drama"/>
    <x v="34"/>
    <s v="October 3, 2014 (United States)"/>
    <n v="8.1"/>
    <n v="893000"/>
    <s v="David Fincher"/>
    <s v="Gillian Flynn"/>
    <s v="Ben Affleck"/>
    <s v="United States"/>
    <n v="61000000"/>
    <x v="6267"/>
    <s v="Twentieth Century Fox"/>
    <n v="149"/>
  </r>
  <r>
    <s v="Captain America: The Winter Soldier"/>
    <s v="PG-13"/>
    <s v="Action"/>
    <x v="34"/>
    <s v="April 4, 2014 (United States)"/>
    <n v="7.7"/>
    <n v="764000"/>
    <s v="Anthony Russo"/>
    <s v="Christopher Markus"/>
    <s v="Chris Evans"/>
    <s v="United States"/>
    <n v="170000000"/>
    <x v="6268"/>
    <s v="Marvel Entertainment"/>
    <n v="136"/>
  </r>
  <r>
    <s v="The Grand Budapest Hotel"/>
    <s v="R"/>
    <s v="Adventure"/>
    <x v="34"/>
    <s v="March 28, 2014 (United States)"/>
    <n v="8.1"/>
    <n v="734000"/>
    <s v="Wes Anderson"/>
    <s v="Stefan Zweig"/>
    <s v="Ralph Fiennes"/>
    <s v="United States"/>
    <n v="25000000"/>
    <x v="6269"/>
    <s v="Fox Searchlight Pictures"/>
    <n v="99"/>
  </r>
  <r>
    <s v="Whiplash"/>
    <s v="R"/>
    <s v="Drama"/>
    <x v="34"/>
    <s v="October 15, 2014 (Philippines)"/>
    <n v="8.5"/>
    <n v="749000"/>
    <s v="Damien Chazelle"/>
    <s v="Damien Chazelle"/>
    <s v="Miles Teller"/>
    <s v="United States"/>
    <n v="3300000"/>
    <x v="6270"/>
    <s v="Bold Films"/>
    <n v="106"/>
  </r>
  <r>
    <s v="Kingsman: The Secret Service"/>
    <s v="R"/>
    <s v="Action"/>
    <x v="34"/>
    <s v="February 13, 2015 (United States)"/>
    <n v="7.7"/>
    <n v="607000"/>
    <s v="Matthew Vaughn"/>
    <s v="Jane Goldman"/>
    <s v="Colin Firth"/>
    <s v="United Kingdom"/>
    <n v="81000000"/>
    <x v="6271"/>
    <s v="Twentieth Century Fox"/>
    <n v="129"/>
  </r>
  <r>
    <s v="Ex Machina"/>
    <s v="R"/>
    <s v="Drama"/>
    <x v="34"/>
    <s v="April 24, 2015 (United States)"/>
    <n v="7.7"/>
    <n v="493000"/>
    <s v="Alex Garland"/>
    <s v="Alex Garland"/>
    <s v="Alicia Vikander"/>
    <s v="United Kingdom"/>
    <n v="15000000"/>
    <x v="6272"/>
    <s v="A24"/>
    <n v="108"/>
  </r>
  <r>
    <s v="Divergent"/>
    <s v="PG-13"/>
    <s v="Action"/>
    <x v="34"/>
    <s v="March 21, 2014 (United States)"/>
    <n v="6.6"/>
    <n v="435000"/>
    <s v="Neil Burger"/>
    <s v="Evan Daugherty"/>
    <s v="Shailene Woodley"/>
    <s v="United States"/>
    <n v="85000000"/>
    <x v="6273"/>
    <s v="Summit Entertainment"/>
    <n v="139"/>
  </r>
  <r>
    <s v="Nightcrawler"/>
    <s v="R"/>
    <s v="Crime"/>
    <x v="34"/>
    <s v="October 31, 2014 (United States)"/>
    <n v="7.8"/>
    <n v="486000"/>
    <s v="Dan Gilroy"/>
    <s v="Dan Gilroy"/>
    <s v="Jake Gyllenhaal"/>
    <s v="United States"/>
    <n v="8500000"/>
    <x v="6274"/>
    <s v="Bold Films"/>
    <n v="117"/>
  </r>
  <r>
    <s v="The Hobbit: The Battle of the Five Armies"/>
    <s v="PG-13"/>
    <s v="Adventure"/>
    <x v="34"/>
    <s v="December 17, 2014 (United States)"/>
    <n v="7.4"/>
    <n v="487000"/>
    <s v="Peter Jackson"/>
    <s v="Fran Walsh"/>
    <s v="Ian McKellen"/>
    <s v="New Zealand"/>
    <n v="250000000"/>
    <x v="6275"/>
    <s v="New Line Cinema"/>
    <n v="144"/>
  </r>
  <r>
    <s v="The Equalizer"/>
    <s v="R"/>
    <s v="Action"/>
    <x v="34"/>
    <s v="September 26, 2014 (United States)"/>
    <n v="7.2"/>
    <n v="344000"/>
    <s v="Antoine Fuqua"/>
    <s v="Richard Wenk"/>
    <s v="Denzel Washington"/>
    <s v="United States"/>
    <n v="55000000"/>
    <x v="6276"/>
    <s v="Columbia Pictures"/>
    <n v="132"/>
  </r>
  <r>
    <s v="The Maze Runner"/>
    <s v="PG-13"/>
    <s v="Action"/>
    <x v="34"/>
    <s v="September 19, 2014 (United States)"/>
    <n v="6.8"/>
    <n v="431000"/>
    <s v="Wes Ball"/>
    <s v="Noah Oppenheim"/>
    <s v="Dylan O'Brien"/>
    <s v="United States"/>
    <n v="34000000"/>
    <x v="6277"/>
    <s v="Twentieth Century Fox"/>
    <n v="113"/>
  </r>
  <r>
    <s v="Lucy"/>
    <s v="R"/>
    <s v="Action"/>
    <x v="34"/>
    <s v="July 25, 2014 (United States)"/>
    <n v="6.4"/>
    <n v="460000"/>
    <s v="Luc Besson"/>
    <s v="Luc Besson"/>
    <s v="Scarlett Johansson"/>
    <s v="France"/>
    <n v="40000000"/>
    <x v="6278"/>
    <s v="EuropaCorp"/>
    <n v="89"/>
  </r>
  <r>
    <s v="Chef"/>
    <s v="R"/>
    <s v="Adventure"/>
    <x v="34"/>
    <s v="May 30, 2014 (United States)"/>
    <n v="7.3"/>
    <n v="202000"/>
    <s v="Jon Favreau"/>
    <s v="Jon Favreau"/>
    <s v="Jon Favreau"/>
    <s v="United States"/>
    <n v="11000000"/>
    <x v="6279"/>
    <s v="Aldamisa Entertainment"/>
    <n v="114"/>
  </r>
  <r>
    <s v="What We Do in the Shadows"/>
    <s v="R"/>
    <s v="Comedy"/>
    <x v="34"/>
    <s v="February 13, 2015 (United States)"/>
    <n v="7.7"/>
    <n v="164000"/>
    <s v="Jemaine Clement"/>
    <s v="Jemaine Clement"/>
    <s v="Jemaine Clement"/>
    <s v="New Zealand"/>
    <n v="1600000"/>
    <x v="6280"/>
    <s v="Unison Films"/>
    <n v="86"/>
  </r>
  <r>
    <s v="The Imitation Game"/>
    <s v="PG-13"/>
    <s v="Biography"/>
    <x v="34"/>
    <s v="December 25, 2014 (United States)"/>
    <n v="8"/>
    <n v="707000"/>
    <s v="Morten Tyldum"/>
    <s v="Graham Moore"/>
    <s v="Benedict Cumberbatch"/>
    <s v="United Kingdom"/>
    <n v="14000000"/>
    <x v="6281"/>
    <s v="Black Bear Pictures"/>
    <n v="114"/>
  </r>
  <r>
    <s v="Fury"/>
    <s v="R"/>
    <s v="Action"/>
    <x v="34"/>
    <s v="October 17, 2014 (United States)"/>
    <n v="7.6"/>
    <n v="442000"/>
    <s v="David Ayer"/>
    <s v="David Ayer"/>
    <s v="Brad Pitt"/>
    <s v="United States"/>
    <n v="68000000"/>
    <x v="6282"/>
    <s v="Columbia Pictures"/>
    <n v="134"/>
  </r>
  <r>
    <s v="X-Men: Days of Future Past"/>
    <s v="PG-13"/>
    <s v="Action"/>
    <x v="34"/>
    <s v="May 23, 2014 (United States)"/>
    <n v="7.9"/>
    <n v="673000"/>
    <s v="Bryan Singer"/>
    <s v="Simon Kinberg"/>
    <s v="Patrick Stewart"/>
    <s v="United States"/>
    <n v="200000000"/>
    <x v="6283"/>
    <s v="Twentieth Century Fox"/>
    <n v="132"/>
  </r>
  <r>
    <s v="Predestination"/>
    <s v="R"/>
    <s v="Action"/>
    <x v="34"/>
    <s v="January 9, 2015 (United States)"/>
    <n v="7.5"/>
    <n v="262000"/>
    <s v="Michael Spierig"/>
    <s v="Michael Spierig"/>
    <s v="Ethan Hawke"/>
    <s v="Australia"/>
    <n v="5100000"/>
    <x v="6284"/>
    <s v="Screen Australia"/>
    <n v="97"/>
  </r>
  <r>
    <s v="The Purge: Anarchy"/>
    <s v="R"/>
    <s v="Action"/>
    <x v="34"/>
    <s v="July 18, 2014 (United States)"/>
    <n v="6.4"/>
    <n v="143000"/>
    <s v="James DeMonaco"/>
    <s v="James DeMonaco"/>
    <s v="Frank Grillo"/>
    <s v="United States"/>
    <n v="9000000"/>
    <x v="6285"/>
    <s v="Universal Pictures"/>
    <n v="103"/>
  </r>
  <r>
    <s v="Birdman or (The Unexpected Virtue of Ignorance)"/>
    <s v="R"/>
    <s v="Comedy"/>
    <x v="34"/>
    <s v="November 14, 2014 (United States)"/>
    <n v="7.7"/>
    <n v="594000"/>
    <s v="Alejandro G. IÃ±Ã¡rritu"/>
    <s v="Alejandro G. IÃ±Ã¡rritu"/>
    <s v="Michael Keaton"/>
    <s v="United States"/>
    <n v="18000000"/>
    <x v="6286"/>
    <s v="New Regency Productions"/>
    <n v="119"/>
  </r>
  <r>
    <s v="It Follows"/>
    <s v="R"/>
    <s v="Horror"/>
    <x v="34"/>
    <s v="March 13, 2015 (United States)"/>
    <n v="6.8"/>
    <n v="217000"/>
    <s v="David Robert Mitchell"/>
    <s v="David Robert Mitchell"/>
    <s v="Maika Monroe"/>
    <s v="United States"/>
    <n v="1000000"/>
    <x v="6287"/>
    <s v="Northern Lights Films"/>
    <n v="100"/>
  </r>
  <r>
    <s v="Blended"/>
    <s v="PG-13"/>
    <s v="Comedy"/>
    <x v="34"/>
    <s v="May 23, 2014 (United States)"/>
    <n v="6.5"/>
    <n v="124000"/>
    <s v="Frank Coraci"/>
    <s v="Ivan Menchell"/>
    <s v="Adam Sandler"/>
    <s v="United States"/>
    <n v="40000000"/>
    <x v="6288"/>
    <s v="Gulfstream Pictures"/>
    <n v="117"/>
  </r>
  <r>
    <s v="Hercules"/>
    <s v="PG-13"/>
    <s v="Action"/>
    <x v="34"/>
    <s v="July 25, 2014 (United States)"/>
    <n v="6"/>
    <n v="149000"/>
    <s v="Brett Ratner"/>
    <s v="Ryan J. Condal"/>
    <s v="Dwayne Johnson"/>
    <s v="United States"/>
    <n v="100000000"/>
    <x v="6289"/>
    <s v="Paramount Pictures"/>
    <n v="98"/>
  </r>
  <r>
    <s v="The Judge"/>
    <s v="R"/>
    <s v="Crime"/>
    <x v="34"/>
    <s v="October 10, 2014 (United States)"/>
    <n v="7.4"/>
    <n v="183000"/>
    <s v="David Dobkin"/>
    <s v="Nick Schenk"/>
    <s v="Robert Downey Jr."/>
    <s v="United States"/>
    <n v="50000000"/>
    <x v="6290"/>
    <s v="Warner Bros."/>
    <n v="141"/>
  </r>
  <r>
    <s v="Annie"/>
    <s v="PG"/>
    <s v="Comedy"/>
    <x v="34"/>
    <s v="December 19, 2014 (United States)"/>
    <n v="5.3"/>
    <n v="35000"/>
    <s v="Will Gluck"/>
    <s v="Will Gluck"/>
    <s v="QuvenzhanÃ© Wallis"/>
    <s v="United States"/>
    <n v="65000000"/>
    <x v="6291"/>
    <s v="Marcy Media"/>
    <n v="118"/>
  </r>
  <r>
    <s v="Godzilla"/>
    <s v="PG-13"/>
    <s v="Action"/>
    <x v="34"/>
    <s v="May 16, 2014 (United States)"/>
    <n v="6.4"/>
    <n v="394000"/>
    <s v="Gareth Edwards"/>
    <s v="IshirÃ´ Honda"/>
    <s v="Aaron Taylor-Johnson"/>
    <s v="United States"/>
    <n v="160000000"/>
    <x v="6292"/>
    <s v="Warner Bros."/>
    <n v="123"/>
  </r>
  <r>
    <s v="The Giver"/>
    <s v="PG-13"/>
    <s v="Drama"/>
    <x v="34"/>
    <s v="August 15, 2014 (United States)"/>
    <n v="6.5"/>
    <n v="114000"/>
    <s v="Phillip Noyce"/>
    <s v="Michael Mitnick"/>
    <s v="Brenton Thwaites"/>
    <s v="United States"/>
    <n v="25000000"/>
    <x v="6293"/>
    <s v="Tonik Productions"/>
    <n v="97"/>
  </r>
  <r>
    <s v="300: Rise of an Empire"/>
    <s v="R"/>
    <s v="Action"/>
    <x v="34"/>
    <s v="March 7, 2014 (United States)"/>
    <n v="6.2"/>
    <n v="286000"/>
    <s v="Noam Murro"/>
    <s v="Zack Snyder"/>
    <s v="Sullivan Stapleton"/>
    <s v="United States"/>
    <n v="110000000"/>
    <x v="6294"/>
    <s v="Warner Bros."/>
    <n v="102"/>
  </r>
  <r>
    <s v="American Sniper"/>
    <s v="R"/>
    <s v="Action"/>
    <x v="34"/>
    <s v="January 16, 2015 (United States)"/>
    <n v="7.3"/>
    <n v="451000"/>
    <s v="Clint Eastwood"/>
    <s v="Jason Hall"/>
    <s v="Bradley Cooper"/>
    <s v="United States"/>
    <n v="58800000"/>
    <x v="6295"/>
    <s v="Warner Bros."/>
    <n v="133"/>
  </r>
  <r>
    <s v="Love, Rosie"/>
    <s v="R"/>
    <s v="Comedy"/>
    <x v="34"/>
    <s v="October 22, 2014 (United Kingdom)"/>
    <n v="7.2"/>
    <n v="127000"/>
    <s v="Christian Ditter"/>
    <s v="Juliette Towhidi"/>
    <s v="Lily Collins"/>
    <s v="Germany"/>
    <m/>
    <x v="6296"/>
    <s v="Canyon Creek Films"/>
    <n v="102"/>
  </r>
  <r>
    <s v="Big Hero 6"/>
    <s v="PG"/>
    <s v="Animation"/>
    <x v="34"/>
    <s v="November 7, 2014 (United States)"/>
    <n v="7.8"/>
    <n v="423000"/>
    <s v="Don Hall"/>
    <s v="Jordan Roberts"/>
    <s v="Ryan Potter"/>
    <s v="United States"/>
    <n v="165000000"/>
    <x v="6297"/>
    <s v="FortyFour Studios"/>
    <n v="102"/>
  </r>
  <r>
    <s v="The Amazing Spider-Man 2"/>
    <s v="PG-13"/>
    <s v="Action"/>
    <x v="34"/>
    <s v="May 2, 2014 (United States)"/>
    <n v="6.6"/>
    <n v="427000"/>
    <s v="Marc Webb"/>
    <s v="Alex Kurtzman"/>
    <s v="Andrew Garfield"/>
    <s v="United States"/>
    <n v="200000000"/>
    <x v="6298"/>
    <s v="Marvel Enterprises"/>
    <n v="142"/>
  </r>
  <r>
    <s v="Maleficent"/>
    <s v="PG"/>
    <s v="Action"/>
    <x v="34"/>
    <s v="May 30, 2014 (United States)"/>
    <n v="7"/>
    <n v="353000"/>
    <s v="Robert Stromberg"/>
    <s v="Linda Woolverton"/>
    <s v="Angelina Jolie"/>
    <s v="United States"/>
    <n v="180000000"/>
    <x v="6299"/>
    <s v="Jolie Pas"/>
    <n v="97"/>
  </r>
  <r>
    <s v="Into the Woods"/>
    <s v="PG"/>
    <s v="Adventure"/>
    <x v="34"/>
    <s v="December 25, 2014 (United States)"/>
    <n v="5.9"/>
    <n v="135000"/>
    <s v="Rob Marshall"/>
    <s v="James Lapine"/>
    <s v="Anna Kendrick"/>
    <s v="United States"/>
    <n v="50000000"/>
    <x v="6300"/>
    <s v="BBL Motion Picture Studios"/>
    <n v="125"/>
  </r>
  <r>
    <s v="Unbroken"/>
    <s v="PG-13"/>
    <s v="Action"/>
    <x v="34"/>
    <s v="December 25, 2014 (United States)"/>
    <n v="7.2"/>
    <n v="155000"/>
    <s v="Angelina Jolie"/>
    <s v="Joel Coen"/>
    <s v="Jack O'Connell"/>
    <s v="United States"/>
    <n v="65000000"/>
    <x v="6301"/>
    <s v="3 Arts Entertainment"/>
    <n v="137"/>
  </r>
  <r>
    <s v="The Lego Movie"/>
    <s v="PG"/>
    <s v="Animation"/>
    <x v="34"/>
    <s v="February 7, 2014 (United States)"/>
    <n v="7.7"/>
    <n v="331000"/>
    <s v="Christopher Miller"/>
    <s v="Phil Lord"/>
    <s v="Chris Pratt"/>
    <s v="United States"/>
    <n v="60000000"/>
    <x v="6302"/>
    <s v="Warner Bros."/>
    <n v="100"/>
  </r>
  <r>
    <s v="The Hunger Games: Mockingjay - Part 1"/>
    <s v="PG-13"/>
    <s v="Action"/>
    <x v="34"/>
    <s v="November 21, 2014 (United States)"/>
    <n v="6.6"/>
    <n v="424000"/>
    <s v="Francis Lawrence"/>
    <s v="Peter Craig"/>
    <s v="Jennifer Lawrence"/>
    <s v="United States"/>
    <n v="125000000"/>
    <x v="6303"/>
    <s v="Lionsgate"/>
    <n v="123"/>
  </r>
  <r>
    <s v="Tusk"/>
    <s v="R"/>
    <s v="Comedy"/>
    <x v="34"/>
    <s v="September 19, 2014 (United States)"/>
    <n v="5.3"/>
    <n v="48000"/>
    <s v="Kevin Smith"/>
    <s v="Kevin Smith"/>
    <s v="Justin Long"/>
    <s v="Canada"/>
    <n v="3000000"/>
    <x v="6304"/>
    <s v="SModcast Pictures"/>
    <n v="102"/>
  </r>
  <r>
    <s v="Night at the Museum: Secret of the Tomb"/>
    <s v="PG"/>
    <s v="Adventure"/>
    <x v="34"/>
    <s v="December 19, 2014 (United States)"/>
    <n v="6.2"/>
    <n v="111000"/>
    <s v="Shawn Levy"/>
    <s v="David Guion"/>
    <s v="Ben Stiller"/>
    <s v="United Kingdom"/>
    <n v="127000000"/>
    <x v="6305"/>
    <s v="Twentieth Century Fox"/>
    <n v="98"/>
  </r>
  <r>
    <s v="The Fault in Our Stars"/>
    <s v="PG-13"/>
    <s v="Drama"/>
    <x v="34"/>
    <s v="June 6, 2014 (United States)"/>
    <n v="7.7"/>
    <n v="352000"/>
    <s v="Josh Boone"/>
    <s v="Scott Neustadter"/>
    <s v="Shailene Woodley"/>
    <s v="United States"/>
    <n v="12000000"/>
    <x v="6306"/>
    <s v="Fox 2000 Pictures"/>
    <n v="126"/>
  </r>
  <r>
    <s v="As Above, So Below"/>
    <s v="R"/>
    <s v="Horror"/>
    <x v="34"/>
    <s v="August 29, 2014 (United States)"/>
    <n v="6.2"/>
    <n v="83000"/>
    <s v="John Erick Dowdle"/>
    <s v="John Erick Dowdle"/>
    <s v="Perdita Weeks"/>
    <s v="United States"/>
    <n v="5000000"/>
    <x v="6307"/>
    <s v="Legendary Entertainment"/>
    <n v="93"/>
  </r>
  <r>
    <s v="Annabelle"/>
    <s v="R"/>
    <s v="Horror"/>
    <x v="34"/>
    <s v="October 3, 2014 (United States)"/>
    <n v="5.4"/>
    <n v="147000"/>
    <s v="John R. Leonetti"/>
    <s v="Gary Dauberman"/>
    <s v="Ward Horton"/>
    <s v="United States"/>
    <n v="6500000"/>
    <x v="6308"/>
    <s v="New Line Cinema"/>
    <n v="99"/>
  </r>
  <r>
    <s v="Boyhood"/>
    <s v="R"/>
    <s v="Drama"/>
    <x v="34"/>
    <s v="August 15, 2014 (United States)"/>
    <n v="7.9"/>
    <n v="341000"/>
    <s v="Richard Linklater"/>
    <s v="Richard Linklater"/>
    <s v="Ellar Coltrane"/>
    <s v="United States"/>
    <n v="4000000"/>
    <x v="6309"/>
    <s v="IFC Productions"/>
    <n v="165"/>
  </r>
  <r>
    <s v="The Theory of Everything"/>
    <s v="PG-13"/>
    <s v="Biography"/>
    <x v="34"/>
    <s v="November 26, 2014 (United States)"/>
    <n v="7.7"/>
    <n v="417000"/>
    <s v="James Marsh"/>
    <s v="Anthony McCarten"/>
    <s v="Eddie Redmayne"/>
    <s v="United Kingdom"/>
    <n v="15000000"/>
    <x v="6310"/>
    <s v="Working Title Films"/>
    <n v="123"/>
  </r>
  <r>
    <s v="The Expendables 3"/>
    <s v="PG-13"/>
    <s v="Action"/>
    <x v="34"/>
    <s v="August 15, 2014 (United States)"/>
    <n v="6.1"/>
    <n v="173000"/>
    <s v="Patrick Hughes"/>
    <s v="Sylvester Stallone"/>
    <s v="Sylvester Stallone"/>
    <s v="France"/>
    <n v="80000000"/>
    <x v="6311"/>
    <s v="Lionsgate"/>
    <n v="126"/>
  </r>
  <r>
    <s v="The Interview"/>
    <s v="R"/>
    <s v="Action"/>
    <x v="34"/>
    <s v="December 24, 2014 (United States)"/>
    <n v="6.5"/>
    <n v="313000"/>
    <s v="Evan Goldberg"/>
    <s v="Dan Sterling"/>
    <s v="James Franco"/>
    <s v="United States"/>
    <n v="44000000"/>
    <x v="6312"/>
    <s v="Columbia Pictures"/>
    <n v="112"/>
  </r>
  <r>
    <s v="The Drop"/>
    <s v="R"/>
    <s v="Crime"/>
    <x v="34"/>
    <s v="September 12, 2014 (United States)"/>
    <n v="7.1"/>
    <n v="146000"/>
    <s v="MichaÃ«l R. Roskam"/>
    <s v="Dennis Lehane"/>
    <s v="Tom Hardy"/>
    <s v="United States"/>
    <n v="12600000"/>
    <x v="6313"/>
    <s v="Big Screen Productions"/>
    <n v="106"/>
  </r>
  <r>
    <s v="Transformers: Age of Extinction"/>
    <s v="PG-13"/>
    <s v="Action"/>
    <x v="34"/>
    <s v="June 27, 2014 (United States)"/>
    <n v="5.6"/>
    <n v="302000"/>
    <s v="Michael Bay"/>
    <s v="Ehren Kruger"/>
    <s v="Mark Wahlberg"/>
    <s v="United States"/>
    <n v="210000000"/>
    <x v="6314"/>
    <s v="Paramount Pictures"/>
    <n v="165"/>
  </r>
  <r>
    <s v="Inherent Vice"/>
    <s v="R"/>
    <s v="Comedy"/>
    <x v="34"/>
    <s v="January 9, 2015 (United States)"/>
    <n v="6.7"/>
    <n v="97000"/>
    <s v="Paul Thomas Anderson"/>
    <s v="Paul Thomas Anderson"/>
    <s v="Joaquin Phoenix"/>
    <s v="United States"/>
    <n v="20000000"/>
    <x v="6315"/>
    <s v="Ghoulardi Film Company"/>
    <n v="148"/>
  </r>
  <r>
    <s v="Neighbors"/>
    <s v="R"/>
    <s v="Comedy"/>
    <x v="34"/>
    <s v="May 9, 2014 (United States)"/>
    <n v="6.3"/>
    <n v="294000"/>
    <s v="Nicholas Stoller"/>
    <s v="Andrew Jay Cohen"/>
    <s v="Seth Rogen"/>
    <s v="United States"/>
    <n v="18000000"/>
    <x v="6316"/>
    <s v="Good Universe"/>
    <n v="97"/>
  </r>
  <r>
    <s v="The Babadook"/>
    <s v="Not Rated"/>
    <s v="Drama"/>
    <x v="34"/>
    <s v="November 28, 2014 (United States)"/>
    <n v="6.8"/>
    <n v="203000"/>
    <s v="Jennifer Kent"/>
    <s v="Jennifer Kent"/>
    <s v="Essie Davis"/>
    <s v="Australia"/>
    <n v="2000000"/>
    <x v="6317"/>
    <s v="Screen Australia"/>
    <n v="94"/>
  </r>
  <r>
    <s v="Sex Tape"/>
    <s v="R"/>
    <s v="Comedy"/>
    <x v="34"/>
    <s v="July 18, 2014 (United States)"/>
    <n v="5.0999999999999996"/>
    <n v="109000"/>
    <s v="Jake Kasdan"/>
    <s v="Kate Angelo"/>
    <s v="Jason Segel"/>
    <s v="United States"/>
    <n v="40000000"/>
    <x v="6318"/>
    <s v="Columbia Pictures"/>
    <n v="94"/>
  </r>
  <r>
    <s v="The Other Woman"/>
    <s v="PG-13"/>
    <s v="Comedy"/>
    <x v="34"/>
    <s v="April 25, 2014 (United States)"/>
    <n v="6"/>
    <n v="133000"/>
    <s v="Nick Cassavetes"/>
    <s v="Melissa K. Stack"/>
    <s v="Cameron Diaz"/>
    <s v="United States"/>
    <n v="40000000"/>
    <x v="6319"/>
    <s v="Twentieth Century Fox"/>
    <n v="109"/>
  </r>
  <r>
    <s v="Wild Tales"/>
    <s v="R"/>
    <s v="Comedy"/>
    <x v="34"/>
    <s v="August 21, 2014 (Argentina)"/>
    <n v="8.1"/>
    <n v="184000"/>
    <s v="DamiÃ¡n Szifron"/>
    <s v="GermÃ¡n Servidio"/>
    <s v="DarÃ­o Grandinetti"/>
    <s v="Argentina"/>
    <n v="3300000"/>
    <x v="6320"/>
    <s v="Kramer &amp; Sigman Films"/>
    <n v="122"/>
  </r>
  <r>
    <s v="Wild"/>
    <s v="R"/>
    <s v="Adventure"/>
    <x v="34"/>
    <s v="December 19, 2014 (United States)"/>
    <n v="7.1"/>
    <n v="123000"/>
    <s v="Jean-Marc VallÃ©e"/>
    <s v="Nick Hornby"/>
    <s v="Reese Witherspoon"/>
    <s v="United States"/>
    <n v="15000000"/>
    <x v="6321"/>
    <s v="Bob Industries"/>
    <n v="115"/>
  </r>
  <r>
    <s v="Foxcatcher"/>
    <s v="R"/>
    <s v="Biography"/>
    <x v="34"/>
    <s v="January 16, 2015 (United States)"/>
    <n v="7"/>
    <n v="137000"/>
    <s v="Bennett Miller"/>
    <s v="E. Max Frye"/>
    <s v="Steve Carell"/>
    <s v="United States"/>
    <n v="24000000"/>
    <x v="6322"/>
    <s v="Annapurna Pictures"/>
    <n v="134"/>
  </r>
  <r>
    <s v="The Guest"/>
    <s v="R"/>
    <s v="Action"/>
    <x v="34"/>
    <s v="September 5, 2014 (United Kingdom)"/>
    <n v="6.7"/>
    <n v="95000"/>
    <s v="Adam Wingard"/>
    <s v="Simon Barrett"/>
    <s v="Dan Stevens"/>
    <s v="United States"/>
    <n v="5000000"/>
    <x v="6323"/>
    <s v="HanWay Films"/>
    <n v="100"/>
  </r>
  <r>
    <s v="Teenage Mutant Ninja Turtles"/>
    <s v="PG-13"/>
    <s v="Action"/>
    <x v="34"/>
    <s v="August 8, 2014 (United States)"/>
    <n v="5.8"/>
    <n v="203000"/>
    <s v="Jonathan Liebesman"/>
    <s v="Josh Appelbaum"/>
    <s v="Megan Fox"/>
    <s v="United States"/>
    <n v="125000000"/>
    <x v="6324"/>
    <s v="Paramount Pictures"/>
    <n v="101"/>
  </r>
  <r>
    <s v="RoboCop"/>
    <s v="PG-13"/>
    <s v="Action"/>
    <x v="34"/>
    <s v="February 12, 2014 (United States)"/>
    <n v="6.1"/>
    <n v="219000"/>
    <s v="JosÃ© Padilha"/>
    <s v="Joshua Zetumer"/>
    <s v="Joel Kinnaman"/>
    <s v="United States"/>
    <n v="100000000"/>
    <x v="6325"/>
    <s v="Metro-Goldwyn-Mayer (MGM)"/>
    <n v="117"/>
  </r>
  <r>
    <s v="22 Jump Street"/>
    <s v="R"/>
    <s v="Action"/>
    <x v="34"/>
    <s v="June 13, 2014 (United States)"/>
    <n v="7"/>
    <n v="354000"/>
    <s v="Phil Lord"/>
    <s v="Michael Bacall"/>
    <s v="Channing Tatum"/>
    <s v="United States"/>
    <n v="50000000"/>
    <x v="6326"/>
    <s v="Columbia Pictures"/>
    <n v="112"/>
  </r>
  <r>
    <s v="Dawn of the Planet of the Apes"/>
    <s v="PG-13"/>
    <s v="Action"/>
    <x v="34"/>
    <s v="July 11, 2014 (United States)"/>
    <n v="7.6"/>
    <n v="419000"/>
    <s v="Matt Reeves"/>
    <s v="Mark Bomback"/>
    <s v="Gary Oldman"/>
    <s v="United States"/>
    <n v="170000000"/>
    <x v="6327"/>
    <s v="Chernin Entertainment"/>
    <n v="130"/>
  </r>
  <r>
    <s v="Sin City: A Dame to Kill for"/>
    <s v="R"/>
    <s v="Action"/>
    <x v="34"/>
    <s v="August 22, 2014 (United States)"/>
    <n v="6.5"/>
    <n v="155000"/>
    <s v="Frank Miller"/>
    <s v="Frank Miller"/>
    <s v="Mickey Rourke"/>
    <s v="United States"/>
    <n v="65000000"/>
    <x v="6328"/>
    <s v="Aldamisa Entertainment"/>
    <n v="102"/>
  </r>
  <r>
    <s v="Brick Mansions"/>
    <s v="PG-13"/>
    <s v="Action"/>
    <x v="34"/>
    <s v="April 25, 2014 (United States)"/>
    <n v="5.7"/>
    <n v="41000"/>
    <s v="Camille Delamarre"/>
    <s v="Luc Besson"/>
    <s v="Paul Walker"/>
    <s v="France"/>
    <n v="28000000"/>
    <x v="6329"/>
    <s v="Relativity Media"/>
    <n v="90"/>
  </r>
  <r>
    <s v="Vampire Academy"/>
    <s v="PG-13"/>
    <s v="Action"/>
    <x v="34"/>
    <s v="February 7, 2014 (United States)"/>
    <n v="5.5"/>
    <n v="53000"/>
    <s v="Mark Waters"/>
    <s v="Richelle Mead"/>
    <s v="Zoey Deutch"/>
    <s v="United States"/>
    <n v="30000000"/>
    <x v="6330"/>
    <s v="Angry Films"/>
    <n v="104"/>
  </r>
  <r>
    <s v="The Monuments Men"/>
    <s v="PG-13"/>
    <s v="Comedy"/>
    <x v="34"/>
    <s v="February 7, 2014 (United States)"/>
    <n v="6.1"/>
    <n v="127000"/>
    <s v="George Clooney"/>
    <s v="George Clooney"/>
    <s v="George Clooney"/>
    <s v="United States"/>
    <n v="70000000"/>
    <x v="6331"/>
    <s v="Columbia Pictures"/>
    <n v="118"/>
  </r>
  <r>
    <s v="Honeymoon"/>
    <s v="R"/>
    <s v="Drama"/>
    <x v="34"/>
    <s v="September 12, 2014 (United States)"/>
    <n v="5.7"/>
    <n v="25000"/>
    <s v="Leigh Janiak"/>
    <s v="Phil Graziadei"/>
    <s v="Rose Leslie"/>
    <s v="United States"/>
    <n v="1000000"/>
    <x v="6332"/>
    <s v="Fewlas Entertainment"/>
    <n v="87"/>
  </r>
  <r>
    <s v="Dumb and Dumber to"/>
    <s v="PG-13"/>
    <s v="Comedy"/>
    <x v="34"/>
    <s v="November 14, 2014 (United States)"/>
    <n v="5.6"/>
    <n v="131000"/>
    <s v="Bobby Farrelly"/>
    <s v="Sean Anders"/>
    <s v="Jim Carrey"/>
    <s v="United States"/>
    <n v="40000000"/>
    <x v="6333"/>
    <s v="Universal Pictures"/>
    <n v="109"/>
  </r>
  <r>
    <s v="Before We Go"/>
    <s v="PG-13"/>
    <s v="Comedy"/>
    <x v="34"/>
    <s v="July 21, 2015 (United States)"/>
    <n v="6.8"/>
    <n v="54000"/>
    <s v="Chris Evans"/>
    <s v="Ronald Bass"/>
    <s v="Chris Evans"/>
    <s v="United States"/>
    <m/>
    <x v="6334"/>
    <s v="G4 Productions"/>
    <n v="95"/>
  </r>
  <r>
    <s v="How to Train Your Dragon 2"/>
    <s v="PG"/>
    <s v="Animation"/>
    <x v="34"/>
    <s v="June 13, 2014 (United States)"/>
    <n v="7.8"/>
    <n v="313000"/>
    <s v="Dean DeBlois"/>
    <s v="Dean DeBlois"/>
    <s v="Jay Baruchel"/>
    <s v="United States"/>
    <n v="145000000"/>
    <x v="6335"/>
    <s v="DreamWorks Animation"/>
    <n v="102"/>
  </r>
  <r>
    <s v="Noah"/>
    <s v="PG-13"/>
    <s v="Action"/>
    <x v="34"/>
    <s v="March 28, 2014 (United States)"/>
    <n v="5.7"/>
    <n v="246000"/>
    <s v="Darren Aronofsky"/>
    <s v="Darren Aronofsky"/>
    <s v="Russell Crowe"/>
    <s v="United States"/>
    <n v="125000000"/>
    <x v="6336"/>
    <s v="Paramount Pictures"/>
    <n v="138"/>
  </r>
  <r>
    <s v="A Walk Among the Tombstones"/>
    <s v="R"/>
    <s v="Action"/>
    <x v="34"/>
    <s v="September 19, 2014 (United States)"/>
    <n v="6.5"/>
    <n v="115000"/>
    <s v="Scott Frank"/>
    <s v="Lawrence Block"/>
    <s v="Liam Neeson"/>
    <s v="United States"/>
    <n v="28000000"/>
    <x v="6337"/>
    <s v="1984 Private Defense Contractors"/>
    <n v="114"/>
  </r>
  <r>
    <s v="Need for Speed"/>
    <s v="PG-13"/>
    <s v="Action"/>
    <x v="34"/>
    <s v="March 14, 2014 (United States)"/>
    <n v="6.4"/>
    <n v="165000"/>
    <s v="Scott Waugh"/>
    <s v="George Gatins"/>
    <s v="Aaron Paul"/>
    <s v="United States"/>
    <n v="66000000"/>
    <x v="6338"/>
    <s v="Dreamworks Pictures"/>
    <n v="132"/>
  </r>
  <r>
    <s v="Rio 2"/>
    <s v="G"/>
    <s v="Animation"/>
    <x v="34"/>
    <s v="April 11, 2014 (United States)"/>
    <n v="6.3"/>
    <n v="83000"/>
    <s v="Carlos Saldanha"/>
    <s v="Don Rhymer"/>
    <s v="Jesse Eisenberg"/>
    <s v="United States"/>
    <n v="103000000"/>
    <x v="6339"/>
    <s v="Twentieth Century Fox Animation"/>
    <n v="101"/>
  </r>
  <r>
    <s v="Seventh Son"/>
    <s v="PG-13"/>
    <s v="Action"/>
    <x v="34"/>
    <s v="February 6, 2015 (United States)"/>
    <n v="5.5"/>
    <n v="74000"/>
    <s v="Sergei Bodrov"/>
    <s v="Charles Leavitt"/>
    <s v="Ben Barnes"/>
    <s v="United States"/>
    <n v="95000000"/>
    <x v="6340"/>
    <s v="Beijing Skywheel Entertainment Co."/>
    <n v="102"/>
  </r>
  <r>
    <s v="Exodus: Gods and Kings"/>
    <s v="PG-13"/>
    <s v="Action"/>
    <x v="34"/>
    <s v="December 12, 2014 (United States)"/>
    <n v="6"/>
    <n v="162000"/>
    <s v="Ridley Scott"/>
    <s v="Adam Cooper"/>
    <s v="Christian Bale"/>
    <s v="United Kingdom"/>
    <n v="140000000"/>
    <x v="6341"/>
    <s v="Chernin Entertainment"/>
    <n v="150"/>
  </r>
  <r>
    <s v="A Million Ways to Die in the West"/>
    <s v="R"/>
    <s v="Comedy"/>
    <x v="34"/>
    <s v="May 30, 2014 (United States)"/>
    <n v="6.1"/>
    <n v="181000"/>
    <s v="Seth MacFarlane"/>
    <s v="Seth MacFarlane"/>
    <s v="Seth MacFarlane"/>
    <s v="United States"/>
    <n v="40000000"/>
    <x v="6342"/>
    <s v="Bluegrass Films"/>
    <n v="116"/>
  </r>
  <r>
    <s v="Sabotage"/>
    <s v="R"/>
    <s v="Action"/>
    <x v="34"/>
    <s v="March 28, 2014 (United States)"/>
    <n v="5.7"/>
    <n v="61000"/>
    <s v="David Ayer"/>
    <s v="Skip Woods"/>
    <s v="Arnold Schwarzenegger"/>
    <s v="United States"/>
    <n v="35000000"/>
    <x v="6343"/>
    <s v="Open Road Films (II)"/>
    <n v="109"/>
  </r>
  <r>
    <s v="Paddington"/>
    <s v="PG"/>
    <s v="Animation"/>
    <x v="34"/>
    <s v="January 16, 2015 (United States)"/>
    <n v="7.2"/>
    <n v="103000"/>
    <s v="Paul King"/>
    <s v="Paul King"/>
    <s v="Hugh Bonneville"/>
    <s v="United Kingdom"/>
    <n v="55000000"/>
    <x v="6344"/>
    <s v="StudioCanal"/>
    <n v="95"/>
  </r>
  <r>
    <s v="Non-Stop"/>
    <s v="PG-13"/>
    <s v="Action"/>
    <x v="34"/>
    <s v="February 28, 2014 (United States)"/>
    <n v="6.9"/>
    <n v="254000"/>
    <s v="Jaume Collet-Serra"/>
    <s v="John W. Richardson"/>
    <s v="Liam Neeson"/>
    <s v="United Kingdom"/>
    <n v="50000000"/>
    <x v="6345"/>
    <s v="StudioCanal"/>
    <n v="106"/>
  </r>
  <r>
    <s v="The Best of Me"/>
    <s v="PG-13"/>
    <s v="Drama"/>
    <x v="34"/>
    <s v="October 17, 2014 (United States)"/>
    <n v="6.7"/>
    <n v="68000"/>
    <s v="Michael Hoffman"/>
    <s v="Nicholas Sparks"/>
    <s v="James Marsden"/>
    <s v="United States"/>
    <n v="26000000"/>
    <x v="6346"/>
    <s v="DiNovi Pictures"/>
    <n v="118"/>
  </r>
  <r>
    <s v="Horrible Bosses 2"/>
    <s v="R"/>
    <s v="Comedy"/>
    <x v="34"/>
    <s v="November 26, 2014 (United States)"/>
    <n v="6.3"/>
    <n v="162000"/>
    <s v="Sean Anders"/>
    <s v="Sean Anders"/>
    <s v="Jason Bateman"/>
    <s v="United States"/>
    <n v="42000000"/>
    <x v="6347"/>
    <s v="BenderSpink"/>
    <n v="108"/>
  </r>
  <r>
    <s v="This Is Where I Leave You"/>
    <s v="R"/>
    <s v="Comedy"/>
    <x v="34"/>
    <s v="September 19, 2014 (United States)"/>
    <n v="6.6"/>
    <n v="75000"/>
    <s v="Shawn Levy"/>
    <s v="Jonathan Tropper"/>
    <s v="Jason Bateman"/>
    <s v="United States"/>
    <n v="19800000"/>
    <x v="6348"/>
    <s v="21 Laps Entertainment"/>
    <n v="103"/>
  </r>
  <r>
    <s v="Into the Storm"/>
    <s v="PG-13"/>
    <s v="Action"/>
    <x v="34"/>
    <s v="August 8, 2014 (United States)"/>
    <n v="5.8"/>
    <n v="66000"/>
    <s v="Steven Quale"/>
    <s v="John Swetnam"/>
    <s v="Richard Armitage"/>
    <s v="United States"/>
    <n v="50000000"/>
    <x v="6349"/>
    <s v="Broken Road Productions"/>
    <n v="89"/>
  </r>
  <r>
    <s v="Penguins of Madagascar"/>
    <s v="PG"/>
    <s v="Animation"/>
    <x v="34"/>
    <s v="November 26, 2014 (United States)"/>
    <n v="6.7"/>
    <n v="83000"/>
    <s v="Eric Darnell"/>
    <s v="Michael Colton"/>
    <s v="Tom McGrath"/>
    <s v="United States"/>
    <n v="132000000"/>
    <x v="6350"/>
    <s v="DreamWorks Animation"/>
    <n v="92"/>
  </r>
  <r>
    <s v="Jack Ryan: Shadow Recruit"/>
    <s v="PG-13"/>
    <s v="Action"/>
    <x v="34"/>
    <s v="January 17, 2014 (United States)"/>
    <n v="6.2"/>
    <n v="126000"/>
    <s v="Kenneth Branagh"/>
    <s v="Adam Cozad"/>
    <s v="Chris Pine"/>
    <s v="United States"/>
    <n v="60000000"/>
    <x v="6351"/>
    <s v="Paramount Pictures"/>
    <n v="105"/>
  </r>
  <r>
    <s v="Mommy"/>
    <s v="R"/>
    <s v="Drama"/>
    <x v="34"/>
    <s v="October 8, 2014 (Belgium)"/>
    <n v="8.1"/>
    <n v="53000"/>
    <s v="Xavier Dolan"/>
    <s v="Xavier Dolan"/>
    <s v="Anne Dorval"/>
    <s v="Canada"/>
    <m/>
    <x v="6352"/>
    <s v="Les Films SÃ©ville"/>
    <n v="139"/>
  </r>
  <r>
    <s v="Testament of Youth"/>
    <s v="PG-13"/>
    <s v="Biography"/>
    <x v="34"/>
    <s v="January 16, 2015 (United Kingdom)"/>
    <n v="7.3"/>
    <n v="27000"/>
    <s v="James Kent"/>
    <s v="Vera Brittain"/>
    <s v="Alicia Vikander"/>
    <s v="United Kingdom"/>
    <m/>
    <x v="6353"/>
    <s v="BBC Films"/>
    <n v="129"/>
  </r>
  <r>
    <s v="Cooties"/>
    <s v="R"/>
    <s v="Action"/>
    <x v="34"/>
    <s v="September 18, 2015 (United States)"/>
    <n v="5.7"/>
    <n v="24000"/>
    <s v="Jonathan Milott"/>
    <s v="Leigh Whannell"/>
    <s v="Elijah Wood"/>
    <s v="United States"/>
    <m/>
    <x v="6354"/>
    <s v="SpectreVision"/>
    <n v="88"/>
  </r>
  <r>
    <s v="The Book of Life"/>
    <s v="PG"/>
    <s v="Animation"/>
    <x v="34"/>
    <s v="October 17, 2014 (United States)"/>
    <n v="7.3"/>
    <n v="66000"/>
    <s v="Jorge R. GutiÃ©rrez"/>
    <s v="Jorge R. GutiÃ©rrez"/>
    <s v="Diego Luna"/>
    <s v="United States"/>
    <n v="50000000"/>
    <x v="6355"/>
    <s v="Reel FX Creative Studios"/>
    <n v="95"/>
  </r>
  <r>
    <s v="Goodnight Mommy"/>
    <s v="R"/>
    <s v="Horror"/>
    <x v="34"/>
    <s v="September 11, 2015 (United States)"/>
    <n v="6.7"/>
    <n v="47000"/>
    <s v="Severin Fiala"/>
    <s v="Veronika Franz"/>
    <s v="Lukas Schwarz"/>
    <s v="Austria"/>
    <m/>
    <x v="6356"/>
    <s v="Ulrich Seidl Film Produktion GmbH"/>
    <n v="99"/>
  </r>
  <r>
    <s v="The November Man"/>
    <s v="R"/>
    <s v="Action"/>
    <x v="34"/>
    <s v="August 27, 2014 (United States)"/>
    <n v="6.3"/>
    <n v="65000"/>
    <s v="Roger Donaldson"/>
    <s v="Michael Finch"/>
    <s v="Pierce Brosnan"/>
    <s v="United States"/>
    <n v="15000000"/>
    <x v="6357"/>
    <s v="Relativity Media"/>
    <n v="108"/>
  </r>
  <r>
    <s v="Dracula Untold"/>
    <s v="PG-13"/>
    <s v="Action"/>
    <x v="34"/>
    <s v="October 10, 2014 (United States)"/>
    <n v="6.3"/>
    <n v="184000"/>
    <s v="Gary Shore"/>
    <s v="Matt Sazama"/>
    <s v="Luke Evans"/>
    <s v="United States"/>
    <n v="70000000"/>
    <x v="6358"/>
    <s v="Universal Pictures"/>
    <n v="92"/>
  </r>
  <r>
    <s v="Unfriended"/>
    <s v="R"/>
    <s v="Horror"/>
    <x v="34"/>
    <s v="April 17, 2015 (United States)"/>
    <n v="5.5"/>
    <n v="71000"/>
    <s v="Levan Gabriadze"/>
    <s v="Nelson Greaves"/>
    <s v="Heather Sossaman"/>
    <s v="United States"/>
    <n v="1000000"/>
    <x v="6359"/>
    <s v="Bazelevs Production"/>
    <n v="83"/>
  </r>
  <r>
    <s v="I Origins"/>
    <s v="R"/>
    <s v="Drama"/>
    <x v="34"/>
    <s v="September 19, 2014 (South Africa)"/>
    <n v="7.4"/>
    <n v="119000"/>
    <s v="Mike Cahill"/>
    <s v="Mike Cahill"/>
    <s v="Michael Pitt"/>
    <s v="United States"/>
    <n v="1000000"/>
    <x v="6360"/>
    <s v="Verisimilitude"/>
    <n v="106"/>
  </r>
  <r>
    <s v="Transcendence"/>
    <s v="PG-13"/>
    <s v="Action"/>
    <x v="34"/>
    <s v="April 18, 2014 (United States)"/>
    <n v="6.2"/>
    <n v="220000"/>
    <s v="Wally Pfister"/>
    <s v="Jack Paglen"/>
    <s v="Johnny Depp"/>
    <s v="United Kingdom"/>
    <n v="100000000"/>
    <x v="6361"/>
    <s v="Alcon Entertainment"/>
    <n v="119"/>
  </r>
  <r>
    <s v="Endless Love"/>
    <s v="PG-13"/>
    <s v="Drama"/>
    <x v="34"/>
    <s v="February 14, 2014 (United States)"/>
    <n v="6.3"/>
    <n v="42000"/>
    <s v="Shana Feste"/>
    <s v="Shana Feste"/>
    <s v="Gabriella Wilde"/>
    <s v="United States"/>
    <n v="20000000"/>
    <x v="6362"/>
    <s v="Bluegrass Films"/>
    <n v="104"/>
  </r>
  <r>
    <s v="Just Before I Go"/>
    <s v="R"/>
    <s v="Comedy"/>
    <x v="34"/>
    <s v="April 24, 2015 (United States)"/>
    <n v="6.4"/>
    <n v="18000"/>
    <s v="Courteney Cox"/>
    <s v="David Flebotte"/>
    <s v="Seann William Scott"/>
    <s v="United States"/>
    <m/>
    <x v="6363"/>
    <s v="New Artists Alliance"/>
    <n v="95"/>
  </r>
  <r>
    <s v="Before I Go to Sleep"/>
    <s v="R"/>
    <s v="Drama"/>
    <x v="34"/>
    <s v="October 31, 2014 (United States)"/>
    <n v="6.4"/>
    <n v="75000"/>
    <s v="Rowan Joffe"/>
    <s v="Rowan Joffe"/>
    <s v="Nicole Kidman"/>
    <s v="United Kingdom"/>
    <n v="22000000"/>
    <x v="6364"/>
    <s v="Scott Free Productions"/>
    <n v="92"/>
  </r>
  <r>
    <s v="The Good Lie"/>
    <s v="PG-13"/>
    <s v="Biography"/>
    <x v="34"/>
    <s v="November 7, 2014 (South Africa)"/>
    <n v="7.4"/>
    <n v="28000"/>
    <s v="Philippe Falardeau"/>
    <s v="Margaret Nagle"/>
    <s v="Reese Witherspoon"/>
    <s v="Kenya"/>
    <n v="20000000"/>
    <x v="6365"/>
    <s v="Alcon Entertainment"/>
    <n v="110"/>
  </r>
  <r>
    <s v="Deliver Us from Evil"/>
    <s v="R"/>
    <s v="Action"/>
    <x v="34"/>
    <s v="July 2, 2014 (United States)"/>
    <n v="6.2"/>
    <n v="73000"/>
    <s v="Scott Derrickson"/>
    <s v="Scott Derrickson"/>
    <s v="Eric Bana"/>
    <s v="United States"/>
    <n v="30000000"/>
    <x v="6366"/>
    <s v="Screen Gems"/>
    <n v="118"/>
  </r>
  <r>
    <s v="The Raid 2"/>
    <s v="R"/>
    <s v="Action"/>
    <x v="34"/>
    <s v="April 11, 2014 (United States)"/>
    <n v="8"/>
    <n v="117000"/>
    <s v="Gareth Evans"/>
    <s v="Gareth Evans"/>
    <s v="Iko Uwais"/>
    <s v="Indonesia"/>
    <n v="4500000"/>
    <x v="6367"/>
    <s v="Sony Pictures Classics"/>
    <n v="150"/>
  </r>
  <r>
    <s v="Taken 3"/>
    <s v="PG-13"/>
    <s v="Action"/>
    <x v="34"/>
    <s v="January 9, 2015 (United States)"/>
    <n v="6"/>
    <n v="183000"/>
    <s v="Olivier Megaton"/>
    <s v="Luc Besson"/>
    <s v="Liam Neeson"/>
    <s v="France"/>
    <n v="48000000"/>
    <x v="6368"/>
    <s v="EuropaCorp"/>
    <n v="108"/>
  </r>
  <r>
    <s v="Pompeii"/>
    <s v="PG-13"/>
    <s v="Action"/>
    <x v="34"/>
    <s v="February 21, 2014 (United States)"/>
    <n v="5.5"/>
    <n v="108000"/>
    <s v="Paul W.S. Anderson"/>
    <s v="Janet Scott Batchler"/>
    <s v="Kit Harington"/>
    <s v="Canada"/>
    <n v="100000000"/>
    <x v="6369"/>
    <s v="TriStar Pictures"/>
    <n v="105"/>
  </r>
  <r>
    <s v="Kill Me Three Times"/>
    <s v="R"/>
    <s v="Action"/>
    <x v="34"/>
    <s v="April 10, 2015 (United States)"/>
    <n v="5.9"/>
    <n v="22000"/>
    <s v="Kriv Stenders"/>
    <s v="James McFarland"/>
    <s v="Simon Pegg"/>
    <s v="United States"/>
    <m/>
    <x v="6370"/>
    <s v="Cargo Entertainment"/>
    <n v="90"/>
  </r>
  <r>
    <s v="Ride Along"/>
    <s v="PG-13"/>
    <s v="Action"/>
    <x v="34"/>
    <s v="January 17, 2014 (United States)"/>
    <n v="6.2"/>
    <n v="106000"/>
    <s v="Tim Story"/>
    <s v="Greg Coolidge"/>
    <s v="Ice Cube"/>
    <s v="United States"/>
    <n v="25000000"/>
    <x v="6371"/>
    <s v="Universal Pictures"/>
    <n v="99"/>
  </r>
  <r>
    <s v="That Awkward Moment"/>
    <s v="R"/>
    <s v="Comedy"/>
    <x v="34"/>
    <s v="January 31, 2014 (United States)"/>
    <n v="6.1"/>
    <n v="99000"/>
    <s v="Tom Gormican"/>
    <s v="Tom Gormican"/>
    <s v="Zac Efron"/>
    <s v="United States"/>
    <n v="8000000"/>
    <x v="6372"/>
    <s v="Treehouse Pictures"/>
    <n v="94"/>
  </r>
  <r>
    <s v="The Homesman"/>
    <s v="R"/>
    <s v="Drama"/>
    <x v="34"/>
    <s v="May 18, 2014 (France)"/>
    <n v="6.6"/>
    <n v="32000"/>
    <s v="Tommy Lee Jones"/>
    <s v="Tommy Lee Jones"/>
    <s v="Tommy Lee Jones"/>
    <s v="United States"/>
    <n v="16000000"/>
    <x v="6373"/>
    <s v="EuropaCorp"/>
    <n v="122"/>
  </r>
  <r>
    <s v="Black Sea"/>
    <s v="R"/>
    <s v="Adventure"/>
    <x v="34"/>
    <s v="January 23, 2015 (United States)"/>
    <n v="6.4"/>
    <n v="36000"/>
    <s v="Kevin Macdonald"/>
    <s v="Dennis Kelly"/>
    <s v="Jude Law"/>
    <s v="United Kingdom"/>
    <m/>
    <x v="6374"/>
    <s v="Focus Features"/>
    <n v="114"/>
  </r>
  <r>
    <s v="Men, Women &amp; Children"/>
    <s v="R"/>
    <s v="Comedy"/>
    <x v="34"/>
    <s v="October 17, 2014 (United States)"/>
    <n v="6.7"/>
    <n v="31000"/>
    <s v="Jason Reitman"/>
    <s v="Chad Kultgen"/>
    <s v="Kaitlyn Dever"/>
    <s v="United States"/>
    <n v="16000000"/>
    <x v="6375"/>
    <s v="Paramount Pictures"/>
    <n v="119"/>
  </r>
  <r>
    <s v="Let's Be Cops"/>
    <s v="R"/>
    <s v="Action"/>
    <x v="34"/>
    <s v="August 13, 2014 (United States)"/>
    <n v="6.4"/>
    <n v="129000"/>
    <s v="Luke Greenfield"/>
    <s v="Luke Greenfield"/>
    <s v="Jake Johnson"/>
    <s v="United States"/>
    <n v="17000000"/>
    <x v="6376"/>
    <s v="Genre Films"/>
    <n v="104"/>
  </r>
  <r>
    <s v="A Most Violent Year"/>
    <s v="R"/>
    <s v="Action"/>
    <x v="34"/>
    <s v="January 30, 2015 (United States)"/>
    <n v="7"/>
    <n v="68000"/>
    <s v="J.C. Chandor"/>
    <s v="J.C. Chandor"/>
    <s v="Oscar Isaac"/>
    <s v="United States"/>
    <n v="20000000"/>
    <x v="6377"/>
    <s v="Before The Door Pictures"/>
    <n v="125"/>
  </r>
  <r>
    <s v="PK"/>
    <s v="Not Rated"/>
    <s v="Comedy"/>
    <x v="34"/>
    <s v="December 19, 2014 (India)"/>
    <n v="8.1"/>
    <n v="169000"/>
    <s v="Rajkumar Hirani"/>
    <s v="Rajkumar Hirani"/>
    <s v="Aamir Khan"/>
    <s v="India"/>
    <m/>
    <x v="6378"/>
    <s v="Rajkumar Hirani Films"/>
    <n v="153"/>
  </r>
  <r>
    <s v="A Little Chaos"/>
    <s v="R"/>
    <s v="Drama"/>
    <x v="34"/>
    <s v="June 26, 2015 (United States)"/>
    <n v="6.5"/>
    <n v="22000"/>
    <s v="Alan Rickman"/>
    <s v="Jeremy Brock"/>
    <s v="Kate Winslet"/>
    <s v="United Kingdom"/>
    <m/>
    <x v="6379"/>
    <s v="BBC Films"/>
    <n v="112"/>
  </r>
  <r>
    <s v="The Loft"/>
    <s v="R"/>
    <s v="Mystery"/>
    <x v="34"/>
    <s v="January 30, 2015 (United States)"/>
    <n v="6.3"/>
    <n v="53000"/>
    <s v="Erik Van Looy"/>
    <s v="Bart De Pauw"/>
    <s v="Karl Urban"/>
    <s v="Belgium"/>
    <n v="14000000"/>
    <x v="6380"/>
    <s v="Open Road Films"/>
    <n v="108"/>
  </r>
  <r>
    <s v="A Most Wanted Man"/>
    <s v="R"/>
    <s v="Crime"/>
    <x v="34"/>
    <s v="August 1, 2014 (United States)"/>
    <n v="6.8"/>
    <n v="74000"/>
    <s v="Anton Corbijn"/>
    <s v="Andrew Bovell"/>
    <s v="Philip Seymour Hoffman"/>
    <s v="United Kingdom"/>
    <n v="15000000"/>
    <x v="6381"/>
    <s v="Lionsgate"/>
    <n v="122"/>
  </r>
  <r>
    <s v="Clown"/>
    <s v="R"/>
    <s v="Horror"/>
    <x v="34"/>
    <s v="June 17, 2016 (United States)"/>
    <n v="5.7"/>
    <n v="23000"/>
    <s v="Jon Watts"/>
    <s v="Christopher Ford"/>
    <s v="Andy Powers"/>
    <s v="United States"/>
    <n v="1500000"/>
    <x v="6382"/>
    <s v="Cross Creek Pictures"/>
    <n v="100"/>
  </r>
  <r>
    <s v="The Signal"/>
    <s v="PG-13"/>
    <s v="Drama"/>
    <x v="34"/>
    <s v="July 10, 2014 (Germany)"/>
    <n v="6.1"/>
    <n v="64000"/>
    <s v="William Eubank"/>
    <s v="Carlyle Eubank"/>
    <s v="Brenton Thwaites"/>
    <s v="United States"/>
    <n v="4000000"/>
    <x v="6383"/>
    <s v="Automatik Entertainment"/>
    <n v="97"/>
  </r>
  <r>
    <s v="The Hundred-Foot Journey"/>
    <s v="PG"/>
    <s v="Comedy"/>
    <x v="34"/>
    <s v="August 8, 2014 (United States)"/>
    <n v="7.3"/>
    <n v="79000"/>
    <s v="Lasse HallstrÃ¶m"/>
    <s v="Steven Knight"/>
    <s v="Helen Mirren"/>
    <s v="United States"/>
    <n v="22000000"/>
    <x v="6384"/>
    <s v="Amblin Entertainment"/>
    <n v="122"/>
  </r>
  <r>
    <s v="Beyond the Lights"/>
    <s v="PG-13"/>
    <s v="Drama"/>
    <x v="34"/>
    <s v="November 14, 2014 (United States)"/>
    <n v="6.9"/>
    <n v="16000"/>
    <s v="Gina Prince-Bythewood"/>
    <s v="Gina Prince-Bythewood"/>
    <s v="Gugu Mbatha-Raw"/>
    <s v="United States"/>
    <n v="7000000"/>
    <x v="6385"/>
    <s v="Black Entertainment Television (BET)"/>
    <n v="116"/>
  </r>
  <r>
    <s v="Maps to the Stars"/>
    <s v="R"/>
    <s v="Comedy"/>
    <x v="34"/>
    <s v="February 27, 2015 (United States)"/>
    <n v="6.2"/>
    <n v="39000"/>
    <s v="David Cronenberg"/>
    <s v="Bruce Wagner"/>
    <s v="Julianne Moore"/>
    <s v="Canada"/>
    <n v="15000000"/>
    <x v="6386"/>
    <s v="Prospero Pictures"/>
    <n v="111"/>
  </r>
  <r>
    <s v="If I Stay"/>
    <s v="PG-13"/>
    <s v="Drama"/>
    <x v="34"/>
    <s v="August 22, 2014 (United States)"/>
    <n v="6.7"/>
    <n v="118000"/>
    <s v="R.J. Cutler"/>
    <s v="Shauna Cross"/>
    <s v="ChloÃ« Grace Moretz"/>
    <s v="United States"/>
    <n v="11000000"/>
    <x v="6387"/>
    <s v="DiNovi Pictures"/>
    <n v="107"/>
  </r>
  <r>
    <s v="She's Funny That Way"/>
    <s v="R"/>
    <s v="Comedy"/>
    <x v="34"/>
    <s v="August 21, 2015 (United States)"/>
    <n v="6.1"/>
    <n v="25000"/>
    <s v="Peter Bogdanovich"/>
    <s v="Louise Stratten"/>
    <s v="Imogen Poots"/>
    <s v="United States"/>
    <m/>
    <x v="6388"/>
    <s v="Lagniappe Films"/>
    <n v="93"/>
  </r>
  <r>
    <s v="'71"/>
    <s v="R"/>
    <s v="Action"/>
    <x v="34"/>
    <s v="October 10, 2014 (United Kingdom)"/>
    <n v="7.2"/>
    <n v="53000"/>
    <s v="Yann Demange"/>
    <s v="Gregory Burke"/>
    <s v="Jack O'Connell"/>
    <s v="United Kingdom"/>
    <m/>
    <x v="6389"/>
    <s v="Film 4"/>
    <n v="99"/>
  </r>
  <r>
    <s v="Still Alice"/>
    <s v="PG-13"/>
    <s v="Drama"/>
    <x v="34"/>
    <s v="February 20, 2015 (United States)"/>
    <n v="7.5"/>
    <n v="129000"/>
    <s v="Richard Glatzer"/>
    <s v="Richard Glatzer"/>
    <s v="Julianne Moore"/>
    <s v="United States"/>
    <n v="5000000"/>
    <x v="6390"/>
    <s v="Lutzus-Brown"/>
    <n v="101"/>
  </r>
  <r>
    <s v="3 Days to Kill"/>
    <s v="PG-13"/>
    <s v="Action"/>
    <x v="34"/>
    <s v="February 21, 2014 (United States)"/>
    <n v="6.2"/>
    <n v="90000"/>
    <s v="McG"/>
    <s v="Adi Hasak"/>
    <s v="Kevin Costner"/>
    <s v="United States"/>
    <n v="28000000"/>
    <x v="6391"/>
    <s v="Relativity Media"/>
    <n v="117"/>
  </r>
  <r>
    <s v="Spring"/>
    <s v="Not Rated"/>
    <s v="Horror"/>
    <x v="34"/>
    <s v="March 20, 2015 (United States)"/>
    <n v="6.7"/>
    <n v="26000"/>
    <s v="Justin Benson"/>
    <s v="Justin Benson"/>
    <s v="Lou Taylor Pucci"/>
    <s v="United States"/>
    <m/>
    <x v="6392"/>
    <s v="Rustic Films"/>
    <n v="109"/>
  </r>
  <r>
    <s v="Love &amp; Mercy"/>
    <s v="PG-13"/>
    <s v="Biography"/>
    <x v="34"/>
    <s v="June 19, 2015 (United States)"/>
    <n v="7.4"/>
    <n v="37000"/>
    <s v="Bill Pohlad"/>
    <s v="Oren Moverman"/>
    <s v="John Cusack"/>
    <s v="United States"/>
    <n v="10000000"/>
    <x v="6393"/>
    <s v="River Road Entertainment"/>
    <n v="121"/>
  </r>
  <r>
    <s v="Big Eyes"/>
    <s v="PG-13"/>
    <s v="Biography"/>
    <x v="34"/>
    <s v="December 25, 2014 (United States)"/>
    <n v="7"/>
    <n v="88000"/>
    <s v="Tim Burton"/>
    <s v="Scott Alexander"/>
    <s v="Amy Adams"/>
    <s v="United States"/>
    <n v="10000000"/>
    <x v="6394"/>
    <s v="The Weinstein Company"/>
    <n v="106"/>
  </r>
  <r>
    <s v="Addicted"/>
    <s v="R"/>
    <s v="Drama"/>
    <x v="34"/>
    <s v="October 10, 2014 (United States)"/>
    <n v="5.0999999999999996"/>
    <n v="10000"/>
    <s v="Bille Woodruff"/>
    <s v="Christina Welsh"/>
    <s v="Sharon Leal"/>
    <s v="United States"/>
    <n v="5000000"/>
    <x v="6395"/>
    <s v="Codeblack Entertainment"/>
    <n v="106"/>
  </r>
  <r>
    <s v="The Water Diviner"/>
    <s v="R"/>
    <s v="Drama"/>
    <x v="34"/>
    <s v="December 26, 2014 (Australia)"/>
    <n v="7"/>
    <n v="73000"/>
    <s v="Russell Crowe"/>
    <s v="Andrew Knight"/>
    <s v="Russell Crowe"/>
    <s v="Australia"/>
    <n v="22500000"/>
    <x v="6396"/>
    <s v="Fear of God Films"/>
    <n v="111"/>
  </r>
  <r>
    <s v="Selma"/>
    <s v="PG-13"/>
    <s v="Biography"/>
    <x v="34"/>
    <s v="January 9, 2015 (United States)"/>
    <n v="7.5"/>
    <n v="88000"/>
    <s v="Ava DuVernay"/>
    <s v="Paul Webb"/>
    <s v="David Oyelowo"/>
    <s v="United Kingdom"/>
    <n v="20000000"/>
    <x v="6397"/>
    <s v="PathÃ©"/>
    <n v="128"/>
  </r>
  <r>
    <s v="Veronica Mars"/>
    <s v="PG-13"/>
    <s v="Crime"/>
    <x v="34"/>
    <s v="March 13, 2014 (Germany)"/>
    <n v="6.8"/>
    <n v="51000"/>
    <s v="Rob Thomas"/>
    <s v="Rob Thomas"/>
    <s v="Kristen Bell"/>
    <s v="United States"/>
    <n v="6000000"/>
    <x v="6398"/>
    <s v="Warner Bros. Digital Distribution"/>
    <n v="107"/>
  </r>
  <r>
    <s v="Million Dollar Arm"/>
    <s v="PG"/>
    <s v="Biography"/>
    <x v="34"/>
    <s v="May 16, 2014 (United States)"/>
    <n v="7"/>
    <n v="44000"/>
    <s v="Craig Gillespie"/>
    <s v="Tom McCarthy"/>
    <s v="Jon Hamm"/>
    <s v="United States"/>
    <n v="25000000"/>
    <x v="6399"/>
    <s v="Walt Disney Pictures"/>
    <n v="124"/>
  </r>
  <r>
    <s v="The One I Love"/>
    <s v="R"/>
    <s v="Comedy"/>
    <x v="34"/>
    <s v="August 8, 2014 (United States)"/>
    <n v="7.1"/>
    <n v="37000"/>
    <s v="Charlie McDowell"/>
    <s v="Justin Lader"/>
    <s v="Mark Duplass"/>
    <s v="United States"/>
    <n v="100000"/>
    <x v="6400"/>
    <s v="RADiUS-TWC"/>
    <n v="91"/>
  </r>
  <r>
    <s v="Jersey Boys"/>
    <s v="R"/>
    <s v="Biography"/>
    <x v="34"/>
    <s v="June 20, 2014 (United States)"/>
    <n v="6.8"/>
    <n v="33000"/>
    <s v="Clint Eastwood"/>
    <s v="Marshall Brickman"/>
    <s v="John Lloyd Young"/>
    <s v="United States"/>
    <n v="40000000"/>
    <x v="6401"/>
    <s v="Four Seasons Partnership"/>
    <n v="134"/>
  </r>
  <r>
    <s v="Walk of Shame"/>
    <s v="R"/>
    <s v="Comedy"/>
    <x v="34"/>
    <s v="May 1, 2014 (Israel)"/>
    <n v="6"/>
    <n v="52000"/>
    <s v="Steven Brill"/>
    <s v="Steven Brill"/>
    <s v="Elizabeth Banks"/>
    <s v="United States"/>
    <m/>
    <x v="6402"/>
    <s v="Focus World"/>
    <n v="95"/>
  </r>
  <r>
    <s v="Draft Day"/>
    <s v="PG-13"/>
    <s v="Drama"/>
    <x v="34"/>
    <s v="April 11, 2014 (United States)"/>
    <n v="6.8"/>
    <n v="56000"/>
    <s v="Ivan Reitman"/>
    <s v="Scott Rothman"/>
    <s v="Kevin Costner"/>
    <s v="United States"/>
    <n v="25000000"/>
    <x v="6403"/>
    <s v="Summit Entertainment"/>
    <n v="110"/>
  </r>
  <r>
    <s v="And So It Goes"/>
    <s v="PG-13"/>
    <s v="Comedy"/>
    <x v="34"/>
    <s v="July 25, 2014 (United States)"/>
    <n v="5.8"/>
    <n v="13000"/>
    <s v="Rob Reiner"/>
    <s v="Mark Andrus"/>
    <s v="Michael Douglas"/>
    <s v="United States"/>
    <n v="18000000"/>
    <x v="6404"/>
    <s v="ASIG Productions"/>
    <n v="94"/>
  </r>
  <r>
    <s v="A Haunted House 2"/>
    <s v="R"/>
    <s v="Comedy"/>
    <x v="34"/>
    <s v="April 18, 2014 (United States)"/>
    <n v="4.7"/>
    <n v="20000"/>
    <s v="Michael Tiddes"/>
    <s v="Marlon Wayans"/>
    <s v="Marlon Wayans"/>
    <s v="United States"/>
    <n v="4000000"/>
    <x v="6405"/>
    <s v="Baby Way Productions"/>
    <n v="86"/>
  </r>
  <r>
    <s v="The Gambler"/>
    <s v="R"/>
    <s v="Crime"/>
    <x v="34"/>
    <s v="December 25, 2014 (United States)"/>
    <n v="6.1"/>
    <n v="68000"/>
    <s v="Rupert Wyatt"/>
    <s v="William Monahan"/>
    <s v="Mark Wahlberg"/>
    <s v="United States"/>
    <n v="25000000"/>
    <x v="6406"/>
    <s v="Paramount Pictures"/>
    <n v="111"/>
  </r>
  <r>
    <s v="Cake"/>
    <s v="R"/>
    <s v="Drama"/>
    <x v="34"/>
    <s v="January 23, 2015 (United States)"/>
    <n v="6.4"/>
    <n v="36000"/>
    <s v="Daniel Barnz"/>
    <s v="Patrick Tobin"/>
    <s v="Jennifer Aniston"/>
    <s v="United States"/>
    <n v="7000000"/>
    <x v="6407"/>
    <s v="Cinelou Films"/>
    <n v="102"/>
  </r>
  <r>
    <s v="I, Frankenstein"/>
    <s v="PG-13"/>
    <s v="Action"/>
    <x v="34"/>
    <s v="January 24, 2014 (United States)"/>
    <n v="5.0999999999999996"/>
    <n v="79000"/>
    <s v="Stuart Beattie"/>
    <s v="Stuart Beattie"/>
    <s v="Aaron Eckhart"/>
    <s v="United States"/>
    <n v="65000000"/>
    <x v="6408"/>
    <s v="Hopscotch Features"/>
    <n v="92"/>
  </r>
  <r>
    <s v="Muppets Most Wanted"/>
    <s v="PG"/>
    <s v="Adventure"/>
    <x v="34"/>
    <s v="March 21, 2014 (United States)"/>
    <n v="6.4"/>
    <n v="33000"/>
    <s v="James Bobin"/>
    <s v="James Bobin"/>
    <s v="Ricky Gervais"/>
    <s v="United States"/>
    <n v="50000000"/>
    <x v="6409"/>
    <s v="Walt Disney Pictures"/>
    <n v="107"/>
  </r>
  <r>
    <s v="Two Night Stand"/>
    <s v="R"/>
    <s v="Comedy"/>
    <x v="34"/>
    <s v="September 26, 2014 (United States)"/>
    <n v="6.4"/>
    <n v="67000"/>
    <s v="Max Nichols"/>
    <s v="Mark Hammer"/>
    <s v="Miles Teller"/>
    <s v="United States"/>
    <m/>
    <x v="6410"/>
    <s v="Apartment Two"/>
    <n v="86"/>
  </r>
  <r>
    <s v="Son of a Gun"/>
    <s v="R"/>
    <s v="Action"/>
    <x v="34"/>
    <s v="December 11, 2014 (United States)"/>
    <n v="6.4"/>
    <n v="27000"/>
    <s v="Julius Avery"/>
    <s v="Julius Avery"/>
    <s v="Ewan McGregor"/>
    <s v="Australia"/>
    <m/>
    <x v="6411"/>
    <s v="Screen Australia"/>
    <n v="108"/>
  </r>
  <r>
    <s v="Pawn Sacrifice"/>
    <s v="PG-13"/>
    <s v="Biography"/>
    <x v="34"/>
    <s v="September 25, 2015 (United States)"/>
    <n v="7"/>
    <n v="42000"/>
    <s v="Edward Zwick"/>
    <s v="Steven Knight"/>
    <s v="Tobey Maguire"/>
    <s v="United States"/>
    <n v="19000000"/>
    <x v="6412"/>
    <s v="Gail Katz Productions"/>
    <n v="115"/>
  </r>
  <r>
    <s v="Left Behind"/>
    <s v="PG-13"/>
    <s v="Action"/>
    <x v="34"/>
    <s v="October 3, 2014 (United States)"/>
    <n v="3.1"/>
    <n v="38000"/>
    <s v="Vic Armstrong"/>
    <s v="Paul Lalonde"/>
    <s v="Nicolas Cage"/>
    <s v="United States"/>
    <n v="16000000"/>
    <x v="6413"/>
    <s v="Stoney Lake Entertainment"/>
    <n v="110"/>
  </r>
  <r>
    <s v="Alexander and the Terrible, Horrible, No Good, Very Bad Day"/>
    <s v="PG"/>
    <s v="Comedy"/>
    <x v="34"/>
    <s v="October 10, 2014 (United States)"/>
    <n v="6.2"/>
    <n v="42000"/>
    <s v="Miguel Arteta"/>
    <s v="Rob Lieber"/>
    <s v="Steve Carell"/>
    <s v="United States"/>
    <n v="28000000"/>
    <x v="6414"/>
    <s v="Walt Disney Pictures"/>
    <n v="81"/>
  </r>
  <r>
    <s v="St. Vincent"/>
    <s v="PG-13"/>
    <s v="Comedy"/>
    <x v="34"/>
    <s v="October 24, 2014 (United States)"/>
    <n v="7.2"/>
    <n v="98000"/>
    <s v="Theodore Melfi"/>
    <s v="Theodore Melfi"/>
    <s v="Bill Murray"/>
    <s v="United States"/>
    <n v="13000000"/>
    <x v="6415"/>
    <s v="Chernin Entertainment"/>
    <n v="102"/>
  </r>
  <r>
    <s v="The Legend of Hercules"/>
    <s v="PG-13"/>
    <s v="Action"/>
    <x v="34"/>
    <s v="January 10, 2014 (United States)"/>
    <n v="4.2"/>
    <n v="53000"/>
    <s v="Renny Harlin"/>
    <s v="Sean Hood"/>
    <s v="Kellan Lutz"/>
    <s v="United States"/>
    <n v="70000000"/>
    <x v="6416"/>
    <s v="Summit Entertainment"/>
    <n v="99"/>
  </r>
  <r>
    <s v="Kill the Messenger"/>
    <s v="R"/>
    <s v="Biography"/>
    <x v="34"/>
    <s v="October 9, 2014 (Hungary)"/>
    <n v="6.9"/>
    <n v="45000"/>
    <s v="Michael Cuesta"/>
    <s v="Peter Landesman"/>
    <s v="Jeremy Renner"/>
    <s v="United States"/>
    <m/>
    <x v="6417"/>
    <s v="Sierra / Affinity"/>
    <n v="112"/>
  </r>
  <r>
    <s v="Step Up All in"/>
    <s v="PG-13"/>
    <s v="Drama"/>
    <x v="34"/>
    <s v="August 8, 2014 (United States)"/>
    <n v="6"/>
    <n v="33000"/>
    <s v="Trish Sie"/>
    <s v="Duane Adler"/>
    <s v="Ryan Guzman"/>
    <s v="United States"/>
    <n v="45000000"/>
    <x v="6418"/>
    <s v="Summit Entertainment"/>
    <n v="112"/>
  </r>
  <r>
    <s v="The Salvation"/>
    <s v="R"/>
    <s v="Action"/>
    <x v="34"/>
    <s v="February 27, 2015 (United States)"/>
    <n v="6.7"/>
    <n v="37000"/>
    <s v="Kristian Levring"/>
    <s v="Anders Thomas Jensen"/>
    <s v="Mads Mikkelsen"/>
    <s v="Denmark"/>
    <m/>
    <x v="6419"/>
    <s v="Zentropa Entertainments"/>
    <n v="92"/>
  </r>
  <r>
    <s v="God's Not Dead"/>
    <s v="PG"/>
    <s v="Drama"/>
    <x v="34"/>
    <s v="March 21, 2014 (United States)"/>
    <n v="4.7"/>
    <n v="41000"/>
    <s v="Harold Cronk"/>
    <s v="Hunter Dennis"/>
    <s v="Shane Harper"/>
    <s v="United States"/>
    <n v="2000000"/>
    <x v="6420"/>
    <s v="Pure Flix Productions"/>
    <n v="113"/>
  </r>
  <r>
    <s v="Winter's Tale"/>
    <s v="PG-13"/>
    <s v="Drama"/>
    <x v="34"/>
    <s v="February 14, 2014 (United States)"/>
    <n v="6.2"/>
    <n v="53000"/>
    <s v="Akiva Goldsman"/>
    <s v="Akiva Goldsman"/>
    <s v="Colin Farrell"/>
    <s v="United States"/>
    <n v="60000000"/>
    <x v="6421"/>
    <s v="Village Roadshow Pictures"/>
    <n v="118"/>
  </r>
  <r>
    <s v="When Marnie Was There"/>
    <s v="PG"/>
    <s v="Animation"/>
    <x v="34"/>
    <s v="August 7, 2015 (United States)"/>
    <n v="7.7"/>
    <n v="35000"/>
    <s v="James Simone"/>
    <s v="Joan G. Robinson"/>
    <s v="Sara Takatsuki"/>
    <s v="Japan"/>
    <m/>
    <x v="6422"/>
    <s v="Dentsu"/>
    <n v="103"/>
  </r>
  <r>
    <s v="Mr. Peabody &amp; Sherman"/>
    <s v="PG"/>
    <s v="Animation"/>
    <x v="34"/>
    <s v="March 7, 2014 (United States)"/>
    <n v="6.8"/>
    <n v="65000"/>
    <s v="Rob Minkoff"/>
    <s v="Jay Ward"/>
    <s v="Ty Burrell"/>
    <s v="United States"/>
    <n v="145000000"/>
    <x v="6423"/>
    <s v="Bullwinkle Studios"/>
    <n v="92"/>
  </r>
  <r>
    <s v="Tammy"/>
    <s v="R"/>
    <s v="Comedy"/>
    <x v="34"/>
    <s v="July 2, 2014 (United States)"/>
    <n v="4.9000000000000004"/>
    <n v="49000"/>
    <s v="Ben Falcone"/>
    <s v="Melissa McCarthy"/>
    <s v="Melissa McCarthy"/>
    <s v="United States"/>
    <n v="20000000"/>
    <x v="6424"/>
    <s v="RatPac-Dune Entertainment"/>
    <n v="97"/>
  </r>
  <r>
    <s v="Big Game"/>
    <s v="PG-13"/>
    <s v="Action"/>
    <x v="34"/>
    <s v="June 26, 2015 (United States)"/>
    <n v="5.4"/>
    <n v="32000"/>
    <s v="Jalmari Helander"/>
    <s v="Jalmari Helander"/>
    <s v="Samuel L. Jackson"/>
    <s v="Finland"/>
    <m/>
    <x v="6425"/>
    <s v="Subzero Film Entertainment"/>
    <n v="110"/>
  </r>
  <r>
    <s v="A Long Way Down"/>
    <s v="R"/>
    <s v="Comedy"/>
    <x v="34"/>
    <s v="June 5, 2014 (United States)"/>
    <n v="6.4"/>
    <n v="32000"/>
    <s v="Pascal Chaumeil"/>
    <s v="Nick Hornby"/>
    <s v="Pierce Brosnan"/>
    <s v="United Kingdom"/>
    <n v="12000000"/>
    <x v="6426"/>
    <s v="Wildgaze Films"/>
    <n v="96"/>
  </r>
  <r>
    <s v="The Rover"/>
    <s v="R"/>
    <s v="Action"/>
    <x v="34"/>
    <s v="June 20, 2014 (United States)"/>
    <n v="6.4"/>
    <n v="46000"/>
    <s v="David MichÃ´d"/>
    <s v="David MichÃ´d"/>
    <s v="Guy Pearce"/>
    <s v="Australia"/>
    <n v="12000000"/>
    <x v="6427"/>
    <s v="Porchlight Films"/>
    <n v="103"/>
  </r>
  <r>
    <s v="Force Majeure"/>
    <s v="R"/>
    <s v="Comedy"/>
    <x v="34"/>
    <s v="December 30, 2014 (United States)"/>
    <n v="7.3"/>
    <n v="51000"/>
    <s v="Ruben Ã–stlund"/>
    <s v="Ruben Ã–stlund"/>
    <s v="Johannes Kuhnke"/>
    <s v="Sweden"/>
    <m/>
    <x v="6428"/>
    <s v="Plattform Produktion"/>
    <n v="120"/>
  </r>
  <r>
    <s v="Two Days, One Night"/>
    <s v="PG-13"/>
    <s v="Drama"/>
    <x v="34"/>
    <s v="May 21, 2014 (Belgium)"/>
    <n v="7.3"/>
    <n v="46000"/>
    <s v="Jean-Pierre Dardenne"/>
    <s v="Jean-Pierre Dardenne"/>
    <s v="Marion Cotillard"/>
    <s v="Belgium"/>
    <m/>
    <x v="6429"/>
    <s v="Les Films du Fleuve"/>
    <n v="95"/>
  </r>
  <r>
    <s v="Lost River"/>
    <s v="R"/>
    <s v="Drama"/>
    <x v="34"/>
    <s v="April 10, 2015 (United States)"/>
    <n v="5.7"/>
    <n v="17000"/>
    <s v="Ryan Gosling"/>
    <s v="Ryan Gosling"/>
    <s v="Christina Hendricks"/>
    <s v="United States"/>
    <n v="2000000"/>
    <x v="6430"/>
    <s v="Bold Films"/>
    <n v="95"/>
  </r>
  <r>
    <s v="Magic in the Moonlight"/>
    <s v="PG-13"/>
    <s v="Comedy"/>
    <x v="34"/>
    <s v="August 15, 2014 (United States)"/>
    <n v="6.5"/>
    <n v="66000"/>
    <s v="Woody Allen"/>
    <s v="Woody Allen"/>
    <s v="Colin Firth"/>
    <s v="United States"/>
    <n v="16800000"/>
    <x v="6431"/>
    <s v="Gravier Productions"/>
    <n v="97"/>
  </r>
  <r>
    <s v="Song of the Sea"/>
    <s v="PG"/>
    <s v="Animation"/>
    <x v="34"/>
    <s v="November 20, 2015 (United States)"/>
    <n v="8.1"/>
    <n v="54000"/>
    <s v="Tomm Moore"/>
    <s v="Will Collins"/>
    <s v="David Rawle"/>
    <s v="Ireland"/>
    <m/>
    <x v="6432"/>
    <s v="Backup Media"/>
    <n v="93"/>
  </r>
  <r>
    <s v="Hector and the Search for Happiness"/>
    <s v="R"/>
    <s v="Adventure"/>
    <x v="34"/>
    <s v="August 14, 2014 (Germany)"/>
    <n v="7"/>
    <n v="46000"/>
    <s v="Peter Chelsom"/>
    <s v="Maria von Heland"/>
    <s v="Simon Pegg"/>
    <s v="Germany"/>
    <m/>
    <x v="6433"/>
    <s v="Egoli Tossell Pictures"/>
    <n v="114"/>
  </r>
  <r>
    <s v="The Quiet Ones"/>
    <s v="PG-13"/>
    <s v="Horror"/>
    <x v="34"/>
    <s v="April 25, 2014 (United States)"/>
    <n v="5.0999999999999996"/>
    <n v="20000"/>
    <s v="John Pogue"/>
    <s v="Craig Rosenberg"/>
    <s v="Jared Harris"/>
    <s v="United Kingdom"/>
    <n v="200000"/>
    <x v="6434"/>
    <s v="Exclusive Media Group"/>
    <n v="98"/>
  </r>
  <r>
    <s v="Zombeavers"/>
    <s v="R"/>
    <s v="Action"/>
    <x v="34"/>
    <s v="March 20, 2015 (United States)"/>
    <n v="4.8"/>
    <n v="17000"/>
    <s v="Jordan Rubin"/>
    <s v="Al Kaplan"/>
    <s v="Rachel Melvin"/>
    <s v="United States"/>
    <m/>
    <x v="6435"/>
    <s v="Armory Films"/>
    <n v="77"/>
  </r>
  <r>
    <s v="Barefoot"/>
    <s v="PG-13"/>
    <s v="Comedy"/>
    <x v="34"/>
    <s v="September 4, 2014 (Israel)"/>
    <n v="6.6"/>
    <n v="24000"/>
    <s v="Andrew Fleming"/>
    <s v="Stephen Zotnowski"/>
    <s v="Evan Rachel Wood"/>
    <s v="United States"/>
    <n v="6000000"/>
    <x v="6436"/>
    <s v="WhiteFlame Productions"/>
    <n v="90"/>
  </r>
  <r>
    <s v="No Good Deed"/>
    <s v="PG-13"/>
    <s v="Thriller"/>
    <x v="34"/>
    <s v="September 12, 2014 (United States)"/>
    <n v="5.6"/>
    <n v="20000"/>
    <s v="Sam Miller"/>
    <s v="Aimee Lagos"/>
    <s v="Taraji P. Henson"/>
    <s v="United States"/>
    <n v="13200000"/>
    <x v="6437"/>
    <s v="Screen Gems"/>
    <n v="84"/>
  </r>
  <r>
    <s v="Leviathan"/>
    <s v="R"/>
    <s v="Crime"/>
    <x v="34"/>
    <s v="February 5, 2015 (Russia)"/>
    <n v="7.6"/>
    <n v="51000"/>
    <s v="Andrey Zvyagintsev"/>
    <s v="Oleg Negin"/>
    <s v="Aleksey Serebryakov"/>
    <s v="Russia"/>
    <m/>
    <x v="6438"/>
    <s v="Non-Stop Productions"/>
    <n v="140"/>
  </r>
  <r>
    <s v="Serena"/>
    <s v="R"/>
    <s v="Drama"/>
    <x v="34"/>
    <s v="February 26, 2015 (United States)"/>
    <n v="5.4"/>
    <n v="28000"/>
    <s v="Susanne Bier"/>
    <s v="Christopher Kyle"/>
    <s v="Bradley Cooper"/>
    <s v="Czech Republic"/>
    <n v="30000000"/>
    <x v="6439"/>
    <s v="2929 Productions"/>
    <n v="109"/>
  </r>
  <r>
    <s v="The Duke of Burgundy"/>
    <s v="Not Rated"/>
    <s v="Drama"/>
    <x v="34"/>
    <s v="January 23, 2015 (United States)"/>
    <n v="6.5"/>
    <n v="12000"/>
    <s v="Peter Strickland"/>
    <s v="Peter Strickland"/>
    <s v="Sidse Babett Knudsen"/>
    <s v="United Kingdom"/>
    <n v="1000000"/>
    <x v="6440"/>
    <s v="Rook Films"/>
    <n v="104"/>
  </r>
  <r>
    <s v="Effie Gray"/>
    <s v="PG-13"/>
    <s v="Biography"/>
    <x v="34"/>
    <s v="October 10, 2014 (United Kingdom)"/>
    <n v="6"/>
    <n v="4900"/>
    <s v="Richard Laxton"/>
    <s v="Emma Thompson"/>
    <s v="Dakota Fanning"/>
    <s v="United Kingdom"/>
    <m/>
    <x v="6441"/>
    <s v="Sovereign Films (II)"/>
    <n v="104"/>
  </r>
  <r>
    <s v="Wish I Was Here"/>
    <s v="R"/>
    <s v="Comedy"/>
    <x v="34"/>
    <s v="July 25, 2014 (United States)"/>
    <n v="6.7"/>
    <n v="37000"/>
    <s v="Zach Braff"/>
    <s v="Adam J. Braff"/>
    <s v="Zach Braff"/>
    <s v="United States"/>
    <n v="6000000"/>
    <x v="6442"/>
    <s v="Worldview Entertainment"/>
    <n v="106"/>
  </r>
  <r>
    <s v="Frank"/>
    <s v="R"/>
    <s v="Comedy"/>
    <x v="34"/>
    <s v="September 5, 2014 (United States)"/>
    <n v="7"/>
    <n v="76000"/>
    <s v="Lenny Abrahamson"/>
    <s v="Jon Ronson"/>
    <s v="Michael Fassbender"/>
    <s v="United Kingdom"/>
    <m/>
    <x v="6443"/>
    <s v="Element Pictures"/>
    <n v="95"/>
  </r>
  <r>
    <s v="Get on Up"/>
    <s v="PG-13"/>
    <s v="Biography"/>
    <x v="34"/>
    <s v="August 1, 2014 (United States)"/>
    <n v="6.9"/>
    <n v="23000"/>
    <s v="Tate Taylor"/>
    <s v="Jez Butterworth"/>
    <s v="Chadwick Boseman"/>
    <s v="United Kingdom"/>
    <n v="30000000"/>
    <x v="6444"/>
    <s v="Imagine Entertainment"/>
    <n v="139"/>
  </r>
  <r>
    <s v="Suffragette"/>
    <s v="PG-13"/>
    <s v="Drama"/>
    <x v="34"/>
    <s v="October 12, 2015 (United Kingdom)"/>
    <n v="6.9"/>
    <n v="40000"/>
    <s v="Sarah Gavron"/>
    <s v="Abi Morgan"/>
    <s v="Carey Mulligan"/>
    <s v="United Kingdom"/>
    <n v="14000000"/>
    <x v="6445"/>
    <s v="Ruby Films"/>
    <n v="106"/>
  </r>
  <r>
    <s v="Ouija"/>
    <s v="PG-13"/>
    <s v="Horror"/>
    <x v="34"/>
    <s v="October 24, 2014 (United States)"/>
    <n v="4.5"/>
    <n v="50000"/>
    <s v="Stiles White"/>
    <s v="Juliet Snowden"/>
    <s v="Olivia Cooke"/>
    <s v="United States"/>
    <n v="5000000"/>
    <x v="6446"/>
    <s v="Universal Pictures"/>
    <n v="89"/>
  </r>
  <r>
    <s v="Heaven Is for Real"/>
    <s v="PG"/>
    <s v="Biography"/>
    <x v="34"/>
    <s v="April 16, 2014 (United States)"/>
    <n v="5.8"/>
    <n v="26000"/>
    <s v="Randall Wallace"/>
    <s v="Randall Wallace"/>
    <s v="Greg Kinnear"/>
    <s v="United States"/>
    <n v="12000000"/>
    <x v="6447"/>
    <s v="TriStar Pictures"/>
    <n v="99"/>
  </r>
  <r>
    <s v="While We're Young"/>
    <s v="R"/>
    <s v="Comedy"/>
    <x v="34"/>
    <s v="April 17, 2015 (United States)"/>
    <n v="6.3"/>
    <n v="48000"/>
    <s v="Noah Baumbach"/>
    <s v="Noah Baumbach"/>
    <s v="Ben Stiller"/>
    <s v="United States"/>
    <n v="10000000"/>
    <x v="6448"/>
    <s v="IAC Films"/>
    <n v="97"/>
  </r>
  <r>
    <s v="Winter Sleep"/>
    <s v="Not Rated"/>
    <s v="Drama"/>
    <x v="34"/>
    <s v="June 12, 2014 (Turkey)"/>
    <n v="8.1"/>
    <n v="48000"/>
    <s v="Nuri Bilge Ceylan"/>
    <s v="Ebru Ceylan"/>
    <s v="Haluk Bilginer"/>
    <s v="Turkey"/>
    <m/>
    <x v="6449"/>
    <s v="NBC Film"/>
    <n v="196"/>
  </r>
  <r>
    <s v="White Bird in a Blizzard"/>
    <s v="R"/>
    <s v="Drama"/>
    <x v="34"/>
    <s v="September 25, 2014 (United States)"/>
    <n v="6.4"/>
    <n v="27000"/>
    <s v="Gregg Araki"/>
    <s v="Gregg Araki"/>
    <s v="Shailene Woodley"/>
    <s v="France"/>
    <m/>
    <x v="6450"/>
    <s v="Desperate Pictures"/>
    <n v="91"/>
  </r>
  <r>
    <s v="Dear White People"/>
    <s v="R"/>
    <s v="Comedy"/>
    <x v="34"/>
    <s v="December 4, 2014 (Brazil)"/>
    <n v="6.1"/>
    <n v="25000"/>
    <s v="Justin Simien"/>
    <s v="Justin Simien"/>
    <s v="Tyler James Williams"/>
    <s v="United States"/>
    <m/>
    <x v="6451"/>
    <s v="Code Red"/>
    <n v="108"/>
  </r>
  <r>
    <s v="Calvary"/>
    <s v="R"/>
    <s v="Drama"/>
    <x v="34"/>
    <s v="April 11, 2014 (United Kingdom)"/>
    <n v="7.4"/>
    <n v="57000"/>
    <s v="John Michael McDonagh"/>
    <s v="John Michael McDonagh"/>
    <s v="Brendan Gleeson"/>
    <s v="Ireland"/>
    <m/>
    <x v="6452"/>
    <s v="Fox Searchlight Pictures"/>
    <n v="102"/>
  </r>
  <r>
    <s v="Think Like a Man Too"/>
    <s v="PG-13"/>
    <s v="Comedy"/>
    <x v="34"/>
    <s v="June 20, 2014 (United States)"/>
    <n v="5.8"/>
    <n v="20000"/>
    <s v="Tim Story"/>
    <s v="Keith Merryman"/>
    <s v="Kevin Hart"/>
    <s v="United States"/>
    <n v="24000000"/>
    <x v="6453"/>
    <s v="LStar Capital"/>
    <n v="106"/>
  </r>
  <r>
    <s v="Heaven Knows What"/>
    <s v="R"/>
    <s v="Crime"/>
    <x v="34"/>
    <s v="May 29, 2015 (United States)"/>
    <n v="6.8"/>
    <n v="7100"/>
    <s v="Benny Safdie"/>
    <s v="Arielle Holmes"/>
    <s v="Arielle Holmes"/>
    <s v="France"/>
    <m/>
    <x v="6454"/>
    <s v="Iconoclast"/>
    <n v="97"/>
  </r>
  <r>
    <s v="The Keeping Room"/>
    <s v="R"/>
    <s v="Drama"/>
    <x v="34"/>
    <s v="September 25, 2015 (United States)"/>
    <n v="6"/>
    <n v="6500"/>
    <s v="Daniel Barber"/>
    <s v="Julia Hart"/>
    <s v="Brit Marling"/>
    <s v="United States"/>
    <m/>
    <x v="6455"/>
    <s v="Gilbert Films"/>
    <n v="95"/>
  </r>
  <r>
    <s v="Planes: Fire &amp; Rescue"/>
    <s v="PG"/>
    <s v="Animation"/>
    <x v="34"/>
    <s v="July 18, 2014 (United States)"/>
    <n v="6"/>
    <n v="17000"/>
    <s v="Roberts Gannaway"/>
    <s v="Roberts Gannaway"/>
    <s v="Dane Cook"/>
    <s v="United States"/>
    <n v="50000000"/>
    <x v="6456"/>
    <s v="Disneytoon Studios"/>
    <n v="83"/>
  </r>
  <r>
    <s v="Top Five"/>
    <s v="R"/>
    <s v="Comedy"/>
    <x v="34"/>
    <s v="December 12, 2014 (United States)"/>
    <n v="6.4"/>
    <n v="26000"/>
    <s v="Chris Rock"/>
    <s v="Chris Rock"/>
    <s v="Chris Rock"/>
    <s v="United States"/>
    <n v="12000000"/>
    <x v="6457"/>
    <s v="IAC Films"/>
    <n v="102"/>
  </r>
  <r>
    <s v="99 Homes"/>
    <s v="R"/>
    <s v="Drama"/>
    <x v="34"/>
    <s v="October 9, 2015 (United States)"/>
    <n v="7.1"/>
    <n v="32000"/>
    <s v="Ramin Bahrani"/>
    <s v="Ramin Bahrani"/>
    <s v="Andrew Garfield"/>
    <s v="United States"/>
    <n v="8000000"/>
    <x v="6458"/>
    <s v="Broad Green Pictures"/>
    <n v="112"/>
  </r>
  <r>
    <s v="Black or White"/>
    <s v="PG-13"/>
    <s v="Drama"/>
    <x v="34"/>
    <s v="January 30, 2015 (United States)"/>
    <n v="6.6"/>
    <n v="12000"/>
    <s v="Mike Binder"/>
    <s v="Mike Binder"/>
    <s v="Kevin Costner"/>
    <s v="United States"/>
    <n v="9000000"/>
    <x v="6459"/>
    <s v="BlackWhite"/>
    <n v="121"/>
  </r>
  <r>
    <s v="Clouds of Sils Maria"/>
    <s v="R"/>
    <s v="Drama"/>
    <x v="34"/>
    <s v="August 20, 2014 (France)"/>
    <n v="6.7"/>
    <n v="28000"/>
    <s v="Olivier Assayas"/>
    <s v="Olivier Assayas"/>
    <s v="Juliette Binoche"/>
    <s v="France"/>
    <m/>
    <x v="6460"/>
    <s v="CG CinÃ©ma"/>
    <n v="124"/>
  </r>
  <r>
    <s v="Big Stone Gap"/>
    <s v="PG-13"/>
    <s v="Comedy"/>
    <x v="34"/>
    <s v="May 20, 2016 (Spain)"/>
    <n v="5.7"/>
    <n v="2800"/>
    <s v="Adriana Trigiani"/>
    <s v="Adriana Trigiani"/>
    <s v="Ashley Judd"/>
    <s v="United States"/>
    <m/>
    <x v="6461"/>
    <s v="Altar Identity Studios"/>
    <n v="103"/>
  </r>
  <r>
    <s v="Laggies"/>
    <s v="R"/>
    <s v="Comedy"/>
    <x v="34"/>
    <s v="October 24, 2014 (United States)"/>
    <n v="6.4"/>
    <n v="43000"/>
    <s v="Lynn Shelton"/>
    <s v="Andrea Seigel"/>
    <s v="Keira Knightley"/>
    <s v="United States"/>
    <n v="5000000"/>
    <x v="6462"/>
    <s v="Anonymous Content"/>
    <n v="99"/>
  </r>
  <r>
    <s v="Mad Max: Fury Road"/>
    <s v="R"/>
    <s v="Action"/>
    <x v="35"/>
    <s v="May 15, 2015 (United States)"/>
    <n v="8.1"/>
    <n v="912000"/>
    <s v="George Miller"/>
    <s v="George Miller"/>
    <s v="Tom Hardy"/>
    <s v="Australia"/>
    <n v="150000000"/>
    <x v="6463"/>
    <s v="Warner Bros."/>
    <n v="120"/>
  </r>
  <r>
    <s v="Avengers: Age of Ultron"/>
    <s v="PG-13"/>
    <s v="Action"/>
    <x v="35"/>
    <s v="May 1, 2015 (United States)"/>
    <n v="7.3"/>
    <n v="777000"/>
    <s v="Joss Whedon"/>
    <s v="Joss Whedon"/>
    <s v="Robert Downey Jr."/>
    <s v="United States"/>
    <n v="250000000"/>
    <x v="6464"/>
    <s v="Marvel Studios"/>
    <n v="141"/>
  </r>
  <r>
    <s v="Crimson Peak"/>
    <s v="R"/>
    <s v="Drama"/>
    <x v="35"/>
    <s v="October 16, 2015 (United States)"/>
    <n v="6.5"/>
    <n v="136000"/>
    <s v="Guillermo del Toro"/>
    <s v="Guillermo del Toro"/>
    <s v="Mia Wasikowska"/>
    <s v="Canada"/>
    <n v="55000000"/>
    <x v="6465"/>
    <s v="Double Dare You (DDY)"/>
    <n v="119"/>
  </r>
  <r>
    <s v="Furious 7"/>
    <s v="PG-13"/>
    <s v="Action"/>
    <x v="35"/>
    <s v="April 3, 2015 (United States)"/>
    <n v="7.1"/>
    <n v="370000"/>
    <s v="James Wan"/>
    <s v="Chris Morgan"/>
    <s v="Vin Diesel"/>
    <s v="United States"/>
    <n v="190000000"/>
    <x v="6466"/>
    <s v="Universal Pictures"/>
    <n v="137"/>
  </r>
  <r>
    <s v="The Hateful Eight"/>
    <s v="R"/>
    <s v="Crime"/>
    <x v="35"/>
    <s v="December 30, 2015 (United States)"/>
    <n v="7.8"/>
    <n v="539000"/>
    <s v="Quentin Tarantino"/>
    <s v="Quentin Tarantino"/>
    <s v="Samuel L. Jackson"/>
    <s v="United States"/>
    <n v="44000000"/>
    <x v="6467"/>
    <s v="Visiona Romantica"/>
    <n v="168"/>
  </r>
  <r>
    <s v="Ant-Man"/>
    <s v="PG-13"/>
    <s v="Action"/>
    <x v="35"/>
    <s v="July 17, 2015 (United States)"/>
    <n v="7.3"/>
    <n v="595000"/>
    <s v="Peyton Reed"/>
    <s v="Edgar Wright"/>
    <s v="Paul Rudd"/>
    <s v="United States"/>
    <n v="130000000"/>
    <x v="6468"/>
    <s v="Gary Sanchez Productions"/>
    <n v="117"/>
  </r>
  <r>
    <s v="Fifty Shades of Grey"/>
    <s v="R"/>
    <s v="Drama"/>
    <x v="35"/>
    <s v="February 13, 2015 (United States)"/>
    <n v="4.0999999999999996"/>
    <n v="304000"/>
    <s v="Sam Taylor-Johnson"/>
    <s v="Kelly Marcel"/>
    <s v="Dakota Johnson"/>
    <s v="United States"/>
    <n v="40000000"/>
    <x v="6469"/>
    <s v="Focus Features"/>
    <n v="125"/>
  </r>
  <r>
    <s v="Sicario"/>
    <s v="R"/>
    <s v="Action"/>
    <x v="35"/>
    <s v="October 2, 2015 (United States)"/>
    <n v="7.6"/>
    <n v="386000"/>
    <s v="Denis Villeneuve"/>
    <s v="Taylor Sheridan"/>
    <s v="Emily Blunt"/>
    <s v="United States"/>
    <n v="30000000"/>
    <x v="6470"/>
    <s v="Lionsgate"/>
    <n v="121"/>
  </r>
  <r>
    <s v="The Witch"/>
    <s v="R"/>
    <s v="Drama"/>
    <x v="35"/>
    <s v="February 19, 2016 (United States)"/>
    <n v="6.9"/>
    <n v="218000"/>
    <s v="Robert Eggers"/>
    <s v="Robert Eggers"/>
    <s v="Anya Taylor-Joy"/>
    <s v="Canada"/>
    <n v="4000000"/>
    <x v="6471"/>
    <s v="Parts and Labor"/>
    <n v="92"/>
  </r>
  <r>
    <s v="The Big Short"/>
    <s v="R"/>
    <s v="Biography"/>
    <x v="35"/>
    <s v="December 23, 2015 (United States)"/>
    <n v="7.8"/>
    <n v="381000"/>
    <s v="Adam McKay"/>
    <s v="Charles Randolph"/>
    <s v="Christian Bale"/>
    <s v="United States"/>
    <n v="28000000"/>
    <x v="6472"/>
    <s v="Paramount Pictures"/>
    <n v="130"/>
  </r>
  <r>
    <s v="Jurassic World"/>
    <s v="PG-13"/>
    <s v="Action"/>
    <x v="35"/>
    <s v="June 12, 2015 (United States)"/>
    <n v="7"/>
    <n v="593000"/>
    <s v="Colin Trevorrow"/>
    <s v="Rick Jaffa"/>
    <s v="Chris Pratt"/>
    <s v="United States"/>
    <n v="150000000"/>
    <x v="6473"/>
    <s v="Universal Pictures"/>
    <n v="124"/>
  </r>
  <r>
    <s v="The Revenant"/>
    <s v="R"/>
    <s v="Action"/>
    <x v="35"/>
    <s v="January 8, 2016 (United States)"/>
    <n v="8"/>
    <n v="729000"/>
    <s v="Alejandro G. IÃ±Ã¡rritu"/>
    <s v="Mark L. Smith"/>
    <s v="Leonardo DiCaprio"/>
    <s v="United States"/>
    <n v="135000000"/>
    <x v="6474"/>
    <s v="New Regency Productions"/>
    <n v="156"/>
  </r>
  <r>
    <s v="The Martian"/>
    <s v="PG-13"/>
    <s v="Adventure"/>
    <x v="35"/>
    <s v="October 2, 2015 (United States)"/>
    <n v="8"/>
    <n v="783000"/>
    <s v="Ridley Scott"/>
    <s v="Drew Goddard"/>
    <s v="Matt Damon"/>
    <s v="United Kingdom"/>
    <n v="108000000"/>
    <x v="6475"/>
    <s v="Twentieth Century Fox"/>
    <n v="144"/>
  </r>
  <r>
    <s v="Room"/>
    <s v="R"/>
    <s v="Drama"/>
    <x v="35"/>
    <s v="January 22, 2016 (United States)"/>
    <n v="8.1"/>
    <n v="386000"/>
    <s v="Lenny Abrahamson"/>
    <s v="Emma Donoghue"/>
    <s v="Brie Larson"/>
    <s v="Canada"/>
    <n v="13000000"/>
    <x v="6476"/>
    <s v="Element Pictures"/>
    <n v="118"/>
  </r>
  <r>
    <s v="Inside Out"/>
    <s v="PG"/>
    <s v="Animation"/>
    <x v="35"/>
    <s v="June 19, 2015 (United States)"/>
    <n v="8.1"/>
    <n v="641000"/>
    <s v="Pete Docter"/>
    <s v="Pete Docter"/>
    <s v="Amy Poehler"/>
    <s v="United States"/>
    <n v="175000000"/>
    <x v="6477"/>
    <s v="Pixar Animation Studios"/>
    <n v="95"/>
  </r>
  <r>
    <s v="Spotlight"/>
    <s v="R"/>
    <s v="Biography"/>
    <x v="35"/>
    <s v="November 20, 2015 (United States)"/>
    <n v="8.1"/>
    <n v="435000"/>
    <s v="Tom McCarthy"/>
    <s v="Josh Singer"/>
    <s v="Mark Ruffalo"/>
    <s v="United States"/>
    <n v="20000000"/>
    <x v="6478"/>
    <s v="Participant"/>
    <n v="129"/>
  </r>
  <r>
    <s v="American Ultra"/>
    <s v="R"/>
    <s v="Action"/>
    <x v="35"/>
    <s v="August 21, 2015 (United States)"/>
    <n v="6.1"/>
    <n v="87000"/>
    <s v="Nima Nourizadeh"/>
    <s v="Max Landis"/>
    <s v="Jesse Eisenberg"/>
    <s v="United States"/>
    <n v="28000000"/>
    <x v="6479"/>
    <s v="PalmStar Media"/>
    <n v="96"/>
  </r>
  <r>
    <s v="The Man from U.N.C.L.E."/>
    <s v="PG-13"/>
    <s v="Action"/>
    <x v="35"/>
    <s v="August 14, 2015 (United States)"/>
    <n v="7.3"/>
    <n v="286000"/>
    <s v="Guy Ritchie"/>
    <s v="Guy Ritchie"/>
    <s v="Henry Cavill"/>
    <s v="United States"/>
    <n v="75000000"/>
    <x v="6480"/>
    <s v="Warner Bros."/>
    <n v="116"/>
  </r>
  <r>
    <s v="Terminator Genisys"/>
    <s v="PG-13"/>
    <s v="Action"/>
    <x v="35"/>
    <s v="July 1, 2015 (United States)"/>
    <n v="6.3"/>
    <n v="264000"/>
    <s v="Alan Taylor"/>
    <s v="Laeta Kalogridis"/>
    <s v="Arnold Schwarzenegger"/>
    <s v="United States"/>
    <n v="155000000"/>
    <x v="6481"/>
    <s v="Paramount Pictures"/>
    <n v="126"/>
  </r>
  <r>
    <s v="Cinderella"/>
    <s v="PG"/>
    <s v="Drama"/>
    <x v="35"/>
    <s v="March 13, 2015 (United States)"/>
    <n v="6.9"/>
    <n v="165000"/>
    <s v="Kenneth Branagh"/>
    <s v="Chris Weitz"/>
    <s v="Lily James"/>
    <s v="United States"/>
    <n v="95000000"/>
    <x v="6482"/>
    <s v="Allison Shearmur Productions"/>
    <n v="105"/>
  </r>
  <r>
    <s v="Star Wars: Episode VII - The Force Awakens"/>
    <s v="PG-13"/>
    <s v="Action"/>
    <x v="35"/>
    <s v="December 18, 2015 (United States)"/>
    <n v="7.8"/>
    <n v="876000"/>
    <s v="J.J. Abrams"/>
    <s v="Lawrence Kasdan"/>
    <s v="Daisy Ridley"/>
    <s v="United States"/>
    <n v="245000000"/>
    <x v="6483"/>
    <s v="Lucasfilm"/>
    <n v="138"/>
  </r>
  <r>
    <s v="The Lobster"/>
    <s v="R"/>
    <s v="Comedy"/>
    <x v="35"/>
    <s v="October 16, 2015 (United Kingdom)"/>
    <n v="7.2"/>
    <n v="230000"/>
    <s v="Yorgos Lanthimos"/>
    <s v="Yorgos Lanthimos"/>
    <s v="Colin Farrell"/>
    <s v="Ireland"/>
    <m/>
    <x v="6484"/>
    <s v="Film4"/>
    <n v="119"/>
  </r>
  <r>
    <s v="Spectre"/>
    <s v="PG-13"/>
    <s v="Action"/>
    <x v="35"/>
    <s v="November 6, 2015 (United States)"/>
    <n v="6.8"/>
    <n v="393000"/>
    <s v="Sam Mendes"/>
    <s v="John Logan"/>
    <s v="Daniel Craig"/>
    <s v="United Kingdom"/>
    <n v="245000000"/>
    <x v="6485"/>
    <s v="B24"/>
    <n v="148"/>
  </r>
  <r>
    <s v="High-Rise"/>
    <s v="R"/>
    <s v="Drama"/>
    <x v="35"/>
    <s v="April 28, 2016 (United States)"/>
    <n v="5.6"/>
    <n v="40000"/>
    <s v="Ben Wheatley"/>
    <s v="Amy Jump"/>
    <s v="Tom Hiddleston"/>
    <s v="United Kingdom"/>
    <m/>
    <x v="6486"/>
    <s v="HanWay Films"/>
    <n v="119"/>
  </r>
  <r>
    <s v="Legend"/>
    <s v="R"/>
    <s v="Biography"/>
    <x v="35"/>
    <s v="November 20, 2015 (United States)"/>
    <n v="6.9"/>
    <n v="164000"/>
    <s v="Brian Helgeland"/>
    <s v="Brian Helgeland"/>
    <s v="Tom Hardy"/>
    <s v="United Kingdom"/>
    <n v="30000000"/>
    <x v="6487"/>
    <s v="Cross Creek Pictures"/>
    <n v="132"/>
  </r>
  <r>
    <s v="Chappie"/>
    <s v="R"/>
    <s v="Action"/>
    <x v="35"/>
    <s v="March 6, 2015 (United States)"/>
    <n v="6.8"/>
    <n v="235000"/>
    <s v="Neill Blomkamp"/>
    <s v="Neill Blomkamp"/>
    <s v="Sharlto Copley"/>
    <s v="South Africa"/>
    <n v="49000000"/>
    <x v="6488"/>
    <s v="Columbia Pictures"/>
    <n v="120"/>
  </r>
  <r>
    <s v="Knock Knock"/>
    <s v="R"/>
    <s v="Drama"/>
    <x v="35"/>
    <s v="October 9, 2015 (United States)"/>
    <n v="4.9000000000000004"/>
    <n v="87000"/>
    <s v="Eli Roth"/>
    <s v="Eli Roth"/>
    <s v="Keanu Reeves"/>
    <s v="United States"/>
    <n v="2500000"/>
    <x v="6489"/>
    <s v="Black Bear Pictures"/>
    <n v="99"/>
  </r>
  <r>
    <s v="In the Heart of the Sea"/>
    <s v="PG-13"/>
    <s v="Action"/>
    <x v="35"/>
    <s v="December 11, 2015 (United States)"/>
    <n v="6.9"/>
    <n v="128000"/>
    <s v="Ron Howard"/>
    <s v="Charles Leavitt"/>
    <s v="Chris Hemsworth"/>
    <s v="United States"/>
    <n v="100000000"/>
    <x v="6490"/>
    <s v="Warner Bros."/>
    <n v="122"/>
  </r>
  <r>
    <s v="The Bronze"/>
    <s v="R"/>
    <s v="Comedy"/>
    <x v="35"/>
    <s v="March 18, 2016 (United States)"/>
    <n v="6.1"/>
    <n v="11000"/>
    <s v="Bryan Buckley"/>
    <s v="Melissa Rauch"/>
    <s v="Melissa Rauch"/>
    <s v="United States"/>
    <n v="3500000"/>
    <x v="6491"/>
    <s v="Duplass Brothers Productions"/>
    <n v="100"/>
  </r>
  <r>
    <s v="The Intern"/>
    <s v="PG-13"/>
    <s v="Comedy"/>
    <x v="35"/>
    <s v="September 25, 2015 (United States)"/>
    <n v="7.1"/>
    <n v="231000"/>
    <s v="Nancy Meyers"/>
    <s v="Nancy Meyers"/>
    <s v="Robert De Niro"/>
    <s v="United States"/>
    <n v="35000000"/>
    <x v="6492"/>
    <s v="Waverly Films"/>
    <n v="121"/>
  </r>
  <r>
    <s v="The Hunger Games: Mockingjay - Part 2"/>
    <s v="PG-13"/>
    <s v="Action"/>
    <x v="35"/>
    <s v="November 20, 2015 (United States)"/>
    <n v="6.6"/>
    <n v="297000"/>
    <s v="Francis Lawrence"/>
    <s v="Peter Craig"/>
    <s v="Jennifer Lawrence"/>
    <s v="United States"/>
    <n v="160000000"/>
    <x v="6493"/>
    <s v="Lionsgate"/>
    <n v="137"/>
  </r>
  <r>
    <s v="Everest"/>
    <s v="PG-13"/>
    <s v="Action"/>
    <x v="35"/>
    <s v="September 25, 2015 (United States)"/>
    <n v="7.1"/>
    <n v="205000"/>
    <s v="Baltasar KormÃ¡kur"/>
    <s v="William Nicholson"/>
    <s v="Jason Clarke"/>
    <s v="United Kingdom"/>
    <n v="55000000"/>
    <x v="6494"/>
    <s v="Working Title Films"/>
    <n v="121"/>
  </r>
  <r>
    <s v="Blackhat"/>
    <s v="R"/>
    <s v="Action"/>
    <x v="35"/>
    <s v="January 16, 2015 (United States)"/>
    <n v="5.4"/>
    <n v="56000"/>
    <s v="Michael Mann"/>
    <s v="Morgan Davis Foehl"/>
    <s v="Chris Hemsworth"/>
    <s v="United States"/>
    <n v="70000000"/>
    <x v="6495"/>
    <s v="Forward Pass"/>
    <n v="133"/>
  </r>
  <r>
    <s v="Spy"/>
    <s v="R"/>
    <s v="Action"/>
    <x v="35"/>
    <s v="June 5, 2015 (United States)"/>
    <n v="7"/>
    <n v="234000"/>
    <s v="Paul Feig"/>
    <s v="Paul Feig"/>
    <s v="Melissa McCarthy"/>
    <s v="United States"/>
    <n v="65000000"/>
    <x v="6496"/>
    <s v="Twentieth Century Fox"/>
    <n v="120"/>
  </r>
  <r>
    <s v="Fantastic Four"/>
    <s v="PG-13"/>
    <s v="Action"/>
    <x v="35"/>
    <s v="August 7, 2015 (United States)"/>
    <n v="4.2"/>
    <n v="156000"/>
    <s v="Josh Trank"/>
    <s v="Jeremy Slater"/>
    <s v="Miles Teller"/>
    <s v="United States"/>
    <n v="120000000"/>
    <x v="6497"/>
    <s v="Twentieth Century Fox"/>
    <n v="100"/>
  </r>
  <r>
    <s v="Mission: Impossible - Rogue Nation"/>
    <s v="PG-13"/>
    <s v="Action"/>
    <x v="35"/>
    <s v="July 31, 2015 (United States)"/>
    <n v="7.4"/>
    <n v="350000"/>
    <s v="Christopher McQuarrie"/>
    <s v="Bruce Geller"/>
    <s v="Tom Cruise"/>
    <s v="United States"/>
    <n v="150000000"/>
    <x v="6498"/>
    <s v="Paramount Pictures"/>
    <n v="131"/>
  </r>
  <r>
    <s v="The Visit"/>
    <s v="PG-13"/>
    <s v="Horror"/>
    <x v="35"/>
    <s v="September 11, 2015 (United States)"/>
    <n v="6.2"/>
    <n v="119000"/>
    <s v="M. Night Shyamalan"/>
    <s v="M. Night Shyamalan"/>
    <s v="Olivia DeJonge"/>
    <s v="United States"/>
    <n v="5000000"/>
    <x v="6499"/>
    <s v="Blinding Edge Pictures"/>
    <n v="94"/>
  </r>
  <r>
    <s v="Vacation"/>
    <s v="R"/>
    <s v="Adventure"/>
    <x v="35"/>
    <s v="July 29, 2015 (United States)"/>
    <n v="6.1"/>
    <n v="103000"/>
    <s v="John Francis Daley"/>
    <s v="Jonathan Goldstein"/>
    <s v="Ed Helms"/>
    <s v="United States"/>
    <n v="31000000"/>
    <x v="6500"/>
    <s v="BenderSpink"/>
    <n v="99"/>
  </r>
  <r>
    <s v="Creed"/>
    <s v="PG-13"/>
    <s v="Drama"/>
    <x v="35"/>
    <s v="November 25, 2015 (United States)"/>
    <n v="7.6"/>
    <n v="254000"/>
    <s v="Ryan Coogler"/>
    <s v="Ryan Coogler"/>
    <s v="Michael B. Jordan"/>
    <s v="United States"/>
    <n v="35000000"/>
    <x v="6501"/>
    <s v="Metro-Goldwyn-Mayer (MGM)"/>
    <n v="133"/>
  </r>
  <r>
    <s v="The Age of Adaline"/>
    <s v="PG-13"/>
    <s v="Drama"/>
    <x v="35"/>
    <s v="April 24, 2015 (United States)"/>
    <n v="7.2"/>
    <n v="160000"/>
    <s v="Lee Toland Krieger"/>
    <s v="J. Mills Goodloe"/>
    <s v="Blake Lively"/>
    <s v="United States"/>
    <n v="25000000"/>
    <x v="6502"/>
    <s v="Lakeshore Entertainment"/>
    <n v="112"/>
  </r>
  <r>
    <s v="Black Mass"/>
    <s v="R"/>
    <s v="Biography"/>
    <x v="35"/>
    <s v="September 18, 2015 (United States)"/>
    <n v="6.9"/>
    <n v="171000"/>
    <s v="Scott Cooper"/>
    <s v="Mark Mallouk"/>
    <s v="Johnny Depp"/>
    <s v="United States"/>
    <n v="53000000"/>
    <x v="6503"/>
    <s v="Cross Creek Pictures"/>
    <n v="123"/>
  </r>
  <r>
    <s v="Focus"/>
    <s v="R"/>
    <s v="Comedy"/>
    <x v="35"/>
    <s v="February 27, 2015 (United States)"/>
    <n v="6.6"/>
    <n v="226000"/>
    <s v="Glenn Ficarra"/>
    <s v="Glenn Ficarra"/>
    <s v="Will Smith"/>
    <s v="United States"/>
    <n v="50100000"/>
    <x v="6504"/>
    <s v="Kramer &amp; Sigman Films"/>
    <n v="105"/>
  </r>
  <r>
    <s v="Home"/>
    <s v="PG"/>
    <s v="Animation"/>
    <x v="35"/>
    <s v="March 27, 2015 (United States)"/>
    <n v="6.6"/>
    <n v="95000"/>
    <s v="Tim Johnson"/>
    <s v="Tom J. Astle"/>
    <s v="Jim Parsons"/>
    <s v="United States"/>
    <n v="135000000"/>
    <x v="6505"/>
    <s v="DreamWorks Animation"/>
    <n v="94"/>
  </r>
  <r>
    <s v="Jupiter Ascending"/>
    <s v="PG-13"/>
    <s v="Action"/>
    <x v="35"/>
    <s v="February 6, 2015 (United States)"/>
    <n v="5.3"/>
    <n v="182000"/>
    <s v="Lana Wachowski"/>
    <s v="Lilly Wachowski"/>
    <s v="Channing Tatum"/>
    <s v="United States"/>
    <n v="176000000"/>
    <x v="6506"/>
    <s v="Warner Bros."/>
    <n v="127"/>
  </r>
  <r>
    <s v="I Saw the Light"/>
    <s v="R"/>
    <s v="Biography"/>
    <x v="35"/>
    <s v="April 1, 2016 (United States)"/>
    <n v="5.8"/>
    <n v="6700"/>
    <s v="Marc Abraham"/>
    <s v="Marc Abraham"/>
    <s v="Tom Hiddleston"/>
    <s v="United States"/>
    <n v="13000000"/>
    <x v="6507"/>
    <s v="BRON Studios"/>
    <n v="123"/>
  </r>
  <r>
    <s v="Minions"/>
    <s v="PG"/>
    <s v="Animation"/>
    <x v="35"/>
    <s v="July 10, 2015 (United States)"/>
    <n v="6.4"/>
    <n v="218000"/>
    <s v="Kyle Balda"/>
    <s v="Brian Lynch"/>
    <s v="Sandra Bullock"/>
    <s v="United States"/>
    <n v="74000000"/>
    <x v="6508"/>
    <s v="Illumination Entertainment"/>
    <n v="91"/>
  </r>
  <r>
    <s v="Pitch Perfect 2"/>
    <s v="PG-13"/>
    <s v="Comedy"/>
    <x v="35"/>
    <s v="May 15, 2015 (United States)"/>
    <n v="6.4"/>
    <n v="146000"/>
    <s v="Elizabeth Banks"/>
    <s v="Kay Cannon"/>
    <s v="Anna Kendrick"/>
    <s v="United States"/>
    <n v="29000000"/>
    <x v="6509"/>
    <s v="Brownstone Productions (II)"/>
    <n v="115"/>
  </r>
  <r>
    <s v="San Andreas"/>
    <s v="PG-13"/>
    <s v="Action"/>
    <x v="35"/>
    <s v="May 29, 2015 (United States)"/>
    <n v="6.1"/>
    <n v="219000"/>
    <s v="Brad Peyton"/>
    <s v="Carlton Cuse"/>
    <s v="Dwayne Johnson"/>
    <s v="United States"/>
    <n v="110000000"/>
    <x v="6510"/>
    <s v="New Line Cinema"/>
    <n v="114"/>
  </r>
  <r>
    <s v="Trainwreck"/>
    <s v="R"/>
    <s v="Comedy"/>
    <x v="35"/>
    <s v="July 17, 2015 (United States)"/>
    <n v="6.2"/>
    <n v="132000"/>
    <s v="Judd Apatow"/>
    <s v="Amy Schumer"/>
    <s v="Amy Schumer"/>
    <s v="United States"/>
    <n v="35000000"/>
    <x v="6511"/>
    <s v="Universal Pictures"/>
    <n v="125"/>
  </r>
  <r>
    <s v="Tomorrowland"/>
    <s v="PG"/>
    <s v="Action"/>
    <x v="35"/>
    <s v="May 22, 2015 (United States)"/>
    <n v="6.4"/>
    <n v="175000"/>
    <s v="Brad Bird"/>
    <s v="Damon Lindelof"/>
    <s v="George Clooney"/>
    <s v="United States"/>
    <n v="190000000"/>
    <x v="6512"/>
    <s v="Walt Disney Pictures"/>
    <n v="130"/>
  </r>
  <r>
    <s v="Bridge of Spies"/>
    <s v="PG-13"/>
    <s v="Drama"/>
    <x v="35"/>
    <s v="October 16, 2015 (United States)"/>
    <n v="7.6"/>
    <n v="295000"/>
    <s v="Steven Spielberg"/>
    <s v="Matt Charman"/>
    <s v="Tom Hanks"/>
    <s v="United States"/>
    <n v="40000000"/>
    <x v="6513"/>
    <s v="Dreamworks Pictures"/>
    <n v="142"/>
  </r>
  <r>
    <s v="The Danish Girl"/>
    <s v="R"/>
    <s v="Biography"/>
    <x v="35"/>
    <s v="January 22, 2016 (United States)"/>
    <n v="7.1"/>
    <n v="170000"/>
    <s v="Tom Hooper"/>
    <s v="Lucinda Coxon"/>
    <s v="Eddie Redmayne"/>
    <s v="United Kingdom"/>
    <n v="15000000"/>
    <x v="6514"/>
    <s v="Working Title Films"/>
    <n v="119"/>
  </r>
  <r>
    <s v="The Divergent Series: Insurgent"/>
    <s v="PG-13"/>
    <s v="Action"/>
    <x v="35"/>
    <s v="March 20, 2015 (United States)"/>
    <n v="6.2"/>
    <n v="223000"/>
    <s v="Robert Schwentke"/>
    <s v="Brian Duffield"/>
    <s v="Shailene Woodley"/>
    <s v="United States"/>
    <n v="110000000"/>
    <x v="6515"/>
    <s v="Summit Entertainment"/>
    <n v="119"/>
  </r>
  <r>
    <s v="Straight Outta Compton"/>
    <s v="R"/>
    <s v="Biography"/>
    <x v="35"/>
    <s v="August 14, 2015 (United States)"/>
    <n v="7.8"/>
    <n v="185000"/>
    <s v="F. Gary Gray"/>
    <s v="Jonathan Herman"/>
    <s v="O'Shea Jackson Jr."/>
    <s v="United States"/>
    <n v="28000000"/>
    <x v="6516"/>
    <s v="Universal Pictures"/>
    <n v="147"/>
  </r>
  <r>
    <s v="Carol"/>
    <s v="R"/>
    <s v="Drama"/>
    <x v="35"/>
    <s v="January 15, 2016 (United States)"/>
    <n v="7.2"/>
    <n v="120000"/>
    <s v="Todd Haynes"/>
    <s v="Phyllis Nagy"/>
    <s v="Cate Blanchett"/>
    <s v="United Kingdom"/>
    <n v="11800000"/>
    <x v="6517"/>
    <s v="The Weinstein Company"/>
    <n v="118"/>
  </r>
  <r>
    <s v="No Escape"/>
    <s v="R"/>
    <s v="Action"/>
    <x v="35"/>
    <s v="August 26, 2015 (United States)"/>
    <n v="6.8"/>
    <n v="81000"/>
    <s v="John Erick Dowdle"/>
    <s v="John Erick Dowdle"/>
    <s v="Lake Bell"/>
    <s v="United States"/>
    <n v="16200000"/>
    <x v="6518"/>
    <s v="Bold Films"/>
    <n v="103"/>
  </r>
  <r>
    <s v="The Boy Next Door"/>
    <s v="R"/>
    <s v="Thriller"/>
    <x v="35"/>
    <s v="January 23, 2015 (United States)"/>
    <n v="4.7"/>
    <n v="40000"/>
    <s v="Rob Cohen"/>
    <s v="Barbara Curry"/>
    <s v="Jennifer Lopez"/>
    <s v="United States"/>
    <n v="4000000"/>
    <x v="6519"/>
    <s v="Universal Pictures"/>
    <n v="91"/>
  </r>
  <r>
    <s v="Southpaw"/>
    <s v="R"/>
    <s v="Action"/>
    <x v="35"/>
    <s v="July 24, 2015 (United States)"/>
    <n v="7.4"/>
    <n v="223000"/>
    <s v="Antoine Fuqua"/>
    <s v="Kurt Sutter"/>
    <s v="Jake Gyllenhaal"/>
    <s v="Hong Kong"/>
    <n v="30000000"/>
    <x v="6520"/>
    <s v="Escape Artists"/>
    <n v="124"/>
  </r>
  <r>
    <s v="The Dressmaker"/>
    <s v="R"/>
    <s v="Comedy"/>
    <x v="35"/>
    <s v="October 29, 2015 (Australia)"/>
    <n v="7.1"/>
    <n v="56000"/>
    <s v="Jocelyn Moorhouse"/>
    <s v="Rosalie Ham"/>
    <s v="Kate Winslet"/>
    <s v="Australia"/>
    <m/>
    <x v="6521"/>
    <s v="Screen Australia"/>
    <n v="119"/>
  </r>
  <r>
    <s v="Maze Runner: The Scorch Trials"/>
    <s v="PG-13"/>
    <s v="Action"/>
    <x v="35"/>
    <s v="September 18, 2015 (United States)"/>
    <n v="6.3"/>
    <n v="230000"/>
    <s v="Wes Ball"/>
    <s v="T.S. Nowlin"/>
    <s v="Dylan O'Brien"/>
    <s v="United States"/>
    <n v="61000000"/>
    <x v="6522"/>
    <s v="Gotham Group"/>
    <n v="131"/>
  </r>
  <r>
    <s v="Lost and Love"/>
    <m/>
    <s v="Drama"/>
    <x v="35"/>
    <s v="March 20, 2015 (China)"/>
    <n v="6.4"/>
    <n v="620"/>
    <s v="Sanyuan Peng"/>
    <s v="Sanyuan Peng"/>
    <s v="Andy Lau"/>
    <s v="China"/>
    <m/>
    <x v="6523"/>
    <s v="Chongqing Film Group"/>
    <n v="108"/>
  </r>
  <r>
    <s v="The Last Witch Hunter"/>
    <s v="PG-13"/>
    <s v="Action"/>
    <x v="35"/>
    <s v="October 23, 2015 (United States)"/>
    <n v="6"/>
    <n v="98000"/>
    <s v="Breck Eisner"/>
    <s v="Cory Goodman"/>
    <s v="Vin Diesel"/>
    <s v="United States"/>
    <n v="90000000"/>
    <x v="6524"/>
    <s v="Summit Entertainment"/>
    <n v="106"/>
  </r>
  <r>
    <s v="Green Room"/>
    <s v="R"/>
    <s v="Horror"/>
    <x v="35"/>
    <s v="May 13, 2016 (United States)"/>
    <n v="7"/>
    <n v="112000"/>
    <s v="Jeremy Saulnier"/>
    <s v="Jeremy Saulnier"/>
    <s v="Anton Yelchin"/>
    <s v="United States"/>
    <n v="5000000"/>
    <x v="6525"/>
    <s v="Broad Green Pictures"/>
    <n v="95"/>
  </r>
  <r>
    <s v="Burnt"/>
    <s v="R"/>
    <s v="Comedy"/>
    <x v="35"/>
    <s v="October 30, 2015 (United States)"/>
    <n v="6.6"/>
    <n v="110000"/>
    <s v="John Wells"/>
    <s v="Steven Knight"/>
    <s v="Bradley Cooper"/>
    <s v="United States"/>
    <n v="20000000"/>
    <x v="6526"/>
    <s v="3 Arts Entertainment"/>
    <n v="101"/>
  </r>
  <r>
    <s v="The Good Dinosaur"/>
    <s v="PG"/>
    <s v="Animation"/>
    <x v="35"/>
    <s v="November 25, 2015 (United States)"/>
    <n v="6.7"/>
    <n v="106000"/>
    <s v="Peter Sohn"/>
    <s v="Bob Peterson"/>
    <s v="Jeffrey Wright"/>
    <s v="United States"/>
    <n v="200000000"/>
    <x v="6527"/>
    <s v="Pixar Animation Studios"/>
    <n v="93"/>
  </r>
  <r>
    <s v="Far from the Madding Crowd"/>
    <s v="PG-13"/>
    <s v="Drama"/>
    <x v="35"/>
    <s v="May 22, 2015 (United States)"/>
    <n v="7.1"/>
    <n v="47000"/>
    <s v="Thomas Vinterberg"/>
    <s v="Thomas Hardy"/>
    <s v="Carey Mulligan"/>
    <s v="United Kingdom"/>
    <m/>
    <x v="6528"/>
    <s v="Fox Searchlight Pictures"/>
    <n v="119"/>
  </r>
  <r>
    <s v="The Invitation"/>
    <s v="Not Rated"/>
    <s v="Drama"/>
    <x v="35"/>
    <s v="April 8, 2016 (United States)"/>
    <n v="6.6"/>
    <n v="100000"/>
    <s v="Karyn Kusama"/>
    <s v="Phil Hay"/>
    <s v="Logan Marshall-Green"/>
    <s v="United States"/>
    <m/>
    <x v="6529"/>
    <s v="Gamechanger Films"/>
    <n v="100"/>
  </r>
  <r>
    <s v="The Gift"/>
    <s v="R"/>
    <s v="Drama"/>
    <x v="35"/>
    <s v="August 7, 2015 (United States)"/>
    <n v="7"/>
    <n v="145000"/>
    <s v="Joel Edgerton"/>
    <s v="Joel Edgerton"/>
    <s v="Jason Bateman"/>
    <s v="United States"/>
    <n v="5000000"/>
    <x v="6530"/>
    <s v="Blumhouse Productions"/>
    <n v="108"/>
  </r>
  <r>
    <s v="Point Break"/>
    <s v="PG-13"/>
    <s v="Action"/>
    <x v="35"/>
    <s v="December 25, 2015 (United States)"/>
    <n v="5.3"/>
    <n v="60000"/>
    <s v="Ericson Core"/>
    <s v="Kurt Wimmer"/>
    <s v="Edgar RamÃ­rez"/>
    <s v="China"/>
    <n v="105000000"/>
    <x v="6531"/>
    <s v="Alcon Entertainment"/>
    <n v="114"/>
  </r>
  <r>
    <s v="Get Hard"/>
    <s v="R"/>
    <s v="Comedy"/>
    <x v="35"/>
    <s v="March 27, 2015 (United States)"/>
    <n v="6"/>
    <n v="127000"/>
    <s v="Etan Cohen"/>
    <s v="Jay Martel"/>
    <s v="Will Ferrell"/>
    <s v="United States"/>
    <n v="40000000"/>
    <x v="6532"/>
    <s v="Gary Sanchez Productions"/>
    <n v="100"/>
  </r>
  <r>
    <s v="Hitman: Agent 47"/>
    <s v="R"/>
    <s v="Action"/>
    <x v="35"/>
    <s v="August 21, 2015 (United States)"/>
    <n v="5.7"/>
    <n v="87000"/>
    <s v="Aleksander Bach"/>
    <s v="Skip Woods"/>
    <s v="Rupert Friend"/>
    <s v="United States"/>
    <n v="35000000"/>
    <x v="6533"/>
    <s v="Twentieth Century Fox"/>
    <n v="96"/>
  </r>
  <r>
    <s v="Entourage"/>
    <s v="R"/>
    <s v="Comedy"/>
    <x v="35"/>
    <s v="June 3, 2015 (United States)"/>
    <n v="6.6"/>
    <n v="77000"/>
    <s v="Doug Ellin"/>
    <s v="Doug Ellin"/>
    <s v="Adrian Grenier"/>
    <s v="United States"/>
    <n v="30000000"/>
    <x v="6534"/>
    <s v="Warner Bros."/>
    <n v="104"/>
  </r>
  <r>
    <s v="Steve Jobs"/>
    <s v="R"/>
    <s v="Biography"/>
    <x v="35"/>
    <s v="October 23, 2015 (United States)"/>
    <n v="7.2"/>
    <n v="160000"/>
    <s v="Danny Boyle"/>
    <s v="Aaron Sorkin"/>
    <s v="Michael Fassbender"/>
    <s v="United Kingdom"/>
    <n v="30000000"/>
    <x v="6535"/>
    <s v="Universal Pictures"/>
    <n v="122"/>
  </r>
  <r>
    <s v="Scouts Guide to the Zombie Apocalypse"/>
    <s v="R"/>
    <s v="Action"/>
    <x v="35"/>
    <s v="October 30, 2015 (United States)"/>
    <n v="6.3"/>
    <n v="47000"/>
    <s v="Christopher Landon"/>
    <s v="Carrie Lee Wilson"/>
    <s v="Tye Sheridan"/>
    <s v="United States"/>
    <n v="15000000"/>
    <x v="6536"/>
    <s v="Paramount Pictures"/>
    <n v="93"/>
  </r>
  <r>
    <s v="Hardcore Henry"/>
    <s v="R"/>
    <s v="Action"/>
    <x v="35"/>
    <s v="April 8, 2016 (United States)"/>
    <n v="6.7"/>
    <n v="90000"/>
    <s v="Ilya Naishuller"/>
    <s v="Ilya Naishuller"/>
    <s v="Sharlto Copley"/>
    <s v="Russia"/>
    <n v="2000000"/>
    <x v="6537"/>
    <s v="Bazelevs Production"/>
    <n v="96"/>
  </r>
  <r>
    <s v="Joy"/>
    <s v="PG-13"/>
    <s v="Biography"/>
    <x v="35"/>
    <s v="December 25, 2015 (United States)"/>
    <n v="6.6"/>
    <n v="131000"/>
    <s v="David O. Russell"/>
    <s v="David O. Russell"/>
    <s v="Jennifer Lawrence"/>
    <s v="United States"/>
    <n v="60000000"/>
    <x v="6538"/>
    <s v="Fox 2000 Pictures"/>
    <n v="124"/>
  </r>
  <r>
    <s v="Masterminds"/>
    <s v="PG-13"/>
    <s v="Biography"/>
    <x v="35"/>
    <s v="September 30, 2016 (United States)"/>
    <n v="5.8"/>
    <n v="52000"/>
    <s v="Jared Hess"/>
    <s v="Chris Bowman"/>
    <s v="Zach Galifianakis"/>
    <s v="United States"/>
    <n v="25000000"/>
    <x v="6539"/>
    <s v="Broadway Video"/>
    <n v="95"/>
  </r>
  <r>
    <s v="Brooklyn"/>
    <s v="PG-13"/>
    <s v="Drama"/>
    <x v="35"/>
    <s v="November 25, 2015 (United States)"/>
    <n v="7.5"/>
    <n v="135000"/>
    <s v="John Crowley"/>
    <s v="Nick Hornby"/>
    <s v="Saoirse Ronan"/>
    <s v="United Kingdom"/>
    <n v="11000000"/>
    <x v="6540"/>
    <s v="Wildgaze Films"/>
    <n v="117"/>
  </r>
  <r>
    <s v="Youth"/>
    <s v="R"/>
    <s v="Comedy"/>
    <x v="35"/>
    <s v="December 4, 2015 (United States)"/>
    <n v="7.3"/>
    <n v="74000"/>
    <s v="Paolo Sorrentino"/>
    <s v="Paolo Sorrentino"/>
    <s v="Michael Caine"/>
    <s v="Italy"/>
    <m/>
    <x v="6541"/>
    <s v="Indigo Film"/>
    <n v="124"/>
  </r>
  <r>
    <s v="Self/less"/>
    <s v="PG-13"/>
    <s v="Action"/>
    <x v="35"/>
    <s v="July 10, 2015 (United States)"/>
    <n v="6.5"/>
    <n v="93000"/>
    <s v="Tarsem Singh"/>
    <s v="Ã€lex Pastor"/>
    <s v="Ryan Reynolds"/>
    <s v="United States"/>
    <n v="26000000"/>
    <x v="6542"/>
    <s v="Focus Features"/>
    <n v="117"/>
  </r>
  <r>
    <s v="Ted 2"/>
    <s v="R"/>
    <s v="Comedy"/>
    <x v="35"/>
    <s v="June 26, 2015 (United States)"/>
    <n v="6.3"/>
    <n v="191000"/>
    <s v="Seth MacFarlane"/>
    <s v="Seth MacFarlane"/>
    <s v="Mark Wahlberg"/>
    <s v="United States"/>
    <n v="68000000"/>
    <x v="6543"/>
    <s v="Universal Pictures"/>
    <n v="115"/>
  </r>
  <r>
    <s v="Pan"/>
    <s v="PG"/>
    <s v="Adventure"/>
    <x v="35"/>
    <s v="October 9, 2015 (United States)"/>
    <n v="5.7"/>
    <n v="62000"/>
    <s v="Joe Wright"/>
    <s v="Jason Fuchs"/>
    <s v="Levi Miller"/>
    <s v="United States"/>
    <n v="150000000"/>
    <x v="6544"/>
    <s v="Warner Bros."/>
    <n v="111"/>
  </r>
  <r>
    <s v="Pixels"/>
    <s v="PG-13"/>
    <s v="Action"/>
    <x v="35"/>
    <s v="July 24, 2015 (United States)"/>
    <n v="5.5"/>
    <n v="135000"/>
    <s v="Chris Columbus"/>
    <s v="Tim Herlihy"/>
    <s v="Adam Sandler"/>
    <s v="United States"/>
    <n v="88000000"/>
    <x v="6545"/>
    <s v="Columbia Pictures"/>
    <n v="105"/>
  </r>
  <r>
    <s v="Demolition"/>
    <s v="R"/>
    <s v="Comedy"/>
    <x v="35"/>
    <s v="April 8, 2016 (United States)"/>
    <n v="7"/>
    <n v="93000"/>
    <s v="Jean-Marc VallÃ©e"/>
    <s v="Bryan Sipe"/>
    <s v="Jake Gyllenhaal"/>
    <s v="United States"/>
    <n v="10000000"/>
    <x v="6546"/>
    <s v="Black Label Media"/>
    <n v="101"/>
  </r>
  <r>
    <s v="Macbeth"/>
    <s v="R"/>
    <s v="Drama"/>
    <x v="35"/>
    <s v="December 11, 2015 (United States)"/>
    <n v="6.6"/>
    <n v="54000"/>
    <s v="Justin Kurzel"/>
    <s v="Todd Louiso"/>
    <s v="Michael Fassbender"/>
    <s v="United Kingdom"/>
    <n v="15000000"/>
    <x v="6547"/>
    <s v="See-Saw Films"/>
    <n v="113"/>
  </r>
  <r>
    <s v="Daddy's Home"/>
    <s v="PG-13"/>
    <s v="Comedy"/>
    <x v="35"/>
    <s v="December 25, 2015 (United States)"/>
    <n v="6.2"/>
    <n v="112000"/>
    <s v="Sean Anders"/>
    <s v="Brian Burns"/>
    <s v="Will Ferrell"/>
    <s v="United States"/>
    <n v="50000000"/>
    <x v="6548"/>
    <s v="Paramount Pictures"/>
    <n v="96"/>
  </r>
  <r>
    <s v="Run All Night"/>
    <s v="R"/>
    <s v="Action"/>
    <x v="35"/>
    <s v="March 13, 2015 (United States)"/>
    <n v="6.6"/>
    <n v="105000"/>
    <s v="Jaume Collet-Serra"/>
    <s v="Brad Ingelsby"/>
    <s v="Liam Neeson"/>
    <s v="United States"/>
    <n v="50000000"/>
    <x v="6549"/>
    <s v="Warner Bros."/>
    <n v="114"/>
  </r>
  <r>
    <s v="Mr. Right"/>
    <s v="R"/>
    <s v="Action"/>
    <x v="35"/>
    <s v="April 8, 2016 (United States)"/>
    <n v="6.4"/>
    <n v="52000"/>
    <s v="Paco Cabezas"/>
    <s v="Max Landis"/>
    <s v="Anna Kendrick"/>
    <s v="United States"/>
    <n v="8000000"/>
    <x v="6550"/>
    <s v="Amasia Entertainment"/>
    <n v="95"/>
  </r>
  <r>
    <s v="Magic Mike XXL"/>
    <s v="R"/>
    <s v="Comedy"/>
    <x v="35"/>
    <s v="July 1, 2015 (United States)"/>
    <n v="5.6"/>
    <n v="53000"/>
    <s v="Gregory Jacobs"/>
    <s v="Reid Carolin"/>
    <s v="Channing Tatum"/>
    <s v="United States"/>
    <n v="14800000"/>
    <x v="6551"/>
    <s v="Warner Bros."/>
    <n v="115"/>
  </r>
  <r>
    <s v="The DUFF"/>
    <s v="PG-13"/>
    <s v="Comedy"/>
    <x v="35"/>
    <s v="February 20, 2015 (United States)"/>
    <n v="6.5"/>
    <n v="87000"/>
    <s v="Ari Sandel"/>
    <s v="Josh A. Cagan"/>
    <s v="Mae Whitman"/>
    <s v="United States"/>
    <n v="8500000"/>
    <x v="6552"/>
    <s v="CBS Films"/>
    <n v="101"/>
  </r>
  <r>
    <s v="Trumbo"/>
    <s v="R"/>
    <s v="Biography"/>
    <x v="35"/>
    <s v="November 27, 2015 (United States)"/>
    <n v="7.5"/>
    <n v="78000"/>
    <s v="Jay Roach"/>
    <s v="John McNamara"/>
    <s v="Bryan Cranston"/>
    <s v="United States"/>
    <n v="15000000"/>
    <x v="6553"/>
    <s v="Bleecker Street Films"/>
    <n v="124"/>
  </r>
  <r>
    <s v="Hotel Transylvania 2"/>
    <s v="PG"/>
    <s v="Animation"/>
    <x v="35"/>
    <s v="September 25, 2015 (United States)"/>
    <n v="6.7"/>
    <n v="113000"/>
    <s v="Genndy Tartakovsky"/>
    <s v="Robert Smigel"/>
    <s v="Adam Sandler"/>
    <s v="United States"/>
    <n v="80000000"/>
    <x v="6554"/>
    <s v="Columbia Pictures"/>
    <n v="89"/>
  </r>
  <r>
    <s v="Knight of Cups"/>
    <s v="R"/>
    <s v="Drama"/>
    <x v="35"/>
    <s v="March 4, 2016 (United States)"/>
    <n v="5.7"/>
    <n v="26000"/>
    <s v="Terrence Malick"/>
    <s v="Terrence Malick"/>
    <s v="Christian Bale"/>
    <s v="United States"/>
    <m/>
    <x v="6555"/>
    <s v="Dogwood Films"/>
    <n v="118"/>
  </r>
  <r>
    <s v="The Stanford Prison Experiment"/>
    <s v="R"/>
    <s v="Biography"/>
    <x v="35"/>
    <s v="July 17, 2015 (United States)"/>
    <n v="6.9"/>
    <n v="40000"/>
    <s v="Kyle Patrick Alvarez"/>
    <s v="Tim Talbott"/>
    <s v="Ezra Miller"/>
    <s v="United States"/>
    <m/>
    <x v="6556"/>
    <s v="Coup d'Etat Films"/>
    <n v="122"/>
  </r>
  <r>
    <s v="The Longest Ride"/>
    <s v="PG-13"/>
    <s v="Drama"/>
    <x v="35"/>
    <s v="April 10, 2015 (United States)"/>
    <n v="7.1"/>
    <n v="79000"/>
    <s v="George Tillman Jr."/>
    <s v="Nicholas Sparks"/>
    <s v="Scott Eastwood"/>
    <s v="United States"/>
    <n v="34000000"/>
    <x v="6557"/>
    <s v="Fox 2000 Pictures"/>
    <n v="123"/>
  </r>
  <r>
    <s v="Victor Frankenstein"/>
    <s v="PG-13"/>
    <s v="Drama"/>
    <x v="35"/>
    <s v="November 25, 2015 (United States)"/>
    <n v="6"/>
    <n v="54000"/>
    <s v="Paul McGuigan"/>
    <s v="Max Landis"/>
    <s v="Daniel Radcliffe"/>
    <s v="United Kingdom"/>
    <n v="65000000"/>
    <x v="6558"/>
    <s v="Davis Entertainment"/>
    <n v="110"/>
  </r>
  <r>
    <s v="Insidious: Chapter 3"/>
    <s v="PG-13"/>
    <s v="Horror"/>
    <x v="35"/>
    <s v="June 5, 2015 (United States)"/>
    <n v="6.1"/>
    <n v="97000"/>
    <s v="Leigh Whannell"/>
    <s v="Leigh Whannell"/>
    <s v="Dermot Mulroney"/>
    <s v="Canada"/>
    <n v="10000000"/>
    <x v="6559"/>
    <s v="Gramercy Pictures (I)"/>
    <n v="97"/>
  </r>
  <r>
    <s v="Goosebumps"/>
    <s v="PG"/>
    <s v="Adventure"/>
    <x v="35"/>
    <s v="October 16, 2015 (United States)"/>
    <n v="6.3"/>
    <n v="83000"/>
    <s v="Rob Letterman"/>
    <s v="Darren Lemke"/>
    <s v="Jack Black"/>
    <s v="United States"/>
    <n v="58000000"/>
    <x v="6560"/>
    <s v="Sony Pictures Animation"/>
    <n v="103"/>
  </r>
  <r>
    <s v="Aloha"/>
    <s v="PG-13"/>
    <s v="Comedy"/>
    <x v="35"/>
    <s v="May 29, 2015 (United States)"/>
    <n v="5.4"/>
    <n v="64000"/>
    <s v="Cameron Crowe"/>
    <s v="Cameron Crowe"/>
    <s v="Bradley Cooper"/>
    <s v="United States"/>
    <n v="37000000"/>
    <x v="6561"/>
    <s v="Columbia Pictures"/>
    <n v="105"/>
  </r>
  <r>
    <s v="Baahubali: The Beginning"/>
    <s v="Not Rated"/>
    <s v="Action"/>
    <x v="35"/>
    <s v="July 9, 2015 (United States)"/>
    <n v="8"/>
    <n v="107000"/>
    <s v="S.S. Rajamouli"/>
    <s v="Vijayendra Prasad"/>
    <s v="Prabhas"/>
    <s v="India"/>
    <n v="18026148"/>
    <x v="6562"/>
    <s v="Arka Mediaworks"/>
    <n v="159"/>
  </r>
  <r>
    <s v="A Bigger Splash"/>
    <s v="R"/>
    <s v="Drama"/>
    <x v="35"/>
    <s v="May 13, 2016 (United States)"/>
    <n v="6.4"/>
    <n v="28000"/>
    <s v="Luca Guadagnino"/>
    <s v="David Kajganich"/>
    <s v="Tilda Swinton"/>
    <s v="Italy"/>
    <m/>
    <x v="6563"/>
    <s v="Frenesy Film Company"/>
    <n v="125"/>
  </r>
  <r>
    <s v="The Wedding Ringer"/>
    <s v="R"/>
    <s v="Comedy"/>
    <x v="35"/>
    <s v="January 16, 2015 (United States)"/>
    <n v="6.6"/>
    <n v="72000"/>
    <s v="Jeremy Garelick"/>
    <s v="Jeremy Garelick"/>
    <s v="Kevin Hart"/>
    <s v="United States"/>
    <n v="23000000"/>
    <x v="6564"/>
    <s v="LStar Capital"/>
    <n v="101"/>
  </r>
  <r>
    <s v="Sisters"/>
    <s v="R"/>
    <s v="Comedy"/>
    <x v="35"/>
    <s v="December 18, 2015 (United States)"/>
    <n v="6"/>
    <n v="64000"/>
    <s v="Jason Moore"/>
    <s v="Paula Pell"/>
    <s v="Amy Poehler"/>
    <s v="United States"/>
    <n v="30000000"/>
    <x v="6565"/>
    <s v="Little Stranger"/>
    <n v="118"/>
  </r>
  <r>
    <s v="Secret in Their Eyes"/>
    <s v="PG-13"/>
    <s v="Crime"/>
    <x v="35"/>
    <s v="November 20, 2015 (United States)"/>
    <n v="6.3"/>
    <n v="46000"/>
    <s v="Billy Ray"/>
    <s v="Billy Ray"/>
    <s v="Chiwetel Ejiofor"/>
    <s v="United States"/>
    <n v="19500000"/>
    <x v="6566"/>
    <s v="IM Global"/>
    <n v="111"/>
  </r>
  <r>
    <s v="Irrational Man"/>
    <s v="R"/>
    <s v="Comedy"/>
    <x v="35"/>
    <s v="August 7, 2015 (United States)"/>
    <n v="6.6"/>
    <n v="60000"/>
    <s v="Woody Allen"/>
    <s v="Woody Allen"/>
    <s v="Joaquin Phoenix"/>
    <s v="United States"/>
    <n v="11000000"/>
    <x v="6567"/>
    <s v="Gravier Productions"/>
    <n v="95"/>
  </r>
  <r>
    <s v="Wild Card"/>
    <s v="R"/>
    <s v="Action"/>
    <x v="35"/>
    <s v="January 14, 2015 (Belgium)"/>
    <n v="5.6"/>
    <n v="53000"/>
    <s v="Simon West"/>
    <s v="William Goldman"/>
    <s v="Jason Statham"/>
    <s v="United States"/>
    <n v="30000000"/>
    <x v="6568"/>
    <s v="Lionsgate"/>
    <n v="92"/>
  </r>
  <r>
    <s v="Paper Towns"/>
    <s v="PG-13"/>
    <s v="Adventure"/>
    <x v="35"/>
    <s v="July 24, 2015 (United States)"/>
    <n v="6.2"/>
    <n v="98000"/>
    <s v="Jake Schreier"/>
    <s v="Scott Neustadter"/>
    <s v="Nat Wolff"/>
    <s v="United States"/>
    <n v="12000000"/>
    <x v="6569"/>
    <s v="Fox 2000 Pictures"/>
    <n v="109"/>
  </r>
  <r>
    <s v="The Lady in the Van"/>
    <s v="PG-13"/>
    <s v="Biography"/>
    <x v="35"/>
    <s v="February 26, 2016 (United States)"/>
    <n v="6.7"/>
    <n v="27000"/>
    <s v="Nicholas Hytner"/>
    <s v="Alan Bennett"/>
    <s v="Maggie Smith"/>
    <s v="United Kingdom"/>
    <n v="6000000"/>
    <x v="6570"/>
    <s v="BBC Films"/>
    <n v="104"/>
  </r>
  <r>
    <s v="The SpongeBob Movie: Sponge Out of Water"/>
    <s v="PG"/>
    <s v="Animation"/>
    <x v="35"/>
    <s v="February 6, 2015 (United States)"/>
    <n v="6"/>
    <n v="51000"/>
    <s v="Paul Tibbitt"/>
    <s v="Jonathan Aibel"/>
    <s v="Tom Kenny"/>
    <s v="United States"/>
    <n v="74000000"/>
    <x v="6571"/>
    <s v="Paramount Animation"/>
    <n v="92"/>
  </r>
  <r>
    <s v="Child 44"/>
    <s v="R"/>
    <s v="Crime"/>
    <x v="35"/>
    <s v="April 17, 2015 (United Kingdom)"/>
    <n v="6.5"/>
    <n v="68000"/>
    <s v="Daniel Espinosa"/>
    <s v="Richard Price"/>
    <s v="Tom Hardy"/>
    <s v="Czech Republic"/>
    <n v="50000000"/>
    <x v="6572"/>
    <s v="Summit Entertainment"/>
    <n v="137"/>
  </r>
  <r>
    <s v="The Wave"/>
    <s v="R"/>
    <s v="Action"/>
    <x v="35"/>
    <s v="August 28, 2015 (Norway)"/>
    <n v="6.7"/>
    <n v="35000"/>
    <s v="Roar Uthaug"/>
    <s v="John KÃ¥re Raake"/>
    <s v="Kristoffer Joner"/>
    <s v="Norway"/>
    <m/>
    <x v="6573"/>
    <s v="Fantefilm"/>
    <n v="105"/>
  </r>
  <r>
    <s v="A Man Called Ove"/>
    <s v="PG-13"/>
    <s v="Comedy"/>
    <x v="35"/>
    <s v="September 30, 2016 (United States)"/>
    <n v="7.7"/>
    <n v="50000"/>
    <s v="Hannes Holm"/>
    <s v="Hannes Holm"/>
    <s v="Rolf LassgÃ¥rd"/>
    <s v="Sweden"/>
    <m/>
    <x v="6574"/>
    <s v="Tre VÃ¤nner Produktion AB"/>
    <n v="116"/>
  </r>
  <r>
    <s v="Beasts of No Nation"/>
    <s v="TV-MA"/>
    <s v="Drama"/>
    <x v="35"/>
    <s v="October 16, 2015 (United States)"/>
    <n v="7.7"/>
    <n v="76000"/>
    <s v="Cary Joji Fukunaga"/>
    <s v="Cary Joji Fukunaga"/>
    <s v="Abraham Attah"/>
    <s v="United States"/>
    <n v="6000000"/>
    <x v="6575"/>
    <s v="Red Crown Productions"/>
    <n v="137"/>
  </r>
  <r>
    <s v="Me and Earl and the Dying Girl"/>
    <s v="PG-13"/>
    <s v="Comedy"/>
    <x v="35"/>
    <s v="July 1, 2015 (United States)"/>
    <n v="7.7"/>
    <n v="126000"/>
    <s v="Alfonso Gomez-Rejon"/>
    <s v="Jesse Andrews"/>
    <s v="Thomas Mann"/>
    <s v="United States"/>
    <n v="8000000"/>
    <x v="6576"/>
    <s v="Fox Searchlight Pictures"/>
    <n v="105"/>
  </r>
  <r>
    <s v="Sleeping with Other People"/>
    <s v="R"/>
    <s v="Comedy"/>
    <x v="35"/>
    <s v="August 12, 2015 (Belgium)"/>
    <n v="6.5"/>
    <n v="42000"/>
    <s v="Leslye Headland"/>
    <s v="Leslye Headland"/>
    <s v="Jason Sudeikis"/>
    <s v="United States"/>
    <m/>
    <x v="6577"/>
    <s v="Gloria Sanchez Productions"/>
    <n v="101"/>
  </r>
  <r>
    <s v="Concussion"/>
    <s v="PG-13"/>
    <s v="Biography"/>
    <x v="35"/>
    <s v="December 25, 2015 (United States)"/>
    <n v="7.1"/>
    <n v="89000"/>
    <s v="Peter Landesman"/>
    <s v="Peter Landesman"/>
    <s v="Will Smith"/>
    <s v="United Kingdom"/>
    <n v="35000000"/>
    <x v="6578"/>
    <s v="LStar Capital"/>
    <n v="123"/>
  </r>
  <r>
    <s v="The Diary of a Teenage Girl"/>
    <s v="R"/>
    <s v="Comedy"/>
    <x v="35"/>
    <s v="August 28, 2015 (United States)"/>
    <n v="6.9"/>
    <n v="30000"/>
    <s v="Marielle Heller"/>
    <s v="Phoebe Gloeckner"/>
    <s v="Bel Powley"/>
    <s v="United States"/>
    <n v="2000000"/>
    <x v="6579"/>
    <s v="Caviar"/>
    <n v="102"/>
  </r>
  <r>
    <s v="Mustang"/>
    <s v="PG-13"/>
    <s v="Drama"/>
    <x v="35"/>
    <s v="June 17, 2015 (France)"/>
    <n v="7.6"/>
    <n v="37000"/>
    <s v="Deniz Gamze ErgÃ¼ven"/>
    <s v="Deniz Gamze ErgÃ¼ven"/>
    <s v="GÃ¼nes Sensoy"/>
    <s v="Turkey"/>
    <m/>
    <x v="6580"/>
    <s v="CG CinÃ©ma"/>
    <n v="97"/>
  </r>
  <r>
    <s v="The Walk"/>
    <s v="PG"/>
    <s v="Action"/>
    <x v="35"/>
    <s v="October 9, 2015 (United States)"/>
    <n v="7.3"/>
    <n v="123000"/>
    <s v="Robert Zemeckis"/>
    <s v="Robert Zemeckis"/>
    <s v="Joseph Gordon-Levitt"/>
    <s v="United States"/>
    <n v="35000000"/>
    <x v="6581"/>
    <s v="Sony Pictures Entertainment (SPE)"/>
    <n v="123"/>
  </r>
  <r>
    <s v="Tangerine"/>
    <s v="R"/>
    <s v="Comedy"/>
    <x v="35"/>
    <s v="July 10, 2015 (United States)"/>
    <n v="7.1"/>
    <n v="28000"/>
    <s v="Sean Baker"/>
    <s v="Sean Baker"/>
    <s v="Kitana Kiki Rodriguez"/>
    <s v="United States"/>
    <n v="100000"/>
    <x v="6582"/>
    <s v="Duplass Brothers Productions"/>
    <n v="88"/>
  </r>
  <r>
    <s v="A Walk in the Woods"/>
    <s v="R"/>
    <s v="Adventure"/>
    <x v="35"/>
    <s v="September 2, 2015 (United States)"/>
    <n v="6.4"/>
    <n v="26000"/>
    <s v="Ken Kwapis"/>
    <s v="Michael Arndt"/>
    <s v="Robert Redford"/>
    <s v="United States"/>
    <n v="8000000"/>
    <x v="6583"/>
    <s v="Route One Entertainment"/>
    <n v="104"/>
  </r>
  <r>
    <s v="Sinister 2"/>
    <s v="R"/>
    <s v="Horror"/>
    <x v="35"/>
    <s v="August 21, 2015 (United States)"/>
    <n v="5.3"/>
    <n v="50000"/>
    <s v="CiarÃ¡n Foy"/>
    <s v="Scott Derrickson"/>
    <s v="James Ransone"/>
    <s v="United States"/>
    <n v="10000000"/>
    <x v="6584"/>
    <s v="Entertainment One"/>
    <n v="97"/>
  </r>
  <r>
    <s v="Summertime"/>
    <s v="Not Rated"/>
    <s v="Drama"/>
    <x v="35"/>
    <s v="August 19, 2015 (Belgium)"/>
    <n v="6.7"/>
    <n v="4500"/>
    <s v="Catherine Corsini"/>
    <s v="Catherine Corsini"/>
    <s v="CÃ©cile de France"/>
    <s v="France"/>
    <m/>
    <x v="6585"/>
    <s v="Chaz Productions"/>
    <n v="105"/>
  </r>
  <r>
    <s v="Anomalisa"/>
    <s v="R"/>
    <s v="Animation"/>
    <x v="35"/>
    <s v="March 11, 2016 (United Kingdom)"/>
    <n v="7.3"/>
    <n v="68000"/>
    <s v="Duke Johnson"/>
    <s v="Charlie Kaufman"/>
    <s v="David Thewlis"/>
    <s v="United Kingdom"/>
    <n v="8000000"/>
    <x v="6586"/>
    <s v="Paramount Animation"/>
    <n v="90"/>
  </r>
  <r>
    <s v="The Blackcoat's Daughter"/>
    <s v="R"/>
    <s v="Horror"/>
    <x v="35"/>
    <s v="February 16, 2017 (United States)"/>
    <n v="5.9"/>
    <n v="20000"/>
    <s v="Oz Perkins"/>
    <s v="Oz Perkins"/>
    <s v="Emma Roberts"/>
    <s v="Canada"/>
    <m/>
    <x v="6587"/>
    <s v="Paris Film"/>
    <n v="93"/>
  </r>
  <r>
    <s v="Mississippi Grind"/>
    <s v="R"/>
    <s v="Comedy"/>
    <x v="35"/>
    <s v="August 13, 2015 (United States)"/>
    <n v="6.4"/>
    <n v="22000"/>
    <s v="Anna Boden"/>
    <s v="Anna Boden"/>
    <s v="Ben Mendelsohn"/>
    <s v="United States"/>
    <n v="6000000"/>
    <x v="6588"/>
    <s v="Sycamore Pictures"/>
    <n v="108"/>
  </r>
  <r>
    <s v="Drishyam"/>
    <s v="Not Rated"/>
    <s v="Crime"/>
    <x v="35"/>
    <s v="July 31, 2015 (United States)"/>
    <n v="8.1999999999999993"/>
    <n v="75000"/>
    <s v="Nishikant Kamat"/>
    <s v="Jeethu Joseph"/>
    <s v="Ajay Devgn"/>
    <s v="India"/>
    <n v="9400000"/>
    <x v="27"/>
    <s v="Panorama Studios"/>
    <n v="163"/>
  </r>
  <r>
    <s v="Attack on Titan Part 1"/>
    <s v="Not Rated"/>
    <s v="Action"/>
    <x v="35"/>
    <s v="August 1, 2015 (Japan)"/>
    <n v="5"/>
    <n v="13000"/>
    <s v="Shinji Higuchi"/>
    <s v="Hajime Isayama"/>
    <s v="Haruma Miura"/>
    <s v="Japan"/>
    <m/>
    <x v="6589"/>
    <s v="KÃ´dansha"/>
    <n v="98"/>
  </r>
  <r>
    <s v="Woman in Gold"/>
    <s v="PG-13"/>
    <s v="Biography"/>
    <x v="35"/>
    <s v="April 10, 2015 (United States)"/>
    <n v="7.3"/>
    <n v="56000"/>
    <s v="Simon Curtis"/>
    <s v="Alexi Kaye Campbell"/>
    <s v="Helen Mirren"/>
    <s v="United Kingdom"/>
    <n v="11000000"/>
    <x v="6590"/>
    <s v="Origin Pictures"/>
    <n v="109"/>
  </r>
  <r>
    <s v="Eddie the Eagle"/>
    <s v="PG-13"/>
    <s v="Biography"/>
    <x v="35"/>
    <s v="February 26, 2016 (United States)"/>
    <n v="7.4"/>
    <n v="88000"/>
    <s v="Dexter Fletcher"/>
    <s v="Simon Kelton"/>
    <s v="Taron Egerton"/>
    <s v="United Kingdom"/>
    <n v="23000000"/>
    <x v="6591"/>
    <s v="Hurwitz Creative"/>
    <n v="106"/>
  </r>
  <r>
    <s v="Eye in the Sky"/>
    <s v="R"/>
    <s v="Action"/>
    <x v="35"/>
    <s v="April 1, 2016 (United States)"/>
    <n v="7.3"/>
    <n v="81000"/>
    <s v="Gavin Hood"/>
    <s v="Guy Hibbert"/>
    <s v="Helen Mirren"/>
    <s v="United Kingdom"/>
    <n v="13000000"/>
    <x v="6592"/>
    <s v="Raindog Films"/>
    <n v="102"/>
  </r>
  <r>
    <s v="The Second Best Exotic Marigold Hotel"/>
    <s v="PG"/>
    <s v="Comedy"/>
    <x v="35"/>
    <s v="March 6, 2015 (United States)"/>
    <n v="6.6"/>
    <n v="32000"/>
    <s v="John Madden"/>
    <s v="Ol Parker"/>
    <s v="Judi Dench"/>
    <s v="United Kingdom"/>
    <n v="10000000"/>
    <x v="6593"/>
    <s v="Blueprint Pictures"/>
    <n v="122"/>
  </r>
  <r>
    <s v="Tumbledown"/>
    <s v="R"/>
    <s v="Comedy"/>
    <x v="35"/>
    <s v="February 5, 2016 (United States)"/>
    <n v="6.2"/>
    <n v="6800"/>
    <s v="Sean Mewshaw"/>
    <s v="Sean Mewshaw"/>
    <s v="Rebecca Hall"/>
    <s v="United States"/>
    <m/>
    <x v="6594"/>
    <s v="BRON Studios"/>
    <n v="105"/>
  </r>
  <r>
    <s v="Poltergeist"/>
    <s v="PG-13"/>
    <s v="Horror"/>
    <x v="35"/>
    <s v="May 22, 2015 (United States)"/>
    <n v="4.9000000000000004"/>
    <n v="56000"/>
    <s v="Gil Kenan"/>
    <s v="David Lindsay-Abaire"/>
    <s v="Sam Rockwell"/>
    <s v="United States"/>
    <n v="35000000"/>
    <x v="6595"/>
    <s v="Fox 2000 Pictures"/>
    <n v="93"/>
  </r>
  <r>
    <s v="The Meddler"/>
    <s v="PG-13"/>
    <s v="Comedy"/>
    <x v="35"/>
    <s v="June 3, 2016 (Spain)"/>
    <n v="6.3"/>
    <n v="12000"/>
    <s v="Lorene Scafaria"/>
    <s v="Lorene Scafaria"/>
    <s v="Susan Sarandon"/>
    <s v="United States"/>
    <n v="3200000"/>
    <x v="6596"/>
    <s v="Anonymous Content"/>
    <n v="103"/>
  </r>
  <r>
    <s v="We Are Your Friends"/>
    <s v="R"/>
    <s v="Drama"/>
    <x v="35"/>
    <s v="August 28, 2015 (United States)"/>
    <n v="6.2"/>
    <n v="37000"/>
    <s v="Max Joseph"/>
    <s v="Max Joseph"/>
    <s v="Zac Efron"/>
    <s v="United Kingdom"/>
    <n v="2000000"/>
    <x v="6597"/>
    <s v="StudioCanal"/>
    <n v="96"/>
  </r>
  <r>
    <s v="Into the Forest"/>
    <s v="R"/>
    <s v="Drama"/>
    <x v="35"/>
    <s v="July 29, 2016 (United States)"/>
    <n v="5.8"/>
    <n v="20000"/>
    <s v="Patricia Rozema"/>
    <s v="Patricia Rozema"/>
    <s v="Elliot Page"/>
    <s v="Canada"/>
    <m/>
    <x v="6598"/>
    <s v="Rhombus Media"/>
    <n v="101"/>
  </r>
  <r>
    <s v="Grandma"/>
    <s v="R"/>
    <s v="Comedy"/>
    <x v="35"/>
    <s v="September 18, 2015 (United States)"/>
    <n v="6.7"/>
    <n v="15000"/>
    <s v="Paul Weitz"/>
    <s v="Paul Weitz"/>
    <s v="Lily Tomlin"/>
    <s v="United States"/>
    <n v="600000"/>
    <x v="6599"/>
    <s v="Depth of Field"/>
    <n v="79"/>
  </r>
  <r>
    <s v="Bajirao Mastani"/>
    <s v="Not Rated"/>
    <s v="Action"/>
    <x v="35"/>
    <s v="December 18, 2015 (United States)"/>
    <n v="7.3"/>
    <n v="32000"/>
    <s v="Sanjay Leela Bhansali"/>
    <s v="Nagnath S. Inamdar"/>
    <s v="Ranveer Singh"/>
    <s v="India"/>
    <m/>
    <x v="6600"/>
    <s v="Bhansali Productions"/>
    <n v="158"/>
  </r>
  <r>
    <s v="By the Sea"/>
    <s v="R"/>
    <s v="Drama"/>
    <x v="35"/>
    <s v="December 9, 2015 (France)"/>
    <n v="5.3"/>
    <n v="19000"/>
    <s v="Angelina Jolie"/>
    <s v="Angelina Jolie"/>
    <s v="Brad Pitt"/>
    <s v="France"/>
    <n v="10000000"/>
    <x v="6601"/>
    <s v="Universal Pictures"/>
    <n v="122"/>
  </r>
  <r>
    <s v="Mortdecai"/>
    <s v="R"/>
    <s v="Action"/>
    <x v="35"/>
    <s v="January 23, 2015 (United States)"/>
    <n v="5.5"/>
    <n v="69000"/>
    <s v="David Koepp"/>
    <s v="Eric Aronson"/>
    <s v="Johnny Depp"/>
    <s v="United Kingdom"/>
    <n v="60000000"/>
    <x v="6602"/>
    <s v="MWM Studios"/>
    <n v="107"/>
  </r>
  <r>
    <s v="I'll See You in My Dreams"/>
    <s v="PG-13"/>
    <s v="Comedy"/>
    <x v="35"/>
    <s v="May 15, 2015 (United States)"/>
    <n v="6.7"/>
    <n v="7100"/>
    <s v="Brett Haley"/>
    <s v="Brett Haley"/>
    <s v="Blythe Danner"/>
    <s v="United States"/>
    <m/>
    <x v="6603"/>
    <s v="Two Flints"/>
    <n v="92"/>
  </r>
  <r>
    <s v="Maggie"/>
    <s v="PG-13"/>
    <s v="Drama"/>
    <x v="35"/>
    <s v="May 8, 2015 (United States)"/>
    <n v="5.6"/>
    <n v="43000"/>
    <s v="Henry Hobson"/>
    <s v="John Scott 3"/>
    <s v="Arnold Schwarzenegger"/>
    <s v="United States"/>
    <m/>
    <x v="6604"/>
    <s v="Lionsgate"/>
    <n v="95"/>
  </r>
  <r>
    <s v="Project Almanac"/>
    <s v="PG-13"/>
    <s v="Drama"/>
    <x v="35"/>
    <s v="January 30, 2015 (United States)"/>
    <n v="6.4"/>
    <n v="77000"/>
    <s v="Dean Israelite"/>
    <s v="Jason Pagan"/>
    <s v="Amy Landecker"/>
    <s v="United States"/>
    <n v="12000000"/>
    <x v="6605"/>
    <s v="Insurge Pictures"/>
    <n v="106"/>
  </r>
  <r>
    <s v="Regression"/>
    <s v="R"/>
    <s v="Crime"/>
    <x v="35"/>
    <s v="October 2, 2015 (Spain)"/>
    <n v="5.7"/>
    <n v="38000"/>
    <s v="Alejandro AmenÃ¡bar"/>
    <s v="Alejandro AmenÃ¡bar"/>
    <s v="Ethan Hawke"/>
    <s v="Spain"/>
    <m/>
    <x v="6606"/>
    <s v="Mod Producciones"/>
    <n v="106"/>
  </r>
  <r>
    <s v="True Story"/>
    <s v="R"/>
    <s v="Biography"/>
    <x v="35"/>
    <s v="April 17, 2015 (United States)"/>
    <n v="6.3"/>
    <n v="65000"/>
    <s v="Rupert Goold"/>
    <s v="Rupert Goold"/>
    <s v="James Franco"/>
    <s v="United States"/>
    <m/>
    <x v="6607"/>
    <s v="New Regency Productions"/>
    <n v="99"/>
  </r>
  <r>
    <s v="The Man Who Knew Infinity"/>
    <s v="PG-13"/>
    <s v="Biography"/>
    <x v="35"/>
    <s v="April 29, 2016 (United States)"/>
    <n v="7.2"/>
    <n v="53000"/>
    <s v="Matt Brown"/>
    <s v="Matt Brown"/>
    <s v="Dev Patel"/>
    <s v="United Kingdom"/>
    <n v="10000000"/>
    <x v="6608"/>
    <s v="Pressman Film"/>
    <n v="108"/>
  </r>
  <r>
    <s v="The Transporter Refueled"/>
    <s v="PG-13"/>
    <s v="Action"/>
    <x v="35"/>
    <s v="September 4, 2015 (United States)"/>
    <n v="5.2"/>
    <n v="40000"/>
    <s v="Camille Delamarre"/>
    <s v="Adam Cooper"/>
    <s v="Ed Skrein"/>
    <s v="France"/>
    <m/>
    <x v="6609"/>
    <s v="EuropaCorp"/>
    <n v="96"/>
  </r>
  <r>
    <s v="Z for Zachariah"/>
    <s v="PG-13"/>
    <s v="Drama"/>
    <x v="35"/>
    <s v="August 13, 2015 (Denmark)"/>
    <n v="6"/>
    <n v="29000"/>
    <s v="Craig Zobel"/>
    <s v="Nissar Modi"/>
    <s v="Chiwetel Ejiofor"/>
    <s v="Iceland"/>
    <n v="7500000"/>
    <x v="6610"/>
    <s v="Silver Reel"/>
    <n v="98"/>
  </r>
  <r>
    <s v="Equals"/>
    <s v="PG-13"/>
    <s v="Drama"/>
    <x v="35"/>
    <s v="May 26, 2016 (United States)"/>
    <n v="6.1"/>
    <n v="29000"/>
    <s v="Drake Doremus"/>
    <s v="Nathan Parker"/>
    <s v="Nicholas Hoult"/>
    <s v="United States"/>
    <n v="16000000"/>
    <x v="6611"/>
    <s v="Freedom Media"/>
    <n v="101"/>
  </r>
  <r>
    <s v="Dope"/>
    <s v="R"/>
    <s v="Adventure"/>
    <x v="35"/>
    <s v="June 19, 2015 (United States)"/>
    <n v="7.2"/>
    <n v="82000"/>
    <s v="Rick Famuyiwa"/>
    <s v="Rick Famuyiwa"/>
    <s v="Shameik Moore"/>
    <s v="United States"/>
    <n v="7000000"/>
    <x v="6612"/>
    <s v="i am OTHER"/>
    <n v="103"/>
  </r>
  <r>
    <s v="Land of Mine"/>
    <s v="R"/>
    <s v="Drama"/>
    <x v="35"/>
    <s v="December 3, 2015 (Denmark)"/>
    <n v="7.8"/>
    <n v="38000"/>
    <s v="Martin Zandvliet"/>
    <s v="Martin Zandvliet"/>
    <s v="Roland MÃ¸ller"/>
    <s v="Denmark"/>
    <m/>
    <x v="6613"/>
    <s v="Nordisk Film"/>
    <n v="100"/>
  </r>
  <r>
    <s v="Hot Pursuit"/>
    <s v="PG-13"/>
    <s v="Action"/>
    <x v="35"/>
    <s v="May 8, 2015 (United States)"/>
    <n v="5.2"/>
    <n v="49000"/>
    <s v="Anne Fletcher"/>
    <s v="David Feeney"/>
    <s v="Reese Witherspoon"/>
    <s v="United States"/>
    <n v="35000000"/>
    <x v="6614"/>
    <s v="Metro-Goldwyn-Mayer (MGM)"/>
    <n v="87"/>
  </r>
  <r>
    <s v="Krampus"/>
    <s v="PG-13"/>
    <s v="Comedy"/>
    <x v="35"/>
    <s v="December 4, 2015 (United States)"/>
    <n v="6.2"/>
    <n v="66000"/>
    <s v="Michael Dougherty"/>
    <s v="Todd Casey"/>
    <s v="Adam Scott"/>
    <s v="United States"/>
    <n v="15000000"/>
    <x v="6615"/>
    <s v="Legendary Entertainment"/>
    <n v="98"/>
  </r>
  <r>
    <s v="Bajrangi Bhaijaan"/>
    <s v="Not Rated"/>
    <s v="Action"/>
    <x v="35"/>
    <s v="July 17, 2015 (United States)"/>
    <n v="8"/>
    <n v="79000"/>
    <s v="Kabir Khan"/>
    <s v="Vijayendra Prasad"/>
    <s v="Salman Khan"/>
    <s v="India"/>
    <m/>
    <x v="6616"/>
    <s v="Eros Worldwide"/>
    <n v="163"/>
  </r>
  <r>
    <s v="The Lure"/>
    <s v="Not Rated"/>
    <s v="Drama"/>
    <x v="35"/>
    <s v="December 25, 2015 (Poland)"/>
    <n v="6.3"/>
    <n v="7200"/>
    <s v="Agnieszka Smoczynska"/>
    <s v="Robert Bolesto"/>
    <s v="Marta Mazurek"/>
    <s v="Poland"/>
    <m/>
    <x v="6617"/>
    <s v="WytwÃ³rnia FilmÃ³w Dokumentalnych i Fabularnych (WFDiF)"/>
    <n v="92"/>
  </r>
  <r>
    <s v="The Gunman"/>
    <s v="R"/>
    <s v="Action"/>
    <x v="35"/>
    <s v="March 20, 2015 (United States)"/>
    <n v="5.8"/>
    <n v="40000"/>
    <s v="Pierre Morel"/>
    <s v="Jean-Patrick Manchette"/>
    <s v="Sean Penn"/>
    <s v="United States"/>
    <n v="40000000"/>
    <x v="6618"/>
    <s v="Open Road Films (II)"/>
    <n v="115"/>
  </r>
  <r>
    <s v="The Night Before"/>
    <s v="R"/>
    <s v="Comedy"/>
    <x v="35"/>
    <s v="November 20, 2015 (United States)"/>
    <n v="6.4"/>
    <n v="68000"/>
    <s v="Jonathan Levine"/>
    <s v="Jonathan Levine"/>
    <s v="Joseph Gordon-Levitt"/>
    <s v="United States"/>
    <n v="25000000"/>
    <x v="6619"/>
    <s v="Columbia Pictures"/>
    <n v="101"/>
  </r>
  <r>
    <s v="90 Minutes in Heaven"/>
    <s v="PG-13"/>
    <s v="Drama"/>
    <x v="35"/>
    <s v="September 11, 2015 (United States)"/>
    <n v="4.8"/>
    <n v="3500"/>
    <s v="Michael Polish"/>
    <s v="Michael Polish"/>
    <s v="Kate Bosworth"/>
    <s v="United States"/>
    <n v="5000000"/>
    <x v="6620"/>
    <s v="Astute Films"/>
    <n v="121"/>
  </r>
  <r>
    <s v="Tale of Tales"/>
    <s v="R"/>
    <s v="Drama"/>
    <x v="35"/>
    <s v="April 22, 2016 (United States)"/>
    <n v="6.4"/>
    <n v="27000"/>
    <s v="Matteo Garrone"/>
    <s v="Edoardo Albinati"/>
    <s v="Salma Hayek"/>
    <s v="Italy"/>
    <m/>
    <x v="6621"/>
    <s v="Archimede"/>
    <n v="134"/>
  </r>
  <r>
    <s v="Ip Man 3"/>
    <s v="PG-13"/>
    <s v="Action"/>
    <x v="35"/>
    <s v="December 24, 2015 (Hong Kong)"/>
    <n v="7.1"/>
    <n v="51000"/>
    <s v="Wilson Yip"/>
    <s v="Tai-lee Chan"/>
    <s v="Donnie Yen"/>
    <s v="China"/>
    <n v="36000000"/>
    <x v="6622"/>
    <s v="Golden Harvest Company"/>
    <n v="105"/>
  </r>
  <r>
    <s v="McFarland, USA"/>
    <s v="PG"/>
    <s v="Biography"/>
    <x v="35"/>
    <s v="February 20, 2015 (United States)"/>
    <n v="7.4"/>
    <n v="36000"/>
    <s v="Niki Caro"/>
    <s v="Christopher Cleveland"/>
    <s v="Kevin Costner"/>
    <s v="United States"/>
    <n v="17000000"/>
    <x v="6623"/>
    <s v="Mayhem Pictures"/>
    <n v="129"/>
  </r>
  <r>
    <s v="Strange Magic"/>
    <s v="PG"/>
    <s v="Animation"/>
    <x v="35"/>
    <s v="January 23, 2015 (United States)"/>
    <n v="5.8"/>
    <n v="10000"/>
    <s v="Gary Rydstrom"/>
    <s v="David Berenbaum"/>
    <s v="Evan Rachel Wood"/>
    <s v="United States"/>
    <m/>
    <x v="6624"/>
    <s v="Buena Vista Negative Cutting"/>
    <n v="99"/>
  </r>
  <r>
    <s v="The Peanuts Movie"/>
    <s v="G"/>
    <s v="Animation"/>
    <x v="35"/>
    <s v="November 6, 2015 (United States)"/>
    <n v="7.1"/>
    <n v="43000"/>
    <s v="Steve Martino"/>
    <s v="Craig Schulz"/>
    <s v="Noah Schnapp"/>
    <s v="United States"/>
    <n v="99000000"/>
    <x v="6625"/>
    <s v="Twentieth Century Fox Animation"/>
    <n v="88"/>
  </r>
  <r>
    <s v="Rock the Kasbah"/>
    <s v="R"/>
    <s v="Comedy"/>
    <x v="35"/>
    <s v="October 23, 2015 (United States)"/>
    <n v="5.5"/>
    <n v="11000"/>
    <s v="Barry Levinson"/>
    <s v="Mitch Glazer"/>
    <s v="Bill Murray"/>
    <s v="United States"/>
    <n v="15000000"/>
    <x v="6626"/>
    <s v="Covert Media"/>
    <n v="106"/>
  </r>
  <r>
    <s v="The Sea of Trees"/>
    <s v="PG-13"/>
    <s v="Drama"/>
    <x v="35"/>
    <s v="August 26, 2016 (United States)"/>
    <n v="6.1"/>
    <n v="15000"/>
    <s v="Gus Van Sant"/>
    <s v="Chris Sparling"/>
    <s v="Matthew McConaughey"/>
    <s v="United States"/>
    <n v="25000000"/>
    <x v="6627"/>
    <s v="Bloom"/>
    <n v="110"/>
  </r>
  <r>
    <s v="Alvin and the Chipmunks: The Road Chip"/>
    <s v="PG"/>
    <s v="Animation"/>
    <x v="35"/>
    <s v="December 18, 2015 (United States)"/>
    <n v="5"/>
    <n v="18000"/>
    <s v="Walt Becker"/>
    <s v="Ross Bagdasarian"/>
    <s v="Jason Lee"/>
    <s v="United States"/>
    <n v="90000000"/>
    <x v="6628"/>
    <s v="Fox 2000 Pictures"/>
    <n v="92"/>
  </r>
  <r>
    <s v="The Lazarus Effect"/>
    <s v="PG-13"/>
    <s v="Horror"/>
    <x v="35"/>
    <s v="February 27, 2015 (United States)"/>
    <n v="5.2"/>
    <n v="42000"/>
    <s v="David Gelb"/>
    <s v="Luke Dawson"/>
    <s v="Olivia Wilde"/>
    <s v="United States"/>
    <n v="3300000"/>
    <x v="6629"/>
    <s v="Blumhouse Productions"/>
    <n v="83"/>
  </r>
  <r>
    <s v="Love the Coopers"/>
    <s v="PG-13"/>
    <s v="Comedy"/>
    <x v="35"/>
    <s v="November 13, 2015 (United States)"/>
    <n v="5.8"/>
    <n v="22000"/>
    <s v="Jessie Nelson"/>
    <s v="Steven Rogers"/>
    <s v="Steve Martin"/>
    <s v="United States"/>
    <n v="17000000"/>
    <x v="6630"/>
    <s v="CBS Films"/>
    <n v="107"/>
  </r>
  <r>
    <s v="The 33"/>
    <s v="PG-13"/>
    <s v="Biography"/>
    <x v="35"/>
    <s v="November 13, 2015 (United States)"/>
    <n v="6.9"/>
    <n v="37000"/>
    <s v="Patricia Riggen"/>
    <s v="Mikko Alanne"/>
    <s v="Antonio Banderas"/>
    <s v="Chile"/>
    <n v="26000000"/>
    <x v="6631"/>
    <s v="Alcon Entertainment"/>
    <n v="127"/>
  </r>
  <r>
    <s v="The Little Prince"/>
    <s v="PG"/>
    <s v="Animation"/>
    <x v="35"/>
    <s v="August 5, 2016 (United States)"/>
    <n v="7.7"/>
    <n v="58000"/>
    <s v="Mark Osborne"/>
    <s v="Irena Brignull"/>
    <s v="Jeff Bridges"/>
    <s v="France"/>
    <n v="81200000"/>
    <x v="6632"/>
    <s v="Onyx Films"/>
    <n v="108"/>
  </r>
  <r>
    <s v="Louder Than Bombs"/>
    <s v="R"/>
    <s v="Drama"/>
    <x v="35"/>
    <s v="October 2, 2015 (Norway)"/>
    <n v="6.6"/>
    <n v="12000"/>
    <s v="Joachim Trier"/>
    <s v="Joachim Trier"/>
    <s v="Jesse Eisenberg"/>
    <s v="Norway"/>
    <n v="11000000"/>
    <x v="6633"/>
    <s v="Motlys"/>
    <n v="109"/>
  </r>
  <r>
    <s v="The Gallows"/>
    <s v="R"/>
    <s v="Horror"/>
    <x v="35"/>
    <s v="July 10, 2015 (United States)"/>
    <n v="4.3"/>
    <n v="20000"/>
    <s v="Travis Cluff"/>
    <s v="Chris Lofing"/>
    <s v="Reese Mishler"/>
    <s v="United States"/>
    <n v="100000"/>
    <x v="6634"/>
    <s v="New Line Cinema"/>
    <n v="81"/>
  </r>
  <r>
    <s v="The Ones Below"/>
    <s v="R"/>
    <s v="Drama"/>
    <x v="35"/>
    <s v="May 27, 2016 (United States)"/>
    <n v="6.1"/>
    <n v="9700"/>
    <s v="David Farr"/>
    <s v="David Farr"/>
    <s v="ClÃ©mence PoÃ©sy"/>
    <s v="United Kingdom"/>
    <m/>
    <x v="6635"/>
    <s v="Cuba Pictures"/>
    <n v="87"/>
  </r>
  <r>
    <s v="Southbound"/>
    <s v="R"/>
    <s v="Horror"/>
    <x v="35"/>
    <s v="February 9, 2016 (United States)"/>
    <n v="5.9"/>
    <n v="17000"/>
    <s v="Directors"/>
    <s v="Matt Bettinelli-Olpin"/>
    <s v="Chad Villella"/>
    <s v="United States"/>
    <m/>
    <x v="6636"/>
    <s v="Soapbox Films"/>
    <n v="89"/>
  </r>
  <r>
    <s v="Men &amp; Chicken"/>
    <s v="Not Rated"/>
    <s v="Comedy"/>
    <x v="35"/>
    <s v="February 5, 2015 (Denmark)"/>
    <n v="6.7"/>
    <n v="11000"/>
    <s v="Anders Thomas Jensen"/>
    <s v="Anders Thomas Jensen"/>
    <s v="David Dencik"/>
    <s v="Denmark"/>
    <m/>
    <x v="6637"/>
    <s v="M&amp;M Productions"/>
    <n v="104"/>
  </r>
  <r>
    <s v="Hyena Road"/>
    <s v="R"/>
    <s v="Action"/>
    <x v="35"/>
    <s v="October 9, 2015 (Canada)"/>
    <n v="6.5"/>
    <n v="7300"/>
    <s v="Paul Gross"/>
    <s v="Paul Gross"/>
    <s v="Rossif Sutherland"/>
    <s v="Canada"/>
    <m/>
    <x v="6638"/>
    <s v="Rhombus Media"/>
    <n v="120"/>
  </r>
  <r>
    <s v="Slow West"/>
    <s v="R"/>
    <s v="Action"/>
    <x v="35"/>
    <s v="April 16, 2015 (United States)"/>
    <n v="6.9"/>
    <n v="44000"/>
    <s v="John Maclean"/>
    <s v="John Maclean"/>
    <s v="Kodi Smit-McPhee"/>
    <s v="United Kingdom"/>
    <n v="2000000"/>
    <x v="6639"/>
    <s v="Film4"/>
    <n v="84"/>
  </r>
  <r>
    <s v="The End of the Tour"/>
    <s v="R"/>
    <s v="Biography"/>
    <x v="35"/>
    <s v="November 12, 2015 (Brazil)"/>
    <n v="7.3"/>
    <n v="29000"/>
    <s v="James Ponsoldt"/>
    <s v="Donald Margulies"/>
    <s v="Jason Segel"/>
    <s v="United States"/>
    <m/>
    <x v="6640"/>
    <s v="Modern Man Films"/>
    <n v="106"/>
  </r>
  <r>
    <s v="Cop Car"/>
    <s v="R"/>
    <s v="Crime"/>
    <x v="35"/>
    <s v="August 7, 2015 (United States)"/>
    <n v="6.3"/>
    <n v="31000"/>
    <s v="Jon Watts"/>
    <s v="Jon Watts"/>
    <s v="Kevin Bacon"/>
    <s v="United States"/>
    <n v="800000"/>
    <x v="6641"/>
    <s v="Audax Films"/>
    <n v="88"/>
  </r>
  <r>
    <s v="The Daughter"/>
    <m/>
    <s v="Drama"/>
    <x v="35"/>
    <s v="January 27, 2017 (United States)"/>
    <n v="6.6"/>
    <n v="4900"/>
    <s v="Simon Stone"/>
    <s v="Simon Stone"/>
    <s v="Geoffrey Rush"/>
    <s v="Australia"/>
    <m/>
    <x v="6642"/>
    <s v="Screen NSW"/>
    <n v="96"/>
  </r>
  <r>
    <s v="Jem and the Holograms"/>
    <s v="PG"/>
    <s v="Adventure"/>
    <x v="35"/>
    <s v="October 23, 2015 (United States)"/>
    <n v="4.2"/>
    <n v="7500"/>
    <s v="Jon M. Chu"/>
    <s v="Ryan Landels"/>
    <s v="Aubrey Peeples"/>
    <s v="United States"/>
    <n v="5000000"/>
    <x v="6643"/>
    <s v="Allspark Pictures"/>
    <n v="118"/>
  </r>
  <r>
    <s v="Cemetery of Splendor"/>
    <s v="Unrated"/>
    <s v="Drama"/>
    <x v="35"/>
    <s v="September 2, 2015 (France)"/>
    <n v="6.8"/>
    <n v="4400"/>
    <s v="Apichatpong Weerasethakul"/>
    <s v="Apichatpong Weerasethakul"/>
    <s v="Jenjira Pongpas"/>
    <s v="Thailand"/>
    <m/>
    <x v="6644"/>
    <s v="Kick the Machine"/>
    <n v="122"/>
  </r>
  <r>
    <s v="Captive"/>
    <s v="PG-13"/>
    <s v="Action"/>
    <x v="35"/>
    <s v="September 18, 2015 (United States)"/>
    <n v="5.4"/>
    <n v="6500"/>
    <s v="Jerry Jameson"/>
    <s v="Brian Bird"/>
    <s v="Kate Mara"/>
    <s v="United States"/>
    <n v="2000000"/>
    <x v="6645"/>
    <s v="BN Films"/>
    <n v="97"/>
  </r>
  <r>
    <s v="Our Brand Is Crisis"/>
    <s v="R"/>
    <s v="Comedy"/>
    <x v="35"/>
    <s v="October 30, 2015 (United States)"/>
    <n v="6.1"/>
    <n v="21000"/>
    <s v="David Gordon Green"/>
    <s v="Rachel Boynton"/>
    <s v="Sandra Bullock"/>
    <s v="United States"/>
    <n v="28000000"/>
    <x v="6646"/>
    <s v="Fortis Films"/>
    <n v="107"/>
  </r>
  <r>
    <s v="Unfinished Business"/>
    <s v="R"/>
    <s v="Comedy"/>
    <x v="35"/>
    <s v="March 6, 2015 (United States)"/>
    <n v="5.4"/>
    <n v="33000"/>
    <s v="Ken Scott"/>
    <s v="Steve Conrad"/>
    <s v="Vince Vaughn"/>
    <s v="United States"/>
    <n v="35000000"/>
    <x v="6647"/>
    <s v="New Regency Productions"/>
    <n v="91"/>
  </r>
  <r>
    <s v="Hot Tub Time Machine 2"/>
    <s v="R"/>
    <s v="Comedy"/>
    <x v="35"/>
    <s v="February 20, 2015 (United States)"/>
    <n v="5.0999999999999996"/>
    <n v="38000"/>
    <s v="Steve Pink"/>
    <s v="Josh Heald"/>
    <s v="Rob Corddry"/>
    <s v="United States"/>
    <n v="14000000"/>
    <x v="6648"/>
    <s v="Paramount Pictures"/>
    <n v="93"/>
  </r>
  <r>
    <s v="Turbo Kid"/>
    <s v="Not Rated"/>
    <s v="Action"/>
    <x v="35"/>
    <s v="August 28, 2015 (United States)"/>
    <n v="6.7"/>
    <n v="27000"/>
    <s v="FranÃ§ois Simard"/>
    <s v="Anouk Whissell"/>
    <s v="Munro Chambers"/>
    <s v="Canada"/>
    <m/>
    <x v="6649"/>
    <s v="EMA Films"/>
    <n v="93"/>
  </r>
  <r>
    <s v="The Overnight"/>
    <s v="R"/>
    <s v="Comedy"/>
    <x v="35"/>
    <s v="June 19, 2015 (United States)"/>
    <n v="6.1"/>
    <n v="16000"/>
    <s v="Patrick Brice"/>
    <s v="Patrick Brice"/>
    <s v="Adam Scott"/>
    <s v="United States"/>
    <m/>
    <x v="6650"/>
    <s v="Duplass Brothers Productions"/>
    <n v="79"/>
  </r>
  <r>
    <s v="Hello, My Name Is Doris"/>
    <s v="R"/>
    <s v="Comedy"/>
    <x v="35"/>
    <s v="April 1, 2016 (United States)"/>
    <n v="6.6"/>
    <n v="19000"/>
    <s v="Michael Showalter"/>
    <s v="Laura Terruso"/>
    <s v="Sally Field"/>
    <s v="United States"/>
    <n v="1000000"/>
    <x v="6651"/>
    <s v="Red Crown Productions"/>
    <n v="90"/>
  </r>
  <r>
    <s v="Ricki and the Flash"/>
    <s v="PG-13"/>
    <s v="Comedy"/>
    <x v="35"/>
    <s v="August 7, 2015 (United States)"/>
    <n v="5.9"/>
    <n v="23000"/>
    <s v="Jonathan Demme"/>
    <s v="Diablo Cody"/>
    <s v="Meryl Streep"/>
    <s v="United States"/>
    <n v="18000000"/>
    <x v="6652"/>
    <s v="Clinica Estetico"/>
    <n v="101"/>
  </r>
  <r>
    <s v="Danny Collins"/>
    <s v="R"/>
    <s v="Biography"/>
    <x v="35"/>
    <s v="April 10, 2015 (United States)"/>
    <n v="7"/>
    <n v="30000"/>
    <s v="Dan Fogelman"/>
    <s v="Dan Fogelman"/>
    <s v="Al Pacino"/>
    <s v="United States"/>
    <n v="10000000"/>
    <x v="6653"/>
    <s v="Big Indie Pictures"/>
    <n v="106"/>
  </r>
  <r>
    <s v="Son of Saul"/>
    <s v="R"/>
    <s v="Drama"/>
    <x v="35"/>
    <s v="June 11, 2015 (Hungary)"/>
    <n v="7.5"/>
    <n v="46000"/>
    <s v="LÃ¡szlÃ³ Nemes"/>
    <s v="LÃ¡szlÃ³ Nemes"/>
    <s v="GÃ©za RÃ¶hrig"/>
    <s v="Hungary"/>
    <m/>
    <x v="6654"/>
    <s v="Laokoon Filmgroup"/>
    <n v="107"/>
  </r>
  <r>
    <s v="Mr. Holmes"/>
    <s v="PG"/>
    <s v="Drama"/>
    <x v="35"/>
    <s v="July 24, 2015 (United States)"/>
    <n v="6.9"/>
    <n v="62000"/>
    <s v="Bill Condon"/>
    <s v="Mitch Cullin"/>
    <s v="Ian McKellen"/>
    <s v="United Kingdom"/>
    <n v="11000000"/>
    <x v="6655"/>
    <s v="Miramax"/>
    <n v="104"/>
  </r>
  <r>
    <s v="Empire of Lust"/>
    <m/>
    <s v="Action"/>
    <x v="35"/>
    <s v="March 5, 2015 (South Korea)"/>
    <n v="6"/>
    <n v="465"/>
    <s v="Sang-hoon Ahn"/>
    <s v="Se-hee Kim"/>
    <s v="Shin Ha-kyun"/>
    <s v="South Korea"/>
    <m/>
    <x v="6656"/>
    <s v="Fineworks"/>
    <n v="113"/>
  </r>
  <r>
    <s v="Paul Blart: Mall Cop 2"/>
    <s v="PG"/>
    <s v="Action"/>
    <x v="35"/>
    <s v="April 17, 2015 (United States)"/>
    <n v="4.4000000000000004"/>
    <n v="35000"/>
    <s v="Andy Fickman"/>
    <s v="Kevin James"/>
    <s v="Kevin James"/>
    <s v="United States"/>
    <n v="30000000"/>
    <x v="6657"/>
    <s v="Columbia Pictures"/>
    <n v="94"/>
  </r>
  <r>
    <s v="Remember"/>
    <s v="R"/>
    <s v="Drama"/>
    <x v="35"/>
    <s v="December 17, 2015 (United States)"/>
    <n v="7.5"/>
    <n v="24000"/>
    <s v="Atom Egoyan"/>
    <s v="Benjamin August"/>
    <s v="Christopher Plummer"/>
    <s v="Canada"/>
    <m/>
    <x v="6658"/>
    <s v="Serendipity Point Films"/>
    <n v="94"/>
  </r>
  <r>
    <s v="War Room"/>
    <s v="PG"/>
    <s v="Drama"/>
    <x v="35"/>
    <s v="August 28, 2015 (United States)"/>
    <n v="6.5"/>
    <n v="14000"/>
    <s v="Alex Kendrick"/>
    <s v="Alex Kendrick"/>
    <s v="Priscilla C. Shirer"/>
    <s v="United States"/>
    <n v="3000000"/>
    <x v="6659"/>
    <s v="FaithStep Films"/>
    <n v="120"/>
  </r>
  <r>
    <s v="Dragon Blade"/>
    <s v="R"/>
    <s v="Action"/>
    <x v="35"/>
    <s v="September 4, 2015 (United States)"/>
    <n v="6"/>
    <n v="19000"/>
    <s v="Daniel Lee"/>
    <s v="Daniel Lee"/>
    <s v="Jackie Chan"/>
    <s v="China"/>
    <n v="65000000"/>
    <x v="6660"/>
    <s v="Sparkle Roll Media"/>
    <n v="127"/>
  </r>
  <r>
    <s v="45 Years"/>
    <s v="R"/>
    <s v="Drama"/>
    <x v="35"/>
    <s v="August 28, 2015 (United Kingdom)"/>
    <n v="7.1"/>
    <n v="32000"/>
    <s v="Andrew Haigh"/>
    <s v="Andrew Haigh"/>
    <s v="Charlotte Rampling"/>
    <s v="United Kingdom"/>
    <m/>
    <x v="6661"/>
    <s v="BFI Film Fund"/>
    <n v="91"/>
  </r>
  <r>
    <s v="Mother's Day"/>
    <s v="PG-13"/>
    <s v="Comedy"/>
    <x v="36"/>
    <s v="April 29, 2016 (United States)"/>
    <n v="5.7"/>
    <n v="35000"/>
    <s v="Garry Marshall"/>
    <s v="Anya Kochoff"/>
    <s v="Jennifer Aniston"/>
    <s v="United States"/>
    <n v="25000000"/>
    <x v="6662"/>
    <s v="Open Road Films (II)"/>
    <n v="118"/>
  </r>
  <r>
    <s v="Suicide Squad"/>
    <s v="PG-13"/>
    <s v="Action"/>
    <x v="36"/>
    <s v="August 5, 2016 (United States)"/>
    <n v="5.9"/>
    <n v="625000"/>
    <s v="David Ayer"/>
    <s v="David Ayer"/>
    <s v="Will Smith"/>
    <s v="United States"/>
    <n v="175000000"/>
    <x v="6663"/>
    <s v="Atlas Entertainment"/>
    <n v="123"/>
  </r>
  <r>
    <s v="The Magnificent Seven"/>
    <s v="PG-13"/>
    <s v="Action"/>
    <x v="36"/>
    <s v="September 23, 2016 (United States)"/>
    <n v="6.9"/>
    <n v="191000"/>
    <s v="Antoine Fuqua"/>
    <s v="Akira Kurosawa"/>
    <s v="Denzel Washington"/>
    <s v="United States"/>
    <n v="90000000"/>
    <x v="6664"/>
    <s v="Metro-Goldwyn-Mayer (MGM)"/>
    <n v="132"/>
  </r>
  <r>
    <s v="Captain America: Civil War"/>
    <s v="PG-13"/>
    <s v="Action"/>
    <x v="36"/>
    <s v="May 6, 2016 (United States)"/>
    <n v="7.8"/>
    <n v="694000"/>
    <s v="Anthony Russo"/>
    <s v="Christopher Markus"/>
    <s v="Chris Evans"/>
    <s v="United States"/>
    <n v="250000000"/>
    <x v="6665"/>
    <s v="Marvel Studios"/>
    <n v="147"/>
  </r>
  <r>
    <s v="Warcraft"/>
    <s v="PG-13"/>
    <s v="Action"/>
    <x v="36"/>
    <s v="June 10, 2016 (United States)"/>
    <n v="6.8"/>
    <n v="249000"/>
    <s v="Duncan Jones"/>
    <s v="Charles Leavitt"/>
    <s v="Travis Fimmel"/>
    <s v="China"/>
    <n v="160000000"/>
    <x v="6666"/>
    <s v="Legendary Entertainment"/>
    <n v="123"/>
  </r>
  <r>
    <s v="Deadpool"/>
    <s v="R"/>
    <s v="Action"/>
    <x v="36"/>
    <s v="February 12, 2016 (United States)"/>
    <n v="8"/>
    <n v="932000"/>
    <s v="Tim Miller"/>
    <s v="Rhett Reese"/>
    <s v="Ryan Reynolds"/>
    <s v="United States"/>
    <n v="58000000"/>
    <x v="6667"/>
    <s v="Twentieth Century Fox"/>
    <n v="108"/>
  </r>
  <r>
    <s v="Doctor Strange"/>
    <s v="PG-13"/>
    <s v="Action"/>
    <x v="36"/>
    <s v="November 4, 2016 (United States)"/>
    <n v="7.5"/>
    <n v="628000"/>
    <s v="Scott Derrickson"/>
    <s v="Jon Spaihts"/>
    <s v="Benedict Cumberbatch"/>
    <s v="United States"/>
    <n v="165000000"/>
    <x v="6668"/>
    <s v="Marvel Studios"/>
    <n v="115"/>
  </r>
  <r>
    <s v="Split"/>
    <s v="PG-13"/>
    <s v="Horror"/>
    <x v="36"/>
    <s v="January 20, 2017 (United States)"/>
    <n v="7.3"/>
    <n v="446000"/>
    <s v="M. Night Shyamalan"/>
    <s v="M. Night Shyamalan"/>
    <s v="James McAvoy"/>
    <s v="United States"/>
    <n v="9000000"/>
    <x v="6669"/>
    <s v="Universal Pictures"/>
    <n v="117"/>
  </r>
  <r>
    <s v="Me Before You"/>
    <s v="PG-13"/>
    <s v="Drama"/>
    <x v="36"/>
    <s v="June 3, 2016 (United States)"/>
    <n v="7.4"/>
    <n v="220000"/>
    <s v="Thea Sharrock"/>
    <s v="Jojo Moyes"/>
    <s v="Emilia Clarke"/>
    <s v="United Kingdom"/>
    <n v="20000000"/>
    <x v="6670"/>
    <s v="Metro-Goldwyn-Mayer (MGM)"/>
    <n v="106"/>
  </r>
  <r>
    <s v="Don't Breathe"/>
    <s v="R"/>
    <s v="Crime"/>
    <x v="36"/>
    <s v="August 26, 2016 (United States)"/>
    <n v="7.1"/>
    <n v="235000"/>
    <s v="Fede Alvarez"/>
    <s v="Fede Alvarez"/>
    <s v="Stephen Lang"/>
    <s v="United States"/>
    <n v="9900000"/>
    <x v="6671"/>
    <s v="Screen Gems"/>
    <n v="88"/>
  </r>
  <r>
    <s v="Lady Macbeth"/>
    <s v="R"/>
    <s v="Drama"/>
    <x v="36"/>
    <s v="July 14, 2017 (United States)"/>
    <n v="6.8"/>
    <n v="21000"/>
    <s v="William Oldroyd"/>
    <s v="Nikolai Leskov"/>
    <s v="Florence Pugh"/>
    <s v="United Kingdom"/>
    <m/>
    <x v="6672"/>
    <s v="Sixty-Six Pictures"/>
    <n v="89"/>
  </r>
  <r>
    <s v="Moana"/>
    <s v="PG"/>
    <s v="Animation"/>
    <x v="36"/>
    <s v="November 23, 2016 (United States)"/>
    <n v="7.6"/>
    <n v="289000"/>
    <s v="Directors"/>
    <s v="Jared Bush"/>
    <s v="Auli'i Cravalho"/>
    <s v="United States"/>
    <n v="150000000"/>
    <x v="6673"/>
    <s v="Hurwitz Creative"/>
    <n v="107"/>
  </r>
  <r>
    <s v="Arrival"/>
    <s v="PG-13"/>
    <s v="Drama"/>
    <x v="36"/>
    <s v="November 11, 2016 (United States)"/>
    <n v="7.9"/>
    <n v="621000"/>
    <s v="Denis Villeneuve"/>
    <s v="Eric Heisserer"/>
    <s v="Amy Adams"/>
    <s v="United States"/>
    <n v="47000000"/>
    <x v="6674"/>
    <s v="Lava Bear Films"/>
    <n v="116"/>
  </r>
  <r>
    <s v="X-Men: Apocalypse"/>
    <s v="PG-13"/>
    <s v="Action"/>
    <x v="36"/>
    <s v="May 27, 2016 (United States)"/>
    <n v="6.9"/>
    <n v="404000"/>
    <s v="Bryan Singer"/>
    <s v="Simon Kinberg"/>
    <s v="James McAvoy"/>
    <s v="United States"/>
    <n v="178000000"/>
    <x v="6675"/>
    <s v="Twentieth Century Fox"/>
    <n v="144"/>
  </r>
  <r>
    <s v="Captain Fantastic"/>
    <s v="R"/>
    <s v="Comedy"/>
    <x v="36"/>
    <s v="July 29, 2016 (United States)"/>
    <n v="7.9"/>
    <n v="201000"/>
    <s v="Matt Ross"/>
    <s v="Matt Ross"/>
    <s v="Viggo Mortensen"/>
    <s v="United States"/>
    <n v="5000000"/>
    <x v="6676"/>
    <s v="Electric City Entertainment"/>
    <n v="118"/>
  </r>
  <r>
    <s v="Star Trek Beyond"/>
    <s v="PG-13"/>
    <s v="Action"/>
    <x v="36"/>
    <s v="July 22, 2016 (United States)"/>
    <n v="7"/>
    <n v="234000"/>
    <s v="Justin Lin"/>
    <s v="Simon Pegg"/>
    <s v="Chris Pine"/>
    <s v="United States"/>
    <n v="185000000"/>
    <x v="6677"/>
    <s v="Paramount Pictures"/>
    <n v="122"/>
  </r>
  <r>
    <s v="Sing"/>
    <s v="PG"/>
    <s v="Animation"/>
    <x v="36"/>
    <s v="December 21, 2016 (United States)"/>
    <n v="7.1"/>
    <n v="140000"/>
    <s v="Garth Jennings"/>
    <s v="Garth Jennings"/>
    <s v="Matthew McConaughey"/>
    <s v="United States"/>
    <n v="75000000"/>
    <x v="6678"/>
    <s v="Dentsu"/>
    <n v="108"/>
  </r>
  <r>
    <s v="La La Land"/>
    <s v="PG-13"/>
    <s v="Comedy"/>
    <x v="36"/>
    <s v="December 25, 2016 (United States)"/>
    <n v="8"/>
    <n v="527000"/>
    <s v="Damien Chazelle"/>
    <s v="Damien Chazelle"/>
    <s v="Ryan Gosling"/>
    <s v="United States"/>
    <n v="30000000"/>
    <x v="6679"/>
    <s v="Summit Entertainment"/>
    <n v="128"/>
  </r>
  <r>
    <s v="The Conjuring 2"/>
    <s v="R"/>
    <s v="Horror"/>
    <x v="36"/>
    <s v="June 10, 2016 (United States)"/>
    <n v="7.3"/>
    <n v="242000"/>
    <s v="James Wan"/>
    <s v="Chad Hayes"/>
    <s v="Vera Farmiga"/>
    <s v="Canada"/>
    <n v="40000000"/>
    <x v="6680"/>
    <s v="New Line Cinema"/>
    <n v="134"/>
  </r>
  <r>
    <s v="Passengers"/>
    <s v="PG-13"/>
    <s v="Drama"/>
    <x v="36"/>
    <s v="December 21, 2016 (United States)"/>
    <n v="7"/>
    <n v="364000"/>
    <s v="Morten Tyldum"/>
    <s v="Jon Spaihts"/>
    <s v="Jennifer Lawrence"/>
    <s v="United States"/>
    <n v="110000000"/>
    <x v="6681"/>
    <s v="Columbia Pictures"/>
    <n v="116"/>
  </r>
  <r>
    <s v="Zootopia"/>
    <s v="PG"/>
    <s v="Animation"/>
    <x v="36"/>
    <s v="March 4, 2016 (United States)"/>
    <n v="8"/>
    <n v="450000"/>
    <s v="Byron Howard"/>
    <s v="Byron Howard"/>
    <s v="Ginnifer Goodwin"/>
    <s v="United States"/>
    <n v="150000000"/>
    <x v="6682"/>
    <s v="Walt Disney Pictures"/>
    <n v="108"/>
  </r>
  <r>
    <s v="The Huntsman: Winter's War"/>
    <s v="PG-13"/>
    <s v="Action"/>
    <x v="36"/>
    <s v="April 22, 2016 (United States)"/>
    <n v="6.1"/>
    <n v="101000"/>
    <s v="Cedric Nicolas-Troyan"/>
    <s v="Evan Spiliotopoulos"/>
    <s v="Chris Hemsworth"/>
    <s v="United States"/>
    <n v="115000000"/>
    <x v="6683"/>
    <s v="Universal Pictures"/>
    <n v="114"/>
  </r>
  <r>
    <s v="Hacksaw Ridge"/>
    <s v="R"/>
    <s v="Biography"/>
    <x v="36"/>
    <s v="November 4, 2016 (United States)"/>
    <n v="8.1"/>
    <n v="457000"/>
    <s v="Mel Gibson"/>
    <s v="Robert Schenkkan"/>
    <s v="Andrew Garfield"/>
    <s v="Australia"/>
    <n v="40000000"/>
    <x v="6684"/>
    <s v="Summit Entertainment"/>
    <n v="139"/>
  </r>
  <r>
    <s v="The Handmaiden"/>
    <s v="Not Rated"/>
    <s v="Drama"/>
    <x v="36"/>
    <s v="June 1, 2016 (South Korea)"/>
    <n v="8.1"/>
    <n v="123000"/>
    <s v="Park Chan-Wook"/>
    <s v="Sarah Waters"/>
    <s v="Kim Min-hee"/>
    <s v="South Korea"/>
    <m/>
    <x v="6685"/>
    <s v="CJ Entertainment"/>
    <n v="145"/>
  </r>
  <r>
    <s v="13 Hours"/>
    <s v="R"/>
    <s v="Action"/>
    <x v="36"/>
    <s v="January 15, 2016 (United States)"/>
    <n v="7.3"/>
    <n v="126000"/>
    <s v="Michael Bay"/>
    <s v="Chuck Hogan"/>
    <s v="John Krasinski"/>
    <s v="United States"/>
    <n v="50000000"/>
    <x v="6686"/>
    <s v="Paramount Pictures"/>
    <n v="144"/>
  </r>
  <r>
    <s v="Nocturnal Animals"/>
    <s v="R"/>
    <s v="Drama"/>
    <x v="36"/>
    <s v="December 9, 2016 (United States)"/>
    <n v="7.5"/>
    <n v="248000"/>
    <s v="Tom Ford"/>
    <s v="Tom Ford"/>
    <s v="Amy Adams"/>
    <s v="United States"/>
    <n v="22500000"/>
    <x v="6687"/>
    <s v="Focus Features"/>
    <n v="116"/>
  </r>
  <r>
    <s v="Rogue One: A Star Wars Story"/>
    <s v="PG-13"/>
    <s v="Action"/>
    <x v="36"/>
    <s v="December 16, 2016 (United States)"/>
    <n v="7.8"/>
    <n v="572000"/>
    <s v="Gareth Edwards"/>
    <s v="Chris Weitz"/>
    <s v="Felicity Jones"/>
    <s v="United States"/>
    <n v="200000000"/>
    <x v="6688"/>
    <s v="Lucasfilm"/>
    <n v="133"/>
  </r>
  <r>
    <s v="Batman v Superman: Dawn of Justice"/>
    <s v="PG-13"/>
    <s v="Action"/>
    <x v="36"/>
    <s v="March 25, 2016 (United States)"/>
    <n v="6.4"/>
    <n v="655000"/>
    <s v="Zack Snyder"/>
    <s v="Chris Terrio"/>
    <s v="Ben Affleck"/>
    <s v="United States"/>
    <n v="250000000"/>
    <x v="6689"/>
    <s v="Warner Bros."/>
    <n v="152"/>
  </r>
  <r>
    <s v="Your Name."/>
    <s v="TV-PG"/>
    <s v="Animation"/>
    <x v="36"/>
    <s v="April 7, 2017 (United States)"/>
    <n v="8.4"/>
    <n v="215000"/>
    <s v="Makoto Shinkai"/>
    <s v="Makoto Shinkai"/>
    <s v="RyÃ»nosuke Kamiki"/>
    <s v="Japan"/>
    <m/>
    <x v="6690"/>
    <s v="Amuse"/>
    <n v="106"/>
  </r>
  <r>
    <s v="Kung Fu Panda 3"/>
    <s v="PG"/>
    <s v="Animation"/>
    <x v="36"/>
    <s v="January 29, 2016 (United States)"/>
    <n v="7.1"/>
    <n v="141000"/>
    <s v="Alessandro Carloni"/>
    <s v="Jonathan Aibel"/>
    <s v="Jack Black"/>
    <s v="United States"/>
    <n v="145000000"/>
    <x v="6691"/>
    <s v="China Film Group Corporation (CFGC)"/>
    <n v="95"/>
  </r>
  <r>
    <s v="The Nice Guys"/>
    <s v="R"/>
    <s v="Action"/>
    <x v="36"/>
    <s v="May 20, 2016 (United States)"/>
    <n v="7.4"/>
    <n v="294000"/>
    <s v="Shane Black"/>
    <s v="Shane Black"/>
    <s v="Russell Crowe"/>
    <s v="United States"/>
    <n v="50000000"/>
    <x v="6692"/>
    <s v="Warner Bros."/>
    <n v="116"/>
  </r>
  <r>
    <s v="Independence Day: Resurgence"/>
    <s v="PG-13"/>
    <s v="Action"/>
    <x v="36"/>
    <s v="June 24, 2016 (United States)"/>
    <n v="5.2"/>
    <n v="171000"/>
    <s v="Roland Emmerich"/>
    <s v="Nicolas Wright"/>
    <s v="Liam Hemsworth"/>
    <s v="United States"/>
    <n v="165000000"/>
    <x v="6693"/>
    <s v="Twentieth Century Fox"/>
    <n v="120"/>
  </r>
  <r>
    <s v="Raw"/>
    <s v="R"/>
    <s v="Drama"/>
    <x v="36"/>
    <s v="March 15, 2017 (Belgium)"/>
    <n v="7"/>
    <n v="64000"/>
    <s v="Julia Ducournau"/>
    <s v="Julia Ducournau"/>
    <s v="Garance Marillier"/>
    <s v="France"/>
    <m/>
    <x v="6694"/>
    <s v="Petit Film"/>
    <n v="99"/>
  </r>
  <r>
    <s v="Miss Peregrine's Home for Peculiar Children"/>
    <s v="PG-13"/>
    <s v="Adventure"/>
    <x v="36"/>
    <s v="September 30, 2016 (United States)"/>
    <n v="6.7"/>
    <n v="160000"/>
    <s v="Tim Burton"/>
    <s v="Ransom Riggs"/>
    <s v="Eva Green"/>
    <s v="United States"/>
    <n v="110000000"/>
    <x v="6695"/>
    <s v="Twentieth Century Fox"/>
    <n v="127"/>
  </r>
  <r>
    <s v="Fantastic Beasts and Where to Find Them"/>
    <s v="PG-13"/>
    <s v="Adventure"/>
    <x v="36"/>
    <s v="November 18, 2016 (United States)"/>
    <n v="7.3"/>
    <n v="422000"/>
    <s v="David Yates"/>
    <s v="J.K. Rowling"/>
    <s v="Eddie Redmayne"/>
    <s v="United Kingdom"/>
    <n v="180000000"/>
    <x v="6696"/>
    <s v="Heyday Films"/>
    <n v="132"/>
  </r>
  <r>
    <s v="Train to Busan"/>
    <s v="Not Rated"/>
    <s v="Action"/>
    <x v="36"/>
    <s v="July 20, 2016 (South Korea)"/>
    <n v="7.6"/>
    <n v="181000"/>
    <s v="Sang-ho Yeon"/>
    <s v="Joo-Suk Park"/>
    <s v="Gong Yoo"/>
    <s v="South Korea"/>
    <m/>
    <x v="6697"/>
    <s v="Next Entertainment World"/>
    <n v="118"/>
  </r>
  <r>
    <s v="Resident Evil: The Final Chapter"/>
    <s v="R"/>
    <s v="Action"/>
    <x v="36"/>
    <s v="January 27, 2017 (United States)"/>
    <n v="5.5"/>
    <n v="87000"/>
    <s v="Paul W.S. Anderson"/>
    <s v="Paul W.S. Anderson"/>
    <s v="Milla Jovovich"/>
    <s v="United States"/>
    <n v="40000000"/>
    <x v="6698"/>
    <s v="Screen Gems"/>
    <n v="107"/>
  </r>
  <r>
    <s v="Criminal"/>
    <s v="R"/>
    <s v="Action"/>
    <x v="36"/>
    <s v="April 15, 2016 (United States)"/>
    <n v="6.3"/>
    <n v="62000"/>
    <s v="Ariel Vromen"/>
    <s v="Douglas Cook"/>
    <s v="Kevin Costner"/>
    <s v="United States"/>
    <n v="31500000"/>
    <x v="6699"/>
    <s v="Summit Entertainment"/>
    <n v="113"/>
  </r>
  <r>
    <s v="Underworld: Blood Wars"/>
    <s v="R"/>
    <s v="Action"/>
    <x v="36"/>
    <s v="January 6, 2017 (United States)"/>
    <n v="5.8"/>
    <n v="72000"/>
    <s v="Anna Foerster"/>
    <s v="Cory Goodman"/>
    <s v="Kate Beckinsale"/>
    <s v="United States"/>
    <n v="35000000"/>
    <x v="6700"/>
    <s v="Screen Gems"/>
    <n v="91"/>
  </r>
  <r>
    <s v="The Shallows"/>
    <s v="PG-13"/>
    <s v="Action"/>
    <x v="36"/>
    <s v="June 24, 2016 (United States)"/>
    <n v="6.3"/>
    <n v="124000"/>
    <s v="Jaume Collet-Serra"/>
    <s v="Anthony Jaswinski"/>
    <s v="Blake Lively"/>
    <s v="United States"/>
    <n v="17000000"/>
    <x v="6701"/>
    <s v="Columbia Pictures"/>
    <n v="86"/>
  </r>
  <r>
    <s v="Hidden Figures"/>
    <s v="PG"/>
    <s v="Biography"/>
    <x v="36"/>
    <s v="January 6, 2017 (United States)"/>
    <n v="7.8"/>
    <n v="209000"/>
    <s v="Theodore Melfi"/>
    <s v="Allison Schroeder"/>
    <s v="Taraji P. Henson"/>
    <s v="United States"/>
    <n v="25000000"/>
    <x v="6702"/>
    <s v="Fox 2000 Pictures"/>
    <n v="127"/>
  </r>
  <r>
    <s v="Sausage Party"/>
    <s v="R"/>
    <s v="Animation"/>
    <x v="36"/>
    <s v="August 12, 2016 (United States)"/>
    <n v="6.1"/>
    <n v="181000"/>
    <s v="Greg Tiernan"/>
    <s v="Kyle Hunter"/>
    <s v="Seth Rogen"/>
    <s v="United States"/>
    <n v="19000000"/>
    <x v="6703"/>
    <s v="Annapurna Pictures"/>
    <n v="89"/>
  </r>
  <r>
    <s v="The Girl on the Train"/>
    <s v="R"/>
    <s v="Crime"/>
    <x v="36"/>
    <s v="October 7, 2016 (United States)"/>
    <n v="6.5"/>
    <n v="176000"/>
    <s v="Tate Taylor"/>
    <s v="Erin Cressida Wilson"/>
    <s v="Emily Blunt"/>
    <s v="United States"/>
    <n v="45000000"/>
    <x v="6704"/>
    <s v="Dreamworks Pictures"/>
    <n v="112"/>
  </r>
  <r>
    <s v="Hell or High Water"/>
    <s v="R"/>
    <s v="Action"/>
    <x v="36"/>
    <s v="August 26, 2016 (United States)"/>
    <n v="7.6"/>
    <n v="211000"/>
    <s v="David Mackenzie"/>
    <s v="Taylor Sheridan"/>
    <s v="Chris Pine"/>
    <s v="United States"/>
    <n v="12000000"/>
    <x v="6705"/>
    <s v="CBS Films"/>
    <n v="102"/>
  </r>
  <r>
    <s v="The Purge: Election Year"/>
    <s v="R"/>
    <s v="Action"/>
    <x v="36"/>
    <s v="July 1, 2016 (United States)"/>
    <n v="6"/>
    <n v="93000"/>
    <s v="James DeMonaco"/>
    <s v="James DeMonaco"/>
    <s v="Frank Grillo"/>
    <s v="United States"/>
    <n v="10000000"/>
    <x v="6706"/>
    <s v="Universal Pictures"/>
    <n v="108"/>
  </r>
  <r>
    <s v="Ghostbusters"/>
    <s v="PG-13"/>
    <s v="Action"/>
    <x v="36"/>
    <s v="July 15, 2016 (United States)"/>
    <n v="6.7"/>
    <n v="209000"/>
    <s v="Paul Feig"/>
    <s v="Katie Dippold"/>
    <s v="Melissa McCarthy"/>
    <s v="United States"/>
    <n v="144000000"/>
    <x v="6707"/>
    <s v="Columbia Pictures"/>
    <n v="117"/>
  </r>
  <r>
    <s v="The Accountant"/>
    <s v="R"/>
    <s v="Action"/>
    <x v="36"/>
    <s v="October 14, 2016 (United States)"/>
    <n v="7.3"/>
    <n v="271000"/>
    <s v="Gavin O'Connor"/>
    <s v="Bill Dubuque"/>
    <s v="Ben Affleck"/>
    <s v="United States"/>
    <n v="44000000"/>
    <x v="6708"/>
    <s v="Warner Bros."/>
    <n v="128"/>
  </r>
  <r>
    <s v="The Neon Demon"/>
    <s v="R"/>
    <s v="Horror"/>
    <x v="36"/>
    <s v="June 24, 2016 (United States)"/>
    <n v="6.2"/>
    <n v="87000"/>
    <s v="Nicolas Winding Refn"/>
    <s v="Nicolas Winding Refn"/>
    <s v="Elle Fanning"/>
    <s v="United States"/>
    <n v="7000000"/>
    <x v="6709"/>
    <s v="Space Rocket Nation"/>
    <n v="117"/>
  </r>
  <r>
    <s v="Moonlight"/>
    <s v="R"/>
    <s v="Drama"/>
    <x v="36"/>
    <s v="November 18, 2016 (United States)"/>
    <n v="7.4"/>
    <n v="284000"/>
    <s v="Barry Jenkins"/>
    <s v="Barry Jenkins"/>
    <s v="Mahershala Ali"/>
    <s v="United States"/>
    <n v="4000000"/>
    <x v="6710"/>
    <s v="A24"/>
    <n v="111"/>
  </r>
  <r>
    <s v="Jason Bourne"/>
    <s v="PG-13"/>
    <s v="Action"/>
    <x v="36"/>
    <s v="July 29, 2016 (United States)"/>
    <n v="6.6"/>
    <n v="213000"/>
    <s v="Paul Greengrass"/>
    <s v="Paul Greengrass"/>
    <s v="Matt Damon"/>
    <s v="United States"/>
    <n v="120000000"/>
    <x v="6711"/>
    <s v="Universal Pictures"/>
    <n v="123"/>
  </r>
  <r>
    <s v="Manchester by the Sea"/>
    <s v="R"/>
    <s v="Drama"/>
    <x v="36"/>
    <s v="December 16, 2016 (United States)"/>
    <n v="7.8"/>
    <n v="257000"/>
    <s v="Kenneth Lonergan"/>
    <s v="Kenneth Lonergan"/>
    <s v="Casey Affleck"/>
    <s v="United States"/>
    <n v="9000000"/>
    <x v="6712"/>
    <s v="Amazon Studios"/>
    <n v="137"/>
  </r>
  <r>
    <s v="Central Intelligence"/>
    <s v="PG-13"/>
    <s v="Action"/>
    <x v="36"/>
    <s v="June 17, 2016 (United States)"/>
    <n v="6.3"/>
    <n v="166000"/>
    <s v="Rawson Marshall Thurber"/>
    <s v="Ike Barinholtz"/>
    <s v="Dwayne Johnson"/>
    <s v="United States"/>
    <n v="50000000"/>
    <x v="6713"/>
    <s v="New Line Cinema"/>
    <n v="107"/>
  </r>
  <r>
    <s v="War Dogs"/>
    <s v="R"/>
    <s v="Biography"/>
    <x v="36"/>
    <s v="August 19, 2016 (United States)"/>
    <n v="7.1"/>
    <n v="188000"/>
    <s v="Todd Phillips"/>
    <s v="Stephen Chin"/>
    <s v="Jonah Hill"/>
    <s v="United States"/>
    <n v="40000000"/>
    <x v="6714"/>
    <s v="BZ Entertainment"/>
    <n v="114"/>
  </r>
  <r>
    <s v="The Legend of Tarzan"/>
    <s v="PG-13"/>
    <s v="Action"/>
    <x v="36"/>
    <s v="July 1, 2016 (United States)"/>
    <n v="6.2"/>
    <n v="168000"/>
    <s v="David Yates"/>
    <s v="Adam Cozad"/>
    <s v="Alexander SkarsgÃ¥rd"/>
    <s v="United Kingdom"/>
    <n v="180000000"/>
    <x v="6715"/>
    <s v="Village Roadshow Pictures"/>
    <n v="110"/>
  </r>
  <r>
    <s v="Silence"/>
    <s v="R"/>
    <s v="Drama"/>
    <x v="36"/>
    <s v="January 13, 2017 (United States)"/>
    <n v="7.2"/>
    <n v="104000"/>
    <s v="Martin Scorsese"/>
    <s v="Jay Cocks"/>
    <s v="Andrew Garfield"/>
    <s v="United States"/>
    <n v="46000000"/>
    <x v="6716"/>
    <s v="SharpSword Films"/>
    <n v="161"/>
  </r>
  <r>
    <s v="American Honey"/>
    <s v="R"/>
    <s v="Adventure"/>
    <x v="36"/>
    <s v="October 14, 2016 (United Kingdom)"/>
    <n v="7"/>
    <n v="40000"/>
    <s v="Andrea Arnold"/>
    <s v="Andrea Arnold"/>
    <s v="Sasha Lane"/>
    <s v="United Kingdom"/>
    <m/>
    <x v="6717"/>
    <s v="Maven Pictures"/>
    <n v="163"/>
  </r>
  <r>
    <s v="Gods of Egypt"/>
    <s v="PG-13"/>
    <s v="Action"/>
    <x v="36"/>
    <s v="February 26, 2016 (United States)"/>
    <n v="5.4"/>
    <n v="110000"/>
    <s v="Alex Proyas"/>
    <s v="Matt Sazama"/>
    <s v="Brenton Thwaites"/>
    <s v="United States"/>
    <n v="140000000"/>
    <x v="6718"/>
    <s v="Pyramania"/>
    <n v="127"/>
  </r>
  <r>
    <s v="Hunt for the Wilderpeople"/>
    <s v="PG-13"/>
    <s v="Adventure"/>
    <x v="36"/>
    <s v="July 1, 2016 (United States)"/>
    <n v="7.9"/>
    <n v="118000"/>
    <s v="Taika Waititi"/>
    <s v="Taika Waititi"/>
    <s v="Sam Neill"/>
    <s v="New Zealand"/>
    <m/>
    <x v="6719"/>
    <s v="Piki Films"/>
    <n v="101"/>
  </r>
  <r>
    <s v="The Founder"/>
    <s v="PG-13"/>
    <s v="Biography"/>
    <x v="36"/>
    <s v="January 20, 2017 (United States)"/>
    <n v="7.2"/>
    <n v="134000"/>
    <s v="John Lee Hancock"/>
    <s v="Robert Siegel"/>
    <s v="Michael Keaton"/>
    <s v="United States"/>
    <n v="25000000"/>
    <x v="6720"/>
    <s v="The Weinstein Company"/>
    <n v="115"/>
  </r>
  <r>
    <s v="Inferno"/>
    <s v="PG-13"/>
    <s v="Action"/>
    <x v="36"/>
    <s v="October 28, 2016 (United States)"/>
    <n v="6.2"/>
    <n v="165000"/>
    <s v="Ron Howard"/>
    <s v="Dan Brown"/>
    <s v="Tom Hanks"/>
    <s v="United States"/>
    <n v="75000000"/>
    <x v="6721"/>
    <s v="Columbia Pictures"/>
    <n v="121"/>
  </r>
  <r>
    <s v="Now You See Me 2"/>
    <s v="PG-13"/>
    <s v="Action"/>
    <x v="36"/>
    <s v="June 10, 2016 (United States)"/>
    <n v="6.5"/>
    <n v="260000"/>
    <s v="Jon M. Chu"/>
    <s v="Ed Solomon"/>
    <s v="Jesse Eisenberg"/>
    <s v="United States"/>
    <n v="90000000"/>
    <x v="6722"/>
    <s v="Summit Entertainment"/>
    <n v="129"/>
  </r>
  <r>
    <s v="Miss Sloane"/>
    <s v="R"/>
    <s v="Drama"/>
    <x v="36"/>
    <s v="December 9, 2016 (United States)"/>
    <n v="7.5"/>
    <n v="68000"/>
    <s v="John Madden"/>
    <s v="Jonathan Perera"/>
    <s v="Jessica Chastain"/>
    <s v="France"/>
    <n v="13000000"/>
    <x v="6723"/>
    <s v="EuropaCorp"/>
    <n v="132"/>
  </r>
  <r>
    <s v="The Jungle Book"/>
    <s v="PG"/>
    <s v="Adventure"/>
    <x v="36"/>
    <s v="April 15, 2016 (United States)"/>
    <n v="7.4"/>
    <n v="264000"/>
    <s v="Jon Favreau"/>
    <s v="Justin Marks"/>
    <s v="Neel Sethi"/>
    <s v="United Kingdom"/>
    <n v="175000000"/>
    <x v="6724"/>
    <s v="Fairview Entertainment"/>
    <n v="106"/>
  </r>
  <r>
    <s v="10 Cloverfield Lane"/>
    <s v="PG-13"/>
    <s v="Action"/>
    <x v="36"/>
    <s v="March 11, 2016 (United States)"/>
    <n v="7.2"/>
    <n v="300000"/>
    <s v="Dan Trachtenberg"/>
    <s v="Josh Campbell"/>
    <s v="John Goodman"/>
    <s v="United States"/>
    <n v="15000000"/>
    <x v="6725"/>
    <s v="Paramount Pictures"/>
    <n v="103"/>
  </r>
  <r>
    <s v="The Lost City of Z"/>
    <s v="PG-13"/>
    <s v="Biography"/>
    <x v="36"/>
    <s v="April 21, 2017 (United States)"/>
    <n v="6.6"/>
    <n v="83000"/>
    <s v="James Gray"/>
    <s v="James Gray"/>
    <s v="Charlie Hunnam"/>
    <s v="United States"/>
    <n v="30000000"/>
    <x v="6726"/>
    <s v="Keep Your Head"/>
    <n v="141"/>
  </r>
  <r>
    <s v="Finding Dory"/>
    <s v="PG"/>
    <s v="Animation"/>
    <x v="36"/>
    <s v="June 17, 2016 (United States)"/>
    <n v="7.3"/>
    <n v="250000"/>
    <s v="Andrew Stanton"/>
    <s v="Andrew Stanton"/>
    <s v="Ellen DeGeneres"/>
    <s v="United States"/>
    <n v="200000000"/>
    <x v="6727"/>
    <s v="Pixar Animation Studios"/>
    <n v="97"/>
  </r>
  <r>
    <s v="Lion"/>
    <s v="PG-13"/>
    <s v="Biography"/>
    <x v="36"/>
    <s v="January 6, 2017 (United States)"/>
    <n v="8"/>
    <n v="221000"/>
    <s v="Garth Davis"/>
    <s v="Saroo Brierley"/>
    <s v="Dev Patel"/>
    <s v="United Kingdom"/>
    <n v="12000000"/>
    <x v="6728"/>
    <s v="The Weinstein Company"/>
    <n v="118"/>
  </r>
  <r>
    <s v="Lights Out"/>
    <s v="PG-13"/>
    <s v="Drama"/>
    <x v="36"/>
    <s v="July 22, 2016 (United States)"/>
    <n v="6.3"/>
    <n v="119000"/>
    <s v="David F. Sandberg"/>
    <s v="Eric Heisserer"/>
    <s v="Teresa Palmer"/>
    <s v="United States"/>
    <n v="4900000"/>
    <x v="6729"/>
    <s v="New Line Cinema"/>
    <n v="81"/>
  </r>
  <r>
    <s v="Meet the Blacks"/>
    <s v="R"/>
    <s v="Comedy"/>
    <x v="36"/>
    <s v="April 1, 2016 (United States)"/>
    <n v="4.8"/>
    <n v="36000"/>
    <s v="Deon Taylor"/>
    <s v="Deon Taylor"/>
    <s v="Mike Epps"/>
    <s v="United States"/>
    <n v="900000"/>
    <x v="6730"/>
    <s v="Hidden Empire Film Group (HEFG)"/>
    <n v="94"/>
  </r>
  <r>
    <s v="Allied"/>
    <s v="R"/>
    <s v="Action"/>
    <x v="36"/>
    <s v="November 23, 2016 (United States)"/>
    <n v="7.1"/>
    <n v="146000"/>
    <s v="Robert Zemeckis"/>
    <s v="Steven Knight"/>
    <s v="Brad Pitt"/>
    <s v="United Kingdom"/>
    <n v="85000000"/>
    <x v="6731"/>
    <s v="Paramount Pictures"/>
    <n v="124"/>
  </r>
  <r>
    <s v="Jack Reacher: Never Go Back"/>
    <s v="PG-13"/>
    <s v="Action"/>
    <x v="36"/>
    <s v="October 21, 2016 (United States)"/>
    <n v="6.1"/>
    <n v="144000"/>
    <s v="Edward Zwick"/>
    <s v="Richard Wenk"/>
    <s v="Tom Cruise"/>
    <s v="China"/>
    <n v="60000000"/>
    <x v="6732"/>
    <s v="Paramount Pictures"/>
    <n v="118"/>
  </r>
  <r>
    <s v="Bridget Jones's Baby"/>
    <s v="R"/>
    <s v="Comedy"/>
    <x v="36"/>
    <s v="September 16, 2016 (United States)"/>
    <n v="6.5"/>
    <n v="71000"/>
    <s v="Sharon Maguire"/>
    <s v="Helen Fielding"/>
    <s v="RenÃ©e Zellweger"/>
    <s v="United States"/>
    <n v="35000000"/>
    <x v="6733"/>
    <s v="Universal Pictures"/>
    <n v="123"/>
  </r>
  <r>
    <s v="How to Be Single"/>
    <s v="R"/>
    <s v="Comedy"/>
    <x v="36"/>
    <s v="February 12, 2016 (United States)"/>
    <n v="6.1"/>
    <n v="83000"/>
    <s v="Christian Ditter"/>
    <s v="Abby Kohn"/>
    <s v="Dakota Johnson"/>
    <s v="United States"/>
    <n v="38000000"/>
    <x v="6734"/>
    <s v="New Line Cinema"/>
    <n v="110"/>
  </r>
  <r>
    <s v="Snowden"/>
    <s v="R"/>
    <s v="Biography"/>
    <x v="36"/>
    <s v="September 16, 2016 (United States)"/>
    <n v="7.3"/>
    <n v="143000"/>
    <s v="Oliver Stone"/>
    <s v="Kieran Fitzgerald"/>
    <s v="Joseph Gordon-Levitt"/>
    <s v="United Kingdom"/>
    <n v="40000000"/>
    <x v="6735"/>
    <s v="Endgame Entertainment"/>
    <n v="134"/>
  </r>
  <r>
    <s v="Dangal"/>
    <s v="Not Rated"/>
    <s v="Action"/>
    <x v="36"/>
    <s v="December 21, 2016 (United States)"/>
    <n v="8.4"/>
    <n v="167000"/>
    <s v="Nitesh Tiwari"/>
    <s v="Piyush Gupta"/>
    <s v="Aamir Khan"/>
    <s v="India"/>
    <m/>
    <x v="6736"/>
    <s v="Aamir Khan Productions"/>
    <n v="161"/>
  </r>
  <r>
    <s v="The Bad Batch"/>
    <s v="R"/>
    <s v="Action"/>
    <x v="36"/>
    <s v="June 23, 2017 (United States)"/>
    <n v="5.3"/>
    <n v="28000"/>
    <s v="Ana Lily Amirpour"/>
    <s v="Ana Lily Amirpour"/>
    <s v="Suki Waterhouse"/>
    <s v="United States"/>
    <n v="6000000"/>
    <x v="6737"/>
    <s v="Human Stew Factory"/>
    <n v="118"/>
  </r>
  <r>
    <s v="Triple 9"/>
    <s v="R"/>
    <s v="Action"/>
    <x v="36"/>
    <s v="February 26, 2016 (United States)"/>
    <n v="6.3"/>
    <n v="69000"/>
    <s v="John Hillcoat"/>
    <s v="Matt Cook"/>
    <s v="Casey Affleck"/>
    <s v="United States"/>
    <n v="20000000"/>
    <x v="6738"/>
    <s v="Worldview Entertainment"/>
    <n v="115"/>
  </r>
  <r>
    <s v="Deepwater Horizon"/>
    <s v="PG-13"/>
    <s v="Action"/>
    <x v="36"/>
    <s v="September 30, 2016 (United States)"/>
    <n v="7.1"/>
    <n v="157000"/>
    <s v="Peter Berg"/>
    <s v="Matthew Michael Carnahan"/>
    <s v="Mark Wahlberg"/>
    <s v="United States"/>
    <n v="110000000"/>
    <x v="6739"/>
    <s v="Summit Entertainment"/>
    <n v="107"/>
  </r>
  <r>
    <s v="The Choice"/>
    <s v="PG-13"/>
    <s v="Drama"/>
    <x v="36"/>
    <s v="February 5, 2016 (United States)"/>
    <n v="6.6"/>
    <n v="37000"/>
    <s v="Ross Katz"/>
    <s v="Bryan Sipe"/>
    <s v="Benjamin Walker"/>
    <s v="United States"/>
    <m/>
    <x v="6740"/>
    <s v="Nicholas Sparks Productions"/>
    <n v="111"/>
  </r>
  <r>
    <s v="Sully"/>
    <s v="PG-13"/>
    <s v="Biography"/>
    <x v="36"/>
    <s v="September 9, 2016 (United States)"/>
    <n v="7.4"/>
    <n v="248000"/>
    <s v="Clint Eastwood"/>
    <s v="Todd Komarnicki"/>
    <s v="Tom Hanks"/>
    <s v="United States"/>
    <n v="60000000"/>
    <x v="6741"/>
    <s v="Flashlight Films"/>
    <n v="96"/>
  </r>
  <r>
    <s v="Morgan"/>
    <s v="R"/>
    <s v="Action"/>
    <x v="36"/>
    <s v="September 2, 2016 (United States)"/>
    <n v="5.8"/>
    <n v="41000"/>
    <s v="Luke Scott"/>
    <s v="Seth W. Owen"/>
    <s v="Kate Mara"/>
    <s v="United States"/>
    <n v="8000000"/>
    <x v="6742"/>
    <s v="Burk A Project"/>
    <n v="92"/>
  </r>
  <r>
    <s v="Pride and Prejudice and Zombies"/>
    <s v="PG-13"/>
    <s v="Action"/>
    <x v="36"/>
    <s v="February 5, 2016 (United States)"/>
    <n v="5.8"/>
    <n v="53000"/>
    <s v="Burr Steers"/>
    <s v="Burr Steers"/>
    <s v="Lily James"/>
    <s v="United States"/>
    <n v="28000000"/>
    <x v="6743"/>
    <s v="Cross Creek Pictures"/>
    <n v="108"/>
  </r>
  <r>
    <s v="The Infiltrator"/>
    <s v="R"/>
    <s v="Biography"/>
    <x v="36"/>
    <s v="July 13, 2016 (United States)"/>
    <n v="7"/>
    <n v="71000"/>
    <s v="Brad Furman"/>
    <s v="Ellen Furman"/>
    <s v="Bryan Cranston"/>
    <s v="United Kingdom"/>
    <n v="28000000"/>
    <x v="6744"/>
    <s v="George Films"/>
    <n v="127"/>
  </r>
  <r>
    <s v="The Edge of Seventeen"/>
    <s v="R"/>
    <s v="Comedy"/>
    <x v="36"/>
    <s v="November 18, 2016 (United States)"/>
    <n v="7.3"/>
    <n v="110000"/>
    <s v="Kelly Fremon Craig"/>
    <s v="Kelly Fremon Craig"/>
    <s v="Hailee Steinfeld"/>
    <s v="United States"/>
    <n v="9000000"/>
    <x v="6745"/>
    <s v="Gracie Films"/>
    <n v="104"/>
  </r>
  <r>
    <s v="A Cure for Wellness"/>
    <s v="R"/>
    <s v="Drama"/>
    <x v="36"/>
    <s v="February 17, 2017 (United States)"/>
    <n v="6.4"/>
    <n v="90000"/>
    <s v="Gore Verbinski"/>
    <s v="Justin Haythe"/>
    <s v="Dane DeHaan"/>
    <s v="United States"/>
    <n v="40000000"/>
    <x v="6746"/>
    <s v="New Regency Productions"/>
    <n v="146"/>
  </r>
  <r>
    <s v="London Has Fallen"/>
    <s v="R"/>
    <s v="Action"/>
    <x v="36"/>
    <s v="March 4, 2016 (United States)"/>
    <n v="5.9"/>
    <n v="149000"/>
    <s v="Babak Najafi"/>
    <s v="Creighton Rothenberger"/>
    <s v="Gerard Butler"/>
    <s v="United States"/>
    <n v="60000000"/>
    <x v="6747"/>
    <s v="Millennium Films"/>
    <n v="99"/>
  </r>
  <r>
    <s v="Dirty Grandpa"/>
    <s v="R"/>
    <s v="Comedy"/>
    <x v="36"/>
    <s v="January 22, 2016 (United States)"/>
    <n v="5.9"/>
    <n v="117000"/>
    <s v="Dan Mazer"/>
    <s v="John Phillips"/>
    <s v="Robert De Niro"/>
    <s v="United States"/>
    <n v="25000000"/>
    <x v="6748"/>
    <s v="Lionsgate"/>
    <n v="102"/>
  </r>
  <r>
    <s v="Hail, Caesar!"/>
    <s v="PG-13"/>
    <s v="Comedy"/>
    <x v="36"/>
    <s v="February 5, 2016 (United States)"/>
    <n v="6.3"/>
    <n v="127000"/>
    <s v="Ethan Coen"/>
    <s v="Joel Coen"/>
    <s v="Josh Brolin"/>
    <s v="United States"/>
    <n v="22000000"/>
    <x v="6749"/>
    <s v="Universal Pictures"/>
    <n v="106"/>
  </r>
  <r>
    <s v="The 5th Wave"/>
    <s v="PG-13"/>
    <s v="Action"/>
    <x v="36"/>
    <s v="January 22, 2016 (United States)"/>
    <n v="5.2"/>
    <n v="103000"/>
    <s v="J Blakeson"/>
    <s v="Susannah Grant"/>
    <s v="ChloÃ« Grace Moretz"/>
    <s v="United States"/>
    <n v="38000000"/>
    <x v="6750"/>
    <s v="Columbia Pictures"/>
    <n v="112"/>
  </r>
  <r>
    <s v="Trolls"/>
    <s v="PG"/>
    <s v="Animation"/>
    <x v="36"/>
    <s v="November 4, 2016 (United States)"/>
    <n v="6.5"/>
    <n v="75000"/>
    <s v="Mike Mitchell"/>
    <s v="Jonathan Aibel"/>
    <s v="Anna Kendrick"/>
    <s v="United States"/>
    <n v="125000000"/>
    <x v="6751"/>
    <s v="DreamWorks Animation"/>
    <n v="92"/>
  </r>
  <r>
    <s v="Allegiant"/>
    <s v="PG-13"/>
    <s v="Action"/>
    <x v="36"/>
    <s v="March 18, 2016 (United States)"/>
    <n v="5.7"/>
    <n v="113000"/>
    <s v="Robert Schwentke"/>
    <s v="Noah Oppenheim"/>
    <s v="Shailene Woodley"/>
    <s v="United States"/>
    <n v="110000000"/>
    <x v="6752"/>
    <s v="Mandeville Films"/>
    <n v="120"/>
  </r>
  <r>
    <s v="Paterson"/>
    <s v="R"/>
    <s v="Comedy"/>
    <x v="36"/>
    <s v="December 28, 2016 (United States)"/>
    <n v="7.4"/>
    <n v="74000"/>
    <s v="Jim Jarmusch"/>
    <s v="Jim Jarmusch"/>
    <s v="Adam Driver"/>
    <s v="France"/>
    <n v="5000000"/>
    <x v="6753"/>
    <s v="K5 International"/>
    <n v="118"/>
  </r>
  <r>
    <s v="Swiss Army Man"/>
    <s v="R"/>
    <s v="Comedy"/>
    <x v="36"/>
    <s v="July 1, 2016 (United States)"/>
    <n v="7"/>
    <n v="109000"/>
    <s v="Dan Kwan"/>
    <s v="Daniel Scheinert"/>
    <s v="Paul Dano"/>
    <s v="United States"/>
    <n v="3000000"/>
    <x v="6754"/>
    <s v="Astrakan Films"/>
    <n v="97"/>
  </r>
  <r>
    <s v="The Great Wall"/>
    <s v="PG-13"/>
    <s v="Action"/>
    <x v="36"/>
    <s v="February 17, 2017 (United States)"/>
    <n v="5.9"/>
    <n v="128000"/>
    <s v="Yimou Zhang"/>
    <s v="Carlo Bernard"/>
    <s v="Matt Damon"/>
    <s v="United States"/>
    <n v="150000000"/>
    <x v="6755"/>
    <s v="Legendary East"/>
    <n v="103"/>
  </r>
  <r>
    <s v="Mike and Dave Need Wedding Dates"/>
    <s v="R"/>
    <s v="Comedy"/>
    <x v="36"/>
    <s v="July 8, 2016 (United States)"/>
    <n v="6"/>
    <n v="85000"/>
    <s v="Jake Szymanski"/>
    <s v="Andrew Jay Cohen"/>
    <s v="Zac Efron"/>
    <s v="United States"/>
    <n v="33000000"/>
    <x v="6756"/>
    <s v="Twentieth Century Fox"/>
    <n v="98"/>
  </r>
  <r>
    <s v="Bad Moms"/>
    <s v="R"/>
    <s v="Comedy"/>
    <x v="36"/>
    <s v="July 29, 2016 (United States)"/>
    <n v="6.2"/>
    <n v="117000"/>
    <s v="Jon Lucas"/>
    <s v="Jon Lucas"/>
    <s v="Mila Kunis"/>
    <s v="United States"/>
    <n v="20000000"/>
    <x v="6757"/>
    <s v="STX Entertainment"/>
    <n v="100"/>
  </r>
  <r>
    <s v="Collateral Beauty"/>
    <s v="PG-13"/>
    <s v="Drama"/>
    <x v="36"/>
    <s v="December 16, 2016 (United States)"/>
    <n v="6.8"/>
    <n v="95000"/>
    <s v="David Frankel"/>
    <s v="Allan Loeb"/>
    <s v="Will Smith"/>
    <s v="United States"/>
    <n v="36000000"/>
    <x v="6758"/>
    <s v="New Line Cinema"/>
    <n v="97"/>
  </r>
  <r>
    <s v="The Boy"/>
    <s v="PG-13"/>
    <s v="Horror"/>
    <x v="36"/>
    <s v="January 22, 2016 (United States)"/>
    <n v="6"/>
    <n v="84000"/>
    <s v="William Brent Bell"/>
    <s v="Stacey Menear"/>
    <s v="Lauren Cohan"/>
    <s v="United States"/>
    <n v="10000000"/>
    <x v="6759"/>
    <s v="Lakeshore Entertainment"/>
    <n v="97"/>
  </r>
  <r>
    <s v="Fences"/>
    <s v="PG-13"/>
    <s v="Drama"/>
    <x v="36"/>
    <s v="December 25, 2016 (United States)"/>
    <n v="7.2"/>
    <n v="101000"/>
    <s v="Denzel Washington"/>
    <s v="August Wilson"/>
    <s v="Denzel Washington"/>
    <s v="United States"/>
    <n v="24000000"/>
    <x v="6760"/>
    <s v="BRON Studios"/>
    <n v="139"/>
  </r>
  <r>
    <s v="Alice Through the Looking Glass"/>
    <s v="PG"/>
    <s v="Adventure"/>
    <x v="36"/>
    <s v="May 27, 2016 (United States)"/>
    <n v="6.2"/>
    <n v="98000"/>
    <s v="James Bobin"/>
    <s v="Linda Woolverton"/>
    <s v="Mia Wasikowska"/>
    <s v="United States"/>
    <n v="170000000"/>
    <x v="6761"/>
    <s v="Walt Disney Pictures"/>
    <n v="113"/>
  </r>
  <r>
    <s v="The Brothers Grimsby"/>
    <s v="R"/>
    <s v="Action"/>
    <x v="36"/>
    <s v="March 11, 2016 (United States)"/>
    <n v="6.2"/>
    <n v="96000"/>
    <s v="Louis Leterrier"/>
    <s v="Sacha Baron Cohen"/>
    <s v="Sacha Baron Cohen"/>
    <s v="United Kingdom"/>
    <n v="35000000"/>
    <x v="6762"/>
    <s v="Blue Sky Films"/>
    <n v="83"/>
  </r>
  <r>
    <s v="Ice Age: Collision Course"/>
    <s v="PG"/>
    <s v="Animation"/>
    <x v="36"/>
    <s v="July 22, 2016 (United States)"/>
    <n v="5.7"/>
    <n v="60000"/>
    <s v="Mike Thurmeier"/>
    <s v="Michael J. Wilson"/>
    <s v="Ray Romano"/>
    <s v="United States"/>
    <n v="105000000"/>
    <x v="6763"/>
    <s v="Blue Sky Studios"/>
    <n v="94"/>
  </r>
  <r>
    <s v="Patriots Day"/>
    <s v="R"/>
    <s v="Action"/>
    <x v="36"/>
    <s v="January 13, 2017 (United States)"/>
    <n v="7.4"/>
    <n v="96000"/>
    <s v="Peter Berg"/>
    <s v="Peter Berg"/>
    <s v="Mark Wahlberg"/>
    <s v="Hong Kong"/>
    <n v="45000000"/>
    <x v="6764"/>
    <s v="CBS Films"/>
    <n v="133"/>
  </r>
  <r>
    <s v="Keeping Up with the Joneses"/>
    <s v="PG-13"/>
    <s v="Action"/>
    <x v="36"/>
    <s v="October 21, 2016 (United States)"/>
    <n v="5.9"/>
    <n v="60000"/>
    <s v="Greg Mottola"/>
    <s v="Michael LeSieur"/>
    <s v="Zach Galifianakis"/>
    <s v="United States"/>
    <n v="40000000"/>
    <x v="6765"/>
    <s v="Fox 2000 Pictures"/>
    <n v="105"/>
  </r>
  <r>
    <s v="Genius"/>
    <s v="PG-13"/>
    <s v="Biography"/>
    <x v="36"/>
    <s v="June 10, 2016 (United States)"/>
    <n v="6.6"/>
    <n v="19000"/>
    <s v="Michael Grandage"/>
    <s v="John Logan"/>
    <s v="Colin Firth"/>
    <s v="United Kingdom"/>
    <m/>
    <x v="6766"/>
    <s v="Desert Wolf Productions"/>
    <n v="104"/>
  </r>
  <r>
    <s v="The Secret Life of Pets"/>
    <s v="PG"/>
    <s v="Animation"/>
    <x v="36"/>
    <s v="July 8, 2016 (United States)"/>
    <n v="6.5"/>
    <n v="188000"/>
    <s v="Chris Renaud"/>
    <s v="Cinco Paul"/>
    <s v="Louis C.K."/>
    <s v="United States"/>
    <n v="75000000"/>
    <x v="6767"/>
    <s v="Universal Pictures"/>
    <n v="87"/>
  </r>
  <r>
    <s v="Popstar: Never Stop Never Stopping"/>
    <s v="R"/>
    <s v="Comedy"/>
    <x v="36"/>
    <s v="June 3, 2016 (United States)"/>
    <n v="6.7"/>
    <n v="57000"/>
    <s v="Akiva Schaffer"/>
    <s v="Andy Samberg"/>
    <s v="Andy Samberg"/>
    <s v="United States"/>
    <n v="20000000"/>
    <x v="6768"/>
    <s v="Universal Pictures"/>
    <n v="87"/>
  </r>
  <r>
    <s v="Goldstone"/>
    <s v="R"/>
    <s v="Crime"/>
    <x v="36"/>
    <s v="July 7, 2016 (Australia)"/>
    <n v="6.5"/>
    <n v="5100"/>
    <s v="Ivan Sen"/>
    <s v="Ivan Sen"/>
    <s v="Aaron Pedersen"/>
    <s v="Australia"/>
    <m/>
    <x v="6769"/>
    <s v="Bunya Productions"/>
    <n v="110"/>
  </r>
  <r>
    <s v="20th Century Women"/>
    <s v="R"/>
    <s v="Comedy"/>
    <x v="36"/>
    <s v="January 20, 2017 (United States)"/>
    <n v="7.3"/>
    <n v="42000"/>
    <s v="Mike Mills"/>
    <s v="Mike Mills"/>
    <s v="Annette Bening"/>
    <s v="United States"/>
    <n v="7000000"/>
    <x v="6770"/>
    <s v="A24"/>
    <n v="119"/>
  </r>
  <r>
    <s v="Assassin's Creed"/>
    <s v="PG-13"/>
    <s v="Action"/>
    <x v="36"/>
    <s v="December 21, 2016 (United States)"/>
    <n v="5.7"/>
    <n v="190000"/>
    <s v="Justin Kurzel"/>
    <s v="Michael Lesslie"/>
    <s v="Michael Fassbender"/>
    <s v="United States"/>
    <n v="125000000"/>
    <x v="6771"/>
    <s v="New Regency Productions"/>
    <n v="115"/>
  </r>
  <r>
    <s v="Teenage Mutant Ninja Turtles: Out of the Shadows"/>
    <s v="PG-13"/>
    <s v="Action"/>
    <x v="36"/>
    <s v="June 3, 2016 (United States)"/>
    <n v="6"/>
    <n v="87000"/>
    <s v="Dave Green"/>
    <s v="Josh Appelbaum"/>
    <s v="Megan Fox"/>
    <s v="United States"/>
    <n v="135000000"/>
    <x v="6772"/>
    <s v="Paramount Pictures"/>
    <n v="112"/>
  </r>
  <r>
    <s v="White Girl"/>
    <s v="Not Rated"/>
    <s v="Crime"/>
    <x v="36"/>
    <s v="December 1, 2016 (United States)"/>
    <n v="5.7"/>
    <n v="10000"/>
    <s v="Elizabeth Wood"/>
    <s v="Elizabeth Wood"/>
    <s v="Morgan Saylor"/>
    <s v="United States"/>
    <m/>
    <x v="6773"/>
    <s v="Bank Street Films"/>
    <n v="88"/>
  </r>
  <r>
    <s v="Everybody Wants Some!!"/>
    <s v="R"/>
    <s v="Comedy"/>
    <x v="36"/>
    <s v="April 7, 2016 (Russia)"/>
    <n v="6.9"/>
    <n v="53000"/>
    <s v="Richard Linklater"/>
    <s v="Richard Linklater"/>
    <s v="Blake Jenner"/>
    <s v="United States"/>
    <n v="10000000"/>
    <x v="6774"/>
    <s v="Annapurna Pictures"/>
    <n v="117"/>
  </r>
  <r>
    <s v="The Take"/>
    <s v="R"/>
    <s v="Action"/>
    <x v="36"/>
    <s v="November 18, 2016 (United States)"/>
    <n v="6.3"/>
    <n v="40000"/>
    <s v="James Watkins"/>
    <s v="Andrew Baldwin"/>
    <s v="Idris Elba"/>
    <s v="United Kingdom"/>
    <n v="20000000"/>
    <x v="6775"/>
    <s v="StudioCanal"/>
    <n v="92"/>
  </r>
  <r>
    <s v="The Finest Hours"/>
    <s v="PG-13"/>
    <s v="Action"/>
    <x v="36"/>
    <s v="January 29, 2016 (United States)"/>
    <n v="6.8"/>
    <n v="63000"/>
    <s v="Craig Gillespie"/>
    <s v="Scott Silver"/>
    <s v="Chris Pine"/>
    <s v="United States"/>
    <n v="80000000"/>
    <x v="6776"/>
    <s v="Walt Disney Pictures"/>
    <n v="117"/>
  </r>
  <r>
    <s v="Greater"/>
    <s v="PG"/>
    <s v="Biography"/>
    <x v="36"/>
    <s v="August 26, 2016 (United States)"/>
    <n v="7.3"/>
    <n v="5300"/>
    <s v="David L. Hunt"/>
    <s v="Brian Reindl"/>
    <s v="Neal McDonough"/>
    <s v="United States"/>
    <n v="9000000"/>
    <x v="6777"/>
    <s v="Greater Productions"/>
    <n v="130"/>
  </r>
  <r>
    <s v="The Love Witch"/>
    <s v="Unrated"/>
    <s v="Comedy"/>
    <x v="36"/>
    <s v="March 10, 2017 (United Kingdom)"/>
    <n v="6.2"/>
    <n v="14000"/>
    <s v="Anna Biller"/>
    <s v="Anna Biller"/>
    <s v="Samantha Robinson"/>
    <s v="United States"/>
    <m/>
    <x v="6778"/>
    <s v="Anna Biller Productions"/>
    <n v="120"/>
  </r>
  <r>
    <s v="The Belko Experiment"/>
    <s v="R"/>
    <s v="Horror"/>
    <x v="36"/>
    <s v="March 17, 2017 (United States)"/>
    <n v="6.1"/>
    <n v="46000"/>
    <s v="Greg McLean"/>
    <s v="James Gunn"/>
    <s v="John Gallagher Jr."/>
    <s v="United States"/>
    <n v="5000000"/>
    <x v="6779"/>
    <s v="Orion Pictures"/>
    <n v="89"/>
  </r>
  <r>
    <s v="The BFG"/>
    <s v="PG"/>
    <s v="Adventure"/>
    <x v="36"/>
    <s v="July 1, 2016 (United States)"/>
    <n v="6.4"/>
    <n v="80000"/>
    <s v="Steven Spielberg"/>
    <s v="Melissa Mathison"/>
    <s v="Mark Rylance"/>
    <s v="United States"/>
    <n v="140000000"/>
    <x v="6780"/>
    <s v="Walt Disney Pictures"/>
    <n v="117"/>
  </r>
  <r>
    <s v="Zoolander 2"/>
    <s v="PG-13"/>
    <s v="Action"/>
    <x v="36"/>
    <s v="February 12, 2016 (United States)"/>
    <n v="4.7"/>
    <n v="66000"/>
    <s v="Ben Stiller"/>
    <s v="Justin Theroux"/>
    <s v="Ben Stiller"/>
    <s v="United States"/>
    <n v="50000000"/>
    <x v="6781"/>
    <s v="Panorama Films"/>
    <n v="101"/>
  </r>
  <r>
    <s v="Midnight Special"/>
    <s v="PG-13"/>
    <s v="Drama"/>
    <x v="36"/>
    <s v="April 21, 2016 (Greece)"/>
    <n v="6.6"/>
    <n v="77000"/>
    <s v="Jeff Nichols"/>
    <s v="Jeff Nichols"/>
    <s v="Michael Shannon"/>
    <s v="United States"/>
    <n v="18000000"/>
    <x v="6782"/>
    <s v="Warner Bros."/>
    <n v="112"/>
  </r>
  <r>
    <s v="The Angry Birds Movie"/>
    <s v="PG"/>
    <s v="Animation"/>
    <x v="36"/>
    <s v="May 20, 2016 (United States)"/>
    <n v="6.3"/>
    <n v="84000"/>
    <s v="Clay Kaytis"/>
    <s v="Jon Vitti"/>
    <s v="Jason Sudeikis"/>
    <s v="Finland"/>
    <n v="73000000"/>
    <x v="6783"/>
    <s v="Columbia Pictures"/>
    <n v="97"/>
  </r>
  <r>
    <s v="Live by Night"/>
    <s v="R"/>
    <s v="Action"/>
    <x v="36"/>
    <s v="January 13, 2017 (United States)"/>
    <n v="6.4"/>
    <n v="54000"/>
    <s v="Ben Affleck"/>
    <s v="Ben Affleck"/>
    <s v="Ben Affleck"/>
    <s v="United States"/>
    <n v="108000000"/>
    <x v="6784"/>
    <s v="Appian Way"/>
    <n v="129"/>
  </r>
  <r>
    <s v="Nerve"/>
    <s v="PG-13"/>
    <s v="Action"/>
    <x v="36"/>
    <s v="July 27, 2016 (United States)"/>
    <n v="6.5"/>
    <n v="120000"/>
    <s v="Henry Joost"/>
    <s v="Jessica Sharzer"/>
    <s v="Emma Roberts"/>
    <s v="United States"/>
    <n v="19000000"/>
    <x v="6785"/>
    <s v="Lionsgate"/>
    <n v="96"/>
  </r>
  <r>
    <s v="Mechanic: Resurrection"/>
    <s v="R"/>
    <s v="Action"/>
    <x v="36"/>
    <s v="August 26, 2016 (United States)"/>
    <n v="5.7"/>
    <n v="79000"/>
    <s v="Dennis Gansel"/>
    <s v="Lewis John Carlino"/>
    <s v="Jason Statham"/>
    <s v="United States"/>
    <n v="40000000"/>
    <x v="6786"/>
    <s v="Summit Entertainment"/>
    <n v="98"/>
  </r>
  <r>
    <s v="Sing Street"/>
    <s v="PG-13"/>
    <s v="Comedy"/>
    <x v="36"/>
    <s v="March 17, 2016 (Ireland)"/>
    <n v="7.9"/>
    <n v="88000"/>
    <s v="John Carney"/>
    <s v="Simon Carmody"/>
    <s v="Ferdia Walsh-Peelo"/>
    <s v="Ireland"/>
    <m/>
    <x v="6787"/>
    <s v="Cosmo Films"/>
    <n v="106"/>
  </r>
  <r>
    <s v="The Light Between Oceans"/>
    <s v="PG-13"/>
    <s v="Drama"/>
    <x v="36"/>
    <s v="September 2, 2016 (United States)"/>
    <n v="7.2"/>
    <n v="54000"/>
    <s v="Derek Cianfrance"/>
    <s v="Derek Cianfrance"/>
    <s v="Michael Fassbender"/>
    <s v="United Kingdom"/>
    <n v="20000000"/>
    <x v="6788"/>
    <s v="Heyday Films"/>
    <n v="133"/>
  </r>
  <r>
    <s v="Shin Godzilla"/>
    <s v="Not Rated"/>
    <s v="Action"/>
    <x v="36"/>
    <s v="July 29, 2016 (Japan)"/>
    <n v="6.8"/>
    <n v="25000"/>
    <s v="Hideaki Anno"/>
    <s v="Hideaki Anno"/>
    <s v="Hiroki Hasegawa"/>
    <s v="Japan"/>
    <m/>
    <x v="6789"/>
    <s v="Cine Bazar"/>
    <n v="120"/>
  </r>
  <r>
    <s v="Why Him?"/>
    <s v="R"/>
    <s v="Comedy"/>
    <x v="36"/>
    <s v="December 23, 2016 (United States)"/>
    <n v="6.2"/>
    <n v="104000"/>
    <s v="John Hamburg"/>
    <s v="John Hamburg"/>
    <s v="Zoey Deutch"/>
    <s v="United States"/>
    <n v="38000000"/>
    <x v="6790"/>
    <s v="Twentieth Century Fox"/>
    <n v="111"/>
  </r>
  <r>
    <s v="Miracles from Heaven"/>
    <s v="PG"/>
    <s v="Biography"/>
    <x v="36"/>
    <s v="March 16, 2016 (United States)"/>
    <n v="7.1"/>
    <n v="23000"/>
    <s v="Patricia Riggen"/>
    <s v="Christy Beam"/>
    <s v="Jennifer Garner"/>
    <s v="United States"/>
    <n v="13000000"/>
    <x v="6791"/>
    <s v="Columbia Pictures"/>
    <n v="109"/>
  </r>
  <r>
    <s v="Colossal"/>
    <s v="R"/>
    <s v="Comedy"/>
    <x v="36"/>
    <s v="April 21, 2017 (Canada)"/>
    <n v="6.2"/>
    <n v="61000"/>
    <s v="Nacho Vigalondo"/>
    <s v="Nacho Vigalondo"/>
    <s v="Anne Hathaway"/>
    <s v="Canada"/>
    <n v="15000000"/>
    <x v="6792"/>
    <s v="Toy Fight Productions"/>
    <n v="109"/>
  </r>
  <r>
    <s v="Free Fire"/>
    <s v="R"/>
    <s v="Action"/>
    <x v="36"/>
    <s v="April 21, 2017 (United States)"/>
    <n v="6.4"/>
    <n v="44000"/>
    <s v="Ben Wheatley"/>
    <s v="Amy Jump"/>
    <s v="Sharlto Copley"/>
    <s v="United Kingdom"/>
    <m/>
    <x v="6793"/>
    <s v="Film4"/>
    <n v="91"/>
  </r>
  <r>
    <s v="The Void"/>
    <s v="Not Rated"/>
    <s v="Horror"/>
    <x v="36"/>
    <s v="April 7, 2017 (United States)"/>
    <n v="5.9"/>
    <n v="33000"/>
    <s v="Jeremy Gillespie"/>
    <s v="Jeremy Gillespie"/>
    <s v="Aaron Poole"/>
    <s v="Canada"/>
    <m/>
    <x v="6794"/>
    <s v="120dB Films"/>
    <n v="90"/>
  </r>
  <r>
    <s v="The Exception"/>
    <s v="R"/>
    <s v="Drama"/>
    <x v="36"/>
    <s v="June 2, 2017 (United States)"/>
    <n v="6.8"/>
    <n v="12000"/>
    <s v="David Leveaux"/>
    <s v="Simon Burke"/>
    <s v="Lily James"/>
    <s v="United Kingdom"/>
    <m/>
    <x v="6795"/>
    <s v="Egoli Tossell KLK"/>
    <n v="107"/>
  </r>
  <r>
    <s v="Neighbors 2: Sorority Rising"/>
    <s v="R"/>
    <s v="Comedy"/>
    <x v="36"/>
    <s v="May 20, 2016 (United States)"/>
    <n v="5.7"/>
    <n v="116000"/>
    <s v="Nicholas Stoller"/>
    <s v="Andrew Jay Cohen"/>
    <s v="Seth Rogen"/>
    <s v="United States"/>
    <n v="35000000"/>
    <x v="6796"/>
    <s v="Universal Pictures"/>
    <n v="92"/>
  </r>
  <r>
    <s v="Ben-Hur"/>
    <s v="PG-13"/>
    <s v="Action"/>
    <x v="36"/>
    <s v="August 19, 2016 (United States)"/>
    <n v="5.7"/>
    <n v="43000"/>
    <s v="Timur Bekmambetov"/>
    <s v="Lew Wallace"/>
    <s v="Jack Huston"/>
    <s v="United States"/>
    <n v="100000000"/>
    <x v="6797"/>
    <s v="Hivemind"/>
    <n v="123"/>
  </r>
  <r>
    <s v="Free State of Jones"/>
    <s v="R"/>
    <s v="Action"/>
    <x v="36"/>
    <s v="June 24, 2016 (United States)"/>
    <n v="6.9"/>
    <n v="55000"/>
    <s v="Gary Ross"/>
    <s v="Gary Ross"/>
    <s v="Matthew McConaughey"/>
    <s v="United States"/>
    <n v="50000000"/>
    <x v="6798"/>
    <s v="Route One Entertainment"/>
    <n v="139"/>
  </r>
  <r>
    <s v="Jackie"/>
    <s v="R"/>
    <s v="Biography"/>
    <x v="36"/>
    <s v="December 2, 2016 (United States)"/>
    <n v="6.7"/>
    <n v="75000"/>
    <s v="Pablo LarraÃ­n"/>
    <s v="Noah Oppenheim"/>
    <s v="Natalie Portman"/>
    <s v="United States"/>
    <n v="9000000"/>
    <x v="6799"/>
    <s v="Fox Searchlight Pictures"/>
    <n v="100"/>
  </r>
  <r>
    <s v="Gold"/>
    <s v="R"/>
    <s v="Crime"/>
    <x v="36"/>
    <s v="January 27, 2017 (United States)"/>
    <n v="6.7"/>
    <n v="60000"/>
    <s v="Stephen Gaghan"/>
    <s v="Patrick Massett"/>
    <s v="Matthew McConaughey"/>
    <s v="United States"/>
    <n v="20000000"/>
    <x v="6800"/>
    <s v="Black Bear Pictures"/>
    <n v="120"/>
  </r>
  <r>
    <s v="Pete's Dragon"/>
    <s v="PG"/>
    <s v="Action"/>
    <x v="36"/>
    <s v="August 12, 2016 (United States)"/>
    <n v="6.7"/>
    <n v="55000"/>
    <s v="David Lowery"/>
    <s v="David Lowery"/>
    <s v="Bryce Dallas Howard"/>
    <s v="United States"/>
    <n v="65000000"/>
    <x v="6801"/>
    <s v="Walt Disney Pictures"/>
    <n v="102"/>
  </r>
  <r>
    <n v="31"/>
    <m/>
    <s v="Horror"/>
    <x v="36"/>
    <s v="September 16, 2016 (United States)"/>
    <n v="5.0999999999999996"/>
    <n v="19000"/>
    <s v="Rob Zombie"/>
    <s v="Rob Zombie"/>
    <s v="Malcolm McDowell"/>
    <s v="United Kingdom"/>
    <n v="1500000"/>
    <x v="6802"/>
    <s v="Bow and Arrow Entertainment"/>
    <n v="102"/>
  </r>
  <r>
    <s v="Keanu"/>
    <s v="R"/>
    <s v="Action"/>
    <x v="36"/>
    <s v="April 29, 2016 (United States)"/>
    <n v="6.3"/>
    <n v="47000"/>
    <s v="Peter Atencio"/>
    <s v="Jordan Peele"/>
    <s v="Keegan-Michael Key"/>
    <s v="United States"/>
    <n v="15000000"/>
    <x v="6803"/>
    <s v="Artists First"/>
    <n v="100"/>
  </r>
  <r>
    <s v="Goat"/>
    <s v="R"/>
    <s v="Drama"/>
    <x v="36"/>
    <s v="September 23, 2016 (United States)"/>
    <n v="5.7"/>
    <n v="7500"/>
    <s v="Andrew Neel"/>
    <s v="David Gordon Green"/>
    <s v="Ben Schnetzer"/>
    <s v="United States"/>
    <m/>
    <x v="6804"/>
    <s v="Killer Films"/>
    <n v="96"/>
  </r>
  <r>
    <s v="Storks"/>
    <s v="PG"/>
    <s v="Animation"/>
    <x v="36"/>
    <s v="September 23, 2016 (United States)"/>
    <n v="6.8"/>
    <n v="58000"/>
    <s v="Nicholas Stoller"/>
    <s v="Nicholas Stoller"/>
    <s v="Andy Samberg"/>
    <s v="United States"/>
    <n v="70000000"/>
    <x v="6805"/>
    <s v="RatPac-Dune Entertainment"/>
    <n v="87"/>
  </r>
  <r>
    <s v="A Monster Calls"/>
    <s v="PG-13"/>
    <s v="Adventure"/>
    <x v="36"/>
    <s v="January 6, 2017 (United States)"/>
    <n v="7.5"/>
    <n v="83000"/>
    <s v="J.A. Bayona"/>
    <s v="Patrick Ness"/>
    <s v="Lewis MacDougall"/>
    <s v="United Kingdom"/>
    <n v="43000000"/>
    <x v="6806"/>
    <s v="Participant"/>
    <n v="108"/>
  </r>
  <r>
    <s v="Anthropoid"/>
    <s v="R"/>
    <s v="Action"/>
    <x v="36"/>
    <s v="September 9, 2016 (United Kingdom)"/>
    <n v="7.2"/>
    <n v="45000"/>
    <s v="Sean Ellis"/>
    <s v="Sean Ellis"/>
    <s v="Jamie Dornan"/>
    <s v="Czech Republic"/>
    <m/>
    <x v="6807"/>
    <s v="LD Entertainment"/>
    <n v="120"/>
  </r>
  <r>
    <s v="Kubo and the Two Strings"/>
    <s v="PG"/>
    <s v="Animation"/>
    <x v="36"/>
    <s v="August 19, 2016 (United States)"/>
    <n v="7.8"/>
    <n v="121000"/>
    <s v="Travis Knight"/>
    <s v="Marc Haimes"/>
    <s v="Charlize Theron"/>
    <s v="United States"/>
    <n v="60000000"/>
    <x v="6808"/>
    <s v="Focus Features"/>
    <n v="101"/>
  </r>
  <r>
    <s v="CafÃ© Society"/>
    <s v="PG-13"/>
    <s v="Comedy"/>
    <x v="36"/>
    <s v="August 5, 2016 (United States)"/>
    <n v="6.6"/>
    <n v="73000"/>
    <s v="Woody Allen"/>
    <s v="Woody Allen"/>
    <s v="Jesse Eisenberg"/>
    <s v="United States"/>
    <n v="30000000"/>
    <x v="6809"/>
    <s v="Gravier Productions"/>
    <n v="96"/>
  </r>
  <r>
    <s v="Blair Witch"/>
    <s v="R"/>
    <s v="Horror"/>
    <x v="36"/>
    <s v="September 16, 2016 (United States)"/>
    <n v="5"/>
    <n v="43000"/>
    <s v="Adam Wingard"/>
    <s v="Simon Barrett"/>
    <s v="James Allen McCune"/>
    <s v="Canada"/>
    <n v="5000000"/>
    <x v="6810"/>
    <s v="Lionsgate"/>
    <n v="89"/>
  </r>
  <r>
    <s v="The Salesman"/>
    <s v="PG-13"/>
    <s v="Drama"/>
    <x v="36"/>
    <s v="August 31, 2016 (Iran)"/>
    <n v="7.8"/>
    <n v="54000"/>
    <s v="Asghar Farhadi"/>
    <s v="Asghar Farhadi"/>
    <s v="Shahab Hosseini"/>
    <s v="Iran"/>
    <m/>
    <x v="6811"/>
    <s v="ARTE"/>
    <n v="124"/>
  </r>
  <r>
    <s v="In a Valley of Violence"/>
    <s v="R"/>
    <s v="Action"/>
    <x v="36"/>
    <s v="October 21, 2016 (United States)"/>
    <n v="6"/>
    <n v="17000"/>
    <s v="Ti West"/>
    <s v="Ti West"/>
    <s v="Ethan Hawke"/>
    <s v="United States"/>
    <m/>
    <x v="6812"/>
    <s v="Blumhouse Productions"/>
    <n v="104"/>
  </r>
  <r>
    <s v="Ratchet &amp; Clank"/>
    <s v="PG"/>
    <s v="Animation"/>
    <x v="36"/>
    <s v="April 29, 2016 (United States)"/>
    <n v="5.6"/>
    <n v="10000"/>
    <s v="Kevin Munroe"/>
    <s v="T.J. Fixman"/>
    <s v="James Arnold Taylor"/>
    <s v="Hong Kong"/>
    <n v="20000000"/>
    <x v="6813"/>
    <s v="Gramercy Pictures (I)"/>
    <n v="94"/>
  </r>
  <r>
    <s v="Risen"/>
    <s v="PG-13"/>
    <s v="Action"/>
    <x v="36"/>
    <s v="February 19, 2016 (United States)"/>
    <n v="6.3"/>
    <n v="26000"/>
    <s v="Kevin Reynolds"/>
    <s v="Kevin Reynolds"/>
    <s v="Joseph Fiennes"/>
    <s v="United States"/>
    <n v="20000000"/>
    <x v="6814"/>
    <s v="LD Entertainment"/>
    <n v="107"/>
  </r>
  <r>
    <s v="Rules Don't Apply"/>
    <s v="PG-13"/>
    <s v="Comedy"/>
    <x v="36"/>
    <s v="November 23, 2016 (United States)"/>
    <n v="5.7"/>
    <n v="10000"/>
    <s v="Warren Beatty"/>
    <s v="Warren Beatty"/>
    <s v="Lily Collins"/>
    <s v="United States"/>
    <n v="25000000"/>
    <x v="6815"/>
    <s v="New Regency Productions"/>
    <n v="127"/>
  </r>
  <r>
    <s v="Office Christmas Party"/>
    <s v="R"/>
    <s v="Comedy"/>
    <x v="36"/>
    <s v="December 9, 2016 (United States)"/>
    <n v="5.9"/>
    <n v="72000"/>
    <s v="Josh Gordon"/>
    <s v="Jon Lucas"/>
    <s v="Jason Bateman"/>
    <s v="United States"/>
    <n v="45000000"/>
    <x v="6816"/>
    <s v="DreamWorks"/>
    <n v="105"/>
  </r>
  <r>
    <s v="Better Watch Out"/>
    <s v="R"/>
    <s v="Comedy"/>
    <x v="36"/>
    <s v="November 9, 2017 (New Zealand)"/>
    <n v="6.5"/>
    <n v="33000"/>
    <s v="Chris Peckover"/>
    <s v="Zack Kahn"/>
    <s v="Olivia DeJonge"/>
    <s v="Australia"/>
    <m/>
    <x v="6817"/>
    <s v="Storm Vision Entertainment"/>
    <n v="89"/>
  </r>
  <r>
    <s v="Florence Foster Jenkins"/>
    <s v="PG-13"/>
    <s v="Biography"/>
    <x v="36"/>
    <s v="August 12, 2016 (United States)"/>
    <n v="6.8"/>
    <n v="52000"/>
    <s v="Stephen Frears"/>
    <s v="Nicholas Martin"/>
    <s v="Meryl Streep"/>
    <s v="United Kingdom"/>
    <n v="29000000"/>
    <x v="6818"/>
    <s v="PathÃ©"/>
    <n v="111"/>
  </r>
  <r>
    <s v="Batman: The Killing Joke"/>
    <s v="R"/>
    <s v="Animation"/>
    <x v="36"/>
    <s v="July 25, 2016 (United States)"/>
    <n v="6.4"/>
    <n v="52000"/>
    <s v="Sam Liu"/>
    <s v="Brian Azzarello"/>
    <s v="Kevin Conroy"/>
    <s v="United States"/>
    <n v="3500000"/>
    <x v="6819"/>
    <s v="Warner Bros. Animation"/>
    <n v="76"/>
  </r>
  <r>
    <s v="Leap!"/>
    <s v="PG"/>
    <s v="Animation"/>
    <x v="36"/>
    <s v="August 25, 2017 (United States)"/>
    <n v="6.8"/>
    <n v="21000"/>
    <s v="Directors"/>
    <s v="Eric Summer"/>
    <s v="Elle Fanning"/>
    <s v="France"/>
    <n v="30000000"/>
    <x v="6820"/>
    <s v="Quad Productions"/>
    <n v="89"/>
  </r>
  <r>
    <s v="The Untamed"/>
    <s v="Not Rated"/>
    <s v="Drama"/>
    <x v="36"/>
    <s v="July 21, 2017 (United States)"/>
    <n v="6.1"/>
    <n v="5000"/>
    <s v="Amat Escalante"/>
    <s v="Amat Escalante"/>
    <s v="Ruth Ramos"/>
    <s v="Mexico"/>
    <m/>
    <x v="6821"/>
    <s v="Mantarraya Producciones"/>
    <n v="98"/>
  </r>
  <r>
    <s v="A Hologram for the King"/>
    <s v="R"/>
    <s v="Comedy"/>
    <x v="36"/>
    <s v="April 28, 2016 (Germany)"/>
    <n v="6.1"/>
    <n v="42000"/>
    <s v="Tom Tykwer"/>
    <s v="Dave Eggers"/>
    <s v="Tom Hanks"/>
    <s v="United Kingdom"/>
    <n v="30000000"/>
    <x v="6822"/>
    <s v="X-Filme Creative Pool"/>
    <n v="98"/>
  </r>
  <r>
    <s v="Ouija: Origin of Evil"/>
    <s v="PG-13"/>
    <s v="Drama"/>
    <x v="36"/>
    <s v="October 21, 2016 (United States)"/>
    <n v="6.1"/>
    <n v="56000"/>
    <s v="Mike Flanagan"/>
    <s v="Mike Flanagan"/>
    <s v="Elizabeth Reaser"/>
    <s v="United States"/>
    <n v="9000000"/>
    <x v="6823"/>
    <s v="Universal Pictures"/>
    <n v="99"/>
  </r>
  <r>
    <s v="All I See Is You"/>
    <s v="R"/>
    <s v="Drama"/>
    <x v="36"/>
    <s v="October 27, 2017 (United States)"/>
    <n v="5.4"/>
    <n v="11000"/>
    <s v="Marc Forster"/>
    <s v="Sean Conway"/>
    <s v="Blake Lively"/>
    <s v="United States"/>
    <n v="30000000"/>
    <x v="6824"/>
    <s v="2DUXÂ²"/>
    <n v="109"/>
  </r>
  <r>
    <s v="The Forest"/>
    <s v="PG-13"/>
    <s v="Horror"/>
    <x v="36"/>
    <s v="January 8, 2016 (United States)"/>
    <n v="4.8"/>
    <n v="41000"/>
    <s v="Jason Zada"/>
    <s v="Nick Antosca"/>
    <s v="Natalie Dormer"/>
    <s v="United States"/>
    <n v="10000000"/>
    <x v="6825"/>
    <s v="AI-Film"/>
    <n v="93"/>
  </r>
  <r>
    <s v="Money Monster"/>
    <s v="R"/>
    <s v="Crime"/>
    <x v="36"/>
    <s v="May 13, 2016 (United States)"/>
    <n v="6.5"/>
    <n v="96000"/>
    <s v="Jodie Foster"/>
    <s v="Jamie Linden"/>
    <s v="George Clooney"/>
    <s v="United States"/>
    <n v="27000000"/>
    <x v="6826"/>
    <s v="TriStar Pictures"/>
    <n v="98"/>
  </r>
  <r>
    <s v="Monster Trucks"/>
    <s v="PG"/>
    <s v="Animation"/>
    <x v="36"/>
    <s v="January 13, 2017 (United States)"/>
    <n v="5.7"/>
    <n v="16000"/>
    <s v="Chris Wedge"/>
    <s v="Derek Connolly"/>
    <s v="Lucas Till"/>
    <s v="Canada"/>
    <n v="125000000"/>
    <x v="6827"/>
    <s v="Paramount Pictures"/>
    <n v="104"/>
  </r>
  <r>
    <s v="The Hollars"/>
    <s v="PG-13"/>
    <s v="Comedy"/>
    <x v="36"/>
    <s v="August 26, 2016 (United States)"/>
    <n v="6.6"/>
    <n v="12000"/>
    <s v="John Krasinski"/>
    <s v="Jim Strouse"/>
    <s v="Sharlto Copley"/>
    <s v="United States"/>
    <n v="3800000"/>
    <x v="6828"/>
    <s v="Sycamore Pictures"/>
    <n v="88"/>
  </r>
  <r>
    <s v="Fifty Shades of Black"/>
    <s v="R"/>
    <s v="Comedy"/>
    <x v="36"/>
    <s v="January 29, 2016 (United States)"/>
    <n v="3.5"/>
    <n v="20000"/>
    <s v="Michael Tiddes"/>
    <s v="Marlon Wayans"/>
    <s v="Marlon Wayans"/>
    <s v="United States"/>
    <n v="5000000"/>
    <x v="6829"/>
    <s v="Fermion Films"/>
    <n v="92"/>
  </r>
  <r>
    <s v="Toni Erdmann"/>
    <s v="R"/>
    <s v="Comedy"/>
    <x v="36"/>
    <s v="December 25, 2016 (United States)"/>
    <n v="7.4"/>
    <n v="46000"/>
    <s v="Maren Ade"/>
    <s v="Maren Ade"/>
    <s v="Sandra HÃ¼ller"/>
    <s v="Germany"/>
    <m/>
    <x v="6830"/>
    <s v="Komplizen Film"/>
    <n v="162"/>
  </r>
  <r>
    <s v="Their Finest"/>
    <s v="R"/>
    <s v="Comedy"/>
    <x v="36"/>
    <s v="April 7, 2017 (United States)"/>
    <n v="6.8"/>
    <n v="19000"/>
    <s v="Lone Scherfig"/>
    <s v="Lissa Evans"/>
    <s v="Gemma Arterton"/>
    <s v="United Kingdom"/>
    <m/>
    <x v="6831"/>
    <s v="BBC Films"/>
    <n v="117"/>
  </r>
  <r>
    <s v="My Big Fat Greek Wedding 2"/>
    <s v="PG-13"/>
    <s v="Comedy"/>
    <x v="36"/>
    <s v="March 25, 2016 (United States)"/>
    <n v="6"/>
    <n v="29000"/>
    <s v="Kirk Jones"/>
    <s v="Nia Vardalos"/>
    <s v="Nia Vardalos"/>
    <s v="United States"/>
    <n v="18000000"/>
    <x v="6832"/>
    <s v="Gold Circle Films"/>
    <n v="94"/>
  </r>
  <r>
    <s v="Billy Lynn's Long Halftime Walk"/>
    <s v="R"/>
    <s v="Action"/>
    <x v="36"/>
    <s v="November 18, 2016 (United States)"/>
    <n v="6.2"/>
    <n v="22000"/>
    <s v="Ang Lee"/>
    <s v="Ben Fountain"/>
    <s v="Joe Alwyn"/>
    <s v="United Kingdom"/>
    <n v="40000000"/>
    <x v="6833"/>
    <s v="Bona Film Group"/>
    <n v="113"/>
  </r>
  <r>
    <s v="Personal Shopper"/>
    <s v="R"/>
    <s v="Drama"/>
    <x v="36"/>
    <s v="March 10, 2017 (United States)"/>
    <n v="6.1"/>
    <n v="37000"/>
    <s v="Olivier Assayas"/>
    <s v="Olivier Assayas"/>
    <s v="Kristen Stewart"/>
    <s v="France"/>
    <n v="6000000"/>
    <x v="6834"/>
    <s v="CG CinÃ©ma"/>
    <n v="105"/>
  </r>
  <r>
    <s v="Our Kind of Traitor"/>
    <s v="R"/>
    <s v="Crime"/>
    <x v="36"/>
    <s v="May 13, 2016 (United Kingdom)"/>
    <n v="6.2"/>
    <n v="21000"/>
    <s v="Susanna White"/>
    <s v="John le CarrÃ©"/>
    <s v="Carlos Acosta"/>
    <s v="United Kingdom"/>
    <m/>
    <x v="6835"/>
    <s v="StudioCanal"/>
    <n v="108"/>
  </r>
  <r>
    <s v="Love &amp; Friendship"/>
    <s v="PG"/>
    <s v="Comedy"/>
    <x v="36"/>
    <s v="June 3, 2016 (United States)"/>
    <n v="6.4"/>
    <n v="24000"/>
    <s v="Whit Stillman"/>
    <s v="Whit Stillman"/>
    <s v="Kate Beckinsale"/>
    <s v="Ireland"/>
    <n v="3000000"/>
    <x v="6836"/>
    <s v="Westerly Films"/>
    <n v="90"/>
  </r>
  <r>
    <s v="Bleed for This"/>
    <s v="R"/>
    <s v="Biography"/>
    <x v="36"/>
    <s v="November 18, 2016 (United States)"/>
    <n v="6.8"/>
    <n v="26000"/>
    <s v="Ben Younger"/>
    <s v="Ben Younger"/>
    <s v="Miles Teller"/>
    <s v="United States"/>
    <n v="6000000"/>
    <x v="6837"/>
    <s v="Verdi Productions"/>
    <n v="117"/>
  </r>
  <r>
    <s v="Whiskey Tango Foxtrot"/>
    <s v="R"/>
    <s v="Biography"/>
    <x v="36"/>
    <s v="March 4, 2016 (United States)"/>
    <n v="6.6"/>
    <n v="51000"/>
    <s v="Glenn Ficarra"/>
    <s v="Robert Carlock"/>
    <s v="Tina Fey"/>
    <s v="United States"/>
    <n v="35000000"/>
    <x v="6838"/>
    <s v="Broadway Video"/>
    <n v="112"/>
  </r>
  <r>
    <s v="Loving"/>
    <s v="PG-13"/>
    <s v="Biography"/>
    <x v="36"/>
    <s v="November 4, 2016 (United States)"/>
    <n v="7"/>
    <n v="33000"/>
    <s v="Jeff Nichols"/>
    <s v="Jeff Nichols"/>
    <s v="Ruth Negga"/>
    <s v="United Kingdom"/>
    <n v="9000000"/>
    <x v="6839"/>
    <s v="Raindog Films"/>
    <n v="123"/>
  </r>
  <r>
    <s v="I, Daniel Blake"/>
    <s v="R"/>
    <s v="Drama"/>
    <x v="36"/>
    <s v="June 9, 2017 (United States)"/>
    <n v="7.9"/>
    <n v="56000"/>
    <s v="Ken Loach"/>
    <s v="Paul Laverty"/>
    <s v="Dave Johns"/>
    <s v="United Kingdom"/>
    <m/>
    <x v="6840"/>
    <s v="Sixteen Films"/>
    <n v="100"/>
  </r>
  <r>
    <s v="Sanam Teri Kasam"/>
    <s v="Not Rated"/>
    <s v="Drama"/>
    <x v="36"/>
    <s v="February 5, 2016 (India)"/>
    <n v="7.5"/>
    <n v="11000"/>
    <s v="Radhika Rao"/>
    <s v="Radhika Rao"/>
    <s v="Harshvardhan Rane"/>
    <s v="India"/>
    <m/>
    <x v="6841"/>
    <s v="Jhoom Jhoom Productions"/>
    <n v="154"/>
  </r>
  <r>
    <s v="Pet"/>
    <s v="R"/>
    <s v="Horror"/>
    <x v="36"/>
    <s v="December 2, 2016 (United States)"/>
    <n v="5.7"/>
    <n v="16000"/>
    <s v="Carles Torrens"/>
    <s v="Jeremy Slater"/>
    <s v="Dominic Monaghan"/>
    <s v="Spain"/>
    <m/>
    <x v="6842"/>
    <s v="Cine365 Films"/>
    <n v="94"/>
  </r>
  <r>
    <s v="Kingsglaive: Final Fantasy XV"/>
    <s v="PG-13"/>
    <s v="Animation"/>
    <x v="36"/>
    <s v="July 9, 2016 (Japan)"/>
    <n v="6.8"/>
    <n v="21000"/>
    <s v="Takeshi Nozue"/>
    <s v="Takashi Hasegawa"/>
    <s v="Aaron Paul"/>
    <s v="Japan"/>
    <m/>
    <x v="6843"/>
    <s v="Square Visual Works Co. Ltd."/>
    <n v="110"/>
  </r>
  <r>
    <s v="Mr. Church"/>
    <s v="PG-13"/>
    <s v="Comedy"/>
    <x v="36"/>
    <s v="November 11, 2016 (Netherlands)"/>
    <n v="7.7"/>
    <n v="27000"/>
    <s v="Bruce Beresford"/>
    <s v="Susan McMartin"/>
    <s v="Eddie Murphy"/>
    <s v="United States"/>
    <n v="8000000"/>
    <x v="6844"/>
    <s v="Cinelou Films"/>
    <n v="104"/>
  </r>
  <r>
    <s v="Hands of Stone"/>
    <s v="R"/>
    <s v="Biography"/>
    <x v="36"/>
    <s v="August 26, 2016 (United States)"/>
    <n v="6.6"/>
    <n v="16000"/>
    <s v="Jonathan Jakubowicz"/>
    <s v="Jonathan Jakubowicz"/>
    <s v="Edgar RamÃ­rez"/>
    <s v="Panama"/>
    <n v="20000000"/>
    <x v="6845"/>
    <s v="Fuego Films"/>
    <n v="111"/>
  </r>
  <r>
    <s v="Ae Dil Hai Mushkil"/>
    <s v="Not Rated"/>
    <s v="Drama"/>
    <x v="36"/>
    <s v="October 28, 2016 (United States)"/>
    <n v="5.8"/>
    <n v="22000"/>
    <s v="Karan Johar"/>
    <s v="Karan Johar"/>
    <s v="Ranbir Kapoor"/>
    <s v="India"/>
    <m/>
    <x v="6846"/>
    <s v="ADHM Films"/>
    <n v="158"/>
  </r>
  <r>
    <s v="Denial"/>
    <s v="PG-13"/>
    <s v="Biography"/>
    <x v="36"/>
    <s v="October 21, 2016 (United States)"/>
    <n v="6.7"/>
    <n v="20000"/>
    <s v="Mick Jackson"/>
    <s v="Deborah Lipstadt"/>
    <s v="Rachel Weisz"/>
    <s v="United Kingdom"/>
    <n v="10000000"/>
    <x v="6847"/>
    <s v="BBC Films"/>
    <n v="109"/>
  </r>
  <r>
    <s v="Carrie Pilby"/>
    <s v="Not Rated"/>
    <s v="Comedy"/>
    <x v="36"/>
    <s v="April 4, 2017 (United States)"/>
    <n v="6.7"/>
    <n v="9800"/>
    <s v="Susan Johnson"/>
    <s v="Kara Holden"/>
    <s v="Bel Powley"/>
    <s v="United States"/>
    <m/>
    <x v="6848"/>
    <s v="Braveart Films"/>
    <n v="98"/>
  </r>
  <r>
    <s v="Ride Along 2"/>
    <s v="PG-13"/>
    <s v="Action"/>
    <x v="36"/>
    <s v="January 15, 2016 (United States)"/>
    <n v="5.9"/>
    <n v="55000"/>
    <s v="Tim Story"/>
    <s v="Phil Hay"/>
    <s v="Ice Cube"/>
    <s v="United States"/>
    <n v="40000000"/>
    <x v="6849"/>
    <s v="Universal Pictures"/>
    <n v="102"/>
  </r>
  <r>
    <s v="Pink"/>
    <s v="Not Rated"/>
    <s v="Crime"/>
    <x v="36"/>
    <s v="September 16, 2016 (United States)"/>
    <n v="8.1"/>
    <n v="41000"/>
    <s v="Aniruddha Roy Chowdhury"/>
    <s v="Shoojit Sircar"/>
    <s v="Taapsee Pannu"/>
    <s v="India"/>
    <m/>
    <x v="6850"/>
    <s v="NH Studioz"/>
    <n v="136"/>
  </r>
  <r>
    <s v="Under the Shadow"/>
    <s v="PG-13"/>
    <s v="Drama"/>
    <x v="36"/>
    <s v="October 7, 2016 (United States)"/>
    <n v="6.9"/>
    <n v="25000"/>
    <s v="Babak Anvari"/>
    <s v="Babak Anvari"/>
    <s v="Narges Rashidi"/>
    <s v="United Kingdom"/>
    <m/>
    <x v="6851"/>
    <s v="Wigwam Films"/>
    <n v="84"/>
  </r>
  <r>
    <s v="Rock Dog"/>
    <s v="PG"/>
    <s v="Animation"/>
    <x v="36"/>
    <s v="February 24, 2017 (United States)"/>
    <n v="6"/>
    <n v="4900"/>
    <s v="Ash Brannon"/>
    <s v="Ash Brannon"/>
    <s v="Luke Wilson"/>
    <s v="China"/>
    <n v="60000000"/>
    <x v="6852"/>
    <s v="Summit Premiere"/>
    <n v="90"/>
  </r>
  <r>
    <s v="Race"/>
    <s v="PG-13"/>
    <s v="Biography"/>
    <x v="36"/>
    <s v="February 19, 2016 (United States)"/>
    <n v="7.1"/>
    <n v="36000"/>
    <s v="Stephen Hopkins"/>
    <s v="Joe Shrapnel"/>
    <s v="Stephan James"/>
    <s v="Canada"/>
    <n v="35000000"/>
    <x v="6853"/>
    <s v="Forecast Pictures"/>
    <n v="134"/>
  </r>
  <r>
    <s v="A United Kingdom"/>
    <s v="PG-13"/>
    <s v="Biography"/>
    <x v="36"/>
    <s v="February 10, 2017 (United States)"/>
    <n v="6.9"/>
    <n v="15000"/>
    <s v="Amma Asante"/>
    <s v="Guy Hibbert"/>
    <s v="David Oyelowo"/>
    <s v="Czech Republic"/>
    <n v="14000000"/>
    <x v="6854"/>
    <s v="Fox Searchlight Pictures"/>
    <n v="111"/>
  </r>
  <r>
    <s v="Julieta"/>
    <s v="R"/>
    <s v="Drama"/>
    <x v="36"/>
    <s v="December 21, 2016 (United States)"/>
    <n v="7.1"/>
    <n v="30000"/>
    <s v="Pedro AlmodÃ³var"/>
    <s v="Pedro AlmodÃ³var"/>
    <s v="Emma SuÃ¡rez"/>
    <s v="Spain"/>
    <m/>
    <x v="6855"/>
    <s v="Echo Lake Entertainment"/>
    <n v="99"/>
  </r>
  <r>
    <s v="American Pastoral"/>
    <s v="R"/>
    <s v="Crime"/>
    <x v="36"/>
    <s v="October 21, 2016 (United States)"/>
    <n v="6.1"/>
    <n v="16000"/>
    <s v="Ewan McGregor"/>
    <s v="Philip Roth"/>
    <s v="Ewan McGregor"/>
    <s v="Hong Kong"/>
    <m/>
    <x v="6856"/>
    <s v="Lionsgate"/>
    <n v="108"/>
  </r>
  <r>
    <s v="Buster's Mal Heart"/>
    <s v="Unrated"/>
    <s v="Crime"/>
    <x v="36"/>
    <s v="May 23, 2017 (United States)"/>
    <n v="6.2"/>
    <n v="9400"/>
    <s v="Sarah Adina Smith"/>
    <s v="Sarah Adina Smith"/>
    <s v="Rami Malek"/>
    <s v="United States"/>
    <m/>
    <x v="6857"/>
    <s v="Everything Is Everything"/>
    <n v="96"/>
  </r>
  <r>
    <s v="Complete Unknown"/>
    <s v="R"/>
    <s v="Drama"/>
    <x v="36"/>
    <s v="August 26, 2016 (United States)"/>
    <n v="5.4"/>
    <n v="5800"/>
    <s v="Joshua Marston"/>
    <s v="Joshua Marston"/>
    <s v="Erin Darke"/>
    <s v="United States"/>
    <m/>
    <x v="6858"/>
    <s v="Parts and Labor"/>
    <n v="91"/>
  </r>
  <r>
    <s v="This Beautiful Fantastic"/>
    <s v="PG"/>
    <s v="Comedy"/>
    <x v="36"/>
    <s v="February 19, 2018 (United Kingdom)"/>
    <n v="6.9"/>
    <n v="10000"/>
    <s v="Simon Aboud"/>
    <s v="Simon Aboud"/>
    <s v="Jessica Brown Findlay"/>
    <s v="United Kingdom"/>
    <m/>
    <x v="6859"/>
    <s v="Ipso Facto Productions"/>
    <n v="92"/>
  </r>
  <r>
    <s v="Incarnate"/>
    <s v="PG-13"/>
    <s v="Horror"/>
    <x v="36"/>
    <s v="December 2, 2016 (United States)"/>
    <n v="5.3"/>
    <n v="12000"/>
    <s v="Brad Peyton"/>
    <s v="Ronnie Christensen"/>
    <s v="Aaron Eckhart"/>
    <s v="United States"/>
    <n v="5000000"/>
    <x v="6860"/>
    <s v="IM Global"/>
    <n v="87"/>
  </r>
  <r>
    <s v="The Innocents"/>
    <s v="PG-13"/>
    <s v="Drama"/>
    <x v="36"/>
    <s v="February 10, 2016 (France)"/>
    <n v="7.3"/>
    <n v="10000"/>
    <s v="Anne Fontaine"/>
    <s v="Sabrina B. Karine"/>
    <s v="Lou de LaÃ¢ge"/>
    <s v="France"/>
    <m/>
    <x v="6861"/>
    <s v="Mandarin Films"/>
    <n v="115"/>
  </r>
  <r>
    <s v="Thor: Ragnarok"/>
    <s v="PG-13"/>
    <s v="Action"/>
    <x v="37"/>
    <s v="November 3, 2017 (United States)"/>
    <n v="7.9"/>
    <n v="628000"/>
    <s v="Taika Waititi"/>
    <s v="Eric Pearson"/>
    <s v="Chris Hemsworth"/>
    <s v="United States"/>
    <n v="180000000"/>
    <x v="6862"/>
    <s v="Walt Disney Pictures"/>
    <n v="130"/>
  </r>
  <r>
    <s v="Darkest Hour"/>
    <s v="PG-13"/>
    <s v="Biography"/>
    <x v="37"/>
    <s v="December 22, 2017 (United States)"/>
    <n v="7.4"/>
    <n v="179000"/>
    <s v="Joe Wright"/>
    <s v="Anthony McCarten"/>
    <s v="Gary Oldman"/>
    <s v="United Kingdom"/>
    <n v="30000000"/>
    <x v="6863"/>
    <s v="Focus Features"/>
    <n v="125"/>
  </r>
  <r>
    <s v="The Hitman's Bodyguard"/>
    <s v="R"/>
    <s v="Action"/>
    <x v="37"/>
    <s v="August 18, 2017 (United States)"/>
    <n v="6.9"/>
    <n v="203000"/>
    <s v="Patrick Hughes"/>
    <s v="Tom O'Connor"/>
    <s v="Ryan Reynolds"/>
    <s v="United States"/>
    <n v="30000000"/>
    <x v="6864"/>
    <s v="Summit Entertainment"/>
    <n v="118"/>
  </r>
  <r>
    <s v="It"/>
    <s v="R"/>
    <s v="Horror"/>
    <x v="37"/>
    <s v="September 8, 2017 (United States)"/>
    <n v="7.3"/>
    <n v="478000"/>
    <s v="Andy Muschietti"/>
    <s v="Chase Palmer"/>
    <s v="Bill SkarsgÃ¥rd"/>
    <s v="United States"/>
    <n v="35000000"/>
    <x v="6865"/>
    <s v="New Line Cinema"/>
    <n v="135"/>
  </r>
  <r>
    <s v="Spider-Man: Homecoming"/>
    <s v="PG-13"/>
    <s v="Action"/>
    <x v="37"/>
    <s v="July 7, 2017 (United States)"/>
    <n v="7.4"/>
    <n v="540000"/>
    <s v="Jon Watts"/>
    <s v="Jonathan Goldstein"/>
    <s v="Tom Holland"/>
    <s v="United States"/>
    <n v="175000000"/>
    <x v="6866"/>
    <s v="Columbia Pictures"/>
    <n v="133"/>
  </r>
  <r>
    <s v="Blade Runner 2049"/>
    <s v="R"/>
    <s v="Action"/>
    <x v="37"/>
    <s v="October 6, 2017 (United States)"/>
    <n v="8"/>
    <n v="486000"/>
    <s v="Denis Villeneuve"/>
    <s v="Hampton Fancher"/>
    <s v="Harrison Ford"/>
    <s v="United States"/>
    <n v="150000000"/>
    <x v="6867"/>
    <s v="Alcon Entertainment"/>
    <n v="164"/>
  </r>
  <r>
    <s v="Guardians of the Galaxy Vol. 2"/>
    <s v="PG-13"/>
    <s v="Action"/>
    <x v="37"/>
    <s v="May 5, 2017 (United States)"/>
    <n v="7.6"/>
    <n v="596000"/>
    <s v="James Gunn"/>
    <s v="James Gunn"/>
    <s v="Chris Pratt"/>
    <s v="United States"/>
    <n v="200000000"/>
    <x v="6868"/>
    <s v="Marvel Studios"/>
    <n v="136"/>
  </r>
  <r>
    <s v="The Greatest Showman"/>
    <s v="PG"/>
    <s v="Biography"/>
    <x v="37"/>
    <s v="December 20, 2017 (United States)"/>
    <n v="7.6"/>
    <n v="251000"/>
    <s v="Michael Gracey"/>
    <s v="Jenny Bicks"/>
    <s v="Hugh Jackman"/>
    <s v="United States"/>
    <n v="84000000"/>
    <x v="6869"/>
    <s v="Bona Film Group"/>
    <n v="105"/>
  </r>
  <r>
    <s v="Jumanji: Welcome to the Jungle"/>
    <s v="PG-13"/>
    <s v="Action"/>
    <x v="37"/>
    <s v="December 20, 2017 (United States)"/>
    <n v="6.9"/>
    <n v="336000"/>
    <s v="Jake Kasdan"/>
    <s v="Chris McKenna"/>
    <s v="Dwayne Johnson"/>
    <s v="United States"/>
    <n v="90000000"/>
    <x v="6870"/>
    <s v="Columbia Pictures"/>
    <n v="119"/>
  </r>
  <r>
    <s v="Baywatch"/>
    <s v="R"/>
    <s v="Action"/>
    <x v="37"/>
    <s v="May 25, 2017 (United States)"/>
    <n v="5.5"/>
    <n v="170000"/>
    <s v="Seth Gordon"/>
    <s v="Michael Berk"/>
    <s v="Dwayne Johnson"/>
    <s v="United Kingdom"/>
    <n v="69000000"/>
    <x v="6871"/>
    <s v="Paramount Pictures"/>
    <n v="116"/>
  </r>
  <r>
    <s v="Call Me by Your Name"/>
    <s v="R"/>
    <s v="Drama"/>
    <x v="37"/>
    <s v="January 19, 2018 (United States)"/>
    <n v="7.9"/>
    <n v="228000"/>
    <s v="Luca Guadagnino"/>
    <s v="James Ivory"/>
    <s v="Armie Hammer"/>
    <s v="Italy"/>
    <m/>
    <x v="6872"/>
    <s v="Frenesy Film Company"/>
    <n v="132"/>
  </r>
  <r>
    <s v="Home Again"/>
    <s v="PG-13"/>
    <s v="Comedy"/>
    <x v="37"/>
    <s v="September 8, 2017 (United States)"/>
    <n v="5.8"/>
    <n v="30000"/>
    <s v="Hallie Meyers-Shyer"/>
    <s v="Hallie Meyers-Shyer"/>
    <s v="Reese Witherspoon"/>
    <s v="United States"/>
    <n v="12000000"/>
    <x v="6873"/>
    <s v="Black Bicycle Entertainment"/>
    <n v="97"/>
  </r>
  <r>
    <s v="The Fate of the Furious"/>
    <s v="PG-13"/>
    <s v="Action"/>
    <x v="37"/>
    <s v="April 14, 2017 (United States)"/>
    <n v="6.6"/>
    <n v="214000"/>
    <s v="F. Gary Gray"/>
    <s v="Gary Scott Thompson"/>
    <s v="Vin Diesel"/>
    <s v="China"/>
    <n v="250000000"/>
    <x v="6874"/>
    <s v="Universal Pictures"/>
    <n v="136"/>
  </r>
  <r>
    <s v="Get Out"/>
    <s v="R"/>
    <s v="Horror"/>
    <x v="37"/>
    <s v="February 24, 2017 (United States)"/>
    <n v="7.7"/>
    <n v="517000"/>
    <s v="Jordan Peele"/>
    <s v="Jordan Peele"/>
    <s v="Daniel Kaluuya"/>
    <s v="United States"/>
    <n v="4500000"/>
    <x v="6875"/>
    <s v="Universal Pictures"/>
    <n v="104"/>
  </r>
  <r>
    <s v="Dunkirk"/>
    <s v="PG-13"/>
    <s v="Action"/>
    <x v="37"/>
    <s v="July 21, 2017 (United States)"/>
    <n v="7.8"/>
    <n v="582000"/>
    <s v="Christopher Nolan"/>
    <s v="Christopher Nolan"/>
    <s v="Fionn Whitehead"/>
    <s v="United Kingdom"/>
    <n v="100000000"/>
    <x v="6876"/>
    <s v="Syncopy"/>
    <n v="106"/>
  </r>
  <r>
    <s v="Coco"/>
    <s v="PG"/>
    <s v="Animation"/>
    <x v="37"/>
    <s v="November 22, 2017 (United States)"/>
    <n v="8.4"/>
    <n v="417000"/>
    <s v="Lee Unkrich"/>
    <s v="Lee Unkrich"/>
    <s v="Anthony Gonzalez"/>
    <s v="United States"/>
    <n v="175000000"/>
    <x v="6877"/>
    <s v="Walt Disney Pictures"/>
    <n v="105"/>
  </r>
  <r>
    <s v="Baby Driver"/>
    <s v="R"/>
    <s v="Action"/>
    <x v="37"/>
    <s v="June 28, 2017 (United States)"/>
    <n v="7.6"/>
    <n v="466000"/>
    <s v="Edgar Wright"/>
    <s v="Edgar Wright"/>
    <s v="Ansel Elgort"/>
    <s v="United Kingdom"/>
    <n v="34000000"/>
    <x v="6878"/>
    <s v="TriStar Pictures"/>
    <n v="113"/>
  </r>
  <r>
    <s v="The Boss Baby"/>
    <s v="PG"/>
    <s v="Animation"/>
    <x v="37"/>
    <s v="March 31, 2017 (United States)"/>
    <n v="6.3"/>
    <n v="114000"/>
    <s v="Tom McGrath"/>
    <s v="Michael McCullers"/>
    <s v="Alec Baldwin"/>
    <s v="United States"/>
    <n v="125000000"/>
    <x v="6879"/>
    <s v="DreamWorks Animation"/>
    <n v="97"/>
  </r>
  <r>
    <s v="Logan"/>
    <s v="R"/>
    <s v="Action"/>
    <x v="37"/>
    <s v="March 3, 2017 (United States)"/>
    <n v="8.1"/>
    <n v="674000"/>
    <s v="James Mangold"/>
    <s v="James Mangold"/>
    <s v="Hugh Jackman"/>
    <s v="United States"/>
    <n v="97000000"/>
    <x v="6880"/>
    <s v="Twentieth Century Fox"/>
    <n v="137"/>
  </r>
  <r>
    <s v="Wonder Woman"/>
    <s v="PG-13"/>
    <s v="Action"/>
    <x v="37"/>
    <s v="June 2, 2017 (United States)"/>
    <n v="7.4"/>
    <n v="600000"/>
    <s v="Patty Jenkins"/>
    <s v="Allan Heinberg"/>
    <s v="Gal Gadot"/>
    <s v="United States"/>
    <n v="149000000"/>
    <x v="6881"/>
    <s v="Warner Bros."/>
    <n v="141"/>
  </r>
  <r>
    <s v="Alien: Covenant"/>
    <s v="R"/>
    <s v="Horror"/>
    <x v="37"/>
    <s v="May 19, 2017 (United States)"/>
    <n v="6.4"/>
    <n v="261000"/>
    <s v="Ridley Scott"/>
    <s v="Dan O'Bannon"/>
    <s v="Michael Fassbender"/>
    <s v="United States"/>
    <n v="97000000"/>
    <x v="6882"/>
    <s v="Twentieth Century Fox"/>
    <n v="122"/>
  </r>
  <r>
    <s v="John Wick: Chapter 2"/>
    <s v="R"/>
    <s v="Action"/>
    <x v="37"/>
    <s v="February 10, 2017 (United States)"/>
    <n v="7.5"/>
    <n v="385000"/>
    <s v="Chad Stahelski"/>
    <s v="Derek Kolstad"/>
    <s v="Keanu Reeves"/>
    <s v="United States"/>
    <n v="40000000"/>
    <x v="6883"/>
    <s v="Summit Entertainment"/>
    <n v="122"/>
  </r>
  <r>
    <s v="Wonder"/>
    <s v="PG"/>
    <s v="Drama"/>
    <x v="37"/>
    <s v="November 17, 2017 (United States)"/>
    <n v="8"/>
    <n v="150000"/>
    <s v="Stephen Chbosky"/>
    <s v="Stephen Chbosky"/>
    <s v="Jacob Tremblay"/>
    <s v="United States"/>
    <n v="20000000"/>
    <x v="6884"/>
    <s v="Lionsgate"/>
    <n v="113"/>
  </r>
  <r>
    <s v="Justice League"/>
    <s v="PG-13"/>
    <s v="Action"/>
    <x v="37"/>
    <s v="November 17, 2017 (United States)"/>
    <n v="6.1"/>
    <n v="418000"/>
    <s v="Zack Snyder"/>
    <s v="Jerry Siegel"/>
    <s v="Ben Affleck"/>
    <s v="United States"/>
    <n v="300000000"/>
    <x v="6885"/>
    <s v="Warner Bros."/>
    <n v="120"/>
  </r>
  <r>
    <s v="Mother!"/>
    <s v="R"/>
    <s v="Drama"/>
    <x v="37"/>
    <s v="September 15, 2017 (United States)"/>
    <n v="6.6"/>
    <n v="200000"/>
    <s v="Darren Aronofsky"/>
    <s v="Darren Aronofsky"/>
    <s v="Jennifer Lawrence"/>
    <s v="United States"/>
    <n v="30000000"/>
    <x v="6886"/>
    <s v="Paramount Pictures"/>
    <n v="121"/>
  </r>
  <r>
    <s v="Pirates of the Caribbean: Dead Men Tell No Tales"/>
    <s v="PG-13"/>
    <s v="Action"/>
    <x v="37"/>
    <s v="May 26, 2017 (United States)"/>
    <n v="6.5"/>
    <n v="275000"/>
    <s v="Joachim RÃ¸nning"/>
    <s v="Jeff Nathanson"/>
    <s v="Johnny Depp"/>
    <s v="United States"/>
    <n v="230000000"/>
    <x v="6887"/>
    <s v="Walt Disney Pictures"/>
    <n v="129"/>
  </r>
  <r>
    <s v="The Shape of Water"/>
    <s v="R"/>
    <s v="Adventure"/>
    <x v="37"/>
    <s v="December 22, 2017 (United States)"/>
    <n v="7.3"/>
    <n v="386000"/>
    <s v="Guillermo del Toro"/>
    <s v="Guillermo del Toro"/>
    <s v="Sally Hawkins"/>
    <s v="United States"/>
    <n v="19400000"/>
    <x v="6888"/>
    <s v="Double Dare You (DDY)"/>
    <n v="123"/>
  </r>
  <r>
    <s v="Disobedience"/>
    <s v="R"/>
    <s v="Drama"/>
    <x v="37"/>
    <s v="April 27, 2018 (United States)"/>
    <n v="6.6"/>
    <n v="27000"/>
    <s v="SebastiÃ¡n Lelio"/>
    <s v="SebastiÃ¡n Lelio"/>
    <s v="Rachel Weisz"/>
    <s v="Ireland"/>
    <n v="6000000"/>
    <x v="6889"/>
    <s v="Braven Films"/>
    <n v="114"/>
  </r>
  <r>
    <s v="Kong: Skull Island"/>
    <s v="PG-13"/>
    <s v="Action"/>
    <x v="37"/>
    <s v="March 10, 2017 (United States)"/>
    <n v="6.6"/>
    <n v="293000"/>
    <s v="Jordan Vogt-Roberts"/>
    <s v="Dan Gilroy"/>
    <s v="Tom Hiddleston"/>
    <s v="United States"/>
    <n v="185000000"/>
    <x v="6890"/>
    <s v="Warner Bros."/>
    <n v="118"/>
  </r>
  <r>
    <s v="Beauty and the Beast"/>
    <s v="PG"/>
    <s v="Family"/>
    <x v="37"/>
    <s v="March 17, 2017 (United States)"/>
    <n v="7.1"/>
    <n v="283000"/>
    <s v="Bill Condon"/>
    <s v="Stephen Chbosky"/>
    <s v="Emma Watson"/>
    <s v="United States"/>
    <n v="160000000"/>
    <x v="6891"/>
    <s v="Mandeville Films"/>
    <n v="129"/>
  </r>
  <r>
    <s v="Kingsman: The Golden Circle"/>
    <s v="R"/>
    <s v="Action"/>
    <x v="37"/>
    <s v="September 22, 2017 (United States)"/>
    <n v="6.7"/>
    <n v="286000"/>
    <s v="Matthew Vaughn"/>
    <s v="Jane Goldman"/>
    <s v="Taron Egerton"/>
    <s v="United Kingdom"/>
    <n v="104000000"/>
    <x v="6892"/>
    <s v="Twentieth Century Fox"/>
    <n v="141"/>
  </r>
  <r>
    <s v="Three Billboards Outside Ebbing, Missouri"/>
    <s v="R"/>
    <s v="Comedy"/>
    <x v="37"/>
    <s v="December 1, 2017 (United States)"/>
    <n v="8.1"/>
    <n v="456000"/>
    <s v="Martin McDonagh"/>
    <s v="Martin McDonagh"/>
    <s v="Frances McDormand"/>
    <s v="United Kingdom"/>
    <n v="15000000"/>
    <x v="6893"/>
    <s v="Blueprint Pictures"/>
    <n v="115"/>
  </r>
  <r>
    <s v="Star Wars: Episode VIII - The Last Jedi"/>
    <s v="PG-13"/>
    <s v="Action"/>
    <x v="37"/>
    <s v="December 15, 2017 (United States)"/>
    <n v="7"/>
    <n v="581000"/>
    <s v="Rian Johnson"/>
    <s v="Rian Johnson"/>
    <s v="Daisy Ridley"/>
    <s v="United States"/>
    <n v="317000000"/>
    <x v="6894"/>
    <s v="Walt Disney Pictures"/>
    <n v="152"/>
  </r>
  <r>
    <s v="Beast"/>
    <s v="R"/>
    <s v="Crime"/>
    <x v="37"/>
    <s v="May 11, 2018 (United States)"/>
    <n v="6.8"/>
    <n v="11000"/>
    <s v="Michael Pearce"/>
    <s v="Michael Pearce"/>
    <s v="Jessie Buckley"/>
    <s v="United Kingdom"/>
    <m/>
    <x v="6895"/>
    <s v="Agile Films"/>
    <n v="107"/>
  </r>
  <r>
    <s v="I, Tonya"/>
    <s v="R"/>
    <s v="Biography"/>
    <x v="37"/>
    <s v="January 19, 2018 (United States)"/>
    <n v="7.5"/>
    <n v="193000"/>
    <s v="Craig Gillespie"/>
    <s v="Steven Rogers"/>
    <s v="Margot Robbie"/>
    <s v="United States"/>
    <n v="11000000"/>
    <x v="6896"/>
    <s v="AI-Film"/>
    <n v="119"/>
  </r>
  <r>
    <s v="Atomic Blonde"/>
    <s v="R"/>
    <s v="Action"/>
    <x v="37"/>
    <s v="July 28, 2017 (United States)"/>
    <n v="6.7"/>
    <n v="182000"/>
    <s v="David Leitch"/>
    <s v="Kurt Johnstad"/>
    <s v="Charlize Theron"/>
    <s v="United States"/>
    <n v="30000000"/>
    <x v="6897"/>
    <s v="Focus Features"/>
    <n v="115"/>
  </r>
  <r>
    <s v="Wind River"/>
    <s v="R"/>
    <s v="Crime"/>
    <x v="37"/>
    <s v="August 18, 2017 (United States)"/>
    <n v="7.7"/>
    <n v="217000"/>
    <s v="Taylor Sheridan"/>
    <s v="Taylor Sheridan"/>
    <s v="Elizabeth Olsen"/>
    <s v="United Kingdom"/>
    <n v="11000000"/>
    <x v="6898"/>
    <s v="Acacia Filmed Entertainment"/>
    <n v="107"/>
  </r>
  <r>
    <s v="Murder on the Orient Express"/>
    <s v="PG-13"/>
    <s v="Crime"/>
    <x v="37"/>
    <s v="November 10, 2017 (United States)"/>
    <n v="6.5"/>
    <n v="221000"/>
    <s v="Kenneth Branagh"/>
    <s v="Michael Green"/>
    <s v="Kenneth Branagh"/>
    <s v="Malta"/>
    <n v="55000000"/>
    <x v="6899"/>
    <s v="Twentieth Century Fox"/>
    <n v="114"/>
  </r>
  <r>
    <s v="King Arthur: Legend of the Sword"/>
    <s v="PG-13"/>
    <s v="Action"/>
    <x v="37"/>
    <s v="May 12, 2017 (United States)"/>
    <n v="6.7"/>
    <n v="200000"/>
    <s v="Guy Ritchie"/>
    <s v="Joby Harold"/>
    <s v="Charlie Hunnam"/>
    <s v="United Kingdom"/>
    <n v="175000000"/>
    <x v="6900"/>
    <s v="Warner Bros."/>
    <n v="126"/>
  </r>
  <r>
    <s v="Lady Bird"/>
    <s v="R"/>
    <s v="Comedy"/>
    <x v="37"/>
    <s v="December 1, 2017 (United States)"/>
    <n v="7.4"/>
    <n v="254000"/>
    <s v="Greta Gerwig"/>
    <s v="Greta Gerwig"/>
    <s v="Saoirse Ronan"/>
    <s v="United States"/>
    <n v="10000000"/>
    <x v="6901"/>
    <s v="IAC Films"/>
    <n v="94"/>
  </r>
  <r>
    <s v="The Killing of a Sacred Deer"/>
    <s v="R"/>
    <s v="Drama"/>
    <x v="37"/>
    <s v="November 3, 2017 (United States)"/>
    <n v="7"/>
    <n v="132000"/>
    <s v="Yorgos Lanthimos"/>
    <s v="Yorgos Lanthimos"/>
    <s v="Barry G. Bernson"/>
    <s v="Ireland"/>
    <m/>
    <x v="6902"/>
    <s v="Element Pictures"/>
    <n v="121"/>
  </r>
  <r>
    <s v="Logan Lucky"/>
    <s v="PG-13"/>
    <s v="Comedy"/>
    <x v="37"/>
    <s v="August 18, 2017 (United States)"/>
    <n v="7"/>
    <n v="137000"/>
    <s v="Steven Soderbergh"/>
    <s v="Jules Asner"/>
    <s v="Channing Tatum"/>
    <s v="United States"/>
    <n v="29000000"/>
    <x v="6903"/>
    <s v="Fingerprint Releasing"/>
    <n v="118"/>
  </r>
  <r>
    <s v="Fifty Shades Darker"/>
    <s v="R"/>
    <s v="Drama"/>
    <x v="37"/>
    <s v="February 10, 2017 (United States)"/>
    <n v="4.5999999999999996"/>
    <n v="95000"/>
    <s v="James Foley"/>
    <s v="Niall Leonard"/>
    <s v="Dakota Johnson"/>
    <s v="United States"/>
    <n v="55000000"/>
    <x v="6904"/>
    <s v="Universal Pictures"/>
    <n v="118"/>
  </r>
  <r>
    <s v="Happy Death Day"/>
    <s v="PG-13"/>
    <s v="Comedy"/>
    <x v="37"/>
    <s v="October 13, 2017 (United States)"/>
    <n v="6.6"/>
    <n v="124000"/>
    <s v="Christopher Landon"/>
    <s v="Scott Lobdell"/>
    <s v="Jessica Rothe"/>
    <s v="United States"/>
    <n v="4800000"/>
    <x v="6905"/>
    <s v="Universal Pictures"/>
    <n v="96"/>
  </r>
  <r>
    <s v="Transformers: The Last Knight"/>
    <s v="PG-13"/>
    <s v="Action"/>
    <x v="37"/>
    <s v="June 21, 2017 (United States)"/>
    <n v="5.2"/>
    <n v="140000"/>
    <s v="Michael Bay"/>
    <s v="Art Marcum"/>
    <s v="Mark Wahlberg"/>
    <s v="United States"/>
    <n v="217000000"/>
    <x v="6906"/>
    <s v="Paramount Pictures"/>
    <n v="154"/>
  </r>
  <r>
    <s v="Good Time"/>
    <s v="R"/>
    <s v="Crime"/>
    <x v="37"/>
    <s v="August 25, 2017 (United States)"/>
    <n v="7.4"/>
    <n v="100000"/>
    <s v="Benny Safdie"/>
    <s v="Ronald Bronstein"/>
    <s v="Robert Pattinson"/>
    <s v="United States"/>
    <n v="4500000"/>
    <x v="6907"/>
    <s v="Elara Pictures"/>
    <n v="102"/>
  </r>
  <r>
    <s v="Ghost in the Shell"/>
    <s v="PG-13"/>
    <s v="Action"/>
    <x v="37"/>
    <s v="March 31, 2017 (United States)"/>
    <n v="6.3"/>
    <n v="202000"/>
    <s v="Rupert Sanders"/>
    <s v="Shirow Masamune"/>
    <s v="Scarlett Johansson"/>
    <s v="United States"/>
    <n v="110000000"/>
    <x v="6908"/>
    <s v="Paramount Pictures"/>
    <n v="107"/>
  </r>
  <r>
    <s v="Hampstead"/>
    <s v="PG-13"/>
    <s v="Comedy"/>
    <x v="37"/>
    <s v="June 14, 2019 (United States)"/>
    <n v="6"/>
    <n v="5400"/>
    <s v="Joel Hopkins"/>
    <s v="Robert Festinger"/>
    <s v="Lesley Manville"/>
    <s v="United Kingdom"/>
    <m/>
    <x v="6909"/>
    <s v="Ecosse Films"/>
    <n v="102"/>
  </r>
  <r>
    <s v="Molly's Game"/>
    <s v="R"/>
    <s v="Biography"/>
    <x v="37"/>
    <s v="January 5, 2018 (United States)"/>
    <n v="7.4"/>
    <n v="153000"/>
    <s v="Aaron Sorkin"/>
    <s v="Aaron Sorkin"/>
    <s v="Jessica Chastain"/>
    <s v="China"/>
    <n v="30000000"/>
    <x v="6910"/>
    <s v="STX Entertainment"/>
    <n v="140"/>
  </r>
  <r>
    <s v="Hostiles"/>
    <s v="R"/>
    <s v="Drama"/>
    <x v="37"/>
    <s v="January 26, 2018 (United States)"/>
    <n v="7.2"/>
    <n v="76000"/>
    <s v="Scott Cooper"/>
    <s v="Scott Cooper"/>
    <s v="Scott Shepherd"/>
    <s v="United States"/>
    <n v="39000000"/>
    <x v="6911"/>
    <s v="Grisbi Productions, Le"/>
    <n v="134"/>
  </r>
  <r>
    <s v="Valerian and the City of a Thousand Planets"/>
    <s v="PG-13"/>
    <s v="Action"/>
    <x v="37"/>
    <s v="July 21, 2017 (United States)"/>
    <n v="6.5"/>
    <n v="168000"/>
    <s v="Luc Besson"/>
    <s v="Pierre Christin"/>
    <s v="Dane DeHaan"/>
    <s v="France"/>
    <n v="177200000"/>
    <x v="6912"/>
    <s v="EuropaCorp"/>
    <n v="136"/>
  </r>
  <r>
    <s v="The Dark Tower"/>
    <s v="PG-13"/>
    <s v="Action"/>
    <x v="37"/>
    <s v="August 4, 2017 (United States)"/>
    <n v="5.6"/>
    <n v="131000"/>
    <s v="Nikolaj Arcel"/>
    <s v="Akiva Goldsman"/>
    <s v="Idris Elba"/>
    <s v="United States"/>
    <n v="60000000"/>
    <x v="6913"/>
    <s v="Columbia Pictures"/>
    <n v="95"/>
  </r>
  <r>
    <s v="Pitch Perfect 3"/>
    <s v="PG-13"/>
    <s v="Comedy"/>
    <x v="37"/>
    <s v="December 22, 2017 (United States)"/>
    <n v="5.8"/>
    <n v="58000"/>
    <s v="Trish Sie"/>
    <s v="Kay Cannon"/>
    <s v="Anna Kendrick"/>
    <s v="United States"/>
    <n v="45000000"/>
    <x v="6914"/>
    <s v="Brownstone Entertainment (II)"/>
    <n v="93"/>
  </r>
  <r>
    <s v="American Assassin"/>
    <s v="R"/>
    <s v="Action"/>
    <x v="37"/>
    <s v="September 15, 2017 (United States)"/>
    <n v="6.2"/>
    <n v="75000"/>
    <s v="Michael Cuesta"/>
    <s v="Stephen Schiff"/>
    <s v="Dylan O'Brien"/>
    <s v="United States"/>
    <n v="33000000"/>
    <x v="6915"/>
    <s v="CBS Films"/>
    <n v="111"/>
  </r>
  <r>
    <s v="You Were Never Really Here"/>
    <s v="R"/>
    <s v="Crime"/>
    <x v="37"/>
    <s v="April 6, 2018 (United States)"/>
    <n v="6.8"/>
    <n v="109000"/>
    <s v="Lynne Ramsay"/>
    <s v="Lynne Ramsay"/>
    <s v="Joaquin Phoenix"/>
    <s v="United Kingdom"/>
    <m/>
    <x v="6916"/>
    <s v="Why Not Productions"/>
    <n v="89"/>
  </r>
  <r>
    <s v="The Florida Project"/>
    <s v="R"/>
    <s v="Drama"/>
    <x v="37"/>
    <s v="November 10, 2017 (United Kingdom)"/>
    <n v="7.6"/>
    <n v="101000"/>
    <s v="Sean Baker"/>
    <s v="Sean Baker"/>
    <s v="Brooklynn Prince"/>
    <s v="United States"/>
    <n v="2000000"/>
    <x v="6917"/>
    <s v="Cre Film"/>
    <n v="111"/>
  </r>
  <r>
    <s v="Life"/>
    <s v="R"/>
    <s v="Horror"/>
    <x v="37"/>
    <s v="March 24, 2017 (United States)"/>
    <n v="6.6"/>
    <n v="213000"/>
    <s v="Daniel Espinosa"/>
    <s v="Rhett Reese"/>
    <s v="Jake Gyllenhaal"/>
    <s v="United Kingdom"/>
    <n v="58000000"/>
    <x v="6918"/>
    <s v="Columbia Pictures"/>
    <n v="104"/>
  </r>
  <r>
    <s v="The Death of Stalin"/>
    <s v="R"/>
    <s v="Comedy"/>
    <x v="37"/>
    <s v="March 9, 2018 (United States)"/>
    <n v="7.2"/>
    <n v="92000"/>
    <s v="Armando Iannucci"/>
    <s v="Armando Iannucci"/>
    <s v="Steve Buscemi"/>
    <s v="United Kingdom"/>
    <n v="13000000"/>
    <x v="6919"/>
    <s v="Quad Productions"/>
    <n v="107"/>
  </r>
  <r>
    <s v="Gifted"/>
    <s v="PG-13"/>
    <s v="Drama"/>
    <x v="37"/>
    <s v="April 12, 2017 (United States)"/>
    <n v="7.6"/>
    <n v="105000"/>
    <s v="Marc Webb"/>
    <s v="Tom Flynn"/>
    <s v="Chris Evans"/>
    <s v="United States"/>
    <n v="7000000"/>
    <x v="6920"/>
    <s v="Dayday Films"/>
    <n v="101"/>
  </r>
  <r>
    <s v="Phantom Thread"/>
    <s v="R"/>
    <s v="Drama"/>
    <x v="37"/>
    <s v="January 19, 2018 (United States)"/>
    <n v="7.5"/>
    <n v="118000"/>
    <s v="Paul Thomas Anderson"/>
    <s v="Paul Thomas Anderson"/>
    <s v="Vicky Krieps"/>
    <s v="United States"/>
    <n v="35000000"/>
    <x v="6921"/>
    <s v="Focus Features"/>
    <n v="130"/>
  </r>
  <r>
    <s v="The Upside"/>
    <s v="PG-13"/>
    <s v="Comedy"/>
    <x v="37"/>
    <s v="January 11, 2019 (United States)"/>
    <n v="7"/>
    <n v="49000"/>
    <s v="Neil Burger"/>
    <s v="Jon Hartmere"/>
    <s v="Kevin Hart"/>
    <s v="United States"/>
    <n v="37500000"/>
    <x v="6922"/>
    <s v="Escape Artists"/>
    <n v="126"/>
  </r>
  <r>
    <s v="Berlin Syndrome"/>
    <s v="R"/>
    <s v="Drama"/>
    <x v="37"/>
    <s v="May 26, 2017 (United States)"/>
    <n v="6.3"/>
    <n v="23000"/>
    <s v="Cate Shortland"/>
    <s v="Shaun Grant"/>
    <s v="Teresa Palmer"/>
    <s v="Australia"/>
    <m/>
    <x v="6923"/>
    <s v="Aquarius Films"/>
    <n v="116"/>
  </r>
  <r>
    <s v="Annabelle: Creation"/>
    <s v="R"/>
    <s v="Horror"/>
    <x v="37"/>
    <s v="August 11, 2017 (United States)"/>
    <n v="6.5"/>
    <n v="120000"/>
    <s v="David F. Sandberg"/>
    <s v="Gary Dauberman"/>
    <s v="Anthony LaPaglia"/>
    <s v="United States"/>
    <n v="15000000"/>
    <x v="6924"/>
    <s v="New Line Cinema"/>
    <n v="109"/>
  </r>
  <r>
    <s v="American Made"/>
    <s v="R"/>
    <s v="Action"/>
    <x v="37"/>
    <s v="September 29, 2017 (United States)"/>
    <n v="7.2"/>
    <n v="165000"/>
    <s v="Doug Liman"/>
    <s v="Gary Spinelli"/>
    <s v="Tom Cruise"/>
    <s v="United States"/>
    <n v="50000000"/>
    <x v="6925"/>
    <s v="Cross Creek Pictures"/>
    <n v="115"/>
  </r>
  <r>
    <s v="War for the Planet of the Apes"/>
    <s v="PG-13"/>
    <s v="Action"/>
    <x v="37"/>
    <s v="July 14, 2017 (United States)"/>
    <n v="7.4"/>
    <n v="235000"/>
    <s v="Matt Reeves"/>
    <s v="Mark Bomback"/>
    <s v="Andy Serkis"/>
    <s v="United States"/>
    <n v="150000000"/>
    <x v="6926"/>
    <s v="Twentieth Century Fox"/>
    <n v="140"/>
  </r>
  <r>
    <s v="Geostorm"/>
    <s v="PG-13"/>
    <s v="Action"/>
    <x v="37"/>
    <s v="October 20, 2017 (United States)"/>
    <n v="5.3"/>
    <n v="99000"/>
    <s v="Dean Devlin"/>
    <s v="Dean Devlin"/>
    <s v="Gerard Butler"/>
    <s v="United States"/>
    <n v="120000000"/>
    <x v="6927"/>
    <s v="Warner Bros."/>
    <n v="109"/>
  </r>
  <r>
    <s v="The Circle"/>
    <s v="PG-13"/>
    <s v="Drama"/>
    <x v="37"/>
    <s v="April 28, 2017 (United States)"/>
    <n v="5.3"/>
    <n v="87000"/>
    <s v="James Ponsoldt"/>
    <s v="James Ponsoldt"/>
    <s v="Emma Watson"/>
    <s v="United Arab Emirates"/>
    <n v="18000000"/>
    <x v="6928"/>
    <s v="1978 Films"/>
    <n v="110"/>
  </r>
  <r>
    <s v="Cars 3"/>
    <s v="G"/>
    <s v="Animation"/>
    <x v="37"/>
    <s v="June 16, 2017 (United States)"/>
    <n v="6.7"/>
    <n v="82000"/>
    <s v="Brian Fee"/>
    <s v="Brian Fee"/>
    <s v="Owen Wilson"/>
    <s v="United States"/>
    <n v="175000000"/>
    <x v="6929"/>
    <s v="Pixar Animation Studios"/>
    <n v="102"/>
  </r>
  <r>
    <s v="Rough Night"/>
    <s v="R"/>
    <s v="Comedy"/>
    <x v="37"/>
    <s v="June 16, 2017 (United States)"/>
    <n v="5.2"/>
    <n v="49000"/>
    <s v="Lucia Aniello"/>
    <s v="Lucia Aniello"/>
    <s v="Scarlett Johansson"/>
    <s v="United States"/>
    <n v="20000000"/>
    <x v="6930"/>
    <s v="Paulilu Productions"/>
    <n v="101"/>
  </r>
  <r>
    <s v="xXx: Return of Xander Cage"/>
    <s v="PG-13"/>
    <s v="Action"/>
    <x v="37"/>
    <s v="January 20, 2017 (United States)"/>
    <n v="5.2"/>
    <n v="88000"/>
    <s v="D.J. Caruso"/>
    <s v="Rich Wilkes"/>
    <s v="Vin Diesel"/>
    <s v="China"/>
    <n v="85000000"/>
    <x v="6931"/>
    <s v="Paramount Pictures"/>
    <n v="107"/>
  </r>
  <r>
    <s v="The Mummy"/>
    <s v="PG-13"/>
    <s v="Action"/>
    <x v="37"/>
    <s v="June 9, 2017 (United States)"/>
    <n v="5.4"/>
    <n v="177000"/>
    <s v="Alex Kurtzman"/>
    <s v="David Koepp"/>
    <s v="Tom Cruise"/>
    <s v="United States"/>
    <n v="125000000"/>
    <x v="6932"/>
    <s v="Universal Pictures"/>
    <n v="110"/>
  </r>
  <r>
    <s v="CHIPS"/>
    <s v="R"/>
    <s v="Action"/>
    <x v="37"/>
    <s v="March 24, 2017 (United States)"/>
    <n v="6"/>
    <n v="44000"/>
    <s v="Dax Shepard"/>
    <s v="Rick Rosner"/>
    <s v="Michael PeÃ±a"/>
    <s v="United States"/>
    <n v="25000000"/>
    <x v="6933"/>
    <s v="Primate Pictures"/>
    <n v="100"/>
  </r>
  <r>
    <s v="Ferdinand"/>
    <s v="PG"/>
    <s v="Animation"/>
    <x v="37"/>
    <s v="December 15, 2017 (United States)"/>
    <n v="6.7"/>
    <n v="51000"/>
    <s v="Carlos Saldanha"/>
    <s v="Robert L. Baird"/>
    <s v="John Cena"/>
    <s v="United States"/>
    <n v="111000000"/>
    <x v="6934"/>
    <s v="Blue Sky Studios"/>
    <n v="108"/>
  </r>
  <r>
    <s v="Only the Brave"/>
    <s v="PG-13"/>
    <s v="Action"/>
    <x v="37"/>
    <s v="October 20, 2017 (United States)"/>
    <n v="7.6"/>
    <n v="62000"/>
    <s v="Joseph Kosinski"/>
    <s v="Sean Flynn"/>
    <s v="Josh Brolin"/>
    <s v="United States"/>
    <n v="38000000"/>
    <x v="6935"/>
    <s v="Columbia Pictures"/>
    <n v="134"/>
  </r>
  <r>
    <s v="The Beguiled"/>
    <s v="R"/>
    <s v="Drama"/>
    <x v="37"/>
    <s v="June 30, 2017 (United States)"/>
    <n v="6.3"/>
    <n v="54000"/>
    <s v="Sofia Coppola"/>
    <s v="Sofia Coppola"/>
    <s v="Nicole Kidman"/>
    <s v="United States"/>
    <n v="10500000"/>
    <x v="6936"/>
    <s v="American Zoetrope"/>
    <n v="93"/>
  </r>
  <r>
    <s v="The Glass Castle"/>
    <s v="PG-13"/>
    <s v="Biography"/>
    <x v="37"/>
    <s v="August 11, 2017 (United States)"/>
    <n v="7.1"/>
    <n v="31000"/>
    <s v="Destin Daniel Cretton"/>
    <s v="Destin Daniel Cretton"/>
    <s v="Brie Larson"/>
    <s v="United States"/>
    <n v="9000000"/>
    <x v="6937"/>
    <s v="Lionsgate"/>
    <n v="127"/>
  </r>
  <r>
    <s v="The Lego Batman Movie"/>
    <s v="PG"/>
    <s v="Animation"/>
    <x v="37"/>
    <s v="February 10, 2017 (United States)"/>
    <n v="7.3"/>
    <n v="135000"/>
    <s v="Chris McKay"/>
    <s v="Seth Grahame-Smith"/>
    <s v="Will Arnett"/>
    <s v="United States"/>
    <n v="80000000"/>
    <x v="6938"/>
    <s v="Animal Logic"/>
    <n v="104"/>
  </r>
  <r>
    <s v="Papillon"/>
    <s v="R"/>
    <s v="Adventure"/>
    <x v="37"/>
    <s v="August 24, 2018 (United States)"/>
    <n v="7.2"/>
    <n v="63000"/>
    <s v="Michael Noer"/>
    <s v="Aaron Guzikowski"/>
    <s v="Charlie Hunnam"/>
    <s v="United States"/>
    <m/>
    <x v="6939"/>
    <s v="Czech Anglo Productions"/>
    <n v="133"/>
  </r>
  <r>
    <s v="The Big Sick"/>
    <s v="R"/>
    <s v="Comedy"/>
    <x v="37"/>
    <s v="July 14, 2017 (United States)"/>
    <n v="7.5"/>
    <n v="126000"/>
    <s v="Michael Showalter"/>
    <s v="Emily V. Gordon"/>
    <s v="Kumail Nanjiani"/>
    <s v="United States"/>
    <n v="5000000"/>
    <x v="6940"/>
    <s v="Apatow Productions"/>
    <n v="120"/>
  </r>
  <r>
    <s v="The Endless"/>
    <s v="Not Rated"/>
    <s v="Drama"/>
    <x v="37"/>
    <s v="April 6, 2018 (United States)"/>
    <n v="6.5"/>
    <n v="37000"/>
    <s v="Justin Benson"/>
    <s v="Justin Benson"/>
    <s v="Aaron Moorhead"/>
    <s v="United States"/>
    <m/>
    <x v="6941"/>
    <s v="Snowfort Pictures"/>
    <n v="111"/>
  </r>
  <r>
    <s v="Thoroughbreds"/>
    <s v="R"/>
    <s v="Comedy"/>
    <x v="37"/>
    <s v="March 9, 2018 (United States)"/>
    <n v="6.7"/>
    <n v="38000"/>
    <s v="Cory Finley"/>
    <s v="Cory Finley"/>
    <s v="Olivia Cooke"/>
    <s v="United States"/>
    <n v="6000000"/>
    <x v="6942"/>
    <s v="B Story"/>
    <n v="92"/>
  </r>
  <r>
    <s v="The Foreigner"/>
    <s v="R"/>
    <s v="Action"/>
    <x v="37"/>
    <s v="October 13, 2017 (United States)"/>
    <n v="7"/>
    <n v="106000"/>
    <s v="Martin Campbell"/>
    <s v="David Marconi"/>
    <s v="Katie Leung"/>
    <s v="United Kingdom"/>
    <n v="35000000"/>
    <x v="6943"/>
    <s v="STX Entertainment"/>
    <n v="113"/>
  </r>
  <r>
    <s v="Revenge"/>
    <s v="R"/>
    <s v="Action"/>
    <x v="37"/>
    <s v="May 11, 2018 (United States)"/>
    <n v="6.4"/>
    <n v="39000"/>
    <s v="Coralie Fargeat"/>
    <s v="Coralie Fargeat"/>
    <s v="Matilda Anna Ingrid Lutz"/>
    <s v="France"/>
    <m/>
    <x v="6944"/>
    <s v="M.E.S. Productions"/>
    <n v="108"/>
  </r>
  <r>
    <s v="Jigsaw"/>
    <s v="R"/>
    <s v="Crime"/>
    <x v="37"/>
    <s v="October 27, 2017 (United States)"/>
    <n v="5.8"/>
    <n v="73000"/>
    <s v="Michael Spierig"/>
    <s v="Josh Stolberg"/>
    <s v="Matt Passmore"/>
    <s v="Canada"/>
    <n v="10000000"/>
    <x v="6945"/>
    <s v="Twisted Pictures"/>
    <n v="92"/>
  </r>
  <r>
    <s v="The Snowman"/>
    <s v="R"/>
    <s v="Crime"/>
    <x v="37"/>
    <s v="October 20, 2017 (United States)"/>
    <n v="5.0999999999999996"/>
    <n v="60000"/>
    <s v="Tomas Alfredson"/>
    <s v="Jo NesbÃ¸"/>
    <s v="Michael Fassbender"/>
    <s v="United Kingdom"/>
    <n v="35000000"/>
    <x v="6946"/>
    <s v="Universal Pictures"/>
    <n v="119"/>
  </r>
  <r>
    <s v="The Disaster Artist"/>
    <s v="R"/>
    <s v="Biography"/>
    <x v="37"/>
    <s v="December 8, 2017 (United States)"/>
    <n v="7.4"/>
    <n v="143000"/>
    <s v="James Franco"/>
    <s v="Scott Neustadter"/>
    <s v="James Franco"/>
    <s v="United States"/>
    <n v="10000000"/>
    <x v="6947"/>
    <s v="Good Universe"/>
    <n v="104"/>
  </r>
  <r>
    <s v="47 Meters Down"/>
    <s v="PG-13"/>
    <s v="Adventure"/>
    <x v="37"/>
    <s v="June 16, 2017 (United States)"/>
    <n v="5.7"/>
    <n v="51000"/>
    <s v="Johannes Roberts"/>
    <s v="Johannes Roberts"/>
    <s v="Mandy Moore"/>
    <s v="United Kingdom"/>
    <n v="5300000"/>
    <x v="6948"/>
    <s v="thefyzz"/>
    <n v="89"/>
  </r>
  <r>
    <s v="The Post"/>
    <s v="PG-13"/>
    <s v="Drama"/>
    <x v="37"/>
    <s v="January 12, 2018 (United States)"/>
    <n v="7.2"/>
    <n v="141000"/>
    <s v="Steven Spielberg"/>
    <s v="Liz Hannah"/>
    <s v="Meryl Streep"/>
    <s v="United States"/>
    <n v="50000000"/>
    <x v="6949"/>
    <s v="Twentieth Century Fox"/>
    <n v="116"/>
  </r>
  <r>
    <s v="Everything, Everything"/>
    <s v="PG-13"/>
    <s v="Drama"/>
    <x v="37"/>
    <s v="May 19, 2017 (United States)"/>
    <n v="6.4"/>
    <n v="35000"/>
    <s v="Stella Meghie"/>
    <s v="J. Mills Goodloe"/>
    <s v="Amandla Stenberg"/>
    <s v="United States"/>
    <n v="10000000"/>
    <x v="6950"/>
    <s v="Alloy Entertainment"/>
    <n v="96"/>
  </r>
  <r>
    <s v="A Ghost Story"/>
    <s v="R"/>
    <s v="Drama"/>
    <x v="37"/>
    <s v="July 27, 2017 (Australia)"/>
    <n v="6.9"/>
    <n v="64000"/>
    <s v="David Lowery"/>
    <s v="David Lowery"/>
    <s v="Casey Affleck"/>
    <s v="United States"/>
    <n v="100000"/>
    <x v="6951"/>
    <s v="Sailor Bear"/>
    <n v="92"/>
  </r>
  <r>
    <s v="Sweet Virginia"/>
    <s v="R"/>
    <s v="Action"/>
    <x v="37"/>
    <s v="November 30, 2017 (Australia)"/>
    <n v="6.2"/>
    <n v="9200"/>
    <s v="Jamie M. Dagg"/>
    <s v="Paul China"/>
    <s v="Jon Bernthal"/>
    <s v="Canada"/>
    <m/>
    <x v="6952"/>
    <s v="Automatik Entertainment"/>
    <n v="93"/>
  </r>
  <r>
    <s v="Power Rangers"/>
    <s v="PG-13"/>
    <s v="Action"/>
    <x v="37"/>
    <s v="March 24, 2017 (United States)"/>
    <n v="5.9"/>
    <n v="104000"/>
    <s v="Dean Israelite"/>
    <s v="John Gatins"/>
    <s v="Dacre Montgomery"/>
    <s v="United States"/>
    <n v="100000000"/>
    <x v="6953"/>
    <s v="Lionsgate"/>
    <n v="124"/>
  </r>
  <r>
    <s v="Lucky"/>
    <s v="Not Rated"/>
    <s v="Comedy"/>
    <x v="37"/>
    <s v="September 29, 2017 (United States)"/>
    <n v="7.4"/>
    <n v="21000"/>
    <s v="John Carroll Lynch"/>
    <s v="Logan Sparks"/>
    <s v="Harry Dean Stanton"/>
    <s v="United States"/>
    <m/>
    <x v="6954"/>
    <s v="Superlative Films"/>
    <n v="88"/>
  </r>
  <r>
    <s v="All the Money in the World"/>
    <s v="R"/>
    <s v="Biography"/>
    <x v="37"/>
    <s v="December 25, 2017 (United States)"/>
    <n v="6.8"/>
    <n v="79000"/>
    <s v="Ridley Scott"/>
    <s v="David Scarpa"/>
    <s v="Michelle Williams"/>
    <s v="United States"/>
    <n v="50000000"/>
    <x v="6955"/>
    <s v="Imperative Entertainment"/>
    <n v="132"/>
  </r>
  <r>
    <s v="Suburbicon"/>
    <s v="R"/>
    <s v="Comedy"/>
    <x v="37"/>
    <s v="October 27, 2017 (United States)"/>
    <n v="5.7"/>
    <n v="42000"/>
    <s v="George Clooney"/>
    <s v="Joel Coen"/>
    <s v="Matt Damon"/>
    <s v="United Kingdom"/>
    <n v="25000000"/>
    <x v="6956"/>
    <s v="Black Bear Pictures"/>
    <n v="105"/>
  </r>
  <r>
    <s v="The Wife"/>
    <s v="R"/>
    <s v="Drama"/>
    <x v="37"/>
    <s v="September 28, 2018 (United Kingdom)"/>
    <n v="7.2"/>
    <n v="37000"/>
    <s v="BjÃ¶rn Runge"/>
    <s v="Jane Anderson"/>
    <s v="Glenn Close"/>
    <s v="United Kingdom"/>
    <m/>
    <x v="6957"/>
    <s v="Silver Reel"/>
    <n v="99"/>
  </r>
  <r>
    <s v="It Comes at Night"/>
    <s v="R"/>
    <s v="Horror"/>
    <x v="37"/>
    <s v="June 9, 2017 (United States)"/>
    <n v="6.2"/>
    <n v="87000"/>
    <s v="Trey Edward Shults"/>
    <s v="Trey Edward Shults"/>
    <s v="Joel Edgerton"/>
    <s v="United States"/>
    <n v="5000000"/>
    <x v="6958"/>
    <s v="Animal Kingdom"/>
    <n v="91"/>
  </r>
  <r>
    <s v="Despicable Me 3"/>
    <s v="PG"/>
    <s v="Animation"/>
    <x v="37"/>
    <s v="June 30, 2017 (United States)"/>
    <n v="6.3"/>
    <n v="119000"/>
    <s v="Kyle Balda"/>
    <s v="Cinco Paul"/>
    <s v="Steve Carell"/>
    <s v="United States"/>
    <n v="80000000"/>
    <x v="6959"/>
    <s v="Illumination Entertainment"/>
    <n v="89"/>
  </r>
  <r>
    <s v="Going in Style"/>
    <s v="PG-13"/>
    <s v="Comedy"/>
    <x v="37"/>
    <s v="April 7, 2017 (United States)"/>
    <n v="6.6"/>
    <n v="79000"/>
    <s v="Zach Braff"/>
    <s v="Theodore Melfi"/>
    <s v="Michael Caine"/>
    <s v="United States"/>
    <n v="25000000"/>
    <x v="6960"/>
    <s v="De Line Pictures"/>
    <n v="96"/>
  </r>
  <r>
    <s v="Downsizing"/>
    <s v="R"/>
    <s v="Drama"/>
    <x v="37"/>
    <s v="December 22, 2017 (United States)"/>
    <n v="5.7"/>
    <n v="102000"/>
    <s v="Alexander Payne"/>
    <s v="Alexander Payne"/>
    <s v="Matt Damon"/>
    <s v="United States"/>
    <n v="68000000"/>
    <x v="6961"/>
    <s v="Paramount Pictures"/>
    <n v="135"/>
  </r>
  <r>
    <s v="Before I Fall"/>
    <s v="PG-13"/>
    <s v="Drama"/>
    <x v="37"/>
    <s v="March 3, 2017 (United States)"/>
    <n v="6.5"/>
    <n v="48000"/>
    <s v="Ry Russo-Young"/>
    <s v="Maria Maggenti"/>
    <s v="Zoey Deutch"/>
    <s v="United States"/>
    <n v="5000000"/>
    <x v="6962"/>
    <s v="Awesomeness Films"/>
    <n v="98"/>
  </r>
  <r>
    <s v="Wonder Wheel"/>
    <s v="PG-13"/>
    <s v="Drama"/>
    <x v="37"/>
    <s v="December 15, 2017 (United States)"/>
    <n v="6.2"/>
    <n v="27000"/>
    <s v="Woody Allen"/>
    <s v="Woody Allen"/>
    <s v="Justin Timberlake"/>
    <s v="United States"/>
    <n v="25000000"/>
    <x v="6963"/>
    <s v="Amazon Studios"/>
    <n v="101"/>
  </r>
  <r>
    <s v="The Emoji Movie"/>
    <s v="PG"/>
    <s v="Animation"/>
    <x v="37"/>
    <s v="July 28, 2017 (United States)"/>
    <n v="3.3"/>
    <n v="58000"/>
    <s v="Tony Leondis"/>
    <s v="Tony Leondis"/>
    <s v="T.J. Miller"/>
    <s v="United States"/>
    <n v="50000000"/>
    <x v="6964"/>
    <s v="Columbia Pictures"/>
    <n v="86"/>
  </r>
  <r>
    <s v="Ingrid Goes West"/>
    <s v="R"/>
    <s v="Comedy"/>
    <x v="37"/>
    <s v="August 25, 2017 (United States)"/>
    <n v="6.6"/>
    <n v="38000"/>
    <s v="Matt Spicer"/>
    <s v="David Branson Smith"/>
    <s v="Aubrey Plaza"/>
    <s v="United States"/>
    <m/>
    <x v="6965"/>
    <s v="Star Thrower Entertainment"/>
    <n v="98"/>
  </r>
  <r>
    <s v="Unforgettable"/>
    <s v="R"/>
    <s v="Drama"/>
    <x v="37"/>
    <s v="April 21, 2017 (United States)"/>
    <n v="5.0999999999999996"/>
    <n v="15000"/>
    <s v="Denise Di Novi"/>
    <s v="Christina Hodson"/>
    <s v="Rosario Dawson"/>
    <s v="United States"/>
    <n v="12000000"/>
    <x v="6966"/>
    <s v="DiNovi Pictures"/>
    <n v="100"/>
  </r>
  <r>
    <s v="Paddington 2"/>
    <s v="PG"/>
    <s v="Animation"/>
    <x v="37"/>
    <s v="January 12, 2018 (United States)"/>
    <n v="7.8"/>
    <n v="66000"/>
    <s v="Paul King"/>
    <s v="Paul King"/>
    <s v="Ben Whishaw"/>
    <s v="United Kingdom"/>
    <n v="40000000"/>
    <x v="6967"/>
    <s v="StudioCanal"/>
    <n v="103"/>
  </r>
  <r>
    <s v="Girls Trip"/>
    <s v="R"/>
    <s v="Adventure"/>
    <x v="37"/>
    <s v="July 21, 2017 (United States)"/>
    <n v="6.2"/>
    <n v="35000"/>
    <s v="Malcolm D. Lee"/>
    <s v="Erica Rivinoja"/>
    <s v="Regina Hall"/>
    <s v="United States"/>
    <n v="19000000"/>
    <x v="6968"/>
    <s v="Perfect World Pictures"/>
    <n v="122"/>
  </r>
  <r>
    <s v="Loving Vincent"/>
    <s v="PG-13"/>
    <s v="Animation"/>
    <x v="37"/>
    <s v="September 22, 2017 (United States)"/>
    <n v="7.8"/>
    <n v="53000"/>
    <s v="Dorota Kobiela"/>
    <s v="Dorota Kobiela"/>
    <s v="Douglas Booth"/>
    <s v="Poland"/>
    <m/>
    <x v="6969"/>
    <s v="BreakThru Productions"/>
    <n v="94"/>
  </r>
  <r>
    <s v="The Space Between Us"/>
    <s v="PG-13"/>
    <s v="Drama"/>
    <x v="37"/>
    <s v="February 3, 2017 (United States)"/>
    <n v="6.4"/>
    <n v="50000"/>
    <s v="Peter Chelsom"/>
    <s v="Allan Loeb"/>
    <s v="Gary Oldman"/>
    <s v="United States"/>
    <n v="30000000"/>
    <x v="6970"/>
    <s v="Los Angeles Media Fund (LAMF)"/>
    <n v="120"/>
  </r>
  <r>
    <s v="Double Lover"/>
    <s v="Not Rated"/>
    <s v="Drama"/>
    <x v="37"/>
    <s v="May 26, 2017 (France)"/>
    <n v="6.2"/>
    <n v="11000"/>
    <s v="FranÃ§ois Ozon"/>
    <s v="FranÃ§ois Ozon"/>
    <s v="Marine Vacth"/>
    <s v="France"/>
    <m/>
    <x v="6971"/>
    <s v="Mandarin Films"/>
    <n v="107"/>
  </r>
  <r>
    <s v="The Mountain Between Us"/>
    <s v="PG-13"/>
    <s v="Action"/>
    <x v="37"/>
    <s v="October 6, 2017 (United States)"/>
    <n v="6.4"/>
    <n v="70000"/>
    <s v="Hany Abu-Assad"/>
    <s v="Chris Weitz"/>
    <s v="Kate Winslet"/>
    <s v="United States"/>
    <n v="35000000"/>
    <x v="6972"/>
    <s v="Chernin Entertainment"/>
    <n v="112"/>
  </r>
  <r>
    <s v="T2 Trainspotting"/>
    <s v="R"/>
    <s v="Drama"/>
    <x v="37"/>
    <s v="March 31, 2017 (United States)"/>
    <n v="7.2"/>
    <n v="117000"/>
    <s v="Danny Boyle"/>
    <s v="John Hodge"/>
    <s v="Ewan McGregor"/>
    <s v="United Kingdom"/>
    <n v="18000000"/>
    <x v="6973"/>
    <s v="Artbees"/>
    <n v="117"/>
  </r>
  <r>
    <s v="The Square"/>
    <s v="R"/>
    <s v="Comedy"/>
    <x v="37"/>
    <s v="August 25, 2017 (Sweden)"/>
    <n v="7.2"/>
    <n v="58000"/>
    <s v="Ruben Ã–stlund"/>
    <s v="Ruben Ã–stlund"/>
    <s v="Claes Bang"/>
    <s v="Sweden"/>
    <m/>
    <x v="6974"/>
    <s v="Plattform Produktion"/>
    <n v="151"/>
  </r>
  <r>
    <s v="The Hero"/>
    <s v="R"/>
    <s v="Drama"/>
    <x v="37"/>
    <s v="June 9, 2017 (United States)"/>
    <n v="6.5"/>
    <n v="8600"/>
    <s v="Brett Haley"/>
    <s v="Brett Haley"/>
    <s v="Sam Elliott"/>
    <s v="United States"/>
    <n v="1200000"/>
    <x v="6975"/>
    <s v="Houston King Productions"/>
    <n v="96"/>
  </r>
  <r>
    <s v="Battle of the Sexes"/>
    <s v="PG-13"/>
    <s v="Biography"/>
    <x v="37"/>
    <s v="September 29, 2017 (United States)"/>
    <n v="6.7"/>
    <n v="52000"/>
    <s v="Jonathan Dayton"/>
    <s v="Simon Beaufoy"/>
    <s v="Emma Stone"/>
    <s v="United Kingdom"/>
    <n v="25000000"/>
    <x v="6976"/>
    <s v="Cloud Eight Films"/>
    <n v="121"/>
  </r>
  <r>
    <s v="God's Own Country"/>
    <s v="Not Rated"/>
    <s v="Drama"/>
    <x v="37"/>
    <s v="August 24, 2017 (New Zealand)"/>
    <n v="7.7"/>
    <n v="27000"/>
    <s v="Francis Lee"/>
    <s v="Francis Lee"/>
    <s v="Josh O'Connor"/>
    <s v="United Kingdom"/>
    <m/>
    <x v="6977"/>
    <s v="British Film Institute (BFI)"/>
    <n v="104"/>
  </r>
  <r>
    <s v="The Book of Henry"/>
    <s v="PG-13"/>
    <s v="Crime"/>
    <x v="37"/>
    <s v="June 23, 2017 (United States)"/>
    <n v="6.6"/>
    <n v="25000"/>
    <s v="Colin Trevorrow"/>
    <s v="Gregg Hurwitz"/>
    <s v="Naomi Watts"/>
    <s v="United States"/>
    <n v="10000000"/>
    <x v="6978"/>
    <s v="Double Nickel Entertainment"/>
    <n v="105"/>
  </r>
  <r>
    <s v="Borg vs. McEnroe"/>
    <s v="R"/>
    <s v="Biography"/>
    <x v="37"/>
    <s v="April 13, 2018 (United States)"/>
    <n v="6.9"/>
    <n v="29000"/>
    <s v="Janus Metz"/>
    <s v="Ronnie Sandahl"/>
    <s v="Sverrir Gudnason"/>
    <s v="Sweden"/>
    <m/>
    <x v="6979"/>
    <s v="SF Studios Production AB"/>
    <n v="107"/>
  </r>
  <r>
    <s v="Daddy's Home 2"/>
    <s v="PG-13"/>
    <s v="Comedy"/>
    <x v="37"/>
    <s v="November 10, 2017 (United States)"/>
    <n v="6"/>
    <n v="65000"/>
    <s v="Sean Anders"/>
    <s v="Sean Anders"/>
    <s v="Will Ferrell"/>
    <s v="United States"/>
    <n v="69000000"/>
    <x v="6980"/>
    <s v="Paramount Pictures"/>
    <n v="100"/>
  </r>
  <r>
    <s v="Mark Felt: The Man Who Brought Down the White House"/>
    <s v="PG-13"/>
    <s v="Biography"/>
    <x v="37"/>
    <s v="September 29, 2017 (United States)"/>
    <n v="6.4"/>
    <n v="12000"/>
    <s v="Peter Landesman"/>
    <s v="Mark Felt"/>
    <s v="Liam Neeson"/>
    <s v="United States"/>
    <m/>
    <x v="6981"/>
    <s v="Butler Pictures"/>
    <n v="103"/>
  </r>
  <r>
    <s v="A Dog's Purpose"/>
    <s v="PG"/>
    <s v="Adventure"/>
    <x v="37"/>
    <s v="January 27, 2017 (United States)"/>
    <n v="7.2"/>
    <n v="68000"/>
    <s v="Lasse HallstrÃ¶m"/>
    <s v="W. Bruce Cameron"/>
    <s v="Josh Gad"/>
    <s v="United States"/>
    <n v="22000000"/>
    <x v="6982"/>
    <s v="Dreamworks Pictures"/>
    <n v="100"/>
  </r>
  <r>
    <s v="Columbus"/>
    <s v="Not Rated"/>
    <s v="Drama"/>
    <x v="37"/>
    <s v="August 4, 2017 (United States)"/>
    <n v="7.2"/>
    <n v="15000"/>
    <s v="Kogonada"/>
    <s v="Kogonada"/>
    <s v="John Cho"/>
    <s v="United States"/>
    <m/>
    <x v="6983"/>
    <s v="Depth of Field"/>
    <n v="100"/>
  </r>
  <r>
    <s v="The Little Hours"/>
    <s v="R"/>
    <s v="Comedy"/>
    <x v="37"/>
    <s v="June 30, 2017 (United States)"/>
    <n v="5.8"/>
    <n v="21000"/>
    <s v="Jeff Baena"/>
    <s v="Giovanni Boccaccio"/>
    <s v="Alison Brie"/>
    <s v="United States"/>
    <m/>
    <x v="6984"/>
    <s v="Destro Films"/>
    <n v="90"/>
  </r>
  <r>
    <s v="The Shack"/>
    <s v="PG-13"/>
    <s v="Drama"/>
    <x v="37"/>
    <s v="March 3, 2017 (United States)"/>
    <n v="6.3"/>
    <n v="32000"/>
    <s v="Stuart Hazeldine"/>
    <s v="John Fusco"/>
    <s v="Sam Worthington"/>
    <s v="United States"/>
    <n v="20000000"/>
    <x v="6985"/>
    <s v="Summit Entertainment"/>
    <n v="132"/>
  </r>
  <r>
    <s v="Thelma"/>
    <s v="Not Rated"/>
    <s v="Drama"/>
    <x v="37"/>
    <s v="September 15, 2017 (Norway)"/>
    <n v="7"/>
    <n v="28000"/>
    <s v="Joachim Trier"/>
    <s v="Eskil Vogt"/>
    <s v="Eili Harboe"/>
    <s v="Norway"/>
    <m/>
    <x v="6986"/>
    <s v="Motlys"/>
    <n v="116"/>
  </r>
  <r>
    <s v="Flatliners"/>
    <s v="PG-13"/>
    <s v="Drama"/>
    <x v="37"/>
    <s v="September 29, 2017 (United States)"/>
    <n v="5.2"/>
    <n v="44000"/>
    <s v="Niels Arden Oplev"/>
    <s v="Peter Filardi"/>
    <s v="Elliot Page"/>
    <s v="United States"/>
    <n v="19000000"/>
    <x v="6987"/>
    <s v="Columbia Pictures"/>
    <n v="109"/>
  </r>
  <r>
    <s v="Rings"/>
    <s v="PG-13"/>
    <s v="Drama"/>
    <x v="37"/>
    <s v="February 3, 2017 (United States)"/>
    <n v="4.5"/>
    <n v="39000"/>
    <s v="F. Javier GutiÃ©rrez"/>
    <s v="David Loucka"/>
    <s v="Matilda Anna Ingrid Lutz"/>
    <s v="United States"/>
    <n v="25000000"/>
    <x v="6988"/>
    <s v="Macari/Edelstein"/>
    <n v="102"/>
  </r>
  <r>
    <s v="I Do... Until I Don't"/>
    <s v="R"/>
    <s v="Comedy"/>
    <x v="37"/>
    <s v="September 1, 2017 (United States)"/>
    <n v="4.0999999999999996"/>
    <n v="2000"/>
    <s v="Lake Bell"/>
    <s v="Lake Bell"/>
    <s v="Lake Bell"/>
    <s v="United States"/>
    <m/>
    <x v="6989"/>
    <s v="Cold Iron Pictures"/>
    <n v="106"/>
  </r>
  <r>
    <s v="Professor Marston &amp; the Wonder Women"/>
    <s v="R"/>
    <s v="Biography"/>
    <x v="37"/>
    <s v="October 13, 2017 (United States)"/>
    <n v="7.1"/>
    <n v="24000"/>
    <s v="Angela Robinson"/>
    <s v="Angela Robinson"/>
    <s v="Luke Evans"/>
    <s v="United States"/>
    <m/>
    <x v="6990"/>
    <s v="Strongman"/>
    <n v="108"/>
  </r>
  <r>
    <s v="The Rider"/>
    <s v="R"/>
    <s v="Drama"/>
    <x v="37"/>
    <s v="April 13, 2018 (United States)"/>
    <n v="7.5"/>
    <n v="17000"/>
    <s v="ChloÃ© Zhao"/>
    <s v="ChloÃ© Zhao"/>
    <s v="Brady Jandreau"/>
    <s v="United States"/>
    <m/>
    <x v="6991"/>
    <s v="Caviar"/>
    <n v="104"/>
  </r>
  <r>
    <s v="First Reformed"/>
    <s v="R"/>
    <s v="Drama"/>
    <x v="37"/>
    <s v="May 18, 2018 (United States)"/>
    <n v="7.1"/>
    <n v="51000"/>
    <s v="Paul Schrader"/>
    <s v="Paul Schrader"/>
    <s v="Ethan Hawke"/>
    <s v="United States"/>
    <m/>
    <x v="6992"/>
    <s v="Killer Films"/>
    <n v="113"/>
  </r>
  <r>
    <s v="The Lego Ninjago Movie"/>
    <s v="PG"/>
    <s v="Animation"/>
    <x v="37"/>
    <s v="September 22, 2017 (United States)"/>
    <n v="6"/>
    <n v="24000"/>
    <s v="Charlie Bean"/>
    <s v="Bob Logan"/>
    <s v="Jackie Chan"/>
    <s v="United States"/>
    <n v="70000000"/>
    <x v="6993"/>
    <s v="Animal Logic"/>
    <n v="101"/>
  </r>
  <r>
    <s v="My Friend Dahmer"/>
    <s v="R"/>
    <s v="Biography"/>
    <x v="37"/>
    <s v="March 2, 2018 (France)"/>
    <n v="6.2"/>
    <n v="17000"/>
    <s v="Marc Meyers"/>
    <s v="Marc Meyers"/>
    <s v="Ross Lynch"/>
    <s v="United States"/>
    <m/>
    <x v="6994"/>
    <s v="Ibid Filmworks"/>
    <n v="107"/>
  </r>
  <r>
    <s v="The House"/>
    <s v="R"/>
    <s v="Comedy"/>
    <x v="37"/>
    <s v="June 30, 2017 (United States)"/>
    <n v="5.6"/>
    <n v="42000"/>
    <s v="Andrew Jay Cohen"/>
    <s v="Brendan O'Brien"/>
    <s v="Will Ferrell"/>
    <s v="United States"/>
    <n v="40000000"/>
    <x v="6995"/>
    <s v="Gary Sanchez Productions"/>
    <n v="88"/>
  </r>
  <r>
    <s v="Marrowbone"/>
    <s v="R"/>
    <s v="Drama"/>
    <x v="37"/>
    <s v="April 13, 2018 (United States)"/>
    <n v="6.7"/>
    <n v="28000"/>
    <s v="Sergio G. SÃ¡nchez"/>
    <s v="Sergio G. SÃ¡nchez"/>
    <s v="George MacKay"/>
    <s v="Spain"/>
    <m/>
    <x v="6996"/>
    <s v="Lionsgate"/>
    <n v="110"/>
  </r>
  <r>
    <s v="The Zookeeper's Wife"/>
    <s v="PG-13"/>
    <s v="Biography"/>
    <x v="37"/>
    <s v="April 7, 2017 (United States)"/>
    <n v="7"/>
    <n v="41000"/>
    <s v="Niki Caro"/>
    <s v="Angela Workman"/>
    <s v="Jessica Chastain"/>
    <s v="Czech Republic"/>
    <n v="20000000"/>
    <x v="6997"/>
    <s v="Scion Films"/>
    <n v="127"/>
  </r>
  <r>
    <s v="Flower"/>
    <s v="R"/>
    <s v="Comedy"/>
    <x v="37"/>
    <s v="March 16, 2018 (United States)"/>
    <n v="6"/>
    <n v="7800"/>
    <s v="Max Winkler"/>
    <s v="Alex McAulay"/>
    <s v="Zoey Deutch"/>
    <s v="United States"/>
    <m/>
    <x v="6998"/>
    <s v="Diablo Entertainment (II)"/>
    <n v="90"/>
  </r>
  <r>
    <s v="Song to Song"/>
    <s v="R"/>
    <s v="Drama"/>
    <x v="37"/>
    <s v="March 17, 2017 (United States)"/>
    <n v="5.7"/>
    <n v="20000"/>
    <s v="Terrence Malick"/>
    <s v="Terrence Malick"/>
    <s v="Ryan Gosling"/>
    <s v="United States"/>
    <m/>
    <x v="6999"/>
    <s v="Buckeye Pictures"/>
    <n v="129"/>
  </r>
  <r>
    <s v="Detroit"/>
    <s v="R"/>
    <s v="Crime"/>
    <x v="37"/>
    <s v="August 4, 2017 (United States)"/>
    <n v="7.3"/>
    <n v="50000"/>
    <s v="Kathryn Bigelow"/>
    <s v="Mark Boal"/>
    <s v="John Boyega"/>
    <s v="United States"/>
    <n v="34000000"/>
    <x v="7000"/>
    <s v="Annapurna Pictures"/>
    <n v="143"/>
  </r>
  <r>
    <s v="Last Flag Flying"/>
    <s v="R"/>
    <s v="Comedy"/>
    <x v="37"/>
    <s v="November 3, 2017 (United States)"/>
    <n v="6.9"/>
    <n v="24000"/>
    <s v="Richard Linklater"/>
    <s v="Richard Linklater"/>
    <s v="Bryan Cranston"/>
    <s v="United States"/>
    <m/>
    <x v="7001"/>
    <s v="Amazon Studios"/>
    <n v="125"/>
  </r>
  <r>
    <s v="Megan Leavey"/>
    <s v="PG-13"/>
    <s v="Biography"/>
    <x v="37"/>
    <s v="June 9, 2017 (United States)"/>
    <n v="7.1"/>
    <n v="22000"/>
    <s v="Gabriela Cowperthwaite"/>
    <s v="Pamela Gray"/>
    <s v="Kate Mara"/>
    <s v="United States"/>
    <m/>
    <x v="7002"/>
    <s v="LD Entertainment"/>
    <n v="116"/>
  </r>
  <r>
    <s v="All Eyez on Me"/>
    <s v="R"/>
    <s v="Biography"/>
    <x v="37"/>
    <s v="June 16, 2017 (United States)"/>
    <n v="5.9"/>
    <n v="22000"/>
    <s v="Benny Boom"/>
    <s v="Jeremy Haft"/>
    <s v="Demetrius Shipp Jr."/>
    <s v="United States"/>
    <n v="40000000"/>
    <x v="7003"/>
    <s v="Summit Entertainment"/>
    <n v="139"/>
  </r>
  <r>
    <s v="Sleepless"/>
    <s v="R"/>
    <s v="Action"/>
    <x v="37"/>
    <s v="January 13, 2017 (United States)"/>
    <n v="5.6"/>
    <n v="31000"/>
    <s v="Baran bo Odar"/>
    <s v="Andrea Berloff"/>
    <s v="Jamie Foxx"/>
    <s v="United States"/>
    <n v="30000000"/>
    <x v="7004"/>
    <s v="Open Road Films (II)"/>
    <n v="95"/>
  </r>
  <r>
    <s v="The Captain"/>
    <m/>
    <s v="Drama"/>
    <x v="37"/>
    <s v="July 27, 2018 (United States)"/>
    <n v="7.4"/>
    <n v="15000"/>
    <s v="Robert Schwentke"/>
    <s v="Robert Schwentke"/>
    <s v="Max Hubacher"/>
    <s v="Germany"/>
    <m/>
    <x v="7005"/>
    <s v="Filmgalerie 451"/>
    <n v="118"/>
  </r>
  <r>
    <s v="Tulip Fever"/>
    <s v="R"/>
    <s v="Drama"/>
    <x v="37"/>
    <s v="September 1, 2017 (United States)"/>
    <n v="6.2"/>
    <n v="19000"/>
    <s v="Justin Chadwick"/>
    <s v="Deborah Moggach"/>
    <s v="Alicia Vikander"/>
    <s v="United Kingdom"/>
    <n v="25000000"/>
    <x v="7006"/>
    <s v="Worldview Entertainment"/>
    <n v="105"/>
  </r>
  <r>
    <s v="Stronger"/>
    <s v="R"/>
    <s v="Biography"/>
    <x v="37"/>
    <s v="September 29, 2017 (United States)"/>
    <n v="6.9"/>
    <n v="42000"/>
    <s v="David Gordon Green"/>
    <s v="John Pollono"/>
    <s v="Jake Gyllenhaal"/>
    <s v="United States"/>
    <n v="30000000"/>
    <x v="7007"/>
    <s v="Lionsgate"/>
    <n v="119"/>
  </r>
  <r>
    <s v="Jeepers Creepers III"/>
    <s v="Not Rated"/>
    <s v="Horror"/>
    <x v="37"/>
    <s v="November 2, 2017 (Mexico)"/>
    <n v="3.9"/>
    <n v="18000"/>
    <s v="Victor Salva"/>
    <s v="Victor Salva"/>
    <s v="Stan Shaw"/>
    <s v="United States"/>
    <m/>
    <x v="7008"/>
    <s v="Infinity Films"/>
    <n v="100"/>
  </r>
  <r>
    <s v="My Cousin Rachel"/>
    <s v="PG-13"/>
    <s v="Drama"/>
    <x v="37"/>
    <s v="June 9, 2017 (United States)"/>
    <n v="6"/>
    <n v="18000"/>
    <s v="Roger Michell"/>
    <s v="Roger Michell"/>
    <s v="Rachel Weisz"/>
    <s v="United Kingdom"/>
    <m/>
    <x v="7009"/>
    <s v="Fox Searchlight Pictures"/>
    <n v="106"/>
  </r>
  <r>
    <s v="Baahubali 2: The Conclusion"/>
    <s v="Not Rated"/>
    <s v="Action"/>
    <x v="37"/>
    <s v="April 28, 2017 (United States)"/>
    <n v="8.1999999999999993"/>
    <n v="79000"/>
    <s v="S.S. Rajamouli"/>
    <s v="Vijayendra Prasad"/>
    <s v="Prabhas"/>
    <s v="India"/>
    <m/>
    <x v="7010"/>
    <s v="Arka Mediaworks"/>
    <n v="167"/>
  </r>
  <r>
    <s v="Breathe"/>
    <s v="PG-13"/>
    <s v="Biography"/>
    <x v="37"/>
    <s v="October 27, 2017 (United Kingdom)"/>
    <n v="7.2"/>
    <n v="20000"/>
    <s v="Andy Serkis"/>
    <s v="William Nicholson"/>
    <s v="Andrew Garfield"/>
    <s v="United Kingdom"/>
    <m/>
    <x v="7011"/>
    <s v="BBC Films"/>
    <n v="118"/>
  </r>
  <r>
    <s v="The Only Living Boy in New York"/>
    <s v="R"/>
    <s v="Drama"/>
    <x v="37"/>
    <s v="July 27, 2017 (Greece)"/>
    <n v="6.3"/>
    <n v="13000"/>
    <s v="Marc Webb"/>
    <s v="Allan Loeb"/>
    <s v="Callum Turner"/>
    <s v="United States"/>
    <m/>
    <x v="7012"/>
    <s v="Amazon Studios"/>
    <n v="89"/>
  </r>
  <r>
    <s v="A Taxi Driver"/>
    <s v="Not Rated"/>
    <s v="Action"/>
    <x v="37"/>
    <s v="August 11, 2017 (United States)"/>
    <n v="7.9"/>
    <n v="19000"/>
    <s v="Hun Jang"/>
    <s v="Yu-na Eom"/>
    <s v="Kang-ho Song"/>
    <s v="South Korea"/>
    <m/>
    <x v="7013"/>
    <s v="The Lamp"/>
    <n v="137"/>
  </r>
  <r>
    <s v="Brad's Status"/>
    <s v="R"/>
    <s v="Comedy"/>
    <x v="37"/>
    <s v="September 15, 2017 (United States)"/>
    <n v="6.5"/>
    <n v="17000"/>
    <s v="Mike White"/>
    <s v="Mike White"/>
    <s v="Ben Stiller"/>
    <s v="United States"/>
    <m/>
    <x v="7014"/>
    <s v="Amazon Studios"/>
    <n v="102"/>
  </r>
  <r>
    <s v="American Satan"/>
    <s v="R"/>
    <s v="Drama"/>
    <x v="37"/>
    <s v="October 13, 2017 (United States)"/>
    <n v="5.7"/>
    <n v="3500"/>
    <s v="Ash Avildsen"/>
    <s v="Ash Avildsen"/>
    <s v="Andy Biersack"/>
    <s v="United States"/>
    <m/>
    <x v="7015"/>
    <s v="Sumerian Films"/>
    <n v="111"/>
  </r>
  <r>
    <s v="Smurfs: The Lost Village"/>
    <s v="PG"/>
    <s v="Animation"/>
    <x v="37"/>
    <s v="April 7, 2017 (United States)"/>
    <n v="6"/>
    <n v="19000"/>
    <s v="Kelly Asbury"/>
    <s v="Stacey Harman"/>
    <s v="Demi Lovato"/>
    <s v="United States"/>
    <n v="60000000"/>
    <x v="7016"/>
    <s v="Walt Disney Animation Studios"/>
    <n v="90"/>
  </r>
  <r>
    <s v="Gook"/>
    <s v="Unrated"/>
    <s v="Drama"/>
    <x v="37"/>
    <s v="January 19, 2018 (Sweden)"/>
    <n v="7"/>
    <n v="2300"/>
    <s v="Justin Chon"/>
    <s v="Justin Chon"/>
    <s v="Simone Baker"/>
    <s v="United States"/>
    <m/>
    <x v="7017"/>
    <s v="Datari Turner Productions"/>
    <n v="94"/>
  </r>
  <r>
    <s v="Wonderstruck"/>
    <s v="PG"/>
    <s v="Adventure"/>
    <x v="37"/>
    <s v="October 20, 2017 (United States)"/>
    <n v="6.2"/>
    <n v="9800"/>
    <s v="Todd Haynes"/>
    <s v="Brian Selznick"/>
    <s v="Oakes Fegley"/>
    <s v="United States"/>
    <m/>
    <x v="7018"/>
    <s v="Amazon Studios"/>
    <n v="116"/>
  </r>
  <r>
    <s v="In the Fade"/>
    <s v="R"/>
    <s v="Crime"/>
    <x v="37"/>
    <s v="December 27, 2017 (United States)"/>
    <n v="7.1"/>
    <n v="30000"/>
    <s v="Fatih Akin"/>
    <s v="Fatih Akin"/>
    <s v="Numan Acar"/>
    <s v="Germany"/>
    <m/>
    <x v="7019"/>
    <s v="Warner Bros."/>
    <n v="106"/>
  </r>
  <r>
    <s v="Snatched"/>
    <s v="R"/>
    <s v="Action"/>
    <x v="37"/>
    <s v="May 12, 2017 (United States)"/>
    <n v="4.5"/>
    <n v="34000"/>
    <s v="Jonathan Levine"/>
    <s v="Katie Dippold"/>
    <s v="Amy Schumer"/>
    <s v="United States"/>
    <n v="42000000"/>
    <x v="7020"/>
    <s v="Chernin Entertainment"/>
    <n v="90"/>
  </r>
  <r>
    <s v="Roman J. Israel, Esq."/>
    <s v="PG-13"/>
    <s v="Crime"/>
    <x v="37"/>
    <s v="November 22, 2017 (United States)"/>
    <n v="6.5"/>
    <n v="35000"/>
    <s v="Dan Gilroy"/>
    <s v="Dan Gilroy"/>
    <s v="Denzel Washington"/>
    <s v="Canada"/>
    <n v="22000000"/>
    <x v="7021"/>
    <s v="BRON Studios"/>
    <n v="122"/>
  </r>
  <r>
    <s v="Victoria &amp; Abdul"/>
    <s v="PG-13"/>
    <s v="Biography"/>
    <x v="37"/>
    <s v="October 6, 2017 (United States)"/>
    <n v="6.8"/>
    <n v="33000"/>
    <s v="Stephen Frears"/>
    <s v="Lee Hall"/>
    <s v="Judi Dench"/>
    <s v="United Kingdom"/>
    <n v="21000000"/>
    <x v="7022"/>
    <s v="BBC Films"/>
    <n v="111"/>
  </r>
  <r>
    <s v="Fist Fight"/>
    <s v="R"/>
    <s v="Comedy"/>
    <x v="37"/>
    <s v="February 17, 2017 (United States)"/>
    <n v="5.6"/>
    <n v="41000"/>
    <s v="Richie Keen"/>
    <s v="Van Robichaux"/>
    <s v="Ice Cube"/>
    <s v="United States"/>
    <n v="22000000"/>
    <x v="7023"/>
    <s v="New Line Cinema"/>
    <n v="91"/>
  </r>
  <r>
    <s v="The Wall"/>
    <s v="R"/>
    <s v="Action"/>
    <x v="37"/>
    <s v="May 18, 2017 (Greece)"/>
    <n v="6.2"/>
    <n v="25000"/>
    <s v="Doug Liman"/>
    <s v="Dwain Worrell"/>
    <s v="Aaron Taylor-Johnson"/>
    <s v="United States"/>
    <m/>
    <x v="7024"/>
    <s v="Amazon Studios"/>
    <n v="88"/>
  </r>
  <r>
    <s v="How to Be a Latin Lover"/>
    <s v="PG-13"/>
    <s v="Comedy"/>
    <x v="37"/>
    <s v="April 28, 2017 (United States)"/>
    <n v="6"/>
    <n v="15000"/>
    <s v="Ken Marino"/>
    <s v="Jon Zack"/>
    <s v="Eugenio Derbez"/>
    <s v="Mexico"/>
    <n v="10000000"/>
    <x v="7025"/>
    <s v="Pantelion Films"/>
    <n v="115"/>
  </r>
  <r>
    <s v="The Leisure Seeker"/>
    <s v="R"/>
    <s v="Adventure"/>
    <x v="37"/>
    <s v="January 3, 2018 (France)"/>
    <n v="6.7"/>
    <n v="7800"/>
    <s v="Paolo VirzÃ¬"/>
    <s v="Michael Zadoorian"/>
    <s v="Helen Mirren"/>
    <s v="Italy"/>
    <m/>
    <x v="7026"/>
    <s v="Indiana Production"/>
    <n v="112"/>
  </r>
  <r>
    <s v="Same Kind of Different as Me"/>
    <s v="PG-13"/>
    <s v="Biography"/>
    <x v="37"/>
    <s v="October 20, 2017 (United States)"/>
    <n v="6.6"/>
    <n v="6900"/>
    <s v="Michael Carney"/>
    <s v="Ron Hall"/>
    <s v="Greg Kinnear"/>
    <s v="United States"/>
    <n v="15000000"/>
    <x v="7027"/>
    <s v="Disruption Entertainment"/>
    <n v="119"/>
  </r>
  <r>
    <s v="My Little Pony: The Movie"/>
    <s v="PG"/>
    <s v="Animation"/>
    <x v="37"/>
    <s v="October 6, 2017 (United States)"/>
    <n v="6.1"/>
    <n v="6200"/>
    <s v="Jayson Thiessen"/>
    <s v="Meghan McCarthy"/>
    <s v="Emily Blunt"/>
    <s v="United States"/>
    <n v="6500000"/>
    <x v="7028"/>
    <s v="Lionsgate"/>
    <n v="99"/>
  </r>
  <r>
    <s v="Goodbye Christopher Robin"/>
    <s v="PG"/>
    <s v="Biography"/>
    <x v="37"/>
    <s v="September 29, 2017 (United Kingdom)"/>
    <n v="7.1"/>
    <n v="26000"/>
    <s v="Simon Curtis"/>
    <s v="Frank Cottrell Boyce"/>
    <s v="Domhnall Gleeson"/>
    <s v="United Kingdom"/>
    <m/>
    <x v="7029"/>
    <s v="DJ Films"/>
    <n v="107"/>
  </r>
  <r>
    <s v="Table 19"/>
    <s v="PG-13"/>
    <s v="Comedy"/>
    <x v="37"/>
    <s v="March 3, 2017 (United States)"/>
    <n v="5.8"/>
    <n v="27000"/>
    <s v="Jeffrey Blitz"/>
    <s v="Mark Duplass"/>
    <s v="Anna Kendrick"/>
    <s v="United States"/>
    <n v="5000000"/>
    <x v="7030"/>
    <s v="3311 Productions"/>
    <n v="87"/>
  </r>
  <r>
    <s v="Father Figures"/>
    <s v="R"/>
    <s v="Comedy"/>
    <x v="37"/>
    <s v="December 22, 2017 (United States)"/>
    <n v="5.5"/>
    <n v="19000"/>
    <s v="Lawrence Sher"/>
    <s v="Justin Malen"/>
    <s v="Owen Wilson"/>
    <s v="United States"/>
    <n v="25000000"/>
    <x v="7031"/>
    <s v="Alcon Entertainment"/>
    <n v="113"/>
  </r>
  <r>
    <s v="Kidnap"/>
    <s v="R"/>
    <s v="Action"/>
    <x v="37"/>
    <s v="August 4, 2017 (United States)"/>
    <n v="5.9"/>
    <n v="35000"/>
    <s v="Luis Prieto"/>
    <s v="Knate Lee"/>
    <s v="Halle Berry"/>
    <s v="United States"/>
    <n v="21000000"/>
    <x v="7032"/>
    <s v="Di Bonaventura Pictures"/>
    <n v="95"/>
  </r>
  <r>
    <s v="Diary of a Wimpy Kid: The Long Haul"/>
    <s v="PG"/>
    <s v="Animation"/>
    <x v="37"/>
    <s v="May 19, 2017 (United States)"/>
    <n v="4.3"/>
    <n v="7700"/>
    <s v="David Bowers"/>
    <s v="Jeff Kinney"/>
    <s v="Jason Drucker"/>
    <s v="United States"/>
    <n v="22000000"/>
    <x v="7033"/>
    <s v="Twentieth Century Fox"/>
    <n v="91"/>
  </r>
  <r>
    <s v="Ghost Stories"/>
    <s v="Not Rated"/>
    <s v="Drama"/>
    <x v="37"/>
    <s v="April 20, 2018 (United States)"/>
    <n v="6.4"/>
    <n v="32000"/>
    <s v="Jeremy Dyson"/>
    <s v="Jeremy Dyson"/>
    <s v="Samuel Bottomley"/>
    <s v="United Kingdom"/>
    <m/>
    <x v="7034"/>
    <s v="Warp Films"/>
    <n v="98"/>
  </r>
  <r>
    <s v="Churchill"/>
    <s v="PG"/>
    <s v="Biography"/>
    <x v="37"/>
    <s v="June 2, 2017 (United States)"/>
    <n v="6.1"/>
    <n v="12000"/>
    <s v="Jonathan Teplitzky"/>
    <s v="Alex von Tunzelmann"/>
    <s v="Brian Cox"/>
    <s v="United Kingdom"/>
    <n v="6400000"/>
    <x v="7035"/>
    <s v="Salon Pictures"/>
    <n v="105"/>
  </r>
  <r>
    <s v="Beach Rats"/>
    <s v="R"/>
    <s v="Drama"/>
    <x v="37"/>
    <s v="November 22, 2017 (Sweden)"/>
    <n v="6.4"/>
    <n v="13000"/>
    <s v="Eliza Hittman"/>
    <s v="Eliza Hittman"/>
    <s v="Harris Dickinson"/>
    <s v="United States"/>
    <m/>
    <x v="7036"/>
    <s v="Cinereach"/>
    <n v="98"/>
  </r>
  <r>
    <s v="The Bookshop"/>
    <s v="PG"/>
    <s v="Drama"/>
    <x v="37"/>
    <s v="August 24, 2018 (United States)"/>
    <n v="6.5"/>
    <n v="14000"/>
    <s v="Isabel Coixet"/>
    <s v="Isabel Coixet"/>
    <s v="Emily Mortimer"/>
    <s v="United Kingdom"/>
    <n v="5400000"/>
    <x v="7037"/>
    <s v="Diagonal TV"/>
    <n v="113"/>
  </r>
  <r>
    <s v="Mary Shelley"/>
    <s v="PG-13"/>
    <s v="Biography"/>
    <x v="37"/>
    <s v="July 5, 2018 (Australia)"/>
    <n v="6.5"/>
    <n v="14000"/>
    <s v="Haifaa Al-Mansour"/>
    <s v="Emma Jensen"/>
    <s v="Elle Fanning"/>
    <s v="United Kingdom"/>
    <m/>
    <x v="7038"/>
    <s v="BFI Film Fund"/>
    <n v="120"/>
  </r>
  <r>
    <s v="A Bad Moms Christmas"/>
    <s v="R"/>
    <s v="Comedy"/>
    <x v="37"/>
    <s v="November 1, 2017 (United States)"/>
    <n v="5.6"/>
    <n v="46000"/>
    <s v="Jon Lucas"/>
    <s v="Jon Lucas"/>
    <s v="Mila Kunis"/>
    <s v="United States"/>
    <n v="28000000"/>
    <x v="7039"/>
    <s v="Huayi Brothers Media"/>
    <n v="104"/>
  </r>
  <r>
    <s v="Loveless"/>
    <s v="R"/>
    <s v="Drama"/>
    <x v="37"/>
    <s v="June 1, 2017 (Russia)"/>
    <n v="7.6"/>
    <n v="31000"/>
    <s v="Andrey Zvyagintsev"/>
    <s v="Oleg Negin"/>
    <s v="Maryana Spivak"/>
    <s v="Russia"/>
    <m/>
    <x v="7040"/>
    <s v="Non-Stop Productions"/>
    <n v="127"/>
  </r>
  <r>
    <s v="Captain Underpants: The First Epic Movie"/>
    <s v="PG"/>
    <s v="Animation"/>
    <x v="37"/>
    <s v="June 2, 2017 (United States)"/>
    <n v="6.2"/>
    <n v="26000"/>
    <s v="David Soren"/>
    <s v="Nicholas Stoller"/>
    <s v="Kevin Hart"/>
    <s v="United States"/>
    <n v="38000000"/>
    <x v="7041"/>
    <s v="DreamWorks Animation"/>
    <n v="89"/>
  </r>
  <r>
    <s v="Beatriz at Dinner"/>
    <s v="R"/>
    <s v="Comedy"/>
    <x v="37"/>
    <s v="June 9, 2017 (United States)"/>
    <n v="6"/>
    <n v="9300"/>
    <s v="Miguel Arteta"/>
    <s v="Mike White"/>
    <s v="Salma Hayek"/>
    <s v="United States"/>
    <m/>
    <x v="7042"/>
    <s v="BRON Studios"/>
    <n v="82"/>
  </r>
  <r>
    <s v="Wish Upon"/>
    <s v="PG-13"/>
    <s v="Drama"/>
    <x v="37"/>
    <s v="July 14, 2017 (United States)"/>
    <n v="5"/>
    <n v="19000"/>
    <s v="John R. Leonetti"/>
    <s v="Barbara Marshall"/>
    <s v="Joey King"/>
    <s v="United States"/>
    <n v="12000000"/>
    <x v="7043"/>
    <s v="Broad Green Pictures"/>
    <n v="90"/>
  </r>
  <r>
    <s v="Super Dark Times"/>
    <s v="Not Rated"/>
    <s v="Crime"/>
    <x v="37"/>
    <s v="September 29, 2017 (United States)"/>
    <n v="6.6"/>
    <n v="21000"/>
    <s v="Kevin Phillips"/>
    <s v="Ben Collins"/>
    <s v="Owen Campbell"/>
    <s v="United States"/>
    <m/>
    <x v="7044"/>
    <s v="Ways &amp; Means"/>
    <n v="103"/>
  </r>
  <r>
    <s v="Blade of the Immortal"/>
    <s v="R"/>
    <s v="Action"/>
    <x v="37"/>
    <s v="November 3, 2017 (United States)"/>
    <n v="6.8"/>
    <n v="16000"/>
    <s v="Takashi Miike"/>
    <s v="Hiroaki Samura"/>
    <s v="Takuya Kimura"/>
    <s v="Japan"/>
    <m/>
    <x v="7045"/>
    <s v="Warner Bros."/>
    <n v="140"/>
  </r>
  <r>
    <s v="Journey's End"/>
    <s v="R"/>
    <s v="Drama"/>
    <x v="37"/>
    <s v="February 2, 2018 (United Kingdom)"/>
    <n v="6.7"/>
    <n v="8500"/>
    <s v="Saul Dibb"/>
    <s v="Simon Reade"/>
    <s v="Paul Bettany"/>
    <s v="United Kingdom"/>
    <m/>
    <x v="7046"/>
    <s v="Fluidity Films"/>
    <n v="107"/>
  </r>
  <r>
    <s v="Godard Mon Amour"/>
    <s v="R"/>
    <s v="Biography"/>
    <x v="37"/>
    <s v="September 13, 2017 (France)"/>
    <n v="6.6"/>
    <n v="4900"/>
    <s v="Michel Hazanavicius"/>
    <s v="Michel Hazanavicius"/>
    <s v="Louis Garrel"/>
    <s v="France"/>
    <m/>
    <x v="7047"/>
    <s v="Les Compagnons du CinÃ©ma"/>
    <n v="107"/>
  </r>
  <r>
    <s v="Marshall"/>
    <s v="PG-13"/>
    <s v="Biography"/>
    <x v="37"/>
    <s v="October 13, 2017 (United States)"/>
    <n v="7.3"/>
    <n v="22000"/>
    <s v="Reginald Hudlin"/>
    <s v="Michael Koskoff"/>
    <s v="Chadwick Boseman"/>
    <s v="United States"/>
    <n v="12000000"/>
    <x v="7048"/>
    <s v="Chestnut Ridge Productions"/>
    <n v="118"/>
  </r>
  <r>
    <s v="BPM (Beats Per Minute)"/>
    <s v="Not Rated"/>
    <s v="Drama"/>
    <x v="37"/>
    <s v="October 20, 2017 (United States)"/>
    <n v="7.4"/>
    <n v="14000"/>
    <s v="Robin Campillo"/>
    <s v="Robin Campillo"/>
    <s v="Nahuel PÃ©rez Biscayart"/>
    <s v="France"/>
    <m/>
    <x v="7049"/>
    <s v="Les Films de Pierre"/>
    <n v="143"/>
  </r>
  <r>
    <s v="Lean on Pete"/>
    <s v="R"/>
    <s v="Adventure"/>
    <x v="37"/>
    <s v="April 6, 2018 (United States)"/>
    <n v="7.2"/>
    <n v="12000"/>
    <s v="Andrew Haigh"/>
    <s v="Andrew Haigh"/>
    <s v="Charlie Plummer"/>
    <s v="United Kingdom"/>
    <m/>
    <x v="7050"/>
    <s v="Film4"/>
    <n v="121"/>
  </r>
  <r>
    <s v="Memoir of a Murderer"/>
    <s v="Not Rated"/>
    <s v="Action"/>
    <x v="37"/>
    <s v="September 8, 2017 (United States)"/>
    <n v="7.2"/>
    <n v="7300"/>
    <s v="Shin-yeon Won"/>
    <s v="Jo-yun Hwang"/>
    <s v="Sol Kyung-gu"/>
    <s v="South Korea"/>
    <m/>
    <x v="7051"/>
    <s v="Green Fish Pictures"/>
    <n v="118"/>
  </r>
  <r>
    <s v="Take Me"/>
    <s v="TV-MA"/>
    <s v="Comedy"/>
    <x v="37"/>
    <s v="May 5, 2017 (United States)"/>
    <n v="6.1"/>
    <n v="4900"/>
    <s v="Pat Healy"/>
    <s v="Mike Makowsky"/>
    <s v="Pat Healy"/>
    <s v="United States"/>
    <m/>
    <x v="7052"/>
    <s v="Duplass Brothers Productions"/>
    <n v="83"/>
  </r>
  <r>
    <s v="The Last Movie Star"/>
    <s v="R"/>
    <s v="Drama"/>
    <x v="37"/>
    <s v="March 30, 2018 (United States)"/>
    <n v="7"/>
    <n v="3700"/>
    <s v="Adam Rifkin"/>
    <s v="Adam Rifkin"/>
    <s v="Burt Reynolds"/>
    <s v="United States"/>
    <m/>
    <x v="7053"/>
    <s v="Broken Twig Productions Inc."/>
    <n v="94"/>
  </r>
  <r>
    <s v="On Chesil Beach"/>
    <s v="R"/>
    <s v="Drama"/>
    <x v="37"/>
    <s v="May 18, 2018 (United States)"/>
    <n v="6.3"/>
    <n v="10000"/>
    <s v="Dominic Cooke"/>
    <s v="Ian McEwan"/>
    <s v="Billy Howle"/>
    <s v="United Kingdom"/>
    <m/>
    <x v="7054"/>
    <s v="BBC Films"/>
    <n v="110"/>
  </r>
  <r>
    <s v="Breath"/>
    <s v="TV-MA"/>
    <s v="Adventure"/>
    <x v="37"/>
    <s v="May 3, 2018 (Australia)"/>
    <n v="6.7"/>
    <n v="3000"/>
    <s v="Simon Baker"/>
    <s v="Gerard Lee"/>
    <s v="Samson Coulter"/>
    <s v="Australia"/>
    <m/>
    <x v="7055"/>
    <s v="Gran Via Productions"/>
    <n v="115"/>
  </r>
  <r>
    <s v="The Villainess"/>
    <s v="Not Rated"/>
    <s v="Action"/>
    <x v="37"/>
    <s v="June 8, 2017 (South Korea)"/>
    <n v="6.7"/>
    <n v="13000"/>
    <s v="Byung-gil Jung"/>
    <s v="Byeong-sik Jung"/>
    <s v="Kim Ok-bin"/>
    <s v="South Korea"/>
    <m/>
    <x v="7056"/>
    <s v="Apeitda"/>
    <n v="124"/>
  </r>
  <r>
    <s v="How to Talk to Girls at Parties"/>
    <s v="R"/>
    <s v="Comedy"/>
    <x v="37"/>
    <s v="May 25, 2018 (United States)"/>
    <n v="5.7"/>
    <n v="10000"/>
    <s v="John Cameron Mitchell"/>
    <s v="Philippa Goslett"/>
    <s v="Elle Fanning"/>
    <s v="United Kingdom"/>
    <m/>
    <x v="7057"/>
    <s v="Cross City Sales"/>
    <n v="102"/>
  </r>
  <r>
    <s v="Amityville: The Awakening"/>
    <s v="PG-13"/>
    <s v="Horror"/>
    <x v="37"/>
    <s v="October 12, 2017 (United States)"/>
    <n v="4.8"/>
    <n v="13000"/>
    <s v="Franck Khalfoun"/>
    <s v="Franck Khalfoun"/>
    <s v="Jennifer Jason Leigh"/>
    <s v="United States"/>
    <m/>
    <x v="7058"/>
    <s v="Dimension Films"/>
    <n v="87"/>
  </r>
  <r>
    <s v="The Resurrection of Gavin Stone"/>
    <s v="PG"/>
    <s v="Comedy"/>
    <x v="37"/>
    <s v="January 20, 2017 (United States)"/>
    <n v="6.3"/>
    <n v="2000"/>
    <s v="Dallas Jenkins"/>
    <s v="Andrea Gyertson Nasfell"/>
    <s v="Brett Dalton"/>
    <s v="United States"/>
    <n v="2000000"/>
    <x v="7059"/>
    <s v="Blumhouse Productions"/>
    <n v="91"/>
  </r>
  <r>
    <s v="The Bye Bye Man"/>
    <s v="PG-13"/>
    <s v="Drama"/>
    <x v="37"/>
    <s v="January 13, 2017 (United States)"/>
    <n v="4.2"/>
    <n v="23000"/>
    <s v="Stacy Title"/>
    <s v="Jonathan Penner"/>
    <s v="Douglas Smith"/>
    <s v="United States"/>
    <n v="7400000"/>
    <x v="7060"/>
    <s v="Huayi Brothers Media"/>
    <n v="96"/>
  </r>
  <r>
    <s v="Along With the Gods: The Two Worlds"/>
    <s v="Not Rated"/>
    <s v="Action"/>
    <x v="37"/>
    <s v="December 20, 2017 (South Korea)"/>
    <n v="7.3"/>
    <n v="13000"/>
    <s v="Yong-hwa Kim"/>
    <s v="Ho-min Ju"/>
    <s v="Ha Jung-woo"/>
    <s v="South Korea"/>
    <m/>
    <x v="7061"/>
    <s v="Dexter Studios"/>
    <n v="139"/>
  </r>
  <r>
    <s v="A Quiet Place"/>
    <s v="PG-13"/>
    <s v="Drama"/>
    <x v="38"/>
    <s v="April 6, 2018 (United States)"/>
    <n v="7.5"/>
    <n v="456000"/>
    <s v="John Krasinski"/>
    <s v="Bryan Woods"/>
    <s v="Emily Blunt"/>
    <s v="United States"/>
    <n v="17000000"/>
    <x v="7062"/>
    <s v="Paramount Pictures"/>
    <n v="90"/>
  </r>
  <r>
    <s v="Avengers: Infinity War"/>
    <s v="PG-13"/>
    <s v="Action"/>
    <x v="38"/>
    <s v="April 27, 2018 (United States)"/>
    <n v="8.4"/>
    <n v="897000"/>
    <s v="Anthony Russo"/>
    <s v="Christopher Markus"/>
    <s v="Robert Downey Jr."/>
    <s v="United States"/>
    <n v="321000000"/>
    <x v="7063"/>
    <s v="Marvel Studios"/>
    <n v="149"/>
  </r>
  <r>
    <s v="Deadpool 2"/>
    <s v="R"/>
    <s v="Action"/>
    <x v="38"/>
    <s v="May 18, 2018 (United States)"/>
    <n v="7.7"/>
    <n v="505000"/>
    <s v="David Leitch"/>
    <s v="Rhett Reese"/>
    <s v="Ryan Reynolds"/>
    <s v="Canada"/>
    <n v="110000000"/>
    <x v="7064"/>
    <s v="Twentieth Century Fox"/>
    <n v="119"/>
  </r>
  <r>
    <s v="Bohemian Rhapsody"/>
    <s v="PG-13"/>
    <s v="Biography"/>
    <x v="38"/>
    <s v="November 2, 2018 (United States)"/>
    <n v="7.9"/>
    <n v="476000"/>
    <s v="Bryan Singer"/>
    <s v="Anthony McCarten"/>
    <s v="Rami Malek"/>
    <s v="United Kingdom"/>
    <n v="52000000"/>
    <x v="7065"/>
    <s v="Twentieth Century Fox"/>
    <n v="134"/>
  </r>
  <r>
    <s v="Black Panther"/>
    <s v="PG-13"/>
    <s v="Action"/>
    <x v="38"/>
    <s v="February 16, 2018 (United States)"/>
    <n v="7.3"/>
    <n v="661000"/>
    <s v="Ryan Coogler"/>
    <s v="Ryan Coogler"/>
    <s v="Chadwick Boseman"/>
    <s v="United States"/>
    <n v="200000000"/>
    <x v="7066"/>
    <s v="Marvel Studios"/>
    <n v="134"/>
  </r>
  <r>
    <s v="Hereditary"/>
    <s v="R"/>
    <s v="Drama"/>
    <x v="38"/>
    <s v="June 8, 2018 (United States)"/>
    <n v="7.3"/>
    <n v="259000"/>
    <s v="Ari Aster"/>
    <s v="Ari Aster"/>
    <s v="Toni Collette"/>
    <s v="United States"/>
    <n v="10000000"/>
    <x v="7067"/>
    <s v="PalmStar Media"/>
    <n v="127"/>
  </r>
  <r>
    <s v="A Simple Favor"/>
    <s v="R"/>
    <s v="Comedy"/>
    <x v="38"/>
    <s v="September 14, 2018 (United States)"/>
    <n v="6.8"/>
    <n v="136000"/>
    <s v="Paul Feig"/>
    <s v="Darcey Bell"/>
    <s v="Anna Kendrick"/>
    <s v="Canada"/>
    <n v="20000000"/>
    <x v="7068"/>
    <s v="BRON Studios"/>
    <n v="117"/>
  </r>
  <r>
    <s v="Aquaman"/>
    <s v="PG-13"/>
    <s v="Action"/>
    <x v="38"/>
    <s v="December 21, 2018 (United States)"/>
    <n v="6.9"/>
    <n v="404000"/>
    <s v="James Wan"/>
    <s v="David Leslie Johnson-McGoldrick"/>
    <s v="Jason Momoa"/>
    <s v="United States"/>
    <n v="160000000"/>
    <x v="7069"/>
    <s v="Warner Bros."/>
    <n v="143"/>
  </r>
  <r>
    <s v="Ready Player One"/>
    <s v="PG-13"/>
    <s v="Action"/>
    <x v="38"/>
    <s v="March 29, 2018 (United States)"/>
    <n v="7.4"/>
    <n v="388000"/>
    <s v="Steven Spielberg"/>
    <s v="Zak Penn"/>
    <s v="Tye Sheridan"/>
    <s v="United States"/>
    <n v="175000000"/>
    <x v="7070"/>
    <s v="Warner Bros."/>
    <n v="140"/>
  </r>
  <r>
    <s v="Spider-Man: Into the Spider-Verse"/>
    <s v="PG"/>
    <s v="Animation"/>
    <x v="38"/>
    <s v="December 14, 2018 (United States)"/>
    <n v="8.4"/>
    <n v="411000"/>
    <s v="Bob Persichetti"/>
    <s v="Phil Lord"/>
    <s v="Shameik Moore"/>
    <s v="United States"/>
    <n v="90000000"/>
    <x v="7071"/>
    <s v="Sony Pictures Entertainment (SPE)"/>
    <n v="117"/>
  </r>
  <r>
    <s v="Mission: Impossible - Fallout"/>
    <s v="PG-13"/>
    <s v="Action"/>
    <x v="38"/>
    <s v="July 27, 2018 (United States)"/>
    <n v="7.7"/>
    <n v="303000"/>
    <s v="Christopher McQuarrie"/>
    <s v="Bruce Geller"/>
    <s v="Tom Cruise"/>
    <s v="United States"/>
    <n v="178000000"/>
    <x v="7072"/>
    <s v="Paramount Pictures"/>
    <n v="147"/>
  </r>
  <r>
    <s v="Venom"/>
    <s v="PG-13"/>
    <s v="Action"/>
    <x v="38"/>
    <s v="October 5, 2018 (United States)"/>
    <n v="6.7"/>
    <n v="387000"/>
    <s v="Ruben Fleischer"/>
    <s v="Jeff Pinkner"/>
    <s v="Tom Hardy"/>
    <s v="China"/>
    <n v="100000000"/>
    <x v="7073"/>
    <s v="Avi Arad Productions"/>
    <n v="112"/>
  </r>
  <r>
    <s v="Green Book"/>
    <s v="PG-13"/>
    <s v="Biography"/>
    <x v="38"/>
    <s v="November 16, 2018 (United States)"/>
    <n v="8.1999999999999993"/>
    <n v="414000"/>
    <s v="Peter Farrelly"/>
    <s v="Nick Vallelonga"/>
    <s v="Viggo Mortensen"/>
    <s v="United States"/>
    <n v="23000000"/>
    <x v="7074"/>
    <s v="Participant"/>
    <n v="130"/>
  </r>
  <r>
    <s v="Crazy Rich Asians"/>
    <s v="PG-13"/>
    <s v="Comedy"/>
    <x v="38"/>
    <s v="August 15, 2018 (United States)"/>
    <n v="6.9"/>
    <n v="152000"/>
    <s v="Jon M. Chu"/>
    <s v="Peter Chiarelli"/>
    <s v="Constance Wu"/>
    <s v="United States"/>
    <n v="30000000"/>
    <x v="7075"/>
    <s v="Warner Bros."/>
    <n v="120"/>
  </r>
  <r>
    <s v="Ant-Man and the Wasp"/>
    <s v="PG-13"/>
    <s v="Action"/>
    <x v="38"/>
    <s v="July 6, 2018 (United States)"/>
    <n v="7"/>
    <n v="333000"/>
    <s v="Peyton Reed"/>
    <s v="Chris McKenna"/>
    <s v="Paul Rudd"/>
    <s v="United States"/>
    <n v="162000000"/>
    <x v="7076"/>
    <s v="Marvel Studios"/>
    <n v="118"/>
  </r>
  <r>
    <s v="BlacKkKlansman"/>
    <s v="R"/>
    <s v="Biography"/>
    <x v="38"/>
    <s v="August 10, 2018 (United States)"/>
    <n v="7.5"/>
    <n v="236000"/>
    <s v="Spike Lee"/>
    <s v="Charlie Wachtel"/>
    <s v="John David Washington"/>
    <s v="United States"/>
    <n v="15000000"/>
    <x v="7077"/>
    <s v="Focus Features"/>
    <n v="135"/>
  </r>
  <r>
    <s v="The Predator"/>
    <s v="R"/>
    <s v="Action"/>
    <x v="38"/>
    <s v="September 14, 2018 (United States)"/>
    <n v="5.3"/>
    <n v="120000"/>
    <s v="Shane Black"/>
    <s v="Fred Dekker"/>
    <s v="Boyd Holbrook"/>
    <s v="United States"/>
    <n v="88000000"/>
    <x v="7078"/>
    <s v="Twentieth Century Fox"/>
    <n v="107"/>
  </r>
  <r>
    <s v="White Boy Rick"/>
    <s v="R"/>
    <s v="Crime"/>
    <x v="38"/>
    <s v="September 14, 2018 (United States)"/>
    <n v="6.5"/>
    <n v="33000"/>
    <s v="Yann Demange"/>
    <s v="Andy Weiss"/>
    <s v="Matthew McConaughey"/>
    <s v="United States"/>
    <n v="29000000"/>
    <x v="7079"/>
    <s v="LBI Productions"/>
    <n v="111"/>
  </r>
  <r>
    <s v="Solo: A Star Wars Story"/>
    <s v="PG-13"/>
    <s v="Action"/>
    <x v="38"/>
    <s v="May 25, 2018 (United States)"/>
    <n v="6.9"/>
    <n v="306000"/>
    <s v="Ron Howard"/>
    <s v="Jonathan Kasdan"/>
    <s v="Alden Ehrenreich"/>
    <s v="United States"/>
    <n v="275000000"/>
    <x v="7080"/>
    <s v="Lucasfilm"/>
    <n v="135"/>
  </r>
  <r>
    <s v="Midnight Sun"/>
    <s v="PG-13"/>
    <s v="Drama"/>
    <x v="38"/>
    <s v="March 23, 2018 (United States)"/>
    <n v="6.6"/>
    <n v="26000"/>
    <s v="Scott Speer"/>
    <s v="Kenji Bando"/>
    <s v="Bella Thorne"/>
    <s v="United States"/>
    <n v="2800000"/>
    <x v="7081"/>
    <s v="Boies / Schiller Film Group"/>
    <n v="91"/>
  </r>
  <r>
    <s v="Under the Silver Lake"/>
    <s v="R"/>
    <s v="Crime"/>
    <x v="38"/>
    <s v="April 19, 2019 (United States)"/>
    <n v="6.5"/>
    <n v="36000"/>
    <s v="David Robert Mitchell"/>
    <s v="David Robert Mitchell"/>
    <s v="Andrew Garfield"/>
    <s v="United States"/>
    <n v="8500000"/>
    <x v="7082"/>
    <s v="Vendian Entertainment"/>
    <n v="139"/>
  </r>
  <r>
    <s v="Den of Thieves"/>
    <s v="R"/>
    <s v="Action"/>
    <x v="38"/>
    <s v="January 19, 2018 (United States)"/>
    <n v="7"/>
    <n v="99000"/>
    <s v="Christian Gudegast"/>
    <s v="Christian Gudegast"/>
    <s v="Gerard Butler"/>
    <s v="United States"/>
    <n v="30000000"/>
    <x v="7083"/>
    <s v="STX Films"/>
    <n v="140"/>
  </r>
  <r>
    <s v="Annihilation"/>
    <s v="R"/>
    <s v="Adventure"/>
    <x v="38"/>
    <s v="February 23, 2018 (United States)"/>
    <n v="6.8"/>
    <n v="292000"/>
    <s v="Alex Garland"/>
    <s v="Alex Garland"/>
    <s v="Natalie Portman"/>
    <s v="United Kingdom"/>
    <n v="40000000"/>
    <x v="7084"/>
    <s v="Paramount Pictures"/>
    <n v="115"/>
  </r>
  <r>
    <s v="Red Sparrow"/>
    <s v="R"/>
    <s v="Action"/>
    <x v="38"/>
    <s v="March 2, 2018 (United States)"/>
    <n v="6.6"/>
    <n v="173000"/>
    <s v="Francis Lawrence"/>
    <s v="Justin Haythe"/>
    <s v="Jennifer Lawrence"/>
    <s v="United States"/>
    <n v="69000000"/>
    <x v="7085"/>
    <s v="Chernin Entertainment"/>
    <n v="140"/>
  </r>
  <r>
    <s v="A Star Is Born"/>
    <s v="R"/>
    <s v="Drama"/>
    <x v="38"/>
    <s v="October 5, 2018 (United States)"/>
    <n v="7.6"/>
    <n v="350000"/>
    <s v="Bradley Cooper"/>
    <s v="Eric Roth"/>
    <s v="Lady Gaga"/>
    <s v="United States"/>
    <n v="36000000"/>
    <x v="7086"/>
    <s v="Warner Bros. Pictures"/>
    <n v="136"/>
  </r>
  <r>
    <s v="Mamma Mia! Here We Go Again"/>
    <s v="PG-13"/>
    <s v="Comedy"/>
    <x v="38"/>
    <s v="July 20, 2018 (United States)"/>
    <n v="6.6"/>
    <n v="85000"/>
    <s v="Ol Parker"/>
    <s v="Ol Parker"/>
    <s v="Lily James"/>
    <s v="United Kingdom"/>
    <n v="75000000"/>
    <x v="7087"/>
    <s v="Universal Pictures"/>
    <n v="114"/>
  </r>
  <r>
    <s v="Death Wish"/>
    <s v="R"/>
    <s v="Action"/>
    <x v="38"/>
    <s v="March 2, 2018 (United States)"/>
    <n v="6.3"/>
    <n v="67000"/>
    <s v="Eli Roth"/>
    <s v="Joe Carnahan"/>
    <s v="Bruce Willis"/>
    <s v="United States"/>
    <n v="30000000"/>
    <x v="7088"/>
    <s v="Cave 76"/>
    <n v="107"/>
  </r>
  <r>
    <s v="Instant Family"/>
    <s v="PG-13"/>
    <s v="Comedy"/>
    <x v="38"/>
    <s v="November 16, 2018 (United States)"/>
    <n v="7.3"/>
    <n v="97000"/>
    <s v="Sean Anders"/>
    <s v="Sean Anders"/>
    <s v="Mark Wahlberg"/>
    <s v="United States"/>
    <n v="48000000"/>
    <x v="7089"/>
    <s v="Closest to the Hole Productions"/>
    <n v="118"/>
  </r>
  <r>
    <s v="Jurassic World: Fallen Kingdom"/>
    <s v="PG-13"/>
    <s v="Action"/>
    <x v="38"/>
    <s v="June 22, 2018 (United States)"/>
    <n v="6.2"/>
    <n v="277000"/>
    <s v="J.A. Bayona"/>
    <s v="Derek Connolly"/>
    <s v="Chris Pratt"/>
    <s v="United States"/>
    <n v="170000000"/>
    <x v="7090"/>
    <s v="Universal Pictures"/>
    <n v="128"/>
  </r>
  <r>
    <s v="Eighth Grade"/>
    <s v="R"/>
    <s v="Comedy"/>
    <x v="38"/>
    <s v="August 3, 2018 (United States)"/>
    <n v="7.4"/>
    <n v="68000"/>
    <s v="Bo Burnham"/>
    <s v="Bo Burnham"/>
    <s v="Elsie Fisher"/>
    <s v="United States"/>
    <n v="2000000"/>
    <x v="7091"/>
    <s v="A24"/>
    <n v="93"/>
  </r>
  <r>
    <s v="Ocean's Eight"/>
    <s v="PG-13"/>
    <s v="Action"/>
    <x v="38"/>
    <s v="June 8, 2018 (United States)"/>
    <n v="6.3"/>
    <n v="197000"/>
    <s v="Gary Ross"/>
    <s v="Gary Ross"/>
    <s v="Sandra Bullock"/>
    <s v="United States"/>
    <n v="70000000"/>
    <x v="7092"/>
    <s v="Warner Bros."/>
    <n v="110"/>
  </r>
  <r>
    <s v="Suspiria"/>
    <s v="R"/>
    <s v="Fantasy"/>
    <x v="38"/>
    <s v="November 2, 2018 (United States)"/>
    <n v="6.7"/>
    <n v="66000"/>
    <s v="Luca Guadagnino"/>
    <s v="Dario Argento"/>
    <s v="ChloÃ« Grace Moretz"/>
    <s v="Italy"/>
    <n v="20000000"/>
    <x v="7093"/>
    <s v="Frenesy Film Company"/>
    <n v="152"/>
  </r>
  <r>
    <s v="The Favourite"/>
    <s v="R"/>
    <s v="Biography"/>
    <x v="38"/>
    <s v="December 21, 2018 (United States)"/>
    <n v="7.5"/>
    <n v="181000"/>
    <s v="Yorgos Lanthimos"/>
    <s v="Deborah Davis"/>
    <s v="Olivia Colman"/>
    <s v="Ireland"/>
    <n v="15000000"/>
    <x v="7094"/>
    <s v="Fox Searchlight Pictures"/>
    <n v="119"/>
  </r>
  <r>
    <s v="The Meg"/>
    <s v="PG-13"/>
    <s v="Action"/>
    <x v="38"/>
    <s v="August 10, 2018 (United States)"/>
    <n v="5.6"/>
    <n v="157000"/>
    <s v="Jon Turteltaub"/>
    <s v="Dean Georgaris"/>
    <s v="Jason Statham"/>
    <s v="United States"/>
    <n v="130000000"/>
    <x v="7095"/>
    <s v="Di Bonaventura Pictures"/>
    <n v="113"/>
  </r>
  <r>
    <s v="Mandy"/>
    <s v="Not Rated"/>
    <s v="Horror"/>
    <x v="38"/>
    <s v="September 14, 2018 (United States)"/>
    <n v="6.5"/>
    <n v="68000"/>
    <s v="Panos Cosmatos"/>
    <s v="Panos Cosmatos"/>
    <s v="Nicolas Cage"/>
    <s v="United Kingdom"/>
    <n v="6000000"/>
    <x v="7096"/>
    <s v="SpectreVision"/>
    <n v="121"/>
  </r>
  <r>
    <s v="Sicario: Day of the Soldado"/>
    <s v="R"/>
    <s v="Action"/>
    <x v="38"/>
    <s v="June 29, 2018 (United States)"/>
    <n v="7.1"/>
    <n v="132000"/>
    <s v="Stefano Sollima"/>
    <s v="Taylor Sheridan"/>
    <s v="Benicio Del Toro"/>
    <s v="United States"/>
    <n v="35000000"/>
    <x v="7097"/>
    <s v="Columbia Pictures"/>
    <n v="122"/>
  </r>
  <r>
    <s v="Fifty Shades Freed"/>
    <s v="R"/>
    <s v="Drama"/>
    <x v="38"/>
    <s v="February 9, 2018 (United States)"/>
    <n v="4.5"/>
    <n v="59000"/>
    <s v="James Foley"/>
    <s v="Niall Leonard"/>
    <s v="Dakota Johnson"/>
    <s v="United States"/>
    <n v="55000000"/>
    <x v="7098"/>
    <s v="Perfect World Pictures"/>
    <n v="105"/>
  </r>
  <r>
    <s v="Halloween"/>
    <s v="R"/>
    <s v="Crime"/>
    <x v="38"/>
    <s v="October 19, 2018 (United States)"/>
    <n v="6.5"/>
    <n v="126000"/>
    <s v="David Gordon Green"/>
    <s v="John Carpenter"/>
    <s v="Jamie Lee Curtis"/>
    <s v="United States"/>
    <n v="10000000"/>
    <x v="7099"/>
    <s v="Blumhouse Productions"/>
    <n v="106"/>
  </r>
  <r>
    <s v="Incredibles 2"/>
    <s v="PG"/>
    <s v="Animation"/>
    <x v="38"/>
    <s v="June 15, 2018 (United States)"/>
    <n v="7.6"/>
    <n v="263000"/>
    <s v="Brad Bird"/>
    <s v="Brad Bird"/>
    <s v="Craig T. Nelson"/>
    <s v="United States"/>
    <n v="200000000"/>
    <x v="7100"/>
    <s v="Walt Disney Pictures"/>
    <n v="118"/>
  </r>
  <r>
    <s v="The First Purge"/>
    <s v="R"/>
    <s v="Action"/>
    <x v="38"/>
    <s v="July 4, 2018 (United States)"/>
    <n v="5.2"/>
    <n v="58000"/>
    <s v="Gerard McMurray"/>
    <s v="James DeMonaco"/>
    <s v="Y'lan Noel"/>
    <s v="United States"/>
    <n v="13000000"/>
    <x v="7101"/>
    <s v="Blumhouse Productions"/>
    <n v="97"/>
  </r>
  <r>
    <s v="The House That Jack Built"/>
    <s v="R"/>
    <s v="Crime"/>
    <x v="38"/>
    <s v="October 17, 2018 (Belgium)"/>
    <n v="6.8"/>
    <n v="64000"/>
    <s v="Lars von Trier"/>
    <s v="Lars von Trier"/>
    <s v="Matt Dillon"/>
    <s v="Denmark"/>
    <m/>
    <x v="7102"/>
    <s v="Zentropa Entertainments"/>
    <n v="152"/>
  </r>
  <r>
    <s v="Ophelia"/>
    <s v="PG-13"/>
    <s v="Drama"/>
    <x v="38"/>
    <s v="June 28, 2019 (United States)"/>
    <n v="6.6"/>
    <n v="8500"/>
    <s v="Claire McCarthy"/>
    <s v="Semi Chellas"/>
    <s v="Daisy Ridley"/>
    <s v="United Kingdom"/>
    <n v="12000000"/>
    <x v="7103"/>
    <s v="Covert Media"/>
    <n v="106"/>
  </r>
  <r>
    <s v="The Nun"/>
    <s v="R"/>
    <s v="Horror"/>
    <x v="38"/>
    <s v="September 7, 2018 (United States)"/>
    <n v="5.3"/>
    <n v="127000"/>
    <s v="Corin Hardy"/>
    <s v="Gary Dauberman"/>
    <s v="DemiÃ¡n Bichir"/>
    <s v="United States"/>
    <n v="22000000"/>
    <x v="7104"/>
    <s v="Atomic Monster"/>
    <n v="96"/>
  </r>
  <r>
    <s v="Charlie Says"/>
    <s v="R"/>
    <s v="Biography"/>
    <x v="38"/>
    <s v="May 17, 2019 (United States)"/>
    <n v="5.9"/>
    <n v="3500"/>
    <s v="Mary Harron"/>
    <s v="Guinevere Turner"/>
    <s v="Hannah Murray"/>
    <s v="United States"/>
    <m/>
    <x v="7105"/>
    <s v="Epic Level Entertainment"/>
    <n v="110"/>
  </r>
  <r>
    <s v="The Equalizer 2"/>
    <s v="R"/>
    <s v="Action"/>
    <x v="38"/>
    <s v="July 20, 2018 (United States)"/>
    <n v="6.7"/>
    <n v="141000"/>
    <s v="Antoine Fuqua"/>
    <s v="Richard Wenk"/>
    <s v="Denzel Washington"/>
    <s v="United States"/>
    <n v="62000000"/>
    <x v="7106"/>
    <s v="Columbia Pictures"/>
    <n v="121"/>
  </r>
  <r>
    <s v="Climax"/>
    <s v="R"/>
    <s v="Drama"/>
    <x v="38"/>
    <s v="September 19, 2018 (France)"/>
    <n v="7"/>
    <n v="57000"/>
    <s v="Gaspar NoÃ©"/>
    <s v="Gaspar NoÃ©"/>
    <s v="Sofia Boutella"/>
    <s v="France"/>
    <m/>
    <x v="7107"/>
    <s v="Rectangle Productions"/>
    <n v="97"/>
  </r>
  <r>
    <s v="The Commuter"/>
    <s v="PG-13"/>
    <s v="Action"/>
    <x v="38"/>
    <s v="January 12, 2018 (United States)"/>
    <n v="6.3"/>
    <n v="107000"/>
    <s v="Jaume Collet-Serra"/>
    <s v="Byron Willinger"/>
    <s v="Liam Neeson"/>
    <s v="United States"/>
    <n v="30000000"/>
    <x v="7108"/>
    <s v="StudioCanal"/>
    <n v="104"/>
  </r>
  <r>
    <s v="Game Night"/>
    <s v="R"/>
    <s v="Action"/>
    <x v="38"/>
    <s v="February 23, 2018 (United States)"/>
    <n v="6.9"/>
    <n v="215000"/>
    <s v="John Francis Daley"/>
    <s v="Mark Perez"/>
    <s v="Jason Bateman"/>
    <s v="United States"/>
    <n v="37000000"/>
    <x v="7109"/>
    <s v="Access Entertainment"/>
    <n v="100"/>
  </r>
  <r>
    <s v="Red Joan"/>
    <s v="R"/>
    <s v="Biography"/>
    <x v="38"/>
    <s v="April 19, 2019 (United Kingdom)"/>
    <n v="6.4"/>
    <n v="11000"/>
    <s v="Trevor Nunn"/>
    <s v="Lindsay Shapero"/>
    <s v="Judi Dench"/>
    <s v="United Kingdom"/>
    <m/>
    <x v="7110"/>
    <s v="Trademark Films"/>
    <n v="101"/>
  </r>
  <r>
    <s v="Tag"/>
    <s v="R"/>
    <s v="Action"/>
    <x v="38"/>
    <s v="June 15, 2018 (United States)"/>
    <n v="6.5"/>
    <n v="121000"/>
    <s v="Jeff Tomsic"/>
    <s v="Rob McKittrick"/>
    <s v="Jeremy Renner"/>
    <s v="United States"/>
    <n v="28000000"/>
    <x v="7111"/>
    <s v="Broken Road Productions"/>
    <n v="100"/>
  </r>
  <r>
    <s v="The Hate U Give"/>
    <s v="PG-13"/>
    <s v="Crime"/>
    <x v="38"/>
    <s v="October 19, 2018 (United States)"/>
    <n v="7.5"/>
    <n v="33000"/>
    <s v="George Tillman Jr."/>
    <s v="Audrey Wells"/>
    <s v="Amandla Stenberg"/>
    <s v="United States"/>
    <n v="23000000"/>
    <x v="7112"/>
    <s v="Fox 2000 Pictures"/>
    <n v="133"/>
  </r>
  <r>
    <s v="Bad Times at the El Royale"/>
    <s v="R"/>
    <s v="Crime"/>
    <x v="38"/>
    <s v="October 12, 2018 (United States)"/>
    <n v="7.1"/>
    <n v="135000"/>
    <s v="Drew Goddard"/>
    <s v="Drew Goddard"/>
    <s v="Jeff Bridges"/>
    <s v="United States"/>
    <n v="32000000"/>
    <x v="7113"/>
    <s v="Goddard Textiles"/>
    <n v="141"/>
  </r>
  <r>
    <s v="Isle of Dogs"/>
    <s v="PG-13"/>
    <s v="Animation"/>
    <x v="38"/>
    <s v="April 13, 2018 (United States)"/>
    <n v="7.9"/>
    <n v="147000"/>
    <s v="Wes Anderson"/>
    <s v="Wes Anderson"/>
    <s v="Bryan Cranston"/>
    <s v="Germany"/>
    <m/>
    <x v="7114"/>
    <s v="Indian Paintbrush"/>
    <n v="101"/>
  </r>
  <r>
    <s v="Fantastic Beasts: The Crimes of Grindelwald"/>
    <s v="PG-13"/>
    <s v="Adventure"/>
    <x v="38"/>
    <s v="November 16, 2018 (United States)"/>
    <n v="6.5"/>
    <n v="234000"/>
    <s v="David Yates"/>
    <s v="J.K. Rowling"/>
    <s v="Eddie Redmayne"/>
    <s v="United Kingdom"/>
    <n v="200000000"/>
    <x v="7115"/>
    <s v="Heyday Films"/>
    <n v="134"/>
  </r>
  <r>
    <s v="Hunter Killer"/>
    <s v="R"/>
    <s v="Action"/>
    <x v="38"/>
    <s v="October 26, 2018 (United States)"/>
    <n v="6.6"/>
    <n v="58000"/>
    <s v="Donovan Marsh"/>
    <s v="Arne Schmidt"/>
    <s v="Gerard Butler"/>
    <s v="United Kingdom"/>
    <n v="40000000"/>
    <x v="7116"/>
    <s v="Hunter Killer Productions"/>
    <n v="121"/>
  </r>
  <r>
    <s v="The Mule"/>
    <s v="R"/>
    <s v="Crime"/>
    <x v="38"/>
    <s v="December 14, 2018 (United States)"/>
    <n v="7"/>
    <n v="121000"/>
    <s v="Clint Eastwood"/>
    <s v="Nick Schenk"/>
    <s v="Clint Eastwood"/>
    <s v="United States"/>
    <n v="50000000"/>
    <x v="7117"/>
    <s v="Warner Bros."/>
    <n v="116"/>
  </r>
  <r>
    <s v="The Clovehitch Killer"/>
    <s v="Unrated"/>
    <s v="Crime"/>
    <x v="38"/>
    <s v="November 16, 2018 (United States)"/>
    <n v="6.6"/>
    <n v="21000"/>
    <s v="Duncan Skiles"/>
    <s v="Christopher Ford"/>
    <s v="Dylan McDermott"/>
    <s v="United States"/>
    <m/>
    <x v="7118"/>
    <s v="End Cue"/>
    <n v="109"/>
  </r>
  <r>
    <s v="Robin Hood"/>
    <s v="PG-13"/>
    <s v="Action"/>
    <x v="38"/>
    <s v="November 21, 2018 (United States)"/>
    <n v="5.3"/>
    <n v="68000"/>
    <s v="Otto Bathurst"/>
    <s v="Ben Chandler"/>
    <s v="Taron Egerton"/>
    <s v="United States"/>
    <n v="100000000"/>
    <x v="7119"/>
    <s v="Summit Entertainment"/>
    <n v="116"/>
  </r>
  <r>
    <s v="Beautiful Boy"/>
    <s v="R"/>
    <s v="Biography"/>
    <x v="38"/>
    <s v="October 25, 2018 (Israel)"/>
    <n v="7.3"/>
    <n v="59000"/>
    <s v="Felix van Groeningen"/>
    <s v="Luke Davies"/>
    <s v="Steve Carell"/>
    <s v="United States"/>
    <n v="25000000"/>
    <x v="7120"/>
    <s v="Amazon Studios"/>
    <n v="120"/>
  </r>
  <r>
    <s v="CapharnaÃ¼m"/>
    <s v="R"/>
    <s v="Drama"/>
    <x v="38"/>
    <s v="September 20, 2018 (Lebanon)"/>
    <n v="8.4"/>
    <n v="71000"/>
    <s v="Nadine Labaki"/>
    <s v="Nadine Labaki"/>
    <s v="Zain Al Rafeea"/>
    <s v="Lebanon"/>
    <n v="4000000"/>
    <x v="7121"/>
    <s v="Mooz Films"/>
    <n v="126"/>
  </r>
  <r>
    <s v="Adrift"/>
    <s v="PG-13"/>
    <s v="Action"/>
    <x v="38"/>
    <s v="June 1, 2018 (United States)"/>
    <n v="6.6"/>
    <n v="50000"/>
    <s v="Baltasar KormÃ¡kur"/>
    <s v="Aaron Kandell"/>
    <s v="Shailene Woodley"/>
    <s v="Hong Kong"/>
    <n v="35000000"/>
    <x v="7122"/>
    <s v="Huayi Brothers"/>
    <n v="96"/>
  </r>
  <r>
    <s v="Love, Simon"/>
    <s v="PG-13"/>
    <s v="Comedy"/>
    <x v="38"/>
    <s v="March 16, 2018 (United States)"/>
    <n v="7.6"/>
    <n v="104000"/>
    <s v="Greg Berlanti"/>
    <s v="Becky Albertalli"/>
    <s v="Nick Robinson"/>
    <s v="United States"/>
    <n v="17000000"/>
    <x v="7123"/>
    <s v="Fox 2000 Pictures"/>
    <n v="110"/>
  </r>
  <r>
    <s v="Mary Poppins Returns"/>
    <s v="PG"/>
    <s v="Comedy"/>
    <x v="38"/>
    <s v="December 19, 2018 (United States)"/>
    <n v="6.7"/>
    <n v="80000"/>
    <s v="Rob Marshall"/>
    <s v="P.L. Travers"/>
    <s v="Emily Blunt"/>
    <s v="United States"/>
    <n v="130000000"/>
    <x v="7124"/>
    <s v="Lucamar Productions"/>
    <n v="130"/>
  </r>
  <r>
    <s v="Leave No Trace"/>
    <s v="PG"/>
    <s v="Adventure"/>
    <x v="38"/>
    <s v="June 29, 2018 (United Kingdom)"/>
    <n v="7.2"/>
    <n v="54000"/>
    <s v="Debra Granik"/>
    <s v="Debra Granik"/>
    <s v="Thomasin McKenzie"/>
    <s v="United States"/>
    <m/>
    <x v="7125"/>
    <s v="BRON Studios"/>
    <n v="109"/>
  </r>
  <r>
    <s v="Bumblebee"/>
    <s v="PG-13"/>
    <s v="Action"/>
    <x v="38"/>
    <s v="December 21, 2018 (United States)"/>
    <n v="6.7"/>
    <n v="147000"/>
    <s v="Travis Knight"/>
    <s v="Christina Hodson"/>
    <s v="Hailee Steinfeld"/>
    <s v="China"/>
    <n v="135000000"/>
    <x v="7126"/>
    <s v="Hasbro"/>
    <n v="114"/>
  </r>
  <r>
    <s v="Vice"/>
    <s v="R"/>
    <s v="Biography"/>
    <x v="38"/>
    <s v="December 25, 2018 (United States)"/>
    <n v="7.2"/>
    <n v="130000"/>
    <s v="Adam McKay"/>
    <s v="Adam McKay"/>
    <s v="Christian Bale"/>
    <s v="United States"/>
    <n v="60000000"/>
    <x v="7127"/>
    <s v="Annapurna Pictures"/>
    <n v="132"/>
  </r>
  <r>
    <s v="Hotel Transylvania 3: Summer Vacation"/>
    <s v="PG"/>
    <s v="Animation"/>
    <x v="38"/>
    <s v="July 13, 2018 (United States)"/>
    <n v="6.3"/>
    <n v="62000"/>
    <s v="Genndy Tartakovsky"/>
    <s v="Genndy Tartakovsky"/>
    <s v="Adam Sandler"/>
    <s v="United States"/>
    <n v="80000000"/>
    <x v="7128"/>
    <s v="Sony Pictures Animation"/>
    <n v="97"/>
  </r>
  <r>
    <s v="Mile 22"/>
    <s v="R"/>
    <s v="Action"/>
    <x v="38"/>
    <s v="August 17, 2018 (United States)"/>
    <n v="6.1"/>
    <n v="72000"/>
    <s v="Peter Berg"/>
    <s v="Graham Roland"/>
    <s v="Mark Wahlberg"/>
    <s v="United States"/>
    <n v="50000000"/>
    <x v="7129"/>
    <s v="STX Entertainment"/>
    <n v="94"/>
  </r>
  <r>
    <s v="Peter Rabbit"/>
    <s v="PG"/>
    <s v="Animation"/>
    <x v="38"/>
    <s v="February 9, 2018 (United States)"/>
    <n v="6.6"/>
    <n v="38000"/>
    <s v="Will Gluck"/>
    <s v="Rob Lieber"/>
    <s v="James Corden"/>
    <s v="United States"/>
    <n v="50000000"/>
    <x v="7130"/>
    <s v="Columbia Pictures"/>
    <n v="95"/>
  </r>
  <r>
    <s v="12 Strong"/>
    <s v="R"/>
    <s v="Action"/>
    <x v="38"/>
    <s v="January 19, 2018 (United States)"/>
    <n v="6.6"/>
    <n v="72000"/>
    <s v="Nicolai Fuglsig"/>
    <s v="Ted Tally"/>
    <s v="Chris Hemsworth"/>
    <s v="United States"/>
    <n v="35000000"/>
    <x v="7131"/>
    <s v="Alcon Entertainment"/>
    <n v="130"/>
  </r>
  <r>
    <s v="The Spy Who Dumped Me"/>
    <s v="R"/>
    <s v="Action"/>
    <x v="38"/>
    <s v="August 3, 2018 (United States)"/>
    <n v="6.1"/>
    <n v="72000"/>
    <s v="Susanna Fogel"/>
    <s v="Susanna Fogel"/>
    <s v="Justin Theroux"/>
    <s v="Canada"/>
    <n v="40000000"/>
    <x v="7132"/>
    <s v="BRON Studios"/>
    <n v="117"/>
  </r>
  <r>
    <s v="Upgrade"/>
    <s v="R"/>
    <s v="Action"/>
    <x v="38"/>
    <s v="June 1, 2018 (United States)"/>
    <n v="7.5"/>
    <n v="168000"/>
    <s v="Leigh Whannell"/>
    <s v="Leigh Whannell"/>
    <s v="Logan Marshall-Green"/>
    <s v="United States"/>
    <n v="5000000"/>
    <x v="7133"/>
    <s v="Goalpost Pictures"/>
    <n v="100"/>
  </r>
  <r>
    <s v="Mary Queen of Scots"/>
    <s v="R"/>
    <s v="Biography"/>
    <x v="38"/>
    <s v="December 21, 2018 (United States)"/>
    <n v="6.3"/>
    <n v="45000"/>
    <s v="Josie Rourke"/>
    <s v="Beau Willimon"/>
    <s v="Saoirse Ronan"/>
    <s v="United Kingdom"/>
    <n v="25000000"/>
    <x v="7134"/>
    <s v="Focus Features"/>
    <n v="124"/>
  </r>
  <r>
    <s v="Ralph Breaks the Internet"/>
    <s v="PG"/>
    <s v="Animation"/>
    <x v="38"/>
    <s v="November 21, 2018 (United States)"/>
    <n v="7"/>
    <n v="140000"/>
    <s v="Phil Johnston"/>
    <s v="Phil Johnston"/>
    <s v="John C. Reilly"/>
    <s v="United States"/>
    <n v="175000000"/>
    <x v="7135"/>
    <s v="Walt Disney Animation Studios"/>
    <n v="112"/>
  </r>
  <r>
    <s v="Overlord"/>
    <s v="R"/>
    <s v="Action"/>
    <x v="38"/>
    <s v="November 9, 2018 (United States)"/>
    <n v="6.6"/>
    <n v="91000"/>
    <s v="Julius Avery"/>
    <s v="Billy Ray"/>
    <s v="Jovan Adepo"/>
    <s v="United States"/>
    <n v="38000000"/>
    <x v="7136"/>
    <s v="Bad Robot"/>
    <n v="110"/>
  </r>
  <r>
    <s v="Tomb Raider"/>
    <s v="PG-13"/>
    <s v="Action"/>
    <x v="38"/>
    <s v="March 16, 2018 (United States)"/>
    <n v="6.3"/>
    <n v="197000"/>
    <s v="Roar Uthaug"/>
    <s v="Geneva Robertson-Dworet"/>
    <s v="Alicia Vikander"/>
    <s v="United Kingdom"/>
    <n v="94000000"/>
    <x v="7137"/>
    <s v="Warner Bros."/>
    <n v="119"/>
  </r>
  <r>
    <s v="The Girl in the Spider's Web"/>
    <s v="R"/>
    <s v="Action"/>
    <x v="38"/>
    <s v="November 9, 2018 (United States)"/>
    <n v="6.1"/>
    <n v="44000"/>
    <s v="Fede Alvarez"/>
    <s v="David Lagercrantz"/>
    <s v="Claire Foy"/>
    <s v="Germany"/>
    <n v="43000000"/>
    <x v="7138"/>
    <s v="Columbia Pictures"/>
    <n v="115"/>
  </r>
  <r>
    <s v="Mortal Engines"/>
    <s v="PG-13"/>
    <s v="Action"/>
    <x v="38"/>
    <s v="December 14, 2018 (United States)"/>
    <n v="6.1"/>
    <n v="115000"/>
    <s v="Christian Rivers"/>
    <s v="Fran Walsh"/>
    <s v="Hera Hilmar"/>
    <s v="United States"/>
    <n v="100000000"/>
    <x v="7139"/>
    <s v="Media Rights Capital (MRC)"/>
    <n v="128"/>
  </r>
  <r>
    <s v="Maze Runner: The Death Cure"/>
    <s v="PG-13"/>
    <s v="Action"/>
    <x v="38"/>
    <s v="January 26, 2018 (United States)"/>
    <n v="6.3"/>
    <n v="121000"/>
    <s v="Wes Ball"/>
    <s v="T.S. Nowlin"/>
    <s v="Dylan O'Brien"/>
    <s v="United States"/>
    <n v="62000000"/>
    <x v="7140"/>
    <s v="Gotham Group"/>
    <n v="143"/>
  </r>
  <r>
    <s v="First Man"/>
    <s v="PG-13"/>
    <s v="Biography"/>
    <x v="38"/>
    <s v="October 12, 2018 (United States)"/>
    <n v="7.3"/>
    <n v="176000"/>
    <s v="Damien Chazelle"/>
    <s v="Josh Singer"/>
    <s v="Ryan Gosling"/>
    <s v="United States"/>
    <n v="59000000"/>
    <x v="7141"/>
    <s v="Universal Pictures"/>
    <n v="141"/>
  </r>
  <r>
    <s v="Creed II"/>
    <s v="PG-13"/>
    <s v="Drama"/>
    <x v="38"/>
    <s v="November 21, 2018 (United States)"/>
    <n v="7.1"/>
    <n v="111000"/>
    <s v="Steven Caple Jr."/>
    <s v="Juel Taylor"/>
    <s v="Michael B. Jordan"/>
    <s v="United States"/>
    <n v="50000000"/>
    <x v="7142"/>
    <s v="Metro-Goldwyn-Mayer (MGM)"/>
    <n v="130"/>
  </r>
  <r>
    <s v="Rampage"/>
    <s v="PG-13"/>
    <s v="Action"/>
    <x v="38"/>
    <s v="April 13, 2018 (United States)"/>
    <n v="6.1"/>
    <n v="151000"/>
    <s v="Brad Peyton"/>
    <s v="Ryan Engle"/>
    <s v="Dwayne Johnson"/>
    <s v="United States"/>
    <n v="120000000"/>
    <x v="7143"/>
    <s v="New Line Cinema"/>
    <n v="107"/>
  </r>
  <r>
    <s v="Everybody Knows"/>
    <s v="R"/>
    <s v="Crime"/>
    <x v="38"/>
    <s v="February 8, 2019 (United States)"/>
    <n v="6.9"/>
    <n v="31000"/>
    <s v="Asghar Farhadi"/>
    <s v="Asghar Farhadi"/>
    <s v="PenÃ©lope Cruz"/>
    <s v="Spain"/>
    <m/>
    <x v="7144"/>
    <s v="Memento Films Production"/>
    <n v="133"/>
  </r>
  <r>
    <s v="Mid90s"/>
    <s v="R"/>
    <s v="Comedy"/>
    <x v="38"/>
    <s v="October 26, 2018 (United States)"/>
    <n v="7.4"/>
    <n v="54000"/>
    <s v="Jonah Hill"/>
    <s v="Jonah Hill"/>
    <s v="Sunny Suljic"/>
    <s v="United States"/>
    <n v="10000000"/>
    <x v="7145"/>
    <s v="A24"/>
    <n v="85"/>
  </r>
  <r>
    <s v="Replicas"/>
    <s v="PG-13"/>
    <s v="Drama"/>
    <x v="38"/>
    <s v="January 11, 2019 (United States)"/>
    <n v="5.5"/>
    <n v="34000"/>
    <s v="Jeffrey Nachmanoff"/>
    <s v="Chad St. John"/>
    <s v="Keanu Reeves"/>
    <s v="United Kingdom"/>
    <n v="30000000"/>
    <x v="7146"/>
    <s v="Company Films"/>
    <n v="107"/>
  </r>
  <r>
    <s v="Widows"/>
    <s v="R"/>
    <s v="Crime"/>
    <x v="38"/>
    <s v="November 16, 2018 (United States)"/>
    <n v="6.9"/>
    <n v="91000"/>
    <s v="Steve McQueen"/>
    <s v="Gillian Flynn"/>
    <s v="Viola Davis"/>
    <s v="United Kingdom"/>
    <n v="42000000"/>
    <x v="7147"/>
    <s v="New Regency Productions"/>
    <n v="129"/>
  </r>
  <r>
    <s v="Burning"/>
    <s v="Not Rated"/>
    <s v="Drama"/>
    <x v="38"/>
    <s v="May 17, 2018 (South Korea)"/>
    <n v="7.5"/>
    <n v="54000"/>
    <s v="Chang-dong Lee"/>
    <s v="Jungmi Oh"/>
    <s v="Yoo Ah-in"/>
    <s v="South Korea"/>
    <m/>
    <x v="7148"/>
    <s v="Pine House Film"/>
    <n v="148"/>
  </r>
  <r>
    <s v="Searching"/>
    <s v="PG-13"/>
    <s v="Drama"/>
    <x v="38"/>
    <s v="August 31, 2018 (United States)"/>
    <n v="7.6"/>
    <n v="148000"/>
    <s v="Aneesh Chaganty"/>
    <s v="Aneesh Chaganty"/>
    <s v="John Cho"/>
    <s v="United States"/>
    <n v="880000"/>
    <x v="7149"/>
    <s v="Screen Gems"/>
    <n v="102"/>
  </r>
  <r>
    <s v="Life Itself"/>
    <s v="R"/>
    <s v="Drama"/>
    <x v="38"/>
    <s v="September 21, 2018 (United States)"/>
    <n v="6.9"/>
    <n v="19000"/>
    <s v="Dan Fogelman"/>
    <s v="Dan Fogelman"/>
    <s v="Oscar Isaac"/>
    <s v="United States"/>
    <n v="10000000"/>
    <x v="7150"/>
    <s v="FilmNation Entertainment"/>
    <n v="117"/>
  </r>
  <r>
    <s v="Blockers"/>
    <s v="R"/>
    <s v="Comedy"/>
    <x v="38"/>
    <s v="April 6, 2018 (United States)"/>
    <n v="6.2"/>
    <n v="74000"/>
    <s v="Kay Cannon"/>
    <s v="Brian Kehoe"/>
    <s v="Leslie Mann"/>
    <s v="United States"/>
    <n v="21000000"/>
    <x v="7151"/>
    <s v="Point Grey Pictures"/>
    <n v="102"/>
  </r>
  <r>
    <s v="The Strangers: Prey at Night"/>
    <s v="R"/>
    <s v="Horror"/>
    <x v="38"/>
    <s v="March 9, 2018 (United States)"/>
    <n v="5.2"/>
    <n v="28000"/>
    <s v="Johannes Roberts"/>
    <s v="Bryan Bertino"/>
    <s v="Christina Hendricks"/>
    <s v="United States"/>
    <n v="5000000"/>
    <x v="7152"/>
    <s v="Aviron Pictures"/>
    <n v="85"/>
  </r>
  <r>
    <s v="Peppermint"/>
    <s v="R"/>
    <s v="Action"/>
    <x v="38"/>
    <s v="September 7, 2018 (United States)"/>
    <n v="6.5"/>
    <n v="60000"/>
    <s v="Pierre Morel"/>
    <s v="Chad St. John"/>
    <s v="Jennifer Garner"/>
    <s v="Hong Kong"/>
    <n v="25000000"/>
    <x v="7153"/>
    <s v="STX Films"/>
    <n v="101"/>
  </r>
  <r>
    <s v="High Life"/>
    <s v="R"/>
    <s v="Adventure"/>
    <x v="38"/>
    <s v="April 12, 2019 (United States)"/>
    <n v="5.8"/>
    <n v="31000"/>
    <s v="Claire Denis"/>
    <s v="Claire Denis"/>
    <s v="Robert Pattinson"/>
    <s v="France"/>
    <m/>
    <x v="7154"/>
    <s v="Alcatraz Films"/>
    <n v="113"/>
  </r>
  <r>
    <s v="Every Day"/>
    <s v="PG-13"/>
    <s v="Drama"/>
    <x v="38"/>
    <s v="February 23, 2018 (United States)"/>
    <n v="6.5"/>
    <n v="20000"/>
    <s v="Michael Sucsy"/>
    <s v="Jesse Andrews"/>
    <s v="Angourie Rice"/>
    <s v="Canada"/>
    <n v="4900000"/>
    <x v="7155"/>
    <s v="Likely Story"/>
    <n v="97"/>
  </r>
  <r>
    <s v="Operation Finale"/>
    <s v="PG-13"/>
    <s v="Biography"/>
    <x v="38"/>
    <s v="August 29, 2018 (United States)"/>
    <n v="6.6"/>
    <n v="36000"/>
    <s v="Chris Weitz"/>
    <s v="Matthew Orton"/>
    <s v="Oscar Isaac"/>
    <s v="United States"/>
    <n v="24000000"/>
    <x v="7156"/>
    <s v="Metro-Goldwyn-Mayer (MGM)"/>
    <n v="122"/>
  </r>
  <r>
    <s v="Shoplifters"/>
    <s v="R"/>
    <s v="Crime"/>
    <x v="38"/>
    <s v="November 23, 2018 (United States)"/>
    <n v="7.9"/>
    <n v="68000"/>
    <s v="Hirokazu Koreeda"/>
    <s v="Hirokazu Koreeda"/>
    <s v="Lily Franky"/>
    <s v="Japan"/>
    <m/>
    <x v="7157"/>
    <s v="AOI Promotion"/>
    <n v="121"/>
  </r>
  <r>
    <s v="Blindspotting"/>
    <s v="R"/>
    <s v="Comedy"/>
    <x v="38"/>
    <s v="July 27, 2018 (United States)"/>
    <n v="7.4"/>
    <n v="29000"/>
    <s v="Carlos LÃ³pez Estrada"/>
    <s v="Rafael Casal"/>
    <s v="Daveed Diggs"/>
    <s v="United States"/>
    <m/>
    <x v="7158"/>
    <s v="Snoot Entertainment"/>
    <n v="95"/>
  </r>
  <r>
    <s v="The Sisters Brothers"/>
    <s v="R"/>
    <s v="Crime"/>
    <x v="38"/>
    <s v="October 19, 2018 (United States)"/>
    <n v="7"/>
    <n v="58000"/>
    <s v="Jacques Audiard"/>
    <s v="Jacques Audiard"/>
    <s v="John C. Reilly"/>
    <s v="France"/>
    <n v="38000000"/>
    <x v="7159"/>
    <s v="Why Not Productions"/>
    <n v="122"/>
  </r>
  <r>
    <s v="The Nightingale"/>
    <s v="R"/>
    <s v="Adventure"/>
    <x v="38"/>
    <s v="August 29, 2019 (Australia)"/>
    <n v="7.3"/>
    <n v="24000"/>
    <s v="Jennifer Kent"/>
    <s v="Jennifer Kent"/>
    <s v="Aisling Franciosi"/>
    <s v="Australia"/>
    <m/>
    <x v="7160"/>
    <s v="Causeway Films"/>
    <n v="136"/>
  </r>
  <r>
    <s v="Greta"/>
    <s v="R"/>
    <s v="Drama"/>
    <x v="38"/>
    <s v="March 1, 2019 (United States)"/>
    <n v="6"/>
    <n v="30000"/>
    <s v="Neil Jordan"/>
    <s v="Ray Wright"/>
    <s v="Isabelle Huppert"/>
    <s v="Ireland"/>
    <m/>
    <x v="7161"/>
    <s v="Sidney Kimmel Entertainment"/>
    <n v="98"/>
  </r>
  <r>
    <s v="I Feel Pretty"/>
    <s v="PG-13"/>
    <s v="Comedy"/>
    <x v="38"/>
    <s v="April 20, 2018 (United States)"/>
    <n v="5.5"/>
    <n v="51000"/>
    <s v="Abby Kohn"/>
    <s v="Abby Kohn"/>
    <s v="Amy Schumer"/>
    <s v="China"/>
    <n v="32000000"/>
    <x v="7162"/>
    <s v="Huayi Brothers Pictures"/>
    <n v="110"/>
  </r>
  <r>
    <s v="Hotel Artemis"/>
    <s v="R"/>
    <s v="Action"/>
    <x v="38"/>
    <s v="June 8, 2018 (United States)"/>
    <n v="6.1"/>
    <n v="49000"/>
    <s v="Drew Pearce"/>
    <s v="Drew Pearce"/>
    <s v="Jodie Foster"/>
    <s v="United Kingdom"/>
    <n v="15000000"/>
    <x v="7163"/>
    <s v="The Ink Factory"/>
    <n v="94"/>
  </r>
  <r>
    <s v="Slender Man"/>
    <s v="PG-13"/>
    <s v="Horror"/>
    <x v="38"/>
    <s v="August 10, 2018 (United States)"/>
    <n v="3.2"/>
    <n v="30000"/>
    <s v="Sylvain White"/>
    <s v="David Birke"/>
    <s v="Joey King"/>
    <s v="United States"/>
    <n v="10000000"/>
    <x v="7164"/>
    <s v="Screen Gems"/>
    <n v="93"/>
  </r>
  <r>
    <s v="Trial by Fire"/>
    <s v="R"/>
    <s v="Biography"/>
    <x v="38"/>
    <s v="May 17, 2019 (United States)"/>
    <n v="7"/>
    <n v="7200"/>
    <s v="Edward Zwick"/>
    <s v="Geoffrey Fletcher"/>
    <s v="Jack O'Connell"/>
    <s v="United States"/>
    <m/>
    <x v="7165"/>
    <s v="Flashlight Films"/>
    <n v="127"/>
  </r>
  <r>
    <s v="American Woman"/>
    <s v="R"/>
    <s v="Drama"/>
    <x v="38"/>
    <s v="June 14, 2019 (United States)"/>
    <n v="6.8"/>
    <n v="5800"/>
    <s v="Jake Scott"/>
    <s v="Brad Ingelsby"/>
    <s v="Sienna Miller"/>
    <s v="United Kingdom"/>
    <m/>
    <x v="7166"/>
    <s v="Romulus Entertainment"/>
    <n v="111"/>
  </r>
  <r>
    <s v="Book Club"/>
    <s v="PG-13"/>
    <s v="Comedy"/>
    <x v="38"/>
    <s v="May 18, 2018 (United States)"/>
    <n v="6.1"/>
    <n v="26000"/>
    <s v="Bill Holderman"/>
    <s v="Bill Holderman"/>
    <s v="Diane Keaton"/>
    <s v="United States"/>
    <n v="10000000"/>
    <x v="7167"/>
    <s v="Apartment Story"/>
    <n v="104"/>
  </r>
  <r>
    <s v="Slaughterhouse Rulez"/>
    <s v="R"/>
    <s v="Action"/>
    <x v="38"/>
    <s v="May 17, 2019 (United States)"/>
    <n v="5.3"/>
    <n v="13000"/>
    <s v="Crispian Mills"/>
    <s v="Crispian Mills"/>
    <s v="Jassa Ahluwalia"/>
    <s v="United Kingdom"/>
    <m/>
    <x v="7168"/>
    <s v="Catalyst Global Media"/>
    <n v="104"/>
  </r>
  <r>
    <s v="Sorry to Bother You"/>
    <s v="R"/>
    <s v="Comedy"/>
    <x v="38"/>
    <s v="July 13, 2018 (United States)"/>
    <n v="6.9"/>
    <n v="69000"/>
    <s v="Boots Riley"/>
    <s v="Boots Riley"/>
    <s v="LaKeith Stanfield"/>
    <s v="United States"/>
    <n v="3200000"/>
    <x v="7169"/>
    <s v="Cinereach"/>
    <n v="112"/>
  </r>
  <r>
    <s v="Pacific Rim: Uprising"/>
    <s v="PG-13"/>
    <s v="Action"/>
    <x v="38"/>
    <s v="March 23, 2018 (United States)"/>
    <n v="5.6"/>
    <n v="110000"/>
    <s v="Steven S. DeKnight"/>
    <s v="Steven S. DeKnight"/>
    <s v="John Boyega"/>
    <s v="United Kingdom"/>
    <n v="150000000"/>
    <x v="7170"/>
    <s v="Legendary Entertainment"/>
    <n v="111"/>
  </r>
  <r>
    <s v="Holmes &amp; Watson"/>
    <s v="PG-13"/>
    <s v="Comedy"/>
    <x v="38"/>
    <s v="December 25, 2018 (United States)"/>
    <n v="3.8"/>
    <n v="33000"/>
    <s v="Etan Cohen"/>
    <s v="Etan Cohen"/>
    <s v="Will Ferrell"/>
    <s v="United States"/>
    <n v="42000000"/>
    <x v="7171"/>
    <s v="Columbia Pictures"/>
    <n v="90"/>
  </r>
  <r>
    <s v="The Darkest Minds"/>
    <s v="PG-13"/>
    <s v="Action"/>
    <x v="38"/>
    <s v="August 3, 2018 (United States)"/>
    <n v="5.7"/>
    <n v="30000"/>
    <s v="Jennifer Yuh Nelson"/>
    <s v="Chad Hodge"/>
    <s v="Amandla Stenberg"/>
    <s v="United States"/>
    <n v="34000000"/>
    <x v="7172"/>
    <s v="21 Laps Entertainment"/>
    <n v="104"/>
  </r>
  <r>
    <s v="Cold War"/>
    <s v="R"/>
    <s v="Drama"/>
    <x v="38"/>
    <s v="June 8, 2018 (Poland)"/>
    <n v="7.6"/>
    <n v="52000"/>
    <s v="Pawel Pawlikowski"/>
    <s v="Pawel Pawlikowski"/>
    <s v="Joanna Kulig"/>
    <s v="Poland"/>
    <m/>
    <x v="7173"/>
    <s v="Opus Film"/>
    <n v="89"/>
  </r>
  <r>
    <s v="Truth or Dare"/>
    <s v="PG-13"/>
    <s v="Horror"/>
    <x v="38"/>
    <s v="April 13, 2018 (United States)"/>
    <n v="5.2"/>
    <n v="50000"/>
    <s v="Jeff Wadlow"/>
    <s v="Michael Reisz"/>
    <s v="Lucy Hale"/>
    <s v="United States"/>
    <n v="3500000"/>
    <x v="7174"/>
    <s v="Blumhouse Productions"/>
    <n v="100"/>
  </r>
  <r>
    <s v="Alpha"/>
    <s v="PG-13"/>
    <s v="Action"/>
    <x v="38"/>
    <s v="August 17, 2018 (United States)"/>
    <n v="6.7"/>
    <n v="58000"/>
    <s v="Albert Hughes"/>
    <s v="Daniele Sebastian Wiedenhaupt"/>
    <s v="Kodi Smit-McPhee"/>
    <s v="United States"/>
    <n v="51000000"/>
    <x v="7175"/>
    <s v="Studio 8"/>
    <n v="96"/>
  </r>
  <r>
    <s v="At Eternity's Gate"/>
    <s v="PG-13"/>
    <s v="Biography"/>
    <x v="38"/>
    <s v="February 15, 2019 (France)"/>
    <n v="6.9"/>
    <n v="31000"/>
    <s v="Julian Schnabel"/>
    <s v="Jean-Claude CarriÃ¨re"/>
    <s v="Willem Dafoe"/>
    <s v="Ireland"/>
    <m/>
    <x v="7176"/>
    <s v="CBS Films"/>
    <n v="111"/>
  </r>
  <r>
    <s v="Overboard"/>
    <s v="PG-13"/>
    <s v="Comedy"/>
    <x v="38"/>
    <s v="May 4, 2018 (United States)"/>
    <n v="6"/>
    <n v="36000"/>
    <s v="Rob Greenberg"/>
    <s v="Bob Fisher"/>
    <s v="Eugenio Derbez"/>
    <s v="United States"/>
    <n v="12000000"/>
    <x v="7177"/>
    <s v="Metro-Goldwyn-Mayer (MGM)"/>
    <n v="112"/>
  </r>
  <r>
    <s v="Summer of 84"/>
    <s v="Not Rated"/>
    <s v="Drama"/>
    <x v="38"/>
    <s v="August 10, 2018 (United States)"/>
    <n v="6.7"/>
    <n v="36000"/>
    <s v="FranÃ§ois Simard"/>
    <s v="Matt Leslie"/>
    <s v="Graham Verchere"/>
    <s v="Canada"/>
    <m/>
    <x v="7178"/>
    <s v="Brightlight Pictures"/>
    <n v="105"/>
  </r>
  <r>
    <s v="Arctic"/>
    <s v="PG-13"/>
    <s v="Adventure"/>
    <x v="38"/>
    <s v="January 31, 2019 (Denmark)"/>
    <n v="6.8"/>
    <n v="46000"/>
    <s v="Joe Penna"/>
    <s v="Joe Penna"/>
    <s v="Mads Mikkelsen"/>
    <s v="Iceland"/>
    <n v="2000000"/>
    <x v="7179"/>
    <s v="Armory Films"/>
    <n v="98"/>
  </r>
  <r>
    <s v="A Wrinkle in Time"/>
    <s v="PG"/>
    <s v="Adventure"/>
    <x v="38"/>
    <s v="March 9, 2018 (United States)"/>
    <n v="4.2"/>
    <n v="42000"/>
    <s v="Ava DuVernay"/>
    <s v="Jennifer Lee"/>
    <s v="Storm Reid"/>
    <s v="United States"/>
    <n v="100000000"/>
    <x v="7180"/>
    <s v="Legend3D"/>
    <n v="109"/>
  </r>
  <r>
    <s v="London Fields"/>
    <s v="R"/>
    <s v="Crime"/>
    <x v="38"/>
    <s v="October 26, 2018 (United States)"/>
    <n v="4"/>
    <n v="7800"/>
    <s v="Mathew Cullen"/>
    <s v="Roberta Hanley"/>
    <s v="Amber Heard"/>
    <s v="United Kingdom"/>
    <n v="8000000"/>
    <x v="7181"/>
    <s v="Muse Productions"/>
    <n v="118"/>
  </r>
  <r>
    <s v="Andhadhun"/>
    <s v="Not Rated"/>
    <s v="Crime"/>
    <x v="38"/>
    <s v="October 5, 2018 (United States)"/>
    <n v="8.1999999999999993"/>
    <n v="79000"/>
    <s v="Sriram Raghavan"/>
    <s v="Arijit Biswas"/>
    <s v="Ayushmann Khurrana"/>
    <s v="India"/>
    <n v="4500000"/>
    <x v="7182"/>
    <s v="Matchbox Pictures"/>
    <n v="139"/>
  </r>
  <r>
    <s v="Hotel Mumbai"/>
    <s v="R"/>
    <s v="Action"/>
    <x v="38"/>
    <s v="March 29, 2019 (United States)"/>
    <n v="7.6"/>
    <n v="57000"/>
    <s v="Anthony Maras"/>
    <s v="John Collee"/>
    <s v="Dev Patel"/>
    <s v="Australia"/>
    <m/>
    <x v="7183"/>
    <s v="India Take One Productions"/>
    <n v="123"/>
  </r>
  <r>
    <s v="Life of the Party"/>
    <s v="PG-13"/>
    <s v="Comedy"/>
    <x v="38"/>
    <s v="May 11, 2018 (United States)"/>
    <n v="5.6"/>
    <n v="35000"/>
    <s v="Ben Falcone"/>
    <s v="Melissa McCarthy"/>
    <s v="Melissa McCarthy"/>
    <s v="United States"/>
    <n v="30000000"/>
    <x v="7184"/>
    <s v="New Line Cinema"/>
    <n v="105"/>
  </r>
  <r>
    <s v="American Animals"/>
    <s v="R"/>
    <s v="Biography"/>
    <x v="38"/>
    <s v="August 14, 2018 (United States)"/>
    <n v="7"/>
    <n v="41000"/>
    <s v="Bart Layton"/>
    <s v="Bart Layton"/>
    <s v="Spencer Reinhard"/>
    <s v="United Kingdom"/>
    <m/>
    <x v="7185"/>
    <s v="Film4"/>
    <n v="116"/>
  </r>
  <r>
    <s v="The House with a Clock in Its Walls"/>
    <s v="PG"/>
    <s v="Comedy"/>
    <x v="38"/>
    <s v="September 21, 2018 (United States)"/>
    <n v="6.1"/>
    <n v="48000"/>
    <s v="Eli Roth"/>
    <s v="John Bellairs"/>
    <s v="Jack Black"/>
    <s v="United States"/>
    <n v="42000000"/>
    <x v="7186"/>
    <s v="DreamWorks"/>
    <n v="105"/>
  </r>
  <r>
    <s v="Brian Banks"/>
    <s v="PG-13"/>
    <s v="Biography"/>
    <x v="38"/>
    <s v="August 9, 2019 (United States)"/>
    <n v="7.2"/>
    <n v="5400"/>
    <s v="Tom Shadyac"/>
    <s v="Doug Atchison"/>
    <s v="Aldis Hodge"/>
    <s v="United States"/>
    <n v="10000000"/>
    <x v="7187"/>
    <s v="ShivHans Pictures"/>
    <n v="99"/>
  </r>
  <r>
    <s v="Gotti"/>
    <s v="R"/>
    <s v="Biography"/>
    <x v="38"/>
    <s v="June 14, 2018 (Hungary)"/>
    <n v="4.7"/>
    <n v="14000"/>
    <s v="Kevin Connolly"/>
    <s v="Leo Rossi"/>
    <s v="John Travolta"/>
    <s v="Canada"/>
    <n v="10000000"/>
    <x v="7188"/>
    <s v="Emmett/Furla/Oasis Films (EFO Films)"/>
    <n v="112"/>
  </r>
  <r>
    <s v="Christopher Robin"/>
    <s v="PG"/>
    <s v="Adventure"/>
    <x v="38"/>
    <s v="August 3, 2018 (United States)"/>
    <n v="7.3"/>
    <n v="72000"/>
    <s v="Marc Forster"/>
    <s v="A.A. Milne"/>
    <s v="Ewan McGregor"/>
    <s v="United Kingdom"/>
    <n v="75000000"/>
    <x v="7189"/>
    <s v="2DUXÂ²"/>
    <n v="104"/>
  </r>
  <r>
    <s v="Destroyer"/>
    <s v="R"/>
    <s v="Action"/>
    <x v="38"/>
    <s v="December 27, 2018 (Israel)"/>
    <n v="6.2"/>
    <n v="27000"/>
    <s v="Karyn Kusama"/>
    <s v="Phil Hay"/>
    <s v="Nicole Kidman"/>
    <s v="United States"/>
    <n v="9000000"/>
    <x v="7190"/>
    <s v="Annapurna Pictures"/>
    <n v="121"/>
  </r>
  <r>
    <s v="We Have Always Lived in the Castle"/>
    <s v="Not Rated"/>
    <s v="Drama"/>
    <x v="38"/>
    <s v="May 17, 2019 (United States)"/>
    <n v="5.6"/>
    <n v="6100"/>
    <s v="Stacie Passon"/>
    <s v="Mark Kruger"/>
    <s v="Taissa Farmiga"/>
    <s v="United States"/>
    <m/>
    <x v="7191"/>
    <s v="Mighty Engine"/>
    <n v="90"/>
  </r>
  <r>
    <s v="The Miseducation of Cameron Post"/>
    <s v="Not Rated"/>
    <s v="Drama"/>
    <x v="38"/>
    <s v="September 7, 2018 (United Kingdom)"/>
    <n v="6.6"/>
    <n v="20000"/>
    <s v="Desiree Akhavan"/>
    <s v="Desiree Akhavan"/>
    <s v="ChloÃ« Grace Moretz"/>
    <s v="United States"/>
    <m/>
    <x v="7192"/>
    <s v="Beachside Films"/>
    <n v="91"/>
  </r>
  <r>
    <s v="Insidious: The Last Key"/>
    <s v="PG-13"/>
    <s v="Horror"/>
    <x v="38"/>
    <s v="January 5, 2018 (United States)"/>
    <n v="5.7"/>
    <n v="55000"/>
    <s v="Adam Robitel"/>
    <s v="Leigh Whannell"/>
    <s v="Lin Shaye"/>
    <s v="United States"/>
    <n v="10000000"/>
    <x v="7193"/>
    <s v="Blumhouse Productions"/>
    <n v="103"/>
  </r>
  <r>
    <s v="Mary Magdalene"/>
    <s v="R"/>
    <s v="Biography"/>
    <x v="38"/>
    <s v="March 16, 2018 (United Kingdom)"/>
    <n v="5.9"/>
    <n v="9300"/>
    <s v="Garth Davis"/>
    <s v="Helen Edmundson"/>
    <s v="Rooney Mara"/>
    <s v="United Kingdom"/>
    <m/>
    <x v="7194"/>
    <s v="See-Saw Films"/>
    <n v="120"/>
  </r>
  <r>
    <s v="Don't Worry, He Won't Get Far on Foot"/>
    <s v="R"/>
    <s v="Biography"/>
    <x v="38"/>
    <s v="April 4, 2018 (France)"/>
    <n v="6.9"/>
    <n v="24000"/>
    <s v="Gus Van Sant"/>
    <s v="John Callahan"/>
    <s v="Joaquin Phoenix"/>
    <s v="France"/>
    <m/>
    <x v="7195"/>
    <s v="Amazon Studios"/>
    <n v="114"/>
  </r>
  <r>
    <s v="Can You Ever Forgive Me?"/>
    <s v="R"/>
    <s v="Biography"/>
    <x v="38"/>
    <s v="November 2, 2018 (South Africa)"/>
    <n v="7.1"/>
    <n v="49000"/>
    <s v="Marielle Heller"/>
    <s v="Nicole Holofcener"/>
    <s v="Melissa McCarthy"/>
    <s v="United States"/>
    <n v="10000000"/>
    <x v="7196"/>
    <s v="Archer Gray"/>
    <n v="106"/>
  </r>
  <r>
    <s v="Unsane"/>
    <s v="R"/>
    <s v="Drama"/>
    <x v="38"/>
    <s v="March 23, 2018 (United States)"/>
    <n v="6.4"/>
    <n v="42000"/>
    <s v="Steven Soderbergh"/>
    <s v="Jonathan Bernstein"/>
    <s v="Claire Foy"/>
    <s v="United States"/>
    <n v="1500000"/>
    <x v="7197"/>
    <s v="Fingerprint Releasing"/>
    <n v="98"/>
  </r>
  <r>
    <s v="Boy Erased"/>
    <s v="R"/>
    <s v="Biography"/>
    <x v="38"/>
    <s v="November 8, 2018 (Australia)"/>
    <n v="6.9"/>
    <n v="35000"/>
    <s v="Joel Edgerton"/>
    <s v="Garrard Conley"/>
    <s v="Lucas Hedges"/>
    <s v="Australia"/>
    <n v="11000000"/>
    <x v="7198"/>
    <s v="Focus Features"/>
    <n v="115"/>
  </r>
  <r>
    <s v="Johnny English Strikes Again"/>
    <s v="PG"/>
    <s v="Action"/>
    <x v="38"/>
    <s v="October 26, 2018 (United States)"/>
    <n v="6.2"/>
    <n v="67000"/>
    <s v="David Kerr"/>
    <s v="William Davies"/>
    <s v="Rowan Atkinson"/>
    <s v="United Kingdom"/>
    <n v="25000000"/>
    <x v="7199"/>
    <s v="Universal Pictures"/>
    <n v="89"/>
  </r>
  <r>
    <s v="Skyscraper"/>
    <s v="PG-13"/>
    <s v="Action"/>
    <x v="38"/>
    <s v="July 13, 2018 (United States)"/>
    <n v="5.8"/>
    <n v="111000"/>
    <s v="Rawson Marshall Thurber"/>
    <s v="Rawson Marshall Thurber"/>
    <s v="Dwayne Johnson"/>
    <s v="United States"/>
    <n v="125000000"/>
    <x v="7200"/>
    <s v="Legendary Entertainment"/>
    <n v="102"/>
  </r>
  <r>
    <s v="Wildlife"/>
    <s v="PG-13"/>
    <s v="Drama"/>
    <x v="38"/>
    <s v="January 1, 2019 (United States)"/>
    <n v="6.8"/>
    <n v="26000"/>
    <s v="Paul Dano"/>
    <s v="Paul Dano"/>
    <s v="Ed Oxenbould"/>
    <s v="United States"/>
    <m/>
    <x v="7201"/>
    <s v="June Pictures"/>
    <n v="105"/>
  </r>
  <r>
    <s v="The Old Man &amp; the Gun"/>
    <s v="PG-13"/>
    <s v="Biography"/>
    <x v="38"/>
    <s v="October 19, 2018 (United States)"/>
    <n v="6.7"/>
    <n v="42000"/>
    <s v="David Lowery"/>
    <s v="David Lowery"/>
    <s v="Robert Redford"/>
    <s v="United States"/>
    <m/>
    <x v="7202"/>
    <s v="Fox Searchlight Pictures"/>
    <n v="93"/>
  </r>
  <r>
    <s v="Forever My Girl"/>
    <s v="PG"/>
    <s v="Comedy"/>
    <x v="38"/>
    <s v="January 19, 2018 (United States)"/>
    <n v="6.7"/>
    <n v="16000"/>
    <s v="Bethany Ashton Wolf"/>
    <s v="Bethany Ashton Wolf"/>
    <s v="Alex Roe"/>
    <s v="United States"/>
    <n v="3500000"/>
    <x v="7203"/>
    <s v="LD Entertainment"/>
    <n v="108"/>
  </r>
  <r>
    <s v="On the Basis of Sex"/>
    <s v="PG-13"/>
    <s v="Biography"/>
    <x v="38"/>
    <s v="January 11, 2019 (United States)"/>
    <n v="7.1"/>
    <n v="31000"/>
    <s v="Mimi Leder"/>
    <s v="Daniel Stiepleman"/>
    <s v="Felicity Jones"/>
    <s v="United States"/>
    <n v="20000000"/>
    <x v="7204"/>
    <s v="Alibaba Pictures"/>
    <n v="120"/>
  </r>
  <r>
    <s v="I Want to Eat Your Pancreas"/>
    <s v="Not Rated"/>
    <s v="Animation"/>
    <x v="38"/>
    <s v="September 1, 2018 (Japan)"/>
    <n v="8"/>
    <n v="11000"/>
    <s v="Shin'ichirÃ´ Ushijima"/>
    <s v="Yoru Sumino"/>
    <s v="Mahiro Takasugi"/>
    <s v="Japan"/>
    <m/>
    <x v="7205"/>
    <s v="ABC Animation"/>
    <n v="109"/>
  </r>
  <r>
    <s v="The Man Who Killed Don Quixote"/>
    <s v="Not Rated"/>
    <s v="Adventure"/>
    <x v="38"/>
    <s v="May 19, 2018 (France)"/>
    <n v="6.4"/>
    <n v="17000"/>
    <s v="Terry Gilliam"/>
    <s v="Terry Gilliam"/>
    <s v="JosÃ© Luis Ferrer"/>
    <s v="Spain"/>
    <m/>
    <x v="7206"/>
    <s v="Alacran Pictures"/>
    <n v="132"/>
  </r>
  <r>
    <s v="The Catcher Was a Spy"/>
    <s v="R"/>
    <s v="Biography"/>
    <x v="38"/>
    <s v="June 22, 2018 (United States)"/>
    <n v="6.2"/>
    <n v="8500"/>
    <s v="Ben Lewin"/>
    <s v="Robert Rodat"/>
    <s v="Paul Rudd"/>
    <s v="United States"/>
    <n v="14000000"/>
    <x v="7207"/>
    <s v="PalmStar Media"/>
    <n v="94"/>
  </r>
  <r>
    <s v="Welcome to Marwen"/>
    <s v="PG-13"/>
    <s v="Biography"/>
    <x v="38"/>
    <s v="December 21, 2018 (United States)"/>
    <n v="6.2"/>
    <n v="21000"/>
    <s v="Robert Zemeckis"/>
    <s v="Robert Zemeckis"/>
    <s v="Steve Carell"/>
    <s v="Japan"/>
    <n v="39000000"/>
    <x v="7208"/>
    <s v="Universal Pictures"/>
    <n v="116"/>
  </r>
  <r>
    <s v="Bad Samaritan"/>
    <s v="R"/>
    <s v="Crime"/>
    <x v="38"/>
    <s v="May 4, 2018 (United States)"/>
    <n v="6.5"/>
    <n v="21000"/>
    <s v="Dean Devlin"/>
    <s v="Brandon Boyce"/>
    <s v="David Tennant"/>
    <s v="United States"/>
    <m/>
    <x v="7209"/>
    <s v="Electric Entertainment"/>
    <n v="110"/>
  </r>
  <r>
    <s v="Border"/>
    <s v="R"/>
    <s v="Crime"/>
    <x v="38"/>
    <s v="October 26, 2018 (United States)"/>
    <n v="7"/>
    <n v="26000"/>
    <s v="Ali Abbasi"/>
    <s v="John Ajvide Lindqvist"/>
    <s v="Eva Melander"/>
    <s v="Sweden"/>
    <m/>
    <x v="7210"/>
    <s v="Meta Film Stockholm"/>
    <n v="110"/>
  </r>
  <r>
    <s v="Gringo"/>
    <s v="R"/>
    <s v="Action"/>
    <x v="38"/>
    <s v="March 9, 2018 (United States)"/>
    <n v="6.1"/>
    <n v="28000"/>
    <s v="Nash Edgerton"/>
    <s v="Anthony Tambakis"/>
    <s v="Joel Edgerton"/>
    <s v="Australia"/>
    <m/>
    <x v="7211"/>
    <s v="Amazon Studios"/>
    <n v="111"/>
  </r>
  <r>
    <s v="Assassination Nation"/>
    <s v="R"/>
    <s v="Action"/>
    <x v="38"/>
    <s v="September 21, 2018 (United States)"/>
    <n v="6"/>
    <n v="17000"/>
    <s v="Sam Levinson"/>
    <s v="Sam Levinson"/>
    <s v="Odessa Young"/>
    <s v="United States"/>
    <n v="7000000"/>
    <x v="7212"/>
    <s v="BRON Studios"/>
    <n v="108"/>
  </r>
  <r>
    <s v="Unfriended: Dark Web"/>
    <s v="R"/>
    <s v="Horror"/>
    <x v="38"/>
    <s v="July 20, 2018 (United States)"/>
    <n v="6"/>
    <n v="29000"/>
    <s v="Stephen Susco"/>
    <s v="Stephen Susco"/>
    <s v="Colin Woodell"/>
    <s v="United States"/>
    <n v="1000000"/>
    <x v="7213"/>
    <s v="Bazelevs Production"/>
    <n v="92"/>
  </r>
  <r>
    <s v="The Nutcracker and the Four Realms"/>
    <s v="PG"/>
    <s v="Adventure"/>
    <x v="38"/>
    <s v="November 2, 2018 (United States)"/>
    <n v="5.6"/>
    <n v="30000"/>
    <s v="Lasse HallstrÃ¶m"/>
    <s v="Ashleigh Powell"/>
    <s v="Mackenzie Foy"/>
    <s v="United States"/>
    <n v="120000000"/>
    <x v="7214"/>
    <s v="Walt Disney Pictures"/>
    <n v="99"/>
  </r>
  <r>
    <s v="Little Italy"/>
    <s v="R"/>
    <s v="Comedy"/>
    <x v="38"/>
    <s v="September 21, 2018 (United States)"/>
    <n v="5.7"/>
    <n v="13000"/>
    <s v="Donald Petrie"/>
    <s v="Steve Galluccio"/>
    <s v="Emma Roberts"/>
    <s v="Canada"/>
    <m/>
    <x v="7215"/>
    <s v="Firsttake Entertainment"/>
    <n v="102"/>
  </r>
  <r>
    <s v="The Happytime Murders"/>
    <s v="R"/>
    <s v="Action"/>
    <x v="38"/>
    <s v="August 24, 2018 (United States)"/>
    <n v="5.4"/>
    <n v="26000"/>
    <s v="Brian Henson"/>
    <s v="Todd Berger"/>
    <s v="Melissa McCarthy"/>
    <s v="United States"/>
    <n v="40000000"/>
    <x v="7216"/>
    <s v="STX Entertainment"/>
    <n v="91"/>
  </r>
  <r>
    <s v="Tully"/>
    <s v="R"/>
    <s v="Comedy"/>
    <x v="38"/>
    <s v="May 4, 2018 (United States)"/>
    <n v="7"/>
    <n v="55000"/>
    <s v="Jason Reitman"/>
    <s v="Diablo Cody"/>
    <s v="Charlize Theron"/>
    <s v="United States"/>
    <n v="13000000"/>
    <x v="7217"/>
    <s v="BRON Studios"/>
    <n v="95"/>
  </r>
  <r>
    <s v="Night School"/>
    <s v="PG-13"/>
    <s v="Comedy"/>
    <x v="38"/>
    <s v="September 28, 2018 (United States)"/>
    <n v="5.6"/>
    <n v="38000"/>
    <s v="Malcolm D. Lee"/>
    <s v="Kevin Hart"/>
    <s v="Kevin Hart"/>
    <s v="United States"/>
    <n v="29000000"/>
    <x v="7218"/>
    <s v="Hartbeat Productions"/>
    <n v="111"/>
  </r>
  <r>
    <s v="Lords of Chaos"/>
    <s v="R"/>
    <s v="Biography"/>
    <x v="38"/>
    <s v="February 8, 2019 (United States)"/>
    <n v="6.6"/>
    <n v="13000"/>
    <s v="Jonas Ã…kerlund"/>
    <s v="Dennis Magnusson"/>
    <s v="Rory Culkin"/>
    <s v="United Kingdom"/>
    <m/>
    <x v="7219"/>
    <s v="Proton Cinema"/>
    <n v="118"/>
  </r>
  <r>
    <s v="Smallfoot"/>
    <s v="PG"/>
    <s v="Animation"/>
    <x v="38"/>
    <s v="September 28, 2018 (United States)"/>
    <n v="6.6"/>
    <n v="36000"/>
    <s v="Karey Kirkpatrick"/>
    <s v="Karey Kirkpatrick"/>
    <s v="Channing Tatum"/>
    <s v="United States"/>
    <n v="80000000"/>
    <x v="7220"/>
    <s v="Warner Animation Group"/>
    <n v="96"/>
  </r>
  <r>
    <s v="Hell Fest"/>
    <s v="R"/>
    <s v="Horror"/>
    <x v="38"/>
    <s v="September 28, 2018 (United States)"/>
    <n v="5.5"/>
    <n v="15000"/>
    <s v="Gregory Plotkin"/>
    <s v="Seth M. Sherwood"/>
    <s v="Cynthea Mercado"/>
    <s v="United States"/>
    <n v="5500000"/>
    <x v="7221"/>
    <s v="CBS Films"/>
    <n v="89"/>
  </r>
  <r>
    <s v="A Private War"/>
    <s v="R"/>
    <s v="Biography"/>
    <x v="38"/>
    <s v="November 16, 2018 (United States)"/>
    <n v="6.7"/>
    <n v="18000"/>
    <s v="Matthew Heineman"/>
    <s v="Arash Amel"/>
    <s v="Rosamund Pike"/>
    <s v="United Kingdom"/>
    <m/>
    <x v="7222"/>
    <s v="Acacia Filmed Entertainment"/>
    <n v="110"/>
  </r>
  <r>
    <s v="Second Act"/>
    <s v="PG-13"/>
    <s v="Comedy"/>
    <x v="38"/>
    <s v="December 21, 2018 (United States)"/>
    <n v="5.8"/>
    <n v="24000"/>
    <s v="Peter Segal"/>
    <s v="Justin Zackham"/>
    <s v="Jennifer Lopez"/>
    <s v="United States"/>
    <n v="16000000"/>
    <x v="7223"/>
    <s v="Huayi Brothers"/>
    <n v="103"/>
  </r>
  <r>
    <s v="Uncle Drew"/>
    <s v="PG-13"/>
    <s v="Comedy"/>
    <x v="38"/>
    <s v="June 29, 2018 (United States)"/>
    <n v="5.8"/>
    <n v="13000"/>
    <s v="Charles Stone III"/>
    <s v="Jay Longino"/>
    <s v="Kyrie Irving"/>
    <s v="United States"/>
    <n v="19000000"/>
    <x v="7224"/>
    <s v="Summit Entertainment"/>
    <n v="103"/>
  </r>
  <r>
    <s v="Wild Rose"/>
    <s v="R"/>
    <s v="Comedy"/>
    <x v="38"/>
    <s v="June 21, 2019 (United States)"/>
    <n v="7.2"/>
    <n v="12000"/>
    <s v="Tom Harper"/>
    <s v="Nicole Taylor"/>
    <s v="Jessie Buckley"/>
    <s v="United Kingdom"/>
    <m/>
    <x v="7225"/>
    <s v="BFI Film Fund"/>
    <n v="101"/>
  </r>
  <r>
    <s v="The Possession of Hannah Grace"/>
    <s v="R"/>
    <s v="Horror"/>
    <x v="38"/>
    <s v="November 30, 2018 (United States)"/>
    <n v="5.2"/>
    <n v="20000"/>
    <s v="Diederik Van Rooijen"/>
    <s v="Brian Sieve"/>
    <s v="Shay Mitchell"/>
    <s v="United States"/>
    <n v="7700000"/>
    <x v="7226"/>
    <s v="Screen Gems"/>
    <n v="86"/>
  </r>
  <r>
    <s v="If Beale Street Could Talk"/>
    <s v="R"/>
    <s v="Drama"/>
    <x v="38"/>
    <s v="December 25, 2018 (United States)"/>
    <n v="7.1"/>
    <n v="45000"/>
    <s v="Barry Jenkins"/>
    <s v="Barry Jenkins"/>
    <s v="KiKi Layne"/>
    <s v="United States"/>
    <n v="12000000"/>
    <x v="7227"/>
    <s v="Annapurna Pictures"/>
    <n v="119"/>
  </r>
  <r>
    <s v="Out of Blue"/>
    <s v="Unrated"/>
    <s v="Crime"/>
    <x v="38"/>
    <s v="March 22, 2019 (United States)"/>
    <n v="4.8"/>
    <n v="1700"/>
    <s v="Carol Morley"/>
    <s v="Martin Amis"/>
    <s v="Mamie Gummer"/>
    <s v="United Kingdom"/>
    <m/>
    <x v="7228"/>
    <s v="Cannon and Morley Productions"/>
    <n v="109"/>
  </r>
  <r>
    <s v="The Grinch"/>
    <s v="PG"/>
    <s v="Animation"/>
    <x v="38"/>
    <s v="November 9, 2018 (United States)"/>
    <n v="6.3"/>
    <n v="58000"/>
    <s v="Yarrow Cheney"/>
    <s v="Michael LeSieur"/>
    <s v="Benedict Cumberbatch"/>
    <s v="France"/>
    <n v="75000000"/>
    <x v="7229"/>
    <s v="Universal Pictures"/>
    <n v="85"/>
  </r>
  <r>
    <s v="Colette"/>
    <s v="R"/>
    <s v="Biography"/>
    <x v="38"/>
    <s v="December 20, 2018 (Netherlands)"/>
    <n v="6.7"/>
    <n v="21000"/>
    <s v="Wash Westmoreland"/>
    <s v="Richard Glatzer"/>
    <s v="Keira Knightley"/>
    <s v="United Kingdom"/>
    <m/>
    <x v="7230"/>
    <s v="Number 9 Films"/>
    <n v="111"/>
  </r>
  <r>
    <s v="Winchester"/>
    <s v="PG-13"/>
    <s v="Biography"/>
    <x v="38"/>
    <s v="February 2, 2018 (United States)"/>
    <n v="5.5"/>
    <n v="32000"/>
    <s v="Michael Spierig"/>
    <s v="Tom Vaughan"/>
    <s v="Helen Mirren"/>
    <s v="Australia"/>
    <n v="3500000"/>
    <x v="7231"/>
    <s v="CBS Films"/>
    <n v="99"/>
  </r>
  <r>
    <s v="The 15:17 to Paris"/>
    <s v="PG-13"/>
    <s v="Biography"/>
    <x v="38"/>
    <s v="February 9, 2018 (United States)"/>
    <n v="5.3"/>
    <n v="30000"/>
    <s v="Clint Eastwood"/>
    <s v="Dorothy Blyskal"/>
    <s v="Alek Skarlatos"/>
    <s v="United States"/>
    <n v="30000000"/>
    <x v="7232"/>
    <s v="Warner Bros."/>
    <n v="94"/>
  </r>
  <r>
    <s v="Action Point"/>
    <s v="R"/>
    <s v="Comedy"/>
    <x v="38"/>
    <s v="June 1, 2018 (United States)"/>
    <n v="5.0999999999999996"/>
    <n v="11000"/>
    <s v="Tim Kirkby"/>
    <s v="John Altschuler"/>
    <s v="Johnny Knoxville"/>
    <s v="United States"/>
    <n v="19000000"/>
    <x v="7233"/>
    <s v="Paramount Pictures"/>
    <n v="85"/>
  </r>
  <r>
    <s v="Juliet, Naked"/>
    <s v="R"/>
    <s v="Comedy"/>
    <x v="38"/>
    <s v="August 17, 2018 (United States)"/>
    <n v="6.6"/>
    <n v="21000"/>
    <s v="Jesse Peretz"/>
    <s v="Evgenia Peretz"/>
    <s v="Chris O'Dowd"/>
    <s v="United States"/>
    <m/>
    <x v="7234"/>
    <s v="Los Angeles Media Fund (LAMF)"/>
    <n v="97"/>
  </r>
  <r>
    <s v="The Guilty"/>
    <s v="R"/>
    <s v="Crime"/>
    <x v="38"/>
    <s v="October 19, 2018 (United States)"/>
    <n v="7.5"/>
    <n v="48000"/>
    <s v="Gustav MÃ¶ller"/>
    <s v="Gustav MÃ¶ller"/>
    <s v="Jakob Cedergren"/>
    <s v="Denmark"/>
    <m/>
    <x v="7235"/>
    <s v="Nordisk Film / SPRING"/>
    <n v="85"/>
  </r>
  <r>
    <s v="Never Look Away"/>
    <s v="R"/>
    <s v="Biography"/>
    <x v="38"/>
    <s v="October 3, 2018 (Germany)"/>
    <n v="7.7"/>
    <n v="18000"/>
    <s v="Florian Henckel von Donnersmarck"/>
    <s v="Florian Henckel von Donnersmarck"/>
    <s v="Tom Schilling"/>
    <s v="Germany"/>
    <m/>
    <x v="7236"/>
    <s v="Pergamon Film"/>
    <n v="189"/>
  </r>
  <r>
    <s v="Vox Lux"/>
    <s v="R"/>
    <s v="Drama"/>
    <x v="38"/>
    <s v="December 20, 2018 (Kuwait)"/>
    <n v="5.8"/>
    <n v="17000"/>
    <s v="Brady Corbet"/>
    <s v="Brady Corbet"/>
    <s v="Natalie Portman"/>
    <s v="United States"/>
    <m/>
    <x v="7237"/>
    <s v="Bold Films"/>
    <n v="114"/>
  </r>
  <r>
    <s v="The Wind"/>
    <s v="R"/>
    <s v="Horror"/>
    <x v="38"/>
    <s v="April 5, 2019 (United States)"/>
    <n v="5.6"/>
    <n v="6800"/>
    <s v="Emma Tammi"/>
    <s v="Teresa Sutherland"/>
    <s v="Caitlin Gerard"/>
    <s v="United States"/>
    <m/>
    <x v="7238"/>
    <s v="Soapbox Films"/>
    <n v="88"/>
  </r>
  <r>
    <s v="Super Troopers 2"/>
    <s v="R"/>
    <s v="Comedy"/>
    <x v="38"/>
    <s v="April 20, 2018 (United States)"/>
    <n v="6.1"/>
    <n v="25000"/>
    <s v="Jay Chandrasekhar"/>
    <s v="Jay Chandrasekhar"/>
    <s v="Jay Chandrasekhar"/>
    <s v="United States"/>
    <n v="13500000"/>
    <x v="7239"/>
    <s v="Votiv Films"/>
    <n v="99"/>
  </r>
  <r>
    <s v="Summer '03"/>
    <s v="Not Rated"/>
    <s v="Comedy"/>
    <x v="38"/>
    <s v="December 20, 2018 (Russia)"/>
    <n v="5.5"/>
    <n v="2900"/>
    <s v="Becca Gleason"/>
    <s v="Becca Gleason"/>
    <s v="Joey King"/>
    <s v="United States"/>
    <m/>
    <x v="7240"/>
    <s v="Big Cat Productions"/>
    <n v="95"/>
  </r>
  <r>
    <s v="An Acceptable Loss"/>
    <s v="R"/>
    <s v="Drama"/>
    <x v="38"/>
    <s v="January 18, 2019 (United States)"/>
    <n v="5.4"/>
    <n v="1200"/>
    <s v="Joe Chappelle"/>
    <s v="Joe Chappelle"/>
    <s v="Tika Sumpter"/>
    <s v="United States"/>
    <m/>
    <x v="7241"/>
    <s v="CorradoMooncoin"/>
    <n v="102"/>
  </r>
  <r>
    <s v="The Death &amp; Life of John F. Donovan"/>
    <s v="R"/>
    <s v="Drama"/>
    <x v="38"/>
    <s v="December 13, 2019 (United States)"/>
    <n v="6.2"/>
    <n v="5900"/>
    <s v="Xavier Dolan"/>
    <s v="Xavier Dolan"/>
    <s v="Kit Harington"/>
    <s v="Canada"/>
    <n v="35000000"/>
    <x v="7242"/>
    <s v="Lyla Films"/>
    <n v="123"/>
  </r>
  <r>
    <s v="Duck Butter"/>
    <s v="Not Rated"/>
    <s v="Comedy"/>
    <x v="38"/>
    <s v="April 27, 2018 (United States)"/>
    <n v="5.3"/>
    <n v="3500"/>
    <s v="Miguel Arteta"/>
    <s v="Miguel Arteta"/>
    <s v="Alia Shawkat"/>
    <s v="United States"/>
    <m/>
    <x v="7243"/>
    <s v="Duplass Brothers Productions"/>
    <n v="93"/>
  </r>
  <r>
    <s v="The Little Mermaid"/>
    <s v="PG"/>
    <s v="Adventure"/>
    <x v="38"/>
    <s v="August 17, 2018 (United States)"/>
    <n v="4.3"/>
    <n v="8500"/>
    <s v="Blake Harris"/>
    <s v="Blake Harris"/>
    <s v="William Moseley"/>
    <s v="United States"/>
    <m/>
    <x v="7244"/>
    <s v="Conglomerate Media"/>
    <n v="85"/>
  </r>
  <r>
    <s v="Padmaavat"/>
    <s v="Not Rated"/>
    <s v="Drama"/>
    <x v="38"/>
    <s v="January 25, 2018 (India)"/>
    <n v="7"/>
    <n v="29000"/>
    <s v="Sanjay Leela Bhansali"/>
    <s v="Prakash Kapadia"/>
    <s v="Deepika Padukone"/>
    <s v="India"/>
    <m/>
    <x v="7245"/>
    <s v="Bhansali Productions"/>
    <n v="164"/>
  </r>
  <r>
    <s v="Stan &amp; Ollie"/>
    <s v="PG"/>
    <s v="Biography"/>
    <x v="38"/>
    <s v="January 11, 2019 (United Kingdom)"/>
    <n v="7.2"/>
    <n v="34000"/>
    <s v="Jon S. Baird"/>
    <s v="Jeff Pope"/>
    <s v="Steve Coogan"/>
    <s v="United Kingdom"/>
    <n v="10000000"/>
    <x v="7246"/>
    <s v="Entertainment One"/>
    <n v="98"/>
  </r>
  <r>
    <s v="SuperFly"/>
    <s v="R"/>
    <s v="Action"/>
    <x v="38"/>
    <s v="June 13, 2018 (United States)"/>
    <n v="5.2"/>
    <n v="6500"/>
    <s v="Director X."/>
    <s v="Alex Tse"/>
    <s v="Trevor Jackson"/>
    <s v="United States"/>
    <n v="16000000"/>
    <x v="7247"/>
    <s v="Columbia Pictures"/>
    <n v="116"/>
  </r>
  <r>
    <s v="Early Man"/>
    <s v="PG"/>
    <s v="Animation"/>
    <x v="38"/>
    <s v="February 16, 2018 (United States)"/>
    <n v="6.1"/>
    <n v="21000"/>
    <s v="Nick Park"/>
    <s v="Mark Burton"/>
    <s v="Eddie Redmayne"/>
    <s v="France"/>
    <n v="50000000"/>
    <x v="7248"/>
    <s v="Summit Entertainment"/>
    <n v="89"/>
  </r>
  <r>
    <s v="I Can Only Imagine"/>
    <s v="PG"/>
    <s v="Biography"/>
    <x v="38"/>
    <s v="March 16, 2018 (United States)"/>
    <n v="7.3"/>
    <n v="15000"/>
    <s v="Andrew Erwin"/>
    <s v="Bart Millard"/>
    <s v="J. Michael Finley"/>
    <s v="United States"/>
    <n v="7000000"/>
    <x v="7249"/>
    <s v="Kevin Downes Productions"/>
    <n v="110"/>
  </r>
  <r>
    <s v="The Hummingbird Project"/>
    <s v="R"/>
    <s v="Drama"/>
    <x v="38"/>
    <s v="March 22, 2019 (Canada)"/>
    <n v="6.2"/>
    <n v="13000"/>
    <s v="Kim Nguyen"/>
    <s v="Kim Nguyen"/>
    <s v="Jesse Eisenberg"/>
    <s v="Canada"/>
    <m/>
    <x v="7250"/>
    <s v="Item 7"/>
    <n v="111"/>
  </r>
  <r>
    <s v="Dragon Ball Super: Broly"/>
    <s v="PG"/>
    <s v="Animation"/>
    <x v="38"/>
    <s v="January 16, 2019 (United States)"/>
    <n v="7.8"/>
    <n v="24000"/>
    <s v="Tatsuya Nagamine"/>
    <s v="Akira Toriyama"/>
    <s v="Masako Nozawa"/>
    <s v="Japan"/>
    <n v="8500000"/>
    <x v="7251"/>
    <s v="Toei Company"/>
    <n v="100"/>
  </r>
  <r>
    <s v="Gloria Bell"/>
    <s v="R"/>
    <s v="Comedy"/>
    <x v="38"/>
    <s v="March 22, 2019 (United States)"/>
    <n v="6.3"/>
    <n v="10000"/>
    <s v="SebastiÃ¡n Lelio"/>
    <s v="Alice Johnson Boher"/>
    <s v="Julianne Moore"/>
    <s v="Chile"/>
    <m/>
    <x v="7252"/>
    <s v="Fabula"/>
    <n v="102"/>
  </r>
  <r>
    <s v="Kin"/>
    <s v="PG-13"/>
    <s v="Action"/>
    <x v="38"/>
    <s v="August 31, 2018 (United States)"/>
    <n v="5.8"/>
    <n v="16000"/>
    <s v="Jonathan Baker"/>
    <s v="Jonathan Baker"/>
    <s v="Myles Truitt"/>
    <s v="United States"/>
    <n v="30000000"/>
    <x v="7253"/>
    <s v="Summit Entertainment"/>
    <n v="102"/>
  </r>
  <r>
    <s v="Aniara"/>
    <s v="R"/>
    <s v="Drama"/>
    <x v="38"/>
    <s v="May 17, 2019 (United States)"/>
    <n v="6.3"/>
    <n v="7400"/>
    <s v="Pella Kagerman"/>
    <s v="Pella Kagerman"/>
    <s v="Emelie Garbers"/>
    <s v="Sweden"/>
    <m/>
    <x v="7254"/>
    <s v="Film Capital Stockholm"/>
    <n v="106"/>
  </r>
  <r>
    <s v="Becoming Astrid"/>
    <m/>
    <s v="Biography"/>
    <x v="38"/>
    <s v="September 14, 2018 (Sweden)"/>
    <n v="7.1"/>
    <n v="5300"/>
    <s v="Pernille Fischer Christensen"/>
    <s v="Kim Fupz Aakeson"/>
    <s v="Alba August"/>
    <s v="Sweden"/>
    <m/>
    <x v="7255"/>
    <s v="Nordisk Film Production Sverige AB"/>
    <n v="123"/>
  </r>
  <r>
    <s v="Goosebumps 2: Haunted Halloween"/>
    <s v="PG"/>
    <s v="Animation"/>
    <x v="38"/>
    <s v="October 12, 2018 (United States)"/>
    <n v="5.6"/>
    <n v="19000"/>
    <s v="Ari Sandel"/>
    <s v="Rob Lieber"/>
    <s v="Wendi McLendon-Covey"/>
    <s v="United States"/>
    <n v="35000000"/>
    <x v="7256"/>
    <s v="Sony Pictures Animation"/>
    <n v="90"/>
  </r>
  <r>
    <s v="The Quake"/>
    <s v="PG-13"/>
    <s v="Action"/>
    <x v="38"/>
    <s v="December 14, 2018 (United States)"/>
    <n v="6.2"/>
    <n v="11000"/>
    <s v="John Andreas Andersen"/>
    <s v="John KÃ¥re Raake"/>
    <s v="Kristoffer Joner"/>
    <s v="Norway"/>
    <m/>
    <x v="7257"/>
    <s v="Fantefilm"/>
    <n v="106"/>
  </r>
  <r>
    <s v="Nobody's Fool"/>
    <s v="R"/>
    <s v="Comedy"/>
    <x v="38"/>
    <s v="November 2, 2018 (United States)"/>
    <n v="4.9000000000000004"/>
    <n v="7000"/>
    <s v="Tyler Perry"/>
    <s v="Tyler Perry"/>
    <s v="Tiffany Haddish"/>
    <s v="United States"/>
    <n v="19000000"/>
    <x v="7258"/>
    <s v="BET Films"/>
    <n v="110"/>
  </r>
  <r>
    <s v="7 Days in Entebbe"/>
    <s v="PG-13"/>
    <s v="Action"/>
    <x v="38"/>
    <s v="March 16, 2018 (United States)"/>
    <n v="5.8"/>
    <n v="15000"/>
    <s v="JosÃ© Padilha"/>
    <s v="Gregory Burke"/>
    <s v="Batsheva Dance Company"/>
    <s v="United Kingdom"/>
    <m/>
    <x v="7259"/>
    <s v="Participant"/>
    <n v="107"/>
  </r>
  <r>
    <s v="My Hero Academia: Two Heroes"/>
    <s v="PG-13"/>
    <s v="Animation"/>
    <x v="38"/>
    <s v="September 25, 2018 (United States)"/>
    <n v="7.5"/>
    <n v="8000"/>
    <s v="Kenji Nagasaki"/>
    <s v="KÃ´hei Horikoshi"/>
    <s v="Daiki Yamashita"/>
    <s v="Japan"/>
    <m/>
    <x v="7260"/>
    <s v="Bones"/>
    <n v="96"/>
  </r>
  <r>
    <s v="An Interview with God"/>
    <s v="Unrated"/>
    <s v="Drama"/>
    <x v="38"/>
    <s v="August 21, 2018 (United States)"/>
    <n v="5.8"/>
    <n v="3400"/>
    <s v="Perry Lang"/>
    <s v="Ken Aguado"/>
    <s v="David Strathairn"/>
    <s v="United States"/>
    <m/>
    <x v="7261"/>
    <s v="Astute Films"/>
    <n v="97"/>
  </r>
  <r>
    <s v="Midsommar"/>
    <s v="R"/>
    <s v="Drama"/>
    <x v="39"/>
    <s v="July 3, 2019 (United States)"/>
    <n v="7.1"/>
    <n v="232000"/>
    <s v="Ari Aster"/>
    <s v="Ari Aster"/>
    <s v="Florence Pugh"/>
    <s v="United States"/>
    <n v="9000000"/>
    <x v="7262"/>
    <s v="A24"/>
    <n v="148"/>
  </r>
  <r>
    <s v="Once Upon a Time... In Hollywood"/>
    <s v="R"/>
    <s v="Comedy"/>
    <x v="39"/>
    <s v="July 26, 2019 (United States)"/>
    <n v="7.6"/>
    <n v="603000"/>
    <s v="Quentin Tarantino"/>
    <s v="Quentin Tarantino"/>
    <s v="Leonardo DiCaprio"/>
    <s v="United States"/>
    <n v="90000000"/>
    <x v="7263"/>
    <s v="Columbia Pictures"/>
    <n v="161"/>
  </r>
  <r>
    <s v="Avengers: Endgame"/>
    <s v="PG-13"/>
    <s v="Action"/>
    <x v="39"/>
    <s v="April 26, 2019 (United States)"/>
    <n v="8.4"/>
    <n v="903000"/>
    <s v="Anthony Russo"/>
    <s v="Christopher Markus"/>
    <s v="Robert Downey Jr."/>
    <s v="United States"/>
    <n v="356000000"/>
    <x v="7264"/>
    <s v="Marvel Studios"/>
    <n v="181"/>
  </r>
  <r>
    <s v="Fighting with My Family"/>
    <s v="PG-13"/>
    <s v="Biography"/>
    <x v="39"/>
    <s v="February 22, 2019 (United States)"/>
    <n v="7.1"/>
    <n v="71000"/>
    <s v="Stephen Merchant"/>
    <s v="Stephen Merchant"/>
    <s v="Dwayne Johnson"/>
    <s v="United Kingdom"/>
    <n v="11000000"/>
    <x v="7265"/>
    <s v="Metro-Goldwyn-Mayer (MGM)"/>
    <n v="108"/>
  </r>
  <r>
    <s v="Little Women"/>
    <s v="PG"/>
    <s v="Drama"/>
    <x v="39"/>
    <s v="December 25, 2019 (United States)"/>
    <n v="7.8"/>
    <n v="159000"/>
    <s v="Greta Gerwig"/>
    <s v="Greta Gerwig"/>
    <s v="Saoirse Ronan"/>
    <s v="United States"/>
    <n v="40000000"/>
    <x v="7266"/>
    <s v="Columbia Pictures"/>
    <n v="135"/>
  </r>
  <r>
    <s v="Escape Room"/>
    <s v="PG-13"/>
    <s v="Action"/>
    <x v="39"/>
    <s v="January 4, 2019 (United States)"/>
    <n v="6.4"/>
    <n v="97000"/>
    <s v="Adam Robitel"/>
    <s v="Bragi F. Schut"/>
    <s v="Taylor Russell"/>
    <s v="United States"/>
    <n v="9000000"/>
    <x v="7267"/>
    <s v="Columbia Pictures"/>
    <n v="99"/>
  </r>
  <r>
    <s v="The Dead Don't Die"/>
    <s v="R"/>
    <s v="Comedy"/>
    <x v="39"/>
    <s v="June 14, 2019 (United States)"/>
    <n v="5.5"/>
    <n v="65000"/>
    <s v="Jim Jarmusch"/>
    <s v="Jim Jarmusch"/>
    <s v="Bill Murray"/>
    <s v="United States"/>
    <m/>
    <x v="7268"/>
    <s v="Focus Features"/>
    <n v="104"/>
  </r>
  <r>
    <s v="Joker"/>
    <s v="R"/>
    <s v="Crime"/>
    <x v="39"/>
    <s v="October 4, 2019 (United States)"/>
    <n v="8.4"/>
    <n v="1000000"/>
    <s v="Todd Phillips"/>
    <s v="Todd Phillips"/>
    <s v="Joaquin Phoenix"/>
    <s v="United States"/>
    <n v="55000000"/>
    <x v="7269"/>
    <s v="Warner Bros."/>
    <n v="122"/>
  </r>
  <r>
    <s v="Yesterday"/>
    <s v="PG-13"/>
    <s v="Comedy"/>
    <x v="39"/>
    <s v="June 28, 2019 (United States)"/>
    <n v="6.8"/>
    <n v="131000"/>
    <s v="Danny Boyle"/>
    <s v="Richard Curtis"/>
    <s v="Himesh Patel"/>
    <s v="United Kingdom"/>
    <n v="26000000"/>
    <x v="7270"/>
    <s v="Decibel Films"/>
    <n v="116"/>
  </r>
  <r>
    <s v="Parasite"/>
    <s v="R"/>
    <s v="Comedy"/>
    <x v="39"/>
    <s v="November 8, 2019 (United States)"/>
    <n v="8.6"/>
    <n v="631000"/>
    <s v="Bong Joon Ho"/>
    <s v="Bong Joon Ho"/>
    <s v="Kang-ho Song"/>
    <s v="South Korea"/>
    <n v="11400000"/>
    <x v="7271"/>
    <s v="Barunson E&amp;A"/>
    <n v="132"/>
  </r>
  <r>
    <s v="John Wick: Chapter 3 - Parabellum"/>
    <s v="R"/>
    <s v="Action"/>
    <x v="39"/>
    <s v="May 17, 2019 (United States)"/>
    <n v="7.4"/>
    <n v="296000"/>
    <s v="Chad Stahelski"/>
    <s v="Derek Kolstad"/>
    <s v="Keanu Reeves"/>
    <s v="United States"/>
    <n v="75000000"/>
    <x v="7272"/>
    <s v="Lionsgate"/>
    <n v="130"/>
  </r>
  <r>
    <s v="Knives Out"/>
    <s v="PG-13"/>
    <s v="Comedy"/>
    <x v="39"/>
    <s v="November 27, 2019 (United States)"/>
    <n v="7.9"/>
    <n v="505000"/>
    <s v="Rian Johnson"/>
    <s v="Rian Johnson"/>
    <s v="Daniel Craig"/>
    <s v="United States"/>
    <n v="40000000"/>
    <x v="7273"/>
    <s v="Lionsgate"/>
    <n v="130"/>
  </r>
  <r>
    <s v="Fast &amp; Furious Presents: Hobbs &amp; Shaw"/>
    <s v="PG-13"/>
    <s v="Action"/>
    <x v="39"/>
    <s v="August 2, 2019 (United States)"/>
    <n v="6.4"/>
    <n v="184000"/>
    <s v="David Leitch"/>
    <s v="Chris Morgan"/>
    <s v="Dwayne Johnson"/>
    <s v="United States"/>
    <n v="200000000"/>
    <x v="7274"/>
    <s v="Chris Morgan Productions"/>
    <n v="137"/>
  </r>
  <r>
    <s v="Captain Marvel"/>
    <s v="PG-13"/>
    <s v="Action"/>
    <x v="39"/>
    <s v="March 8, 2019 (United States)"/>
    <n v="6.8"/>
    <n v="478000"/>
    <s v="Anna Boden"/>
    <s v="Anna Boden"/>
    <s v="Brie Larson"/>
    <s v="United States"/>
    <n v="160000000"/>
    <x v="7275"/>
    <s v="Walt Disney Pictures"/>
    <n v="123"/>
  </r>
  <r>
    <s v="After"/>
    <s v="PG-13"/>
    <s v="Drama"/>
    <x v="39"/>
    <s v="April 12, 2019 (United States)"/>
    <n v="5.3"/>
    <n v="44000"/>
    <s v="Jenny Gage"/>
    <s v="Susan McMartin"/>
    <s v="Josephine Langford"/>
    <s v="United States"/>
    <n v="14000000"/>
    <x v="7276"/>
    <s v="CalMaple"/>
    <n v="105"/>
  </r>
  <r>
    <s v="Spider-Man: Far from Home"/>
    <s v="PG-13"/>
    <s v="Action"/>
    <x v="39"/>
    <s v="July 2, 2019 (United States)"/>
    <n v="7.5"/>
    <n v="359000"/>
    <s v="Jon Watts"/>
    <s v="Chris McKenna"/>
    <s v="Tom Holland"/>
    <s v="United States"/>
    <n v="160000000"/>
    <x v="7277"/>
    <s v="Columbia Pictures"/>
    <n v="129"/>
  </r>
  <r>
    <s v="Jojo Rabbit"/>
    <s v="PG-13"/>
    <s v="Comedy"/>
    <x v="39"/>
    <s v="November 8, 2019 (United States)"/>
    <n v="7.9"/>
    <n v="328000"/>
    <s v="Taika Waititi"/>
    <s v="Christine Leunens"/>
    <s v="Roman Griffin Davis"/>
    <s v="New Zealand"/>
    <n v="14000000"/>
    <x v="7278"/>
    <s v="TSG Entertainment"/>
    <n v="108"/>
  </r>
  <r>
    <s v="Shazam!"/>
    <s v="PG-13"/>
    <s v="Action"/>
    <x v="39"/>
    <s v="April 5, 2019 (United States)"/>
    <n v="7"/>
    <n v="284000"/>
    <s v="David F. Sandberg"/>
    <s v="Henry Gayden"/>
    <s v="Zachary Levi"/>
    <s v="United States"/>
    <n v="100000000"/>
    <x v="7279"/>
    <s v="Warner Bros."/>
    <n v="132"/>
  </r>
  <r>
    <s v="It Chapter Two"/>
    <s v="R"/>
    <s v="Drama"/>
    <x v="39"/>
    <s v="September 6, 2019 (United States)"/>
    <n v="6.5"/>
    <n v="222000"/>
    <s v="Andy Muschietti"/>
    <s v="Stephen King"/>
    <s v="Jessica Chastain"/>
    <s v="United States"/>
    <n v="79000000"/>
    <x v="7280"/>
    <s v="New Line Cinema"/>
    <n v="169"/>
  </r>
  <r>
    <n v="1917"/>
    <s v="R"/>
    <s v="Drama"/>
    <x v="39"/>
    <s v="January 10, 2020 (United States)"/>
    <n v="8.3000000000000007"/>
    <n v="473000"/>
    <s v="Sam Mendes"/>
    <s v="Sam Mendes"/>
    <s v="Dean-Charles Chapman"/>
    <s v="United States"/>
    <n v="95000000"/>
    <x v="7281"/>
    <s v="Dreamworks Pictures"/>
    <n v="119"/>
  </r>
  <r>
    <s v="Star Wars: Episode IX - The Rise of Skywalker"/>
    <s v="PG-13"/>
    <s v="Action"/>
    <x v="39"/>
    <s v="December 20, 2019 (United States)"/>
    <n v="6.5"/>
    <n v="394000"/>
    <s v="J.J. Abrams"/>
    <s v="Chris Terrio"/>
    <s v="Daisy Ridley"/>
    <s v="United States"/>
    <n v="275000000"/>
    <x v="7282"/>
    <s v="Walt Disney Pictures"/>
    <n v="141"/>
  </r>
  <r>
    <s v="Ford v Ferrari"/>
    <s v="PG-13"/>
    <s v="Action"/>
    <x v="39"/>
    <s v="November 15, 2019 (United States)"/>
    <n v="8.1"/>
    <n v="323000"/>
    <s v="James Mangold"/>
    <s v="Jez Butterworth"/>
    <s v="Matt Damon"/>
    <s v="United States"/>
    <n v="97600000"/>
    <x v="7283"/>
    <s v="Chernin Entertainment"/>
    <n v="152"/>
  </r>
  <r>
    <s v="The Irishman"/>
    <s v="R"/>
    <s v="Biography"/>
    <x v="39"/>
    <s v="November 27, 2019 (United States)"/>
    <n v="7.8"/>
    <n v="344000"/>
    <s v="Martin Scorsese"/>
    <s v="Steven Zaillian"/>
    <s v="Robert De Niro"/>
    <s v="United States"/>
    <n v="159000000"/>
    <x v="7284"/>
    <s v="Tribeca Productions"/>
    <n v="209"/>
  </r>
  <r>
    <s v="The Lighthouse"/>
    <s v="R"/>
    <s v="Drama"/>
    <x v="39"/>
    <s v="November 1, 2019 (United States)"/>
    <n v="7.5"/>
    <n v="159000"/>
    <s v="Robert Eggers"/>
    <s v="Robert Eggers"/>
    <s v="Robert Pattinson"/>
    <s v="Canada"/>
    <m/>
    <x v="7285"/>
    <s v="A24"/>
    <n v="109"/>
  </r>
  <r>
    <s v="Jumanji: The Next Level"/>
    <s v="PG-13"/>
    <s v="Action"/>
    <x v="39"/>
    <s v="December 13, 2019 (United States)"/>
    <n v="6.6"/>
    <n v="204000"/>
    <s v="Jake Kasdan"/>
    <s v="Jake Kasdan"/>
    <s v="Dwayne Johnson"/>
    <s v="United States"/>
    <n v="125000000"/>
    <x v="7286"/>
    <s v="Columbia Pictures"/>
    <n v="123"/>
  </r>
  <r>
    <s v="Alita: Battle Angel"/>
    <s v="PG-13"/>
    <s v="Action"/>
    <x v="39"/>
    <s v="February 14, 2019 (United States)"/>
    <n v="7.3"/>
    <n v="240000"/>
    <s v="Robert Rodriguez"/>
    <s v="James Cameron"/>
    <s v="Rosa Salazar"/>
    <s v="United States"/>
    <n v="170000000"/>
    <x v="7287"/>
    <s v="Twentieth Century Fox"/>
    <n v="122"/>
  </r>
  <r>
    <s v="Us"/>
    <s v="R"/>
    <s v="Horror"/>
    <x v="39"/>
    <s v="March 22, 2019 (United States)"/>
    <n v="6.8"/>
    <n v="247000"/>
    <s v="Jordan Peele"/>
    <s v="Jordan Peele"/>
    <s v="Lupita Nyong'o"/>
    <s v="United States"/>
    <n v="20000000"/>
    <x v="7288"/>
    <s v="Monkeypaw Productions"/>
    <n v="116"/>
  </r>
  <r>
    <s v="Ready or Not"/>
    <s v="R"/>
    <s v="Action"/>
    <x v="39"/>
    <s v="August 21, 2019 (United States)"/>
    <n v="6.9"/>
    <n v="121000"/>
    <s v="Matt Bettinelli-Olpin"/>
    <s v="Guy Busick"/>
    <s v="Samara Weaving"/>
    <s v="United States"/>
    <n v="6000000"/>
    <x v="7289"/>
    <s v="Fox Searchlight Pictures"/>
    <n v="95"/>
  </r>
  <r>
    <s v="Hellboy"/>
    <s v="R"/>
    <s v="Action"/>
    <x v="39"/>
    <s v="April 12, 2019 (United States)"/>
    <n v="5.2"/>
    <n v="82000"/>
    <s v="Neil Marshall"/>
    <s v="Andrew Cosby"/>
    <s v="David Harbour"/>
    <s v="United States"/>
    <n v="50000000"/>
    <x v="7290"/>
    <s v="Summit Entertainment"/>
    <n v="120"/>
  </r>
  <r>
    <s v="Terminator: Dark Fate"/>
    <s v="R"/>
    <s v="Action"/>
    <x v="39"/>
    <s v="November 1, 2019 (United States)"/>
    <n v="6.2"/>
    <n v="159000"/>
    <s v="Tim Miller"/>
    <s v="David S. Goyer"/>
    <s v="Linda Hamilton"/>
    <s v="United States"/>
    <n v="185000000"/>
    <x v="7291"/>
    <s v="Paramount Pictures"/>
    <n v="128"/>
  </r>
  <r>
    <s v="Downton Abbey"/>
    <s v="PG"/>
    <s v="Drama"/>
    <x v="39"/>
    <s v="September 20, 2019 (United States)"/>
    <n v="7.4"/>
    <n v="43000"/>
    <s v="Michael Engler"/>
    <s v="Julian Fellowes"/>
    <s v="Stephen Campbell Moore"/>
    <s v="United Kingdom"/>
    <n v="13000000"/>
    <x v="7292"/>
    <s v="Carnival Film &amp; Television"/>
    <n v="122"/>
  </r>
  <r>
    <s v="Gemini Man"/>
    <s v="PG-13"/>
    <s v="Action"/>
    <x v="39"/>
    <s v="October 11, 2019 (United States)"/>
    <n v="5.7"/>
    <n v="98000"/>
    <s v="Ang Lee"/>
    <s v="David Benioff"/>
    <s v="Will Smith"/>
    <s v="China"/>
    <n v="138000000"/>
    <x v="7293"/>
    <s v="Skydance Media"/>
    <n v="117"/>
  </r>
  <r>
    <s v="Booksmart"/>
    <s v="R"/>
    <s v="Comedy"/>
    <x v="39"/>
    <s v="May 24, 2019 (United States)"/>
    <n v="7.2"/>
    <n v="102000"/>
    <s v="Olivia Wilde"/>
    <s v="Emily Halpern"/>
    <s v="Kaitlyn Dever"/>
    <s v="United States"/>
    <n v="6000000"/>
    <x v="7294"/>
    <s v="Annapurna Pictures"/>
    <n v="102"/>
  </r>
  <r>
    <s v="Dora and the Lost City of Gold"/>
    <s v="PG"/>
    <s v="Adventure"/>
    <x v="39"/>
    <s v="August 9, 2019 (United States)"/>
    <n v="6.1"/>
    <n v="27000"/>
    <s v="James Bobin"/>
    <s v="Nicholas Stoller"/>
    <s v="Isabela Merced"/>
    <s v="United States"/>
    <n v="49000000"/>
    <x v="7295"/>
    <s v="Paramount Players"/>
    <n v="102"/>
  </r>
  <r>
    <s v="Glass"/>
    <s v="PG-13"/>
    <s v="Drama"/>
    <x v="39"/>
    <s v="January 18, 2019 (United States)"/>
    <n v="6.6"/>
    <n v="219000"/>
    <s v="M. Night Shyamalan"/>
    <s v="M. Night Shyamalan"/>
    <s v="James McAvoy"/>
    <s v="United States"/>
    <n v="20000000"/>
    <x v="7296"/>
    <s v="Buena Vista International"/>
    <n v="129"/>
  </r>
  <r>
    <s v="The Best of Enemies"/>
    <s v="PG-13"/>
    <s v="Biography"/>
    <x v="39"/>
    <s v="April 5, 2019 (United States)"/>
    <n v="7.2"/>
    <n v="13000"/>
    <s v="Robin Bissell"/>
    <s v="Robin Bissell"/>
    <s v="Taraji P. Henson"/>
    <s v="United States"/>
    <n v="10000000"/>
    <x v="7297"/>
    <s v="Astute Films"/>
    <n v="133"/>
  </r>
  <r>
    <s v="Official Secrets"/>
    <s v="R"/>
    <s v="Biography"/>
    <x v="39"/>
    <s v="August 30, 2019 (United States)"/>
    <n v="7.3"/>
    <n v="38000"/>
    <s v="Gavin Hood"/>
    <s v="Sara Bernstein"/>
    <s v="Keira Knightley"/>
    <s v="United Kingdom"/>
    <m/>
    <x v="7298"/>
    <s v="Entertainment One"/>
    <n v="112"/>
  </r>
  <r>
    <s v="The Lion King"/>
    <s v="PG"/>
    <s v="Animation"/>
    <x v="39"/>
    <s v="July 19, 2019 (United States)"/>
    <n v="6.9"/>
    <n v="222000"/>
    <s v="Jon Favreau"/>
    <s v="Jeff Nathanson"/>
    <s v="Donald Glover"/>
    <s v="United States"/>
    <n v="260000000"/>
    <x v="7299"/>
    <s v="Walt Disney Pictures"/>
    <n v="118"/>
  </r>
  <r>
    <s v="Aladdin"/>
    <s v="PG"/>
    <s v="Adventure"/>
    <x v="39"/>
    <s v="May 24, 2019 (United States)"/>
    <n v="6.9"/>
    <n v="239000"/>
    <s v="Guy Ritchie"/>
    <s v="John August"/>
    <s v="Will Smith"/>
    <s v="United Kingdom"/>
    <n v="183000000"/>
    <x v="7300"/>
    <s v="Walt Disney Pictures"/>
    <n v="128"/>
  </r>
  <r>
    <s v="Marriage Story"/>
    <s v="R"/>
    <s v="Comedy"/>
    <x v="39"/>
    <s v="December 6, 2019 (United States)"/>
    <n v="7.9"/>
    <n v="265000"/>
    <s v="Noah Baumbach"/>
    <s v="Noah Baumbach"/>
    <s v="Adam Driver"/>
    <s v="United Kingdom"/>
    <n v="18600000"/>
    <x v="7301"/>
    <s v="Heyday Films"/>
    <n v="137"/>
  </r>
  <r>
    <s v="Godzilla: King of the Monsters"/>
    <s v="PG-13"/>
    <s v="Action"/>
    <x v="39"/>
    <s v="May 31, 2019 (United States)"/>
    <n v="6"/>
    <n v="162000"/>
    <s v="Michael Dougherty"/>
    <s v="Michael Dougherty"/>
    <s v="Kyle Chandler"/>
    <s v="United States"/>
    <n v="170000000"/>
    <x v="7302"/>
    <s v="Warner Bros."/>
    <n v="132"/>
  </r>
  <r>
    <s v="Rocketman"/>
    <s v="R"/>
    <s v="Biography"/>
    <x v="39"/>
    <s v="May 31, 2019 (United States)"/>
    <n v="7.3"/>
    <n v="153000"/>
    <s v="Dexter Fletcher"/>
    <s v="Lee Hall"/>
    <s v="Taron Egerton"/>
    <s v="United Kingdom"/>
    <n v="40000000"/>
    <x v="7303"/>
    <s v="Paramount Pictures"/>
    <n v="121"/>
  </r>
  <r>
    <s v="Hustlers"/>
    <s v="R"/>
    <s v="Comedy"/>
    <x v="39"/>
    <s v="September 13, 2019 (United States)"/>
    <n v="6.3"/>
    <n v="89000"/>
    <s v="Lorene Scafaria"/>
    <s v="Lorene Scafaria"/>
    <s v="Constance Wu"/>
    <s v="United States"/>
    <n v="20000000"/>
    <x v="7304"/>
    <s v="Annapurna Pictures"/>
    <n v="110"/>
  </r>
  <r>
    <s v="Anna"/>
    <s v="R"/>
    <s v="Action"/>
    <x v="39"/>
    <s v="June 21, 2019 (United States)"/>
    <n v="6.6"/>
    <n v="69000"/>
    <s v="Luc Besson"/>
    <s v="Luc Besson"/>
    <s v="Sasha Luss"/>
    <s v="France"/>
    <m/>
    <x v="7305"/>
    <s v="Summit Entertainment"/>
    <n v="118"/>
  </r>
  <r>
    <s v="Portrait of a Lady on Fire"/>
    <s v="R"/>
    <s v="Drama"/>
    <x v="39"/>
    <s v="February 14, 2020 (United States)"/>
    <n v="8.1"/>
    <n v="74000"/>
    <s v="CÃ©line Sciamma"/>
    <s v="CÃ©line Sciamma"/>
    <s v="NoÃ©mie Merlant"/>
    <s v="France"/>
    <m/>
    <x v="7306"/>
    <s v="Lilies Films"/>
    <n v="122"/>
  </r>
  <r>
    <s v="Toy Story 4"/>
    <s v="G"/>
    <s v="Animation"/>
    <x v="39"/>
    <s v="June 21, 2019 (United States)"/>
    <n v="7.7"/>
    <n v="217000"/>
    <s v="Josh Cooley"/>
    <s v="John Lasseter"/>
    <s v="Tom Hanks"/>
    <s v="United States"/>
    <n v="200000000"/>
    <x v="7307"/>
    <s v="Pixar Animation Studios"/>
    <n v="100"/>
  </r>
  <r>
    <s v="Zombieland: Double Tap"/>
    <s v="R"/>
    <s v="Action"/>
    <x v="39"/>
    <s v="October 18, 2019 (United States)"/>
    <n v="6.7"/>
    <n v="151000"/>
    <s v="Ruben Fleischer"/>
    <s v="Rhett Reese"/>
    <s v="Woody Harrelson"/>
    <s v="United States"/>
    <n v="42000000"/>
    <x v="7308"/>
    <s v="2.0 Entertainment"/>
    <n v="99"/>
  </r>
  <r>
    <s v="Long Shot"/>
    <s v="R"/>
    <s v="Comedy"/>
    <x v="39"/>
    <s v="May 3, 2019 (United States)"/>
    <n v="6.8"/>
    <n v="101000"/>
    <s v="Jonathan Levine"/>
    <s v="Dan Sterling"/>
    <s v="Charlize Theron"/>
    <s v="United States"/>
    <n v="40000000"/>
    <x v="7309"/>
    <s v="Summit Entertainment"/>
    <n v="125"/>
  </r>
  <r>
    <s v="Angel Has Fallen"/>
    <s v="R"/>
    <s v="Action"/>
    <x v="39"/>
    <s v="August 23, 2019 (United States)"/>
    <n v="6.4"/>
    <n v="86000"/>
    <s v="Ric Roman Waugh"/>
    <s v="Robert Mark Kamen"/>
    <s v="Gerard Butler"/>
    <s v="United States"/>
    <n v="40000000"/>
    <x v="7310"/>
    <s v="Millennium Media"/>
    <n v="121"/>
  </r>
  <r>
    <s v="Men in Black: International"/>
    <s v="PG-13"/>
    <s v="Action"/>
    <x v="39"/>
    <s v="June 14, 2019 (United States)"/>
    <n v="5.6"/>
    <n v="119000"/>
    <s v="F. Gary Gray"/>
    <s v="Matt Holloway"/>
    <s v="Chris Hemsworth"/>
    <s v="China"/>
    <n v="110000000"/>
    <x v="7311"/>
    <s v="Columbia Pictures"/>
    <n v="114"/>
  </r>
  <r>
    <s v="X-Men: Dark Phoenix"/>
    <s v="PG-13"/>
    <s v="Action"/>
    <x v="39"/>
    <s v="June 7, 2019 (United States)"/>
    <n v="5.7"/>
    <n v="166000"/>
    <s v="Simon Kinberg"/>
    <s v="Simon Kinberg"/>
    <s v="James McAvoy"/>
    <s v="United States"/>
    <n v="200000000"/>
    <x v="7312"/>
    <s v="Twentieth Century Fox"/>
    <n v="113"/>
  </r>
  <r>
    <s v="Frozen II"/>
    <s v="PG"/>
    <s v="Animation"/>
    <x v="39"/>
    <s v="November 22, 2019 (United States)"/>
    <n v="6.8"/>
    <n v="148000"/>
    <s v="Chris Buck"/>
    <s v="Jennifer Lee"/>
    <s v="Kristen Bell"/>
    <s v="United States"/>
    <n v="150000000"/>
    <x v="7313"/>
    <s v="Walt Disney Animation Studios"/>
    <n v="103"/>
  </r>
  <r>
    <s v="Brightburn"/>
    <s v="R"/>
    <s v="Drama"/>
    <x v="39"/>
    <s v="May 24, 2019 (United States)"/>
    <n v="6.1"/>
    <n v="87000"/>
    <s v="David Yarovesky"/>
    <s v="Brian Gunn"/>
    <s v="Elizabeth Banks"/>
    <s v="United States"/>
    <n v="6000000"/>
    <x v="7314"/>
    <s v="Screen Gems"/>
    <n v="90"/>
  </r>
  <r>
    <s v="Ad Astra"/>
    <s v="PG-13"/>
    <s v="Adventure"/>
    <x v="39"/>
    <s v="September 20, 2019 (United States)"/>
    <n v="6.5"/>
    <n v="208000"/>
    <s v="James Gray"/>
    <s v="James Gray"/>
    <s v="Brad Pitt"/>
    <s v="China"/>
    <n v="90000000"/>
    <x v="7315"/>
    <s v="New Regency Productions"/>
    <n v="123"/>
  </r>
  <r>
    <s v="The Peanut Butter Falcon"/>
    <s v="PG-13"/>
    <s v="Adventure"/>
    <x v="39"/>
    <s v="August 23, 2019 (United States)"/>
    <n v="7.6"/>
    <n v="73000"/>
    <s v="Tyler Nilson"/>
    <s v="Tyler Nilson"/>
    <s v="Zack Gottsagen"/>
    <s v="United States"/>
    <n v="6200000"/>
    <x v="7316"/>
    <s v="Armory Films"/>
    <n v="97"/>
  </r>
  <r>
    <s v="Good Boys"/>
    <s v="R"/>
    <s v="Adventure"/>
    <x v="39"/>
    <s v="August 16, 2019 (United States)"/>
    <n v="6.7"/>
    <n v="66000"/>
    <s v="Gene Stupnitsky"/>
    <s v="Lee Eisenberg"/>
    <s v="Jacob Tremblay"/>
    <s v="United States"/>
    <n v="20000000"/>
    <x v="7317"/>
    <s v="Universal Pictures"/>
    <n v="90"/>
  </r>
  <r>
    <s v="Ma"/>
    <s v="R"/>
    <s v="Horror"/>
    <x v="39"/>
    <s v="May 31, 2019 (United States)"/>
    <n v="5.6"/>
    <n v="46000"/>
    <s v="Tate Taylor"/>
    <s v="Scotty Landes"/>
    <s v="Octavia Spencer"/>
    <s v="Japan"/>
    <n v="5000000"/>
    <x v="7318"/>
    <s v="Blumhouse Productions"/>
    <n v="99"/>
  </r>
  <r>
    <s v="Five Feet Apart"/>
    <s v="PG-13"/>
    <s v="Drama"/>
    <x v="39"/>
    <s v="March 15, 2019 (United States)"/>
    <n v="7.2"/>
    <n v="51000"/>
    <s v="Justin Baldoni"/>
    <s v="Mikki Daughtry"/>
    <s v="Haley Lu Richardson"/>
    <s v="United States"/>
    <n v="7000000"/>
    <x v="7319"/>
    <s v="CBS Films"/>
    <n v="116"/>
  </r>
  <r>
    <s v="Cold Pursuit"/>
    <s v="R"/>
    <s v="Action"/>
    <x v="39"/>
    <s v="February 8, 2019 (United States)"/>
    <n v="6.2"/>
    <n v="61000"/>
    <s v="Hans Petter Moland"/>
    <s v="Frank Baldwin"/>
    <s v="Liam Neeson"/>
    <s v="United Kingdom"/>
    <n v="60000000"/>
    <x v="7320"/>
    <s v="Summit Entertainment"/>
    <n v="119"/>
  </r>
  <r>
    <s v="Crawl"/>
    <s v="R"/>
    <s v="Action"/>
    <x v="39"/>
    <s v="July 12, 2019 (United States)"/>
    <n v="6.1"/>
    <n v="74000"/>
    <s v="Alexandre Aja"/>
    <s v="Michael Rasmussen"/>
    <s v="Kaya Scodelario"/>
    <s v="United States"/>
    <n v="13500000"/>
    <x v="7321"/>
    <s v="Paramount Pictures"/>
    <n v="87"/>
  </r>
  <r>
    <s v="Annabelle Comes Home"/>
    <s v="R"/>
    <s v="Horror"/>
    <x v="39"/>
    <s v="June 26, 2019 (United States)"/>
    <n v="5.9"/>
    <n v="65000"/>
    <s v="Gary Dauberman"/>
    <s v="Gary Dauberman"/>
    <s v="Vera Farmiga"/>
    <s v="United States"/>
    <n v="30000000"/>
    <x v="7322"/>
    <s v="New Line Cinema"/>
    <n v="106"/>
  </r>
  <r>
    <s v="Rambo: Last Blood"/>
    <s v="R"/>
    <s v="Action"/>
    <x v="39"/>
    <s v="September 20, 2019 (United States)"/>
    <n v="6.1"/>
    <n v="87000"/>
    <s v="Adrian Grunberg"/>
    <s v="Matthew Cirulnick"/>
    <s v="Sylvester Stallone"/>
    <s v="United States"/>
    <n v="50000000"/>
    <x v="7323"/>
    <s v="Lionsgate"/>
    <n v="89"/>
  </r>
  <r>
    <s v="Late Night"/>
    <s v="R"/>
    <s v="Comedy"/>
    <x v="39"/>
    <s v="June 14, 2019 (United States)"/>
    <n v="6.5"/>
    <n v="33000"/>
    <s v="Nisha Ganatra"/>
    <s v="Mindy Kaling"/>
    <s v="Emma Thompson"/>
    <s v="United States"/>
    <n v="4000000"/>
    <x v="7324"/>
    <s v="3 Arts Entertainment"/>
    <n v="102"/>
  </r>
  <r>
    <s v="The Addams Family"/>
    <s v="PG"/>
    <s v="Animation"/>
    <x v="39"/>
    <s v="October 11, 2019 (United States)"/>
    <n v="5.8"/>
    <n v="31000"/>
    <s v="Greg Tiernan"/>
    <s v="Matt Lieberman"/>
    <s v="Oscar Isaac"/>
    <s v="Canada"/>
    <n v="24000000"/>
    <x v="7325"/>
    <s v="Metro-Goldwyn-Mayer (MGM)"/>
    <n v="86"/>
  </r>
  <r>
    <s v="The Goldfinch"/>
    <s v="R"/>
    <s v="Drama"/>
    <x v="39"/>
    <s v="September 13, 2019 (United States)"/>
    <n v="6.3"/>
    <n v="19000"/>
    <s v="John Crowley"/>
    <s v="Peter Straughan"/>
    <s v="Oakes Fegley"/>
    <s v="United States"/>
    <n v="45000000"/>
    <x v="7326"/>
    <s v="Amazon Studios"/>
    <n v="149"/>
  </r>
  <r>
    <s v="A Beautiful Day in the Neighborhood"/>
    <s v="PG"/>
    <s v="Biography"/>
    <x v="39"/>
    <s v="November 22, 2019 (United States)"/>
    <n v="7.3"/>
    <n v="67000"/>
    <s v="Marielle Heller"/>
    <s v="Micah Fitzerman-Blue"/>
    <s v="Tom Hanks"/>
    <s v="China"/>
    <n v="25000000"/>
    <x v="7327"/>
    <s v="Big Beach Films"/>
    <n v="109"/>
  </r>
  <r>
    <s v="How to Train Your Dragon: The Hidden World"/>
    <s v="PG"/>
    <s v="Animation"/>
    <x v="39"/>
    <s v="February 22, 2019 (United States)"/>
    <n v="7.5"/>
    <n v="112000"/>
    <s v="Dean DeBlois"/>
    <s v="Dean DeBlois"/>
    <s v="Jay Baruchel"/>
    <s v="United States"/>
    <n v="129000000"/>
    <x v="7328"/>
    <s v="DreamWorks Animation"/>
    <n v="104"/>
  </r>
  <r>
    <s v="PokÃ©mon Detective Pikachu"/>
    <s v="PG"/>
    <s v="Action"/>
    <x v="39"/>
    <s v="May 10, 2019 (United States)"/>
    <n v="6.6"/>
    <n v="146000"/>
    <s v="Rob Letterman"/>
    <s v="Dan Hernandez"/>
    <s v="Ryan Reynolds"/>
    <s v="United States"/>
    <n v="150000000"/>
    <x v="7329"/>
    <s v="Warner Bros."/>
    <n v="104"/>
  </r>
  <r>
    <s v="Serenity"/>
    <s v="R"/>
    <s v="Drama"/>
    <x v="39"/>
    <s v="January 25, 2019 (United States)"/>
    <n v="5.4"/>
    <n v="38000"/>
    <s v="Steven Knight"/>
    <s v="Steven Knight"/>
    <s v="Matthew McConaughey"/>
    <s v="United Kingdom"/>
    <n v="25000000"/>
    <x v="7330"/>
    <s v="Blue Budgie Films Limited"/>
    <n v="106"/>
  </r>
  <r>
    <s v="Maleficent: Mistress of Evil"/>
    <s v="PG"/>
    <s v="Adventure"/>
    <x v="39"/>
    <s v="October 18, 2019 (United States)"/>
    <n v="6.6"/>
    <n v="91000"/>
    <s v="Joachim RÃ¸nning"/>
    <s v="Linda Woolverton"/>
    <s v="Angelina Jolie"/>
    <s v="United States"/>
    <n v="185000000"/>
    <x v="7331"/>
    <s v="Walt Disney Pictures"/>
    <n v="119"/>
  </r>
  <r>
    <s v="The Last Black Man in San Francisco"/>
    <s v="R"/>
    <s v="Drama"/>
    <x v="39"/>
    <s v="June 7, 2019 (United States)"/>
    <n v="7.3"/>
    <n v="16000"/>
    <s v="Joe Talbot"/>
    <s v="Jimmie Fails"/>
    <s v="Jimmie Fails"/>
    <s v="United States"/>
    <m/>
    <x v="7332"/>
    <s v="A24"/>
    <n v="121"/>
  </r>
  <r>
    <s v="The Secret Life of Pets 2"/>
    <s v="PG"/>
    <s v="Animation"/>
    <x v="39"/>
    <s v="June 7, 2019 (United States)"/>
    <n v="6.5"/>
    <n v="55000"/>
    <s v="Chris Renaud"/>
    <s v="Brian Lynch"/>
    <s v="Patton Oswalt"/>
    <s v="United States"/>
    <n v="80000000"/>
    <x v="7333"/>
    <s v="Universal Pictures"/>
    <n v="86"/>
  </r>
  <r>
    <s v="The Curse of la Llorona"/>
    <s v="R"/>
    <s v="Horror"/>
    <x v="39"/>
    <s v="April 19, 2019 (United States)"/>
    <n v="5.3"/>
    <n v="43000"/>
    <s v="Michael Chaves"/>
    <s v="Mikki Daughtry"/>
    <s v="Linda Cardellini"/>
    <s v="United States"/>
    <n v="9000000"/>
    <x v="7334"/>
    <s v="New Line Cinema"/>
    <n v="93"/>
  </r>
  <r>
    <s v="Captive State"/>
    <s v="PG-13"/>
    <s v="Action"/>
    <x v="39"/>
    <s v="March 15, 2019 (United States)"/>
    <n v="6"/>
    <n v="51000"/>
    <s v="Rupert Wyatt"/>
    <s v="Erica Beeney"/>
    <s v="John Goodman"/>
    <s v="United States"/>
    <n v="25000000"/>
    <x v="7335"/>
    <s v="Participant"/>
    <n v="109"/>
  </r>
  <r>
    <s v="Scary Stories to Tell in the Dark"/>
    <s v="PG-13"/>
    <s v="Adventure"/>
    <x v="39"/>
    <s v="August 9, 2019 (United States)"/>
    <n v="6.2"/>
    <n v="66000"/>
    <s v="AndrÃ© Ã˜vredal"/>
    <s v="Dan Hageman"/>
    <s v="Zoe Margaret Colletti"/>
    <s v="United States"/>
    <n v="25000000"/>
    <x v="7336"/>
    <s v="CBS Films"/>
    <n v="108"/>
  </r>
  <r>
    <s v="The Intruder"/>
    <s v="PG-13"/>
    <s v="Thriller"/>
    <x v="39"/>
    <s v="May 3, 2019 (United States)"/>
    <n v="5.6"/>
    <n v="15000"/>
    <s v="Deon Taylor"/>
    <s v="David Loughery"/>
    <s v="Michael Ealy"/>
    <s v="United States"/>
    <n v="8000000"/>
    <x v="7337"/>
    <s v="Screen Gems"/>
    <n v="102"/>
  </r>
  <r>
    <s v="The Angry Birds Movie 2"/>
    <s v="PG"/>
    <s v="Animation"/>
    <x v="39"/>
    <s v="August 14, 2019 (United States)"/>
    <n v="6.4"/>
    <n v="24000"/>
    <s v="Thurop Van Orman"/>
    <s v="Peter Ackerman"/>
    <s v="Jason Sudeikis"/>
    <s v="Finland"/>
    <n v="65000000"/>
    <x v="7338"/>
    <s v="Sony Pictures Animation"/>
    <n v="97"/>
  </r>
  <r>
    <s v="What Men Want"/>
    <s v="R"/>
    <s v="Comedy"/>
    <x v="39"/>
    <s v="February 8, 2019 (United States)"/>
    <n v="5.3"/>
    <n v="26000"/>
    <s v="Adam Shankman"/>
    <s v="Tina Gordon"/>
    <s v="Taraji P. Henson"/>
    <s v="United States"/>
    <n v="20000000"/>
    <x v="7339"/>
    <s v="BET Films"/>
    <n v="117"/>
  </r>
  <r>
    <s v="Pet Sematary"/>
    <s v="R"/>
    <s v="Horror"/>
    <x v="39"/>
    <s v="April 5, 2019 (United States)"/>
    <n v="5.7"/>
    <n v="86000"/>
    <s v="Kevin KÃ¶lsch"/>
    <s v="Stephen King"/>
    <s v="Jason Clarke"/>
    <s v="United States"/>
    <n v="21000000"/>
    <x v="7340"/>
    <s v="Paramount Pictures"/>
    <n v="101"/>
  </r>
  <r>
    <s v="47 Meters Down: Uncaged"/>
    <s v="PG-13"/>
    <s v="Adventure"/>
    <x v="39"/>
    <s v="August 16, 2019 (United States)"/>
    <n v="5"/>
    <n v="23000"/>
    <s v="Johannes Roberts"/>
    <s v="Ernest Riera"/>
    <s v="Sophie NÃ©lisse"/>
    <s v="United Kingdom"/>
    <n v="12000000"/>
    <x v="7341"/>
    <s v="Entertainment Studios Motion Pictures"/>
    <n v="90"/>
  </r>
  <r>
    <s v="The Art of Self-Defense"/>
    <s v="R"/>
    <s v="Action"/>
    <x v="39"/>
    <s v="July 19, 2019 (United States)"/>
    <n v="6.6"/>
    <n v="32000"/>
    <s v="Riley Stearns"/>
    <s v="Riley Stearns"/>
    <s v="Jesse Eisenberg"/>
    <s v="United States"/>
    <m/>
    <x v="7342"/>
    <s v="End Cue"/>
    <n v="104"/>
  </r>
  <r>
    <s v="Happy Death Day 2U"/>
    <s v="PG-13"/>
    <s v="Comedy"/>
    <x v="39"/>
    <s v="February 13, 2019 (United States)"/>
    <n v="6.2"/>
    <n v="64000"/>
    <s v="Christopher Landon"/>
    <s v="Christopher Landon"/>
    <s v="Jessica Rothe"/>
    <s v="United States"/>
    <n v="9000000"/>
    <x v="7343"/>
    <s v="Blumhouse Productions"/>
    <n v="100"/>
  </r>
  <r>
    <s v="Weathering with You"/>
    <s v="PG-13"/>
    <s v="Animation"/>
    <x v="39"/>
    <s v="January 17, 2020 (United States)"/>
    <n v="7.5"/>
    <n v="28000"/>
    <s v="Makoto Shinkai"/>
    <s v="Makoto Shinkai"/>
    <s v="Kotaro Daigo"/>
    <s v="Japan"/>
    <n v="11100000"/>
    <x v="7344"/>
    <s v="&quot;Weathering With You&quot; Film Partners"/>
    <n v="112"/>
  </r>
  <r>
    <s v="The Kid"/>
    <s v="R"/>
    <s v="Biography"/>
    <x v="39"/>
    <s v="March 8, 2019 (United States)"/>
    <n v="5.9"/>
    <n v="7400"/>
    <s v="Vincent D'Onofrio"/>
    <s v="Vincent D'Onofrio"/>
    <s v="Jake Schur"/>
    <s v="United States"/>
    <n v="8000000"/>
    <x v="7345"/>
    <s v="Mimran Schur Pictures"/>
    <n v="100"/>
  </r>
  <r>
    <s v="Sword of Trust"/>
    <s v="R"/>
    <s v="Comedy"/>
    <x v="39"/>
    <s v="July 19, 2019 (United States)"/>
    <n v="6.3"/>
    <n v="2700"/>
    <s v="Lynn Shelton"/>
    <s v="Lynn Shelton"/>
    <s v="Marc Maron"/>
    <s v="United States"/>
    <m/>
    <x v="7346"/>
    <s v="Forager Films"/>
    <n v="88"/>
  </r>
  <r>
    <s v="The Lego Movie 2: The Second Part"/>
    <s v="PG"/>
    <s v="Animation"/>
    <x v="39"/>
    <s v="February 8, 2019 (United States)"/>
    <n v="6.6"/>
    <n v="58000"/>
    <s v="Mike Mitchell"/>
    <s v="Phil Lord"/>
    <s v="Chris Pratt"/>
    <s v="Denmark"/>
    <n v="99000000"/>
    <x v="7347"/>
    <s v="Warner Bros."/>
    <n v="107"/>
  </r>
  <r>
    <s v="Child's Play"/>
    <s v="R"/>
    <s v="Drama"/>
    <x v="39"/>
    <s v="June 21, 2019 (United States)"/>
    <n v="5.8"/>
    <n v="47000"/>
    <s v="Lars Klevberg"/>
    <s v="Tyler Burton Smith"/>
    <s v="Tim Matheson"/>
    <s v="Canada"/>
    <n v="10000000"/>
    <x v="7348"/>
    <s v="Orion Pictures"/>
    <n v="90"/>
  </r>
  <r>
    <s v="Luce"/>
    <s v="R"/>
    <s v="Drama"/>
    <x v="39"/>
    <s v="August 23, 2019 (United States)"/>
    <n v="6.7"/>
    <n v="11000"/>
    <s v="Julius Onah"/>
    <s v="J.C. Lee"/>
    <s v="Naomi Watts"/>
    <s v="United States"/>
    <m/>
    <x v="7349"/>
    <s v="Dream Factory Group"/>
    <n v="109"/>
  </r>
  <r>
    <s v="The Souvenir"/>
    <s v="R"/>
    <s v="Drama"/>
    <x v="39"/>
    <s v="August 30, 2019 (United Kingdom)"/>
    <n v="6.4"/>
    <n v="9300"/>
    <s v="Joanna Hogg"/>
    <s v="Joanna Hogg"/>
    <s v="Neil Young"/>
    <s v="United Kingdom"/>
    <m/>
    <x v="7350"/>
    <s v="BBC Films"/>
    <n v="120"/>
  </r>
  <r>
    <s v="The Farewell"/>
    <s v="PG"/>
    <s v="Comedy"/>
    <x v="39"/>
    <s v="August 9, 2019 (United States)"/>
    <n v="7.6"/>
    <n v="55000"/>
    <s v="Lulu Wang"/>
    <s v="Lulu Wang"/>
    <s v="Shuzhen Zhao"/>
    <s v="United States"/>
    <m/>
    <x v="7351"/>
    <s v="Big Beach Films"/>
    <n v="100"/>
  </r>
  <r>
    <s v="Dumbo"/>
    <s v="PG"/>
    <s v="Adventure"/>
    <x v="39"/>
    <s v="March 29, 2019 (United States)"/>
    <n v="6.3"/>
    <n v="69000"/>
    <s v="Tim Burton"/>
    <s v="Ehren Kruger"/>
    <s v="Colin Farrell"/>
    <s v="United States"/>
    <n v="170000000"/>
    <x v="7352"/>
    <s v="Walt Disney Pictures"/>
    <n v="112"/>
  </r>
  <r>
    <s v="The Hustle"/>
    <s v="PG-13"/>
    <s v="Comedy"/>
    <x v="39"/>
    <s v="May 10, 2019 (United States)"/>
    <n v="5.4"/>
    <n v="51000"/>
    <s v="Chris Addison"/>
    <s v="Stanley Shapiro"/>
    <s v="Anne Hathaway"/>
    <s v="United States"/>
    <n v="21000000"/>
    <x v="7353"/>
    <s v="Metro-Goldwyn-Mayer (MGM)"/>
    <n v="93"/>
  </r>
  <r>
    <s v="Ode to Joy"/>
    <s v="R"/>
    <s v="Comedy"/>
    <x v="39"/>
    <s v="August 9, 2019 (United States)"/>
    <n v="6.4"/>
    <n v="4400"/>
    <s v="Jason Winer"/>
    <s v="Max Werner"/>
    <s v="Martin Freeman"/>
    <s v="United States"/>
    <m/>
    <x v="7354"/>
    <s v="Mosaic"/>
    <n v="97"/>
  </r>
  <r>
    <s v="Shaft"/>
    <s v="R"/>
    <s v="Action"/>
    <x v="39"/>
    <s v="June 14, 2019 (United States)"/>
    <n v="6.4"/>
    <n v="48000"/>
    <s v="Tim Story"/>
    <s v="Ernest Tidyman"/>
    <s v="Samuel L. Jackson"/>
    <s v="United States"/>
    <n v="35000000"/>
    <x v="7355"/>
    <s v="Davis Entertainment"/>
    <n v="111"/>
  </r>
  <r>
    <s v="The Beach Bum"/>
    <s v="R"/>
    <s v="Comedy"/>
    <x v="39"/>
    <s v="March 29, 2019 (United States)"/>
    <n v="5.5"/>
    <n v="20000"/>
    <s v="Harmony Korine"/>
    <s v="Harmony Korine"/>
    <s v="Matthew McConaughey"/>
    <s v="Switzerland"/>
    <n v="5000000"/>
    <x v="7356"/>
    <s v="Iconoclast"/>
    <n v="95"/>
  </r>
  <r>
    <s v="The Kitchen"/>
    <s v="R"/>
    <s v="Action"/>
    <x v="39"/>
    <s v="August 9, 2019 (United States)"/>
    <n v="5.5"/>
    <n v="18000"/>
    <s v="Andrea Berloff"/>
    <s v="Andrea Berloff"/>
    <s v="Melissa McCarthy"/>
    <s v="United States"/>
    <n v="38000000"/>
    <x v="7357"/>
    <s v="BRON Studios"/>
    <n v="102"/>
  </r>
  <r>
    <s v="Can You Keep a Secret?"/>
    <s v="Not Rated"/>
    <s v="Comedy"/>
    <x v="39"/>
    <s v="September 13, 2019 (United States)"/>
    <n v="5.3"/>
    <n v="12000"/>
    <s v="Elise DurÃ¡n"/>
    <s v="Peter Hutchings"/>
    <s v="Alexandra Daddario"/>
    <s v="United States"/>
    <m/>
    <x v="7358"/>
    <s v="BCDF Pictures"/>
    <n v="94"/>
  </r>
  <r>
    <s v="Stuber"/>
    <s v="R"/>
    <s v="Action"/>
    <x v="39"/>
    <s v="July 12, 2019 (United States)"/>
    <n v="6.2"/>
    <n v="43000"/>
    <s v="Michael Dowse"/>
    <s v="Tripper Clancy"/>
    <s v="Dave Bautista"/>
    <s v="United States"/>
    <n v="16000000"/>
    <x v="7359"/>
    <s v="GoldDay"/>
    <n v="93"/>
  </r>
  <r>
    <s v="The Art of Racing in the Rain"/>
    <s v="PG"/>
    <s v="Comedy"/>
    <x v="39"/>
    <s v="August 9, 2019 (United States)"/>
    <n v="7.6"/>
    <n v="27000"/>
    <s v="Simon Curtis"/>
    <s v="Mark Bomback"/>
    <s v="Kevin Costner"/>
    <s v="United States"/>
    <n v="18000000"/>
    <x v="7360"/>
    <s v="Fox 2000 Pictures"/>
    <n v="109"/>
  </r>
  <r>
    <s v="Blinded by the Light"/>
    <s v="PG-13"/>
    <s v="Comedy"/>
    <x v="39"/>
    <s v="August 16, 2019 (United States)"/>
    <n v="6.9"/>
    <n v="22000"/>
    <s v="Gurinder Chadha"/>
    <s v="Sarfraz Manzoor"/>
    <s v="Billy Barratt"/>
    <s v="United Kingdom"/>
    <n v="15000000"/>
    <x v="7361"/>
    <s v="New Line Cinema"/>
    <n v="118"/>
  </r>
  <r>
    <s v="Where'd You Go, Bernadette"/>
    <s v="PG-13"/>
    <s v="Comedy"/>
    <x v="39"/>
    <s v="August 16, 2019 (United States)"/>
    <n v="6.5"/>
    <n v="19000"/>
    <s v="Richard Linklater"/>
    <s v="Richard Linklater"/>
    <s v="Cate Blanchett"/>
    <s v="United States"/>
    <n v="20000000"/>
    <x v="7362"/>
    <s v="Annapurna Pictures"/>
    <n v="109"/>
  </r>
  <r>
    <s v="Ip Man 4: The Finale"/>
    <s v="Not Rated"/>
    <s v="Action"/>
    <x v="39"/>
    <s v="December 20, 2019 (China)"/>
    <n v="7"/>
    <n v="27000"/>
    <s v="Wilson Yip"/>
    <s v="Edmond Wong"/>
    <s v="Donnie Yen"/>
    <s v="Hong Kong"/>
    <n v="52000000"/>
    <x v="7363"/>
    <s v="Golden Harvest Company"/>
    <n v="107"/>
  </r>
  <r>
    <s v="Abominable"/>
    <s v="PG"/>
    <s v="Animation"/>
    <x v="39"/>
    <s v="September 27, 2019 (United States)"/>
    <n v="7"/>
    <n v="32000"/>
    <s v="Jill Culton"/>
    <s v="Jill Culton"/>
    <s v="Chloe Bennet"/>
    <s v="United States"/>
    <n v="75000000"/>
    <x v="7364"/>
    <s v="DreamWorks Animation"/>
    <n v="97"/>
  </r>
  <r>
    <s v="The Aftermath"/>
    <s v="R"/>
    <s v="Drama"/>
    <x v="39"/>
    <s v="March 15, 2019 (United States)"/>
    <n v="6.3"/>
    <n v="19000"/>
    <s v="James Kent"/>
    <s v="Joe Shrapnel"/>
    <s v="Keira Knightley"/>
    <s v="Germany"/>
    <m/>
    <x v="7365"/>
    <s v="Amusement Park Films"/>
    <n v="108"/>
  </r>
  <r>
    <s v="Isn't It Romantic"/>
    <s v="PG-13"/>
    <s v="Comedy"/>
    <x v="39"/>
    <s v="February 13, 2019 (United States)"/>
    <n v="5.9"/>
    <n v="65000"/>
    <s v="Todd Strauss-Schulson"/>
    <s v="Erin Cardillo"/>
    <s v="Rebel Wilson"/>
    <s v="United States"/>
    <n v="31000000"/>
    <x v="7366"/>
    <s v="BRON Studios"/>
    <n v="89"/>
  </r>
  <r>
    <s v="Killerman"/>
    <s v="R"/>
    <s v="Action"/>
    <x v="39"/>
    <s v="August 8, 2019 (Germany)"/>
    <n v="5.4"/>
    <n v="4000"/>
    <s v="Malik Bader"/>
    <s v="Malik Bader"/>
    <s v="Liam Hemsworth"/>
    <s v="United States"/>
    <m/>
    <x v="7367"/>
    <s v="Solution Entertainment Group"/>
    <n v="112"/>
  </r>
  <r>
    <s v="A Dog's Journey"/>
    <s v="PG"/>
    <s v="Adventure"/>
    <x v="39"/>
    <s v="May 17, 2019 (United States)"/>
    <n v="7.5"/>
    <n v="21000"/>
    <s v="Gail Mancuso"/>
    <s v="W. Bruce Cameron"/>
    <s v="Josh Gad"/>
    <s v="China"/>
    <n v="16000000"/>
    <x v="7368"/>
    <s v="Dreamworks Pictures"/>
    <n v="109"/>
  </r>
  <r>
    <s v="Don't Let Go"/>
    <s v="R"/>
    <s v="Drama"/>
    <x v="39"/>
    <s v="August 30, 2019 (United States)"/>
    <n v="6.4"/>
    <n v="8000"/>
    <s v="Jacob Estes"/>
    <s v="Jacob Estes"/>
    <s v="David Oyelowo"/>
    <s v="United States"/>
    <n v="5000000"/>
    <x v="7369"/>
    <s v="Blumhouse Productions"/>
    <n v="103"/>
  </r>
  <r>
    <s v="UglyDolls"/>
    <s v="PG"/>
    <s v="Animation"/>
    <x v="39"/>
    <s v="May 3, 2019 (United States)"/>
    <n v="5"/>
    <n v="6100"/>
    <s v="Kelly Asbury"/>
    <s v="Alison Peck"/>
    <s v="Kelly Clarkson"/>
    <s v="China"/>
    <n v="45000000"/>
    <x v="7370"/>
    <s v="STX Entertainment"/>
    <n v="87"/>
  </r>
  <r>
    <s v="Tolkien"/>
    <s v="PG-13"/>
    <s v="Biography"/>
    <x v="39"/>
    <s v="May 10, 2019 (United States)"/>
    <n v="6.8"/>
    <n v="36000"/>
    <s v="Dome Karukoski"/>
    <s v="David Gleeson"/>
    <s v="Nicholas Hoult"/>
    <s v="United States"/>
    <n v="20000000"/>
    <x v="7371"/>
    <s v="Fox Searchlight Pictures"/>
    <n v="112"/>
  </r>
  <r>
    <s v="The Hole in the Ground"/>
    <s v="R"/>
    <s v="Drama"/>
    <x v="39"/>
    <s v="February 26, 2019 (United States)"/>
    <n v="5.7"/>
    <n v="17000"/>
    <s v="Lee Cronin"/>
    <s v="Lee Cronin"/>
    <s v="SeÃ¡na Kerslake"/>
    <s v="Ireland"/>
    <m/>
    <x v="7372"/>
    <s v="Savage Productions"/>
    <n v="90"/>
  </r>
  <r>
    <s v="Brittany Runs a Marathon"/>
    <s v="R"/>
    <s v="Comedy"/>
    <x v="39"/>
    <s v="October 24, 2019 (Argentina)"/>
    <n v="6.8"/>
    <n v="18000"/>
    <s v="Paul Downs Colaizzo"/>
    <s v="Paul Downs Colaizzo"/>
    <s v="Jillian Bell"/>
    <s v="United States"/>
    <m/>
    <x v="7373"/>
    <s v="Material Pictures"/>
    <n v="104"/>
  </r>
  <r>
    <s v="Chhichhore"/>
    <s v="Not Rated"/>
    <s v="Comedy"/>
    <x v="39"/>
    <s v="September 6, 2019 (United States)"/>
    <n v="8.3000000000000007"/>
    <n v="40000"/>
    <s v="Nitesh Tiwari"/>
    <s v="Piyush Gupta"/>
    <s v="Sushant Singh Rajput"/>
    <s v="India"/>
    <m/>
    <x v="7374"/>
    <s v="Fox STAR Studios"/>
    <n v="143"/>
  </r>
  <r>
    <s v="After the Wedding"/>
    <s v="PG-13"/>
    <s v="Drama"/>
    <x v="39"/>
    <s v="November 1, 2019 (United Kingdom)"/>
    <n v="6.3"/>
    <n v="6700"/>
    <s v="Bart Freundlich"/>
    <s v="Bart Freundlich"/>
    <s v="Julianne Moore"/>
    <s v="United States"/>
    <m/>
    <x v="7375"/>
    <s v="Sony Pictures Classics"/>
    <n v="112"/>
  </r>
  <r>
    <s v="Miss Bala"/>
    <s v="PG-13"/>
    <s v="Action"/>
    <x v="39"/>
    <s v="February 1, 2019 (United States)"/>
    <n v="5.8"/>
    <n v="9900"/>
    <s v="Catherine Hardwicke"/>
    <s v="Gareth Dunnet-Alcocer"/>
    <s v="Gina Rodriguez"/>
    <s v="Mexico"/>
    <n v="15000000"/>
    <x v="7376"/>
    <s v="Canana Films"/>
    <n v="104"/>
  </r>
  <r>
    <s v="A Dog's Way Home"/>
    <s v="PG"/>
    <s v="Adventure"/>
    <x v="39"/>
    <s v="January 11, 2019 (United States)"/>
    <n v="6.7"/>
    <n v="16000"/>
    <s v="Charles Martin Smith"/>
    <s v="W. Bruce Cameron"/>
    <s v="Ashley Judd"/>
    <s v="China"/>
    <n v="18000000"/>
    <x v="7377"/>
    <s v="Bona Film Group"/>
    <n v="96"/>
  </r>
  <r>
    <s v="Super 30"/>
    <s v="Not Rated"/>
    <s v="Biography"/>
    <x v="39"/>
    <s v="July 12, 2019 (United States)"/>
    <n v="8"/>
    <n v="24000"/>
    <s v="Vikas Bahl"/>
    <s v="Sanjeev Dutta"/>
    <s v="Hrithik Roshan"/>
    <s v="India"/>
    <m/>
    <x v="7378"/>
    <s v="Film Poland Productions"/>
    <n v="154"/>
  </r>
  <r>
    <s v="Wonder Park"/>
    <s v="PG"/>
    <s v="Animation"/>
    <x v="39"/>
    <s v="March 15, 2019 (United States)"/>
    <n v="5.9"/>
    <n v="11000"/>
    <s v="Dylan Brown"/>
    <s v="Josh Appelbaum"/>
    <s v="Sofia Mali"/>
    <s v="Spain"/>
    <n v="90000000"/>
    <x v="7379"/>
    <s v="Paramount Animation"/>
    <n v="85"/>
  </r>
  <r>
    <s v="The Gangster, the Cop, the Devil"/>
    <s v="Not Rated"/>
    <s v="Action"/>
    <x v="39"/>
    <s v="May 15, 2019 (South Korea)"/>
    <n v="6.9"/>
    <n v="9700"/>
    <s v="Won-Tae Lee"/>
    <s v="Won-Tae Lee"/>
    <s v="Ma Dong-seok"/>
    <s v="South Korea"/>
    <m/>
    <x v="7380"/>
    <s v="Ace Maker Movie Works"/>
    <n v="109"/>
  </r>
  <r>
    <s v="The Fanatic"/>
    <s v="R"/>
    <s v="Crime"/>
    <x v="39"/>
    <s v="August 30, 2019 (Mexico)"/>
    <n v="4.0999999999999996"/>
    <n v="7900"/>
    <s v="Fred Durst"/>
    <s v="Fred Durst"/>
    <s v="John Travolta"/>
    <s v="United States"/>
    <n v="18000000"/>
    <x v="27"/>
    <s v="Daniel Grodnik Productions"/>
    <n v="88"/>
  </r>
  <r>
    <s v="The Mustang"/>
    <s v="R"/>
    <s v="Drama"/>
    <x v="39"/>
    <s v="June 19, 2019 (France)"/>
    <n v="6.9"/>
    <n v="11000"/>
    <s v="Laure de Clermont-Tonnerre"/>
    <s v="Laure de Clermont-Tonnerre"/>
    <s v="Matthias Schoenaerts"/>
    <s v="France"/>
    <m/>
    <x v="7381"/>
    <s v="Canal+"/>
    <n v="96"/>
  </r>
  <r>
    <s v="Triple Threat"/>
    <s v="R"/>
    <s v="Action"/>
    <x v="39"/>
    <s v="March 29, 2019 (China)"/>
    <n v="5.6"/>
    <n v="10000"/>
    <s v="Jesse V. Johnson"/>
    <s v="Joey O'Bryan"/>
    <s v="Tony Jaa"/>
    <s v="Thailand"/>
    <n v="10000000"/>
    <x v="7382"/>
    <s v="Aurora Alliance Films"/>
    <n v="96"/>
  </r>
  <r>
    <s v="The Wandering Earth"/>
    <s v="TV-MA"/>
    <s v="Action"/>
    <x v="39"/>
    <s v="February 5, 2019 (China)"/>
    <n v="6"/>
    <n v="28000"/>
    <s v="Frant Gwo"/>
    <s v="Gong Geer"/>
    <s v="Jing Wu"/>
    <s v="China"/>
    <n v="48000000"/>
    <x v="7383"/>
    <s v="Beijing Dengfeng International Culture Communications Company"/>
    <n v="125"/>
  </r>
  <r>
    <s v="The Kid Who Would Be King"/>
    <s v="PG"/>
    <s v="Action"/>
    <x v="39"/>
    <s v="January 25, 2019 (United States)"/>
    <n v="6"/>
    <n v="15000"/>
    <s v="Joe Cornish"/>
    <s v="Joe Cornish"/>
    <s v="Louis Ashbourne Serkis"/>
    <s v="United Kingdom"/>
    <n v="59000000"/>
    <x v="7384"/>
    <s v="Big Talk Productions"/>
    <n v="120"/>
  </r>
  <r>
    <s v="Sunrise in Heaven"/>
    <s v="Not Rated"/>
    <s v="Drama"/>
    <x v="39"/>
    <s v="April 9, 2019 (United States)"/>
    <n v="6"/>
    <n v="871"/>
    <s v="Waymon Boone"/>
    <s v="Dan Benamor"/>
    <s v="Caylee Cowan"/>
    <s v="United States"/>
    <n v="1100000"/>
    <x v="27"/>
    <s v="Nasser Group"/>
    <n v="85"/>
  </r>
  <r>
    <s v="Missing Link"/>
    <s v="PG"/>
    <s v="Animation"/>
    <x v="39"/>
    <s v="April 12, 2019 (United States)"/>
    <n v="6.7"/>
    <n v="23000"/>
    <s v="Chris Butler"/>
    <s v="Chris Butler"/>
    <s v="Hugh Jackman"/>
    <s v="Canada"/>
    <n v="100000000"/>
    <x v="7385"/>
    <s v="Annapurna Pictures"/>
    <n v="93"/>
  </r>
  <r>
    <s v="Breakthrough"/>
    <s v="PG"/>
    <s v="Biography"/>
    <x v="39"/>
    <s v="April 17, 2019 (United States)"/>
    <n v="6.3"/>
    <n v="8800"/>
    <s v="Roxann Dawson"/>
    <s v="Joyce Smith"/>
    <s v="Marcel Ruiz"/>
    <s v="United States"/>
    <n v="14000000"/>
    <x v="7386"/>
    <s v="Fox 2000 Pictures"/>
    <n v="116"/>
  </r>
  <r>
    <s v="Poms"/>
    <s v="PG-13"/>
    <s v="Comedy"/>
    <x v="39"/>
    <s v="May 10, 2019 (United States)"/>
    <n v="6"/>
    <n v="4700"/>
    <s v="Zara Hayes"/>
    <s v="Zara Hayes"/>
    <s v="Diane Keaton"/>
    <s v="United Kingdom"/>
    <n v="10000000"/>
    <x v="7387"/>
    <s v="Entertainment One"/>
    <n v="90"/>
  </r>
  <r>
    <s v="Little"/>
    <s v="PG-13"/>
    <s v="Comedy"/>
    <x v="39"/>
    <s v="April 12, 2019 (United States)"/>
    <n v="5.5"/>
    <n v="12000"/>
    <s v="Tina Gordon"/>
    <s v="Tracy Oliver"/>
    <s v="Regina Hall"/>
    <s v="United States"/>
    <n v="20000000"/>
    <x v="7388"/>
    <s v="Universal Pictures"/>
    <n v="109"/>
  </r>
  <r>
    <s v="The Prodigy"/>
    <s v="R"/>
    <s v="Fantasy"/>
    <x v="39"/>
    <s v="February 8, 2019 (United States)"/>
    <n v="5.9"/>
    <n v="24000"/>
    <s v="Nicholas McCarthy"/>
    <s v="Jeff Buhler"/>
    <s v="Taylor Schilling"/>
    <s v="United States"/>
    <n v="6000000"/>
    <x v="7389"/>
    <s v="Orion Pictures"/>
    <n v="92"/>
  </r>
  <r>
    <s v="Ne Zha"/>
    <s v="Not Rated"/>
    <s v="Animation"/>
    <x v="39"/>
    <s v="July 26, 2019 (China)"/>
    <n v="7.5"/>
    <n v="6500"/>
    <s v="Yu Yang"/>
    <s v="Yu Yang"/>
    <s v="Yanting LÃ¼"/>
    <s v="China"/>
    <m/>
    <x v="7390"/>
    <s v="Coco Cartoon"/>
    <n v="110"/>
  </r>
  <r>
    <s v="Storm Boy"/>
    <s v="PG"/>
    <s v="Drama"/>
    <x v="39"/>
    <s v="April 5, 2019 (United States)"/>
    <n v="6.9"/>
    <n v="3100"/>
    <s v="Shawn Seet"/>
    <s v="Justin Monjo"/>
    <s v="Finn Little"/>
    <s v="Australia"/>
    <m/>
    <x v="7391"/>
    <s v="Ambience Entertainment"/>
    <n v="99"/>
  </r>
  <r>
    <s v="Gully Boy"/>
    <s v="Not Rated"/>
    <s v="Drama"/>
    <x v="39"/>
    <s v="February 14, 2019 (United States)"/>
    <n v="8"/>
    <n v="34000"/>
    <s v="Zoya Akhtar"/>
    <s v="Zoya Akhtar"/>
    <s v="Vijay Varma"/>
    <s v="India"/>
    <m/>
    <x v="7392"/>
    <s v="Excel Entertainment"/>
    <n v="154"/>
  </r>
  <r>
    <s v="Crypto"/>
    <s v="R"/>
    <s v="Crime"/>
    <x v="39"/>
    <s v="April 12, 2019 (United States)"/>
    <n v="5.3"/>
    <n v="3700"/>
    <s v="John Stalberg Jr."/>
    <s v="Carlyle Eubank"/>
    <s v="Beau Knapp"/>
    <s v="United States"/>
    <m/>
    <x v="7393"/>
    <s v="Yale Productions"/>
    <n v="105"/>
  </r>
  <r>
    <s v="Overcomer"/>
    <s v="PG"/>
    <s v="Drama"/>
    <x v="39"/>
    <s v="August 23, 2019 (United States)"/>
    <n v="6.6"/>
    <n v="4100"/>
    <s v="Alex Kendrick"/>
    <s v="Alex Kendrick"/>
    <s v="Alex Kendrick"/>
    <s v="United States"/>
    <n v="5000000"/>
    <x v="7394"/>
    <s v="Affirm Films"/>
    <n v="119"/>
  </r>
  <r>
    <s v="Ms. Purple"/>
    <m/>
    <s v="Crime"/>
    <x v="39"/>
    <s v="September 6, 2019 (United States)"/>
    <n v="6.2"/>
    <n v="481"/>
    <s v="Justin Chon"/>
    <s v="Justin Chon"/>
    <s v="Jake Choi"/>
    <s v="United States"/>
    <m/>
    <x v="7395"/>
    <s v="Electric Panda Entertainment"/>
    <n v="87"/>
  </r>
  <r>
    <s v="A Madea Family Funeral"/>
    <s v="PG-13"/>
    <s v="Comedy"/>
    <x v="39"/>
    <s v="March 1, 2019 (United States)"/>
    <n v="4.5"/>
    <n v="4000"/>
    <s v="Tyler Perry"/>
    <s v="Tyler Perry"/>
    <s v="Tyler Perry"/>
    <s v="United States"/>
    <n v="20000000"/>
    <x v="7396"/>
    <s v="The Tyler Perry Company"/>
    <n v="109"/>
  </r>
  <r>
    <s v="Run with the Hunted"/>
    <s v="Not Rated"/>
    <s v="Crime"/>
    <x v="39"/>
    <s v="June 26, 2020 (United States)"/>
    <n v="5.2"/>
    <n v="735"/>
    <s v="John Swab"/>
    <s v="John Swab"/>
    <s v="Ron Perlman"/>
    <s v="United States"/>
    <m/>
    <x v="7397"/>
    <s v="Roxwell Films"/>
    <n v="93"/>
  </r>
  <r>
    <s v="Extreme Job"/>
    <s v="Not Rated"/>
    <s v="Action"/>
    <x v="39"/>
    <s v="June 21, 2019 (United States)"/>
    <n v="7.1"/>
    <n v="7600"/>
    <s v="Byeong-heon Lee"/>
    <s v="Se-yeong Bae"/>
    <s v="Lee Dong-yong"/>
    <s v="South Korea"/>
    <m/>
    <x v="7398"/>
    <s v="About Film"/>
    <n v="111"/>
  </r>
  <r>
    <s v="The Tomorrow Man"/>
    <s v="PG-13"/>
    <s v="Drama"/>
    <x v="39"/>
    <s v="August 2, 2019 (Sweden)"/>
    <n v="5.7"/>
    <n v="1500"/>
    <s v="Noble Jones"/>
    <s v="Noble Jones"/>
    <s v="John Lithgow"/>
    <s v="United States"/>
    <m/>
    <x v="7399"/>
    <s v="Symbolic Exchange"/>
    <n v="94"/>
  </r>
  <r>
    <s v="The Sun Is also a Star"/>
    <s v="PG-13"/>
    <s v="Drama"/>
    <x v="39"/>
    <s v="May 17, 2019 (United States)"/>
    <n v="5.9"/>
    <n v="6600"/>
    <s v="Ry Russo-Young"/>
    <s v="Tracy Oliver"/>
    <s v="Yara Shahidi"/>
    <s v="United States"/>
    <n v="9000000"/>
    <x v="7400"/>
    <s v="Alloy Entertainment"/>
    <n v="100"/>
  </r>
  <r>
    <s v="Faith, Hope &amp; Love"/>
    <s v="PG"/>
    <s v="Comedy"/>
    <x v="39"/>
    <s v="February 4, 2020 (Australia)"/>
    <n v="6.2"/>
    <n v="719"/>
    <s v="J.J. Englert"/>
    <s v="Robert Krantz"/>
    <s v="Peta Murgatroyd"/>
    <s v="United States"/>
    <m/>
    <x v="7401"/>
    <s v="Ellinas Multimedia"/>
    <n v="106"/>
  </r>
  <r>
    <s v="Kalank"/>
    <s v="Not Rated"/>
    <s v="Drama"/>
    <x v="39"/>
    <s v="April 17, 2019 (United States)"/>
    <n v="3.6"/>
    <n v="12000"/>
    <s v="Abhishek Varman"/>
    <s v="Shibani Bathija"/>
    <s v="Varun Dhawan"/>
    <s v="India"/>
    <m/>
    <x v="7402"/>
    <s v="Dharma Productions"/>
    <n v="166"/>
  </r>
  <r>
    <s v="Sonchiriya"/>
    <s v="Not Rated"/>
    <s v="Action"/>
    <x v="39"/>
    <s v="March 1, 2019 (India)"/>
    <n v="8.1"/>
    <n v="9800"/>
    <s v="Abhishek Chaubey"/>
    <s v="Sudip Sharma"/>
    <s v="Sushant Singh Rajput"/>
    <s v="India"/>
    <m/>
    <x v="7403"/>
    <s v="MacGuffin Pictures"/>
    <n v="143"/>
  </r>
  <r>
    <s v="Mission Mangal"/>
    <s v="Not Rated"/>
    <s v="Drama"/>
    <x v="39"/>
    <s v="August 15, 2019 (United States)"/>
    <n v="6.5"/>
    <n v="13000"/>
    <s v="Jagan Shakti"/>
    <s v="R. Balki"/>
    <s v="Akshay Kumar"/>
    <s v="India"/>
    <m/>
    <x v="7404"/>
    <s v="Cape of Good Films"/>
    <n v="130"/>
  </r>
  <r>
    <s v="K-12"/>
    <s v="Not Rated"/>
    <s v="Fantasy"/>
    <x v="39"/>
    <s v="September 5, 2019 (United States)"/>
    <n v="6.5"/>
    <n v="2500"/>
    <s v="Melanie Martinez"/>
    <s v="Melanie Martinez"/>
    <s v="Melanie Martinez"/>
    <s v="United States"/>
    <n v="5000000"/>
    <x v="7405"/>
    <s v="Atlantic Records"/>
    <n v="96"/>
  </r>
  <r>
    <s v="Batla House"/>
    <s v="Not Rated"/>
    <s v="Action"/>
    <x v="39"/>
    <s v="August 15, 2019 (United States)"/>
    <n v="7.2"/>
    <n v="10000"/>
    <s v="Nikkhil Advani"/>
    <s v="Ritesh Shah"/>
    <s v="Mrunal Thakur"/>
    <s v="India"/>
    <m/>
    <x v="7406"/>
    <s v="Bake My Cake Films"/>
    <n v="146"/>
  </r>
  <r>
    <s v="Saaho"/>
    <s v="Not Rated"/>
    <s v="Action"/>
    <x v="39"/>
    <s v="August 30, 2019 (United States)"/>
    <n v="5.2"/>
    <n v="17000"/>
    <s v="Sujeeth"/>
    <s v="Sujeeth"/>
    <s v="Prabhas"/>
    <s v="India"/>
    <m/>
    <x v="7407"/>
    <s v="UV Creations"/>
    <n v="170"/>
  </r>
  <r>
    <s v="Exit"/>
    <s v="Not Rated"/>
    <s v="Action"/>
    <x v="39"/>
    <s v="July 31, 2019 (South Korea)"/>
    <n v="7"/>
    <n v="4700"/>
    <s v="Sang-Geun Lee"/>
    <s v="Sang-Geun Lee"/>
    <s v="Jo Jung-Suk"/>
    <s v="South Korea"/>
    <m/>
    <x v="7408"/>
    <s v="Filmmaker R&amp;K"/>
    <n v="103"/>
  </r>
  <r>
    <s v="Cliffs of Freedom"/>
    <s v="R"/>
    <s v="Drama"/>
    <x v="39"/>
    <s v="March 22, 2019 (Ireland)"/>
    <n v="6.3"/>
    <n v="417"/>
    <s v="Van Ling"/>
    <s v="Van Ling"/>
    <s v="Tania Raymonde"/>
    <s v="United States"/>
    <m/>
    <x v="7409"/>
    <s v="The National Hellenic Society"/>
    <n v="137"/>
  </r>
  <r>
    <s v="Them That Follow"/>
    <s v="R"/>
    <s v="Drama"/>
    <x v="39"/>
    <s v="August 2, 2019 (United States)"/>
    <n v="5.4"/>
    <n v="2900"/>
    <s v="Britt Poulton"/>
    <s v="Britt Poulton"/>
    <s v="Walton Goggins"/>
    <s v="United States"/>
    <m/>
    <x v="7410"/>
    <s v="Amasia Entertainment"/>
    <n v="98"/>
  </r>
  <r>
    <s v="Unplanned"/>
    <s v="R"/>
    <s v="Biography"/>
    <x v="39"/>
    <s v="March 29, 2019 (United States)"/>
    <n v="5.8"/>
    <n v="13000"/>
    <s v="Chuck Konzelman"/>
    <s v="Abby Johnson"/>
    <s v="Ashley Bratcher"/>
    <s v="United States"/>
    <n v="6000000"/>
    <x v="7411"/>
    <s v="Unplanned Movie"/>
    <n v="109"/>
  </r>
  <r>
    <s v="Student of the Year 2"/>
    <s v="Not Rated"/>
    <s v="Action"/>
    <x v="39"/>
    <s v="May 10, 2019 (United States)"/>
    <n v="2.2000000000000002"/>
    <n v="18000"/>
    <s v="Punit Malhotra"/>
    <s v="Arshad Sayed"/>
    <s v="Tiger Shroff"/>
    <s v="India"/>
    <m/>
    <x v="7412"/>
    <s v="Fox STAR Studios"/>
    <n v="146"/>
  </r>
  <r>
    <s v="The Divine Fury"/>
    <s v="Not Rated"/>
    <s v="Action"/>
    <x v="39"/>
    <s v="July 31, 2019 (South Korea)"/>
    <n v="6.2"/>
    <n v="2500"/>
    <s v="Joo-hwan Kim"/>
    <s v="Joo-hwan Kim"/>
    <s v="Seo Jun Park"/>
    <s v="South Korea"/>
    <m/>
    <x v="7413"/>
    <s v="KeyEast"/>
    <n v="129"/>
  </r>
  <r>
    <s v="Luka Chuppi"/>
    <s v="Not Rated"/>
    <s v="Comedy"/>
    <x v="39"/>
    <s v="March 1, 2019 (India)"/>
    <n v="6.3"/>
    <n v="9000"/>
    <s v="Laxman Utekar"/>
    <s v="Rohan Shankar"/>
    <s v="Kartik Aaryan"/>
    <s v="India"/>
    <m/>
    <x v="7414"/>
    <s v="Maddock Films"/>
    <n v="126"/>
  </r>
  <r>
    <s v="De De Pyaar De"/>
    <s v="Not Rated"/>
    <s v="Comedy"/>
    <x v="39"/>
    <s v="May 17, 2019 (United States)"/>
    <n v="6.6"/>
    <n v="7400"/>
    <s v="Akiv Ali"/>
    <s v="Surabhi Bhatnagar"/>
    <s v="Ajay Devgn"/>
    <s v="India"/>
    <m/>
    <x v="7415"/>
    <s v="Luv Films"/>
    <n v="135"/>
  </r>
  <r>
    <s v="End of the Century"/>
    <s v="Unrated"/>
    <s v="Drama"/>
    <x v="39"/>
    <s v="August 16, 2019 (United States)"/>
    <n v="6.9"/>
    <n v="2700"/>
    <s v="Lucio Castro"/>
    <s v="Lucio Castro"/>
    <s v="Juan Barberini"/>
    <s v="Argentina"/>
    <m/>
    <x v="7416"/>
    <m/>
    <n v="84"/>
  </r>
  <r>
    <s v="Bennett's War"/>
    <s v="PG-13"/>
    <s v="Sport"/>
    <x v="39"/>
    <s v="August 30, 2019 (United States)"/>
    <n v="5.9"/>
    <n v="691"/>
    <s v="Alex Ranarivelo"/>
    <s v="Alex Ranarivelo"/>
    <s v="Michael Roark"/>
    <s v="United States"/>
    <m/>
    <x v="7417"/>
    <s v="ESX Entertainment"/>
    <n v="94"/>
  </r>
  <r>
    <s v="Code Geass: Lelouch of the Re;Surrection"/>
    <s v="Not Rated"/>
    <s v="Animation"/>
    <x v="39"/>
    <s v="May 5, 2019 (United States)"/>
    <n v="7.4"/>
    <n v="2000"/>
    <s v="GorÃ´ Taniguchi"/>
    <s v="GorÃ´ Taniguchi"/>
    <s v="Jun Fukuyama"/>
    <s v="Japan"/>
    <m/>
    <x v="7418"/>
    <s v="Sunrise"/>
    <n v="112"/>
  </r>
  <r>
    <s v="Before You Know It"/>
    <s v="Not Rated"/>
    <s v="Comedy"/>
    <x v="39"/>
    <s v="August 30, 2019 (United States)"/>
    <n v="5.0999999999999996"/>
    <n v="590"/>
    <s v="Hannah Pearl Utt"/>
    <s v="Jen Tullock"/>
    <s v="Hannah Pearl Utt"/>
    <s v="United States"/>
    <m/>
    <x v="7419"/>
    <s v="Ball &amp; Chain Productions"/>
    <n v="98"/>
  </r>
  <r>
    <s v="Pilgrim's Progress"/>
    <s v="PG"/>
    <s v="Animation"/>
    <x v="39"/>
    <s v="April 18, 2019 (United States)"/>
    <n v="6.1"/>
    <n v="548"/>
    <s v="Robert Fernandez"/>
    <s v="John Bunyan"/>
    <s v="David Thorpe"/>
    <s v="United States"/>
    <m/>
    <x v="7420"/>
    <s v="Cat In The Mill Studio"/>
    <n v="108"/>
  </r>
  <r>
    <s v="Mine 9"/>
    <s v="Not Rated"/>
    <s v="Drama"/>
    <x v="39"/>
    <s v="May 19, 2020 (Poland)"/>
    <n v="6.4"/>
    <n v="4400"/>
    <s v="Eddie Mensore"/>
    <s v="Eddie Mensore"/>
    <s v="Terry Serpico"/>
    <s v="United States"/>
    <n v="350000"/>
    <x v="7421"/>
    <s v="Emphatic Films"/>
    <n v="83"/>
  </r>
  <r>
    <s v="Give Me Liberty"/>
    <m/>
    <s v="Comedy"/>
    <x v="39"/>
    <s v="August 23, 2019 (United States)"/>
    <n v="6.7"/>
    <n v="1700"/>
    <s v="Kirill Mikhanovsky"/>
    <s v="Alice Austen"/>
    <s v="Chris Galust"/>
    <s v="United States"/>
    <m/>
    <x v="7422"/>
    <s v="Give Me Liberty"/>
    <n v="110"/>
  </r>
  <r>
    <s v="Romeo Akbar Walter"/>
    <s v="Not Rated"/>
    <s v="Action"/>
    <x v="39"/>
    <s v="April 5, 2019 (United States)"/>
    <n v="6.6"/>
    <n v="5200"/>
    <s v="Robbie Grewal"/>
    <s v="Robbie Grewal"/>
    <s v="John Abraham"/>
    <s v="India"/>
    <m/>
    <x v="7423"/>
    <s v="Kyta Productions"/>
    <n v="141"/>
  </r>
  <r>
    <s v="Furie"/>
    <s v="TV-14"/>
    <s v="Action"/>
    <x v="39"/>
    <s v="February 22, 2019 (Vietnam)"/>
    <n v="6.3"/>
    <n v="4200"/>
    <s v="Le-Van Kiet"/>
    <s v="Le-Van Kiet"/>
    <s v="Veronica Ngo"/>
    <s v="Vietnam"/>
    <m/>
    <x v="7424"/>
    <s v="Premiere Picture"/>
    <n v="98"/>
  </r>
  <r>
    <s v="Photograph"/>
    <s v="PG-13"/>
    <s v="Drama"/>
    <x v="39"/>
    <s v="March 15, 2019 (India)"/>
    <n v="6.9"/>
    <n v="4600"/>
    <s v="Ritesh Batra"/>
    <s v="Ritesh Batra"/>
    <s v="Nawazuddin Siddiqui"/>
    <s v="Germany"/>
    <m/>
    <x v="7425"/>
    <s v="Poetic License Production"/>
    <n v="110"/>
  </r>
  <r>
    <s v="Ek Ladki Ko Dekha Toh Aisa Laga"/>
    <m/>
    <s v="Comedy"/>
    <x v="39"/>
    <s v="February 1, 2019 (United States)"/>
    <n v="5.5"/>
    <n v="4000"/>
    <s v="Shelly Chopra Dhar"/>
    <s v="Shelly Chopra Dhar"/>
    <s v="Sonam Kapoor"/>
    <s v="India"/>
    <m/>
    <x v="7426"/>
    <s v="Fox STAR Studios"/>
    <n v="120"/>
  </r>
  <r>
    <s v="Body at Brighton Rock"/>
    <s v="R"/>
    <s v="Horror"/>
    <x v="39"/>
    <s v="April 26, 2019 (United States)"/>
    <n v="4.8"/>
    <n v="1900"/>
    <s v="Roxanne Benjamin"/>
    <s v="Roxanne Benjamin"/>
    <s v="Karina Fontes"/>
    <s v="United States"/>
    <m/>
    <x v="7427"/>
    <s v="Protostar Pictures"/>
    <n v="87"/>
  </r>
  <r>
    <s v="The Bravest"/>
    <s v="PG-13"/>
    <s v="Action"/>
    <x v="39"/>
    <s v="August 9, 2019 (United States)"/>
    <n v="5.6"/>
    <n v="794"/>
    <s v="Tony Chan"/>
    <s v="Chao Wang"/>
    <s v="Xiaoming Huang"/>
    <s v="China"/>
    <m/>
    <x v="7428"/>
    <s v="Bona Film Group"/>
    <n v="118"/>
  </r>
  <r>
    <s v="Bharat"/>
    <s v="Not Rated"/>
    <s v="Action"/>
    <x v="39"/>
    <s v="June 5, 2019 (United States)"/>
    <n v="4.9000000000000004"/>
    <n v="24000"/>
    <s v="Ali Abbas Zafar"/>
    <s v="Su-jin Park"/>
    <s v="Salman Khan"/>
    <s v="India"/>
    <m/>
    <x v="7429"/>
    <s v="AVA Films &amp; Entertainment"/>
    <n v="150"/>
  </r>
  <r>
    <s v="42nd Street: The Musical"/>
    <s v="Not Rated"/>
    <s v="Musical"/>
    <x v="39"/>
    <s v="May 1, 2019 (United States)"/>
    <n v="7.9"/>
    <n v="321"/>
    <s v="Mark Bramble"/>
    <s v="Mark Bramble"/>
    <s v="Bonnie Langford"/>
    <s v="United Kingdom"/>
    <m/>
    <x v="7430"/>
    <s v="Julian Marsh Pictures"/>
    <n v="155"/>
  </r>
  <r>
    <s v="Piranhas"/>
    <m/>
    <s v="Crime"/>
    <x v="39"/>
    <s v="February 13, 2019 (Italy)"/>
    <n v="6.3"/>
    <n v="4000"/>
    <s v="Claudio Giovannesi"/>
    <s v="Roberto Saviano"/>
    <s v="Francesco Di Napoli"/>
    <s v="Italy"/>
    <m/>
    <x v="7431"/>
    <s v="Palomar"/>
    <n v="111"/>
  </r>
  <r>
    <s v="Clinton Road"/>
    <m/>
    <s v="Horror"/>
    <x v="39"/>
    <s v="June 14, 2019 (United States)"/>
    <n v="5.9"/>
    <n v="1900"/>
    <s v="Richard Grieco"/>
    <s v="Noel Ashman"/>
    <s v="Ace Young"/>
    <m/>
    <n v="2500000"/>
    <x v="7432"/>
    <s v="Growing Tree Productions"/>
    <n v="77"/>
  </r>
  <r>
    <s v="High on the Hog"/>
    <s v="R"/>
    <s v="Action"/>
    <x v="39"/>
    <s v="April 16, 2019 (United States)"/>
    <n v="3.5"/>
    <n v="195"/>
    <s v="Tony Wash"/>
    <s v="Andy Golub"/>
    <s v="Sid Haig"/>
    <s v="United States"/>
    <n v="1200000"/>
    <x v="7433"/>
    <s v="Hicktown Entertainment"/>
    <n v="85"/>
  </r>
  <r>
    <s v="Kinky Boots: The Musical"/>
    <m/>
    <s v="Musical"/>
    <x v="39"/>
    <s v="June 25, 2019 (United States)"/>
    <n v="8.1999999999999993"/>
    <n v="641"/>
    <s v="Jerry Mitchell"/>
    <s v="Harvey Fierstein"/>
    <s v="Matt Henry"/>
    <s v="United Kingdom"/>
    <m/>
    <x v="7434"/>
    <s v="BroadwayHD"/>
    <n v="135"/>
  </r>
  <r>
    <s v="Play the Flute"/>
    <m/>
    <s v="Drama"/>
    <x v="39"/>
    <s v="March 1, 2019 (United States)"/>
    <n v="6.9"/>
    <n v="34"/>
    <s v="Rich Christiano"/>
    <s v="Rich Christiano"/>
    <s v="Brett Varvel"/>
    <s v="United States"/>
    <m/>
    <x v="7435"/>
    <s v="Christiano Film Group"/>
    <n v="103"/>
  </r>
  <r>
    <s v="Geolkapseu"/>
    <m/>
    <s v="Action"/>
    <x v="39"/>
    <s v="May 9, 2019 (South Korea)"/>
    <n v="5.9"/>
    <n v="760"/>
    <s v="Jung Da-Won"/>
    <s v="Jung Da-Won"/>
    <s v="Mi-ran Ra"/>
    <s v="South Korea"/>
    <m/>
    <x v="7436"/>
    <s v="CJ Entertainment"/>
    <n v="107"/>
  </r>
  <r>
    <s v="Shed of the Dead"/>
    <s v="R"/>
    <s v="Comedy"/>
    <x v="39"/>
    <s v="May 20, 2019 (United Kingdom)"/>
    <n v="4.7"/>
    <n v="1400"/>
    <s v="Drew Cullingham"/>
    <s v="Drew Cullingham"/>
    <s v="Spencer Brown"/>
    <s v="United Kingdom"/>
    <m/>
    <x v="7437"/>
    <s v="7DM Studios"/>
    <n v="82"/>
  </r>
  <r>
    <s v="The Fighting Preacher"/>
    <s v="PG"/>
    <s v="Comedy"/>
    <x v="39"/>
    <s v="July 24, 2019 (United States)"/>
    <n v="5.9"/>
    <n v="403"/>
    <s v="T.C. Christensen"/>
    <s v="T.C. Christensen"/>
    <s v="David McConnell"/>
    <s v="United States"/>
    <m/>
    <x v="7438"/>
    <s v="Remember Films"/>
    <n v="100"/>
  </r>
  <r>
    <s v="Junglee"/>
    <s v="Not Rated"/>
    <s v="Action"/>
    <x v="39"/>
    <s v="March 29, 2019 (United States)"/>
    <n v="5.6"/>
    <n v="1700"/>
    <s v="Chuck Russell"/>
    <s v="Adam Prince"/>
    <s v="Vidyut Jammwal"/>
    <s v="India"/>
    <m/>
    <x v="7439"/>
    <s v="Junglee Pictures"/>
    <n v="115"/>
  </r>
  <r>
    <s v="The Captain"/>
    <m/>
    <s v="Action"/>
    <x v="39"/>
    <s v="September 30, 2019 (China)"/>
    <n v="6.2"/>
    <n v="1700"/>
    <s v="Andrew Lau"/>
    <s v="Yonggan Yu"/>
    <s v="Hanyu Zhang"/>
    <s v="China"/>
    <m/>
    <x v="7440"/>
    <s v="Bona Film Group"/>
    <n v="111"/>
  </r>
  <r>
    <s v="Total Dhamaal"/>
    <s v="Not Rated"/>
    <s v="Action"/>
    <x v="39"/>
    <s v="February 22, 2019 (India)"/>
    <n v="4.2"/>
    <n v="5700"/>
    <s v="Indra Kumar"/>
    <s v="Paritosh Painter"/>
    <s v="Ajay Devgn"/>
    <s v="India"/>
    <m/>
    <x v="7441"/>
    <s v="Ajay Devgn Ffilms"/>
    <n v="130"/>
  </r>
  <r>
    <s v="The Untold Story"/>
    <m/>
    <s v="Comedy"/>
    <x v="39"/>
    <s v="January 11, 2019 (United States)"/>
    <n v="5.7"/>
    <n v="320"/>
    <s v="Shane Stanley"/>
    <s v="Lee Stanley"/>
    <s v="Miko Hughes"/>
    <s v="United States"/>
    <m/>
    <x v="7442"/>
    <s v="Visual Arts Entertainment"/>
    <n v="104"/>
  </r>
  <r>
    <s v="No Manches Frida 2"/>
    <s v="R"/>
    <s v="Comedy"/>
    <x v="39"/>
    <s v="March 15, 2019 (United States)"/>
    <n v="4.2"/>
    <n v="904"/>
    <s v="Nacho G. Velilla"/>
    <s v="Claudio Herrera"/>
    <s v="Martha Higareda"/>
    <s v="Mexico"/>
    <m/>
    <x v="7443"/>
    <s v="Neverending Media"/>
    <n v="102"/>
  </r>
  <r>
    <s v="Line Walker 2: Invisible Spy"/>
    <s v="Not Rated"/>
    <s v="Action"/>
    <x v="39"/>
    <s v="August 16, 2019 (United States)"/>
    <n v="6"/>
    <n v="674"/>
    <s v="Jazz Boon"/>
    <s v="Cat Kwan"/>
    <s v="Louis Koo"/>
    <s v="Hong Kong"/>
    <m/>
    <x v="7444"/>
    <s v="Babieka"/>
    <n v="98"/>
  </r>
  <r>
    <s v="Money"/>
    <m/>
    <s v="Crime"/>
    <x v="39"/>
    <s v="March 22, 2019 (United States)"/>
    <n v="5.9"/>
    <n v="630"/>
    <s v="Noo-ri Park"/>
    <s v="Noo-ri Park"/>
    <s v="Ryu Jun-Yeol"/>
    <s v="South Korea"/>
    <m/>
    <x v="7445"/>
    <s v="Moonlight Film"/>
    <n v="115"/>
  </r>
  <r>
    <s v="The Ground Beneath My Feet"/>
    <s v="Not Rated"/>
    <s v="Drama"/>
    <x v="39"/>
    <s v="July 26, 2019 (United States)"/>
    <n v="6.5"/>
    <n v="898"/>
    <s v="Marie Kreutzer"/>
    <s v="Marie Kreutzer"/>
    <s v="Valerie Pachner"/>
    <s v="Austria"/>
    <m/>
    <x v="7446"/>
    <s v="Novotny &amp; Novotny Filmproduktion GmbH"/>
    <n v="108"/>
  </r>
  <r>
    <s v="Open"/>
    <m/>
    <s v="Drama"/>
    <x v="39"/>
    <s v="October 4, 2019 (United States)"/>
    <n v="7.9"/>
    <n v="73"/>
    <s v="Andoy Ranay"/>
    <s v="Wanggo Gallaga"/>
    <s v="JC Santos"/>
    <s v="Philippines"/>
    <m/>
    <x v="27"/>
    <s v="ABS-CBN Film Productions"/>
    <n v="105"/>
  </r>
  <r>
    <s v="The Least of These: The Graham Staines Story"/>
    <s v="PG-13"/>
    <s v="Drama"/>
    <x v="39"/>
    <s v="March 29, 2019 (India)"/>
    <n v="6.4"/>
    <n v="806"/>
    <s v="Aneesh Daniel"/>
    <s v="Andrew E. Matthews"/>
    <s v="Sharman Joshi"/>
    <s v="United States"/>
    <m/>
    <x v="7447"/>
    <s v="Skypass Entertainment"/>
    <n v="112"/>
  </r>
  <r>
    <s v="Saga of Tanya the Evil - The Movie"/>
    <s v="Not Rated"/>
    <s v="Animation"/>
    <x v="39"/>
    <s v="May 16, 2019 (United States)"/>
    <n v="7.6"/>
    <n v="900"/>
    <s v="Yutaka Uemura"/>
    <s v="Carlo Zen"/>
    <s v="TesshÃ´ Genda"/>
    <s v="Japan"/>
    <m/>
    <x v="7448"/>
    <s v="Studio NuT"/>
    <n v="115"/>
  </r>
  <r>
    <s v="Tod@s Caen"/>
    <s v="PG-13"/>
    <s v="Comedy"/>
    <x v="39"/>
    <s v="August 30, 2019 (United States)"/>
    <n v="4.9000000000000004"/>
    <n v="550"/>
    <s v="Ariel Winograd"/>
    <s v="Cory Brusseau"/>
    <s v="Martha Higareda"/>
    <s v="Mexico"/>
    <m/>
    <x v="7449"/>
    <s v="Neverending Media"/>
    <n v="120"/>
  </r>
  <r>
    <s v="My People, My Country"/>
    <m/>
    <s v="Drama"/>
    <x v="39"/>
    <s v="October 1, 2019 (United States)"/>
    <n v="6.5"/>
    <n v="1500"/>
    <s v="Directors"/>
    <s v="Hu Guan"/>
    <s v="Bo Huang"/>
    <s v="China"/>
    <m/>
    <x v="7450"/>
    <s v="Alibaba Pictures"/>
    <n v="154"/>
  </r>
  <r>
    <s v="Alone/Together"/>
    <m/>
    <s v="Drama"/>
    <x v="39"/>
    <s v="February 13, 2019 (Philippines)"/>
    <n v="6.8"/>
    <n v="396"/>
    <s v="Antoinette Jadaone"/>
    <s v="Antoinette Jadaone"/>
    <s v="Liza Soberano"/>
    <s v="Philippines"/>
    <m/>
    <x v="7451"/>
    <s v="ABS-CBN Film Productions"/>
    <n v="103"/>
  </r>
  <r>
    <s v="The Other Side of Heaven 2: Fire of Faith"/>
    <s v="PG-13"/>
    <s v="Adventure"/>
    <x v="39"/>
    <s v="June 28, 2019 (United States)"/>
    <n v="5.6"/>
    <n v="336"/>
    <s v="Mitch Davis"/>
    <s v="Mitch Davis"/>
    <s v="Christopher Gorham"/>
    <s v="United States"/>
    <m/>
    <x v="7452"/>
    <s v="Kolipoki Pictures"/>
    <n v="117"/>
  </r>
  <r>
    <s v="India's Most Wanted"/>
    <s v="Not Rated"/>
    <s v="Action"/>
    <x v="39"/>
    <s v="May 24, 2019 (United States)"/>
    <n v="4.5"/>
    <n v="2000"/>
    <s v="Raj Kumar Gupta"/>
    <s v="Raj Kumar Gupta"/>
    <s v="Arjun Kapoor"/>
    <s v="India"/>
    <m/>
    <x v="7453"/>
    <s v="Fox STAR Studios"/>
    <n v="123"/>
  </r>
  <r>
    <s v="Chasing the Dragon II: Wild Wild Bunch"/>
    <s v="Not Rated"/>
    <s v="Action"/>
    <x v="39"/>
    <s v="June 7, 2019 (United States)"/>
    <n v="5.8"/>
    <n v="523"/>
    <s v="Jason Kwan"/>
    <s v="Koon-Nam Lui"/>
    <s v="Tony Ka Fai Leung"/>
    <s v="China"/>
    <m/>
    <x v="7454"/>
    <s v="Bona Film Group"/>
    <n v="101"/>
  </r>
  <r>
    <s v="Round of Your Life"/>
    <m/>
    <s v="Family"/>
    <x v="39"/>
    <s v="June 21, 2019 (United States)"/>
    <n v="4.5999999999999996"/>
    <n v="150"/>
    <s v="Dylan Thomas Ellis"/>
    <s v="Tim Ogletree"/>
    <s v="Cole Allen"/>
    <s v="United States"/>
    <m/>
    <x v="7455"/>
    <s v="Aristar Entertainment"/>
    <n v="91"/>
  </r>
  <r>
    <s v="El Coyote"/>
    <s v="R"/>
    <s v="Action"/>
    <x v="39"/>
    <s v="October 4, 2019 (United States)"/>
    <n v="3"/>
    <n v="122"/>
    <s v="Jeffrey Nicholson"/>
    <s v="Jeffrey Nicholson"/>
    <s v="Michael Saquella"/>
    <s v="United States"/>
    <m/>
    <x v="7456"/>
    <s v="Cactus Blue Entertainment"/>
    <n v="93"/>
  </r>
  <r>
    <s v="By Light of Desert Night"/>
    <m/>
    <s v="Drama"/>
    <x v="39"/>
    <s v="March 3, 2020 (United States)"/>
    <n v="4.8"/>
    <n v="373"/>
    <s v="David Stuart Snell"/>
    <s v="David Stuart Snell"/>
    <s v="Alexandra Bokova"/>
    <s v="United States"/>
    <m/>
    <x v="27"/>
    <s v="Canyon Media"/>
    <n v="94"/>
  </r>
  <r>
    <s v="A Brother's Love"/>
    <m/>
    <s v="Drama"/>
    <x v="39"/>
    <s v="June 7, 2019 (Canada)"/>
    <n v="6.8"/>
    <n v="869"/>
    <s v="Monia Chokri"/>
    <s v="Monia Chokri"/>
    <s v="Anne-Ã‰lisabeth BossÃ©"/>
    <s v="Canada"/>
    <m/>
    <x v="7457"/>
    <s v="Metafilms"/>
    <n v="117"/>
  </r>
  <r>
    <s v="Tenet"/>
    <s v="PG-13"/>
    <s v="Action"/>
    <x v="40"/>
    <s v="September 3, 2020 (United States)"/>
    <n v="7.4"/>
    <n v="387000"/>
    <s v="Christopher Nolan"/>
    <s v="Christopher Nolan"/>
    <s v="John David Washington"/>
    <s v="United States"/>
    <n v="205000000"/>
    <x v="7458"/>
    <s v="Warner Bros."/>
    <n v="150"/>
  </r>
  <r>
    <s v="Wonder Woman 1984"/>
    <s v="PG-13"/>
    <s v="Action"/>
    <x v="40"/>
    <s v="December 25, 2020 (United States)"/>
    <n v="5.4"/>
    <n v="217000"/>
    <s v="Patty Jenkins"/>
    <s v="Patty Jenkins"/>
    <s v="Gal Gadot"/>
    <s v="United States"/>
    <m/>
    <x v="7459"/>
    <s v="Atlas Entertainment"/>
    <n v="151"/>
  </r>
  <r>
    <s v="Birds of Prey"/>
    <s v="R"/>
    <s v="Action"/>
    <x v="40"/>
    <s v="February 7, 2020 (United States)"/>
    <n v="6.1"/>
    <n v="190000"/>
    <s v="Cathy Yan"/>
    <s v="Christina Hodson"/>
    <s v="Margot Robbie"/>
    <s v="United States"/>
    <n v="84500000"/>
    <x v="7460"/>
    <s v="Clubhouse Pictures (II)"/>
    <n v="109"/>
  </r>
  <r>
    <s v="The Invisible Man"/>
    <s v="R"/>
    <s v="Drama"/>
    <x v="40"/>
    <s v="February 28, 2020 (United States)"/>
    <n v="7.1"/>
    <n v="186000"/>
    <s v="Leigh Whannell"/>
    <s v="Leigh Whannell"/>
    <s v="Elisabeth Moss"/>
    <s v="Canada"/>
    <n v="7000000"/>
    <x v="7461"/>
    <s v="Universal Pictures"/>
    <n v="124"/>
  </r>
  <r>
    <s v="Onward"/>
    <s v="PG"/>
    <s v="Animation"/>
    <x v="40"/>
    <s v="March 6, 2020 (United States)"/>
    <n v="7.4"/>
    <n v="120000"/>
    <s v="Dan Scanlon"/>
    <s v="Dan Scanlon"/>
    <s v="Tom Holland"/>
    <s v="United States"/>
    <m/>
    <x v="7462"/>
    <s v="Walt Disney Pictures"/>
    <n v="102"/>
  </r>
  <r>
    <s v="Bad Boys for Life"/>
    <s v="R"/>
    <s v="Action"/>
    <x v="40"/>
    <s v="January 17, 2020 (United States)"/>
    <n v="6.6"/>
    <n v="140000"/>
    <s v="Adil El Arbi"/>
    <s v="Peter Craig"/>
    <s v="Will Smith"/>
    <s v="United States"/>
    <n v="90000000"/>
    <x v="7463"/>
    <s v="Columbia Pictures"/>
    <n v="124"/>
  </r>
  <r>
    <s v="Sonic the Hedgehog"/>
    <s v="PG"/>
    <s v="Action"/>
    <x v="40"/>
    <s v="February 14, 2020 (United States)"/>
    <n v="6.5"/>
    <n v="102000"/>
    <s v="Jeff Fowler"/>
    <s v="Pat Casey"/>
    <s v="Ben Schwartz"/>
    <s v="United States"/>
    <n v="85000000"/>
    <x v="7464"/>
    <s v="Paramount Pictures"/>
    <n v="99"/>
  </r>
  <r>
    <s v="Dolittle"/>
    <s v="PG"/>
    <s v="Adventure"/>
    <x v="40"/>
    <s v="January 17, 2020 (United States)"/>
    <n v="5.6"/>
    <n v="53000"/>
    <s v="Stephen Gaghan"/>
    <s v="Stephen Gaghan"/>
    <s v="Robert Downey Jr."/>
    <s v="United States"/>
    <n v="175000000"/>
    <x v="7465"/>
    <s v="Universal Pictures"/>
    <n v="101"/>
  </r>
  <r>
    <s v="The Call of the Wild"/>
    <s v="PG"/>
    <s v="Adventure"/>
    <x v="40"/>
    <s v="February 21, 2020 (United States)"/>
    <n v="6.8"/>
    <n v="42000"/>
    <s v="Chris Sanders"/>
    <s v="Michael Green"/>
    <s v="Harrison Ford"/>
    <s v="Canada"/>
    <n v="135000000"/>
    <x v="7466"/>
    <s v="20th Century Studios"/>
    <n v="100"/>
  </r>
  <r>
    <s v="The Eight Hundred"/>
    <s v="Not Rated"/>
    <s v="Action"/>
    <x v="40"/>
    <s v="August 28, 2020 (United States)"/>
    <n v="6.8"/>
    <n v="3700"/>
    <s v="Hu Guan"/>
    <s v="Hu Guan"/>
    <s v="Zhi-zhong Huang"/>
    <s v="China"/>
    <n v="80000000"/>
    <x v="7467"/>
    <s v="Beijing Diqi Yinxiang Entertainment"/>
    <n v="149"/>
  </r>
  <r>
    <s v="The Quarry"/>
    <s v="R"/>
    <s v="Crime"/>
    <x v="40"/>
    <s v="April 17, 2020 (Mexico)"/>
    <n v="5.4"/>
    <n v="2400"/>
    <s v="Scott Teems"/>
    <s v="Scott Teems"/>
    <s v="Shea Whigham"/>
    <s v="United States"/>
    <m/>
    <x v="7468"/>
    <s v="Prowess Pictures"/>
    <n v="98"/>
  </r>
  <r>
    <s v="Star Trek First Frontier"/>
    <m/>
    <s v="Sci-Fi"/>
    <x v="40"/>
    <s v="September 8, 2020 (United States)"/>
    <n v="5.7"/>
    <n v="165"/>
    <s v="Kenneth Smith"/>
    <s v="Keith Brooks"/>
    <s v="Robert Pralgo"/>
    <s v="United States"/>
    <n v="370000"/>
    <x v="27"/>
    <s v="An Impulsive Production"/>
    <n v="85"/>
  </r>
  <r>
    <s v="Legend of Deification"/>
    <s v="TV-PG"/>
    <s v="Animation"/>
    <x v="40"/>
    <s v="October 1, 2020 (United States)"/>
    <n v="6.6"/>
    <n v="1300"/>
    <s v="Teng Cheng"/>
    <m/>
    <s v="Guangtao Jiang"/>
    <s v="China"/>
    <m/>
    <x v="7469"/>
    <s v="Beijing Enlight Pictures"/>
    <n v="110"/>
  </r>
  <r>
    <s v="Tulsa"/>
    <s v="PG-13"/>
    <s v="Comedy"/>
    <x v="40"/>
    <s v="June 3, 2020 (United States)"/>
    <n v="5"/>
    <n v="294"/>
    <s v="Scott Pryor"/>
    <s v="Scott Pryor"/>
    <s v="Scott Pryor"/>
    <s v="United States"/>
    <m/>
    <x v="7470"/>
    <s v="Pryor Entertainment"/>
    <n v="120"/>
  </r>
  <r>
    <s v="Leap"/>
    <m/>
    <s v="Drama"/>
    <x v="40"/>
    <s v="September 25, 2020 (United States)"/>
    <n v="6.7"/>
    <n v="903"/>
    <s v="Peter Ho-Sun Chan"/>
    <s v="Ji Zhang"/>
    <s v="Gong Li"/>
    <s v="China"/>
    <m/>
    <x v="7471"/>
    <m/>
    <n v="135"/>
  </r>
  <r>
    <s v="Black Wall Street Burning"/>
    <s v="R"/>
    <s v="Drama"/>
    <x v="40"/>
    <s v="February 7, 2020 (United States)"/>
    <n v="6.6"/>
    <n v="35"/>
    <s v="Marcus Brown"/>
    <s v="Dekoven Riggins"/>
    <s v="Dan Belcher"/>
    <s v="United States"/>
    <n v="5000"/>
    <x v="27"/>
    <s v="Notis Studio"/>
    <n v="78"/>
  </r>
  <r>
    <s v="I Am Fear"/>
    <s v="Not Rated"/>
    <s v="Horror"/>
    <x v="40"/>
    <s v="March 3, 2020 (United States)"/>
    <n v="3.4"/>
    <n v="447"/>
    <s v="Kevin Shulman"/>
    <s v="Kevin Shulman"/>
    <s v="Kristina Klebe"/>
    <s v="United States"/>
    <m/>
    <x v="7472"/>
    <s v="Roxwell Films"/>
    <n v="87"/>
  </r>
  <r>
    <s v="Aloha Surf Hotel"/>
    <m/>
    <s v="Comedy"/>
    <x v="40"/>
    <s v="November 5, 2020 (United States)"/>
    <n v="7.1"/>
    <n v="14"/>
    <s v="Stefan C. Schaefer"/>
    <s v="Stefan C. Schaefer"/>
    <s v="Augie Tulba"/>
    <s v="United States"/>
    <m/>
    <x v="27"/>
    <s v="Abominable Pictures"/>
    <n v="90"/>
  </r>
  <r>
    <s v="Love by Drowning"/>
    <s v="R"/>
    <s v="Drama"/>
    <x v="40"/>
    <s v="November 6, 2020 (United States)"/>
    <m/>
    <m/>
    <s v="Justin Kreinbrink"/>
    <s v="C.E. Poverman"/>
    <s v="Nicky Whelan"/>
    <s v="United States"/>
    <n v="1000000"/>
    <x v="27"/>
    <s v="Dow Jazz Films"/>
    <n v="121"/>
  </r>
  <r>
    <s v="The Robinsons"/>
    <m/>
    <s v="Action"/>
    <x v="40"/>
    <s v="November 10, 2020 (United States)"/>
    <m/>
    <m/>
    <s v="Directors"/>
    <s v="Aleks Alifirenko Jr."/>
    <s v="Billy Hartmann"/>
    <s v="United States"/>
    <n v="10000"/>
    <x v="27"/>
    <m/>
    <n v="90"/>
  </r>
  <r>
    <s v="More to Life"/>
    <m/>
    <s v="Drama"/>
    <x v="40"/>
    <s v="October 23, 2020 (United States)"/>
    <n v="3.1"/>
    <n v="18"/>
    <s v="Joseph Ebanks"/>
    <s v="Joseph Ebanks"/>
    <s v="Shannon Bond"/>
    <s v="United States"/>
    <n v="7000"/>
    <x v="27"/>
    <m/>
    <n v="90"/>
  </r>
  <r>
    <s v="Dream Round"/>
    <m/>
    <s v="Comedy"/>
    <x v="40"/>
    <s v="February 7, 2020 (United States)"/>
    <n v="4.7"/>
    <n v="36"/>
    <s v="Dusty Dukatz"/>
    <s v="Lisa Huston"/>
    <s v="Michael Saquella"/>
    <s v="United States"/>
    <m/>
    <x v="27"/>
    <s v="Cactus Blue Entertainment"/>
    <n v="90"/>
  </r>
  <r>
    <s v="Saving Mbango"/>
    <m/>
    <s v="Drama"/>
    <x v="40"/>
    <s v="April 27, 2020 (Cameroon)"/>
    <n v="5.7"/>
    <n v="29"/>
    <s v="Nkanya Nkwai"/>
    <s v="Lynno Lovert"/>
    <s v="Onyama Laura"/>
    <s v="United States"/>
    <n v="58750"/>
    <x v="27"/>
    <s v="Embi Productions"/>
    <m/>
  </r>
  <r>
    <s v="It's Just Us"/>
    <m/>
    <s v="Drama"/>
    <x v="40"/>
    <s v="October 1, 2020 (United States)"/>
    <m/>
    <m/>
    <s v="James Randall"/>
    <s v="James Randall"/>
    <s v="Christina Roz"/>
    <s v="United States"/>
    <n v="15000"/>
    <x v="27"/>
    <m/>
    <n v="120"/>
  </r>
  <r>
    <s v="Tee em el"/>
    <m/>
    <s v="Horror"/>
    <x v="40"/>
    <s v="August 19, 2020 (United States)"/>
    <n v="5.7"/>
    <n v="7"/>
    <s v="Pereko Mosia"/>
    <s v="Pereko Mosia"/>
    <s v="Siyabonga Mabaso"/>
    <s v="South Africa"/>
    <m/>
    <x v="27"/>
    <s v="PK 65 Films"/>
    <n v="1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668">
  <r>
    <s v="The Shining"/>
    <x v="0"/>
    <x v="0"/>
    <x v="0"/>
    <s v="June 13, 1980 (United States)"/>
    <x v="0"/>
    <n v="927000"/>
    <s v="Stanley Kubrick"/>
    <s v="Stephen King"/>
    <s v="Jack Nicholson"/>
    <s v="United Kingdom"/>
    <n v="19000000"/>
    <n v="46998772"/>
    <s v="Warner Bros."/>
    <n v="146"/>
    <n v="82.4"/>
    <n v="173792789.17961165"/>
  </r>
  <r>
    <s v="The Blue Lagoon"/>
    <x v="0"/>
    <x v="1"/>
    <x v="0"/>
    <s v="July 2, 1980 (United States)"/>
    <x v="1"/>
    <n v="65000"/>
    <s v="Randal Kleiser"/>
    <s v="Henry De Vere Stacpoole"/>
    <s v="Brooke Shields"/>
    <s v="United States"/>
    <n v="4500000"/>
    <n v="58853106"/>
    <s v="Columbia Pictures"/>
    <n v="104"/>
    <n v="82.4"/>
    <n v="217627929.58980581"/>
  </r>
  <r>
    <s v="Star Wars: Episode V - The Empire Strikes Back"/>
    <x v="1"/>
    <x v="2"/>
    <x v="0"/>
    <s v="June 20, 1980 (United States)"/>
    <x v="2"/>
    <n v="1200000"/>
    <s v="Irvin Kershner"/>
    <s v="Leigh Brackett"/>
    <s v="Mark Hamill"/>
    <s v="United States"/>
    <n v="18000000"/>
    <n v="538375067"/>
    <s v="Lucasfilm"/>
    <n v="124"/>
    <n v="82.4"/>
    <n v="1990811685.8604367"/>
  </r>
  <r>
    <s v="Airplane!"/>
    <x v="1"/>
    <x v="3"/>
    <x v="0"/>
    <s v="July 2, 1980 (United States)"/>
    <x v="3"/>
    <n v="221000"/>
    <s v="Jim Abrahams"/>
    <s v="Jim Abrahams"/>
    <s v="Robert Hays"/>
    <s v="United States"/>
    <n v="3500000"/>
    <n v="83453539"/>
    <s v="Paramount Pictures"/>
    <n v="88"/>
    <n v="82.4"/>
    <n v="308595792.87985432"/>
  </r>
  <r>
    <s v="Caddyshack"/>
    <x v="0"/>
    <x v="3"/>
    <x v="0"/>
    <s v="July 25, 1980 (United States)"/>
    <x v="4"/>
    <n v="108000"/>
    <s v="Harold Ramis"/>
    <s v="Brian Doyle-Murray"/>
    <s v="Chevy Chase"/>
    <s v="United States"/>
    <n v="6000000"/>
    <n v="39846344"/>
    <s v="Orion Pictures"/>
    <n v="98"/>
    <n v="82.4"/>
    <n v="147344429.81553397"/>
  </r>
  <r>
    <s v="Friday the 13th"/>
    <x v="0"/>
    <x v="4"/>
    <x v="0"/>
    <s v="May 9, 1980 (United States)"/>
    <x v="5"/>
    <n v="123000"/>
    <s v="Sean S. Cunningham"/>
    <s v="Victor Miller"/>
    <s v="Betsy Palmer"/>
    <s v="United States"/>
    <n v="550000"/>
    <n v="39754601"/>
    <s v="Paramount Pictures"/>
    <n v="95"/>
    <n v="82.4"/>
    <n v="147005181.125"/>
  </r>
  <r>
    <s v="The Blues Brothers"/>
    <x v="0"/>
    <x v="2"/>
    <x v="0"/>
    <s v="June 20, 1980 (United States)"/>
    <x v="6"/>
    <n v="188000"/>
    <s v="John Landis"/>
    <s v="Dan Aykroyd"/>
    <s v="John Belushi"/>
    <s v="United States"/>
    <n v="27000000"/>
    <n v="115229890"/>
    <s v="Universal Pictures"/>
    <n v="133"/>
    <n v="82.4"/>
    <n v="426098877.22087377"/>
  </r>
  <r>
    <s v="Raging Bull"/>
    <x v="0"/>
    <x v="5"/>
    <x v="0"/>
    <s v="December 19, 1980 (United States)"/>
    <x v="7"/>
    <n v="330000"/>
    <s v="Martin Scorsese"/>
    <s v="Jake LaMotta"/>
    <s v="Robert De Niro"/>
    <s v="United States"/>
    <n v="18000000"/>
    <n v="23402427"/>
    <s v="Chartoff-Winkler Productions"/>
    <n v="129"/>
    <n v="82.4"/>
    <n v="86537858.093446597"/>
  </r>
  <r>
    <s v="Superman II"/>
    <x v="1"/>
    <x v="2"/>
    <x v="0"/>
    <s v="June 19, 1981 (United States)"/>
    <x v="8"/>
    <n v="101000"/>
    <s v="Richard Lester"/>
    <s v="Jerry Siegel"/>
    <s v="Gene Hackman"/>
    <s v="United States"/>
    <n v="54000000"/>
    <n v="108185706"/>
    <s v="Dovemead Films"/>
    <n v="127"/>
    <n v="82.4"/>
    <n v="400050784.20145631"/>
  </r>
  <r>
    <s v="The Long Riders"/>
    <x v="0"/>
    <x v="5"/>
    <x v="0"/>
    <s v="May 16, 1980 (United States)"/>
    <x v="9"/>
    <n v="10000"/>
    <s v="Walter Hill"/>
    <s v="Bill Bryden"/>
    <s v="David Carradine"/>
    <s v="United States"/>
    <n v="10000000"/>
    <n v="15795189"/>
    <s v="United Artists"/>
    <n v="100"/>
    <n v="82.4"/>
    <n v="58407695.246359222"/>
  </r>
  <r>
    <s v="Any Which Way You Can"/>
    <x v="1"/>
    <x v="2"/>
    <x v="0"/>
    <s v="December 17, 1980 (United States)"/>
    <x v="10"/>
    <n v="18000"/>
    <s v="Buddy Van Horn"/>
    <s v="Stanford Sherman"/>
    <s v="Clint Eastwood"/>
    <s v="United States"/>
    <n v="15000000"/>
    <n v="70687344"/>
    <s v="The Malpaso Company"/>
    <n v="116"/>
    <n v="82.4"/>
    <n v="261388758.69902912"/>
  </r>
  <r>
    <s v="The Gods Must Be Crazy"/>
    <x v="1"/>
    <x v="1"/>
    <x v="0"/>
    <s v="October 26, 1984 (United States)"/>
    <x v="4"/>
    <n v="54000"/>
    <s v="Jamie Uys"/>
    <s v="Jamie Uys"/>
    <s v="N!xau"/>
    <s v="South Africa"/>
    <n v="5000000"/>
    <n v="30031783"/>
    <s v="C.A.T. Films"/>
    <n v="109"/>
    <n v="82.4"/>
    <n v="111051993.69053397"/>
  </r>
  <r>
    <s v="Popeye"/>
    <x v="1"/>
    <x v="1"/>
    <x v="0"/>
    <s v="December 12, 1980 (United States)"/>
    <x v="11"/>
    <n v="30000"/>
    <s v="Robert Altman"/>
    <s v="Jules Feiffer"/>
    <s v="Robin Williams"/>
    <s v="United States"/>
    <n v="20000000"/>
    <n v="49823037"/>
    <s v="Paramount Pictures"/>
    <n v="114"/>
    <n v="82.4"/>
    <n v="184236400.16868931"/>
  </r>
  <r>
    <s v="Ordinary People"/>
    <x v="0"/>
    <x v="0"/>
    <x v="0"/>
    <s v="September 19, 1980 (United States)"/>
    <x v="3"/>
    <n v="49000"/>
    <s v="Robert Redford"/>
    <s v="Judith Guest"/>
    <s v="Donald Sutherland"/>
    <s v="United States"/>
    <n v="6000000"/>
    <n v="54766923"/>
    <s v="Paramount Pictures"/>
    <n v="124"/>
    <n v="82.4"/>
    <n v="202517978.61771843"/>
  </r>
  <r>
    <s v="Dressed to Kill"/>
    <x v="0"/>
    <x v="6"/>
    <x v="0"/>
    <s v="July 25, 1980 (United States)"/>
    <x v="12"/>
    <n v="37000"/>
    <s v="Brian De Palma"/>
    <s v="Brian De Palma"/>
    <s v="Michael Caine"/>
    <s v="United States"/>
    <n v="6500000"/>
    <n v="31899000"/>
    <s v="Filmways Pictures"/>
    <n v="104"/>
    <n v="82.4"/>
    <n v="117956617.7184466"/>
  </r>
  <r>
    <s v="Somewhere in Time"/>
    <x v="1"/>
    <x v="0"/>
    <x v="0"/>
    <s v="October 3, 1980 (United States)"/>
    <x v="13"/>
    <n v="27000"/>
    <s v="Jeannot Szwarc"/>
    <s v="Richard Matheson"/>
    <s v="Christopher Reeve"/>
    <s v="United States"/>
    <n v="5100000"/>
    <n v="9709597"/>
    <s v="Rastar Pictures"/>
    <n v="103"/>
    <n v="82.4"/>
    <n v="35904298.61529126"/>
  </r>
  <r>
    <s v="Fame"/>
    <x v="0"/>
    <x v="0"/>
    <x v="0"/>
    <s v="May 16, 1980 (United States)"/>
    <x v="14"/>
    <n v="21000"/>
    <s v="Alan Parker"/>
    <s v="Christopher Gore"/>
    <s v="Eddie Barth"/>
    <s v="United States"/>
    <m/>
    <n v="21202829"/>
    <s v="Metro-Goldwyn-Mayer (MGM)"/>
    <n v="134"/>
    <n v="82.4"/>
    <n v="78404150.440533981"/>
  </r>
  <r>
    <s v="9 to 5"/>
    <x v="1"/>
    <x v="3"/>
    <x v="0"/>
    <s v="December 19, 1980 (United States)"/>
    <x v="15"/>
    <n v="29000"/>
    <s v="Colin Higgins"/>
    <s v="Patricia Resnick"/>
    <s v="Jane Fonda"/>
    <s v="United States"/>
    <n v="10000000"/>
    <n v="103300686"/>
    <s v="IPC Films"/>
    <n v="109"/>
    <n v="82.4"/>
    <n v="381986881.36165047"/>
  </r>
  <r>
    <s v="The Fog"/>
    <x v="0"/>
    <x v="4"/>
    <x v="0"/>
    <s v="February 8, 1980 (United States)"/>
    <x v="8"/>
    <n v="66000"/>
    <s v="John Carpenter"/>
    <s v="John Carpenter"/>
    <s v="Adrienne Barbeau"/>
    <s v="United States"/>
    <n v="1000000"/>
    <n v="21448782"/>
    <s v="AVCO Embassy Pictures"/>
    <n v="89"/>
    <n v="82.4"/>
    <n v="79313639.264563099"/>
  </r>
  <r>
    <s v="Stir Crazy"/>
    <x v="0"/>
    <x v="3"/>
    <x v="0"/>
    <s v="December 12, 1980 (United States)"/>
    <x v="8"/>
    <n v="26000"/>
    <s v="Sidney Poitier"/>
    <s v="Bruce Jay Friedman"/>
    <s v="Gene Wilder"/>
    <s v="United States"/>
    <m/>
    <n v="101300000"/>
    <s v="Columbia Pictures"/>
    <n v="111"/>
    <n v="82.4"/>
    <n v="374588713.592233"/>
  </r>
  <r>
    <s v="Cruising"/>
    <x v="0"/>
    <x v="6"/>
    <x v="0"/>
    <s v="February 15, 1980 (United States)"/>
    <x v="16"/>
    <n v="20000"/>
    <s v="William Friedkin"/>
    <s v="William Friedkin"/>
    <s v="Al Pacino"/>
    <s v="West Germany"/>
    <n v="11000000"/>
    <n v="19814523"/>
    <s v="Lorimar Film Entertainment"/>
    <n v="102"/>
    <n v="82.4"/>
    <n v="73270450.947815523"/>
  </r>
  <r>
    <s v="Heaven's Gate"/>
    <x v="0"/>
    <x v="1"/>
    <x v="0"/>
    <s v="April 24, 1981 (United States)"/>
    <x v="8"/>
    <n v="14000"/>
    <s v="Michael Cimino"/>
    <s v="Michael Cimino"/>
    <s v="Kris Kristofferson"/>
    <s v="United States"/>
    <n v="44000000"/>
    <n v="3484523"/>
    <s v="Partisan Productions"/>
    <n v="219"/>
    <n v="82.4"/>
    <n v="12885123.27791262"/>
  </r>
  <r>
    <s v="The Final Countdown"/>
    <x v="1"/>
    <x v="2"/>
    <x v="0"/>
    <s v="August 1, 1980 (United States)"/>
    <x v="17"/>
    <n v="22000"/>
    <s v="Don Taylor"/>
    <s v="Thomas Hunter"/>
    <s v="Kirk Douglas"/>
    <s v="United States"/>
    <n v="12000000"/>
    <n v="16647800"/>
    <s v="Bryna Productions"/>
    <n v="103"/>
    <n v="82.4"/>
    <n v="61560493.446601935"/>
  </r>
  <r>
    <s v="Xanadu"/>
    <x v="1"/>
    <x v="7"/>
    <x v="0"/>
    <s v="August 8, 1980 (United States)"/>
    <x v="11"/>
    <n v="12000"/>
    <s v="Robert Greenwald"/>
    <s v="Richard Christian Danus"/>
    <s v="Olivia Newton-John"/>
    <s v="United States"/>
    <n v="20000000"/>
    <n v="22762571"/>
    <s v="Universal Pictures"/>
    <n v="96"/>
    <n v="82.4"/>
    <n v="84171788.637135923"/>
  </r>
  <r>
    <s v="Urban Cowboy"/>
    <x v="1"/>
    <x v="0"/>
    <x v="0"/>
    <s v="June 6, 1980 (United States)"/>
    <x v="5"/>
    <n v="14000"/>
    <s v="James Bridges"/>
    <s v="Aaron Latham"/>
    <s v="John Travolta"/>
    <s v="United States"/>
    <m/>
    <n v="46918287"/>
    <s v="Paramount Pictures"/>
    <n v="132"/>
    <n v="82.4"/>
    <n v="173495170.4963592"/>
  </r>
  <r>
    <s v="Altered States"/>
    <x v="0"/>
    <x v="4"/>
    <x v="0"/>
    <s v="December 25, 1980 (United States)"/>
    <x v="15"/>
    <n v="33000"/>
    <s v="Ken Russell"/>
    <s v="Paddy Chayefsky"/>
    <s v="William Hurt"/>
    <s v="United States"/>
    <m/>
    <n v="19853892"/>
    <s v="Warner Bros."/>
    <n v="102"/>
    <n v="82.4"/>
    <n v="73416030.247572809"/>
  </r>
  <r>
    <s v="Little Darlings"/>
    <x v="0"/>
    <x v="3"/>
    <x v="0"/>
    <s v="March 21, 1980 (United States)"/>
    <x v="16"/>
    <n v="5100"/>
    <s v="Ron Maxwell"/>
    <s v="Kimi Peck"/>
    <s v="Tatum O'Neal"/>
    <s v="United States"/>
    <m/>
    <n v="34326249"/>
    <s v="Stephen Friedman/Kings Road Productions"/>
    <n v="96"/>
    <n v="82.4"/>
    <n v="126932136.77548543"/>
  </r>
  <r>
    <s v="Raise the Titanic"/>
    <x v="1"/>
    <x v="2"/>
    <x v="0"/>
    <s v="August 1, 1980 (United States)"/>
    <x v="18"/>
    <n v="4100"/>
    <s v="Jerry Jameson"/>
    <s v="Adam Kennedy"/>
    <s v="Jason Robards"/>
    <s v="United Kingdom"/>
    <n v="36000000"/>
    <m/>
    <s v="ITC Films"/>
    <n v="115"/>
    <n v="82.4"/>
    <n v="0"/>
  </r>
  <r>
    <s v="Brubaker"/>
    <x v="0"/>
    <x v="6"/>
    <x v="0"/>
    <s v="June 20, 1980 (United States)"/>
    <x v="13"/>
    <n v="17000"/>
    <s v="Stuart Rosenberg"/>
    <s v="W.D. Richter"/>
    <s v="Robert Redford"/>
    <s v="United States"/>
    <n v="9000000"/>
    <n v="37121708"/>
    <s v="Twentieth Century Fox"/>
    <n v="131"/>
    <n v="82.4"/>
    <n v="137269228.49029124"/>
  </r>
  <r>
    <s v="American Gigolo"/>
    <x v="0"/>
    <x v="6"/>
    <x v="0"/>
    <s v="February 1, 1980 (United States)"/>
    <x v="19"/>
    <n v="22000"/>
    <s v="Paul Schrader"/>
    <s v="Paul Schrader"/>
    <s v="Richard Gere"/>
    <s v="United States"/>
    <n v="4800000"/>
    <n v="22743674"/>
    <s v="Paramount Pictures"/>
    <n v="117"/>
    <n v="82.4"/>
    <n v="84101911.016990289"/>
  </r>
  <r>
    <s v="My Bodyguard"/>
    <x v="1"/>
    <x v="3"/>
    <x v="0"/>
    <s v="September 26, 1980 (United States)"/>
    <x v="12"/>
    <n v="8900"/>
    <s v="Tony Bill"/>
    <s v="Alan Ormsby"/>
    <s v="Chris Makepeace"/>
    <s v="United States"/>
    <m/>
    <n v="22482952"/>
    <s v="Twentieth Century Fox"/>
    <n v="102"/>
    <n v="82.4"/>
    <n v="83137809.155339807"/>
  </r>
  <r>
    <s v="Prom Night"/>
    <x v="0"/>
    <x v="4"/>
    <x v="0"/>
    <s v="July 18, 1980 (United States)"/>
    <x v="20"/>
    <n v="16000"/>
    <s v="Paul Lynch"/>
    <s v="William Gray"/>
    <s v="Leslie Nielsen"/>
    <s v="Canada"/>
    <m/>
    <n v="14796236"/>
    <s v="Guardian Trust Company"/>
    <n v="92"/>
    <n v="82.4"/>
    <n v="54713751.325242713"/>
  </r>
  <r>
    <s v="Smokey and the Bandit II"/>
    <x v="1"/>
    <x v="2"/>
    <x v="0"/>
    <s v="August 15, 1980 (United States)"/>
    <x v="11"/>
    <n v="15000"/>
    <s v="Hal Needham"/>
    <s v="Hal Needham"/>
    <s v="Burt Reynolds"/>
    <s v="United States"/>
    <m/>
    <n v="66132626"/>
    <s v="Universal Pictures"/>
    <n v="100"/>
    <n v="82.4"/>
    <n v="244546251.72572812"/>
  </r>
  <r>
    <s v="Cattle Annie and Little Britches"/>
    <x v="1"/>
    <x v="0"/>
    <x v="0"/>
    <s v="April 24, 1981 (United States)"/>
    <x v="10"/>
    <n v="604"/>
    <s v="Lamont Johnson"/>
    <s v="David Eyre"/>
    <s v="Scott Glenn"/>
    <s v="United States"/>
    <n v="5100000"/>
    <n v="534816"/>
    <s v="Cattle Annie Productions"/>
    <n v="97"/>
    <n v="82.4"/>
    <n v="1977650.9126213591"/>
  </r>
  <r>
    <s v="Seems Like Old Times"/>
    <x v="1"/>
    <x v="3"/>
    <x v="0"/>
    <s v="December 19, 1980 (United States)"/>
    <x v="17"/>
    <n v="9100"/>
    <s v="Jay Sandrich"/>
    <s v="Neil Simon"/>
    <s v="Goldie Hawn"/>
    <s v="United States"/>
    <m/>
    <n v="43995918"/>
    <s v="Rastar Films"/>
    <n v="102"/>
    <n v="82.4"/>
    <n v="162688789.01213592"/>
  </r>
  <r>
    <s v="Private Benjamin"/>
    <x v="0"/>
    <x v="3"/>
    <x v="0"/>
    <s v="October 10, 1980 (United States)"/>
    <x v="19"/>
    <n v="24000"/>
    <s v="Howard Zieff"/>
    <s v="Nancy Meyers"/>
    <s v="Goldie Hawn"/>
    <s v="United States"/>
    <n v="10000000"/>
    <n v="69847348"/>
    <s v="Warner Bros."/>
    <n v="109"/>
    <n v="82.4"/>
    <n v="258282608.44174755"/>
  </r>
  <r>
    <s v="The Hollywood Knights"/>
    <x v="0"/>
    <x v="3"/>
    <x v="0"/>
    <s v="May 30, 1980 (United States)"/>
    <x v="21"/>
    <n v="4300"/>
    <s v="Floyd Mutrux"/>
    <s v="Floyd Mutrux"/>
    <s v="Tony Danza"/>
    <s v="United States"/>
    <n v="4000000"/>
    <n v="10000000"/>
    <s v="PolyGram Filmed Entertainment"/>
    <n v="91"/>
    <n v="82.4"/>
    <n v="36978155.339805819"/>
  </r>
  <r>
    <s v="Motel Hell"/>
    <x v="0"/>
    <x v="3"/>
    <x v="0"/>
    <s v="October 24, 1980 (United States)"/>
    <x v="22"/>
    <n v="11000"/>
    <s v="Kevin Connor"/>
    <s v="Robert Jaffe"/>
    <s v="Rory Calhoun"/>
    <s v="United States"/>
    <n v="3000000"/>
    <n v="6342668"/>
    <s v="Camp Hill"/>
    <n v="101"/>
    <n v="82.4"/>
    <n v="23454016.257281553"/>
  </r>
  <r>
    <s v="The Jazz Singer"/>
    <x v="1"/>
    <x v="0"/>
    <x v="0"/>
    <s v="December 19, 1980 (United States)"/>
    <x v="23"/>
    <n v="4000"/>
    <s v="Richard Fleischer"/>
    <s v="Samson Raphaelson"/>
    <s v="Laurence Olivier"/>
    <s v="United States"/>
    <m/>
    <n v="27118000"/>
    <s v="EMI Films"/>
    <n v="115"/>
    <n v="82.4"/>
    <n v="100277361.65048543"/>
  </r>
  <r>
    <s v="Coal Miner's Daughter"/>
    <x v="1"/>
    <x v="5"/>
    <x v="0"/>
    <s v="March 7, 1980 (United States)"/>
    <x v="24"/>
    <n v="17000"/>
    <s v="Michael Apted"/>
    <s v="Thomas Rickman"/>
    <s v="Sissy Spacek"/>
    <s v="United States"/>
    <m/>
    <n v="67182787"/>
    <s v="Universal Pictures"/>
    <n v="124"/>
    <n v="82.4"/>
    <n v="248429553.38470873"/>
  </r>
  <r>
    <s v="The Watcher in the Woods"/>
    <x v="1"/>
    <x v="8"/>
    <x v="0"/>
    <s v="October 9, 1981 (United States)"/>
    <x v="21"/>
    <n v="5700"/>
    <s v="John Hough"/>
    <s v="Brian Clemens"/>
    <s v="Bette Davis"/>
    <s v="United States"/>
    <m/>
    <n v="5000000"/>
    <s v="Walt Disney Productions"/>
    <n v="84"/>
    <n v="82.4"/>
    <n v="18489077.66990291"/>
  </r>
  <r>
    <s v="Breaker Morant"/>
    <x v="1"/>
    <x v="0"/>
    <x v="0"/>
    <s v="July 3, 1980 (Australia)"/>
    <x v="6"/>
    <n v="13000"/>
    <s v="Bruce Beresford"/>
    <s v="Jonathan Hardy"/>
    <s v="Edward Woodward"/>
    <s v="Australia"/>
    <m/>
    <m/>
    <s v="The South Australian Film Corporation"/>
    <n v="107"/>
    <n v="82.4"/>
    <n v="0"/>
  </r>
  <r>
    <s v="The Stunt Man"/>
    <x v="0"/>
    <x v="2"/>
    <x v="0"/>
    <s v="June 27, 1980 (United States)"/>
    <x v="12"/>
    <n v="9000"/>
    <s v="Richard Rush"/>
    <s v="Lawrence B. Marcus"/>
    <s v="Peter O'Toole"/>
    <s v="United States"/>
    <n v="3500000"/>
    <n v="7063886"/>
    <s v="Melvin Simon Productions"/>
    <n v="131"/>
    <n v="82.4"/>
    <n v="26120947.381067958"/>
  </r>
  <r>
    <s v="Where the Buffalo Roam"/>
    <x v="0"/>
    <x v="5"/>
    <x v="0"/>
    <s v="April 25, 1980 (United States)"/>
    <x v="14"/>
    <n v="11000"/>
    <s v="Art Linson"/>
    <s v="Hunter S. Thompson"/>
    <s v="Peter Boyle"/>
    <s v="United States"/>
    <m/>
    <n v="6659377"/>
    <s v="Universal Pictures"/>
    <n v="99"/>
    <n v="82.4"/>
    <n v="24625147.71723301"/>
  </r>
  <r>
    <s v="The Awakening"/>
    <x v="0"/>
    <x v="4"/>
    <x v="0"/>
    <s v="October 31, 1980 (United States)"/>
    <x v="25"/>
    <n v="2000"/>
    <s v="Mike Newell"/>
    <s v="Allan Scott"/>
    <s v="Charlton Heston"/>
    <s v="United Kingdom"/>
    <m/>
    <n v="8415112"/>
    <s v="EMI Films"/>
    <n v="101"/>
    <n v="82.4"/>
    <n v="31117531.873786405"/>
  </r>
  <r>
    <s v="Cheech and Chong's Next Movie"/>
    <x v="0"/>
    <x v="3"/>
    <x v="0"/>
    <s v="July 18, 1980 (United States)"/>
    <x v="10"/>
    <n v="12000"/>
    <s v="Tommy Chong"/>
    <s v="Tommy Chong"/>
    <s v="Cheech Marin"/>
    <s v="United States"/>
    <m/>
    <n v="41675194"/>
    <s v="Universal Pictures"/>
    <n v="99"/>
    <n v="82.4"/>
    <n v="154107179.75485435"/>
  </r>
  <r>
    <s v="The Island"/>
    <x v="0"/>
    <x v="2"/>
    <x v="0"/>
    <s v="June 13, 1980 (United States)"/>
    <x v="11"/>
    <n v="3900"/>
    <s v="Michael Ritchie"/>
    <s v="Peter Benchley"/>
    <s v="Michael Caine"/>
    <s v="United States"/>
    <n v="22000000"/>
    <n v="15716828"/>
    <s v="Universal Pictures"/>
    <n v="109"/>
    <n v="82.4"/>
    <n v="58117930.723300964"/>
  </r>
  <r>
    <s v="The Boogey Man"/>
    <x v="0"/>
    <x v="4"/>
    <x v="0"/>
    <s v="November 7, 1980 (United States)"/>
    <x v="26"/>
    <n v="3900"/>
    <s v="Ulli Lommel"/>
    <s v="Ulli Lommel"/>
    <s v="Suzanna Love"/>
    <s v="United States"/>
    <n v="300000"/>
    <m/>
    <s v="The Jerry Gross Organization"/>
    <n v="82"/>
    <n v="82.4"/>
    <n v="0"/>
  </r>
  <r>
    <s v="The Nude Bomb"/>
    <x v="1"/>
    <x v="2"/>
    <x v="0"/>
    <s v="May 9, 1980 (United States)"/>
    <x v="27"/>
    <n v="3100"/>
    <s v="Clive Donner"/>
    <s v="Mel Brooks"/>
    <s v="Don Adams"/>
    <s v="United States"/>
    <n v="15000000"/>
    <n v="14662035"/>
    <s v="Universal Pictures"/>
    <n v="94"/>
    <n v="82.4"/>
    <n v="54217500.782766983"/>
  </r>
  <r>
    <s v="Lion of the Desert"/>
    <x v="1"/>
    <x v="5"/>
    <x v="0"/>
    <s v="May 16, 1981 (Japan)"/>
    <x v="28"/>
    <n v="15000"/>
    <s v="Moustapha Akkad"/>
    <s v="David Butler"/>
    <s v="Anthony Quinn"/>
    <s v="Libya"/>
    <n v="35000000"/>
    <m/>
    <s v="Falcon International Productions"/>
    <n v="173"/>
    <n v="82.4"/>
    <n v="0"/>
  </r>
  <r>
    <s v="Stardust Memories"/>
    <x v="1"/>
    <x v="3"/>
    <x v="0"/>
    <s v="September 26, 1980 (United States)"/>
    <x v="4"/>
    <n v="22000"/>
    <s v="Woody Allen"/>
    <s v="Woody Allen"/>
    <s v="Woody Allen"/>
    <s v="United States"/>
    <n v="10000000"/>
    <n v="10389003"/>
    <s v="Jack Rollins &amp; Charles H. Joffe Productions"/>
    <n v="89"/>
    <n v="82.4"/>
    <n v="38416616.675970875"/>
  </r>
  <r>
    <s v="Melvin and Howard"/>
    <x v="0"/>
    <x v="3"/>
    <x v="0"/>
    <s v="September 19, 1980 (United States)"/>
    <x v="8"/>
    <n v="4500"/>
    <s v="Jonathan Demme"/>
    <s v="Bo Goldman"/>
    <s v="Paul Le Mat"/>
    <s v="United States"/>
    <n v="7000000"/>
    <n v="4309490"/>
    <s v="Universal Pictures"/>
    <n v="95"/>
    <n v="82.4"/>
    <n v="15935699.065533979"/>
  </r>
  <r>
    <s v="Can't Stop the Music"/>
    <x v="1"/>
    <x v="5"/>
    <x v="0"/>
    <s v="June 20, 1980 (United States)"/>
    <x v="29"/>
    <n v="3700"/>
    <s v="Nancy Walker"/>
    <s v="Bronte Woodard"/>
    <s v="Ray Simpson"/>
    <s v="United States"/>
    <n v="20000000"/>
    <m/>
    <s v="EMI Films"/>
    <n v="124"/>
    <n v="82.4"/>
    <n v="0"/>
  </r>
  <r>
    <s v="Bronco Billy"/>
    <x v="1"/>
    <x v="2"/>
    <x v="0"/>
    <s v="June 11, 1980 (United States)"/>
    <x v="10"/>
    <n v="11000"/>
    <s v="Clint Eastwood"/>
    <s v="Dennis Hackin"/>
    <s v="Clint Eastwood"/>
    <s v="United States"/>
    <n v="6500000"/>
    <n v="24265659"/>
    <s v="Warner Bros."/>
    <n v="116"/>
    <n v="82.4"/>
    <n v="89729930.792475715"/>
  </r>
  <r>
    <s v="City of Women"/>
    <x v="0"/>
    <x v="3"/>
    <x v="0"/>
    <s v="April 8, 1981 (United States)"/>
    <x v="9"/>
    <n v="6700"/>
    <s v="Federico Fellini"/>
    <s v="Federico Fellini"/>
    <s v="Marcello Mastroianni"/>
    <s v="Italy"/>
    <m/>
    <n v="12516"/>
    <s v="Opera Film Produzione"/>
    <n v="139"/>
    <n v="82.4"/>
    <n v="46281.859223300969"/>
  </r>
  <r>
    <s v="The Private Eyes"/>
    <x v="1"/>
    <x v="3"/>
    <x v="0"/>
    <s v="November 21, 1980 (United States)"/>
    <x v="17"/>
    <n v="2900"/>
    <s v="Lang Elliott"/>
    <s v="Tim Conway"/>
    <s v="Tim Conway"/>
    <s v="United States"/>
    <m/>
    <m/>
    <s v="Tri Star Productions"/>
    <n v="91"/>
    <n v="82.4"/>
    <n v="0"/>
  </r>
  <r>
    <s v="When Time Ran Out..."/>
    <x v="1"/>
    <x v="2"/>
    <x v="0"/>
    <s v="March 28, 1980 (United States)"/>
    <x v="26"/>
    <n v="2600"/>
    <s v="James Goldstone"/>
    <s v="Gordon Thomas"/>
    <s v="Paul Newman"/>
    <s v="United States"/>
    <n v="20000000"/>
    <n v="3763988"/>
    <s v="International Cinema"/>
    <n v="121"/>
    <n v="82.4"/>
    <n v="13918533.296116505"/>
  </r>
  <r>
    <s v="Oh Heavenly Dog"/>
    <x v="1"/>
    <x v="3"/>
    <x v="0"/>
    <s v="July 11, 1980 (United States)"/>
    <x v="20"/>
    <n v="2400"/>
    <s v="Joe Camp"/>
    <s v="Rod Browning"/>
    <s v="Chevy Chase"/>
    <s v="United States"/>
    <n v="6000000"/>
    <n v="6216067"/>
    <s v="Mulberry Square Productions"/>
    <n v="103"/>
    <n v="82.4"/>
    <n v="22985869.112864077"/>
  </r>
  <r>
    <s v="The Octagon"/>
    <x v="0"/>
    <x v="2"/>
    <x v="0"/>
    <s v="August 15, 1980 (United States)"/>
    <x v="27"/>
    <n v="5200"/>
    <s v="Eric Karson"/>
    <s v="Leigh Chapman"/>
    <s v="Chuck Norris"/>
    <s v="United States"/>
    <n v="4000000"/>
    <n v="18971000"/>
    <s v="American Cinema Productions"/>
    <n v="103"/>
    <n v="82.4"/>
    <n v="70151258.495145619"/>
  </r>
  <r>
    <s v="Hangar 18"/>
    <x v="1"/>
    <x v="9"/>
    <x v="0"/>
    <s v="March 13, 1981 (Ireland)"/>
    <x v="11"/>
    <n v="2400"/>
    <s v="James L. Conway"/>
    <s v="Ken Pettus"/>
    <s v="Darren McGavin"/>
    <s v="United States"/>
    <n v="11000000"/>
    <m/>
    <s v="Sunn Classic Pictures"/>
    <n v="97"/>
    <n v="82.4"/>
    <n v="0"/>
  </r>
  <r>
    <s v="Herbie Goes Bananas"/>
    <x v="2"/>
    <x v="1"/>
    <x v="0"/>
    <s v="June 25, 1980 (United States)"/>
    <x v="18"/>
    <n v="5300"/>
    <s v="Vincent McEveety"/>
    <s v="Don Tait"/>
    <s v="Charles Martin Smith"/>
    <s v="United States"/>
    <m/>
    <n v="18000000"/>
    <s v="Walt Disney Productions"/>
    <n v="100"/>
    <n v="82.4"/>
    <n v="66560679.611650482"/>
  </r>
  <r>
    <s v="The Competition"/>
    <x v="1"/>
    <x v="0"/>
    <x v="0"/>
    <s v="December 3, 1980 (United States)"/>
    <x v="17"/>
    <n v="1900"/>
    <s v="Joel Oliansky"/>
    <s v="Joel Oliansky"/>
    <s v="Richard Dreyfuss"/>
    <s v="United States"/>
    <m/>
    <n v="14287755"/>
    <s v="Rastar Films"/>
    <n v="123"/>
    <n v="82.4"/>
    <n v="52833482.384708732"/>
  </r>
  <r>
    <s v="It's My Turn"/>
    <x v="0"/>
    <x v="3"/>
    <x v="0"/>
    <s v="February 5, 1981 (Argentina)"/>
    <x v="30"/>
    <n v="875"/>
    <s v="Claudia Weill"/>
    <s v="Eleanor Bergstein"/>
    <s v="Jill Clayburgh"/>
    <s v="United States"/>
    <m/>
    <m/>
    <s v="Rastar Films"/>
    <n v="91"/>
    <n v="82.4"/>
    <n v="0"/>
  </r>
  <r>
    <s v="Honeysuckle Rose"/>
    <x v="1"/>
    <x v="0"/>
    <x v="0"/>
    <s v="July 18, 1980 (United States)"/>
    <x v="21"/>
    <n v="1400"/>
    <s v="Jerry Schatzberg"/>
    <s v="GÃ¶sta Stevens"/>
    <s v="Willie Nelson"/>
    <s v="United States"/>
    <m/>
    <n v="17815212"/>
    <s v="Major Studio Partners"/>
    <n v="119"/>
    <n v="82.4"/>
    <n v="65877367.674757279"/>
  </r>
  <r>
    <s v="Resurrection"/>
    <x v="1"/>
    <x v="0"/>
    <x v="0"/>
    <s v="September 26, 1980 (United States)"/>
    <x v="4"/>
    <n v="2800"/>
    <s v="Daniel Petrie"/>
    <s v="Lewis John Carlino"/>
    <s v="Ellen Burstyn"/>
    <s v="United States"/>
    <m/>
    <n v="3910019"/>
    <s v="Universal Pictures"/>
    <n v="103"/>
    <n v="82.4"/>
    <n v="14458528.996359222"/>
  </r>
  <r>
    <s v="Fatso"/>
    <x v="1"/>
    <x v="3"/>
    <x v="0"/>
    <s v="February 1, 1980 (United States)"/>
    <x v="21"/>
    <n v="2000"/>
    <s v="Anne Bancroft"/>
    <s v="Anne Bancroft"/>
    <s v="Dom DeLuise"/>
    <s v="United States"/>
    <m/>
    <n v="7653061"/>
    <s v="Brooksfilms"/>
    <n v="93"/>
    <n v="82.4"/>
    <n v="28299607.848300967"/>
  </r>
  <r>
    <s v="Moscow Does Not Believe in Tears"/>
    <x v="1"/>
    <x v="3"/>
    <x v="0"/>
    <s v="February 11, 1980 (Soviet Union)"/>
    <x v="31"/>
    <n v="12000"/>
    <s v="Vladimir Menshov"/>
    <s v="Valentin Chernykh"/>
    <s v="Vera Alentova"/>
    <s v="Soviet Union"/>
    <n v="900000"/>
    <m/>
    <s v="Mosfilm"/>
    <n v="150"/>
    <n v="82.4"/>
    <n v="0"/>
  </r>
  <r>
    <s v="The Fiendish Plot of Dr. Fu Manchu"/>
    <x v="1"/>
    <x v="3"/>
    <x v="0"/>
    <s v="August 8, 1980 (United States)"/>
    <x v="27"/>
    <n v="2000"/>
    <s v="Piers Haggard"/>
    <s v="Rudy Dochtermann"/>
    <s v="Peter Sellers"/>
    <s v="United States"/>
    <m/>
    <n v="10697276"/>
    <s v="Braun Entertainment Group"/>
    <n v="100"/>
    <n v="82.4"/>
    <n v="39556553.364077665"/>
  </r>
  <r>
    <s v="Serial"/>
    <x v="0"/>
    <x v="3"/>
    <x v="0"/>
    <s v="March 28, 1980 (United States)"/>
    <x v="14"/>
    <n v="915"/>
    <s v="Bill Persky"/>
    <s v="Cyra McFadden"/>
    <s v="Martin Mull"/>
    <s v="United States"/>
    <m/>
    <n v="9870727"/>
    <s v="Paramount Pictures"/>
    <n v="86"/>
    <n v="82.4"/>
    <n v="36500127.632281549"/>
  </r>
  <r>
    <s v="Hero at Large"/>
    <x v="1"/>
    <x v="3"/>
    <x v="0"/>
    <s v="February 8, 1980 (United States)"/>
    <x v="22"/>
    <n v="1500"/>
    <s v="Martin Davidson"/>
    <s v="AJ Carothers"/>
    <s v="John Ritter"/>
    <s v="United States"/>
    <m/>
    <n v="15934737"/>
    <s v="Kings Road Entertainment"/>
    <n v="98"/>
    <n v="82.4"/>
    <n v="58923718.008495145"/>
  </r>
  <r>
    <s v="Wholly Moses!"/>
    <x v="1"/>
    <x v="3"/>
    <x v="0"/>
    <s v="June 13, 1980 (United States)"/>
    <x v="32"/>
    <n v="1800"/>
    <s v="Gary Weis"/>
    <s v="Guy Thomas"/>
    <s v="Dudley Moore"/>
    <s v="United States"/>
    <m/>
    <n v="14155617"/>
    <s v="Columbia Pictures"/>
    <n v="103"/>
    <n v="82.4"/>
    <n v="52344860.435679607"/>
  </r>
  <r>
    <s v="Bon Voyage, Charlie Brown (and Don't Come Back!!)"/>
    <x v="2"/>
    <x v="10"/>
    <x v="0"/>
    <s v="May 30, 1980 (United States)"/>
    <x v="4"/>
    <n v="2900"/>
    <s v="Bill Melendez"/>
    <s v="Charles M. Schulz"/>
    <s v="Scott Beach"/>
    <s v="United States"/>
    <m/>
    <n v="2013193"/>
    <s v="Lee Mendelson Film Productions"/>
    <n v="75"/>
    <n v="82.4"/>
    <n v="7444416.3483009702"/>
  </r>
  <r>
    <s v="In God We Trust (or Gimme That Prime Time Religion)"/>
    <x v="1"/>
    <x v="3"/>
    <x v="0"/>
    <s v="September 26, 1980 (United States)"/>
    <x v="30"/>
    <n v="965"/>
    <s v="Marty Feldman"/>
    <s v="Marty Feldman"/>
    <s v="Marty Feldman"/>
    <s v="United States"/>
    <m/>
    <n v="5215015"/>
    <s v="Universal Pictures"/>
    <n v="97"/>
    <n v="82.4"/>
    <n v="19284163.476941746"/>
  </r>
  <r>
    <s v="Roadie"/>
    <x v="1"/>
    <x v="3"/>
    <x v="0"/>
    <s v="June 13, 1980 (United States)"/>
    <x v="33"/>
    <n v="1100"/>
    <s v="Alan Rudolph"/>
    <s v="Big Boy Medlin"/>
    <s v="Meat Loaf"/>
    <s v="United States"/>
    <m/>
    <n v="4226370"/>
    <s v="Alive Enterprises"/>
    <n v="106"/>
    <n v="82.4"/>
    <n v="15628336.638349513"/>
  </r>
  <r>
    <s v="Just Tell Me What You Want"/>
    <x v="0"/>
    <x v="3"/>
    <x v="0"/>
    <s v="January 18, 1980 (United States)"/>
    <x v="30"/>
    <n v="585"/>
    <s v="Sidney Lumet"/>
    <s v="Jay Presson Allen"/>
    <s v="Ali MacGraw"/>
    <s v="United States"/>
    <m/>
    <n v="2086905"/>
    <s v="Warner Bros."/>
    <n v="112"/>
    <n v="82.4"/>
    <n v="7716989.7269417467"/>
  </r>
  <r>
    <s v="The Last Flight of Noah's Ark"/>
    <x v="2"/>
    <x v="1"/>
    <x v="0"/>
    <s v="June 25, 1980 (United States)"/>
    <x v="1"/>
    <n v="1300"/>
    <s v="Charles Jarrott"/>
    <s v="Ernest K. Gann"/>
    <s v="Elliott Gould"/>
    <s v="United States"/>
    <n v="6000000"/>
    <n v="11000000"/>
    <s v="Walt Disney Productions"/>
    <n v="97"/>
    <n v="82.4"/>
    <n v="40675970.873786405"/>
  </r>
  <r>
    <s v="Little Miss Marker"/>
    <x v="1"/>
    <x v="3"/>
    <x v="0"/>
    <s v="March 21, 1980 (United States)"/>
    <x v="21"/>
    <n v="1400"/>
    <s v="Walter Bernstein"/>
    <s v="Damon Runyon"/>
    <s v="Walter Matthau"/>
    <s v="United States"/>
    <m/>
    <n v="6321392"/>
    <s v="Universal Pictures"/>
    <n v="103"/>
    <n v="82.4"/>
    <n v="23375341.533980582"/>
  </r>
  <r>
    <s v="Willie &amp; Phil"/>
    <x v="0"/>
    <x v="3"/>
    <x v="0"/>
    <s v="August 15, 1980 (United States)"/>
    <x v="23"/>
    <n v="415"/>
    <s v="Paul Mazursky"/>
    <s v="Jean Gruault"/>
    <s v="Michael Ontkean"/>
    <s v="United States"/>
    <n v="5500000"/>
    <n v="4400000"/>
    <s v="Twentieth Century Fox"/>
    <n v="115"/>
    <n v="82.4"/>
    <n v="16270388.349514563"/>
  </r>
  <r>
    <s v="Babylon"/>
    <x v="3"/>
    <x v="0"/>
    <x v="0"/>
    <s v="November 1980 (United Kingdom)"/>
    <x v="34"/>
    <n v="1300"/>
    <s v="Franco Rosso"/>
    <s v="Franco Rosso"/>
    <s v="David N. Haynes"/>
    <s v="United Kingdom"/>
    <m/>
    <n v="109749"/>
    <s v="Diversity Music"/>
    <n v="95"/>
    <n v="82.4"/>
    <n v="405831.5570388349"/>
  </r>
  <r>
    <s v="Windwalker"/>
    <x v="1"/>
    <x v="1"/>
    <x v="0"/>
    <s v="November 18, 1983 (Sweden)"/>
    <x v="15"/>
    <n v="1000"/>
    <s v="Kieth Merrill"/>
    <s v="Ray Goldrup"/>
    <s v="Trevor Howard"/>
    <s v="United States"/>
    <n v="3000000"/>
    <m/>
    <s v="Santa Fe International"/>
    <n v="108"/>
    <n v="82.4"/>
    <n v="0"/>
  </r>
  <r>
    <s v="Phobia"/>
    <x v="0"/>
    <x v="0"/>
    <x v="0"/>
    <s v="September 9, 1980 (United States)"/>
    <x v="35"/>
    <n v="546"/>
    <s v="John Huston"/>
    <s v="Gary Sherman"/>
    <s v="Paul Michael Glaser"/>
    <s v="Canada"/>
    <n v="5100000"/>
    <n v="59167"/>
    <s v="Borough Park Productions"/>
    <n v="94"/>
    <n v="82.4"/>
    <n v="218788.65169902911"/>
  </r>
  <r>
    <s v="Windows"/>
    <x v="0"/>
    <x v="0"/>
    <x v="0"/>
    <s v="January 18, 1980 (United States)"/>
    <x v="25"/>
    <n v="643"/>
    <s v="Gordon Willis"/>
    <s v="Barry Siegel"/>
    <s v="Talia Shire"/>
    <s v="United States"/>
    <m/>
    <n v="2128395"/>
    <s v="Mike Lobell Productions"/>
    <n v="96"/>
    <n v="82.4"/>
    <n v="7870412.0934466012"/>
  </r>
  <r>
    <s v="Loving Couples"/>
    <x v="1"/>
    <x v="3"/>
    <x v="0"/>
    <s v="October 24, 1980 (United States)"/>
    <x v="33"/>
    <n v="351"/>
    <s v="Jack Smight"/>
    <s v="Martin Donovan"/>
    <s v="Shirley MacLaine"/>
    <s v="United States"/>
    <m/>
    <n v="2806659"/>
    <s v="Time Life Films"/>
    <n v="97"/>
    <n v="82.4"/>
    <n v="10378507.248786407"/>
  </r>
  <r>
    <s v="The King and the Mockingbird"/>
    <x v="4"/>
    <x v="10"/>
    <x v="0"/>
    <s v="March 19, 1980 (France)"/>
    <x v="6"/>
    <n v="4800"/>
    <s v="Paul Grimault"/>
    <s v="Hans Christian Andersen"/>
    <s v="Jean Martin"/>
    <s v="France"/>
    <m/>
    <n v="167451"/>
    <s v="Les Films Paul Grimault"/>
    <n v="83"/>
    <n v="82.4"/>
    <n v="619202.90898058249"/>
  </r>
  <r>
    <s v="Oh, God! Book II"/>
    <x v="1"/>
    <x v="3"/>
    <x v="0"/>
    <s v="October 3, 1980 (United States)"/>
    <x v="33"/>
    <n v="2100"/>
    <s v="Gilbert Cates"/>
    <s v="Josh Greenfeld"/>
    <s v="George Burns"/>
    <s v="United States"/>
    <m/>
    <n v="14504277"/>
    <s v="Warner Bros."/>
    <n v="94"/>
    <n v="82.4"/>
    <n v="53634140.799757279"/>
  </r>
  <r>
    <s v="Those Lips, Those Eyes"/>
    <x v="0"/>
    <x v="3"/>
    <x v="0"/>
    <s v="August 15, 1980 (United States)"/>
    <x v="16"/>
    <n v="269"/>
    <s v="Michael Pressman"/>
    <s v="David Shaber"/>
    <s v="Frank Langella"/>
    <s v="United States"/>
    <m/>
    <n v="804713"/>
    <s v="Herb Jaffe"/>
    <n v="105"/>
    <n v="82.4"/>
    <n v="2975680.2317961161"/>
  </r>
  <r>
    <s v="La Cage aux Folles II"/>
    <x v="0"/>
    <x v="3"/>
    <x v="0"/>
    <s v="February 15, 1981 (United States)"/>
    <x v="1"/>
    <n v="1900"/>
    <s v="Ã‰douard Molinaro"/>
    <s v="Jean Poiret"/>
    <s v="Michel Serrault"/>
    <s v="France"/>
    <m/>
    <n v="6950125"/>
    <s v="Da.Ma. Cinematografica"/>
    <n v="102"/>
    <n v="82.4"/>
    <n v="25700280.188106794"/>
  </r>
  <r>
    <s v="The Gong Show Movie"/>
    <x v="0"/>
    <x v="3"/>
    <x v="0"/>
    <s v="May 23, 1980 (United States)"/>
    <x v="36"/>
    <n v="740"/>
    <s v="Chuck Barris"/>
    <s v="Chuck Barris"/>
    <s v="Chuck Barris"/>
    <s v="United States"/>
    <m/>
    <n v="6621520"/>
    <s v="Chuck Barris Productions"/>
    <n v="89"/>
    <n v="82.4"/>
    <n v="24485159.514563106"/>
  </r>
  <r>
    <s v="Gilda Live"/>
    <x v="0"/>
    <x v="3"/>
    <x v="0"/>
    <s v="March 28, 1980 (United States)"/>
    <x v="8"/>
    <n v="599"/>
    <s v="Mike Nichols"/>
    <s v="Anne Beatts"/>
    <s v="Gilda Radner"/>
    <s v="United States"/>
    <m/>
    <n v="2261507"/>
    <s v="Broadway Productions"/>
    <n v="96"/>
    <n v="82.4"/>
    <n v="8362635.7148058247"/>
  </r>
  <r>
    <s v="Why Would I Lie?"/>
    <x v="1"/>
    <x v="3"/>
    <x v="0"/>
    <s v="August 8, 1980 (United States)"/>
    <x v="16"/>
    <n v="211"/>
    <s v="Larry Peerce"/>
    <s v="Hollis Hodges"/>
    <s v="Treat Williams"/>
    <s v="United States"/>
    <m/>
    <n v="1175855"/>
    <s v="Metro-Goldwyn-Mayer (MGM)"/>
    <n v="105"/>
    <n v="82.4"/>
    <n v="4348094.884708738"/>
  </r>
  <r>
    <s v="First Family"/>
    <x v="0"/>
    <x v="3"/>
    <x v="0"/>
    <s v="December 25, 1980 (United States)"/>
    <x v="36"/>
    <n v="593"/>
    <s v="Buck Henry"/>
    <s v="Buck Henry"/>
    <s v="Bob Newhart"/>
    <s v="United States"/>
    <m/>
    <n v="15198912"/>
    <s v="F.F. Associates"/>
    <n v="97"/>
    <n v="82.4"/>
    <n v="56202772.893203877"/>
  </r>
  <r>
    <s v="Mantis Fist Fighter"/>
    <x v="3"/>
    <x v="2"/>
    <x v="0"/>
    <s v="July 9, 1982 (United States)"/>
    <x v="17"/>
    <n v="230"/>
    <s v="Wing-Cho Yip"/>
    <s v="Hsin-Yi Chang"/>
    <s v="Ka-Yan Leung"/>
    <s v="Hong Kong"/>
    <m/>
    <m/>
    <s v="East Asia Film Company"/>
    <n v="89"/>
    <n v="82.4"/>
    <n v="0"/>
  </r>
  <r>
    <s v="Indiana Jones and the Raiders of the Lost Ark"/>
    <x v="1"/>
    <x v="2"/>
    <x v="1"/>
    <s v="June 12, 1981 (United States)"/>
    <x v="0"/>
    <n v="905000"/>
    <s v="Steven Spielberg"/>
    <s v="Lawrence Kasdan"/>
    <s v="Harrison Ford"/>
    <s v="United States"/>
    <n v="18000000"/>
    <n v="389925971"/>
    <s v="Paramount Pictures"/>
    <n v="115"/>
    <n v="90.9"/>
    <n v="1307045581.5588558"/>
  </r>
  <r>
    <s v="Body Heat"/>
    <x v="0"/>
    <x v="6"/>
    <x v="1"/>
    <s v="August 28, 1981 (United States)"/>
    <x v="34"/>
    <n v="32000"/>
    <s v="Lawrence Kasdan"/>
    <s v="Lawrence Kasdan"/>
    <s v="William Hurt"/>
    <s v="United States"/>
    <m/>
    <n v="24058838"/>
    <s v="The Ladd Company"/>
    <n v="113"/>
    <n v="90.9"/>
    <n v="80646071.931793168"/>
  </r>
  <r>
    <s v="An American Werewolf in London"/>
    <x v="0"/>
    <x v="3"/>
    <x v="1"/>
    <s v="August 21, 1981 (United States)"/>
    <x v="24"/>
    <n v="97000"/>
    <s v="John Landis"/>
    <s v="John Landis"/>
    <s v="David Naughton"/>
    <s v="United Kingdom"/>
    <n v="10000000"/>
    <n v="30669378"/>
    <s v="Polygram Pictures"/>
    <n v="97"/>
    <n v="90.9"/>
    <n v="102804834.72607259"/>
  </r>
  <r>
    <s v="Escape from New York"/>
    <x v="0"/>
    <x v="2"/>
    <x v="1"/>
    <s v="July 10, 1981 (United States)"/>
    <x v="13"/>
    <n v="131000"/>
    <s v="John Carpenter"/>
    <s v="John Carpenter"/>
    <s v="Kurt Russell"/>
    <s v="United States"/>
    <n v="6000000"/>
    <n v="25244626"/>
    <s v="AVCO Embassy Pictures"/>
    <n v="99"/>
    <n v="90.9"/>
    <n v="84620875.051705152"/>
  </r>
  <r>
    <s v="The Evil Dead"/>
    <x v="5"/>
    <x v="4"/>
    <x v="1"/>
    <s v="April 15, 1983 (United States)"/>
    <x v="24"/>
    <n v="192000"/>
    <s v="Sam Raimi"/>
    <s v="Sam Raimi"/>
    <s v="Bruce Campbell"/>
    <s v="United States"/>
    <n v="350000"/>
    <n v="2956630"/>
    <s v="Renaissance Pictures"/>
    <n v="85"/>
    <n v="90.9"/>
    <n v="9910727.843784377"/>
  </r>
  <r>
    <s v="Porky's"/>
    <x v="0"/>
    <x v="3"/>
    <x v="1"/>
    <s v="March 19, 1982 (United States)"/>
    <x v="19"/>
    <n v="40000"/>
    <s v="Bob Clark"/>
    <s v="Bob Clark"/>
    <s v="Dan Monahan"/>
    <s v="Canada"/>
    <n v="2500000"/>
    <n v="111289673"/>
    <s v="Astral Bellevue PathÃ©"/>
    <n v="94"/>
    <n v="90.9"/>
    <n v="373046901.68426836"/>
  </r>
  <r>
    <s v="Blow Out"/>
    <x v="0"/>
    <x v="6"/>
    <x v="1"/>
    <s v="July 24, 1981 (United States)"/>
    <x v="34"/>
    <n v="47000"/>
    <s v="Brian De Palma"/>
    <s v="Brian De Palma"/>
    <s v="John Travolta"/>
    <s v="United States"/>
    <n v="18000000"/>
    <n v="12000000"/>
    <s v="Filmways Pictures"/>
    <n v="108"/>
    <n v="90.9"/>
    <n v="40224422.442244217"/>
  </r>
  <r>
    <s v="Clash of the Titans"/>
    <x v="1"/>
    <x v="2"/>
    <x v="1"/>
    <s v="June 12, 1981 (United States)"/>
    <x v="15"/>
    <n v="42000"/>
    <s v="Desmond Davis"/>
    <s v="Beverley Cross"/>
    <s v="Laurence Olivier"/>
    <s v="United Kingdom"/>
    <n v="15000000"/>
    <n v="41092328"/>
    <s v="Charles H. Schneer Productions"/>
    <n v="118"/>
    <n v="90.9"/>
    <n v="137742930.05060503"/>
  </r>
  <r>
    <s v="Excalibur"/>
    <x v="0"/>
    <x v="1"/>
    <x v="1"/>
    <s v="April 10, 1981 (United States)"/>
    <x v="34"/>
    <n v="59000"/>
    <s v="John Boorman"/>
    <s v="Thomas Malory"/>
    <s v="Nigel Terry"/>
    <s v="United Kingdom"/>
    <n v="11000000"/>
    <n v="34971136"/>
    <s v="Cinema '84"/>
    <n v="140"/>
    <n v="90.9"/>
    <n v="117224478.97909789"/>
  </r>
  <r>
    <s v="Mad Max 2"/>
    <x v="0"/>
    <x v="2"/>
    <x v="1"/>
    <s v="May 21, 1982 (United States)"/>
    <x v="37"/>
    <n v="170000"/>
    <s v="George Miller"/>
    <s v="Terry Hayes"/>
    <s v="Mel Gibson"/>
    <s v="Australia"/>
    <n v="3000000"/>
    <n v="23668369"/>
    <s v="Kennedy Miller Productions"/>
    <n v="96"/>
    <n v="90.9"/>
    <n v="79337206.097909778"/>
  </r>
  <r>
    <s v="Das Boot"/>
    <x v="3"/>
    <x v="1"/>
    <x v="1"/>
    <s v="February 10, 1982 (United States)"/>
    <x v="28"/>
    <n v="237000"/>
    <s v="Wolfgang Petersen"/>
    <s v="Wolfgang Petersen"/>
    <s v="JÃ¼rgen Prochnow"/>
    <s v="West Germany"/>
    <m/>
    <n v="11487676"/>
    <s v="Bavaria Film"/>
    <n v="149"/>
    <n v="90.9"/>
    <n v="38507094.358635858"/>
  </r>
  <r>
    <s v="Stripes"/>
    <x v="0"/>
    <x v="3"/>
    <x v="1"/>
    <s v="June 26, 1981 (United States)"/>
    <x v="15"/>
    <n v="68000"/>
    <s v="Ivan Reitman"/>
    <s v="Len Blum"/>
    <s v="Bill Murray"/>
    <s v="United States"/>
    <n v="10000000"/>
    <n v="85297000"/>
    <s v="Columbia Pictures"/>
    <n v="106"/>
    <n v="90.9"/>
    <n v="285918546.75467545"/>
  </r>
  <r>
    <s v="Possession"/>
    <x v="0"/>
    <x v="0"/>
    <x v="1"/>
    <s v="October 28, 1983 (United States)"/>
    <x v="34"/>
    <n v="27000"/>
    <s v="Andrzej Zulawski"/>
    <s v="Andrzej Zulawski"/>
    <s v="Isabelle Adjani"/>
    <s v="France"/>
    <m/>
    <n v="1113538"/>
    <s v="Gaumont"/>
    <n v="124"/>
    <n v="90.9"/>
    <n v="3732618.5764576453"/>
  </r>
  <r>
    <s v="The Cannonball Run"/>
    <x v="1"/>
    <x v="2"/>
    <x v="1"/>
    <s v="June 19, 1981 (United States)"/>
    <x v="19"/>
    <n v="34000"/>
    <s v="Hal Needham"/>
    <s v="Brock Yates"/>
    <s v="Burt Reynolds"/>
    <s v="United States"/>
    <n v="18000000"/>
    <n v="72179579"/>
    <s v="Golden Harvest Company"/>
    <n v="95"/>
    <n v="90.9"/>
    <n v="241948489.78327829"/>
  </r>
  <r>
    <s v="Thief"/>
    <x v="0"/>
    <x v="2"/>
    <x v="1"/>
    <s v="March 27, 1981 (United States)"/>
    <x v="34"/>
    <n v="27000"/>
    <s v="Michael Mann"/>
    <s v="Frank Hohimer"/>
    <s v="James Caan"/>
    <s v="United States"/>
    <n v="5500000"/>
    <n v="11492915"/>
    <s v="Mann/Caan Productions"/>
    <n v="123"/>
    <n v="90.9"/>
    <n v="38524655.671067104"/>
  </r>
  <r>
    <s v="Endless Love"/>
    <x v="0"/>
    <x v="0"/>
    <x v="1"/>
    <s v="July 17, 1981 (United States)"/>
    <x v="38"/>
    <n v="7600"/>
    <s v="Franco Zeffirelli"/>
    <s v="Scott Spencer"/>
    <s v="Brooke Shields"/>
    <s v="United States"/>
    <m/>
    <n v="32492674"/>
    <s v="PolyGram Filmed Entertainment"/>
    <n v="116"/>
    <n v="90.9"/>
    <n v="108916587.10451044"/>
  </r>
  <r>
    <s v="Time Bandits"/>
    <x v="1"/>
    <x v="1"/>
    <x v="1"/>
    <s v="November 6, 1981 (United States)"/>
    <x v="9"/>
    <n v="60000"/>
    <s v="Terry Gilliam"/>
    <s v="Michael Palin"/>
    <s v="Sean Connery"/>
    <s v="United Kingdom"/>
    <n v="5000000"/>
    <n v="42368025"/>
    <s v="HandMade Films"/>
    <n v="110"/>
    <n v="90.9"/>
    <n v="142019111.30363035"/>
  </r>
  <r>
    <s v="The Four Seasons"/>
    <x v="1"/>
    <x v="3"/>
    <x v="1"/>
    <s v="May 22, 1981 (United States)"/>
    <x v="8"/>
    <n v="4200"/>
    <s v="Alan Alda"/>
    <s v="Alan Alda"/>
    <s v="Alan Alda"/>
    <s v="United States"/>
    <m/>
    <n v="50427646"/>
    <s v="Universal Pictures"/>
    <n v="107"/>
    <n v="90.9"/>
    <n v="169035244.62266225"/>
  </r>
  <r>
    <s v="Friday the 13th Part 2"/>
    <x v="0"/>
    <x v="4"/>
    <x v="1"/>
    <s v="May 1, 1981 (United States)"/>
    <x v="10"/>
    <n v="61000"/>
    <s v="Steve Miner"/>
    <s v="Ron Kurz"/>
    <s v="Betsy Palmer"/>
    <s v="United States"/>
    <n v="1250000"/>
    <n v="21722776"/>
    <s v="Georgetown Productions Inc."/>
    <n v="87"/>
    <n v="90.9"/>
    <n v="72815509.870187014"/>
  </r>
  <r>
    <s v="Scanners"/>
    <x v="0"/>
    <x v="4"/>
    <x v="1"/>
    <s v="January 14, 1981 (United States)"/>
    <x v="8"/>
    <n v="51000"/>
    <s v="David Cronenberg"/>
    <s v="David Cronenberg"/>
    <s v="Jennifer O'Neill"/>
    <s v="Canada"/>
    <m/>
    <n v="14225876"/>
    <s v="Canadian Film Development Corporation (CFDC)"/>
    <n v="103"/>
    <n v="90.9"/>
    <n v="47685637.152915284"/>
  </r>
  <r>
    <s v="For Your Eyes Only"/>
    <x v="1"/>
    <x v="2"/>
    <x v="1"/>
    <s v="June 26, 1981 (United States)"/>
    <x v="17"/>
    <n v="94000"/>
    <s v="John Glen"/>
    <s v="Richard Maibaum"/>
    <s v="Roger Moore"/>
    <s v="United Kingdom"/>
    <n v="28000000"/>
    <n v="54813222"/>
    <s v="Eon Productions"/>
    <n v="127"/>
    <n v="90.9"/>
    <n v="183735849.76237622"/>
  </r>
  <r>
    <s v="Halloween II"/>
    <x v="0"/>
    <x v="4"/>
    <x v="1"/>
    <s v="October 30, 1981 (United States)"/>
    <x v="16"/>
    <n v="77000"/>
    <s v="Rick Rosenthal"/>
    <s v="John Carpenter"/>
    <s v="Jamie Lee Curtis"/>
    <s v="United States"/>
    <n v="2500000"/>
    <n v="25533818"/>
    <s v="Dino De Laurentiis Company"/>
    <n v="92"/>
    <n v="90.9"/>
    <n v="85590256.816281617"/>
  </r>
  <r>
    <s v="Taps"/>
    <x v="1"/>
    <x v="0"/>
    <x v="1"/>
    <s v="December 25, 1981 (United States)"/>
    <x v="8"/>
    <n v="17000"/>
    <s v="Harold Becker"/>
    <s v="Darryl Ponicsan"/>
    <s v="George C. Scott"/>
    <s v="United States"/>
    <n v="14000000"/>
    <n v="35856053"/>
    <s v="Major Studio Partners"/>
    <n v="126"/>
    <n v="90.9"/>
    <n v="120190751.91529152"/>
  </r>
  <r>
    <s v="Reds"/>
    <x v="1"/>
    <x v="5"/>
    <x v="1"/>
    <s v="December 25, 1981 (United States)"/>
    <x v="4"/>
    <n v="21000"/>
    <s v="Warren Beatty"/>
    <s v="Warren Beatty"/>
    <s v="Warren Beatty"/>
    <s v="United States"/>
    <n v="32000000"/>
    <n v="40382659"/>
    <s v="Barclays Mercantile Industrial Finance"/>
    <n v="195"/>
    <n v="90.9"/>
    <n v="135364094.57975796"/>
  </r>
  <r>
    <s v="On Golden Pond"/>
    <x v="1"/>
    <x v="0"/>
    <x v="1"/>
    <s v="February 12, 1982 (United States)"/>
    <x v="37"/>
    <n v="29000"/>
    <s v="Mark Rydell"/>
    <s v="Ernest Thompson"/>
    <s v="Katharine Hepburn"/>
    <s v="United States"/>
    <m/>
    <n v="119285432"/>
    <s v="IPC Films"/>
    <n v="109"/>
    <n v="90.9"/>
    <n v="399848967.33113307"/>
  </r>
  <r>
    <s v="The Fox and the Hound"/>
    <x v="2"/>
    <x v="10"/>
    <x v="1"/>
    <s v="July 10, 1981 (United States)"/>
    <x v="4"/>
    <n v="87000"/>
    <s v="Directors"/>
    <s v="Daniel P. Mannix"/>
    <s v="Mickey Rooney"/>
    <s v="United States"/>
    <n v="12000000"/>
    <n v="63456988"/>
    <s v="Walt Disney Animation Studios"/>
    <n v="83"/>
    <n v="90.9"/>
    <n v="212710057.68536851"/>
  </r>
  <r>
    <s v="Chariots of Fire"/>
    <x v="1"/>
    <x v="5"/>
    <x v="1"/>
    <s v="April 9, 1982 (United States)"/>
    <x v="13"/>
    <n v="56000"/>
    <s v="Hugh Hudson"/>
    <s v="Colin Welland"/>
    <s v="Ben Cross"/>
    <s v="United Kingdom"/>
    <n v="5500000"/>
    <n v="59303359"/>
    <s v="Enigma Productions"/>
    <n v="125"/>
    <n v="90.9"/>
    <n v="198786947.05500546"/>
  </r>
  <r>
    <s v="Absence of Malice"/>
    <x v="1"/>
    <x v="0"/>
    <x v="1"/>
    <s v="December 18, 1981 (United States)"/>
    <x v="15"/>
    <n v="12000"/>
    <s v="Sydney Pollack"/>
    <s v="Kurt Luedtke"/>
    <s v="Paul Newman"/>
    <s v="United States"/>
    <n v="12000000"/>
    <n v="40716963"/>
    <s v="Columbia Pictures"/>
    <n v="116"/>
    <n v="90.9"/>
    <n v="136484693.35643563"/>
  </r>
  <r>
    <s v="Tarzan the Ape Man"/>
    <x v="6"/>
    <x v="1"/>
    <x v="1"/>
    <s v="July 24, 1981 (United States)"/>
    <x v="39"/>
    <n v="5300"/>
    <s v="John Derek"/>
    <s v="Tom Rowe"/>
    <s v="Bo Derek"/>
    <s v="United States"/>
    <n v="6500000"/>
    <n v="36565280"/>
    <s v="Metro-Goldwyn-Mayer (MGM)"/>
    <n v="115"/>
    <n v="90.9"/>
    <n v="122568105.78657864"/>
  </r>
  <r>
    <s v="Victory"/>
    <x v="1"/>
    <x v="0"/>
    <x v="1"/>
    <s v="July 31, 1981 (United States)"/>
    <x v="17"/>
    <n v="29000"/>
    <s v="John Huston"/>
    <s v="Yabo Yablonsky"/>
    <s v="Michael Caine"/>
    <s v="United Kingdom"/>
    <n v="10000000"/>
    <n v="10853418"/>
    <s v="Lorimar Film Entertainment"/>
    <n v="116"/>
    <n v="90.9"/>
    <n v="36381039.214521445"/>
  </r>
  <r>
    <s v="Arthur"/>
    <x v="1"/>
    <x v="3"/>
    <x v="1"/>
    <s v="July 17, 1981 (United States)"/>
    <x v="15"/>
    <n v="27000"/>
    <s v="Steve Gordon"/>
    <s v="Steve Gordon"/>
    <s v="Dudley Moore"/>
    <s v="United States"/>
    <n v="7000000"/>
    <n v="95461682"/>
    <s v="Orion Pictures"/>
    <n v="97"/>
    <n v="90.9"/>
    <n v="319990918.65126508"/>
  </r>
  <r>
    <s v="My Dinner with Andre"/>
    <x v="1"/>
    <x v="5"/>
    <x v="1"/>
    <s v="October 11, 1981 (United States)"/>
    <x v="40"/>
    <n v="19000"/>
    <s v="Louis Malle"/>
    <s v="Wallace Shawn"/>
    <s v="Andre Gregory"/>
    <s v="United States"/>
    <m/>
    <n v="5073"/>
    <s v="Saga Productions Inc."/>
    <n v="110"/>
    <n v="90.9"/>
    <n v="17004.874587458744"/>
  </r>
  <r>
    <s v="Caveman"/>
    <x v="1"/>
    <x v="3"/>
    <x v="1"/>
    <s v="April 17, 1981 (United States)"/>
    <x v="1"/>
    <n v="7300"/>
    <s v="Carl Gottlieb"/>
    <s v="Rudy De Luca"/>
    <s v="Ringo Starr"/>
    <s v="United States"/>
    <m/>
    <n v="15965924"/>
    <s v="Estudios Churubusco Azteca S.A."/>
    <n v="91"/>
    <n v="90.9"/>
    <n v="53518339.304730467"/>
  </r>
  <r>
    <s v="Dead &amp; Buried"/>
    <x v="0"/>
    <x v="4"/>
    <x v="1"/>
    <s v="October 9, 1981 (United States)"/>
    <x v="14"/>
    <n v="11000"/>
    <s v="Gary Sherman"/>
    <s v="Jeff Millar"/>
    <s v="James Farentino"/>
    <s v="United States"/>
    <n v="3000000"/>
    <m/>
    <s v="Aspen Productions (I)"/>
    <n v="94"/>
    <n v="90.9"/>
    <n v="0"/>
  </r>
  <r>
    <s v="History of the World: Part I"/>
    <x v="0"/>
    <x v="3"/>
    <x v="1"/>
    <s v="June 12, 1981 (United States)"/>
    <x v="15"/>
    <n v="47000"/>
    <s v="Mel Brooks"/>
    <s v="Mel Brooks"/>
    <s v="Mel Brooks"/>
    <s v="United States"/>
    <n v="11000000"/>
    <n v="31672907"/>
    <s v="Brooksfilms"/>
    <n v="92"/>
    <n v="90.9"/>
    <n v="106168699.26182617"/>
  </r>
  <r>
    <s v="The Howling"/>
    <x v="0"/>
    <x v="4"/>
    <x v="1"/>
    <s v="April 10, 1981 (United States)"/>
    <x v="14"/>
    <n v="32000"/>
    <s v="Joe Dante"/>
    <s v="Gary Brandner"/>
    <s v="Dee Wallace"/>
    <s v="United States"/>
    <n v="1000000"/>
    <n v="17985893"/>
    <s v="Embassy Pictures"/>
    <n v="91"/>
    <n v="90.9"/>
    <n v="60289346.50275027"/>
  </r>
  <r>
    <s v="Dragonslayer"/>
    <x v="1"/>
    <x v="2"/>
    <x v="1"/>
    <s v="June 26, 1981 (United States)"/>
    <x v="17"/>
    <n v="16000"/>
    <s v="Matthew Robbins"/>
    <s v="Hal Barwood"/>
    <s v="Peter MacNicol"/>
    <s v="United Kingdom"/>
    <n v="18000000"/>
    <n v="14110013"/>
    <s v="Paramount Pictures"/>
    <n v="109"/>
    <n v="90.9"/>
    <n v="47297260.298129804"/>
  </r>
  <r>
    <s v="Cutter's Way"/>
    <x v="0"/>
    <x v="6"/>
    <x v="1"/>
    <s v="February 10, 1982 (France)"/>
    <x v="15"/>
    <n v="5300"/>
    <s v="Ivan Passer"/>
    <s v="Newton Thornburg"/>
    <s v="Jeff Bridges"/>
    <s v="United States"/>
    <n v="3000000"/>
    <n v="1752634"/>
    <s v="Gurian Entertainment"/>
    <n v="109"/>
    <n v="90.9"/>
    <n v="5874890.8668866875"/>
  </r>
  <r>
    <s v="Quest for Fire"/>
    <x v="0"/>
    <x v="1"/>
    <x v="1"/>
    <s v="February 12, 1982 (United States)"/>
    <x v="4"/>
    <n v="21000"/>
    <s v="Jean-Jacques Annaud"/>
    <s v="GÃ©rard Brach"/>
    <s v="Everett McGill"/>
    <s v="Canada"/>
    <n v="12500000"/>
    <n v="20962615"/>
    <s v="International Cinema Corporation (ICC)"/>
    <n v="100"/>
    <n v="90.9"/>
    <n v="70267423.43784377"/>
  </r>
  <r>
    <s v="The Final Conflict"/>
    <x v="0"/>
    <x v="4"/>
    <x v="1"/>
    <s v="March 20, 1981 (United States)"/>
    <x v="41"/>
    <n v="19000"/>
    <s v="Graham Baker"/>
    <s v="David Seltzer"/>
    <s v="Sam Neill"/>
    <s v="United Kingdom"/>
    <n v="5000000"/>
    <n v="20471382"/>
    <s v="Twentieth Century Fox"/>
    <n v="108"/>
    <n v="90.9"/>
    <n v="68620793.128712863"/>
  </r>
  <r>
    <s v="Mommie Dearest"/>
    <x v="0"/>
    <x v="5"/>
    <x v="1"/>
    <s v="September 25, 1981 (United States)"/>
    <x v="17"/>
    <n v="15000"/>
    <s v="Frank Perry"/>
    <s v="Christina Crawford"/>
    <s v="Faye Dunaway"/>
    <s v="United States"/>
    <n v="5000000"/>
    <n v="19032261"/>
    <s v="Paramount Pictures"/>
    <n v="129"/>
    <n v="90.9"/>
    <n v="63796808.874587446"/>
  </r>
  <r>
    <s v="Private Lessons"/>
    <x v="0"/>
    <x v="3"/>
    <x v="1"/>
    <s v="June 10, 1981 (United States)"/>
    <x v="33"/>
    <n v="3400"/>
    <s v="Alan Myerson"/>
    <s v="Dan Greenburg"/>
    <s v="Sylvia Kristel"/>
    <s v="United States"/>
    <n v="2800000"/>
    <n v="26279000"/>
    <s v="Barry &amp; Enright Productions"/>
    <n v="87"/>
    <n v="90.9"/>
    <n v="88088133.113311321"/>
  </r>
  <r>
    <s v="The Postman Always Rings Twice"/>
    <x v="0"/>
    <x v="6"/>
    <x v="1"/>
    <s v="March 20, 1981 (United States)"/>
    <x v="14"/>
    <n v="22000"/>
    <s v="Bob Rafelson"/>
    <s v="David Mamet"/>
    <s v="Jack Nicholson"/>
    <s v="West Germany"/>
    <n v="12000000"/>
    <n v="12376625"/>
    <s v="CIP Filmproduktion GmbH"/>
    <n v="122"/>
    <n v="90.9"/>
    <n v="41486882.700770073"/>
  </r>
  <r>
    <s v="Ragtime"/>
    <x v="1"/>
    <x v="0"/>
    <x v="1"/>
    <s v="December 25, 1981 (United States)"/>
    <x v="4"/>
    <n v="9000"/>
    <s v="Milos Forman"/>
    <s v="E.L. Doctorow"/>
    <s v="James Cagney"/>
    <s v="United States"/>
    <m/>
    <n v="14920781"/>
    <s v="Dino De Laurentiis Company"/>
    <n v="155"/>
    <n v="90.9"/>
    <n v="50014983.176017597"/>
  </r>
  <r>
    <s v="Deadly Blessing"/>
    <x v="0"/>
    <x v="4"/>
    <x v="1"/>
    <s v="August 14, 1981 (United States)"/>
    <x v="41"/>
    <n v="5200"/>
    <s v="Wes Craven"/>
    <s v="Glenn M. Benest"/>
    <s v="Maren Jensen"/>
    <s v="United States"/>
    <n v="2500000"/>
    <n v="8279042"/>
    <s v="PolyGram Filmed Entertainment"/>
    <n v="100"/>
    <n v="90.9"/>
    <n v="27751640.235423539"/>
  </r>
  <r>
    <s v="Eyewitness"/>
    <x v="0"/>
    <x v="6"/>
    <x v="1"/>
    <s v="February 13, 1981 (United States)"/>
    <x v="22"/>
    <n v="4500"/>
    <s v="Peter Yates"/>
    <s v="Steve Tesich"/>
    <s v="William Hurt"/>
    <s v="United States"/>
    <n v="8500000"/>
    <n v="6400000"/>
    <s v="Twentieth Century Fox"/>
    <n v="103"/>
    <n v="90.9"/>
    <n v="21453025.302530251"/>
  </r>
  <r>
    <s v="Gallipoli"/>
    <x v="1"/>
    <x v="1"/>
    <x v="1"/>
    <s v="August 28, 1981 (United States)"/>
    <x v="34"/>
    <n v="38000"/>
    <s v="Peter Weir"/>
    <s v="David Williamson"/>
    <s v="Mel Gibson"/>
    <s v="Australia"/>
    <m/>
    <n v="5732587"/>
    <s v="R&amp;R Films"/>
    <n v="110"/>
    <n v="90.9"/>
    <n v="19215833.431243122"/>
  </r>
  <r>
    <s v="Outland"/>
    <x v="0"/>
    <x v="2"/>
    <x v="1"/>
    <s v="May 22, 1981 (United States)"/>
    <x v="14"/>
    <n v="28000"/>
    <s v="Peter Hyams"/>
    <s v="Peter Hyams"/>
    <s v="Sean Connery"/>
    <s v="United Kingdom"/>
    <n v="16000000"/>
    <n v="17374595"/>
    <s v="The Ladd Company"/>
    <n v="109"/>
    <n v="90.9"/>
    <n v="58240254.086908683"/>
  </r>
  <r>
    <s v="Southern Comfort"/>
    <x v="0"/>
    <x v="2"/>
    <x v="1"/>
    <s v="September 25, 1981 (United States)"/>
    <x v="13"/>
    <n v="17000"/>
    <s v="Walter Hill"/>
    <s v="Michael Kane"/>
    <s v="Keith Carradine"/>
    <s v="United States"/>
    <m/>
    <m/>
    <s v="Cinema Group Ventures"/>
    <n v="106"/>
    <n v="90.9"/>
    <n v="0"/>
  </r>
  <r>
    <s v="S.O.B."/>
    <x v="0"/>
    <x v="3"/>
    <x v="1"/>
    <s v="July 1, 1981 (United States)"/>
    <x v="5"/>
    <n v="5700"/>
    <s v="Blake Edwards"/>
    <s v="Blake Edwards"/>
    <s v="Julie Andrews"/>
    <s v="United States"/>
    <n v="12000000"/>
    <n v="14867086"/>
    <s v="Artista Management"/>
    <n v="122"/>
    <n v="90.9"/>
    <n v="49834995.645764567"/>
  </r>
  <r>
    <s v="The Beyond"/>
    <x v="0"/>
    <x v="4"/>
    <x v="1"/>
    <s v="November 11, 1983 (United States)"/>
    <x v="8"/>
    <n v="21000"/>
    <s v="Lucio Fulci"/>
    <s v="Dardano Sacchetti"/>
    <s v="Catriona MacColl"/>
    <s v="Italy"/>
    <n v="400000"/>
    <n v="123843"/>
    <s v="Fulvia Film"/>
    <n v="87"/>
    <n v="90.9"/>
    <n v="415126.09570957092"/>
  </r>
  <r>
    <s v="Ghost Story"/>
    <x v="0"/>
    <x v="0"/>
    <x v="1"/>
    <s v="December 18, 1981 (United States)"/>
    <x v="21"/>
    <n v="7900"/>
    <s v="John Irvin"/>
    <s v="Peter Straub"/>
    <s v="Craig Wasson"/>
    <s v="United States"/>
    <m/>
    <n v="23371905"/>
    <s v="Universal Pictures"/>
    <n v="110"/>
    <n v="90.9"/>
    <n v="78343448.333333328"/>
  </r>
  <r>
    <s v="My Bloody Valentine"/>
    <x v="0"/>
    <x v="4"/>
    <x v="1"/>
    <s v="February 11, 1981 (United States)"/>
    <x v="21"/>
    <n v="19000"/>
    <s v="George Mihalka"/>
    <s v="Stephen A. Miller"/>
    <s v="Paul Kelman"/>
    <s v="Canada"/>
    <m/>
    <n v="5672031"/>
    <s v="Canadian Film Development Corporation (CFDC)"/>
    <n v="90"/>
    <n v="90.9"/>
    <n v="19012847.587458745"/>
  </r>
  <r>
    <s v="The Funhouse"/>
    <x v="0"/>
    <x v="4"/>
    <x v="1"/>
    <s v="March 13, 1981 (United States)"/>
    <x v="23"/>
    <n v="13000"/>
    <s v="Tobe Hooper"/>
    <s v="Lawrence J. Block"/>
    <s v="Elizabeth Berridge"/>
    <s v="United States"/>
    <m/>
    <n v="7886857"/>
    <s v="Universal Pictures"/>
    <n v="96"/>
    <n v="90.9"/>
    <n v="26437022.309130911"/>
  </r>
  <r>
    <s v="One from the Heart"/>
    <x v="0"/>
    <x v="0"/>
    <x v="1"/>
    <s v="February 11, 1982 (United States)"/>
    <x v="16"/>
    <n v="5700"/>
    <s v="Francis Ford Coppola"/>
    <s v="Armyan Bernstein"/>
    <s v="Frederic Forrest"/>
    <s v="United States"/>
    <n v="26000000"/>
    <n v="636796"/>
    <s v="Zoetrope Studios"/>
    <n v="107"/>
    <n v="90.9"/>
    <n v="2134562.6094609457"/>
  </r>
  <r>
    <s v="The French Lieutenant's Woman"/>
    <x v="0"/>
    <x v="0"/>
    <x v="1"/>
    <s v="October 16, 1981 (United States)"/>
    <x v="9"/>
    <n v="13000"/>
    <s v="Karel Reisz"/>
    <s v="John Fowles"/>
    <s v="Meryl Streep"/>
    <s v="United Kingdom"/>
    <m/>
    <n v="26890068"/>
    <s v="Juniper Films"/>
    <n v="124"/>
    <n v="90.9"/>
    <n v="90136454.561056092"/>
  </r>
  <r>
    <s v="The Great Muppet Caper"/>
    <x v="2"/>
    <x v="1"/>
    <x v="1"/>
    <s v="June 26, 1981 (United States)"/>
    <x v="13"/>
    <n v="14000"/>
    <s v="Jim Henson"/>
    <s v="Tom Patchett"/>
    <s v="Jim Henson"/>
    <s v="United Kingdom"/>
    <m/>
    <n v="31206251"/>
    <s v="Henson Associates (HA)"/>
    <n v="97"/>
    <n v="90.9"/>
    <n v="104604451.92189218"/>
  </r>
  <r>
    <s v="True Confessions"/>
    <x v="0"/>
    <x v="6"/>
    <x v="1"/>
    <s v="September 25, 1981 (United States)"/>
    <x v="21"/>
    <n v="7500"/>
    <s v="Ulu Grosbard"/>
    <s v="John Gregory Dunne"/>
    <s v="Robert De Niro"/>
    <s v="United States"/>
    <n v="10000000"/>
    <n v="12850276"/>
    <s v="Chartoff-Winkler Productions"/>
    <n v="108"/>
    <n v="90.9"/>
    <n v="43074577.526952691"/>
  </r>
  <r>
    <s v="Looker"/>
    <x v="1"/>
    <x v="0"/>
    <x v="1"/>
    <s v="October 30, 1981 (United States)"/>
    <x v="10"/>
    <n v="4900"/>
    <s v="Michael Crichton"/>
    <s v="Michael Crichton"/>
    <s v="Albert Finney"/>
    <s v="United States"/>
    <n v="8000000"/>
    <m/>
    <s v="The Ladd Company"/>
    <n v="93"/>
    <n v="90.9"/>
    <n v="0"/>
  </r>
  <r>
    <s v="Nighthawks"/>
    <x v="0"/>
    <x v="2"/>
    <x v="1"/>
    <s v="April 10, 1981 (United States)"/>
    <x v="5"/>
    <n v="18000"/>
    <s v="Bruce Malmuth"/>
    <s v="David Shaber"/>
    <s v="Sylvester Stallone"/>
    <s v="United States"/>
    <n v="5000000"/>
    <n v="19905359"/>
    <s v="Universal Pictures"/>
    <n v="99"/>
    <n v="90.9"/>
    <n v="66723464.106710665"/>
  </r>
  <r>
    <s v="Nice Dreams"/>
    <x v="0"/>
    <x v="3"/>
    <x v="1"/>
    <s v="June 5, 1981 (United States)"/>
    <x v="19"/>
    <n v="7100"/>
    <s v="Tommy Chong"/>
    <s v="Tommy Chong"/>
    <s v="Cheech Marin"/>
    <s v="United States"/>
    <m/>
    <n v="37000000"/>
    <s v="C &amp; C Brown Production"/>
    <n v="88"/>
    <n v="90.9"/>
    <n v="124025302.53025301"/>
  </r>
  <r>
    <s v="Sharky's Machine"/>
    <x v="0"/>
    <x v="2"/>
    <x v="1"/>
    <s v="December 18, 1981 (United States)"/>
    <x v="21"/>
    <n v="5600"/>
    <s v="Burt Reynolds"/>
    <s v="William Diehl"/>
    <s v="Burt Reynolds"/>
    <s v="United States"/>
    <m/>
    <n v="35610100"/>
    <s v="Deliverance Productions"/>
    <n v="122"/>
    <n v="90.9"/>
    <n v="119366308.80088007"/>
  </r>
  <r>
    <s v="Neighbors"/>
    <x v="0"/>
    <x v="3"/>
    <x v="1"/>
    <s v="December 18, 1981 (United States)"/>
    <x v="41"/>
    <n v="7600"/>
    <s v="John G. Avildsen"/>
    <s v="Thomas Berger"/>
    <s v="John Belushi"/>
    <s v="United States"/>
    <n v="8500000"/>
    <n v="29916207"/>
    <s v="Columbia Pictures"/>
    <n v="94"/>
    <n v="90.9"/>
    <n v="100280179.01980196"/>
  </r>
  <r>
    <s v="Puberty Blues"/>
    <x v="0"/>
    <x v="3"/>
    <x v="1"/>
    <s v="December 10, 1981 (Australia)"/>
    <x v="23"/>
    <n v="1300"/>
    <s v="Bruce Beresford"/>
    <s v="Margaret Kelly"/>
    <s v="Nell Schofield"/>
    <s v="Australia"/>
    <m/>
    <n v="237000"/>
    <s v="Limelight Productions (II)"/>
    <n v="87"/>
    <n v="90.9"/>
    <n v="794432.34323432331"/>
  </r>
  <r>
    <s v="Eye of the Needle"/>
    <x v="0"/>
    <x v="11"/>
    <x v="1"/>
    <s v="July 24, 1981 (United States)"/>
    <x v="12"/>
    <n v="9900"/>
    <s v="Richard Marquand"/>
    <s v="Ken Follett"/>
    <s v="Donald Sutherland"/>
    <s v="United Kingdom"/>
    <m/>
    <n v="17583634"/>
    <s v="Kings Road Entertainment"/>
    <n v="112"/>
    <n v="90.9"/>
    <n v="58940960.173817374"/>
  </r>
  <r>
    <s v="Wolfen"/>
    <x v="0"/>
    <x v="4"/>
    <x v="1"/>
    <s v="July 24, 1981 (United States)"/>
    <x v="21"/>
    <n v="9400"/>
    <s v="Michael Wadleigh"/>
    <s v="Whitley Strieber"/>
    <s v="Albert Finney"/>
    <s v="United States"/>
    <n v="17000000"/>
    <n v="10626725"/>
    <s v="Orion Pictures"/>
    <n v="115"/>
    <n v="90.9"/>
    <n v="35621156.298129804"/>
  </r>
  <r>
    <s v="Student Bodies"/>
    <x v="0"/>
    <x v="3"/>
    <x v="1"/>
    <s v="August 7, 1981 (United States)"/>
    <x v="30"/>
    <n v="4400"/>
    <s v="Mickey Rose"/>
    <s v="Mickey Rose"/>
    <s v="Kristen Riter"/>
    <s v="United States"/>
    <m/>
    <n v="5165432"/>
    <s v="Allen Smithee Classic Films"/>
    <n v="86"/>
    <n v="90.9"/>
    <n v="17314709.905390538"/>
  </r>
  <r>
    <s v="Prince of the City"/>
    <x v="0"/>
    <x v="6"/>
    <x v="1"/>
    <s v="August 26, 1981 (United States)"/>
    <x v="24"/>
    <n v="7600"/>
    <s v="Sidney Lumet"/>
    <s v="Jay Presson Allen"/>
    <s v="Treat Williams"/>
    <s v="United States"/>
    <n v="8600000"/>
    <n v="8124257"/>
    <s v="Orion Pictures"/>
    <n v="167"/>
    <n v="90.9"/>
    <n v="27232795.466446642"/>
  </r>
  <r>
    <s v="The Hand"/>
    <x v="0"/>
    <x v="0"/>
    <x v="1"/>
    <s v="April 24, 1981 (United States)"/>
    <x v="30"/>
    <n v="5700"/>
    <s v="Oliver Stone"/>
    <s v="Marc Brandel"/>
    <s v="Michael Caine"/>
    <s v="United States"/>
    <m/>
    <n v="2447576"/>
    <s v="Orion Pictures"/>
    <n v="104"/>
    <n v="90.9"/>
    <n v="8204360.9152915282"/>
  </r>
  <r>
    <s v="Continental Divide"/>
    <x v="1"/>
    <x v="3"/>
    <x v="1"/>
    <s v="September 18, 1981 (United States)"/>
    <x v="19"/>
    <n v="4800"/>
    <s v="Michael Apted"/>
    <s v="Lawrence Kasdan"/>
    <s v="John Belushi"/>
    <s v="United States"/>
    <m/>
    <n v="15578237"/>
    <s v="Universal Pictures"/>
    <n v="103"/>
    <n v="90.9"/>
    <n v="52218798.832783274"/>
  </r>
  <r>
    <s v="Diva"/>
    <x v="0"/>
    <x v="12"/>
    <x v="1"/>
    <s v="April 23, 1982 (United States)"/>
    <x v="13"/>
    <n v="12000"/>
    <s v="Jean-Jacques Beineix"/>
    <s v="Daniel Odier"/>
    <s v="Wilhelmenia Fernandez"/>
    <s v="France"/>
    <m/>
    <n v="110014"/>
    <s v="Les Films Galaxie"/>
    <n v="117"/>
    <n v="90.9"/>
    <n v="368770.80088008795"/>
  </r>
  <r>
    <s v="Venom"/>
    <x v="0"/>
    <x v="4"/>
    <x v="1"/>
    <s v="January 29, 1982 (United States)"/>
    <x v="1"/>
    <n v="2600"/>
    <s v="Piers Haggard"/>
    <s v="Alan Scholefield"/>
    <s v="Klaus Kinski"/>
    <s v="United Kingdom"/>
    <m/>
    <n v="5229643"/>
    <s v="Morison Film Group"/>
    <n v="92"/>
    <n v="90.9"/>
    <n v="17529947.437843781"/>
  </r>
  <r>
    <s v="Fort Apache the Bronx"/>
    <x v="0"/>
    <x v="6"/>
    <x v="1"/>
    <s v="February 6, 1981 (United States)"/>
    <x v="17"/>
    <n v="5800"/>
    <s v="Daniel Petrie"/>
    <s v="Heywood Gould"/>
    <s v="Paul Newman"/>
    <s v="United States"/>
    <m/>
    <n v="29200000"/>
    <s v="Time Life Films"/>
    <n v="125"/>
    <n v="90.9"/>
    <n v="97879427.942794263"/>
  </r>
  <r>
    <s v="Eyes of a Stranger"/>
    <x v="0"/>
    <x v="4"/>
    <x v="1"/>
    <s v="March 27, 1981 (United States)"/>
    <x v="22"/>
    <n v="2400"/>
    <s v="Ken Wiederhorn"/>
    <s v="Ron Kurz"/>
    <s v="Lauren Tewes"/>
    <s v="United States"/>
    <n v="800000"/>
    <n v="1118634"/>
    <s v="Georgetown Productions Inc."/>
    <n v="84"/>
    <n v="90.9"/>
    <n v="3749700.5478547849"/>
  </r>
  <r>
    <s v="Zorro: The Gay Blade"/>
    <x v="1"/>
    <x v="2"/>
    <x v="1"/>
    <s v="July 17, 1981 (United States)"/>
    <x v="19"/>
    <n v="4100"/>
    <s v="Peter Medak"/>
    <s v="Hal Dresner"/>
    <s v="George Hamilton"/>
    <s v="United States"/>
    <m/>
    <m/>
    <s v="Melvin Simon Productions"/>
    <n v="93"/>
    <n v="90.9"/>
    <n v="0"/>
  </r>
  <r>
    <s v="Under the Rainbow"/>
    <x v="1"/>
    <x v="3"/>
    <x v="1"/>
    <s v="July 31, 1981 (United States)"/>
    <x v="20"/>
    <n v="2600"/>
    <s v="Steve Rash"/>
    <s v="Fred Bauer"/>
    <s v="Chevy Chase"/>
    <s v="United States"/>
    <n v="20000000"/>
    <n v="18826490"/>
    <s v="Innovisions"/>
    <n v="98"/>
    <n v="90.9"/>
    <n v="63107057.238723867"/>
  </r>
  <r>
    <s v="Carbon Copy"/>
    <x v="1"/>
    <x v="3"/>
    <x v="1"/>
    <s v="September 25, 1981 (United States)"/>
    <x v="41"/>
    <n v="2600"/>
    <s v="Michael Schultz"/>
    <s v="Stanley Shapiro"/>
    <s v="George Segal"/>
    <s v="United States"/>
    <n v="6000000"/>
    <n v="9566593"/>
    <s v="DeHaven/Shapiro Productions"/>
    <n v="92"/>
    <n v="90.9"/>
    <n v="32067556.513751369"/>
  </r>
  <r>
    <s v="The Incredible Shrinking Woman"/>
    <x v="1"/>
    <x v="3"/>
    <x v="1"/>
    <s v="January 30, 1981 (United States)"/>
    <x v="30"/>
    <n v="4500"/>
    <s v="Joel Schumacher"/>
    <s v="Richard Matheson"/>
    <s v="Lily Tomlin"/>
    <s v="United States"/>
    <m/>
    <n v="20259961"/>
    <s v="Lija Productions"/>
    <n v="88"/>
    <n v="90.9"/>
    <n v="67912102.493949383"/>
  </r>
  <r>
    <s v="The Night the Lights Went Out in Georgia"/>
    <x v="1"/>
    <x v="0"/>
    <x v="1"/>
    <s v="June 5, 1981 (United States)"/>
    <x v="22"/>
    <n v="891"/>
    <s v="Ron Maxwell"/>
    <s v="Bob Bonney"/>
    <s v="Kristy McNichol"/>
    <s v="United States"/>
    <m/>
    <n v="14923752"/>
    <s v="Viacom Enterprises"/>
    <n v="112"/>
    <n v="90.9"/>
    <n v="50024942.072607256"/>
  </r>
  <r>
    <s v="Quartet"/>
    <x v="0"/>
    <x v="0"/>
    <x v="1"/>
    <s v="October 25, 1981 (United States)"/>
    <x v="21"/>
    <n v="1300"/>
    <s v="James Ivory"/>
    <s v="Jean Rhys"/>
    <s v="Isabelle Adjani"/>
    <s v="United Kingdom"/>
    <m/>
    <n v="12042"/>
    <s v="Merchant Ivory Productions"/>
    <n v="101"/>
    <n v="90.9"/>
    <n v="40365.207920792076"/>
  </r>
  <r>
    <s v="Graduation Day"/>
    <x v="0"/>
    <x v="4"/>
    <x v="1"/>
    <s v="May 1, 1981 (United States)"/>
    <x v="38"/>
    <n v="3600"/>
    <s v="Herb Freed"/>
    <s v="Anne Marisse"/>
    <s v="Christopher George"/>
    <s v="United States"/>
    <n v="250000"/>
    <m/>
    <s v="Baughn/Freed Productions"/>
    <n v="96"/>
    <n v="90.9"/>
    <n v="0"/>
  </r>
  <r>
    <s v="Modern Problems"/>
    <x v="1"/>
    <x v="3"/>
    <x v="1"/>
    <s v="December 25, 1981 (United States)"/>
    <x v="27"/>
    <n v="4900"/>
    <s v="Ken Shapiro"/>
    <s v="Ken Shapiro"/>
    <s v="Chevy Chase"/>
    <s v="United States"/>
    <n v="8000000"/>
    <n v="26154211"/>
    <s v="Twentieth Century Fox"/>
    <n v="93"/>
    <n v="90.9"/>
    <n v="87669835.992299214"/>
  </r>
  <r>
    <s v="Pennies from Heaven"/>
    <x v="0"/>
    <x v="0"/>
    <x v="1"/>
    <s v="January 1, 1982 (United States)"/>
    <x v="16"/>
    <n v="5300"/>
    <s v="Herbert Ross"/>
    <s v="Dennis Potter"/>
    <s v="Steve Martin"/>
    <s v="United States"/>
    <n v="22000000"/>
    <n v="9171289"/>
    <s v="Metro-Goldwyn-Mayer (MGM)"/>
    <n v="108"/>
    <n v="90.9"/>
    <n v="30742483.589658961"/>
  </r>
  <r>
    <s v="American Pop"/>
    <x v="0"/>
    <x v="10"/>
    <x v="1"/>
    <s v="February 13, 1981 (United States)"/>
    <x v="13"/>
    <n v="4400"/>
    <s v="Ralph Bakshi"/>
    <s v="Ronni Kern"/>
    <s v="Mews Small"/>
    <s v="United States"/>
    <n v="1500000"/>
    <m/>
    <s v="Bakshi Productions"/>
    <n v="96"/>
    <n v="90.9"/>
    <n v="0"/>
  </r>
  <r>
    <s v="The Legend of the Lone Ranger"/>
    <x v="1"/>
    <x v="2"/>
    <x v="1"/>
    <s v="May 22, 1981 (United States)"/>
    <x v="27"/>
    <n v="2000"/>
    <s v="William A. Fraker"/>
    <s v="Ivan Goff"/>
    <s v="Klinton Spilsbury"/>
    <s v="United States"/>
    <n v="18000000"/>
    <n v="12617845"/>
    <s v="Eaves Movie Ranch"/>
    <n v="98"/>
    <n v="90.9"/>
    <n v="42295460.632563248"/>
  </r>
  <r>
    <s v="Sphinx"/>
    <x v="1"/>
    <x v="1"/>
    <x v="1"/>
    <s v="February 11, 1981 (United States)"/>
    <x v="33"/>
    <n v="1300"/>
    <s v="Franklin J. Schaffner"/>
    <s v="John Byrum"/>
    <s v="Lesley-Anne Down"/>
    <s v="United Kingdom"/>
    <n v="14000000"/>
    <n v="2022771"/>
    <s v="Orion Pictures"/>
    <n v="118"/>
    <n v="90.9"/>
    <n v="6780399.6006600652"/>
  </r>
  <r>
    <s v="Night School"/>
    <x v="0"/>
    <x v="4"/>
    <x v="1"/>
    <s v="September 11, 1981 (United States)"/>
    <x v="41"/>
    <n v="2400"/>
    <s v="Ken Hughes"/>
    <s v="Ruth Avergon"/>
    <s v="Leonard Mann"/>
    <s v="United States"/>
    <m/>
    <n v="1169875"/>
    <s v="Lorimar Productions"/>
    <n v="88"/>
    <n v="90.9"/>
    <n v="3921462.1837183712"/>
  </r>
  <r>
    <s v="An Eye for an Eye"/>
    <x v="0"/>
    <x v="2"/>
    <x v="1"/>
    <s v="August 14, 1981 (United States)"/>
    <x v="30"/>
    <n v="3600"/>
    <s v="Steve Carver"/>
    <s v="James Bruner"/>
    <s v="Chuck Norris"/>
    <s v="United States"/>
    <n v="3800000"/>
    <m/>
    <s v="Adams Apple Film Company"/>
    <n v="106"/>
    <n v="90.9"/>
    <n v="0"/>
  </r>
  <r>
    <s v="Zoot Suit"/>
    <x v="0"/>
    <x v="0"/>
    <x v="1"/>
    <s v="January 1, 1982 (United States)"/>
    <x v="8"/>
    <n v="1100"/>
    <s v="Luis Valdez"/>
    <s v="Luis Valdez"/>
    <s v="Daniel Valdez"/>
    <s v="United States"/>
    <n v="2700000"/>
    <n v="3256082"/>
    <s v="Universal Pictures"/>
    <n v="103"/>
    <n v="90.9"/>
    <n v="10914501.489548953"/>
  </r>
  <r>
    <s v="Rich and Famous"/>
    <x v="0"/>
    <x v="0"/>
    <x v="1"/>
    <s v="October 9, 1981 (United States)"/>
    <x v="23"/>
    <n v="1600"/>
    <s v="George Cukor"/>
    <s v="Gerald Ayres"/>
    <s v="Jacqueline Bisset"/>
    <s v="United States"/>
    <m/>
    <n v="14492125"/>
    <s v="Jaquet"/>
    <n v="117"/>
    <n v="90.9"/>
    <n v="48578113.173817374"/>
  </r>
  <r>
    <s v="Buddy Buddy"/>
    <x v="0"/>
    <x v="3"/>
    <x v="1"/>
    <s v="December 11, 1981 (United States)"/>
    <x v="16"/>
    <n v="4500"/>
    <s v="Billy Wilder"/>
    <s v="Francis Veber"/>
    <s v="Jack Lemmon"/>
    <s v="United States"/>
    <n v="10000000"/>
    <n v="7258543"/>
    <s v="Heron Productions"/>
    <n v="96"/>
    <n v="90.9"/>
    <n v="24330891.662266225"/>
  </r>
  <r>
    <s v="Bustin' Loose"/>
    <x v="0"/>
    <x v="3"/>
    <x v="1"/>
    <s v="May 22, 1981 (United States)"/>
    <x v="10"/>
    <n v="2900"/>
    <s v="Oz Scott"/>
    <s v="Lonne Elder III"/>
    <s v="Richard Pryor"/>
    <s v="United States"/>
    <n v="11000000"/>
    <n v="31261269"/>
    <s v="Universal Pictures"/>
    <n v="94"/>
    <n v="90.9"/>
    <n v="104788874.19471946"/>
  </r>
  <r>
    <s v="Modern Romance"/>
    <x v="0"/>
    <x v="3"/>
    <x v="1"/>
    <s v="March 13, 1981 (United States)"/>
    <x v="9"/>
    <n v="3600"/>
    <s v="Albert Brooks"/>
    <s v="Albert Brooks"/>
    <s v="Albert Brooks"/>
    <s v="United States"/>
    <m/>
    <n v="2863642"/>
    <s v="Columbia Pictures"/>
    <n v="93"/>
    <n v="90.9"/>
    <n v="9599028.7942794263"/>
  </r>
  <r>
    <s v="Heartbeeps"/>
    <x v="1"/>
    <x v="3"/>
    <x v="1"/>
    <s v="December 18, 1981 (United States)"/>
    <x v="36"/>
    <n v="1300"/>
    <s v="Allan Arkush"/>
    <s v="John Hill"/>
    <s v="Andy Kaufman"/>
    <s v="United States"/>
    <n v="12000000"/>
    <n v="2154696"/>
    <s v="Universal Pictures"/>
    <n v="78"/>
    <n v="90.9"/>
    <n v="7222616.8448844878"/>
  </r>
  <r>
    <s v="Back Roads"/>
    <x v="0"/>
    <x v="1"/>
    <x v="1"/>
    <s v="March 13, 1981 (United States)"/>
    <x v="41"/>
    <n v="829"/>
    <s v="Martin Ritt"/>
    <s v="Gary DeVore"/>
    <s v="Sally Field"/>
    <s v="United States"/>
    <m/>
    <n v="11809387"/>
    <s v="CBS Theatrical Films"/>
    <n v="94"/>
    <n v="90.9"/>
    <n v="39585480.955995597"/>
  </r>
  <r>
    <s v="Take This Job and Shove It"/>
    <x v="1"/>
    <x v="3"/>
    <x v="1"/>
    <s v="May 15, 1981 (United States)"/>
    <x v="18"/>
    <n v="761"/>
    <s v="Gus Trikonis"/>
    <s v="Barry Schneider"/>
    <s v="Robert Hays"/>
    <s v="United States"/>
    <n v="3500000"/>
    <n v="17569027"/>
    <s v="Cinema Group Ventures"/>
    <n v="100"/>
    <n v="90.9"/>
    <n v="58891996.995599553"/>
  </r>
  <r>
    <s v="Raggedy Man"/>
    <x v="0"/>
    <x v="0"/>
    <x v="1"/>
    <s v="September 18, 1981 (United States)"/>
    <x v="8"/>
    <n v="1400"/>
    <s v="Jack Fisk"/>
    <s v="William D. Wittliff"/>
    <s v="Sissy Spacek"/>
    <s v="United States"/>
    <m/>
    <n v="1976198"/>
    <s v="Universal Pictures"/>
    <n v="94"/>
    <n v="90.9"/>
    <n v="6624285.2651265115"/>
  </r>
  <r>
    <s v="Whose Life Is It Anyway?"/>
    <x v="0"/>
    <x v="3"/>
    <x v="1"/>
    <s v="January 22, 1982 (United States)"/>
    <x v="4"/>
    <n v="2700"/>
    <s v="John Badham"/>
    <s v="Brian Clark"/>
    <s v="Richard Dreyfuss"/>
    <s v="United States"/>
    <n v="13000000"/>
    <n v="8206145"/>
    <s v="Metro-Goldwyn-Mayer (MGM)"/>
    <n v="119"/>
    <n v="90.9"/>
    <n v="27507286.925192516"/>
  </r>
  <r>
    <s v="Inchon"/>
    <x v="1"/>
    <x v="0"/>
    <x v="1"/>
    <s v="September 17, 1982 (United States)"/>
    <x v="42"/>
    <n v="659"/>
    <s v="Terence Young"/>
    <s v="Robin Moore"/>
    <s v="Laurence Olivier"/>
    <s v="South Korea"/>
    <n v="46000000"/>
    <n v="5200986"/>
    <s v="One Way Productions"/>
    <n v="140"/>
    <n v="90.9"/>
    <n v="17433888.165016498"/>
  </r>
  <r>
    <s v="All Night Long"/>
    <x v="0"/>
    <x v="3"/>
    <x v="1"/>
    <s v="March 6, 1981 (United States)"/>
    <x v="30"/>
    <n v="1700"/>
    <s v="Jean-Claude Tramont"/>
    <s v="W.D. Richter"/>
    <s v="Gene Hackman"/>
    <s v="United States"/>
    <n v="14000000"/>
    <n v="4454295"/>
    <s v="Universal Pictures"/>
    <n v="87"/>
    <n v="90.9"/>
    <n v="14930953.646864684"/>
  </r>
  <r>
    <s v="The Pursuit of D.B. Cooper"/>
    <x v="1"/>
    <x v="1"/>
    <x v="1"/>
    <s v="November 13, 1981 (United States)"/>
    <x v="41"/>
    <n v="1100"/>
    <s v="Roger Spottiswoode"/>
    <s v="J.D. Reed"/>
    <s v="Robert Duvall"/>
    <s v="United States"/>
    <n v="12000000"/>
    <n v="3702028"/>
    <s v="PolyGram Pictures"/>
    <n v="100"/>
    <n v="90.9"/>
    <n v="12409328.180418041"/>
  </r>
  <r>
    <s v="Rollover"/>
    <x v="0"/>
    <x v="0"/>
    <x v="1"/>
    <s v="December 11, 1981 (United States)"/>
    <x v="20"/>
    <n v="1100"/>
    <s v="Alan J. Pakula"/>
    <s v="Howard Kohn"/>
    <s v="Jane Fonda"/>
    <s v="United States"/>
    <n v="16000000"/>
    <n v="10851261"/>
    <s v="IPC Films"/>
    <n v="116"/>
    <n v="90.9"/>
    <n v="36373808.874587454"/>
  </r>
  <r>
    <s v="Only When I Laugh"/>
    <x v="0"/>
    <x v="3"/>
    <x v="1"/>
    <s v="September 25, 1981 (United States)"/>
    <x v="16"/>
    <n v="1300"/>
    <s v="Glenn Jordan"/>
    <s v="Neil Simon"/>
    <s v="Marsha Mason"/>
    <s v="United States"/>
    <m/>
    <n v="25524778"/>
    <s v="Columbia Pictures"/>
    <n v="120"/>
    <n v="90.9"/>
    <n v="85559954.418041795"/>
  </r>
  <r>
    <s v="Honky Tonk Freeway"/>
    <x v="1"/>
    <x v="2"/>
    <x v="1"/>
    <s v="August 21, 1981 (United States)"/>
    <x v="33"/>
    <n v="928"/>
    <s v="John Schlesinger"/>
    <s v="Edward Clinton"/>
    <s v="David Rasche"/>
    <s v="United States"/>
    <n v="24000000"/>
    <n v="2004742"/>
    <s v="EMI Films"/>
    <n v="107"/>
    <n v="90.9"/>
    <n v="6719965.7579757962"/>
  </r>
  <r>
    <s v="Paternity"/>
    <x v="1"/>
    <x v="3"/>
    <x v="1"/>
    <s v="October 2, 1981 (United States)"/>
    <x v="38"/>
    <n v="920"/>
    <s v="David Steinberg"/>
    <s v="Charlie Peters"/>
    <s v="Burt Reynolds"/>
    <s v="United States"/>
    <m/>
    <n v="18838812"/>
    <s v="Paramount Pictures"/>
    <n v="94"/>
    <n v="90.9"/>
    <n v="63148361.016501643"/>
  </r>
  <r>
    <s v="King of the Mountain"/>
    <x v="1"/>
    <x v="2"/>
    <x v="1"/>
    <s v="May 1, 1981 (United States)"/>
    <x v="30"/>
    <n v="384"/>
    <s v="Noel Nosseck"/>
    <s v="David Barry"/>
    <s v="Harry Hamlin"/>
    <s v="United States"/>
    <n v="2000000"/>
    <n v="1791147"/>
    <s v="PolyGram Pictures"/>
    <n v="90"/>
    <n v="90.9"/>
    <n v="6003987.7986798668"/>
  </r>
  <r>
    <s v="Scream"/>
    <x v="0"/>
    <x v="4"/>
    <x v="1"/>
    <s v="January 1, 1981 (United States)"/>
    <x v="43"/>
    <n v="674"/>
    <s v="Byron Quisenberry"/>
    <s v="Byron Quisenberry"/>
    <s v="Pepper Martin"/>
    <s v="United States"/>
    <m/>
    <m/>
    <s v="Calendar International Pictures"/>
    <n v="82"/>
    <n v="90.9"/>
    <n v="0"/>
  </r>
  <r>
    <s v="The Devil and Max Devlin"/>
    <x v="1"/>
    <x v="3"/>
    <x v="1"/>
    <s v="March 6, 1981 (United States)"/>
    <x v="18"/>
    <n v="1200"/>
    <s v="Steven Hilliard Stern"/>
    <s v="Mary Rodgers"/>
    <s v="Elliott Gould"/>
    <s v="United States"/>
    <m/>
    <n v="16000000"/>
    <s v="Walt Disney Productions"/>
    <n v="96"/>
    <n v="90.9"/>
    <n v="53632563.256325625"/>
  </r>
  <r>
    <s v="The Amateur"/>
    <x v="0"/>
    <x v="6"/>
    <x v="1"/>
    <s v="February 12, 1982 (United States)"/>
    <x v="1"/>
    <n v="782"/>
    <s v="Charles Jarrott"/>
    <s v="Robert Littell"/>
    <s v="John Savage"/>
    <s v="Canada"/>
    <m/>
    <n v="6892098"/>
    <s v="Balkan Productions"/>
    <n v="112"/>
    <n v="90.9"/>
    <n v="23102555.122112207"/>
  </r>
  <r>
    <s v="Longshot"/>
    <x v="7"/>
    <x v="3"/>
    <x v="1"/>
    <s v="1981 (United States)"/>
    <x v="27"/>
    <n v="101"/>
    <s v="E.W. Swackhamer"/>
    <s v="Barry Rosen"/>
    <s v="Leif Garrett"/>
    <s v="United States"/>
    <m/>
    <m/>
    <s v="Greentree"/>
    <n v="100"/>
    <n v="90.9"/>
    <n v="0"/>
  </r>
  <r>
    <s v="Comin' at Ya!"/>
    <x v="0"/>
    <x v="13"/>
    <x v="1"/>
    <s v="July 24, 1981 (United States)"/>
    <x v="27"/>
    <n v="499"/>
    <s v="Ferdinando Baldi"/>
    <s v="Wolfe Lowenthal"/>
    <s v="Tony Anthony"/>
    <s v="Italy"/>
    <m/>
    <n v="12000000"/>
    <s v="Lupo-Anthony-Quintano Productions"/>
    <n v="91"/>
    <n v="90.9"/>
    <n v="40224422.442244217"/>
  </r>
  <r>
    <s v="Le Pont du Nord"/>
    <x v="4"/>
    <x v="1"/>
    <x v="1"/>
    <s v="March 24, 1982 (France)"/>
    <x v="15"/>
    <n v="1100"/>
    <s v="Jacques Rivette"/>
    <s v="Bulle Ogier"/>
    <s v="Bulle Ogier"/>
    <s v="France"/>
    <m/>
    <n v="17110"/>
    <s v="Les Films du Losange"/>
    <n v="129"/>
    <n v="90.9"/>
    <n v="57353.322332233212"/>
  </r>
  <r>
    <s v="Silence of the North"/>
    <x v="1"/>
    <x v="0"/>
    <x v="1"/>
    <s v="October 23, 1981 (Canada)"/>
    <x v="21"/>
    <n v="228"/>
    <s v="Allan King"/>
    <s v="Olive Frederickson"/>
    <s v="Ellen Burstyn"/>
    <s v="Canada"/>
    <m/>
    <n v="1622898"/>
    <s v="Universal Pictures"/>
    <n v="94"/>
    <n v="90.9"/>
    <n v="5440011.2277227715"/>
  </r>
  <r>
    <s v="Fast Times at Ridgemont High"/>
    <x v="0"/>
    <x v="3"/>
    <x v="2"/>
    <s v="August 13, 1982 (United States)"/>
    <x v="13"/>
    <n v="98000"/>
    <s v="Amy Heckerling"/>
    <s v="Cameron Crowe"/>
    <s v="Sean Penn"/>
    <s v="United States"/>
    <n v="4500000"/>
    <n v="27092880"/>
    <s v="Universal Pictures"/>
    <n v="90"/>
    <n v="96.5"/>
    <n v="85546119.54404144"/>
  </r>
  <r>
    <s v="Blade Runner"/>
    <x v="0"/>
    <x v="2"/>
    <x v="2"/>
    <s v="June 25, 1982 (United States)"/>
    <x v="31"/>
    <n v="710000"/>
    <s v="Ridley Scott"/>
    <s v="Hampton Fancher"/>
    <s v="Harrison Ford"/>
    <s v="United States"/>
    <n v="28000000"/>
    <n v="41676878"/>
    <s v="The Ladd Company"/>
    <n v="117"/>
    <n v="96.5"/>
    <n v="131595282.14093263"/>
  </r>
  <r>
    <s v="The Thing"/>
    <x v="0"/>
    <x v="4"/>
    <x v="2"/>
    <s v="June 25, 1982 (United States)"/>
    <x v="31"/>
    <n v="382000"/>
    <s v="John Carpenter"/>
    <s v="Bill Lancaster"/>
    <s v="Kurt Russell"/>
    <s v="United States"/>
    <n v="15000000"/>
    <n v="19632053"/>
    <s v="Universal Pictures"/>
    <n v="109"/>
    <n v="96.5"/>
    <n v="61988461.648704655"/>
  </r>
  <r>
    <s v="Conan the Barbarian"/>
    <x v="0"/>
    <x v="2"/>
    <x v="2"/>
    <s v="May 14, 1982 (United States)"/>
    <x v="15"/>
    <n v="141000"/>
    <s v="John Milius"/>
    <s v="Robert E. Howard"/>
    <s v="Arnold Schwarzenegger"/>
    <s v="United States"/>
    <n v="20000000"/>
    <n v="68851475"/>
    <s v="Universal Pictures"/>
    <n v="129"/>
    <n v="96.5"/>
    <n v="217399424.17098445"/>
  </r>
  <r>
    <s v="E.T. the Extra-Terrestrial"/>
    <x v="1"/>
    <x v="8"/>
    <x v="2"/>
    <s v="June 11, 1982 (United States)"/>
    <x v="40"/>
    <n v="381000"/>
    <s v="Steven Spielberg"/>
    <s v="Melissa Mathison"/>
    <s v="Henry Thomas"/>
    <s v="United States"/>
    <n v="10500000"/>
    <n v="792910554"/>
    <s v="Universal Pictures"/>
    <n v="115"/>
    <n v="96.5"/>
    <n v="2503625345.1170983"/>
  </r>
  <r>
    <s v="First Blood"/>
    <x v="0"/>
    <x v="2"/>
    <x v="2"/>
    <s v="October 22, 1982 (United States)"/>
    <x v="3"/>
    <n v="234000"/>
    <s v="Ted Kotcheff"/>
    <s v="David Morrell"/>
    <s v="Sylvester Stallone"/>
    <s v="United States"/>
    <n v="15000000"/>
    <n v="125212904"/>
    <s v="Anabasis N.V."/>
    <n v="93"/>
    <n v="96.5"/>
    <n v="395361366.30880827"/>
  </r>
  <r>
    <s v="An Officer and a Gentleman"/>
    <x v="0"/>
    <x v="0"/>
    <x v="2"/>
    <s v="August 13, 1982 (United States)"/>
    <x v="9"/>
    <n v="52000"/>
    <s v="Taylor Hackford"/>
    <s v="Douglas Day Stewart"/>
    <s v="Richard Gere"/>
    <s v="United States"/>
    <n v="7500000"/>
    <n v="129795554"/>
    <s v="Lorimar Film Entertainment"/>
    <n v="124"/>
    <n v="96.5"/>
    <n v="409831143.04455954"/>
  </r>
  <r>
    <s v="Grease 2"/>
    <x v="1"/>
    <x v="3"/>
    <x v="2"/>
    <s v="June 11, 1982 (United States)"/>
    <x v="44"/>
    <n v="34000"/>
    <s v="Patricia Birch"/>
    <s v="Ken Finkleman"/>
    <s v="Michelle Pfeiffer"/>
    <s v="United States"/>
    <n v="13200000"/>
    <n v="15171476"/>
    <s v="Paramount Pictures"/>
    <n v="115"/>
    <n v="96.5"/>
    <n v="47904131.991709843"/>
  </r>
  <r>
    <s v="Annie"/>
    <x v="1"/>
    <x v="3"/>
    <x v="2"/>
    <s v="June 18, 1982 (United States)"/>
    <x v="14"/>
    <n v="41000"/>
    <s v="John Huston"/>
    <s v="Carol Sobieski"/>
    <s v="Aileen Quinn"/>
    <s v="United States"/>
    <n v="50000000"/>
    <n v="57063861"/>
    <s v="Columbia Pictures"/>
    <n v="127"/>
    <n v="96.5"/>
    <n v="180179880.27668393"/>
  </r>
  <r>
    <s v="Poltergeist"/>
    <x v="1"/>
    <x v="4"/>
    <x v="2"/>
    <s v="June 4, 1982 (United States)"/>
    <x v="4"/>
    <n v="148000"/>
    <s v="Tobe Hooper"/>
    <s v="Steven Spielberg"/>
    <s v="JoBeth Williams"/>
    <s v="United States"/>
    <n v="10700000"/>
    <n v="77142388"/>
    <s v="Metro-Goldwyn-Mayer (MGM)"/>
    <n v="114"/>
    <n v="96.5"/>
    <n v="243578089.36373055"/>
  </r>
  <r>
    <s v="48 Hrs."/>
    <x v="0"/>
    <x v="2"/>
    <x v="2"/>
    <s v="December 8, 1982 (United States)"/>
    <x v="15"/>
    <n v="73000"/>
    <s v="Walter Hill"/>
    <s v="Roger Spottiswoode"/>
    <s v="Nick Nolte"/>
    <s v="United States"/>
    <n v="12000000"/>
    <n v="78868508"/>
    <s v="Paramount Pictures"/>
    <n v="96"/>
    <n v="96.5"/>
    <n v="249028335.62279791"/>
  </r>
  <r>
    <s v="Star Trek II: The Wrath of Khan"/>
    <x v="1"/>
    <x v="2"/>
    <x v="2"/>
    <s v="June 4, 1982 (United States)"/>
    <x v="3"/>
    <n v="115000"/>
    <s v="Nicholas Meyer"/>
    <s v="Gene Roddenberry"/>
    <s v="William Shatner"/>
    <s v="United States"/>
    <n v="11200000"/>
    <n v="78912963"/>
    <s v="Paramount Pictures"/>
    <n v="113"/>
    <n v="96.5"/>
    <n v="249168702.86113986"/>
  </r>
  <r>
    <s v="Paradise"/>
    <x v="0"/>
    <x v="1"/>
    <x v="2"/>
    <s v="May 7, 1982 (United States)"/>
    <x v="38"/>
    <n v="2500"/>
    <s v="Stuart Gillard"/>
    <s v="Stuart Gillard"/>
    <s v="Willie Aames"/>
    <s v="Canada"/>
    <m/>
    <n v="5588800"/>
    <s v="Embassy Pictures"/>
    <n v="100"/>
    <n v="96.5"/>
    <n v="17646708.393782381"/>
  </r>
  <r>
    <s v="The Last American Virgin"/>
    <x v="0"/>
    <x v="3"/>
    <x v="2"/>
    <s v="July 30, 1982 (United States)"/>
    <x v="21"/>
    <n v="8100"/>
    <s v="Boaz Davidson"/>
    <s v="Boaz Davidson"/>
    <s v="Lawrence Monoson"/>
    <s v="United States"/>
    <m/>
    <n v="5829781"/>
    <s v="Cannon Group"/>
    <n v="92"/>
    <n v="96.5"/>
    <n v="18407609.022797927"/>
  </r>
  <r>
    <s v="Sophie's Choice"/>
    <x v="0"/>
    <x v="0"/>
    <x v="2"/>
    <s v="March 4, 1983 (United States)"/>
    <x v="37"/>
    <n v="44000"/>
    <s v="Alan J. Pakula"/>
    <s v="William Styron"/>
    <s v="Meryl Streep"/>
    <s v="United Kingdom"/>
    <n v="12000000"/>
    <n v="30036000"/>
    <s v="Incorporated Television Company (ITC)"/>
    <n v="150"/>
    <n v="96.5"/>
    <n v="94839059.06735751"/>
  </r>
  <r>
    <s v="Gandhi"/>
    <x v="1"/>
    <x v="5"/>
    <x v="2"/>
    <s v="February 25, 1983 (United States)"/>
    <x v="45"/>
    <n v="220000"/>
    <s v="Richard Attenborough"/>
    <s v="John Briley"/>
    <s v="Ben Kingsley"/>
    <s v="United Kingdom"/>
    <n v="22000000"/>
    <n v="52767889"/>
    <s v="International Film Investors"/>
    <n v="191"/>
    <n v="96.5"/>
    <n v="166615293.03937823"/>
  </r>
  <r>
    <s v="Tootsie"/>
    <x v="1"/>
    <x v="3"/>
    <x v="2"/>
    <s v="December 17, 1982 (United States)"/>
    <x v="34"/>
    <n v="100000"/>
    <s v="Sydney Pollack"/>
    <s v="Don McGuire"/>
    <s v="Dustin Hoffman"/>
    <s v="United States"/>
    <n v="21000000"/>
    <n v="177200000"/>
    <s v="Columbia Pictures"/>
    <n v="116"/>
    <n v="96.5"/>
    <n v="559511295.33678758"/>
  </r>
  <r>
    <s v="Tron"/>
    <x v="1"/>
    <x v="2"/>
    <x v="2"/>
    <s v="July 9, 1982 (United States)"/>
    <x v="8"/>
    <n v="115000"/>
    <s v="Steven Lisberger"/>
    <s v="Steven Lisberger"/>
    <s v="Jeff Bridges"/>
    <s v="United States"/>
    <n v="17000000"/>
    <n v="33000525"/>
    <s v="Walt Disney Productions"/>
    <n v="96"/>
    <n v="96.5"/>
    <n v="104199585.15544041"/>
  </r>
  <r>
    <s v="The Secret of NIMH"/>
    <x v="2"/>
    <x v="10"/>
    <x v="2"/>
    <s v="July 16, 1982 (United States)"/>
    <x v="37"/>
    <n v="37000"/>
    <s v="Don Bluth"/>
    <s v="Robert C. O'Brien"/>
    <s v="Elizabeth Hartman"/>
    <s v="United States"/>
    <n v="7000000"/>
    <n v="14665733"/>
    <s v="Aurora"/>
    <n v="82"/>
    <n v="96.5"/>
    <n v="46307241.918134712"/>
  </r>
  <r>
    <s v="The King of Comedy"/>
    <x v="1"/>
    <x v="3"/>
    <x v="2"/>
    <s v="February 18, 1983 (Brazil)"/>
    <x v="40"/>
    <n v="94000"/>
    <s v="Martin Scorsese"/>
    <s v="Paul D. Zimmerman"/>
    <s v="Robert De Niro"/>
    <s v="United States"/>
    <n v="20000000"/>
    <n v="2536242"/>
    <s v="Embassy International Pictures"/>
    <n v="109"/>
    <n v="96.5"/>
    <n v="8008216.9678756474"/>
  </r>
  <r>
    <s v="Rocky III"/>
    <x v="1"/>
    <x v="0"/>
    <x v="2"/>
    <s v="May 28, 1982 (United States)"/>
    <x v="8"/>
    <n v="179000"/>
    <s v="Sylvester Stallone"/>
    <s v="Sylvester Stallone"/>
    <s v="Sylvester Stallone"/>
    <s v="United States"/>
    <n v="17000000"/>
    <n v="125052686"/>
    <s v="Chartoff-Winkler Productions"/>
    <n v="99"/>
    <n v="96.5"/>
    <n v="394855475.89844555"/>
  </r>
  <r>
    <s v="The Beastmaster"/>
    <x v="1"/>
    <x v="2"/>
    <x v="2"/>
    <s v="August 20, 1982 (United States)"/>
    <x v="19"/>
    <n v="22000"/>
    <s v="Don Coscarelli"/>
    <s v="Don Coscarelli"/>
    <s v="Marc Singer"/>
    <s v="United States"/>
    <n v="8000000"/>
    <n v="14056528"/>
    <s v="Leisure Investment Company"/>
    <n v="118"/>
    <n v="96.5"/>
    <n v="44383669.239378236"/>
  </r>
  <r>
    <s v="Creepshow"/>
    <x v="0"/>
    <x v="3"/>
    <x v="2"/>
    <s v="November 12, 1982 (United States)"/>
    <x v="15"/>
    <n v="44000"/>
    <s v="George A. Romero"/>
    <s v="Stephen King"/>
    <s v="Hal Holbrook"/>
    <s v="United States"/>
    <n v="8000000"/>
    <n v="21028755"/>
    <s v="United Film Distribution Company (UFDC)"/>
    <n v="120"/>
    <n v="96.5"/>
    <n v="66398566.305699475"/>
  </r>
  <r>
    <s v="The Man from Snowy River"/>
    <x v="1"/>
    <x v="1"/>
    <x v="2"/>
    <s v="November 5, 1982 (United States)"/>
    <x v="4"/>
    <n v="8200"/>
    <s v="George Miller"/>
    <s v="A.B. 'Banjo' Paterson"/>
    <s v="Kirk Douglas"/>
    <s v="Australia"/>
    <n v="3500000"/>
    <n v="20659423"/>
    <s v="Cambridge Productions"/>
    <n v="102"/>
    <n v="96.5"/>
    <n v="65232395.731606215"/>
  </r>
  <r>
    <s v="Pink Floyd: The Wall"/>
    <x v="0"/>
    <x v="0"/>
    <x v="2"/>
    <s v="September 17, 1982 (United States)"/>
    <x v="45"/>
    <n v="78000"/>
    <s v="Alan Parker"/>
    <s v="Roger Waters"/>
    <s v="Bob Geldof"/>
    <s v="United Kingdom"/>
    <n v="12000000"/>
    <n v="22265763"/>
    <s v="Goldcrest Films International"/>
    <n v="95"/>
    <n v="96.5"/>
    <n v="70304435.089119166"/>
  </r>
  <r>
    <s v="Cat People"/>
    <x v="0"/>
    <x v="7"/>
    <x v="2"/>
    <s v="April 2, 1982 (United States)"/>
    <x v="19"/>
    <n v="20000"/>
    <s v="Paul Schrader"/>
    <s v="DeWitt Bodeen"/>
    <s v="Nastassja Kinski"/>
    <s v="United States"/>
    <n v="18000000"/>
    <n v="7000000"/>
    <s v="RKO Pictures"/>
    <n v="118"/>
    <n v="96.5"/>
    <n v="22102590.673575129"/>
  </r>
  <r>
    <s v="Fanny and Alexander"/>
    <x v="0"/>
    <x v="0"/>
    <x v="2"/>
    <s v="December 17, 1982 (Sweden)"/>
    <x v="31"/>
    <n v="59000"/>
    <s v="Ingmar Bergman"/>
    <s v="Ingmar Bergman"/>
    <s v="Bertil Guve"/>
    <s v="Sweden"/>
    <n v="6000000"/>
    <n v="6795771"/>
    <s v="Cinematograph AB"/>
    <n v="188"/>
    <n v="96.5"/>
    <n v="21457734.960621759"/>
  </r>
  <r>
    <s v="Friday the 13th Part III"/>
    <x v="0"/>
    <x v="4"/>
    <x v="2"/>
    <s v="August 13, 1982 (United States)"/>
    <x v="46"/>
    <n v="49000"/>
    <s v="Steve Miner"/>
    <s v="Martin Kitrosser"/>
    <s v="Dana Kimmell"/>
    <s v="United States"/>
    <n v="2300000"/>
    <n v="36690067"/>
    <s v="Paramount Pictures"/>
    <n v="95"/>
    <n v="96.5"/>
    <n v="115849361.81243522"/>
  </r>
  <r>
    <s v="Firefox"/>
    <x v="1"/>
    <x v="2"/>
    <x v="2"/>
    <s v="June 18, 1982 (United States)"/>
    <x v="22"/>
    <n v="26000"/>
    <s v="Clint Eastwood"/>
    <s v="Alex Lasker"/>
    <s v="Clint Eastwood"/>
    <s v="United States"/>
    <n v="18000000"/>
    <n v="46708276"/>
    <s v="Major Studio Partners"/>
    <n v="136"/>
    <n v="96.5"/>
    <n v="147481986.49948186"/>
  </r>
  <r>
    <s v="Halloween III: Season of the Witch"/>
    <x v="0"/>
    <x v="4"/>
    <x v="2"/>
    <s v="October 22, 1982 (United States)"/>
    <x v="18"/>
    <n v="45000"/>
    <s v="Tommy Lee Wallace"/>
    <s v="Tommy Lee Wallace"/>
    <s v="Tom Atkins"/>
    <s v="United States"/>
    <n v="2500000"/>
    <n v="14400000"/>
    <s v="Dino De Laurentiis Company"/>
    <n v="98"/>
    <n v="96.5"/>
    <n v="45468186.528497405"/>
  </r>
  <r>
    <s v="The Dark Crystal"/>
    <x v="1"/>
    <x v="1"/>
    <x v="2"/>
    <s v="December 17, 1982 (United States)"/>
    <x v="13"/>
    <n v="63000"/>
    <s v="Jim Henson"/>
    <s v="David Odell"/>
    <s v="Jim Henson"/>
    <s v="United Kingdom"/>
    <n v="15000000"/>
    <n v="41630431"/>
    <s v="Incorporated Television Company (ITC)"/>
    <n v="93"/>
    <n v="96.5"/>
    <n v="131448625.13678755"/>
  </r>
  <r>
    <s v="The Verdict"/>
    <x v="0"/>
    <x v="0"/>
    <x v="2"/>
    <s v="December 17, 1982 (United States)"/>
    <x v="3"/>
    <n v="37000"/>
    <s v="Sidney Lumet"/>
    <s v="Barry Reed"/>
    <s v="Paul Newman"/>
    <s v="United States"/>
    <n v="16000000"/>
    <n v="53993738"/>
    <s v="Twentieth Century Fox"/>
    <n v="129"/>
    <n v="96.5"/>
    <n v="170485927.13575128"/>
  </r>
  <r>
    <s v="Pieces"/>
    <x v="4"/>
    <x v="4"/>
    <x v="2"/>
    <s v="September 23, 1983 (United States)"/>
    <x v="10"/>
    <n v="9300"/>
    <s v="Juan Piquer SimÃ³n"/>
    <s v="Dick Randall"/>
    <s v="Christopher George"/>
    <s v="Spain"/>
    <n v="300000"/>
    <n v="2032311"/>
    <s v="Almena Films"/>
    <n v="85"/>
    <n v="96.5"/>
    <n v="6417048.3077720199"/>
  </r>
  <r>
    <s v="Zapped!"/>
    <x v="0"/>
    <x v="3"/>
    <x v="2"/>
    <s v="September 3, 1982 (United States)"/>
    <x v="38"/>
    <n v="6500"/>
    <s v="Robert J. Rosenthal"/>
    <s v="Bruce Rubin"/>
    <s v="Scott Baio"/>
    <s v="United States"/>
    <m/>
    <n v="16897768"/>
    <s v="Embassy Pictures"/>
    <n v="98"/>
    <n v="96.5"/>
    <n v="53354921.34300518"/>
  </r>
  <r>
    <s v="Six Pack"/>
    <x v="1"/>
    <x v="3"/>
    <x v="2"/>
    <s v="July 16, 1982 (United States)"/>
    <x v="23"/>
    <n v="2800"/>
    <s v="Daniel Petrie"/>
    <s v="Mike Marvin"/>
    <s v="Kenny Rogers"/>
    <s v="United States"/>
    <m/>
    <n v="20225989"/>
    <s v="Twentieth Century Fox"/>
    <n v="108"/>
    <n v="96.5"/>
    <n v="63863822.262176163"/>
  </r>
  <r>
    <s v="The World According to Garp"/>
    <x v="0"/>
    <x v="3"/>
    <x v="2"/>
    <s v="July 23, 1982 (United States)"/>
    <x v="13"/>
    <n v="25000"/>
    <s v="George Roy Hill"/>
    <s v="John Irving"/>
    <s v="Robin Williams"/>
    <s v="United States"/>
    <n v="17000000"/>
    <n v="29712172"/>
    <s v="Pan Arts"/>
    <n v="136"/>
    <n v="96.5"/>
    <n v="93816567.962694287"/>
  </r>
  <r>
    <s v="Diner"/>
    <x v="0"/>
    <x v="3"/>
    <x v="2"/>
    <s v="May 21, 1982 (United States)"/>
    <x v="12"/>
    <n v="19000"/>
    <s v="Barry Levinson"/>
    <s v="Barry Levinson"/>
    <s v="Steve Guttenberg"/>
    <s v="United States"/>
    <n v="5000000"/>
    <n v="14099953"/>
    <s v="Metro-Goldwyn-Mayer (MGM)"/>
    <n v="110"/>
    <n v="96.5"/>
    <n v="44520784.239378236"/>
  </r>
  <r>
    <s v="The Best Little Whorehouse in Texas"/>
    <x v="0"/>
    <x v="3"/>
    <x v="2"/>
    <s v="July 23, 1982 (United States)"/>
    <x v="22"/>
    <n v="10000"/>
    <s v="Colin Higgins"/>
    <s v="Larry L. King"/>
    <s v="Burt Reynolds"/>
    <s v="United States"/>
    <n v="35000000"/>
    <n v="69701637"/>
    <s v="Universal Pictures"/>
    <n v="114"/>
    <n v="96.5"/>
    <n v="220083821.69844559"/>
  </r>
  <r>
    <s v="The Year of Living Dangerously"/>
    <x v="1"/>
    <x v="0"/>
    <x v="2"/>
    <s v="February 18, 1983 (United States)"/>
    <x v="12"/>
    <n v="20000"/>
    <s v="Peter Weir"/>
    <s v="David Williamson"/>
    <s v="Mel Gibson"/>
    <s v="Australia"/>
    <n v="13000000"/>
    <n v="10278575"/>
    <s v="Metro-Goldwyn-Mayer (MGM)"/>
    <n v="115"/>
    <n v="96.5"/>
    <n v="32454733.70466321"/>
  </r>
  <r>
    <s v="Night Shift"/>
    <x v="0"/>
    <x v="3"/>
    <x v="2"/>
    <s v="July 30, 1982 (United States)"/>
    <x v="14"/>
    <n v="15000"/>
    <s v="Ron Howard"/>
    <s v="Lowell Ganz"/>
    <s v="Henry Winkler"/>
    <s v="United States"/>
    <m/>
    <n v="21095638"/>
    <s v="Major Studio Partners"/>
    <n v="106"/>
    <n v="96.5"/>
    <n v="66609750.244559579"/>
  </r>
  <r>
    <s v="Summer Lovers"/>
    <x v="0"/>
    <x v="3"/>
    <x v="2"/>
    <s v="July 16, 1982 (United States)"/>
    <x v="46"/>
    <n v="3900"/>
    <s v="Randal Kleiser"/>
    <s v="Randal Kleiser"/>
    <s v="Peter Gallagher"/>
    <s v="United States"/>
    <m/>
    <n v="4968000"/>
    <s v="Filmways Pictures"/>
    <n v="98"/>
    <n v="96.5"/>
    <n v="15686524.352331605"/>
  </r>
  <r>
    <s v="Victor Victoria"/>
    <x v="1"/>
    <x v="3"/>
    <x v="2"/>
    <s v="March 19, 1982 (United States)"/>
    <x v="37"/>
    <n v="20000"/>
    <s v="Blake Edwards"/>
    <s v="Blake Edwards"/>
    <s v="Julie Andrews"/>
    <s v="United Kingdom"/>
    <m/>
    <n v="28229046"/>
    <s v="Metro-Goldwyn-Mayer (MGM)"/>
    <n v="134"/>
    <n v="96.5"/>
    <n v="89133578.406217605"/>
  </r>
  <r>
    <s v="The Last Unicorn"/>
    <x v="2"/>
    <x v="10"/>
    <x v="2"/>
    <s v="November 19, 1982 (United States)"/>
    <x v="34"/>
    <n v="25000"/>
    <s v="Jules Bass"/>
    <s v="Peter S. Beagle"/>
    <s v="Jeff Bridges"/>
    <s v="United Kingdom"/>
    <n v="3500000"/>
    <n v="6455330"/>
    <s v="Rankin/Bass Productions"/>
    <n v="92"/>
    <n v="96.5"/>
    <n v="20382788.093264248"/>
  </r>
  <r>
    <s v="The Entity"/>
    <x v="0"/>
    <x v="0"/>
    <x v="2"/>
    <s v="February 4, 1983 (United States)"/>
    <x v="17"/>
    <n v="15000"/>
    <s v="Sidney J. Furie"/>
    <s v="Frank De Felitta"/>
    <s v="Barbara Hershey"/>
    <s v="United States"/>
    <n v="9000000"/>
    <n v="13277558"/>
    <s v="American Cinema Productions"/>
    <n v="125"/>
    <n v="96.5"/>
    <n v="41924061.374093264"/>
  </r>
  <r>
    <s v="Airplane II: the Sequel"/>
    <x v="1"/>
    <x v="3"/>
    <x v="2"/>
    <s v="December 10, 1982 (United States)"/>
    <x v="19"/>
    <n v="50000"/>
    <s v="Ken Finkleman"/>
    <s v="Ken Finkleman"/>
    <s v="Robert Hays"/>
    <s v="United States"/>
    <n v="15000000"/>
    <n v="27150534"/>
    <s v="Paramount Pictures"/>
    <n v="85"/>
    <n v="96.5"/>
    <n v="85728162.795854911"/>
  </r>
  <r>
    <s v="The Toy"/>
    <x v="1"/>
    <x v="3"/>
    <x v="2"/>
    <s v="December 10, 1982 (United States)"/>
    <x v="1"/>
    <n v="11000"/>
    <s v="Richard Donner"/>
    <s v="Francis Veber"/>
    <s v="Richard Pryor"/>
    <s v="United States"/>
    <n v="17000000"/>
    <n v="47118057"/>
    <s v="Columbia Pictures"/>
    <n v="102"/>
    <n v="96.5"/>
    <n v="148775875.3150259"/>
  </r>
  <r>
    <s v="The House on Sorority Row"/>
    <x v="0"/>
    <x v="4"/>
    <x v="2"/>
    <s v="July 28, 1983 (South Korea)"/>
    <x v="22"/>
    <n v="7800"/>
    <s v="Mark Rosman"/>
    <s v="Mark Rosman"/>
    <s v="Kate McNeil"/>
    <s v="United States"/>
    <n v="425000"/>
    <n v="10604986"/>
    <s v="VAE Productions"/>
    <n v="91"/>
    <n v="96.5"/>
    <n v="33485380.665284973"/>
  </r>
  <r>
    <s v="Evil Under the Sun"/>
    <x v="1"/>
    <x v="6"/>
    <x v="2"/>
    <s v="March 5, 1982 (United States)"/>
    <x v="12"/>
    <n v="15000"/>
    <s v="Guy Hamilton"/>
    <s v="Anthony Shaffer"/>
    <s v="Peter Ustinov"/>
    <s v="United Kingdom"/>
    <n v="10000000"/>
    <n v="6110670"/>
    <s v="EMI Films"/>
    <n v="117"/>
    <n v="96.5"/>
    <n v="19294519.678756475"/>
  </r>
  <r>
    <s v="The Sword and the Sorcerer"/>
    <x v="0"/>
    <x v="2"/>
    <x v="2"/>
    <s v="April 30, 1982 (United States)"/>
    <x v="41"/>
    <n v="5700"/>
    <s v="Albert Pyun"/>
    <s v="Tom Karnowski"/>
    <s v="Lee Horsley"/>
    <s v="United States"/>
    <m/>
    <n v="39103425"/>
    <s v="Sorcerer Productions"/>
    <n v="99"/>
    <n v="96.5"/>
    <n v="123469570.95854922"/>
  </r>
  <r>
    <s v="Death Wish II"/>
    <x v="0"/>
    <x v="2"/>
    <x v="2"/>
    <s v="February 19, 1982 (United States)"/>
    <x v="22"/>
    <n v="15000"/>
    <s v="Michael Winner"/>
    <s v="David Engelbach"/>
    <s v="Charles Bronson"/>
    <s v="United States"/>
    <n v="2000000"/>
    <n v="16100000"/>
    <s v="Golan-Globus Productions"/>
    <n v="89"/>
    <n v="96.5"/>
    <n v="50835958.549222797"/>
  </r>
  <r>
    <s v="Silent Rage"/>
    <x v="0"/>
    <x v="2"/>
    <x v="2"/>
    <s v="April 2, 1982 (United States)"/>
    <x v="30"/>
    <n v="5300"/>
    <s v="Michael Miller"/>
    <s v="Joseph Fraley"/>
    <s v="Chuck Norris"/>
    <s v="United States"/>
    <n v="4500000"/>
    <n v="10490791"/>
    <s v="Columbia Pictures"/>
    <n v="103"/>
    <n v="96.5"/>
    <n v="33124808.473575126"/>
  </r>
  <r>
    <s v="Megaforce"/>
    <x v="1"/>
    <x v="2"/>
    <x v="2"/>
    <s v="June 25, 1982 (United States)"/>
    <x v="47"/>
    <n v="3400"/>
    <s v="Hal Needham"/>
    <s v="Bob Kachler"/>
    <s v="Barry Bostwick"/>
    <s v="Hong Kong"/>
    <n v="20000000"/>
    <n v="5675599"/>
    <s v="Golden Harvest Company"/>
    <n v="99"/>
    <n v="96.5"/>
    <n v="17920777.360621762"/>
  </r>
  <r>
    <s v="Personal Best"/>
    <x v="0"/>
    <x v="0"/>
    <x v="2"/>
    <s v="June 26, 1982 (Japan)"/>
    <x v="21"/>
    <n v="2600"/>
    <s v="Robert Towne"/>
    <s v="Robert Towne"/>
    <s v="Mariel Hemingway"/>
    <s v="United States"/>
    <n v="16000000"/>
    <n v="5672311"/>
    <s v="The Geffen Company"/>
    <n v="128"/>
    <n v="96.5"/>
    <n v="17910395.458031088"/>
  </r>
  <r>
    <s v="Dead Men Don't Wear Plaid"/>
    <x v="1"/>
    <x v="3"/>
    <x v="2"/>
    <s v="May 21, 1982 (United States)"/>
    <x v="15"/>
    <n v="21000"/>
    <s v="Carl Reiner"/>
    <s v="Carl Reiner"/>
    <s v="Steve Martin"/>
    <s v="United States"/>
    <n v="9000000"/>
    <n v="18196170"/>
    <s v="Aspen Film Society"/>
    <n v="88"/>
    <n v="96.5"/>
    <n v="57454642.476683937"/>
  </r>
  <r>
    <s v="Amityville II: The Possession"/>
    <x v="0"/>
    <x v="4"/>
    <x v="2"/>
    <s v="September 24, 1982 (United States)"/>
    <x v="30"/>
    <n v="11000"/>
    <s v="Damiano Damiani"/>
    <s v="Tommy Lee Wallace"/>
    <s v="James Olson"/>
    <s v="Mexico"/>
    <n v="5000000"/>
    <n v="12534817"/>
    <s v="Dino De Laurentiis Company"/>
    <n v="104"/>
    <n v="96.5"/>
    <n v="39578847.045595855"/>
  </r>
  <r>
    <s v="Missing"/>
    <x v="1"/>
    <x v="5"/>
    <x v="2"/>
    <s v="March 12, 1982 (United States)"/>
    <x v="3"/>
    <n v="19000"/>
    <s v="Costa-Gavras"/>
    <s v="Costa-Gavras"/>
    <s v="Jack Lemmon"/>
    <s v="United States"/>
    <n v="9500000"/>
    <n v="14000000"/>
    <s v="PolyGram Filmed Entertainment"/>
    <n v="122"/>
    <n v="96.5"/>
    <n v="44205181.347150259"/>
  </r>
  <r>
    <s v="Frances"/>
    <x v="0"/>
    <x v="5"/>
    <x v="2"/>
    <s v="March 11, 1983 (Australia)"/>
    <x v="4"/>
    <n v="7300"/>
    <s v="Graeme Clifford"/>
    <s v="Eric Bergren"/>
    <s v="Jessica Lange"/>
    <s v="United States"/>
    <m/>
    <m/>
    <s v="Brooksfilms"/>
    <n v="140"/>
    <n v="96.5"/>
    <n v="0"/>
  </r>
  <r>
    <s v="The Seduction"/>
    <x v="0"/>
    <x v="14"/>
    <x v="2"/>
    <s v="January 29, 1982 (United States)"/>
    <x v="38"/>
    <n v="1100"/>
    <s v="David Schmoeller"/>
    <s v="David Schmoeller"/>
    <s v="Morgan Fairchild"/>
    <s v="United States"/>
    <m/>
    <n v="11378339"/>
    <s v="The Romantic Venture"/>
    <n v="104"/>
    <n v="96.5"/>
    <n v="35927252.780310877"/>
  </r>
  <r>
    <s v="Cannery Row"/>
    <x v="1"/>
    <x v="3"/>
    <x v="2"/>
    <s v="February 12, 1982 (United States)"/>
    <x v="17"/>
    <n v="3500"/>
    <s v="David S. Ward"/>
    <s v="John Steinbeck"/>
    <s v="Nick Nolte"/>
    <s v="United States"/>
    <n v="11300000"/>
    <n v="5301539"/>
    <s v="Chai Productions"/>
    <n v="120"/>
    <n v="96.5"/>
    <n v="16739678.065284973"/>
  </r>
  <r>
    <s v="Deathtrap"/>
    <x v="1"/>
    <x v="3"/>
    <x v="2"/>
    <s v="March 19, 1982 (United States)"/>
    <x v="9"/>
    <n v="13000"/>
    <s v="Sidney Lumet"/>
    <s v="Ira Levin"/>
    <s v="Michael Caine"/>
    <s v="United States"/>
    <m/>
    <n v="19282134"/>
    <s v="Warner Bros."/>
    <n v="116"/>
    <n v="96.5"/>
    <n v="60883587.873575129"/>
  </r>
  <r>
    <s v="Tex"/>
    <x v="1"/>
    <x v="0"/>
    <x v="2"/>
    <s v="July 30, 1982 (United States)"/>
    <x v="16"/>
    <n v="2000"/>
    <s v="Tim Hunter"/>
    <s v="S.E. Hinton"/>
    <s v="Matt Dillon"/>
    <s v="United States"/>
    <m/>
    <n v="7400000"/>
    <s v="Walt Disney Productions"/>
    <n v="103"/>
    <n v="96.5"/>
    <n v="23365595.85492228"/>
  </r>
  <r>
    <s v="Time Walker"/>
    <x v="1"/>
    <x v="4"/>
    <x v="2"/>
    <s v="November 19, 1982 (United States)"/>
    <x v="48"/>
    <n v="1700"/>
    <s v="Tom Kennedy"/>
    <s v="Jason Williams"/>
    <s v="Ben Murphy"/>
    <s v="United States"/>
    <n v="750000"/>
    <m/>
    <s v="Byzantine Productions"/>
    <n v="83"/>
    <n v="96.5"/>
    <n v="0"/>
  </r>
  <r>
    <s v="I, the Jury"/>
    <x v="0"/>
    <x v="6"/>
    <x v="2"/>
    <s v="April 22, 1982 (West Germany)"/>
    <x v="23"/>
    <n v="1500"/>
    <s v="Richard T. Heffron"/>
    <s v="Mickey Spillane"/>
    <s v="Armand Assante"/>
    <s v="United States"/>
    <m/>
    <n v="1515578"/>
    <s v="American Cinema Productions"/>
    <n v="111"/>
    <n v="96.5"/>
    <n v="4785457.166839378"/>
  </r>
  <r>
    <s v="Tempest"/>
    <x v="1"/>
    <x v="3"/>
    <x v="2"/>
    <s v="September 24, 1982 (United States)"/>
    <x v="16"/>
    <n v="2200"/>
    <s v="Paul Mazursky"/>
    <s v="Paul Mazursky"/>
    <s v="John Cassavetes"/>
    <s v="United States"/>
    <n v="13000000"/>
    <n v="5005245"/>
    <s v="Columbia Pictures"/>
    <n v="140"/>
    <n v="96.5"/>
    <n v="15804125.922279792"/>
  </r>
  <r>
    <s v="Young Doctors in Love"/>
    <x v="0"/>
    <x v="3"/>
    <x v="2"/>
    <s v="July 16, 1982 (United States)"/>
    <x v="30"/>
    <n v="3000"/>
    <s v="Garry Marshall"/>
    <s v="Michael Elias"/>
    <s v="Michael McKean"/>
    <s v="United States"/>
    <m/>
    <n v="30688860"/>
    <s v="ABC Motion Pictures"/>
    <n v="96"/>
    <n v="96.5"/>
    <n v="96900472.974093258"/>
  </r>
  <r>
    <s v="My Favorite Year"/>
    <x v="1"/>
    <x v="3"/>
    <x v="2"/>
    <s v="October 8, 1982 (United States)"/>
    <x v="34"/>
    <n v="9000"/>
    <s v="Richard Benjamin"/>
    <s v="Norman Steinberg"/>
    <s v="Peter O'Toole"/>
    <s v="United States"/>
    <m/>
    <n v="20123620"/>
    <s v="Metro-Goldwyn-Mayer (MGM)"/>
    <n v="92"/>
    <n v="96.5"/>
    <n v="63540590.818652846"/>
  </r>
  <r>
    <s v="Still of the Night"/>
    <x v="1"/>
    <x v="6"/>
    <x v="2"/>
    <s v="November 19, 1982 (United States)"/>
    <x v="10"/>
    <n v="4300"/>
    <s v="Robert Benton"/>
    <s v="Robert Benton"/>
    <s v="Roy Scheider"/>
    <s v="United States"/>
    <n v="10000000"/>
    <n v="5979947"/>
    <s v="United Artists"/>
    <n v="93"/>
    <n v="96.5"/>
    <n v="18881760.112953365"/>
  </r>
  <r>
    <s v="Parasite"/>
    <x v="0"/>
    <x v="4"/>
    <x v="2"/>
    <s v="March 12, 1982 (United States)"/>
    <x v="49"/>
    <n v="2300"/>
    <s v="Charles Band"/>
    <s v="Alan J. Adler"/>
    <s v="Robert Glaudini"/>
    <s v="United States"/>
    <n v="800000"/>
    <n v="2270"/>
    <s v="Embassy Pictures"/>
    <n v="85"/>
    <n v="96.5"/>
    <n v="7167.5544041450776"/>
  </r>
  <r>
    <s v="Making Love"/>
    <x v="0"/>
    <x v="0"/>
    <x v="2"/>
    <s v="March 5, 1982 (United States)"/>
    <x v="15"/>
    <n v="2500"/>
    <s v="Arthur Hiller"/>
    <s v="Barry Sandler"/>
    <s v="Michael Ontkean"/>
    <s v="United States"/>
    <m/>
    <n v="11897978"/>
    <s v="IndieProd Company Productions"/>
    <n v="113"/>
    <n v="96.5"/>
    <n v="37568019.653886005"/>
  </r>
  <r>
    <s v="Honkytonk Man"/>
    <x v="1"/>
    <x v="3"/>
    <x v="2"/>
    <s v="December 15, 1982 (United States)"/>
    <x v="14"/>
    <n v="8200"/>
    <s v="Clint Eastwood"/>
    <s v="Clancy Carlile"/>
    <s v="Clint Eastwood"/>
    <s v="United States"/>
    <n v="2000000"/>
    <n v="4484991"/>
    <s v="The Malpaso Company"/>
    <n v="122"/>
    <n v="96.5"/>
    <n v="14161417.178238342"/>
  </r>
  <r>
    <s v="The Beast Within"/>
    <x v="0"/>
    <x v="4"/>
    <x v="2"/>
    <s v="February 12, 1982 (United States)"/>
    <x v="41"/>
    <n v="3700"/>
    <s v="Philippe Mora"/>
    <s v="Tom Holland"/>
    <s v="Ronny Cox"/>
    <s v="United States"/>
    <m/>
    <n v="7742572"/>
    <s v="Katzka"/>
    <n v="98"/>
    <n v="96.5"/>
    <n v="24447271.382383417"/>
  </r>
  <r>
    <s v="Come Back to the 5 &amp; Dime Jimmy Dean, Jimmy Dean"/>
    <x v="1"/>
    <x v="3"/>
    <x v="2"/>
    <s v="April 6, 1983 (France)"/>
    <x v="13"/>
    <n v="4200"/>
    <s v="Robert Altman"/>
    <s v="Ed Graczyk"/>
    <s v="Cher"/>
    <s v="United States"/>
    <n v="850000"/>
    <n v="840958"/>
    <s v="Sandcastle 5 Productions"/>
    <n v="109"/>
    <n v="96.5"/>
    <n v="2655335.7782383417"/>
  </r>
  <r>
    <s v="The Final Option"/>
    <x v="0"/>
    <x v="2"/>
    <x v="2"/>
    <s v="September 16, 1983 (United States)"/>
    <x v="5"/>
    <n v="3000"/>
    <s v="Ian Sharp"/>
    <s v="George Markstein"/>
    <s v="Lewis Collins"/>
    <s v="Switzerland"/>
    <n v="6000000"/>
    <n v="2666873"/>
    <s v="Richmond Light Horse Productions"/>
    <n v="125"/>
    <n v="96.5"/>
    <n v="8420686.0424870458"/>
  </r>
  <r>
    <s v="Trail of the Pink Panther"/>
    <x v="1"/>
    <x v="3"/>
    <x v="2"/>
    <s v="December 17, 1982 (United States)"/>
    <x v="18"/>
    <n v="9800"/>
    <s v="Blake Edwards"/>
    <s v="Blake Edwards"/>
    <s v="Peter Sellers"/>
    <s v="United Kingdom"/>
    <n v="6000000"/>
    <n v="9056073"/>
    <s v="United Artists"/>
    <n v="96"/>
    <n v="96.5"/>
    <n v="28594667.804145075"/>
  </r>
  <r>
    <s v="The Sender"/>
    <x v="0"/>
    <x v="0"/>
    <x v="2"/>
    <s v="October 22, 1982 (United States)"/>
    <x v="22"/>
    <n v="1800"/>
    <s v="Roger Christian"/>
    <s v="Thomas Baum"/>
    <s v="Kathryn Harrold"/>
    <s v="United Kingdom"/>
    <m/>
    <n v="1054328"/>
    <s v="Paramount Pictures"/>
    <n v="91"/>
    <n v="96.5"/>
    <n v="3329054.3170984453"/>
  </r>
  <r>
    <s v="The Border"/>
    <x v="0"/>
    <x v="6"/>
    <x v="2"/>
    <s v="February 12, 1982 (United States)"/>
    <x v="5"/>
    <n v="6100"/>
    <s v="Tony Richardson"/>
    <s v="Deric Washburn"/>
    <s v="Jack Nicholson"/>
    <s v="United States"/>
    <n v="22000000"/>
    <n v="6118683"/>
    <s v="Efer Productions"/>
    <n v="108"/>
    <n v="96.5"/>
    <n v="19319820.830051813"/>
  </r>
  <r>
    <s v="Kiss Me Goodbye"/>
    <x v="1"/>
    <x v="3"/>
    <x v="2"/>
    <s v="December 22, 1982 (United States)"/>
    <x v="22"/>
    <n v="1900"/>
    <s v="Robert Mulligan"/>
    <s v="Bruno Barreto"/>
    <s v="Sally Field"/>
    <s v="United States"/>
    <m/>
    <n v="15782759"/>
    <s v="Twentieth Century Fox"/>
    <n v="101"/>
    <n v="96.5"/>
    <n v="49834265.982383415"/>
  </r>
  <r>
    <s v="A Midsummer Night's Sex Comedy"/>
    <x v="1"/>
    <x v="3"/>
    <x v="2"/>
    <s v="July 16, 1982 (United States)"/>
    <x v="14"/>
    <n v="19000"/>
    <s v="Woody Allen"/>
    <s v="Woody Allen"/>
    <s v="Woody Allen"/>
    <s v="United States"/>
    <m/>
    <n v="9077269"/>
    <s v="Jack Rollins &amp; Charles H. Joffe Productions"/>
    <n v="88"/>
    <n v="96.5"/>
    <n v="28661594.44870466"/>
  </r>
  <r>
    <s v="Vice Squad"/>
    <x v="0"/>
    <x v="2"/>
    <x v="2"/>
    <s v="January 22, 1982 (United States)"/>
    <x v="16"/>
    <n v="2000"/>
    <s v="Gary Sherman"/>
    <s v="Sandy Howard"/>
    <s v="Season Hubley"/>
    <s v="United Kingdom"/>
    <m/>
    <n v="13253583"/>
    <s v="AVCO Embassy Pictures"/>
    <n v="97"/>
    <n v="96.5"/>
    <n v="41848360.001036264"/>
  </r>
  <r>
    <s v="Best Friends"/>
    <x v="1"/>
    <x v="3"/>
    <x v="2"/>
    <s v="December 17, 1982 (United States)"/>
    <x v="30"/>
    <n v="2700"/>
    <s v="Norman Jewison"/>
    <s v="Valerie Curtin"/>
    <s v="Burt Reynolds"/>
    <s v="United States"/>
    <n v="15000000"/>
    <n v="36821203"/>
    <s v="Warner Bros."/>
    <n v="116"/>
    <n v="96.5"/>
    <n v="116263425.43108808"/>
  </r>
  <r>
    <s v="Shoot the Moon"/>
    <x v="0"/>
    <x v="0"/>
    <x v="2"/>
    <s v="February 19, 1982 (United States)"/>
    <x v="15"/>
    <n v="2500"/>
    <s v="Alan Parker"/>
    <s v="Bo Goldman"/>
    <s v="Albert Finney"/>
    <s v="United States"/>
    <n v="12000000"/>
    <n v="9217530"/>
    <s v="Metro-Goldwyn-Mayer (MGM)"/>
    <n v="124"/>
    <n v="96.5"/>
    <n v="29104470.373056993"/>
  </r>
  <r>
    <s v="Lookin' to Get Out"/>
    <x v="0"/>
    <x v="3"/>
    <x v="2"/>
    <s v="June 30, 1983 (Australia)"/>
    <x v="27"/>
    <n v="684"/>
    <s v="Hal Ashby"/>
    <s v="Al Schwartz"/>
    <s v="Jon Voight"/>
    <s v="United States"/>
    <n v="17000000"/>
    <n v="946461"/>
    <s v="Lorimar Productions"/>
    <n v="105"/>
    <n v="96.5"/>
    <n v="2988462.8673575129"/>
  </r>
  <r>
    <s v="Barbarosa"/>
    <x v="1"/>
    <x v="13"/>
    <x v="2"/>
    <s v="February 19, 1982 (United States)"/>
    <x v="5"/>
    <n v="1500"/>
    <s v="Fred Schepisi"/>
    <s v="William D. Wittliff"/>
    <s v="Willie Nelson"/>
    <s v="United States"/>
    <n v="11000000"/>
    <n v="1736123"/>
    <s v="Incorporated Television Company (ITC)"/>
    <n v="90"/>
    <n v="96.5"/>
    <n v="5481830.8611398963"/>
  </r>
  <r>
    <s v="Visiting Hours"/>
    <x v="0"/>
    <x v="4"/>
    <x v="2"/>
    <s v="May 28, 1982 (United States)"/>
    <x v="46"/>
    <n v="3800"/>
    <s v="Jean-Claude Lord"/>
    <s v="Brian Taggert"/>
    <s v="Michael Ironside"/>
    <s v="Canada"/>
    <m/>
    <n v="13258670"/>
    <s v="Canadian Film Development Corporation (CFDC)"/>
    <n v="103"/>
    <n v="96.5"/>
    <n v="41864422.269430049"/>
  </r>
  <r>
    <s v="A Little Sex"/>
    <x v="0"/>
    <x v="3"/>
    <x v="2"/>
    <s v="April 2, 1982 (United States)"/>
    <x v="38"/>
    <n v="501"/>
    <s v="Bruce Paltrow"/>
    <s v="Robert De Laurentiis"/>
    <s v="Tim Matheson"/>
    <s v="United States"/>
    <m/>
    <n v="2370376"/>
    <s v="Company Four"/>
    <n v="95"/>
    <n v="96.5"/>
    <n v="7484492.9243523311"/>
  </r>
  <r>
    <s v="Class Reunion"/>
    <x v="0"/>
    <x v="3"/>
    <x v="2"/>
    <s v="October 29, 1982 (United States)"/>
    <x v="32"/>
    <n v="2000"/>
    <s v="Michael Miller"/>
    <s v="John Hughes"/>
    <s v="Gerrit Graham"/>
    <s v="United States"/>
    <m/>
    <n v="10054150"/>
    <s v="ABC Motion Pictures"/>
    <n v="84"/>
    <n v="96.5"/>
    <n v="31746108.860103626"/>
  </r>
  <r>
    <s v="Hanky Panky"/>
    <x v="1"/>
    <x v="2"/>
    <x v="2"/>
    <s v="June 4, 1982 (United States)"/>
    <x v="41"/>
    <n v="2400"/>
    <s v="Sidney Poitier"/>
    <s v="Henry Rosenbaum"/>
    <s v="Gene Wilder"/>
    <s v="United States"/>
    <m/>
    <n v="9823934"/>
    <s v="Columbia Pictures"/>
    <n v="110"/>
    <n v="96.5"/>
    <n v="31019198.858031087"/>
  </r>
  <r>
    <s v="Author! Author!"/>
    <x v="1"/>
    <x v="3"/>
    <x v="2"/>
    <s v="June 18, 1982 (United States)"/>
    <x v="19"/>
    <n v="5100"/>
    <s v="Arthur Hiller"/>
    <s v="Israel Horovitz"/>
    <s v="Al Pacino"/>
    <s v="United States"/>
    <m/>
    <n v="13111101"/>
    <s v="Twentieth Century Fox"/>
    <n v="110"/>
    <n v="96.5"/>
    <n v="41398471.240414508"/>
  </r>
  <r>
    <s v="Split Image"/>
    <x v="0"/>
    <x v="0"/>
    <x v="2"/>
    <s v="October 3, 1982 (United States)"/>
    <x v="16"/>
    <n v="768"/>
    <s v="Ted Kotcheff"/>
    <s v="Scott Spencer"/>
    <s v="Michael O'Keefe"/>
    <s v="Canada"/>
    <m/>
    <n v="263635"/>
    <s v="PolyGram Filmed Entertainment"/>
    <n v="110"/>
    <n v="96.5"/>
    <n v="832430.92746113986"/>
  </r>
  <r>
    <s v="The Challenge"/>
    <x v="0"/>
    <x v="2"/>
    <x v="2"/>
    <s v="July 23, 1982 (United States)"/>
    <x v="21"/>
    <n v="2000"/>
    <s v="John Frankenheimer"/>
    <s v="Richard Maxwell"/>
    <s v="Scott Glenn"/>
    <s v="United States"/>
    <m/>
    <n v="2977706"/>
    <s v="CBS Theatrical Films"/>
    <n v="108"/>
    <n v="96.5"/>
    <n v="9402145.2663212437"/>
  </r>
  <r>
    <s v="The Soldier"/>
    <x v="0"/>
    <x v="2"/>
    <x v="2"/>
    <s v="August 27, 1982 (United States)"/>
    <x v="11"/>
    <n v="1100"/>
    <s v="James Glickenhaus"/>
    <s v="James Glickenhaus"/>
    <s v="Ken Wahl"/>
    <s v="United States"/>
    <n v="4000000"/>
    <n v="6328816"/>
    <s v="James Glickenhaus"/>
    <n v="96"/>
    <n v="96.5"/>
    <n v="19983318.499481864"/>
  </r>
  <r>
    <s v="Wrong Is Right"/>
    <x v="0"/>
    <x v="3"/>
    <x v="2"/>
    <s v="May 14, 1982 (United States)"/>
    <x v="46"/>
    <n v="1800"/>
    <s v="Richard Brooks"/>
    <s v="Charles McCarry"/>
    <s v="Sean Connery"/>
    <s v="United States"/>
    <n v="10000000"/>
    <n v="3583513"/>
    <s v="Columbia Pictures"/>
    <n v="117"/>
    <n v="96.5"/>
    <n v="11314988.716062175"/>
  </r>
  <r>
    <s v="Six Weeks"/>
    <x v="1"/>
    <x v="0"/>
    <x v="2"/>
    <s v="December 17, 1982 (United States)"/>
    <x v="46"/>
    <n v="818"/>
    <s v="Tony Bill"/>
    <s v="Fred Mustard Stewart"/>
    <s v="Dudley Moore"/>
    <s v="United States"/>
    <m/>
    <n v="6668025"/>
    <s v="PolyGram Pictures"/>
    <n v="107"/>
    <n v="96.5"/>
    <n v="21054375.310880829"/>
  </r>
  <r>
    <s v="The State of Things"/>
    <x v="3"/>
    <x v="0"/>
    <x v="2"/>
    <s v="February 18, 1983 (United States)"/>
    <x v="9"/>
    <n v="3000"/>
    <s v="Wim Wenders"/>
    <s v="Robert Kramer"/>
    <s v="Allen Garfield"/>
    <s v="West Germany"/>
    <m/>
    <n v="3700"/>
    <s v="Gray City"/>
    <n v="121"/>
    <n v="96.5"/>
    <n v="11682.797927461139"/>
  </r>
  <r>
    <s v="Jekyll and Hyde... Together Again"/>
    <x v="0"/>
    <x v="9"/>
    <x v="2"/>
    <s v="October 1, 1982 (United States)"/>
    <x v="19"/>
    <n v="1100"/>
    <s v="Jerry Belson"/>
    <s v="Monica Mcgowan Johnson"/>
    <s v="Mark Blankfield"/>
    <s v="United States"/>
    <n v="5000000"/>
    <n v="3792188"/>
    <s v="Paramount Pictures"/>
    <n v="87"/>
    <n v="96.5"/>
    <n v="11973882.731606217"/>
  </r>
  <r>
    <s v="Forced Vengeance"/>
    <x v="0"/>
    <x v="2"/>
    <x v="2"/>
    <s v="July 30, 1982 (United States)"/>
    <x v="41"/>
    <n v="2900"/>
    <s v="James Fargo"/>
    <s v="Franklin Thompson"/>
    <s v="Chuck Norris"/>
    <s v="United States"/>
    <n v="5000000"/>
    <n v="6660333"/>
    <s v="Metro-Goldwyn-Mayer (MGM)"/>
    <n v="90"/>
    <n v="96.5"/>
    <n v="21030087.721243523"/>
  </r>
  <r>
    <s v="The Missionary"/>
    <x v="0"/>
    <x v="3"/>
    <x v="2"/>
    <s v="November 5, 1982 (United States)"/>
    <x v="19"/>
    <n v="2100"/>
    <s v="Richard Loncraine"/>
    <s v="Michael Palin"/>
    <s v="Michael Palin"/>
    <s v="United Kingdom"/>
    <m/>
    <n v="7241180"/>
    <s v="HandMade Films"/>
    <n v="90"/>
    <n v="96.5"/>
    <n v="22864119.647668391"/>
  </r>
  <r>
    <s v="The Escape Artist"/>
    <x v="1"/>
    <x v="3"/>
    <x v="2"/>
    <s v="May 28, 1982 (United States)"/>
    <x v="19"/>
    <n v="683"/>
    <s v="Caleb Deschanel"/>
    <s v="David Wagoner"/>
    <s v="Raul Julia"/>
    <s v="United States"/>
    <m/>
    <n v="143369"/>
    <s v="Zoetrope Studios"/>
    <n v="94"/>
    <n v="96.5"/>
    <n v="452689.47461139894"/>
  </r>
  <r>
    <s v="Night Crossing"/>
    <x v="1"/>
    <x v="0"/>
    <x v="2"/>
    <s v="February 5, 1982 (United States)"/>
    <x v="16"/>
    <n v="1300"/>
    <s v="Delbert Mann"/>
    <s v="John McGreevey"/>
    <s v="John Hurt"/>
    <s v="United Kingdom"/>
    <n v="10000000"/>
    <n v="8000000"/>
    <s v="Walt Disney Productions"/>
    <n v="107"/>
    <n v="96.5"/>
    <n v="25260103.626943003"/>
  </r>
  <r>
    <s v="Endangered Species"/>
    <x v="0"/>
    <x v="0"/>
    <x v="2"/>
    <s v="September 10, 1982 (United States)"/>
    <x v="23"/>
    <n v="914"/>
    <s v="Alan Rudolph"/>
    <s v="Judd Klinger"/>
    <s v="Robert Urich"/>
    <s v="United States"/>
    <m/>
    <n v="1474249"/>
    <s v="Alive Enterprises"/>
    <n v="97"/>
    <n v="96.5"/>
    <n v="4654960.3139896365"/>
  </r>
  <r>
    <s v="Things Are Tough All Over"/>
    <x v="0"/>
    <x v="2"/>
    <x v="2"/>
    <s v="August 4, 1982 (United States)"/>
    <x v="22"/>
    <n v="3100"/>
    <s v="Thomas K. Avildsen"/>
    <s v="Cheech Marin"/>
    <s v="Toni Attell"/>
    <s v="United States"/>
    <n v="7000000"/>
    <n v="21134374"/>
    <s v="C &amp; C Brown Production"/>
    <n v="90"/>
    <n v="96.5"/>
    <n v="66732059.66632124"/>
  </r>
  <r>
    <s v="Homework"/>
    <x v="0"/>
    <x v="3"/>
    <x v="2"/>
    <s v="August 27, 1982 (United States)"/>
    <x v="50"/>
    <n v="322"/>
    <s v="James Beshears"/>
    <s v="Maurice Peterson"/>
    <s v="Joan Collins"/>
    <s v="United States"/>
    <m/>
    <n v="2914328"/>
    <s v="Jensen Farley Pictures"/>
    <n v="90"/>
    <n v="96.5"/>
    <n v="9202028.4103626944"/>
  </r>
  <r>
    <s v="Jinxed!"/>
    <x v="0"/>
    <x v="3"/>
    <x v="2"/>
    <s v="October 22, 1982 (United States)"/>
    <x v="32"/>
    <n v="984"/>
    <s v="Don Siegel"/>
    <s v="Frank D. Gilroy"/>
    <s v="Bette Midler"/>
    <s v="United States"/>
    <n v="13400000"/>
    <n v="2869638"/>
    <s v="Herb Jaffe"/>
    <n v="103"/>
    <n v="96.5"/>
    <n v="9060919.1564766839"/>
  </r>
  <r>
    <s v="The Return of Martin Guerre"/>
    <x v="4"/>
    <x v="5"/>
    <x v="2"/>
    <s v="August 26, 1983 (United States)"/>
    <x v="34"/>
    <n v="4100"/>
    <s v="Daniel Vigne"/>
    <s v="Jean-Claude CarriÃ¨re"/>
    <s v="GÃ©rard Depardieu"/>
    <s v="France"/>
    <m/>
    <n v="3723036"/>
    <s v="S.F.P.C."/>
    <n v="112"/>
    <n v="96.5"/>
    <n v="11755534.395854922"/>
  </r>
  <r>
    <s v="They Call Me Bruce"/>
    <x v="1"/>
    <x v="2"/>
    <x v="2"/>
    <s v="November 12, 1982 (United States)"/>
    <x v="46"/>
    <n v="1500"/>
    <s v="Elliott Hong"/>
    <s v="David Randolph"/>
    <s v="Johnny Yune"/>
    <s v="United States"/>
    <m/>
    <n v="16894678"/>
    <s v="Gold Pine Productions"/>
    <n v="87"/>
    <n v="96.5"/>
    <n v="53345164.627979271"/>
  </r>
  <r>
    <s v="Some Kind of Hero"/>
    <x v="0"/>
    <x v="3"/>
    <x v="2"/>
    <s v="April 2, 1982 (United States)"/>
    <x v="1"/>
    <n v="1400"/>
    <s v="Michael Pressman"/>
    <s v="Robert Boris"/>
    <s v="Richard Pryor"/>
    <s v="United States"/>
    <m/>
    <n v="23671186"/>
    <s v="Paramount Pictures"/>
    <n v="97"/>
    <n v="96.5"/>
    <n v="74742076.416580305"/>
  </r>
  <r>
    <s v="Hammett"/>
    <x v="1"/>
    <x v="6"/>
    <x v="2"/>
    <s v="September 17, 1982 (United States)"/>
    <x v="16"/>
    <n v="3000"/>
    <s v="Wim Wenders"/>
    <s v="Joe Gores"/>
    <s v="Frederic Forrest"/>
    <s v="United States"/>
    <m/>
    <n v="42914"/>
    <s v="Orion Pictures"/>
    <n v="97"/>
    <n v="96.5"/>
    <n v="135501.51088082901"/>
  </r>
  <r>
    <s v="Five Days One Summer"/>
    <x v="1"/>
    <x v="0"/>
    <x v="2"/>
    <s v="1982 (Japan)"/>
    <x v="10"/>
    <n v="1000"/>
    <s v="Fred Zinnemann"/>
    <s v="Michael Austin"/>
    <s v="Sean Connery"/>
    <s v="United States"/>
    <n v="15000000"/>
    <n v="199078"/>
    <s v="Cable and Wireless Finance"/>
    <n v="108"/>
    <n v="96.5"/>
    <n v="628591.36373056995"/>
  </r>
  <r>
    <s v="Penitentiary II"/>
    <x v="0"/>
    <x v="6"/>
    <x v="2"/>
    <s v="April 2, 1982 (United States)"/>
    <x v="44"/>
    <n v="538"/>
    <s v="Jamaa Fanaka"/>
    <s v="Jamaa Fanaka"/>
    <s v="Leon Isaac Kennedy"/>
    <s v="United States"/>
    <m/>
    <n v="3178542"/>
    <s v="Bob-Bea Productions"/>
    <n v="108"/>
    <n v="96.5"/>
    <n v="10036287.537823834"/>
  </r>
  <r>
    <s v="If You Could See What I Hear"/>
    <x v="1"/>
    <x v="5"/>
    <x v="2"/>
    <s v="April 23, 1982 (United States)"/>
    <x v="8"/>
    <n v="785"/>
    <s v="Eric Till"/>
    <s v="Stuart Gillard"/>
    <s v="Marc Singer"/>
    <s v="Canada"/>
    <m/>
    <n v="8693512"/>
    <s v="Cypress Grove"/>
    <n v="103"/>
    <n v="96.5"/>
    <n v="27449876.750259064"/>
  </r>
  <r>
    <s v="Partners"/>
    <x v="0"/>
    <x v="3"/>
    <x v="2"/>
    <s v="April 30, 1982 (United States)"/>
    <x v="11"/>
    <n v="1200"/>
    <s v="James Burrows"/>
    <s v="Francis Veber"/>
    <s v="Ryan O'Neal"/>
    <s v="United States"/>
    <n v="6000000"/>
    <n v="6062898"/>
    <s v="Paramount Pictures"/>
    <n v="93"/>
    <n v="96.5"/>
    <n v="19143678.969948184"/>
  </r>
  <r>
    <s v="Richard Pryor: Live on the Sunset Strip"/>
    <x v="0"/>
    <x v="3"/>
    <x v="2"/>
    <s v="March 12, 1982 (United States)"/>
    <x v="3"/>
    <n v="3900"/>
    <s v="Joe Layton"/>
    <s v="Paul Mooney"/>
    <s v="Richard Pryor"/>
    <s v="United States"/>
    <m/>
    <n v="36299720"/>
    <s v="Columbia Pictures"/>
    <n v="82"/>
    <n v="96.5"/>
    <n v="114616836.10362694"/>
  </r>
  <r>
    <s v="Bugs Bunny's 3rd Movie: 1001 Rabbit Tales"/>
    <x v="2"/>
    <x v="10"/>
    <x v="2"/>
    <s v="November 19, 1982 (United States)"/>
    <x v="12"/>
    <n v="1800"/>
    <s v="Directors"/>
    <s v="John W. Dunn"/>
    <s v="Mel Blanc"/>
    <s v="United States"/>
    <m/>
    <n v="78350"/>
    <s v="Warner Bros. Animation"/>
    <n v="74"/>
    <n v="96.5"/>
    <n v="247391.13989637303"/>
  </r>
  <r>
    <s v="Monsignor"/>
    <x v="0"/>
    <x v="6"/>
    <x v="2"/>
    <s v="October 22, 1982 (United States)"/>
    <x v="27"/>
    <n v="838"/>
    <s v="Frank Perry"/>
    <s v="Jack-Alain LÃ©ger"/>
    <s v="Christopher Reeve"/>
    <s v="United States"/>
    <m/>
    <n v="12408066"/>
    <s v="Frank Yablans Presentations"/>
    <n v="121"/>
    <n v="96.5"/>
    <n v="39178629.121243522"/>
  </r>
  <r>
    <s v="Yes, Giorgio"/>
    <x v="1"/>
    <x v="3"/>
    <x v="2"/>
    <s v="September 24, 1982 (United States)"/>
    <x v="49"/>
    <n v="653"/>
    <s v="Franklin J. Schaffner"/>
    <s v="Anne Piper"/>
    <s v="Luciano Pavarotti"/>
    <s v="United States"/>
    <n v="19000000"/>
    <n v="2279543"/>
    <s v="Metro-Goldwyn-Mayer (MGM)"/>
    <n v="110"/>
    <n v="96.5"/>
    <n v="7197686.5502590667"/>
  </r>
  <r>
    <s v="I Ought to Be in Pictures"/>
    <x v="1"/>
    <x v="3"/>
    <x v="2"/>
    <s v="March 26, 1982 (United States)"/>
    <x v="19"/>
    <n v="895"/>
    <s v="Herbert Ross"/>
    <s v="Neil Simon"/>
    <s v="Walter Matthau"/>
    <s v="United States"/>
    <m/>
    <n v="6968359"/>
    <s v="Twentieth Century Fox"/>
    <n v="108"/>
    <n v="96.5"/>
    <n v="22002683.806217615"/>
  </r>
  <r>
    <s v="La traviata"/>
    <x v="2"/>
    <x v="0"/>
    <x v="2"/>
    <s v="February 18, 1983 (Italy)"/>
    <x v="13"/>
    <n v="1300"/>
    <s v="Franco Zeffirelli"/>
    <s v="Francesco Maria Piave"/>
    <s v="Teresa Stratas"/>
    <s v="Netherlands"/>
    <m/>
    <n v="3783329"/>
    <s v="Accent Films B.V."/>
    <n v="109"/>
    <n v="96.5"/>
    <n v="11945910.324352331"/>
  </r>
  <r>
    <s v="Fighting Back"/>
    <x v="0"/>
    <x v="2"/>
    <x v="2"/>
    <s v="May 21, 1982 (United States)"/>
    <x v="10"/>
    <n v="460"/>
    <s v="Lewis Teague"/>
    <s v="Thomas Hedley Jr."/>
    <s v="Tom Skerritt"/>
    <s v="United States"/>
    <m/>
    <n v="3355948"/>
    <s v="Permut Presentations"/>
    <n v="98"/>
    <n v="96.5"/>
    <n v="10596449.280829014"/>
  </r>
  <r>
    <s v="Kamikaze 89"/>
    <x v="4"/>
    <x v="9"/>
    <x v="2"/>
    <s v="July 16, 1982 (West Germany)"/>
    <x v="1"/>
    <n v="665"/>
    <s v="Wolf Gremm"/>
    <s v="Robert Katz"/>
    <s v="Rainer Werner Fassbinder"/>
    <s v="West Germany"/>
    <m/>
    <n v="22440"/>
    <s v="Regina Ziegler Filmproduktion"/>
    <n v="106"/>
    <n v="96.5"/>
    <n v="70854.59067357512"/>
  </r>
  <r>
    <s v="The Wizard of Oz"/>
    <x v="4"/>
    <x v="10"/>
    <x v="2"/>
    <s v="October 6, 1982 (United States)"/>
    <x v="8"/>
    <n v="352"/>
    <s v="Fumihiko Takayama"/>
    <s v="Yoshimitsu Banno"/>
    <s v="Aileen Quinn"/>
    <s v="United States"/>
    <m/>
    <m/>
    <s v="Alan Enterprises"/>
    <n v="78"/>
    <n v="96.5"/>
    <n v="0"/>
  </r>
  <r>
    <s v="Heidi's Song"/>
    <x v="2"/>
    <x v="10"/>
    <x v="2"/>
    <s v="November 19, 1982 (United States)"/>
    <x v="21"/>
    <n v="256"/>
    <s v="Robert Taylor"/>
    <s v="Joseph Barbera"/>
    <s v="Lorne Greene"/>
    <s v="United States"/>
    <m/>
    <n v="5124391"/>
    <s v="Hanna-Barbera Productions"/>
    <n v="94"/>
    <n v="96.5"/>
    <n v="16180330.960621761"/>
  </r>
  <r>
    <s v="Love Child"/>
    <x v="0"/>
    <x v="6"/>
    <x v="2"/>
    <s v="October 15, 1982 (United States)"/>
    <x v="46"/>
    <n v="253"/>
    <s v="Larry Peerce"/>
    <s v="Anne Gerard"/>
    <s v="Amy Madigan"/>
    <s v="United States"/>
    <m/>
    <m/>
    <s v="The Ladd Company"/>
    <n v="96"/>
    <n v="96.5"/>
    <n v="0"/>
  </r>
  <r>
    <s v="Boardinghouse"/>
    <x v="0"/>
    <x v="3"/>
    <x v="2"/>
    <s v="October 21, 1983 (United States)"/>
    <x v="51"/>
    <n v="651"/>
    <s v="John Wintergate"/>
    <s v="John Wintergate"/>
    <s v="John Wintergate"/>
    <s v="United States"/>
    <n v="10000"/>
    <m/>
    <s v="Blustarr"/>
    <n v="98"/>
    <n v="96.5"/>
    <n v="0"/>
  </r>
  <r>
    <s v="Experience Preferred... But Not Essential"/>
    <x v="1"/>
    <x v="0"/>
    <x v="2"/>
    <s v="December 22, 1982 (United Kingdom)"/>
    <x v="9"/>
    <n v="240"/>
    <s v="Peter Duffell"/>
    <s v="June Roberts"/>
    <s v="Elizabeth Edmonds"/>
    <s v="United Kingdom"/>
    <m/>
    <m/>
    <s v="Channel Four Film"/>
    <n v="80"/>
    <n v="96.5"/>
    <n v="0"/>
  </r>
  <r>
    <s v="The Personals"/>
    <x v="1"/>
    <x v="3"/>
    <x v="2"/>
    <s v="October 1982 (United States)"/>
    <x v="17"/>
    <n v="75"/>
    <s v="Peter Markle"/>
    <s v="Peter Markle"/>
    <s v="Bill Schoppert"/>
    <s v="United States"/>
    <n v="435000"/>
    <m/>
    <s v="Blueline Productions"/>
    <n v="90"/>
    <n v="96.5"/>
    <n v="0"/>
  </r>
  <r>
    <s v="Lonely Hearts"/>
    <x v="0"/>
    <x v="3"/>
    <x v="2"/>
    <s v="October 21, 1982 (Australia)"/>
    <x v="8"/>
    <n v="336"/>
    <s v="Paul Cox"/>
    <s v="Paul Cox"/>
    <s v="Wendy Hughes"/>
    <s v="Australia"/>
    <m/>
    <n v="777087"/>
    <s v="Adam Packer Film Productions"/>
    <n v="106"/>
    <n v="96.5"/>
    <n v="2453662.268393782"/>
  </r>
  <r>
    <s v="Scarface"/>
    <x v="0"/>
    <x v="6"/>
    <x v="3"/>
    <s v="December 9, 1983 (United States)"/>
    <x v="28"/>
    <n v="766000"/>
    <s v="Brian De Palma"/>
    <s v="Oliver Stone"/>
    <s v="Al Pacino"/>
    <s v="United States"/>
    <n v="25000000"/>
    <n v="65884703"/>
    <s v="Universal Pictures"/>
    <n v="170"/>
    <n v="99.6"/>
    <n v="201556917.71184736"/>
  </r>
  <r>
    <s v="The Outsiders"/>
    <x v="1"/>
    <x v="6"/>
    <x v="3"/>
    <s v="March 25, 1983 (United States)"/>
    <x v="12"/>
    <n v="78000"/>
    <s v="Francis Ford Coppola"/>
    <s v="Kathleen Rowell"/>
    <s v="C. Thomas Howell"/>
    <s v="United States"/>
    <n v="10000000"/>
    <n v="25697647"/>
    <s v="Zoetrope Studios"/>
    <n v="91"/>
    <n v="99.6"/>
    <n v="78615191.173694775"/>
  </r>
  <r>
    <s v="Star Wars: Episode VI - Return of the Jedi"/>
    <x v="1"/>
    <x v="2"/>
    <x v="3"/>
    <s v="May 25, 1983 (United States)"/>
    <x v="28"/>
    <n v="973000"/>
    <s v="Richard Marquand"/>
    <s v="Lawrence Kasdan"/>
    <s v="Mark Hamill"/>
    <s v="United States"/>
    <n v="32500000"/>
    <n v="475106177"/>
    <s v="Lucasfilm"/>
    <n v="131"/>
    <n v="99.6"/>
    <n v="1453462370.8022087"/>
  </r>
  <r>
    <s v="Risky Business"/>
    <x v="0"/>
    <x v="3"/>
    <x v="3"/>
    <s v="August 5, 1983 (United States)"/>
    <x v="8"/>
    <n v="83000"/>
    <s v="Paul Brickman"/>
    <s v="Paul Brickman"/>
    <s v="Tom Cruise"/>
    <s v="United States"/>
    <n v="6200000"/>
    <n v="63541777"/>
    <s v="The Geffen Company"/>
    <n v="99"/>
    <n v="99.6"/>
    <n v="194389351.92670682"/>
  </r>
  <r>
    <s v="National Lampoon's Vacation"/>
    <x v="0"/>
    <x v="1"/>
    <x v="3"/>
    <s v="July 29, 1983 (United States)"/>
    <x v="34"/>
    <n v="100000"/>
    <s v="Harold Ramis"/>
    <s v="John Hughes"/>
    <s v="Chevy Chase"/>
    <s v="United States"/>
    <n v="15000000"/>
    <n v="61399552"/>
    <s v="National Lampoon"/>
    <n v="98"/>
    <n v="99.6"/>
    <n v="187835778.05622488"/>
  </r>
  <r>
    <s v="Trading Places"/>
    <x v="0"/>
    <x v="3"/>
    <x v="3"/>
    <s v="June 8, 1983 (United States)"/>
    <x v="24"/>
    <n v="141000"/>
    <s v="John Landis"/>
    <s v="Timothy Harris"/>
    <s v="Eddie Murphy"/>
    <s v="United States"/>
    <n v="15000000"/>
    <n v="90404800"/>
    <s v="Cinema Group Ventures"/>
    <n v="116"/>
    <n v="99.6"/>
    <n v="276569704.41767067"/>
  </r>
  <r>
    <s v="Superman III"/>
    <x v="1"/>
    <x v="2"/>
    <x v="3"/>
    <s v="June 17, 1983 (United States)"/>
    <x v="18"/>
    <n v="66000"/>
    <s v="Richard Lester"/>
    <s v="Jerry Siegel"/>
    <s v="Christopher Reeve"/>
    <s v="France"/>
    <n v="39000000"/>
    <n v="59950623"/>
    <s v="Dovemead Films"/>
    <n v="125"/>
    <n v="99.6"/>
    <n v="183403160.9246988"/>
  </r>
  <r>
    <s v="The Big Chill"/>
    <x v="0"/>
    <x v="3"/>
    <x v="3"/>
    <s v="September 30, 1983 (United States)"/>
    <x v="13"/>
    <n v="34000"/>
    <s v="Lawrence Kasdan"/>
    <s v="Lawrence Kasdan"/>
    <s v="Tom Berenger"/>
    <s v="United States"/>
    <n v="8000000"/>
    <n v="56399659"/>
    <s v="Columbia Pictures"/>
    <n v="105"/>
    <n v="99.6"/>
    <n v="172539920.65562248"/>
  </r>
  <r>
    <s v="Staying Alive"/>
    <x v="1"/>
    <x v="0"/>
    <x v="3"/>
    <s v="July 15, 1983 (United States)"/>
    <x v="32"/>
    <n v="15000"/>
    <s v="Sylvester Stallone"/>
    <s v="Nik Cohn"/>
    <s v="John Travolta"/>
    <s v="United States"/>
    <n v="22000000"/>
    <n v="64892670"/>
    <s v="Paramount Pictures"/>
    <n v="93"/>
    <n v="99.6"/>
    <n v="198522053.70481926"/>
  </r>
  <r>
    <s v="Jaws 3-D"/>
    <x v="1"/>
    <x v="1"/>
    <x v="3"/>
    <s v="July 22, 1983 (United States)"/>
    <x v="47"/>
    <n v="41000"/>
    <s v="Joe Alves"/>
    <s v="Peter Benchley"/>
    <s v="Dennis Quaid"/>
    <s v="United States"/>
    <n v="20500000"/>
    <n v="87987055"/>
    <s v="Universal Pictures"/>
    <n v="99"/>
    <n v="99.6"/>
    <n v="269173249.58333331"/>
  </r>
  <r>
    <s v="Christine"/>
    <x v="0"/>
    <x v="4"/>
    <x v="3"/>
    <s v="December 9, 1983 (United States)"/>
    <x v="17"/>
    <n v="75000"/>
    <s v="John Carpenter"/>
    <s v="Stephen King"/>
    <s v="Keith Gordon"/>
    <s v="United States"/>
    <n v="9700000"/>
    <n v="21017849"/>
    <s v="Columbia Pictures"/>
    <n v="110"/>
    <n v="99.6"/>
    <n v="64298580.22389558"/>
  </r>
  <r>
    <s v="Sleepaway Camp"/>
    <x v="0"/>
    <x v="4"/>
    <x v="3"/>
    <s v="November 18, 1983 (United States)"/>
    <x v="21"/>
    <n v="28000"/>
    <s v="Robert Hiltzik"/>
    <s v="Robert Hiltzik"/>
    <s v="Felissa Rose"/>
    <s v="United States"/>
    <n v="350000"/>
    <m/>
    <s v="American Eagle Films"/>
    <n v="84"/>
    <n v="99.6"/>
    <n v="0"/>
  </r>
  <r>
    <s v="Flashdance"/>
    <x v="0"/>
    <x v="0"/>
    <x v="3"/>
    <s v="April 15, 1983 (United States)"/>
    <x v="19"/>
    <n v="50000"/>
    <s v="Adrian Lyne"/>
    <s v="Thomas Hedley Jr."/>
    <s v="Jennifer Beals"/>
    <s v="United States"/>
    <n v="4000000"/>
    <n v="92921203"/>
    <s v="Paramount Pictures"/>
    <n v="95"/>
    <n v="99.6"/>
    <n v="284267977.45080322"/>
  </r>
  <r>
    <s v="WarGames"/>
    <x v="1"/>
    <x v="2"/>
    <x v="3"/>
    <s v="June 3, 1983 (United States)"/>
    <x v="12"/>
    <n v="93000"/>
    <s v="John Badham"/>
    <s v="Lawrence Lasker"/>
    <s v="Matthew Broderick"/>
    <s v="United States"/>
    <n v="12000000"/>
    <n v="79567667"/>
    <s v="United Artists"/>
    <n v="114"/>
    <n v="99.6"/>
    <n v="243416346.73594376"/>
  </r>
  <r>
    <s v="The Right Stuff"/>
    <x v="1"/>
    <x v="1"/>
    <x v="3"/>
    <s v="February 17, 1984 (United States)"/>
    <x v="40"/>
    <n v="57000"/>
    <s v="Philip Kaufman"/>
    <s v="Philip Kaufman"/>
    <s v="Sam Shepard"/>
    <s v="United States"/>
    <n v="27000000"/>
    <n v="21192315"/>
    <s v="The Ladd Company"/>
    <n v="193"/>
    <n v="99.6"/>
    <n v="64832313.057228915"/>
  </r>
  <r>
    <s v="Krull"/>
    <x v="1"/>
    <x v="2"/>
    <x v="3"/>
    <s v="July 29, 1983 (United States)"/>
    <x v="10"/>
    <n v="31000"/>
    <s v="Peter Yates"/>
    <s v="Stanford Sherman"/>
    <s v="Ken Marshall"/>
    <s v="United Kingdom"/>
    <n v="47000000"/>
    <n v="16916617"/>
    <s v="Columbia Pictures"/>
    <n v="121"/>
    <n v="99.6"/>
    <n v="51751939.758032128"/>
  </r>
  <r>
    <s v="Spring Break"/>
    <x v="0"/>
    <x v="3"/>
    <x v="3"/>
    <s v="March 25, 1983 (United States)"/>
    <x v="38"/>
    <n v="2800"/>
    <s v="Sean S. Cunningham"/>
    <s v="David Smilow"/>
    <s v="David Knell"/>
    <s v="United States"/>
    <m/>
    <n v="24071666"/>
    <s v="Columbia Pictures"/>
    <n v="102"/>
    <n v="99.6"/>
    <n v="73640930.022088349"/>
  </r>
  <r>
    <s v="The Dead Zone"/>
    <x v="0"/>
    <x v="0"/>
    <x v="3"/>
    <s v="October 21, 1983 (United States)"/>
    <x v="13"/>
    <n v="65000"/>
    <s v="David Cronenberg"/>
    <s v="Jeffrey Boam"/>
    <s v="Christopher Walken"/>
    <s v="United States"/>
    <n v="10000000"/>
    <n v="20766616"/>
    <s v="Dino De Laurentiis Company"/>
    <n v="103"/>
    <n v="99.6"/>
    <n v="63529998.947791159"/>
  </r>
  <r>
    <s v="Octopussy"/>
    <x v="1"/>
    <x v="2"/>
    <x v="3"/>
    <s v="June 10, 1983 (United States)"/>
    <x v="16"/>
    <n v="98000"/>
    <s v="John Glen"/>
    <s v="George MacDonald Fraser"/>
    <s v="Roger Moore"/>
    <s v="United Kingdom"/>
    <n v="27500000"/>
    <n v="67893619"/>
    <s v="United Artists"/>
    <n v="131"/>
    <n v="99.6"/>
    <n v="207702667.76405621"/>
  </r>
  <r>
    <s v="Private School"/>
    <x v="0"/>
    <x v="3"/>
    <x v="3"/>
    <s v="July 29, 1983 (United States)"/>
    <x v="11"/>
    <n v="6100"/>
    <s v="Noel Black"/>
    <s v="Dan Greenburg"/>
    <s v="Phoebe Cates"/>
    <s v="United States"/>
    <n v="3500000"/>
    <n v="14049540"/>
    <s v="Unity Productions"/>
    <n v="89"/>
    <n v="99.6"/>
    <n v="42980871.867469877"/>
  </r>
  <r>
    <s v="Valley Girl"/>
    <x v="0"/>
    <x v="3"/>
    <x v="3"/>
    <s v="April 29, 1983 (United States)"/>
    <x v="5"/>
    <n v="14000"/>
    <s v="Martha Coolidge"/>
    <s v="Andrew Lane"/>
    <s v="Nicolas Cage"/>
    <s v="United States"/>
    <n v="350000"/>
    <n v="17343596"/>
    <s v="Atlantic Entertainment Group"/>
    <n v="99"/>
    <n v="99.6"/>
    <n v="53058169.690763049"/>
  </r>
  <r>
    <s v="Rumble Fish"/>
    <x v="0"/>
    <x v="6"/>
    <x v="3"/>
    <s v="October 21, 1983 (United States)"/>
    <x v="13"/>
    <n v="32000"/>
    <s v="Francis Ford Coppola"/>
    <s v="S.E. Hinton"/>
    <s v="Matt Dillon"/>
    <s v="United States"/>
    <n v="10000000"/>
    <n v="2494480"/>
    <s v="Zoetrope Studios"/>
    <n v="94"/>
    <n v="99.6"/>
    <n v="7631205.3815261042"/>
  </r>
  <r>
    <s v="Videodrome"/>
    <x v="0"/>
    <x v="4"/>
    <x v="3"/>
    <s v="February 4, 1983 (United States)"/>
    <x v="13"/>
    <n v="86000"/>
    <s v="David Cronenberg"/>
    <s v="David Cronenberg"/>
    <s v="James Woods"/>
    <s v="Canada"/>
    <n v="5952000"/>
    <n v="2120439"/>
    <s v="Filmplan International"/>
    <n v="87"/>
    <n v="99.6"/>
    <n v="6486925.334337349"/>
  </r>
  <r>
    <s v="Terms of Endearment"/>
    <x v="1"/>
    <x v="3"/>
    <x v="3"/>
    <s v="December 9, 1983 (United States)"/>
    <x v="34"/>
    <n v="57000"/>
    <s v="James L. Brooks"/>
    <s v="Larry McMurtry"/>
    <s v="Shirley MacLaine"/>
    <s v="United States"/>
    <n v="8000000"/>
    <n v="108423749"/>
    <s v="Paramount Pictures"/>
    <n v="132"/>
    <n v="99.6"/>
    <n v="331693938.9588353"/>
  </r>
  <r>
    <s v="Twilight Zone: The Movie"/>
    <x v="1"/>
    <x v="4"/>
    <x v="3"/>
    <s v="June 24, 1983 (United States)"/>
    <x v="16"/>
    <n v="34000"/>
    <s v="Directors"/>
    <s v="John Landis"/>
    <s v="Dan Aykroyd"/>
    <s v="United States"/>
    <n v="10000000"/>
    <n v="29450919"/>
    <s v="Amblin Entertainment"/>
    <n v="101"/>
    <n v="99.6"/>
    <n v="90097339.551204816"/>
  </r>
  <r>
    <s v="Never Say Never Again"/>
    <x v="1"/>
    <x v="2"/>
    <x v="3"/>
    <s v="October 7, 1983 (United States)"/>
    <x v="19"/>
    <n v="63000"/>
    <s v="Irvin Kershner"/>
    <s v="Kevin McClory"/>
    <s v="Sean Connery"/>
    <s v="United Kingdom"/>
    <n v="36000000"/>
    <n v="55432841"/>
    <s v="TaliaFilm II Productions"/>
    <n v="134"/>
    <n v="99.6"/>
    <n v="169582195.30823293"/>
  </r>
  <r>
    <s v="A Christmas Story"/>
    <x v="1"/>
    <x v="3"/>
    <x v="3"/>
    <s v="November 18, 1983 (United States)"/>
    <x v="6"/>
    <n v="134000"/>
    <s v="Bob Clark"/>
    <s v="Jean Shepherd"/>
    <s v="Peter Billingsley"/>
    <s v="United States"/>
    <n v="3300000"/>
    <n v="20653717"/>
    <s v="Metro-Goldwyn-Mayer (MGM)"/>
    <n v="93"/>
    <n v="99.6"/>
    <n v="63184614.15562249"/>
  </r>
  <r>
    <s v="Cujo"/>
    <x v="0"/>
    <x v="4"/>
    <x v="3"/>
    <s v="August 12, 1983 (United States)"/>
    <x v="10"/>
    <n v="41000"/>
    <s v="Lewis Teague"/>
    <s v="Stephen King"/>
    <s v="Dee Wallace"/>
    <s v="United States"/>
    <n v="5000000"/>
    <n v="21156152"/>
    <s v="Sunn Classic Pictures"/>
    <n v="93"/>
    <n v="99.6"/>
    <n v="64721681.871485941"/>
  </r>
  <r>
    <s v="Sudden Impact"/>
    <x v="0"/>
    <x v="2"/>
    <x v="3"/>
    <s v="December 9, 1983 (United States)"/>
    <x v="14"/>
    <n v="42000"/>
    <s v="Clint Eastwood"/>
    <s v="Harry Julian Fink"/>
    <s v="Clint Eastwood"/>
    <s v="United States"/>
    <n v="22000000"/>
    <n v="67642693"/>
    <s v="Warner Bros."/>
    <n v="117"/>
    <n v="99.6"/>
    <n v="206935025.67369476"/>
  </r>
  <r>
    <s v="The Hunger"/>
    <x v="0"/>
    <x v="0"/>
    <x v="3"/>
    <s v="April 29, 1983 (United States)"/>
    <x v="17"/>
    <n v="24000"/>
    <s v="Tony Scott"/>
    <s v="James Costigan"/>
    <s v="Catherine Deneuve"/>
    <s v="United Kingdom"/>
    <m/>
    <n v="5988322"/>
    <s v="Metro-Goldwyn-Mayer (MGM)"/>
    <n v="97"/>
    <n v="99.6"/>
    <n v="18319695.917670682"/>
  </r>
  <r>
    <s v="Mr. Mom"/>
    <x v="1"/>
    <x v="3"/>
    <x v="3"/>
    <s v="August 19, 1983 (United States)"/>
    <x v="14"/>
    <n v="22000"/>
    <s v="Stan Dragoti"/>
    <s v="John Hughes"/>
    <s v="Michael Keaton"/>
    <s v="United States"/>
    <m/>
    <n v="64783827"/>
    <s v="Sherwood Productions"/>
    <n v="91"/>
    <n v="99.6"/>
    <n v="198189077.17771083"/>
  </r>
  <r>
    <s v="Blue Thunder"/>
    <x v="0"/>
    <x v="2"/>
    <x v="3"/>
    <s v="May 13, 1983 (United States)"/>
    <x v="5"/>
    <n v="18000"/>
    <s v="John Badham"/>
    <s v="Dan O'Bannon"/>
    <s v="Roy Scheider"/>
    <s v="United States"/>
    <n v="22000000"/>
    <n v="42313354"/>
    <s v="Columbia Pictures"/>
    <n v="109"/>
    <n v="99.6"/>
    <n v="129446575.94176707"/>
  </r>
  <r>
    <s v="Breathless"/>
    <x v="0"/>
    <x v="2"/>
    <x v="3"/>
    <s v="May 13, 1983 (United States)"/>
    <x v="23"/>
    <n v="8700"/>
    <s v="Jim McBride"/>
    <s v="FranÃ§ois Truffaut"/>
    <s v="Richard Gere"/>
    <s v="United States"/>
    <n v="7500000"/>
    <n v="19910002"/>
    <s v="Breathless Associates"/>
    <n v="100"/>
    <n v="99.6"/>
    <n v="60909413.748995982"/>
  </r>
  <r>
    <s v="Psycho II"/>
    <x v="0"/>
    <x v="6"/>
    <x v="3"/>
    <s v="June 3, 1983 (United States)"/>
    <x v="16"/>
    <n v="25000"/>
    <s v="Richard Franklin"/>
    <s v="Tom Holland"/>
    <s v="Anthony Perkins"/>
    <s v="United States"/>
    <n v="5000000"/>
    <n v="34725000"/>
    <s v="Universal Pictures"/>
    <n v="113"/>
    <n v="99.6"/>
    <n v="106232003.01204818"/>
  </r>
  <r>
    <s v="Local Hero"/>
    <x v="1"/>
    <x v="3"/>
    <x v="3"/>
    <s v="March 17, 1983 (United Kingdom)"/>
    <x v="34"/>
    <n v="22000"/>
    <s v="Bill Forsyth"/>
    <s v="Bill Forsyth"/>
    <s v="Burt Lancaster"/>
    <s v="United Kingdom"/>
    <m/>
    <n v="5899678"/>
    <s v="Enigma Productions"/>
    <n v="111"/>
    <n v="99.6"/>
    <n v="18048512.917670682"/>
  </r>
  <r>
    <s v="Bad Boys"/>
    <x v="0"/>
    <x v="6"/>
    <x v="3"/>
    <s v="March 25, 1983 (United States)"/>
    <x v="13"/>
    <n v="14000"/>
    <s v="Rick Rosenthal"/>
    <s v="Richard Di Lello"/>
    <s v="Sean Penn"/>
    <s v="United States"/>
    <m/>
    <n v="9190819"/>
    <s v="EMI Films"/>
    <n v="123"/>
    <n v="99.6"/>
    <n v="28116893.065261044"/>
  </r>
  <r>
    <s v="Silkwood"/>
    <x v="0"/>
    <x v="5"/>
    <x v="3"/>
    <s v="January 27, 1984 (United States)"/>
    <x v="13"/>
    <n v="19000"/>
    <s v="Mike Nichols"/>
    <s v="Nora Ephron"/>
    <s v="Meryl Streep"/>
    <s v="United States"/>
    <n v="10000000"/>
    <n v="35615609"/>
    <s v="ABC Motion Pictures"/>
    <n v="131"/>
    <n v="99.6"/>
    <n v="108956586.97088353"/>
  </r>
  <r>
    <s v="All the Right Moves"/>
    <x v="0"/>
    <x v="0"/>
    <x v="3"/>
    <s v="October 21, 1983 (United States)"/>
    <x v="23"/>
    <n v="16000"/>
    <s v="Michael Chapman"/>
    <s v="Michael Kane"/>
    <s v="Tom Cruise"/>
    <s v="United States"/>
    <n v="5600000"/>
    <n v="17233166"/>
    <s v="Lucille Ball Productions"/>
    <n v="91"/>
    <n v="99.6"/>
    <n v="52720338.154618472"/>
  </r>
  <r>
    <s v="The Keep"/>
    <x v="0"/>
    <x v="0"/>
    <x v="3"/>
    <s v="December 16, 1983 (United States)"/>
    <x v="46"/>
    <n v="11000"/>
    <s v="Michael Mann"/>
    <s v="F. Paul Wilson"/>
    <s v="Scott Glenn"/>
    <s v="United Kingdom"/>
    <n v="11000000"/>
    <n v="4218594"/>
    <s v="Paramount Pictures"/>
    <n v="96"/>
    <n v="99.6"/>
    <n v="12905678.632530119"/>
  </r>
  <r>
    <s v="My Tutor"/>
    <x v="0"/>
    <x v="3"/>
    <x v="3"/>
    <s v="April 22, 1983 (United States)"/>
    <x v="33"/>
    <n v="3300"/>
    <s v="George Bowers"/>
    <s v="Joe Roberts"/>
    <s v="Matt Lattanzi"/>
    <s v="United States"/>
    <m/>
    <n v="22587834"/>
    <s v="Marimark Productions"/>
    <n v="97"/>
    <n v="99.6"/>
    <n v="69101536.343373492"/>
  </r>
  <r>
    <s v="Yentl"/>
    <x v="1"/>
    <x v="0"/>
    <x v="3"/>
    <s v="January 6, 1984 (United States)"/>
    <x v="14"/>
    <n v="13000"/>
    <s v="Barbra Streisand"/>
    <s v="Jack Rosenthal"/>
    <s v="Barbra Streisand"/>
    <s v="United Kingdom"/>
    <n v="12000000"/>
    <n v="40218899"/>
    <s v="Ladbroke"/>
    <n v="133"/>
    <n v="99.6"/>
    <n v="123039141.82028112"/>
  </r>
  <r>
    <s v="Fire and Ice"/>
    <x v="1"/>
    <x v="10"/>
    <x v="3"/>
    <s v="August 26, 1983 (United States)"/>
    <x v="14"/>
    <n v="10000"/>
    <s v="Ralph Bakshi"/>
    <s v="Ralph Bakshi"/>
    <s v="Randy Norton"/>
    <s v="United States"/>
    <n v="1200000"/>
    <n v="760883"/>
    <s v="Polyc International BV"/>
    <n v="81"/>
    <n v="99.6"/>
    <n v="2327721.3865461848"/>
  </r>
  <r>
    <s v="Eddie and the Cruisers"/>
    <x v="1"/>
    <x v="0"/>
    <x v="3"/>
    <s v="September 23, 1983 (United States)"/>
    <x v="15"/>
    <n v="6900"/>
    <s v="Martin Davidson"/>
    <s v="Martin Davidson"/>
    <s v="Tom Berenger"/>
    <s v="United States"/>
    <m/>
    <n v="4786789"/>
    <s v="Aurora"/>
    <n v="95"/>
    <n v="99.6"/>
    <n v="14643921.770080321"/>
  </r>
  <r>
    <s v="Yellowbeard"/>
    <x v="1"/>
    <x v="2"/>
    <x v="3"/>
    <s v="June 24, 1983 (United States)"/>
    <x v="22"/>
    <n v="7500"/>
    <s v="Mel Damski"/>
    <s v="Graham Chapman"/>
    <s v="Graham Chapman"/>
    <s v="United Kingdom"/>
    <n v="6500000"/>
    <n v="4300000"/>
    <s v="Seagoat Films"/>
    <n v="96"/>
    <n v="99.6"/>
    <n v="13154718.875502007"/>
  </r>
  <r>
    <s v="The Meaning of Life"/>
    <x v="0"/>
    <x v="3"/>
    <x v="3"/>
    <s v="March 31, 1983 (United States)"/>
    <x v="24"/>
    <n v="115000"/>
    <s v="Terry Jones"/>
    <s v="Graham Chapman"/>
    <s v="John Cleese"/>
    <s v="United Kingdom"/>
    <n v="9000000"/>
    <n v="14949697"/>
    <s v="Celandine Films"/>
    <n v="107"/>
    <n v="99.6"/>
    <n v="45734665.420682728"/>
  </r>
  <r>
    <s v="Nostalghia"/>
    <x v="4"/>
    <x v="0"/>
    <x v="3"/>
    <s v="March 1992 (United States)"/>
    <x v="31"/>
    <n v="24000"/>
    <s v="Andrei Tarkovsky"/>
    <s v="Andrei Tarkovsky"/>
    <s v="Oleg Yankovskiy"/>
    <s v="Italy"/>
    <m/>
    <n v="55269"/>
    <s v="Rai 2"/>
    <n v="125"/>
    <n v="99.6"/>
    <n v="169080.96686746986"/>
  </r>
  <r>
    <s v="Hot Dog... The Movie"/>
    <x v="0"/>
    <x v="3"/>
    <x v="3"/>
    <s v="January 13, 1984 (United States)"/>
    <x v="18"/>
    <n v="3200"/>
    <s v="Peter Markle"/>
    <s v="Mike Marvin"/>
    <s v="David Naughton"/>
    <s v="United States"/>
    <m/>
    <n v="20307325"/>
    <s v="Edward S. Feldman Productions"/>
    <n v="96"/>
    <n v="99.6"/>
    <n v="62124918.950803213"/>
  </r>
  <r>
    <s v="Smokey and the Bandit Part 3"/>
    <x v="1"/>
    <x v="2"/>
    <x v="3"/>
    <s v="August 12, 1983 (United States)"/>
    <x v="50"/>
    <n v="8200"/>
    <s v="Dick Lowry"/>
    <s v="Stuart Birnbaum"/>
    <s v="Jackie Gleason"/>
    <s v="United States"/>
    <m/>
    <n v="5678950"/>
    <s v="Universal Pictures"/>
    <n v="85"/>
    <n v="99.6"/>
    <n v="17373253.664658632"/>
  </r>
  <r>
    <s v="Deathstalker"/>
    <x v="0"/>
    <x v="2"/>
    <x v="3"/>
    <s v="September 16, 1983 (United States)"/>
    <x v="26"/>
    <n v="4600"/>
    <s v="James Sbardellati"/>
    <s v="Howard R. Cohen"/>
    <s v="Rick Hill"/>
    <s v="United States"/>
    <n v="457000"/>
    <n v="11919250"/>
    <s v="Aries CinematogrÃ¡fica Argentina"/>
    <n v="80"/>
    <n v="99.6"/>
    <n v="36463809.989959836"/>
  </r>
  <r>
    <s v="Porky's II: The Next Day"/>
    <x v="0"/>
    <x v="3"/>
    <x v="3"/>
    <s v="June 24, 1983 (United States)"/>
    <x v="18"/>
    <n v="11000"/>
    <s v="Bob Clark"/>
    <s v="Roger Swaybill"/>
    <s v="Dan Monahan"/>
    <s v="Canada"/>
    <n v="6500000"/>
    <n v="33759266"/>
    <s v="Astral Bellevue PathÃ©"/>
    <n v="98"/>
    <n v="99.6"/>
    <n v="103277593.87751004"/>
  </r>
  <r>
    <s v="Something Wicked This Way Comes"/>
    <x v="1"/>
    <x v="7"/>
    <x v="3"/>
    <s v="April 29, 1983 (United States)"/>
    <x v="8"/>
    <n v="8600"/>
    <s v="Jack Clayton"/>
    <s v="Ray Bradbury"/>
    <s v="Jason Robards"/>
    <s v="United States"/>
    <n v="19000000"/>
    <n v="8400000"/>
    <s v="Walt Disney Productions"/>
    <n v="95"/>
    <n v="99.6"/>
    <n v="25697590.361445781"/>
  </r>
  <r>
    <s v="Tender Mercies"/>
    <x v="1"/>
    <x v="0"/>
    <x v="3"/>
    <s v="March 4, 1983 (Canada)"/>
    <x v="34"/>
    <n v="9700"/>
    <s v="Bruce Beresford"/>
    <s v="Horton Foote"/>
    <s v="Robert Duvall"/>
    <s v="United States"/>
    <m/>
    <n v="8443124"/>
    <s v="Antron Media Production"/>
    <n v="92"/>
    <n v="99.6"/>
    <n v="25829516.895582329"/>
  </r>
  <r>
    <s v="Star 80"/>
    <x v="0"/>
    <x v="5"/>
    <x v="3"/>
    <s v="February 3, 1984 (United States)"/>
    <x v="17"/>
    <n v="6000"/>
    <s v="Bob Fosse"/>
    <s v="Teresa Carpenter"/>
    <s v="Mariel Hemingway"/>
    <s v="United States"/>
    <n v="12000000"/>
    <n v="6472990"/>
    <s v="The Ladd Company"/>
    <n v="103"/>
    <n v="99.6"/>
    <n v="19802410.170682728"/>
  </r>
  <r>
    <s v="Gorky Park"/>
    <x v="0"/>
    <x v="6"/>
    <x v="3"/>
    <s v="December 16, 1983 (United States)"/>
    <x v="17"/>
    <n v="13000"/>
    <s v="Michael Apted"/>
    <s v="Martin Cruz Smith"/>
    <s v="William Hurt"/>
    <s v="United States"/>
    <n v="15000000"/>
    <n v="15856028"/>
    <s v="Eagle Associates."/>
    <n v="128"/>
    <n v="99.6"/>
    <n v="48507346.702811241"/>
  </r>
  <r>
    <s v="Lone Wolf McQuade"/>
    <x v="1"/>
    <x v="2"/>
    <x v="3"/>
    <s v="April 15, 1983 (United States)"/>
    <x v="21"/>
    <n v="11000"/>
    <s v="Steve Carver"/>
    <s v="B.J. Nelson"/>
    <s v="Chuck Norris"/>
    <s v="United States"/>
    <n v="5000000"/>
    <n v="12232628"/>
    <s v="1818 Productions"/>
    <n v="107"/>
    <n v="99.6"/>
    <n v="37422507.546184734"/>
  </r>
  <r>
    <s v="Easy Money"/>
    <x v="0"/>
    <x v="3"/>
    <x v="3"/>
    <s v="August 19, 1983 (United States)"/>
    <x v="21"/>
    <n v="8200"/>
    <s v="James Signorelli"/>
    <s v="Rodney Dangerfield"/>
    <s v="Rodney Dangerfield"/>
    <s v="United States"/>
    <m/>
    <n v="29309766"/>
    <s v="Easy Money Associates"/>
    <n v="95"/>
    <n v="99.6"/>
    <n v="89665519.078313246"/>
  </r>
  <r>
    <s v="Merry Christmas Mr. Lawrence"/>
    <x v="0"/>
    <x v="0"/>
    <x v="3"/>
    <s v="September 2, 1983 (United States)"/>
    <x v="4"/>
    <n v="16000"/>
    <s v="Nagisa Ã”shima"/>
    <s v="Lourens van der Post"/>
    <s v="David Bowie"/>
    <s v="United Kingdom"/>
    <m/>
    <n v="2306560"/>
    <s v="National Film Trustee Company"/>
    <n v="123"/>
    <n v="99.6"/>
    <n v="7056313.5742971888"/>
  </r>
  <r>
    <s v="Losin' It"/>
    <x v="0"/>
    <x v="3"/>
    <x v="3"/>
    <s v="April 22, 1983 (United States)"/>
    <x v="38"/>
    <n v="4200"/>
    <s v="Curtis Hanson"/>
    <s v="Bill Norton"/>
    <s v="Tom Cruise"/>
    <s v="Canada"/>
    <n v="7000000"/>
    <n v="1246141"/>
    <s v="Tiberius Film Productions"/>
    <n v="100"/>
    <n v="99.6"/>
    <n v="3812240.5893574296"/>
  </r>
  <r>
    <s v="Screwballs"/>
    <x v="0"/>
    <x v="3"/>
    <x v="3"/>
    <s v="April 1, 1983 (United States)"/>
    <x v="32"/>
    <n v="3000"/>
    <s v="Rafal Zielinski"/>
    <s v="Linda Shayne"/>
    <s v="Peter Keleghan"/>
    <s v="Canada"/>
    <n v="800000"/>
    <n v="2082215"/>
    <s v="Millenium"/>
    <n v="80"/>
    <n v="99.6"/>
    <n v="6369989.0612449795"/>
  </r>
  <r>
    <s v="Brainstorm"/>
    <x v="1"/>
    <x v="9"/>
    <x v="3"/>
    <s v="September 30, 1983 (United States)"/>
    <x v="5"/>
    <n v="11000"/>
    <s v="Douglas Trumbull"/>
    <s v="Bruce Joel Rubin"/>
    <s v="Christopher Walken"/>
    <s v="United States"/>
    <n v="15000000"/>
    <n v="10219460"/>
    <s v="JF Productions"/>
    <n v="106"/>
    <n v="99.6"/>
    <n v="31263749.618473895"/>
  </r>
  <r>
    <s v="The Man with Two Brains"/>
    <x v="0"/>
    <x v="3"/>
    <x v="3"/>
    <s v="June 3, 1983 (United States)"/>
    <x v="5"/>
    <n v="25000"/>
    <s v="Carl Reiner"/>
    <s v="George Gipe"/>
    <s v="Steve Martin"/>
    <s v="United States"/>
    <m/>
    <n v="10353438"/>
    <s v="Aspen Film Society"/>
    <n v="93"/>
    <n v="99.6"/>
    <n v="31673620.066265058"/>
  </r>
  <r>
    <s v="Angel"/>
    <x v="0"/>
    <x v="2"/>
    <x v="3"/>
    <s v="January 13, 1984 (United States)"/>
    <x v="46"/>
    <n v="2900"/>
    <s v="Robert Vincent O'Neil"/>
    <s v="Robert Vincent O'Neil"/>
    <s v="Cliff Gorman"/>
    <s v="United States"/>
    <n v="3000000"/>
    <n v="17488564"/>
    <s v="Adams Apple Film Company"/>
    <n v="94"/>
    <n v="99.6"/>
    <n v="53501661.152610436"/>
  </r>
  <r>
    <s v="10 to Midnight"/>
    <x v="0"/>
    <x v="6"/>
    <x v="3"/>
    <s v="March 11, 1983 (United States)"/>
    <x v="21"/>
    <n v="7200"/>
    <s v="J. Lee Thompson"/>
    <s v="William Roberts"/>
    <s v="Charles Bronson"/>
    <s v="United States"/>
    <n v="4520000"/>
    <n v="7175592"/>
    <s v="Cannon Films"/>
    <n v="101"/>
    <n v="99.6"/>
    <n v="21951836.168674696"/>
  </r>
  <r>
    <s v="Uncommon Valor"/>
    <x v="0"/>
    <x v="2"/>
    <x v="3"/>
    <s v="December 16, 1983 (United States)"/>
    <x v="5"/>
    <n v="9300"/>
    <s v="Ted Kotcheff"/>
    <s v="Joe Gayton"/>
    <s v="Gene Hackman"/>
    <s v="United States"/>
    <n v="14500000"/>
    <n v="30503151"/>
    <s v="Paramount Pictures"/>
    <n v="105"/>
    <n v="99.6"/>
    <n v="93316366.563253"/>
  </r>
  <r>
    <s v="Doctor Detroit"/>
    <x v="0"/>
    <x v="3"/>
    <x v="3"/>
    <s v="May 6, 1983 (United States)"/>
    <x v="33"/>
    <n v="5400"/>
    <s v="Michael Pressman"/>
    <s v="Bruce Jay Friedman"/>
    <s v="Dan Aykroyd"/>
    <s v="United States"/>
    <m/>
    <n v="10375893"/>
    <s v="Black Rhino Productions"/>
    <n v="89"/>
    <n v="99.6"/>
    <n v="31742315.231927708"/>
  </r>
  <r>
    <s v="Mortuary"/>
    <x v="0"/>
    <x v="4"/>
    <x v="3"/>
    <s v="September 2, 1983 (United States)"/>
    <x v="33"/>
    <n v="1900"/>
    <s v="Howard Avedis"/>
    <s v="Howard Avedis"/>
    <s v="Mary Beth McDonough"/>
    <s v="United States"/>
    <n v="250000"/>
    <n v="4319001"/>
    <s v="Hickmar Productions"/>
    <n v="93"/>
    <n v="99.6"/>
    <n v="13212847.436746987"/>
  </r>
  <r>
    <s v="Stroker Ace"/>
    <x v="1"/>
    <x v="2"/>
    <x v="3"/>
    <s v="July 1, 1983 (United States)"/>
    <x v="38"/>
    <n v="3700"/>
    <s v="Hal Needham"/>
    <s v="William Neely"/>
    <s v="Burt Reynolds"/>
    <s v="United States"/>
    <m/>
    <n v="13000000"/>
    <s v="Universal Pictures"/>
    <n v="96"/>
    <n v="99.6"/>
    <n v="39770080.321285136"/>
  </r>
  <r>
    <s v="Sahara"/>
    <x v="1"/>
    <x v="1"/>
    <x v="3"/>
    <s v="March 2, 1984 (United States)"/>
    <x v="18"/>
    <n v="1500"/>
    <s v="Andrew V. McLaglen"/>
    <s v="Menahem Golan"/>
    <s v="Brooke Shields"/>
    <s v="United Kingdom"/>
    <n v="25000000"/>
    <n v="1402962"/>
    <s v="Cabal Film"/>
    <n v="111"/>
    <n v="99.6"/>
    <n v="4291993.1867469875"/>
  </r>
  <r>
    <s v="Two of a Kind"/>
    <x v="1"/>
    <x v="3"/>
    <x v="3"/>
    <s v="December 16, 1983 (United States)"/>
    <x v="32"/>
    <n v="3900"/>
    <s v="John Herzfeld"/>
    <s v="John Herzfeld"/>
    <s v="John Travolta"/>
    <s v="United States"/>
    <n v="14000000"/>
    <n v="23646952"/>
    <s v="Twentieth Century Fox"/>
    <n v="88"/>
    <n v="99.6"/>
    <n v="72341629.261044174"/>
  </r>
  <r>
    <s v="Chained Heat"/>
    <x v="0"/>
    <x v="2"/>
    <x v="3"/>
    <s v="May 27, 1983 (United States)"/>
    <x v="18"/>
    <n v="2100"/>
    <s v="Paul Nicholas"/>
    <s v="Aaron Butler"/>
    <s v="Linda Blair"/>
    <s v="United States"/>
    <n v="1250000"/>
    <n v="6149983"/>
    <s v="Heat GBR"/>
    <n v="95"/>
    <n v="99.6"/>
    <n v="18814255.221887548"/>
  </r>
  <r>
    <s v="Spacehunter: Adventures in the Forbidden Zone"/>
    <x v="1"/>
    <x v="2"/>
    <x v="3"/>
    <s v="May 20, 1983 (United States)"/>
    <x v="30"/>
    <n v="5500"/>
    <s v="Lamont Johnson"/>
    <s v="Stewart Harding"/>
    <s v="Peter Strauss"/>
    <s v="United States"/>
    <n v="14400000"/>
    <n v="16478265"/>
    <s v="Columbia Pictures"/>
    <n v="90"/>
    <n v="99.6"/>
    <n v="50410917.123493977"/>
  </r>
  <r>
    <s v="High Road to China"/>
    <x v="1"/>
    <x v="1"/>
    <x v="3"/>
    <s v="March 18, 1983 (United States)"/>
    <x v="10"/>
    <n v="5100"/>
    <s v="Brian G. Hutton"/>
    <s v="Jon Cleary"/>
    <s v="Tom Selleck"/>
    <s v="United States"/>
    <n v="19000000"/>
    <n v="28445927"/>
    <s v="City Films"/>
    <n v="105"/>
    <n v="99.6"/>
    <n v="87022830.892570272"/>
  </r>
  <r>
    <s v="Never Cry Wolf"/>
    <x v="1"/>
    <x v="1"/>
    <x v="3"/>
    <s v="January 27, 1984 (United States)"/>
    <x v="24"/>
    <n v="7800"/>
    <s v="Carroll Ballard"/>
    <s v="Farley Mowat"/>
    <s v="Charles Martin Smith"/>
    <s v="United States"/>
    <m/>
    <n v="29600000"/>
    <s v="Walt Disney Pictures"/>
    <n v="105"/>
    <n v="99.6"/>
    <n v="90553413.654618472"/>
  </r>
  <r>
    <s v="The Pirates of Penzance"/>
    <x v="2"/>
    <x v="3"/>
    <x v="3"/>
    <s v="February 18, 1983 (United States)"/>
    <x v="12"/>
    <n v="3300"/>
    <s v="Wilford Leach"/>
    <s v="W.S. Gilbert"/>
    <s v="Kevin Kline"/>
    <s v="United Kingdom"/>
    <m/>
    <n v="694497"/>
    <s v="Universal Pictures"/>
    <n v="112"/>
    <n v="99.6"/>
    <n v="2124630.8825301202"/>
  </r>
  <r>
    <s v="Rock &amp; Rule"/>
    <x v="1"/>
    <x v="10"/>
    <x v="3"/>
    <s v="July 24, 1987 (United States)"/>
    <x v="16"/>
    <n v="3400"/>
    <s v="Clive Smith"/>
    <s v="Patrick Loubert"/>
    <s v="Don Francks"/>
    <s v="Canada"/>
    <n v="8000000"/>
    <n v="30379"/>
    <s v="Nelvana"/>
    <n v="77"/>
    <n v="99.6"/>
    <n v="92936.559236947782"/>
  </r>
  <r>
    <s v="Hercules"/>
    <x v="1"/>
    <x v="1"/>
    <x v="3"/>
    <s v="August 26, 1983 (United States)"/>
    <x v="35"/>
    <n v="3600"/>
    <s v="Luigi Cozzi"/>
    <s v="Luigi Cozzi"/>
    <s v="Lou Ferrigno"/>
    <s v="Italy"/>
    <n v="2500000"/>
    <n v="10676194"/>
    <s v="Cannon Films Inc."/>
    <n v="98"/>
    <n v="99.6"/>
    <n v="32661007.146586344"/>
  </r>
  <r>
    <s v="Educating Rita"/>
    <x v="1"/>
    <x v="3"/>
    <x v="3"/>
    <s v="October 28, 1983 (United States)"/>
    <x v="13"/>
    <n v="13000"/>
    <s v="Lewis Gilbert"/>
    <s v="Willy Russell"/>
    <s v="Michael Caine"/>
    <s v="United Kingdom"/>
    <m/>
    <n v="14648076"/>
    <s v="Acorn Pictures"/>
    <n v="110"/>
    <n v="99.6"/>
    <n v="44811935.313253008"/>
  </r>
  <r>
    <s v="A Night in Heaven"/>
    <x v="0"/>
    <x v="0"/>
    <x v="3"/>
    <s v="November 18, 1983 (United States)"/>
    <x v="36"/>
    <n v="1200"/>
    <s v="John G. Avildsen"/>
    <s v="Joan Tewkesbury"/>
    <s v="Christopher Atkins"/>
    <s v="United States"/>
    <m/>
    <n v="5563663"/>
    <m/>
    <n v="83"/>
    <n v="99.6"/>
    <n v="17020563.414658632"/>
  </r>
  <r>
    <s v="Under Fire"/>
    <x v="0"/>
    <x v="0"/>
    <x v="3"/>
    <s v="October 21, 1983 (United States)"/>
    <x v="9"/>
    <n v="7200"/>
    <s v="Roger Spottiswoode"/>
    <s v="Ron Shelton"/>
    <s v="Nick Nolte"/>
    <s v="United States"/>
    <n v="9500000"/>
    <n v="5696391"/>
    <s v="Cinema '84"/>
    <n v="128"/>
    <n v="99.6"/>
    <n v="17426609.816265058"/>
  </r>
  <r>
    <s v="Amityville 3-D"/>
    <x v="1"/>
    <x v="4"/>
    <x v="3"/>
    <s v="November 18, 1983 (United States)"/>
    <x v="52"/>
    <n v="6000"/>
    <s v="Richard Fleischer"/>
    <s v="David Ambrose"/>
    <s v="Tony Roberts"/>
    <s v="Mexico"/>
    <n v="6000000"/>
    <n v="6333135"/>
    <s v="De Laurentiis Entertainment Group (DEG)"/>
    <n v="105"/>
    <n v="99.6"/>
    <n v="19374560.587349396"/>
  </r>
  <r>
    <s v="Testament"/>
    <x v="1"/>
    <x v="0"/>
    <x v="3"/>
    <s v="January 5, 1984 (Argentina)"/>
    <x v="9"/>
    <n v="5800"/>
    <s v="Lynne Littman"/>
    <s v="Carol Amen"/>
    <s v="Jane Alexander"/>
    <s v="United States"/>
    <m/>
    <n v="2044892"/>
    <s v="Paramount Pictures"/>
    <n v="90"/>
    <n v="99.6"/>
    <n v="6255809.1606425699"/>
  </r>
  <r>
    <s v="The Osterman Weekend"/>
    <x v="0"/>
    <x v="2"/>
    <x v="3"/>
    <s v="November 4, 1983 (United States)"/>
    <x v="23"/>
    <n v="8200"/>
    <s v="Sam Peckinpah"/>
    <s v="Robert Ludlum"/>
    <s v="Rutger Hauer"/>
    <s v="United States"/>
    <n v="6500000"/>
    <n v="6486797"/>
    <s v="Osterman Weekend Associates"/>
    <n v="103"/>
    <n v="99.6"/>
    <n v="19844649.055220883"/>
  </r>
  <r>
    <s v="Revenge of the Ninja"/>
    <x v="0"/>
    <x v="2"/>
    <x v="3"/>
    <s v="September 16, 1983 (United States)"/>
    <x v="10"/>
    <n v="4700"/>
    <s v="Sam Firstenberg"/>
    <s v="James R. Silke"/>
    <s v="ShÃ´ Kosugi"/>
    <s v="United States"/>
    <n v="700000"/>
    <n v="13168027"/>
    <s v="Cannon Films"/>
    <n v="90"/>
    <n v="99.6"/>
    <n v="40284114.727911644"/>
  </r>
  <r>
    <s v="Zelig"/>
    <x v="1"/>
    <x v="3"/>
    <x v="3"/>
    <s v="August 25, 1983 (Argentina)"/>
    <x v="3"/>
    <n v="41000"/>
    <s v="Woody Allen"/>
    <s v="Woody Allen"/>
    <s v="Woody Allen"/>
    <s v="United States"/>
    <m/>
    <n v="11798616"/>
    <s v="Jack Rollins &amp; Charles H. Joffe Productions"/>
    <n v="79"/>
    <n v="99.6"/>
    <n v="36094762"/>
  </r>
  <r>
    <s v="Independence Day"/>
    <x v="0"/>
    <x v="0"/>
    <x v="3"/>
    <s v="September 9, 1983 (Denmark)"/>
    <x v="16"/>
    <n v="458"/>
    <s v="Robert Mandel"/>
    <s v="Alice Hoffman"/>
    <s v="Kathleen Quinlan"/>
    <s v="United States"/>
    <m/>
    <m/>
    <s v="Warner Bros."/>
    <n v="110"/>
    <n v="99.6"/>
    <n v="0"/>
  </r>
  <r>
    <s v="Escape from the Bronx"/>
    <x v="0"/>
    <x v="2"/>
    <x v="3"/>
    <s v="January 18, 1985 (United States)"/>
    <x v="26"/>
    <n v="2300"/>
    <s v="Enzo G. Castellari"/>
    <s v="Tito Carpi"/>
    <s v="Mark Gregory"/>
    <s v="Italy"/>
    <m/>
    <m/>
    <s v="Fulvia Film"/>
    <n v="89"/>
    <n v="99.6"/>
    <n v="0"/>
  </r>
  <r>
    <s v="To Be or Not to Be"/>
    <x v="1"/>
    <x v="3"/>
    <x v="3"/>
    <s v="December 16, 1983 (United States)"/>
    <x v="8"/>
    <n v="10000"/>
    <s v="Alan Johnson"/>
    <s v="Thomas Meehan"/>
    <s v="Mel Brooks"/>
    <s v="United States"/>
    <n v="9000000"/>
    <n v="13030214"/>
    <s v="Brooksfilms"/>
    <n v="107"/>
    <n v="99.6"/>
    <n v="39862512.106425703"/>
  </r>
  <r>
    <s v="Eureka"/>
    <x v="0"/>
    <x v="0"/>
    <x v="3"/>
    <s v="May 20, 1983 (United Kingdom)"/>
    <x v="22"/>
    <n v="3100"/>
    <s v="Nicolas Roeg"/>
    <s v="Marshall Houts"/>
    <s v="Gene Hackman"/>
    <s v="United Kingdom"/>
    <m/>
    <n v="123572"/>
    <s v="Recorded Picture Company (RPC)"/>
    <n v="130"/>
    <n v="99.6"/>
    <n v="378036.0281124498"/>
  </r>
  <r>
    <s v="The Wicked Lady"/>
    <x v="0"/>
    <x v="1"/>
    <x v="3"/>
    <s v="October 28, 1983 (United States)"/>
    <x v="32"/>
    <n v="1100"/>
    <s v="Michael Winner"/>
    <s v="Leslie Arliss"/>
    <s v="Faye Dunaway"/>
    <s v="United Kingdom"/>
    <n v="8000000"/>
    <n v="724912"/>
    <s v="Golan-Globus Productions"/>
    <n v="98"/>
    <n v="99.6"/>
    <n v="2217677.5742971888"/>
  </r>
  <r>
    <s v="Still Smokin"/>
    <x v="0"/>
    <x v="3"/>
    <x v="3"/>
    <s v="May 6, 1983 (United States)"/>
    <x v="41"/>
    <n v="7400"/>
    <s v="Tommy Chong"/>
    <s v="Tommy Chong"/>
    <s v="Cheech Marin"/>
    <s v="United States"/>
    <m/>
    <n v="15543710"/>
    <s v="Paramount Pictures"/>
    <n v="91"/>
    <n v="99.6"/>
    <n v="47551891.937751003"/>
  </r>
  <r>
    <s v="Yor, the Hunter from the Future"/>
    <x v="1"/>
    <x v="2"/>
    <x v="3"/>
    <s v="August 19, 1983 (United States)"/>
    <x v="44"/>
    <n v="2900"/>
    <s v="Antonio Margheriti"/>
    <s v="Juan Zanotto"/>
    <s v="Reb Brown"/>
    <s v="Italy"/>
    <m/>
    <n v="2810199"/>
    <s v="Diamant Film"/>
    <n v="88"/>
    <n v="99.6"/>
    <n v="8597064.6114457827"/>
  </r>
  <r>
    <s v="Of Unknown Origin"/>
    <x v="0"/>
    <x v="4"/>
    <x v="3"/>
    <s v="November 24, 1983 (United States)"/>
    <x v="10"/>
    <n v="2900"/>
    <s v="George P. Cosmatos"/>
    <s v="Chauncey G. Parker III"/>
    <s v="Peter Weller"/>
    <s v="Canada"/>
    <n v="4000000"/>
    <n v="1080470"/>
    <s v="Warner Bros."/>
    <n v="88"/>
    <n v="99.6"/>
    <n v="3305413.7449799194"/>
  </r>
  <r>
    <s v="Curse of the Pink Panther"/>
    <x v="1"/>
    <x v="3"/>
    <x v="3"/>
    <s v="August 12, 1983 (United States)"/>
    <x v="36"/>
    <n v="5700"/>
    <s v="Blake Edwards"/>
    <s v="Blake Edwards"/>
    <s v="David Niven"/>
    <s v="United Kingdom"/>
    <n v="11000000"/>
    <n v="4491986"/>
    <s v="United Artists"/>
    <n v="109"/>
    <n v="99.6"/>
    <n v="13742049.540160641"/>
  </r>
  <r>
    <s v="D.C. Cab"/>
    <x v="0"/>
    <x v="2"/>
    <x v="3"/>
    <s v="December 16, 1983 (United States)"/>
    <x v="30"/>
    <n v="4400"/>
    <s v="Joel Schumacher"/>
    <s v="Topper Carew"/>
    <s v="Max Gail"/>
    <s v="United States"/>
    <n v="8000000"/>
    <n v="16134627"/>
    <s v="RKO Pictures"/>
    <n v="100"/>
    <n v="99.6"/>
    <n v="49359647.057228915"/>
  </r>
  <r>
    <s v="Beyond the Limit"/>
    <x v="0"/>
    <x v="0"/>
    <x v="3"/>
    <s v="September 30, 1983 (United States)"/>
    <x v="46"/>
    <n v="1200"/>
    <s v="John Mackenzie"/>
    <s v="Graham Greene"/>
    <s v="Michael Caine"/>
    <s v="United Kingdom"/>
    <n v="11800000"/>
    <n v="5997566"/>
    <s v="World Film Services"/>
    <n v="104"/>
    <n v="99.6"/>
    <n v="18347975.504016064"/>
  </r>
  <r>
    <s v="The Survivors"/>
    <x v="0"/>
    <x v="3"/>
    <x v="3"/>
    <s v="June 22, 1983 (United States)"/>
    <x v="1"/>
    <n v="4700"/>
    <s v="Michael Ritchie"/>
    <s v="Michael Leeson"/>
    <s v="Walter Matthau"/>
    <s v="United States"/>
    <n v="12000000"/>
    <n v="14000000"/>
    <s v="Rastar Films"/>
    <n v="103"/>
    <n v="99.6"/>
    <n v="42829317.269076303"/>
  </r>
  <r>
    <s v="The Lonely Lady"/>
    <x v="0"/>
    <x v="0"/>
    <x v="3"/>
    <s v="September 30, 1983 (United States)"/>
    <x v="53"/>
    <n v="938"/>
    <s v="Peter Sasdy"/>
    <s v="Harold Robbins"/>
    <s v="Pia Zadora"/>
    <s v="United States"/>
    <n v="5000000"/>
    <n v="1223200"/>
    <s v="Harold Robbins International Company"/>
    <n v="92"/>
    <n v="99.6"/>
    <n v="3742058.6345381523"/>
  </r>
  <r>
    <s v="The Star Chamber"/>
    <x v="0"/>
    <x v="6"/>
    <x v="3"/>
    <s v="August 5, 1983 (United States)"/>
    <x v="21"/>
    <n v="6500"/>
    <s v="Peter Hyams"/>
    <s v="Roderick Taylor"/>
    <s v="Michael Douglas"/>
    <s v="United States"/>
    <m/>
    <n v="5555305"/>
    <s v="Twentieth Century Fox"/>
    <n v="109"/>
    <n v="99.6"/>
    <n v="16994994.312248994"/>
  </r>
  <r>
    <s v="The Dresser"/>
    <x v="1"/>
    <x v="0"/>
    <x v="3"/>
    <s v="December 6, 1983 (United States)"/>
    <x v="37"/>
    <n v="4900"/>
    <s v="Peter Yates"/>
    <s v="Ronald Harwood"/>
    <s v="Albert Finney"/>
    <s v="United Kingdom"/>
    <m/>
    <n v="5310748"/>
    <s v="Columbia Pictures"/>
    <n v="118"/>
    <n v="99.6"/>
    <n v="16246836.502008032"/>
  </r>
  <r>
    <s v="The Lords of Discipline"/>
    <x v="0"/>
    <x v="14"/>
    <x v="3"/>
    <s v="February 18, 1983 (United States)"/>
    <x v="14"/>
    <n v="2600"/>
    <s v="Franc Roddam"/>
    <s v="Pat Conroy"/>
    <s v="David Keith"/>
    <s v="United States"/>
    <m/>
    <n v="11787127"/>
    <s v="Paramount Pictures"/>
    <n v="102"/>
    <n v="99.6"/>
    <n v="36059614.426706828"/>
  </r>
  <r>
    <s v="Cross Creek"/>
    <x v="1"/>
    <x v="5"/>
    <x v="3"/>
    <s v="October 27, 1983 (Netherlands)"/>
    <x v="9"/>
    <n v="1700"/>
    <s v="Martin Ritt"/>
    <s v="Marjorie Kinnan Rawlings"/>
    <s v="Mary Steenburgen"/>
    <s v="United States"/>
    <m/>
    <m/>
    <s v="Thorn EMI Screen Entertainment"/>
    <n v="127"/>
    <n v="99.6"/>
    <n v="0"/>
  </r>
  <r>
    <s v="The Man Who Loved Women"/>
    <x v="0"/>
    <x v="3"/>
    <x v="3"/>
    <s v="December 16, 1983 (United States)"/>
    <x v="11"/>
    <n v="2200"/>
    <s v="Blake Edwards"/>
    <s v="Blake Edwards"/>
    <s v="Burt Reynolds"/>
    <s v="United States"/>
    <n v="19000000"/>
    <n v="10964740"/>
    <s v="Delphi Films"/>
    <n v="110"/>
    <n v="99.6"/>
    <n v="33543737.730923694"/>
  </r>
  <r>
    <s v="Nightmares"/>
    <x v="0"/>
    <x v="4"/>
    <x v="3"/>
    <s v="September 9, 1983 (United States)"/>
    <x v="1"/>
    <n v="3000"/>
    <s v="Joseph Sargent"/>
    <s v="Christopher Crowe"/>
    <s v="Cristina Raines"/>
    <s v="United States"/>
    <n v="6000000"/>
    <n v="6670680"/>
    <s v="Universal Pictures"/>
    <n v="99"/>
    <n v="99.6"/>
    <n v="20407190.722891565"/>
  </r>
  <r>
    <s v="Deal of the Century"/>
    <x v="1"/>
    <x v="3"/>
    <x v="3"/>
    <s v="November 4, 1983 (United States)"/>
    <x v="26"/>
    <n v="3600"/>
    <s v="William Friedkin"/>
    <s v="Paul Brickman"/>
    <s v="Chevy Chase"/>
    <s v="United States"/>
    <n v="10000000"/>
    <n v="10369581"/>
    <s v="Warner Bros."/>
    <n v="99"/>
    <n v="99.6"/>
    <n v="31723005.32831325"/>
  </r>
  <r>
    <s v="Eddie Macon's Run"/>
    <x v="1"/>
    <x v="2"/>
    <x v="3"/>
    <s v="March 25, 1983 (United States)"/>
    <x v="46"/>
    <n v="1100"/>
    <s v="Jeff Kanew"/>
    <s v="James McLendon"/>
    <s v="Kirk Douglas"/>
    <s v="United States"/>
    <n v="5000000"/>
    <n v="1262691"/>
    <s v="Universal Pictures"/>
    <n v="95"/>
    <n v="99.6"/>
    <n v="3862870.9608433731"/>
  </r>
  <r>
    <s v="Max Dugan Returns"/>
    <x v="1"/>
    <x v="3"/>
    <x v="3"/>
    <s v="March 25, 1983 (United States)"/>
    <x v="14"/>
    <n v="3300"/>
    <s v="Herbert Ross"/>
    <s v="Neil Simon"/>
    <s v="Jason Robards"/>
    <s v="United States"/>
    <m/>
    <n v="17613720"/>
    <s v="Twentieth Century Fox"/>
    <n v="98"/>
    <n v="99.6"/>
    <n v="53884543.012048192"/>
  </r>
  <r>
    <s v="The Sting II"/>
    <x v="1"/>
    <x v="3"/>
    <x v="3"/>
    <s v="February 18, 1983 (United States)"/>
    <x v="38"/>
    <n v="2100"/>
    <s v="Jeremy Kagan"/>
    <s v="David S. Ward"/>
    <s v="Jackie Gleason"/>
    <s v="United States"/>
    <m/>
    <n v="6347072"/>
    <s v="Universal Pictures"/>
    <n v="101"/>
    <n v="99.6"/>
    <n v="19417197.17269076"/>
  </r>
  <r>
    <s v="Baby It's You"/>
    <x v="0"/>
    <x v="3"/>
    <x v="3"/>
    <s v="March 4, 1983 (United States)"/>
    <x v="21"/>
    <n v="1700"/>
    <s v="John Sayles"/>
    <s v="Amy Robinson"/>
    <s v="Rosanna Arquette"/>
    <s v="United States"/>
    <n v="3000000"/>
    <n v="1867792"/>
    <s v="Double Play"/>
    <n v="105"/>
    <n v="99.6"/>
    <n v="5714018.2971887551"/>
  </r>
  <r>
    <s v="Heat and Dust"/>
    <x v="0"/>
    <x v="0"/>
    <x v="3"/>
    <s v="January 1983 (United Kingdom)"/>
    <x v="14"/>
    <n v="1600"/>
    <s v="James Ivory"/>
    <s v="Ruth Prawer Jhabvala"/>
    <s v="Julie Christie"/>
    <s v="United Kingdom"/>
    <m/>
    <n v="1772889"/>
    <s v="Merchant Ivory Productions"/>
    <n v="130"/>
    <n v="99.6"/>
    <n v="5423687.5331325298"/>
  </r>
  <r>
    <s v="Going Berserk"/>
    <x v="0"/>
    <x v="3"/>
    <x v="3"/>
    <s v="September 30, 1983 (United States)"/>
    <x v="33"/>
    <n v="1700"/>
    <s v="David Steinberg"/>
    <s v="Dana Olsen"/>
    <s v="John Candy"/>
    <s v="Canada"/>
    <m/>
    <m/>
    <s v="Les Productions Mutuelles LtÃ©e"/>
    <n v="85"/>
    <n v="99.6"/>
    <n v="0"/>
  </r>
  <r>
    <s v="Daniel"/>
    <x v="0"/>
    <x v="0"/>
    <x v="3"/>
    <s v="February 10, 1984 (United Kingdom)"/>
    <x v="14"/>
    <n v="1200"/>
    <s v="Sidney Lumet"/>
    <s v="E.L. Doctorow"/>
    <s v="Timothy Hutton"/>
    <s v="United Kingdom"/>
    <m/>
    <n v="687475"/>
    <s v="Paramount Pictures"/>
    <n v="130"/>
    <n v="99.6"/>
    <n v="2103148.9206827306"/>
  </r>
  <r>
    <s v="Heart Like a Wheel"/>
    <x v="1"/>
    <x v="5"/>
    <x v="3"/>
    <s v="April 1, 1983 (United States)"/>
    <x v="17"/>
    <n v="1300"/>
    <s v="Jonathan Kaplan"/>
    <s v="Ken Friedman"/>
    <s v="Bonnie Bedelia"/>
    <s v="United States"/>
    <m/>
    <n v="272278"/>
    <s v="Aurora"/>
    <n v="113"/>
    <n v="99.6"/>
    <n v="832962.91767068265"/>
  </r>
  <r>
    <s v="Love Letters"/>
    <x v="0"/>
    <x v="0"/>
    <x v="3"/>
    <s v="April 27, 1984 (United States)"/>
    <x v="23"/>
    <n v="701"/>
    <s v="Amy Holden Jones"/>
    <s v="Amy Holden Jones"/>
    <s v="Jamie Lee Curtis"/>
    <s v="United States"/>
    <n v="550000"/>
    <n v="5269990"/>
    <s v="Millenium"/>
    <n v="88"/>
    <n v="99.6"/>
    <n v="16122148.122489959"/>
  </r>
  <r>
    <s v="Get Crazy"/>
    <x v="0"/>
    <x v="3"/>
    <x v="3"/>
    <s v="August 5, 1983 (United States)"/>
    <x v="17"/>
    <n v="1100"/>
    <s v="Allan Arkush"/>
    <s v="Danny Opatoshu"/>
    <s v="Malcolm McDowell"/>
    <s v="United States"/>
    <n v="5500000"/>
    <n v="1645711"/>
    <s v="D &amp; P Productions"/>
    <n v="92"/>
    <n v="99.6"/>
    <n v="5034619.8965863455"/>
  </r>
  <r>
    <s v="Nate and Hayes"/>
    <x v="1"/>
    <x v="2"/>
    <x v="3"/>
    <s v="November 18, 1983 (United States)"/>
    <x v="19"/>
    <n v="2100"/>
    <s v="Ferdinand Fairfax"/>
    <s v="Lloyd Phillips"/>
    <s v="Tommy Lee Jones"/>
    <s v="New Zealand"/>
    <n v="12000000"/>
    <n v="1963756"/>
    <s v="Phillips Whitehouse Productions"/>
    <n v="99"/>
    <n v="99.6"/>
    <n v="6007594.9116465859"/>
  </r>
  <r>
    <s v="Strange Invaders"/>
    <x v="1"/>
    <x v="4"/>
    <x v="3"/>
    <s v="September 16, 1983 (United States)"/>
    <x v="30"/>
    <n v="2700"/>
    <s v="Michael Laughlin"/>
    <s v="Bill Condon"/>
    <s v="Paul Le Mat"/>
    <s v="United States"/>
    <m/>
    <n v="1362303"/>
    <s v="EMI Films"/>
    <n v="94"/>
    <n v="99.6"/>
    <n v="4167607.6716867466"/>
  </r>
  <r>
    <s v="The Black Stallion Returns"/>
    <x v="1"/>
    <x v="1"/>
    <x v="3"/>
    <s v="March 25, 1983 (United States)"/>
    <x v="22"/>
    <n v="2100"/>
    <s v="Robert Dalva"/>
    <s v="Walter Farley"/>
    <s v="Kelly Reno"/>
    <s v="United States"/>
    <m/>
    <n v="12049514"/>
    <s v="Zoetrope Studios"/>
    <n v="103"/>
    <n v="99.6"/>
    <n v="36862318.431726903"/>
  </r>
  <r>
    <s v="Metalstorm: the Destruction of Jared-Syn"/>
    <x v="1"/>
    <x v="2"/>
    <x v="3"/>
    <s v="August 19, 1983 (United States)"/>
    <x v="51"/>
    <n v="1600"/>
    <s v="Charles Band"/>
    <s v="Alan J. Adler"/>
    <s v="Jeffrey Byron"/>
    <s v="United States"/>
    <m/>
    <n v="5301085"/>
    <s v="Albert Band International Productions Inc."/>
    <n v="84"/>
    <n v="99.6"/>
    <n v="16217275.095381524"/>
  </r>
  <r>
    <s v="Getting It on"/>
    <x v="0"/>
    <x v="3"/>
    <x v="3"/>
    <s v="August 1983 (United States)"/>
    <x v="47"/>
    <n v="208"/>
    <s v="William Olsen"/>
    <s v="William Olsen"/>
    <s v="Martin Yost"/>
    <s v="United States"/>
    <n v="220000"/>
    <n v="975414"/>
    <s v="Seventh Avenue Films"/>
    <n v="96"/>
    <n v="99.6"/>
    <n v="2984022.5481927712"/>
  </r>
  <r>
    <s v="Lianna"/>
    <x v="0"/>
    <x v="0"/>
    <x v="3"/>
    <s v="September 8, 1983 (Netherlands)"/>
    <x v="8"/>
    <n v="1600"/>
    <s v="John Sayles"/>
    <s v="John Sayles"/>
    <s v="Linda Griffiths"/>
    <s v="United States"/>
    <n v="300000"/>
    <n v="1530839"/>
    <s v="Winwood Productions"/>
    <n v="110"/>
    <n v="99.6"/>
    <n v="4683199.2299196785"/>
  </r>
  <r>
    <s v="Better Late Than Never"/>
    <x v="1"/>
    <x v="3"/>
    <x v="3"/>
    <s v="April 15, 1983 (United States)"/>
    <x v="1"/>
    <n v="115"/>
    <s v="Bryan Forbes"/>
    <s v="Gwen Davis"/>
    <s v="David Niven"/>
    <s v="United Kingdom"/>
    <m/>
    <m/>
    <s v="Golden Harvest Company"/>
    <n v="89"/>
    <n v="99.6"/>
    <n v="0"/>
  </r>
  <r>
    <s v="Lovesick"/>
    <x v="1"/>
    <x v="3"/>
    <x v="3"/>
    <s v="February 18, 1983 (United States)"/>
    <x v="33"/>
    <n v="747"/>
    <s v="Marshall Brickman"/>
    <s v="Marshall Brickman"/>
    <s v="Dudley Moore"/>
    <s v="United States"/>
    <n v="10100000"/>
    <n v="10171304"/>
    <s v="The Ladd Company"/>
    <n v="95"/>
    <n v="99.6"/>
    <n v="31116429.004016064"/>
  </r>
  <r>
    <s v="Running Brave"/>
    <x v="1"/>
    <x v="5"/>
    <x v="3"/>
    <s v="November 4, 1983 (United States)"/>
    <x v="17"/>
    <n v="659"/>
    <s v="Donald Shebib"/>
    <s v="Henry Bean"/>
    <s v="Robby Benson"/>
    <s v="Canada"/>
    <n v="8000000"/>
    <n v="3000000"/>
    <s v="Englander Productions"/>
    <n v="106"/>
    <n v="99.6"/>
    <n v="9177710.8433734942"/>
  </r>
  <r>
    <s v="Exposed"/>
    <x v="0"/>
    <x v="0"/>
    <x v="3"/>
    <s v="April 22, 1983 (United States)"/>
    <x v="27"/>
    <n v="786"/>
    <s v="James Toback"/>
    <s v="James Toback"/>
    <s v="Nastassja Kinski"/>
    <s v="United States"/>
    <m/>
    <n v="1818910"/>
    <s v="United Artists"/>
    <n v="100"/>
    <n v="99.6"/>
    <n v="5564476.6767068272"/>
  </r>
  <r>
    <s v="Trenchcoat"/>
    <x v="1"/>
    <x v="3"/>
    <x v="3"/>
    <s v="March 11, 1983 (United States)"/>
    <x v="11"/>
    <n v="456"/>
    <s v="Michael Tuchner"/>
    <s v="Jeffrey Price"/>
    <s v="Margot Kidder"/>
    <s v="United States"/>
    <n v="5000000"/>
    <n v="4304286"/>
    <s v="Walt Disney Productions"/>
    <n v="91"/>
    <n v="99.6"/>
    <n v="13167830.76506024"/>
  </r>
  <r>
    <s v="Stryker"/>
    <x v="0"/>
    <x v="2"/>
    <x v="3"/>
    <s v="September 2, 1983 (United States)"/>
    <x v="36"/>
    <n v="617"/>
    <s v="Cirio H. Santiago"/>
    <s v="Howard R. Cohen"/>
    <s v="Steve Sandor"/>
    <s v="Philippines"/>
    <m/>
    <n v="1723487"/>
    <s v="Cinema Vehicle Services"/>
    <n v="86"/>
    <n v="99.6"/>
    <n v="5272555.1094377507"/>
  </r>
  <r>
    <s v="The Man Who Wasn't There"/>
    <x v="0"/>
    <x v="2"/>
    <x v="3"/>
    <s v="August 12, 1983 (United States)"/>
    <x v="51"/>
    <n v="513"/>
    <s v="Bruce Malmuth"/>
    <s v="Stanford Sherman"/>
    <s v="Steve Guttenberg"/>
    <s v="United States"/>
    <m/>
    <n v="2443487"/>
    <s v="Paramount Pictures"/>
    <n v="111"/>
    <n v="99.6"/>
    <n v="7475205.7118473891"/>
  </r>
  <r>
    <s v="Table for Five"/>
    <x v="1"/>
    <x v="0"/>
    <x v="3"/>
    <s v="March 10, 1983 (Australia)"/>
    <x v="10"/>
    <n v="681"/>
    <s v="Robert Lieberman"/>
    <s v="David Seltzer"/>
    <s v="Jon Voight"/>
    <s v="United States"/>
    <m/>
    <n v="2439705"/>
    <s v="CBS Theatrical Films"/>
    <n v="122"/>
    <n v="99.6"/>
    <n v="7463635.6777108433"/>
  </r>
  <r>
    <s v="Romantic Comedy"/>
    <x v="1"/>
    <x v="3"/>
    <x v="3"/>
    <s v="October 7, 1983 (United States)"/>
    <x v="33"/>
    <n v="786"/>
    <s v="Arthur Hiller"/>
    <s v="Bernard Slade"/>
    <s v="Dudley Moore"/>
    <s v="United States"/>
    <m/>
    <n v="6857733"/>
    <s v="Metrocolor"/>
    <n v="103"/>
    <n v="99.6"/>
    <n v="20979430.171686746"/>
  </r>
  <r>
    <s v="Young Warriors"/>
    <x v="0"/>
    <x v="2"/>
    <x v="3"/>
    <s v="August 28, 1983 (United States)"/>
    <x v="32"/>
    <n v="460"/>
    <s v="Lawrence David Foldes"/>
    <s v="Russell W. Colgin"/>
    <s v="Ernest Borgnine"/>
    <s v="United States"/>
    <m/>
    <m/>
    <s v="Star Cinema"/>
    <n v="105"/>
    <n v="99.6"/>
    <n v="0"/>
  </r>
  <r>
    <s v="Man, Woman and Child"/>
    <x v="1"/>
    <x v="0"/>
    <x v="3"/>
    <s v="September 7, 1983 (France)"/>
    <x v="10"/>
    <n v="368"/>
    <s v="Dick Richards"/>
    <s v="Erich Segal"/>
    <s v="Martin Sheen"/>
    <s v="United States"/>
    <m/>
    <n v="2314561"/>
    <s v="Gaylord Productions"/>
    <n v="99"/>
    <n v="99.6"/>
    <n v="7080790.5291164657"/>
  </r>
  <r>
    <s v="Hanna K."/>
    <x v="0"/>
    <x v="0"/>
    <x v="3"/>
    <s v="September 7, 1983 (France)"/>
    <x v="21"/>
    <n v="661"/>
    <s v="Costa-Gavras"/>
    <s v="Franco Solinas"/>
    <s v="Jill Clayburgh"/>
    <s v="Israel"/>
    <m/>
    <m/>
    <s v="K.G. Productions"/>
    <n v="111"/>
    <n v="99.6"/>
    <n v="0"/>
  </r>
  <r>
    <s v="Slayground"/>
    <x v="0"/>
    <x v="6"/>
    <x v="3"/>
    <s v="February 1984 (United States)"/>
    <x v="38"/>
    <n v="360"/>
    <s v="Terry Bedford"/>
    <s v="Trevor Preston"/>
    <s v="Peter Coyote"/>
    <s v="United Kingdom"/>
    <m/>
    <n v="108128"/>
    <s v="Jennie and Company"/>
    <n v="89"/>
    <n v="99.6"/>
    <n v="330789.17269076302"/>
  </r>
  <r>
    <s v="White Star"/>
    <x v="3"/>
    <x v="0"/>
    <x v="3"/>
    <s v="March 8, 1985 (West Germany)"/>
    <x v="22"/>
    <n v="235"/>
    <s v="Roland Klick"/>
    <s v="Karen Jaehne-Lathan"/>
    <s v="Dennis Hopper"/>
    <s v="West Germany"/>
    <n v="100000"/>
    <m/>
    <m/>
    <n v="92"/>
    <n v="99.6"/>
    <n v="0"/>
  </r>
  <r>
    <s v="Richard Pryor... Here and Now"/>
    <x v="0"/>
    <x v="3"/>
    <x v="3"/>
    <s v="October 28, 1983 (United States)"/>
    <x v="4"/>
    <n v="2200"/>
    <s v="Richard Pryor"/>
    <s v="Paul Mooney"/>
    <s v="Richard Pryor"/>
    <s v="United States"/>
    <m/>
    <n v="16156776"/>
    <s v="Columbia Pictures"/>
    <n v="83"/>
    <n v="99.6"/>
    <n v="49427406.096385539"/>
  </r>
  <r>
    <s v="Deadly Force"/>
    <x v="0"/>
    <x v="2"/>
    <x v="3"/>
    <s v="July 15, 1983 (United States)"/>
    <x v="38"/>
    <n v="300"/>
    <s v="Paul Aaron"/>
    <s v="Ken Barnett"/>
    <s v="Wings Hauser"/>
    <s v="United States"/>
    <n v="3000000"/>
    <m/>
    <s v="Force Productions"/>
    <n v="95"/>
    <n v="99.6"/>
    <n v="0"/>
  </r>
  <r>
    <s v="My Brother's Wedding"/>
    <x v="4"/>
    <x v="0"/>
    <x v="3"/>
    <s v="March 1985 (United States)"/>
    <x v="13"/>
    <n v="826"/>
    <s v="Charles Burnett"/>
    <s v="Charles Burnett"/>
    <s v="Everett Silas"/>
    <s v="United States"/>
    <n v="50000"/>
    <n v="26177"/>
    <s v="Charles Burnett Productions"/>
    <n v="115"/>
    <n v="99.6"/>
    <n v="80081.645582329307"/>
  </r>
  <r>
    <s v="Blue Skies Again"/>
    <x v="1"/>
    <x v="3"/>
    <x v="3"/>
    <s v="April 29, 1983 (United States)"/>
    <x v="20"/>
    <n v="169"/>
    <s v="Richard Michaels"/>
    <s v="Kevin Sellers"/>
    <s v="Harry Hamlin"/>
    <s v="United States"/>
    <m/>
    <m/>
    <s v="Lantana"/>
    <n v="96"/>
    <n v="99.6"/>
    <n v="0"/>
  </r>
  <r>
    <s v="Last Plane Out"/>
    <x v="1"/>
    <x v="2"/>
    <x v="3"/>
    <s v="September 23, 1983 (United States)"/>
    <x v="54"/>
    <n v="131"/>
    <s v="David Nelson"/>
    <s v="Ernest Tidyman"/>
    <s v="Jan-Michael Vincent"/>
    <s v="United States"/>
    <m/>
    <m/>
    <m/>
    <n v="92"/>
    <n v="99.6"/>
    <n v="0"/>
  </r>
  <r>
    <s v="Cross Country"/>
    <x v="0"/>
    <x v="14"/>
    <x v="3"/>
    <s v="November 18, 1983 (United States)"/>
    <x v="20"/>
    <n v="182"/>
    <s v="Paul Lynch"/>
    <s v="Herbert Kastle"/>
    <s v="Richard Beymer"/>
    <s v="Canada"/>
    <n v="2500000"/>
    <m/>
    <s v="Filmline Productions"/>
    <n v="95"/>
    <n v="99.6"/>
    <n v="0"/>
  </r>
  <r>
    <s v="A Polish Vampire in Burbank"/>
    <x v="4"/>
    <x v="3"/>
    <x v="3"/>
    <s v="October 31, 1983 (United States)"/>
    <x v="18"/>
    <n v="275"/>
    <s v="Mark Pirro"/>
    <s v="Mark Pirro"/>
    <s v="Mark Pirro"/>
    <s v="United States"/>
    <n v="3000"/>
    <m/>
    <s v="Pirromount Pictures"/>
    <n v="80"/>
    <n v="99.6"/>
    <n v="0"/>
  </r>
  <r>
    <s v="Forever Young"/>
    <x v="4"/>
    <x v="0"/>
    <x v="3"/>
    <s v="January 29, 1986 (United States)"/>
    <x v="17"/>
    <n v="51"/>
    <s v="David Drury"/>
    <s v="Ray Connolly"/>
    <s v="James Aubrey"/>
    <s v="United Kingdom"/>
    <m/>
    <m/>
    <s v="Channel Four Films"/>
    <n v="84"/>
    <n v="99.6"/>
    <n v="0"/>
  </r>
  <r>
    <s v="The Golden Seal"/>
    <x v="1"/>
    <x v="0"/>
    <x v="3"/>
    <s v="August 19, 1983 (United States)"/>
    <x v="11"/>
    <n v="313"/>
    <s v="Frank Zuniga"/>
    <s v="Donald G. Payne"/>
    <s v="Steve Railsback"/>
    <s v="United States"/>
    <m/>
    <n v="6666725"/>
    <s v="The Samuel Goldwyn Company"/>
    <n v="94"/>
    <n v="99.6"/>
    <n v="20395091.440763053"/>
  </r>
  <r>
    <s v="The Business of Show Business"/>
    <x v="3"/>
    <x v="15"/>
    <x v="3"/>
    <s v="February 15, 1983 (Canada)"/>
    <x v="28"/>
    <n v="79"/>
    <s v="Tom Logan"/>
    <s v="Tom Logan"/>
    <m/>
    <s v="Canada"/>
    <n v="323562"/>
    <m/>
    <s v="CTV"/>
    <n v="55"/>
    <n v="99.6"/>
    <n v="0"/>
  </r>
  <r>
    <s v="The Terminator"/>
    <x v="0"/>
    <x v="2"/>
    <x v="4"/>
    <s v="October 26, 1984 (United States)"/>
    <x v="45"/>
    <n v="812000"/>
    <s v="James Cameron"/>
    <s v="James Cameron"/>
    <s v="Arnold Schwarzenegger"/>
    <s v="United Kingdom"/>
    <n v="6400000"/>
    <n v="78371200"/>
    <s v="Cinema '84"/>
    <n v="107"/>
    <n v="103.9"/>
    <n v="229833538.40230989"/>
  </r>
  <r>
    <s v="Dune"/>
    <x v="8"/>
    <x v="2"/>
    <x v="4"/>
    <s v="December 14, 1984 (United States)"/>
    <x v="16"/>
    <n v="132000"/>
    <s v="David Lynch"/>
    <s v="Frank Herbert"/>
    <s v="Kyle MacLachlan"/>
    <s v="United States"/>
    <n v="40000000"/>
    <n v="30925690"/>
    <s v="Dino De Laurentiis Company"/>
    <n v="137"/>
    <n v="103.9"/>
    <n v="90693529.769008651"/>
  </r>
  <r>
    <s v="Ghostbusters"/>
    <x v="1"/>
    <x v="2"/>
    <x v="4"/>
    <s v="June 8, 1984 (United States)"/>
    <x v="40"/>
    <n v="365000"/>
    <s v="Ivan Reitman"/>
    <s v="Dan Aykroyd"/>
    <s v="Bill Murray"/>
    <s v="United States"/>
    <n v="30000000"/>
    <n v="296187079"/>
    <s v="Columbia Pictures"/>
    <n v="105"/>
    <n v="103.9"/>
    <n v="868606380.85948014"/>
  </r>
  <r>
    <s v="The Karate Kid"/>
    <x v="1"/>
    <x v="2"/>
    <x v="4"/>
    <s v="June 22, 1984 (United States)"/>
    <x v="4"/>
    <n v="205000"/>
    <s v="John G. Avildsen"/>
    <s v="Robert Mark Kamen"/>
    <s v="Ralph Macchio"/>
    <s v="United States"/>
    <n v="8000000"/>
    <n v="91119319"/>
    <s v="Columbia Pictures"/>
    <n v="126"/>
    <n v="103.9"/>
    <n v="267219023.0923965"/>
  </r>
  <r>
    <s v="Once Upon a Time in America"/>
    <x v="0"/>
    <x v="6"/>
    <x v="4"/>
    <s v="June 1, 1984 (United States)"/>
    <x v="0"/>
    <n v="321000"/>
    <s v="Sergio Leone"/>
    <s v="Harry Grey"/>
    <s v="Robert De Niro"/>
    <s v="Italy"/>
    <n v="30000000"/>
    <n v="5473212"/>
    <s v="The Ladd Company"/>
    <n v="229"/>
    <n v="103.9"/>
    <n v="16050892.169393646"/>
  </r>
  <r>
    <s v="Police Academy"/>
    <x v="0"/>
    <x v="3"/>
    <x v="4"/>
    <s v="March 23, 1984 (United States)"/>
    <x v="17"/>
    <n v="118000"/>
    <s v="Hugh Wilson"/>
    <s v="Neal Israel"/>
    <s v="Steve Guttenberg"/>
    <s v="United States"/>
    <n v="4500000"/>
    <n v="81198894"/>
    <s v="The Ladd Company"/>
    <n v="96"/>
    <n v="103.9"/>
    <n v="238126111.66313758"/>
  </r>
  <r>
    <s v="Indiana Jones and the Temple of Doom"/>
    <x v="1"/>
    <x v="2"/>
    <x v="4"/>
    <s v="May 23, 1984 (United States)"/>
    <x v="24"/>
    <n v="459000"/>
    <s v="Steven Spielberg"/>
    <s v="Willard Huyck"/>
    <s v="Harrison Ford"/>
    <s v="United States"/>
    <n v="28000000"/>
    <n v="333107271"/>
    <s v="Paramount Pictures"/>
    <n v="118"/>
    <n v="103.9"/>
    <n v="976879552.20115483"/>
  </r>
  <r>
    <s v="Body Double"/>
    <x v="0"/>
    <x v="6"/>
    <x v="4"/>
    <s v="October 26, 1984 (United States)"/>
    <x v="8"/>
    <n v="30000"/>
    <s v="Brian De Palma"/>
    <s v="Robert J. Avrech"/>
    <s v="Craig Wasson"/>
    <s v="United States"/>
    <n v="10000000"/>
    <n v="8801940"/>
    <s v="Columbia Pictures"/>
    <n v="114"/>
    <n v="103.9"/>
    <n v="25812811.530317608"/>
  </r>
  <r>
    <s v="A Nightmare on Elm Street"/>
    <x v="0"/>
    <x v="4"/>
    <x v="4"/>
    <s v="November 16, 1984 (United States)"/>
    <x v="24"/>
    <n v="212000"/>
    <s v="Wes Craven"/>
    <s v="Wes Craven"/>
    <s v="Heather Langenkamp"/>
    <s v="United States"/>
    <n v="1800000"/>
    <n v="25507137"/>
    <s v="New Line Cinema"/>
    <n v="91"/>
    <n v="103.9"/>
    <n v="74802932.087584198"/>
  </r>
  <r>
    <s v="Amadeus"/>
    <x v="1"/>
    <x v="5"/>
    <x v="4"/>
    <s v="September 19, 1984 (United States)"/>
    <x v="28"/>
    <n v="377000"/>
    <s v="Milos Forman"/>
    <s v="Peter Shaffer"/>
    <s v="F. Murray Abraham"/>
    <s v="United States"/>
    <n v="18000000"/>
    <n v="52066791"/>
    <s v="AMLF"/>
    <n v="160"/>
    <n v="103.9"/>
    <n v="152692504.50144368"/>
  </r>
  <r>
    <s v="Beverly Hills Cop"/>
    <x v="0"/>
    <x v="2"/>
    <x v="4"/>
    <s v="December 5, 1984 (United States)"/>
    <x v="4"/>
    <n v="171000"/>
    <s v="Martin Brest"/>
    <s v="Daniel Petrie Jr."/>
    <s v="Eddie Murphy"/>
    <s v="United States"/>
    <n v="14000000"/>
    <n v="316360478"/>
    <s v="Paramount Pictures"/>
    <n v="105"/>
    <n v="103.9"/>
    <n v="927767446.06929731"/>
  </r>
  <r>
    <s v="Red Dawn"/>
    <x v="8"/>
    <x v="2"/>
    <x v="4"/>
    <s v="August 10, 1984 (United States)"/>
    <x v="5"/>
    <n v="53000"/>
    <s v="John Milius"/>
    <s v="Kevin Reynolds"/>
    <s v="Patrick Swayze"/>
    <s v="United States"/>
    <n v="17000000"/>
    <n v="38376497"/>
    <s v="United Artists"/>
    <n v="114"/>
    <n v="103.9"/>
    <n v="112543971.4716073"/>
  </r>
  <r>
    <s v="The NeverEnding Story"/>
    <x v="1"/>
    <x v="1"/>
    <x v="4"/>
    <s v="July 20, 1984 (United States)"/>
    <x v="34"/>
    <n v="135000"/>
    <s v="Wolfgang Petersen"/>
    <s v="Wolfgang Petersen"/>
    <s v="Noah Hathaway"/>
    <s v="West Germany"/>
    <n v="27000000"/>
    <n v="20251411"/>
    <s v="Constantin Film"/>
    <n v="102"/>
    <n v="103.9"/>
    <n v="59389845.348411925"/>
  </r>
  <r>
    <s v="Footloose"/>
    <x v="1"/>
    <x v="0"/>
    <x v="4"/>
    <s v="February 17, 1984 (United States)"/>
    <x v="14"/>
    <n v="73000"/>
    <s v="Herbert Ross"/>
    <s v="Dean Pitchford"/>
    <s v="Kevin Bacon"/>
    <s v="United States"/>
    <n v="8200000"/>
    <n v="80039064"/>
    <s v="Paramount Pictures"/>
    <n v="107"/>
    <n v="103.9"/>
    <n v="234724762.27911448"/>
  </r>
  <r>
    <s v="Revenge of the Nerds"/>
    <x v="0"/>
    <x v="3"/>
    <x v="4"/>
    <s v="August 10, 1984 (United States)"/>
    <x v="14"/>
    <n v="50000"/>
    <s v="Jeff Kanew"/>
    <s v="Tim Metcalfe"/>
    <s v="Robert Carradine"/>
    <s v="United States"/>
    <n v="8000000"/>
    <n v="40874452"/>
    <s v="Twentieth Century Fox"/>
    <n v="90"/>
    <n v="103.9"/>
    <n v="119869543.06448506"/>
  </r>
  <r>
    <s v="Gremlins"/>
    <x v="1"/>
    <x v="3"/>
    <x v="4"/>
    <s v="June 8, 1984 (United States)"/>
    <x v="4"/>
    <n v="204000"/>
    <s v="Joe Dante"/>
    <s v="Chris Columbus"/>
    <s v="Zach Galligan"/>
    <s v="United States"/>
    <n v="11000000"/>
    <n v="153633143"/>
    <s v="Warner Bros."/>
    <n v="106"/>
    <n v="103.9"/>
    <n v="450548784.13955718"/>
  </r>
  <r>
    <s v="Romancing the Stone"/>
    <x v="1"/>
    <x v="2"/>
    <x v="4"/>
    <s v="March 30, 1984 (United States)"/>
    <x v="15"/>
    <n v="86000"/>
    <s v="Robert Zemeckis"/>
    <s v="Diane Thomas"/>
    <s v="Michael Douglas"/>
    <s v="Mexico"/>
    <n v="10000000"/>
    <n v="86572238"/>
    <s v="Twentieth Century Fox"/>
    <n v="106"/>
    <n v="103.9"/>
    <n v="253884128.18671796"/>
  </r>
  <r>
    <s v="Streets of Fire"/>
    <x v="1"/>
    <x v="2"/>
    <x v="4"/>
    <s v="June 1, 1984 (United States)"/>
    <x v="17"/>
    <n v="19000"/>
    <s v="Walter Hill"/>
    <s v="Walter Hill"/>
    <s v="Michael ParÃ©"/>
    <s v="United States"/>
    <n v="14500000"/>
    <n v="8089290"/>
    <s v="Universal Pictures"/>
    <n v="93"/>
    <n v="103.9"/>
    <n v="23722874.523580361"/>
  </r>
  <r>
    <s v="Sixteen Candles"/>
    <x v="1"/>
    <x v="3"/>
    <x v="4"/>
    <s v="May 4, 1984 (United States)"/>
    <x v="9"/>
    <n v="108000"/>
    <s v="John Hughes"/>
    <s v="John Hughes"/>
    <s v="Molly Ringwald"/>
    <s v="United States"/>
    <n v="6500000"/>
    <n v="23686027"/>
    <s v="Universal Pictures"/>
    <n v="93"/>
    <n v="103.9"/>
    <n v="69462294.7728585"/>
  </r>
  <r>
    <s v="Paris, Texas"/>
    <x v="0"/>
    <x v="0"/>
    <x v="4"/>
    <s v="August 23, 1984 (United Kingdom)"/>
    <x v="31"/>
    <n v="96000"/>
    <s v="Wim Wenders"/>
    <s v="L.M. Kit Carson"/>
    <s v="Harry Dean Stanton"/>
    <s v="West Germany"/>
    <m/>
    <n v="2207548"/>
    <s v="Road Movies Filmproduktion"/>
    <n v="145"/>
    <n v="103.9"/>
    <n v="6473916.0307988441"/>
  </r>
  <r>
    <s v="This Is Spinal Tap"/>
    <x v="0"/>
    <x v="3"/>
    <x v="4"/>
    <s v="March 2, 1984 (United States)"/>
    <x v="6"/>
    <n v="132000"/>
    <s v="Rob Reiner"/>
    <s v="Christopher Guest"/>
    <s v="Rob Reiner"/>
    <s v="United States"/>
    <n v="2500000"/>
    <n v="4736202"/>
    <s v="Spinal Tap Prod."/>
    <n v="82"/>
    <n v="103.9"/>
    <n v="13889516.356111644"/>
  </r>
  <r>
    <n v="1984"/>
    <x v="0"/>
    <x v="0"/>
    <x v="4"/>
    <s v="March 22, 1985 (United States)"/>
    <x v="12"/>
    <n v="68000"/>
    <s v="Michael Radford"/>
    <s v="Michael Radford"/>
    <s v="John Hurt"/>
    <s v="United Kingdom"/>
    <m/>
    <n v="8430492"/>
    <s v="Virgin"/>
    <n v="113"/>
    <n v="103.9"/>
    <n v="24723492.900866214"/>
  </r>
  <r>
    <s v="Top Secret!"/>
    <x v="1"/>
    <x v="3"/>
    <x v="4"/>
    <s v="June 8, 1984 (United States)"/>
    <x v="13"/>
    <n v="62000"/>
    <s v="Jim Abrahams"/>
    <s v="Jim Abrahams"/>
    <s v="Val Kilmer"/>
    <s v="United Kingdom"/>
    <n v="9000000"/>
    <n v="20458340"/>
    <s v="Kingsmere Properties"/>
    <n v="90"/>
    <n v="103.9"/>
    <n v="59996691.029836372"/>
  </r>
  <r>
    <s v="Conan the Destroyer"/>
    <x v="1"/>
    <x v="2"/>
    <x v="4"/>
    <s v="June 29, 1984 (United States)"/>
    <x v="23"/>
    <n v="77000"/>
    <s v="Richard Fleischer"/>
    <s v="Robert E. Howard"/>
    <s v="Arnold Schwarzenegger"/>
    <s v="United States"/>
    <n v="18000000"/>
    <n v="31042035"/>
    <s v="Dino De Laurentiis Company"/>
    <n v="103"/>
    <n v="103.9"/>
    <n v="91034726.318575546"/>
  </r>
  <r>
    <s v="Children of the Corn"/>
    <x v="0"/>
    <x v="4"/>
    <x v="4"/>
    <s v="March 9, 1984 (United States)"/>
    <x v="41"/>
    <n v="49000"/>
    <s v="Fritz Kiersch"/>
    <s v="Stephen King"/>
    <s v="Peter Horton"/>
    <s v="United States"/>
    <n v="800000"/>
    <n v="14568989"/>
    <s v="Hal Roach Studios"/>
    <n v="92"/>
    <n v="103.9"/>
    <n v="42725418.174205959"/>
  </r>
  <r>
    <s v="The Last Starfighter"/>
    <x v="1"/>
    <x v="2"/>
    <x v="4"/>
    <s v="July 13, 1984 (United States)"/>
    <x v="8"/>
    <n v="39000"/>
    <s v="Nick Castle"/>
    <s v="Jonathan R. Betuel"/>
    <s v="Lance Guest"/>
    <s v="United States"/>
    <n v="15000000"/>
    <n v="28733290"/>
    <s v="Lorimar Film Entertainment"/>
    <n v="101"/>
    <n v="103.9"/>
    <n v="84264037.17998074"/>
  </r>
  <r>
    <s v="Splash"/>
    <x v="1"/>
    <x v="3"/>
    <x v="4"/>
    <s v="March 9, 1984 (United States)"/>
    <x v="21"/>
    <n v="71000"/>
    <s v="Ron Howard"/>
    <s v="Brian Grazer"/>
    <s v="Tom Hanks"/>
    <s v="United States"/>
    <n v="8000000"/>
    <n v="69821334"/>
    <s v="Touchstone Pictures"/>
    <n v="111"/>
    <n v="103.9"/>
    <n v="204759966.02309909"/>
  </r>
  <r>
    <s v="Blood Simple"/>
    <x v="0"/>
    <x v="6"/>
    <x v="4"/>
    <s v="January 18, 1985 (United States)"/>
    <x v="37"/>
    <n v="91000"/>
    <s v="Joel Coen"/>
    <s v="Joel Coen"/>
    <s v="John Getz"/>
    <s v="United States"/>
    <n v="1500000"/>
    <n v="4228292"/>
    <s v="River Road Productions"/>
    <n v="99"/>
    <n v="103.9"/>
    <n v="12400005.509143405"/>
  </r>
  <r>
    <s v="The Natural"/>
    <x v="1"/>
    <x v="0"/>
    <x v="4"/>
    <s v="May 11, 1984 (United States)"/>
    <x v="24"/>
    <n v="46000"/>
    <s v="Barry Levinson"/>
    <s v="Bernard Malamud"/>
    <s v="Robert Redford"/>
    <s v="United States"/>
    <n v="28000000"/>
    <n v="47951979"/>
    <s v="TriStar Pictures"/>
    <n v="138"/>
    <n v="103.9"/>
    <n v="140625293.56400383"/>
  </r>
  <r>
    <s v="Bachelor Party"/>
    <x v="0"/>
    <x v="3"/>
    <x v="4"/>
    <s v="June 29, 1984 (United States)"/>
    <x v="21"/>
    <n v="36000"/>
    <s v="Neal Israel"/>
    <s v="Bob Israel"/>
    <s v="Tom Hanks"/>
    <s v="United States"/>
    <n v="5000000"/>
    <n v="38435947"/>
    <s v="Bachelor Party Productions"/>
    <n v="105"/>
    <n v="103.9"/>
    <n v="112718316.17805581"/>
  </r>
  <r>
    <s v="NausicaÃ¤ of the Valley of the Wind"/>
    <x v="3"/>
    <x v="10"/>
    <x v="4"/>
    <s v="November 25, 1987 (United States)"/>
    <x v="31"/>
    <n v="157000"/>
    <s v="Hayao Miyazaki"/>
    <s v="Hayao Miyazaki"/>
    <s v="Sumi Shimamoto"/>
    <s v="Japan"/>
    <n v="1000000"/>
    <n v="8736506"/>
    <s v="Nibariki"/>
    <n v="117"/>
    <n v="103.9"/>
    <n v="25620917.980750717"/>
  </r>
  <r>
    <s v="Friday the 13th: the Final Chapter"/>
    <x v="0"/>
    <x v="4"/>
    <x v="4"/>
    <s v="April 13, 1984 (United States)"/>
    <x v="22"/>
    <n v="47000"/>
    <s v="Joseph Zito"/>
    <s v="Victor Miller"/>
    <s v="Erich Anderson"/>
    <s v="United States"/>
    <n v="2600000"/>
    <n v="32980880"/>
    <s v="Paramount Pictures"/>
    <n v="91"/>
    <n v="103.9"/>
    <n v="96720636.53512992"/>
  </r>
  <r>
    <s v="Hardbodies"/>
    <x v="0"/>
    <x v="3"/>
    <x v="4"/>
    <s v="May 4, 1984 (United States)"/>
    <x v="38"/>
    <n v="3200"/>
    <s v="Mark Griffiths"/>
    <s v="Steve Greene"/>
    <s v="Grant Cramer"/>
    <s v="United States"/>
    <m/>
    <n v="7121719"/>
    <s v="Chroma III Productions"/>
    <n v="88"/>
    <n v="103.9"/>
    <n v="20885349.175168429"/>
  </r>
  <r>
    <s v="Against All Odds"/>
    <x v="0"/>
    <x v="2"/>
    <x v="4"/>
    <s v="March 2, 1984 (United States)"/>
    <x v="23"/>
    <n v="11000"/>
    <s v="Taylor Hackford"/>
    <s v="Eric Hughes"/>
    <s v="Rachel Ward"/>
    <s v="United States"/>
    <n v="13000000"/>
    <n v="21689062"/>
    <s v="Columbia Pictures"/>
    <n v="128"/>
    <n v="103.9"/>
    <n v="63605940.24446582"/>
  </r>
  <r>
    <s v="Supergirl"/>
    <x v="1"/>
    <x v="2"/>
    <x v="4"/>
    <s v="November 21, 1984 (United States)"/>
    <x v="44"/>
    <n v="19000"/>
    <s v="Jeannot Szwarc"/>
    <s v="David Odell"/>
    <s v="Helen Slater"/>
    <s v="United Kingdom"/>
    <n v="35000000"/>
    <n v="14296438"/>
    <s v="Artistry Limited"/>
    <n v="124"/>
    <n v="103.9"/>
    <n v="41926127.609239645"/>
  </r>
  <r>
    <s v="The Bounty"/>
    <x v="1"/>
    <x v="1"/>
    <x v="4"/>
    <s v="May 4, 1984 (United States)"/>
    <x v="9"/>
    <n v="25000"/>
    <s v="Roger Donaldson"/>
    <s v="Robert Bolt"/>
    <s v="Mel Gibson"/>
    <s v="United Kingdom"/>
    <n v="25000000"/>
    <n v="8613462"/>
    <s v="Dino De Laurentiis Company"/>
    <n v="132"/>
    <n v="103.9"/>
    <n v="25260075.759384021"/>
  </r>
  <r>
    <s v="Firestarter"/>
    <x v="0"/>
    <x v="2"/>
    <x v="4"/>
    <s v="May 11, 1984 (United States)"/>
    <x v="10"/>
    <n v="30000"/>
    <s v="Mark L. Lester"/>
    <s v="Stephen King"/>
    <s v="Drew Barrymore"/>
    <s v="United States"/>
    <n v="15000000"/>
    <n v="17080167"/>
    <s v="Dino De Laurentiis Company"/>
    <n v="114"/>
    <n v="103.9"/>
    <n v="50089767.90086621"/>
  </r>
  <r>
    <s v="C.H.U.D."/>
    <x v="0"/>
    <x v="4"/>
    <x v="4"/>
    <s v="August 31, 1984 (United States)"/>
    <x v="41"/>
    <n v="11000"/>
    <s v="Douglas Cheek"/>
    <s v="Parnell Hall"/>
    <s v="John Heard"/>
    <s v="United States"/>
    <n v="1250000"/>
    <n v="4654423"/>
    <s v="C.H.U.D. Productions"/>
    <n v="88"/>
    <n v="103.9"/>
    <n v="13649689.009624638"/>
  </r>
  <r>
    <s v="The Woman in Red"/>
    <x v="8"/>
    <x v="3"/>
    <x v="4"/>
    <s v="August 15, 1984 (United States)"/>
    <x v="22"/>
    <n v="15000"/>
    <s v="Gene Wilder"/>
    <s v="Jean-Loup Dabadie"/>
    <s v="Gene Wilder"/>
    <s v="United States"/>
    <n v="9000000"/>
    <n v="25348610"/>
    <s v="Orion Pictures"/>
    <n v="87"/>
    <n v="103.9"/>
    <n v="74338031.443695858"/>
  </r>
  <r>
    <s v="Runaway"/>
    <x v="8"/>
    <x v="2"/>
    <x v="4"/>
    <s v="December 14, 1984 (United States)"/>
    <x v="23"/>
    <n v="12000"/>
    <s v="Michael Crichton"/>
    <s v="Michael Crichton"/>
    <s v="Tom Selleck"/>
    <s v="United States"/>
    <m/>
    <n v="6770587"/>
    <s v="TriStar Pictures"/>
    <n v="99"/>
    <n v="103.9"/>
    <n v="19855609.806544751"/>
  </r>
  <r>
    <s v="The Adventures of Buckaroo Banzai Across the 8th Dimension"/>
    <x v="1"/>
    <x v="1"/>
    <x v="4"/>
    <s v="October 5, 1984 (Canada)"/>
    <x v="5"/>
    <n v="25000"/>
    <s v="W.D. Richter"/>
    <s v="Earl Mac Rauch"/>
    <s v="Peter Weller"/>
    <s v="United States"/>
    <m/>
    <n v="6254148"/>
    <s v="Sherwood Productions"/>
    <n v="103"/>
    <n v="103.9"/>
    <n v="18341086.57940327"/>
  </r>
  <r>
    <s v="Star Trek III: The Search for Spock"/>
    <x v="1"/>
    <x v="2"/>
    <x v="4"/>
    <s v="June 1, 1984 (United States)"/>
    <x v="17"/>
    <n v="76000"/>
    <s v="Leonard Nimoy"/>
    <s v="Gene Roddenberry"/>
    <s v="William Shatner"/>
    <s v="United States"/>
    <n v="17000000"/>
    <n v="76471046"/>
    <s v="Paramount Pictures"/>
    <n v="105"/>
    <n v="103.9"/>
    <n v="224261094.47738206"/>
  </r>
  <r>
    <s v="Repo Man"/>
    <x v="0"/>
    <x v="2"/>
    <x v="4"/>
    <s v="March 2, 1984 (United States)"/>
    <x v="15"/>
    <n v="35000"/>
    <s v="Alex Cox"/>
    <s v="Alex Cox"/>
    <s v="Harry Dean Stanton"/>
    <s v="United States"/>
    <n v="1500000"/>
    <n v="129000"/>
    <s v="Edge City Productions"/>
    <n v="92"/>
    <n v="103.9"/>
    <n v="378308.95091434068"/>
  </r>
  <r>
    <s v="2010: the Year We Make Contact"/>
    <x v="1"/>
    <x v="1"/>
    <x v="4"/>
    <s v="December 7, 1984 (United States)"/>
    <x v="8"/>
    <n v="50000"/>
    <s v="Peter Hyams"/>
    <s v="Arthur C. Clarke"/>
    <s v="Roy Scheider"/>
    <s v="United States"/>
    <n v="28000000"/>
    <n v="40400657"/>
    <s v="Metro-Goldwyn-Mayer (MGM)"/>
    <n v="116"/>
    <n v="103.9"/>
    <n v="118480078.80558227"/>
  </r>
  <r>
    <s v="The Killing Fields"/>
    <x v="0"/>
    <x v="5"/>
    <x v="4"/>
    <s v="February 1, 1985 (United States)"/>
    <x v="40"/>
    <n v="53000"/>
    <s v="Roland JoffÃ©"/>
    <s v="Bruce Robinson"/>
    <s v="Sam Waterston"/>
    <s v="United Kingdom"/>
    <n v="14400000"/>
    <n v="34700291"/>
    <s v="Goldcrest Films International"/>
    <n v="141"/>
    <n v="103.9"/>
    <n v="101763028.56304137"/>
  </r>
  <r>
    <s v="The Cotton Club"/>
    <x v="0"/>
    <x v="6"/>
    <x v="4"/>
    <s v="December 14, 1984 (United States)"/>
    <x v="16"/>
    <n v="17000"/>
    <s v="Francis Ford Coppola"/>
    <s v="William Kennedy"/>
    <s v="Richard Gere"/>
    <s v="United States"/>
    <n v="58000000"/>
    <n v="25928721"/>
    <s v="Zoetrope Studios"/>
    <n v="127"/>
    <n v="103.9"/>
    <n v="76039280.930702582"/>
  </r>
  <r>
    <s v="Starman"/>
    <x v="1"/>
    <x v="11"/>
    <x v="4"/>
    <s v="December 14, 1984 (United States)"/>
    <x v="9"/>
    <n v="44000"/>
    <s v="John Carpenter"/>
    <s v="Bruce A. Evans"/>
    <s v="Jeff Bridges"/>
    <s v="United States"/>
    <n v="22000000"/>
    <n v="28744356"/>
    <s v="Columbia Pictures"/>
    <n v="115"/>
    <n v="103.9"/>
    <n v="84296489.636188626"/>
  </r>
  <r>
    <s v="Night of the Comet"/>
    <x v="8"/>
    <x v="3"/>
    <x v="4"/>
    <s v="November 16, 1984 (United States)"/>
    <x v="5"/>
    <n v="19000"/>
    <s v="Thom Eberhardt"/>
    <s v="Thom Eberhardt"/>
    <s v="Catherine Mary Stewart"/>
    <s v="United States"/>
    <n v="700000"/>
    <n v="14418922"/>
    <s v="Atlantic Entertainment Group"/>
    <n v="95"/>
    <n v="103.9"/>
    <n v="42285327.559191525"/>
  </r>
  <r>
    <s v="Blame It on Rio"/>
    <x v="0"/>
    <x v="3"/>
    <x v="4"/>
    <s v="February 17, 1984 (United States)"/>
    <x v="1"/>
    <n v="10000"/>
    <s v="Stanley Donen"/>
    <s v="Charlie Peters"/>
    <s v="Michael Caine"/>
    <s v="United States"/>
    <m/>
    <n v="18644570"/>
    <s v="Sherwood Productions"/>
    <n v="100"/>
    <n v="103.9"/>
    <n v="54677579.201154947"/>
  </r>
  <r>
    <s v="Dreamscape"/>
    <x v="8"/>
    <x v="2"/>
    <x v="4"/>
    <s v="August 17, 1984 (United States)"/>
    <x v="21"/>
    <n v="14000"/>
    <s v="Joseph Ruben"/>
    <s v="David Loughery"/>
    <s v="Dennis Quaid"/>
    <s v="United States"/>
    <m/>
    <n v="12145169"/>
    <s v="Zupnik-Curtis Enterprises"/>
    <n v="99"/>
    <n v="103.9"/>
    <n v="35617256.923002884"/>
  </r>
  <r>
    <s v="Crimes of Passion"/>
    <x v="0"/>
    <x v="0"/>
    <x v="4"/>
    <s v="October 19, 1984 (United States)"/>
    <x v="5"/>
    <n v="6600"/>
    <s v="Ken Russell"/>
    <s v="Barry Sandler"/>
    <s v="Kathleen Turner"/>
    <s v="United States"/>
    <m/>
    <n v="2912945"/>
    <s v="New World Pictures"/>
    <n v="107"/>
    <n v="103.9"/>
    <n v="8542582.6900866199"/>
  </r>
  <r>
    <s v="The Philadelphia Experiment"/>
    <x v="1"/>
    <x v="1"/>
    <x v="4"/>
    <s v="August 3, 1984 (United States)"/>
    <x v="10"/>
    <n v="15000"/>
    <s v="Stewart Raffill"/>
    <s v="Michael Janover"/>
    <s v="Michael ParÃ©"/>
    <s v="United States"/>
    <n v="21000000"/>
    <n v="8103330"/>
    <s v="New World Pictures"/>
    <n v="102"/>
    <n v="103.9"/>
    <n v="23764048.614051968"/>
  </r>
  <r>
    <s v="Places in the Heart"/>
    <x v="1"/>
    <x v="0"/>
    <x v="4"/>
    <s v="October 5, 1984 (United States)"/>
    <x v="34"/>
    <n v="11000"/>
    <s v="Robert Benton"/>
    <s v="Robert Benton"/>
    <s v="Sally Field"/>
    <s v="United States"/>
    <m/>
    <n v="34901614"/>
    <s v="Delphi II Productions"/>
    <n v="111"/>
    <n v="103.9"/>
    <n v="102353433.93455245"/>
  </r>
  <r>
    <s v="Bolero"/>
    <x v="0"/>
    <x v="3"/>
    <x v="4"/>
    <s v="August 31, 1984 (United States)"/>
    <x v="53"/>
    <n v="5100"/>
    <s v="John Derek"/>
    <s v="John Derek"/>
    <s v="Bo Derek"/>
    <s v="United States"/>
    <n v="7000000"/>
    <n v="8914881"/>
    <s v="City Films"/>
    <n v="105"/>
    <n v="103.9"/>
    <n v="26144025.415784404"/>
  </r>
  <r>
    <s v="Cannonball Run II"/>
    <x v="1"/>
    <x v="2"/>
    <x v="4"/>
    <s v="June 29, 1984 (United States)"/>
    <x v="27"/>
    <n v="15000"/>
    <s v="Hal Needham"/>
    <s v="Brock Yates"/>
    <s v="Burt Reynolds"/>
    <s v="Hong Kong"/>
    <n v="20000000"/>
    <n v="28078073"/>
    <s v="Arcafin B.V."/>
    <n v="108"/>
    <n v="103.9"/>
    <n v="82342529.769971117"/>
  </r>
  <r>
    <s v="Stranger Than Paradise"/>
    <x v="0"/>
    <x v="3"/>
    <x v="4"/>
    <s v="October 4, 1984 (United Kingdom)"/>
    <x v="24"/>
    <n v="36000"/>
    <s v="Jim Jarmusch"/>
    <s v="Jim Jarmusch"/>
    <s v="John Lurie"/>
    <s v="United States"/>
    <n v="90000"/>
    <n v="2436000"/>
    <s v="Cinesthesia Productions"/>
    <n v="89"/>
    <n v="103.9"/>
    <n v="7143880.6544754561"/>
  </r>
  <r>
    <s v="The Ice Pirates"/>
    <x v="1"/>
    <x v="2"/>
    <x v="4"/>
    <s v="March 16, 1984 (United States)"/>
    <x v="46"/>
    <n v="10000"/>
    <s v="Stewart Raffill"/>
    <s v="Stewart Raffill"/>
    <s v="Robert Urich"/>
    <s v="United States"/>
    <n v="9000000"/>
    <n v="14255801"/>
    <s v="Metro-Goldwyn-Mayer (MGM)"/>
    <n v="91"/>
    <n v="103.9"/>
    <n v="41806954.424446575"/>
  </r>
  <r>
    <s v="A Passage to India"/>
    <x v="1"/>
    <x v="1"/>
    <x v="4"/>
    <s v="February 1, 1985 (United States)"/>
    <x v="4"/>
    <n v="18000"/>
    <s v="David Lean"/>
    <s v="E.M. Forster"/>
    <s v="Judy Davis"/>
    <s v="United Kingdom"/>
    <n v="16000000"/>
    <n v="27201487"/>
    <s v="EMI Films"/>
    <n v="164"/>
    <n v="103.9"/>
    <n v="79771829.537054852"/>
  </r>
  <r>
    <s v="Purple Rain"/>
    <x v="0"/>
    <x v="0"/>
    <x v="4"/>
    <s v="July 27, 1984 (United States)"/>
    <x v="16"/>
    <n v="20000"/>
    <s v="Albert Magnoli"/>
    <s v="Albert Magnoli"/>
    <s v="Prince"/>
    <s v="United States"/>
    <n v="7200000"/>
    <n v="70263155"/>
    <s v="Warner Bros."/>
    <n v="111"/>
    <n v="103.9"/>
    <n v="206055662.44947061"/>
  </r>
  <r>
    <s v="The Hotel New Hampshire"/>
    <x v="0"/>
    <x v="3"/>
    <x v="4"/>
    <s v="March 9, 1984 (United States)"/>
    <x v="22"/>
    <n v="8000"/>
    <s v="Tony Richardson"/>
    <s v="John Irving"/>
    <s v="Rob Lowe"/>
    <s v="United Kingdom"/>
    <n v="7500000"/>
    <n v="5142858"/>
    <s v="Filmline Productions"/>
    <n v="109"/>
    <n v="103.9"/>
    <n v="15082086.935514916"/>
  </r>
  <r>
    <s v="The Hit"/>
    <x v="0"/>
    <x v="6"/>
    <x v="4"/>
    <s v="March 8, 1985 (United States)"/>
    <x v="12"/>
    <n v="7700"/>
    <s v="Stephen Frears"/>
    <s v="Peter Prince"/>
    <s v="Freddie Stuart"/>
    <s v="United Kingdom"/>
    <m/>
    <n v="876775"/>
    <s v="Zenith Entertainment"/>
    <n v="98"/>
    <n v="103.9"/>
    <n v="2571254.4995187675"/>
  </r>
  <r>
    <s v="Sheena"/>
    <x v="1"/>
    <x v="1"/>
    <x v="4"/>
    <s v="August 17, 1984 (United States)"/>
    <x v="38"/>
    <n v="4600"/>
    <s v="John Guillermin"/>
    <s v="David Newman"/>
    <s v="Tanya Roberts"/>
    <s v="United Kingdom"/>
    <n v="25000000"/>
    <n v="5778353"/>
    <s v="Colgems Productions Ltd."/>
    <n v="117"/>
    <n v="103.9"/>
    <n v="16945757.065447543"/>
  </r>
  <r>
    <s v="Missing in Action"/>
    <x v="0"/>
    <x v="2"/>
    <x v="4"/>
    <s v="November 16, 1984 (United States)"/>
    <x v="30"/>
    <n v="14000"/>
    <s v="Joseph Zito"/>
    <s v="Arthur Silver"/>
    <s v="Chuck Norris"/>
    <s v="United States"/>
    <n v="2550000"/>
    <n v="22812411"/>
    <s v="The Cannon Group"/>
    <n v="101"/>
    <n v="103.9"/>
    <n v="66900304.443695851"/>
  </r>
  <r>
    <s v="Greystoke: The Legend of Tarzan, Lord of the Apes"/>
    <x v="1"/>
    <x v="1"/>
    <x v="4"/>
    <s v="March 30, 1984 (United States)"/>
    <x v="5"/>
    <n v="18000"/>
    <s v="Hugh Hudson"/>
    <s v="Edgar Rice Burroughs"/>
    <s v="Christopher Lambert"/>
    <s v="United Kingdom"/>
    <n v="30000000"/>
    <n v="45858563"/>
    <s v="Warner Bros."/>
    <n v="143"/>
    <n v="103.9"/>
    <n v="134486084.17805579"/>
  </r>
  <r>
    <s v="The Muppets Take Manhattan"/>
    <x v="2"/>
    <x v="1"/>
    <x v="4"/>
    <s v="July 13, 1984 (United States)"/>
    <x v="15"/>
    <n v="20000"/>
    <s v="Frank Oz"/>
    <s v="Tom Patchett"/>
    <s v="Jim Henson"/>
    <s v="United States"/>
    <m/>
    <n v="25534703"/>
    <s v="Henson Associates (HA)"/>
    <n v="94"/>
    <n v="103.9"/>
    <n v="74883772.897978812"/>
  </r>
  <r>
    <s v="The Wild Life"/>
    <x v="0"/>
    <x v="3"/>
    <x v="4"/>
    <s v="September 28, 1984 (United States)"/>
    <x v="10"/>
    <n v="2500"/>
    <s v="Art Linson"/>
    <s v="Cameron Crowe"/>
    <s v="Chris Penn"/>
    <s v="United States"/>
    <m/>
    <n v="11020375"/>
    <s v="Universal Pictures"/>
    <n v="96"/>
    <n v="103.9"/>
    <n v="32318655.076997109"/>
  </r>
  <r>
    <s v="Falling in Love"/>
    <x v="8"/>
    <x v="0"/>
    <x v="4"/>
    <s v="November 21, 1984 (United States)"/>
    <x v="16"/>
    <n v="13000"/>
    <s v="Ulu Grosbard"/>
    <s v="Michael Cristofer"/>
    <s v="Robert De Niro"/>
    <s v="United States"/>
    <n v="12000000"/>
    <n v="11129057"/>
    <s v="Paramount Pictures"/>
    <n v="106"/>
    <n v="103.9"/>
    <n v="32637378.901828676"/>
  </r>
  <r>
    <s v="Gwendoline"/>
    <x v="0"/>
    <x v="2"/>
    <x v="4"/>
    <s v="January 25, 1985 (United States)"/>
    <x v="11"/>
    <n v="2700"/>
    <s v="Just Jaeckin"/>
    <s v="Just Jaeckin"/>
    <s v="Tawny Kitaen"/>
    <s v="France"/>
    <m/>
    <n v="1337274"/>
    <s v="Films de L'Alma"/>
    <n v="87"/>
    <n v="103.9"/>
    <n v="3921726.5428296435"/>
  </r>
  <r>
    <s v="Breakin'"/>
    <x v="1"/>
    <x v="3"/>
    <x v="4"/>
    <s v="May 4, 1984 (United States)"/>
    <x v="1"/>
    <n v="6000"/>
    <s v="Joel Silberg"/>
    <s v="Charles Parker"/>
    <s v="Lucinda Dickey"/>
    <s v="United States"/>
    <m/>
    <n v="38682707"/>
    <s v="Golan-Globus Productions"/>
    <n v="90"/>
    <n v="103.9"/>
    <n v="113441971.34648699"/>
  </r>
  <r>
    <s v="Birdy"/>
    <x v="0"/>
    <x v="0"/>
    <x v="4"/>
    <s v="December 21, 1984 (United States)"/>
    <x v="4"/>
    <n v="22000"/>
    <s v="Alan Parker"/>
    <s v="William Wharton"/>
    <s v="Matthew Modine"/>
    <s v="United States"/>
    <n v="12000000"/>
    <n v="1455045"/>
    <s v="A&amp;M Films"/>
    <n v="120"/>
    <n v="103.9"/>
    <n v="4267105.0192492772"/>
  </r>
  <r>
    <s v="The Company of Wolves"/>
    <x v="0"/>
    <x v="0"/>
    <x v="4"/>
    <s v="April 19, 1985 (United States)"/>
    <x v="17"/>
    <n v="15000"/>
    <s v="Neil Jordan"/>
    <s v="Angela Carter"/>
    <s v="Sarah Patterson"/>
    <s v="United Kingdom"/>
    <n v="2000000"/>
    <n v="4389334"/>
    <s v="Incorporated Television Company (ITC)"/>
    <n v="95"/>
    <n v="103.9"/>
    <n v="12872281.711260825"/>
  </r>
  <r>
    <s v="Ghoulies"/>
    <x v="8"/>
    <x v="3"/>
    <x v="4"/>
    <s v="January 18, 1985 (United States)"/>
    <x v="29"/>
    <n v="8400"/>
    <s v="Luca Bercovici"/>
    <s v="Luca Bercovici"/>
    <s v="Peter Liapis"/>
    <s v="United States"/>
    <n v="5500000"/>
    <m/>
    <s v="Empire Pictures"/>
    <n v="81"/>
    <n v="103.9"/>
    <n v="0"/>
  </r>
  <r>
    <s v="Electric Dreams"/>
    <x v="1"/>
    <x v="3"/>
    <x v="4"/>
    <s v="July 20, 1984 (United States)"/>
    <x v="16"/>
    <n v="7100"/>
    <s v="Steve Barron"/>
    <s v="Rusty Lemorande"/>
    <s v="Lenny von Dohlen"/>
    <s v="United States"/>
    <m/>
    <n v="2193612"/>
    <s v="Virgin"/>
    <n v="95"/>
    <n v="103.9"/>
    <n v="6433046.9335899893"/>
  </r>
  <r>
    <s v="Cloak &amp; Dagger"/>
    <x v="1"/>
    <x v="2"/>
    <x v="4"/>
    <s v="August 10, 1984 (United States)"/>
    <x v="14"/>
    <n v="7000"/>
    <s v="Richard Franklin"/>
    <s v="Tom Holland"/>
    <s v="Henry Thomas"/>
    <s v="United States"/>
    <m/>
    <m/>
    <s v="Universal Pictures"/>
    <n v="101"/>
    <n v="103.9"/>
    <n v="0"/>
  </r>
  <r>
    <s v="Racing with the Moon"/>
    <x v="1"/>
    <x v="3"/>
    <x v="4"/>
    <s v="March 23, 1984 (United States)"/>
    <x v="17"/>
    <n v="4200"/>
    <s v="Richard Benjamin"/>
    <s v="Steve Kloves"/>
    <s v="Sean Penn"/>
    <s v="United States"/>
    <n v="6500000"/>
    <n v="6045647"/>
    <s v="Jaffe-Lansing"/>
    <n v="108"/>
    <n v="103.9"/>
    <n v="17729630.807507217"/>
  </r>
  <r>
    <s v="Silent Night, Deadly Night"/>
    <x v="0"/>
    <x v="4"/>
    <x v="4"/>
    <s v="November 9, 1984 (United States)"/>
    <x v="23"/>
    <n v="14000"/>
    <s v="Charles E. Sellier Jr."/>
    <s v="Paul Caimi"/>
    <s v="Lilyan Chauvin"/>
    <s v="United States"/>
    <n v="1065000"/>
    <n v="2491460"/>
    <s v="TriStar Pictures"/>
    <n v="79"/>
    <n v="103.9"/>
    <n v="7306524.1770933578"/>
  </r>
  <r>
    <s v="The Pope of Greenwich Village"/>
    <x v="0"/>
    <x v="2"/>
    <x v="4"/>
    <s v="June 22, 1984 (United States)"/>
    <x v="17"/>
    <n v="8000"/>
    <s v="Stuart Rosenberg"/>
    <s v="Vincent Patrick"/>
    <s v="Eric Roberts"/>
    <s v="United States"/>
    <n v="8000000"/>
    <n v="6836201"/>
    <s v="United Artists"/>
    <n v="121"/>
    <n v="103.9"/>
    <n v="20048031.229066405"/>
  </r>
  <r>
    <s v="All of Me"/>
    <x v="1"/>
    <x v="3"/>
    <x v="4"/>
    <s v="September 21, 1984 (United States)"/>
    <x v="17"/>
    <n v="17000"/>
    <s v="Carl Reiner"/>
    <s v="Edwin Davis"/>
    <s v="Steve Martin"/>
    <s v="United States"/>
    <m/>
    <n v="36403064"/>
    <s v="Kings Road Entertainment"/>
    <n v="93"/>
    <n v="103.9"/>
    <n v="106756627.53416745"/>
  </r>
  <r>
    <s v="Grandview, U.S.A."/>
    <x v="0"/>
    <x v="0"/>
    <x v="4"/>
    <s v="August 3, 1984 (United States)"/>
    <x v="20"/>
    <n v="1800"/>
    <s v="Randal Kleiser"/>
    <s v="Ken Hixon"/>
    <s v="Jamie Lee Curtis"/>
    <s v="United States"/>
    <m/>
    <n v="4743119"/>
    <s v="CBS Theatrical Films"/>
    <n v="97"/>
    <n v="103.9"/>
    <n v="13909801.340712221"/>
  </r>
  <r>
    <s v="Where the Boys Are"/>
    <x v="0"/>
    <x v="3"/>
    <x v="4"/>
    <s v="April 6, 1984 (United States)"/>
    <x v="52"/>
    <n v="983"/>
    <s v="Hy Averback"/>
    <s v="Stu Krieger"/>
    <s v="Lisa Hartman"/>
    <s v="United Kingdom"/>
    <m/>
    <n v="10530000"/>
    <s v="Incorporated Television Company (ITC)"/>
    <n v="94"/>
    <n v="103.9"/>
    <n v="30880567.853705481"/>
  </r>
  <r>
    <s v="Reckless"/>
    <x v="0"/>
    <x v="3"/>
    <x v="4"/>
    <s v="February 3, 1984 (United States)"/>
    <x v="21"/>
    <n v="1900"/>
    <s v="James Foley"/>
    <s v="Chris Columbus"/>
    <s v="Aidan Quinn"/>
    <s v="United States"/>
    <m/>
    <n v="8289916"/>
    <s v="Edgar J. Scherick Associates"/>
    <n v="90"/>
    <n v="103.9"/>
    <n v="24311235.853705484"/>
  </r>
  <r>
    <s v="Tightrope"/>
    <x v="0"/>
    <x v="6"/>
    <x v="4"/>
    <s v="August 17, 1984 (United States)"/>
    <x v="21"/>
    <n v="16000"/>
    <s v="Richard Tuggle"/>
    <s v="Richard Tuggle"/>
    <s v="Clint Eastwood"/>
    <s v="United States"/>
    <m/>
    <n v="48143579"/>
    <s v="The Malpaso Company"/>
    <n v="114"/>
    <n v="103.9"/>
    <n v="141187184.99807504"/>
  </r>
  <r>
    <s v="Rhinestone"/>
    <x v="1"/>
    <x v="3"/>
    <x v="4"/>
    <s v="June 22, 1984 (United States)"/>
    <x v="49"/>
    <n v="7000"/>
    <s v="Bob Clark"/>
    <s v="Phil Alden Robinson"/>
    <s v="Sylvester Stallone"/>
    <s v="United States"/>
    <n v="28000000"/>
    <n v="21435321"/>
    <s v="Twentieth Century Fox"/>
    <n v="111"/>
    <n v="103.9"/>
    <n v="62861812.403272368"/>
  </r>
  <r>
    <s v="The Flamingo Kid"/>
    <x v="8"/>
    <x v="3"/>
    <x v="4"/>
    <s v="December 21, 1984 (United States)"/>
    <x v="19"/>
    <n v="5000"/>
    <s v="Garry Marshall"/>
    <s v="Neal Marshall"/>
    <s v="Matt Dillon"/>
    <s v="United States"/>
    <m/>
    <n v="23859382"/>
    <s v="ABC Motion Pictures"/>
    <n v="100"/>
    <n v="103.9"/>
    <n v="69970680.417709321"/>
  </r>
  <r>
    <s v="Up the Creek"/>
    <x v="0"/>
    <x v="3"/>
    <x v="4"/>
    <s v="April 6, 1984 (United States)"/>
    <x v="41"/>
    <n v="3300"/>
    <s v="Robert Butler"/>
    <s v="Jim Kouf"/>
    <s v="Tim Matheson"/>
    <s v="United States"/>
    <m/>
    <n v="11708269"/>
    <s v="Orion Pictures"/>
    <n v="96"/>
    <n v="103.9"/>
    <n v="34335991.956689119"/>
  </r>
  <r>
    <s v="Swing Shift"/>
    <x v="1"/>
    <x v="0"/>
    <x v="4"/>
    <s v="April 13, 1984 (United States)"/>
    <x v="23"/>
    <n v="4400"/>
    <s v="Jonathan Demme"/>
    <s v="Nancy Dowd"/>
    <s v="Goldie Hawn"/>
    <s v="United States"/>
    <n v="15000000"/>
    <n v="6650206"/>
    <s v="Warner Bros."/>
    <n v="100"/>
    <n v="103.9"/>
    <n v="19502577.172281038"/>
  </r>
  <r>
    <s v="Beat Street"/>
    <x v="1"/>
    <x v="0"/>
    <x v="4"/>
    <s v="June 8, 1984 (United States)"/>
    <x v="16"/>
    <n v="3600"/>
    <s v="Stan Lathan"/>
    <s v="Steven Hager"/>
    <s v="Rae Dawn Chong"/>
    <s v="United States"/>
    <n v="9500000"/>
    <n v="16595791"/>
    <s v="Orion Pictures"/>
    <n v="105"/>
    <n v="103.9"/>
    <n v="48669273.510105863"/>
  </r>
  <r>
    <s v="Joy of Sex"/>
    <x v="0"/>
    <x v="3"/>
    <x v="4"/>
    <s v="August 3, 1984 (United States)"/>
    <x v="47"/>
    <n v="705"/>
    <s v="Martha Coolidge"/>
    <s v="Kathleen Rowell"/>
    <s v="Cameron Dye"/>
    <s v="United States"/>
    <m/>
    <n v="4463841"/>
    <s v="Paramount Pictures"/>
    <n v="93"/>
    <n v="103.9"/>
    <n v="13090782.990375359"/>
  </r>
  <r>
    <s v="Breakin' 2: Electric Boogaloo"/>
    <x v="1"/>
    <x v="3"/>
    <x v="4"/>
    <s v="December 21, 1984 (United States)"/>
    <x v="27"/>
    <n v="3900"/>
    <s v="Sam Firstenberg"/>
    <s v="Charles Parker"/>
    <s v="Lucinda Dickey"/>
    <s v="United States"/>
    <m/>
    <n v="15101131"/>
    <s v="TriStar Pictures"/>
    <n v="94"/>
    <n v="103.9"/>
    <n v="44285992.451395564"/>
  </r>
  <r>
    <s v="The Razor's Edge"/>
    <x v="8"/>
    <x v="0"/>
    <x v="4"/>
    <s v="October 19, 1984 (United States)"/>
    <x v="14"/>
    <n v="5100"/>
    <s v="John Byrum"/>
    <s v="W. Somerset Maugham"/>
    <s v="Bill Murray"/>
    <s v="United Kingdom"/>
    <n v="13000000"/>
    <n v="6551987"/>
    <s v="Columbia Pictures"/>
    <n v="128"/>
    <n v="103.9"/>
    <n v="19214537.429258902"/>
  </r>
  <r>
    <s v="Tank"/>
    <x v="1"/>
    <x v="2"/>
    <x v="4"/>
    <s v="March 16, 1984 (United States)"/>
    <x v="1"/>
    <n v="4100"/>
    <s v="Marvin J. Chomsky"/>
    <s v="Dan Gordon"/>
    <s v="James Garner"/>
    <s v="United States"/>
    <m/>
    <n v="11302884"/>
    <s v="Lorimar Film Entertainment"/>
    <n v="113"/>
    <n v="103.9"/>
    <n v="33147148.746871989"/>
  </r>
  <r>
    <s v="Moscow on the Hudson"/>
    <x v="0"/>
    <x v="3"/>
    <x v="4"/>
    <s v="April 6, 1984 (United States)"/>
    <x v="16"/>
    <n v="11000"/>
    <s v="Paul Mazursky"/>
    <s v="Paul Mazursky"/>
    <s v="Robin Williams"/>
    <s v="United States"/>
    <n v="13000000"/>
    <n v="25068724"/>
    <s v="Bavaria Film"/>
    <n v="115"/>
    <n v="103.9"/>
    <n v="73517230.055822894"/>
  </r>
  <r>
    <s v="Ninja III: The Domination"/>
    <x v="0"/>
    <x v="2"/>
    <x v="4"/>
    <s v="September 14, 1984 (United States)"/>
    <x v="20"/>
    <n v="4200"/>
    <s v="Sam Firstenberg"/>
    <s v="James R. Silke"/>
    <s v="ShÃ´ Kosugi"/>
    <s v="United States"/>
    <m/>
    <n v="7610785"/>
    <s v="Golan-Globus Productions"/>
    <n v="92"/>
    <n v="103.9"/>
    <n v="22319597.589027908"/>
  </r>
  <r>
    <s v="The Warrior and the Sorceress"/>
    <x v="0"/>
    <x v="1"/>
    <x v="4"/>
    <s v="September 7, 1984 (United States)"/>
    <x v="36"/>
    <n v="1700"/>
    <s v="John C. Broderick"/>
    <s v="John C. Broderick"/>
    <s v="David Carradine"/>
    <s v="United States"/>
    <m/>
    <n v="2886225"/>
    <s v="Aries CinematogrÃ¡fica Argentina"/>
    <n v="81"/>
    <n v="103.9"/>
    <n v="8464222.8825794011"/>
  </r>
  <r>
    <s v="The Evil That Men Do"/>
    <x v="0"/>
    <x v="2"/>
    <x v="4"/>
    <s v="September 21, 1984 (United States)"/>
    <x v="22"/>
    <n v="3600"/>
    <s v="J. Lee Thompson"/>
    <s v="R. Lance Hill"/>
    <s v="Charles Bronson"/>
    <s v="Mexico"/>
    <n v="4600000"/>
    <n v="13102025"/>
    <s v="Capricorn"/>
    <n v="90"/>
    <n v="103.9"/>
    <n v="38423359.167468712"/>
  </r>
  <r>
    <s v="Firstborn"/>
    <x v="0"/>
    <x v="0"/>
    <x v="4"/>
    <s v="October 26, 1984 (United States)"/>
    <x v="19"/>
    <n v="2300"/>
    <s v="Michael Apted"/>
    <s v="Ron Koslow"/>
    <s v="Teri Garr"/>
    <s v="United States"/>
    <n v="8000000"/>
    <n v="6250994"/>
    <s v="Paramount Pictures"/>
    <n v="103"/>
    <n v="103.9"/>
    <n v="18331837.07218479"/>
  </r>
  <r>
    <s v="Cut and Run"/>
    <x v="0"/>
    <x v="1"/>
    <x v="4"/>
    <s v="May 2, 1986 (United States)"/>
    <x v="46"/>
    <n v="2100"/>
    <s v="Ruggero Deodato"/>
    <s v="Cesare Frugoni"/>
    <s v="Lisa Blount"/>
    <s v="Italy"/>
    <m/>
    <m/>
    <s v="Racing Pictures"/>
    <n v="90"/>
    <n v="103.9"/>
    <n v="0"/>
  </r>
  <r>
    <s v="Teachers"/>
    <x v="0"/>
    <x v="3"/>
    <x v="4"/>
    <s v="October 5, 1984 (United States)"/>
    <x v="10"/>
    <n v="4000"/>
    <s v="Arthur Hiller"/>
    <s v="W.R. McKinney"/>
    <s v="Nick Nolte"/>
    <s v="United States"/>
    <n v="9000000"/>
    <n v="27774237"/>
    <s v="United Artists"/>
    <n v="107"/>
    <n v="103.9"/>
    <n v="81451491.952839255"/>
  </r>
  <r>
    <s v="Repentance"/>
    <x v="1"/>
    <x v="0"/>
    <x v="4"/>
    <s v="May 18, 1987 (Denmark)"/>
    <x v="28"/>
    <n v="4100"/>
    <s v="Tengiz Abuladze"/>
    <s v="Tengiz Abuladze"/>
    <s v="Avtandil Makharadze"/>
    <s v="Soviet Union"/>
    <m/>
    <m/>
    <s v="Georgian-Film"/>
    <n v="153"/>
    <n v="103.9"/>
    <n v="0"/>
  </r>
  <r>
    <s v="The River"/>
    <x v="8"/>
    <x v="0"/>
    <x v="4"/>
    <s v="January 11, 1985 (United States)"/>
    <x v="21"/>
    <n v="6500"/>
    <s v="Mark Rydell"/>
    <s v="Robert Dillon"/>
    <s v="Mel Gibson"/>
    <s v="United States"/>
    <n v="18000000"/>
    <n v="11489982"/>
    <s v="Universal Pictures"/>
    <n v="124"/>
    <n v="103.9"/>
    <n v="33695837.491819054"/>
  </r>
  <r>
    <s v="Razorback"/>
    <x v="0"/>
    <x v="4"/>
    <x v="4"/>
    <s v="November 16, 1984 (United States)"/>
    <x v="22"/>
    <n v="6100"/>
    <s v="Russell Mulcahy"/>
    <s v="Everett De Roche"/>
    <s v="Gregory Harrison"/>
    <s v="Australia"/>
    <m/>
    <n v="150463"/>
    <s v="UAA Films"/>
    <n v="95"/>
    <n v="103.9"/>
    <n v="441251.93551491812"/>
  </r>
  <r>
    <s v="A Soldier's Story"/>
    <x v="1"/>
    <x v="6"/>
    <x v="4"/>
    <s v="November 2, 1984 (United States)"/>
    <x v="13"/>
    <n v="9300"/>
    <s v="Norman Jewison"/>
    <s v="Charles Fuller"/>
    <s v="Howard E. Rollins Jr."/>
    <s v="United States"/>
    <n v="6000000"/>
    <n v="21821347"/>
    <s v="Columbia Pictures"/>
    <n v="101"/>
    <n v="103.9"/>
    <n v="63993882.876804613"/>
  </r>
  <r>
    <s v="Comfort and Joy"/>
    <x v="1"/>
    <x v="3"/>
    <x v="4"/>
    <s v="October 10, 1984 (United States)"/>
    <x v="17"/>
    <n v="1900"/>
    <s v="Bill Forsyth"/>
    <s v="Bill Forsyth"/>
    <s v="Bill Paterson"/>
    <s v="United Kingdom"/>
    <m/>
    <n v="1057368"/>
    <s v="Lake (Comfort and Joy)"/>
    <n v="106"/>
    <n v="103.9"/>
    <n v="3100866.5024061594"/>
  </r>
  <r>
    <s v="Meatballs Part II"/>
    <x v="1"/>
    <x v="3"/>
    <x v="4"/>
    <s v="July 27, 1984 (United States)"/>
    <x v="47"/>
    <n v="2300"/>
    <s v="Ken Wiederhorn"/>
    <s v="Martin Kitrosser"/>
    <s v="Richard Mulligan"/>
    <s v="United States"/>
    <m/>
    <n v="5410972"/>
    <s v="TriStar Pictures"/>
    <n v="87"/>
    <n v="103.9"/>
    <n v="15868365.432146292"/>
  </r>
  <r>
    <s v="Lassiter"/>
    <x v="0"/>
    <x v="2"/>
    <x v="4"/>
    <s v="February 17, 1984 (United States)"/>
    <x v="23"/>
    <n v="2200"/>
    <s v="Roger Young"/>
    <s v="David Taylor"/>
    <s v="Tom Selleck"/>
    <s v="United States"/>
    <m/>
    <n v="17513452"/>
    <s v="Golden Harvest Company"/>
    <n v="100"/>
    <n v="103.9"/>
    <n v="51360431.418671794"/>
  </r>
  <r>
    <s v="Irreconcilable Differences"/>
    <x v="1"/>
    <x v="3"/>
    <x v="4"/>
    <s v="September 28, 1984 (United States)"/>
    <x v="1"/>
    <n v="2900"/>
    <s v="Charles Shyer"/>
    <s v="Nancy Meyers"/>
    <s v="Ryan O'Neal"/>
    <s v="United States"/>
    <n v="6000000"/>
    <n v="12414210"/>
    <s v="Hemdale"/>
    <n v="113"/>
    <n v="103.9"/>
    <n v="36406253.965351291"/>
  </r>
  <r>
    <s v="City Heat"/>
    <x v="1"/>
    <x v="2"/>
    <x v="4"/>
    <s v="December 7, 1984 (United States)"/>
    <x v="30"/>
    <n v="9300"/>
    <s v="Richard Benjamin"/>
    <s v="Blake Edwards"/>
    <s v="Clint Eastwood"/>
    <s v="United States"/>
    <n v="25000000"/>
    <n v="38348988"/>
    <s v="Warner Bros."/>
    <n v="93"/>
    <n v="103.9"/>
    <n v="112463297.8209817"/>
  </r>
  <r>
    <s v="Under the Volcano"/>
    <x v="0"/>
    <x v="0"/>
    <x v="4"/>
    <s v="June 13, 1984 (United States)"/>
    <x v="9"/>
    <n v="5100"/>
    <s v="John Huston"/>
    <s v="Malcolm Lowry"/>
    <s v="Albert Finney"/>
    <s v="Mexico"/>
    <m/>
    <n v="2556800"/>
    <s v="Conacite Uno"/>
    <n v="112"/>
    <n v="103.9"/>
    <n v="7498142.0596727608"/>
  </r>
  <r>
    <s v="Iceman"/>
    <x v="1"/>
    <x v="0"/>
    <x v="4"/>
    <s v="April 13, 1984 (United States)"/>
    <x v="10"/>
    <n v="5300"/>
    <s v="Fred Schepisi"/>
    <s v="Chip Proser"/>
    <s v="Timothy Hutton"/>
    <s v="United States"/>
    <m/>
    <n v="7343032"/>
    <s v="Universal Pictures"/>
    <n v="100"/>
    <n v="103.9"/>
    <n v="21534377.770933587"/>
  </r>
  <r>
    <s v="Flashpoint"/>
    <x v="0"/>
    <x v="2"/>
    <x v="4"/>
    <s v="August 31, 1984 (United States)"/>
    <x v="5"/>
    <n v="2300"/>
    <s v="William Tannen"/>
    <s v="George LaFountaine"/>
    <s v="Kris Kristofferson"/>
    <s v="United States"/>
    <n v="10000000"/>
    <n v="3854833"/>
    <s v="HBO Pictures"/>
    <n v="93"/>
    <n v="103.9"/>
    <n v="11304789.365736283"/>
  </r>
  <r>
    <s v="The Little Drummer Girl"/>
    <x v="0"/>
    <x v="0"/>
    <x v="4"/>
    <s v="October 19, 1984 (United States)"/>
    <x v="10"/>
    <n v="2000"/>
    <s v="George Roy Hill"/>
    <s v="Loring Mandel"/>
    <s v="Diane Keaton"/>
    <s v="United States"/>
    <m/>
    <n v="7828841"/>
    <s v="Bavaria Film"/>
    <n v="130"/>
    <n v="103.9"/>
    <n v="22959074.616939362"/>
  </r>
  <r>
    <s v="Lust in the Dust"/>
    <x v="0"/>
    <x v="3"/>
    <x v="4"/>
    <s v="March 1, 1985 (United States)"/>
    <x v="5"/>
    <n v="3000"/>
    <s v="Paul Bartel"/>
    <s v="Philip John Taylor"/>
    <s v="Tab Hunter"/>
    <s v="United States"/>
    <n v="3000000"/>
    <n v="727639"/>
    <s v="Fox Run Productions Inc."/>
    <n v="84"/>
    <n v="103.9"/>
    <n v="2133894.1607314721"/>
  </r>
  <r>
    <s v="Hot Moves"/>
    <x v="0"/>
    <x v="3"/>
    <x v="4"/>
    <s v="October 4, 1984 (United States)"/>
    <x v="25"/>
    <n v="619"/>
    <s v="Jim Sotos"/>
    <s v="Larry Anderson"/>
    <s v="Michael Zorek"/>
    <s v="United States"/>
    <m/>
    <n v="2732684"/>
    <s v="Spectrum Cinema Productions"/>
    <n v="85"/>
    <n v="103.9"/>
    <n v="8013944.3195380159"/>
  </r>
  <r>
    <s v="Oxford Blues"/>
    <x v="8"/>
    <x v="3"/>
    <x v="4"/>
    <s v="August 24, 1984 (United States)"/>
    <x v="11"/>
    <n v="3000"/>
    <s v="Robert Boris"/>
    <s v="Robert Boris"/>
    <s v="Rob Lowe"/>
    <s v="United Kingdom"/>
    <m/>
    <n v="8793152"/>
    <s v="Baltic Industrial Finance"/>
    <n v="97"/>
    <n v="103.9"/>
    <n v="25787039.599615011"/>
  </r>
  <r>
    <s v="Thief of Hearts"/>
    <x v="4"/>
    <x v="6"/>
    <x v="4"/>
    <s v="October 19, 1984 (United States)"/>
    <x v="1"/>
    <n v="1600"/>
    <s v="Douglas Day Stewart"/>
    <s v="Douglas Day Stewart"/>
    <s v="Steven Bauer"/>
    <s v="United States"/>
    <n v="9000000"/>
    <n v="10435015"/>
    <s v="Don Simpson/Jerry Bruckheimer Films"/>
    <n v="100"/>
    <n v="103.9"/>
    <n v="30602012.228103943"/>
  </r>
  <r>
    <s v="The Brother from Another Planet"/>
    <x v="0"/>
    <x v="3"/>
    <x v="4"/>
    <s v="September 14, 1984 (United States)"/>
    <x v="8"/>
    <n v="5700"/>
    <s v="John Sayles"/>
    <s v="John Sayles"/>
    <s v="Joe Morton"/>
    <s v="United States"/>
    <n v="350000"/>
    <n v="3677209"/>
    <s v="Anarchist's Convention Films"/>
    <n v="108"/>
    <n v="103.9"/>
    <n v="10783884.333974974"/>
  </r>
  <r>
    <s v="No Small Affair"/>
    <x v="0"/>
    <x v="3"/>
    <x v="4"/>
    <s v="November 9, 1984 (United States)"/>
    <x v="30"/>
    <n v="2000"/>
    <s v="Jerry Schatzberg"/>
    <s v="Craig Bolotin"/>
    <s v="Jon Cryer"/>
    <s v="United States"/>
    <m/>
    <n v="4994094"/>
    <s v="Delphi II Productions"/>
    <n v="102"/>
    <n v="103.9"/>
    <n v="14645817.534167467"/>
  </r>
  <r>
    <s v="Broadway Danny Rose"/>
    <x v="1"/>
    <x v="3"/>
    <x v="4"/>
    <s v="January 27, 1984 (United States)"/>
    <x v="34"/>
    <n v="24000"/>
    <s v="Woody Allen"/>
    <s v="Woody Allen"/>
    <s v="Woody Allen"/>
    <s v="United States"/>
    <n v="8000000"/>
    <n v="10600497"/>
    <s v="Orion Pictures"/>
    <n v="84"/>
    <n v="103.9"/>
    <n v="31087309.29643888"/>
  </r>
  <r>
    <s v="Best Defense"/>
    <x v="0"/>
    <x v="3"/>
    <x v="4"/>
    <s v="July 20, 1984 (United States)"/>
    <x v="51"/>
    <n v="5600"/>
    <s v="Willard Huyck"/>
    <s v="Robert Grossbach"/>
    <s v="Dudley Moore"/>
    <s v="United States"/>
    <n v="18000000"/>
    <n v="19265302"/>
    <s v="Cinema Group Ventures"/>
    <n v="94"/>
    <n v="103.9"/>
    <n v="56497954.950914331"/>
  </r>
  <r>
    <s v="Micki + Maude"/>
    <x v="8"/>
    <x v="3"/>
    <x v="4"/>
    <s v="December 21, 1984 (United States)"/>
    <x v="22"/>
    <n v="2800"/>
    <s v="Blake Edwards"/>
    <s v="Jonathan Reynolds"/>
    <s v="Dudley Moore"/>
    <s v="United States"/>
    <n v="15100000"/>
    <n v="26080861"/>
    <s v="BBE"/>
    <n v="118"/>
    <n v="103.9"/>
    <n v="76485450.882579386"/>
  </r>
  <r>
    <s v="Protocol"/>
    <x v="1"/>
    <x v="3"/>
    <x v="4"/>
    <s v="December 21, 1984 (United States)"/>
    <x v="30"/>
    <n v="4600"/>
    <s v="Herbert Ross"/>
    <s v="Buck Henry"/>
    <s v="Goldie Hawn"/>
    <s v="United States"/>
    <n v="12000000"/>
    <n v="26186631"/>
    <s v="Hawn / Sylbert Movie Company"/>
    <n v="96"/>
    <n v="103.9"/>
    <n v="76795634.89605388"/>
  </r>
  <r>
    <s v="Exterminator 2"/>
    <x v="0"/>
    <x v="2"/>
    <x v="4"/>
    <s v="September 14, 1984 (United States)"/>
    <x v="54"/>
    <n v="2000"/>
    <s v="Mark Buntzman"/>
    <s v="Mark Buntzman"/>
    <s v="Robert Ginty"/>
    <s v="United States"/>
    <m/>
    <n v="3739406"/>
    <s v="The Cannon Group"/>
    <n v="89"/>
    <n v="103.9"/>
    <n v="10966284.968238689"/>
  </r>
  <r>
    <s v="American Dreamer"/>
    <x v="1"/>
    <x v="3"/>
    <x v="4"/>
    <s v="October 26, 1984 (United States)"/>
    <x v="14"/>
    <n v="1400"/>
    <s v="Rick Rosenthal"/>
    <s v="Ann Biderman"/>
    <s v="JoBeth Williams"/>
    <s v="United States"/>
    <m/>
    <n v="5021751"/>
    <s v="CBS Theatrical Films"/>
    <n v="105"/>
    <n v="103.9"/>
    <n v="14726925.213666985"/>
  </r>
  <r>
    <s v="The Lonely Guy"/>
    <x v="0"/>
    <x v="3"/>
    <x v="4"/>
    <s v="January 27, 1984 (United States)"/>
    <x v="21"/>
    <n v="6800"/>
    <s v="Arthur Hiller"/>
    <s v="Ed. Weinberger"/>
    <s v="Steve Martin"/>
    <s v="United States"/>
    <m/>
    <n v="5718573"/>
    <s v="Universal Pictures"/>
    <n v="90"/>
    <n v="103.9"/>
    <n v="16770444.5919153"/>
  </r>
  <r>
    <s v="Choose Me"/>
    <x v="0"/>
    <x v="3"/>
    <x v="4"/>
    <s v="August 29, 1984 (United States)"/>
    <x v="8"/>
    <n v="2600"/>
    <s v="Alan Rudolph"/>
    <s v="Alan Rudolph"/>
    <s v="GeneviÃ¨ve Bujold"/>
    <s v="United States"/>
    <n v="700000"/>
    <n v="2490233"/>
    <s v="Tartan Productions"/>
    <n v="106"/>
    <n v="103.9"/>
    <n v="7302925.8431183817"/>
  </r>
  <r>
    <s v="Making the Grade"/>
    <x v="0"/>
    <x v="3"/>
    <x v="4"/>
    <s v="May 18, 1984 (United States)"/>
    <x v="46"/>
    <n v="1300"/>
    <s v="Dorian Walker"/>
    <s v="Gene Quintano"/>
    <s v="Judd Nelson"/>
    <s v="United States"/>
    <m/>
    <n v="4561346"/>
    <s v="The Cannon Group"/>
    <n v="105"/>
    <n v="103.9"/>
    <n v="13376728.837343598"/>
  </r>
  <r>
    <s v="Full Moon in Paris"/>
    <x v="0"/>
    <x v="3"/>
    <x v="4"/>
    <s v="August 29, 1984 (France)"/>
    <x v="34"/>
    <n v="4200"/>
    <s v="Ã‰ric Rohmer"/>
    <s v="Ã‰ric Rohmer"/>
    <s v="Pascale Ogier"/>
    <s v="France"/>
    <m/>
    <n v="15726"/>
    <s v="Les Films du Losange"/>
    <n v="101"/>
    <n v="103.9"/>
    <n v="46118.500481231946"/>
  </r>
  <r>
    <s v="Unfaithfully Yours"/>
    <x v="1"/>
    <x v="3"/>
    <x v="4"/>
    <s v="February 10, 1984 (United States)"/>
    <x v="22"/>
    <n v="2600"/>
    <s v="Howard Zieff"/>
    <s v="Preston Sturges"/>
    <s v="Dudley Moore"/>
    <s v="United States"/>
    <n v="12000000"/>
    <n v="19928200"/>
    <s v="Twentieth Century Fox"/>
    <n v="96"/>
    <n v="103.9"/>
    <n v="58441987.872954756"/>
  </r>
  <r>
    <s v="Impulse"/>
    <x v="0"/>
    <x v="4"/>
    <x v="4"/>
    <s v="September 28, 1984 (United States)"/>
    <x v="23"/>
    <n v="1300"/>
    <s v="Graham Baker"/>
    <s v="Nicholas Kazan"/>
    <s v="Tim Matheson"/>
    <s v="United States"/>
    <n v="10000000"/>
    <n v="2773433"/>
    <s v="ABC Motion Pictures"/>
    <n v="91"/>
    <n v="103.9"/>
    <n v="8133445.9586140504"/>
  </r>
  <r>
    <s v="Mrs. Soffel"/>
    <x v="8"/>
    <x v="0"/>
    <x v="4"/>
    <s v="February 8, 1985 (United States)"/>
    <x v="10"/>
    <n v="3000"/>
    <s v="Gillian Armstrong"/>
    <s v="Ron Nyswaner"/>
    <s v="Diane Keaton"/>
    <s v="United States"/>
    <n v="11000000"/>
    <n v="4385312"/>
    <s v="Edgar J. Scherick Associates"/>
    <n v="110"/>
    <n v="103.9"/>
    <n v="12860486.683349373"/>
  </r>
  <r>
    <s v="Garbo Talks"/>
    <x v="8"/>
    <x v="3"/>
    <x v="4"/>
    <s v="October 12, 1984 (United States)"/>
    <x v="5"/>
    <n v="1500"/>
    <s v="Sidney Lumet"/>
    <s v="Larry Grusin"/>
    <s v="Anne Bancroft"/>
    <s v="United States"/>
    <m/>
    <n v="1493782"/>
    <s v="United Artists"/>
    <n v="103"/>
    <n v="103.9"/>
    <n v="4380706.2117420593"/>
  </r>
  <r>
    <s v="Country"/>
    <x v="1"/>
    <x v="0"/>
    <x v="4"/>
    <s v="September 29, 1984 (United States)"/>
    <x v="17"/>
    <n v="1800"/>
    <s v="Richard Pearce"/>
    <s v="William D. Wittliff"/>
    <s v="Jessica Lange"/>
    <s v="United States"/>
    <m/>
    <n v="9640000"/>
    <s v="Far West"/>
    <n v="105"/>
    <n v="103.9"/>
    <n v="28270529.35514918"/>
  </r>
  <r>
    <s v="Cheech &amp; Chong's the Corsican Brothers"/>
    <x v="1"/>
    <x v="3"/>
    <x v="4"/>
    <s v="July 27, 1984 (United States)"/>
    <x v="32"/>
    <n v="3900"/>
    <s v="Tommy Chong"/>
    <s v="Tommy Chong"/>
    <s v="Cheech Marin"/>
    <s v="United States"/>
    <m/>
    <n v="3772785"/>
    <s v="Orion Pictures"/>
    <n v="82"/>
    <n v="103.9"/>
    <n v="11064173.142444657"/>
  </r>
  <r>
    <s v="Purple Hearts"/>
    <x v="0"/>
    <x v="0"/>
    <x v="4"/>
    <s v="August 31, 1984 (West Germany)"/>
    <x v="1"/>
    <n v="816"/>
    <s v="Sidney J. Furie"/>
    <s v="Rick Natkin"/>
    <s v="Ken Wahl"/>
    <s v="United States"/>
    <m/>
    <n v="2075282"/>
    <s v="The Ladd Company"/>
    <n v="116"/>
    <n v="103.9"/>
    <n v="6086029.1183830602"/>
  </r>
  <r>
    <s v="Give My Regards to Broad Street"/>
    <x v="1"/>
    <x v="0"/>
    <x v="4"/>
    <s v="October 23, 1984 (United States)"/>
    <x v="33"/>
    <n v="1400"/>
    <s v="Peter Webb"/>
    <s v="Paul McCartney"/>
    <s v="Paul McCartney"/>
    <s v="United Kingdom"/>
    <n v="9000000"/>
    <n v="1393501"/>
    <s v="MPL Communications"/>
    <n v="108"/>
    <n v="103.9"/>
    <n v="4086619.3907603459"/>
  </r>
  <r>
    <s v="Songwriter"/>
    <x v="0"/>
    <x v="0"/>
    <x v="4"/>
    <s v="October 14, 1984 (United States)"/>
    <x v="21"/>
    <n v="599"/>
    <s v="Alan Rudolph"/>
    <s v="Bud Shrake"/>
    <s v="Willie Nelson"/>
    <s v="United States"/>
    <m/>
    <n v="865915"/>
    <s v="TriStar Pictures"/>
    <n v="94"/>
    <n v="103.9"/>
    <n v="2539406.1645813277"/>
  </r>
  <r>
    <s v="Finders Keepers"/>
    <x v="0"/>
    <x v="3"/>
    <x v="4"/>
    <s v="May 18, 1984 (United States)"/>
    <x v="20"/>
    <n v="856"/>
    <s v="Richard Lester"/>
    <s v="Charles Dennis"/>
    <s v="Michael O'Keefe"/>
    <s v="United States"/>
    <n v="7000000"/>
    <n v="1467396"/>
    <s v="CBS Theatrical Films"/>
    <n v="96"/>
    <n v="103.9"/>
    <n v="4303325.9018286811"/>
  </r>
  <r>
    <s v="The Bostonians"/>
    <x v="4"/>
    <x v="0"/>
    <x v="4"/>
    <s v="October 5, 1984 (United Kingdom)"/>
    <x v="21"/>
    <n v="1800"/>
    <s v="James Ivory"/>
    <s v="Henry James"/>
    <s v="Christopher Reeve"/>
    <s v="United Kingdom"/>
    <m/>
    <n v="1009700"/>
    <s v="Merchant Ivory Productions"/>
    <n v="122"/>
    <n v="103.9"/>
    <n v="2961074.0134744942"/>
  </r>
  <r>
    <s v="Body Rock"/>
    <x v="8"/>
    <x v="0"/>
    <x v="4"/>
    <s v="September 28, 1984 (United States)"/>
    <x v="47"/>
    <n v="446"/>
    <s v="Marcelo Epstein"/>
    <s v="Desmond Nakano"/>
    <s v="Lorenzo Lamas"/>
    <s v="United States"/>
    <m/>
    <n v="1689501"/>
    <s v="New World Pictures"/>
    <n v="93"/>
    <n v="103.9"/>
    <n v="4954677.1385948015"/>
  </r>
  <r>
    <s v="The River Rat"/>
    <x v="1"/>
    <x v="1"/>
    <x v="4"/>
    <s v="September 28, 1984 (United States)"/>
    <x v="21"/>
    <n v="866"/>
    <s v="Thomas Rickman"/>
    <s v="Thomas Rickman"/>
    <s v="Tommy Lee Jones"/>
    <s v="United States"/>
    <m/>
    <n v="1142944"/>
    <s v="Cinema Group Ventures"/>
    <n v="93"/>
    <n v="103.9"/>
    <n v="3351829.0356111643"/>
  </r>
  <r>
    <s v="Just the Way You Are"/>
    <x v="1"/>
    <x v="3"/>
    <x v="4"/>
    <s v="November 16, 1984 (United States)"/>
    <x v="23"/>
    <n v="807"/>
    <s v="Ã‰douard Molinaro"/>
    <s v="Allan Burns"/>
    <s v="Kristy McNichol"/>
    <s v="United States"/>
    <m/>
    <n v="7889694"/>
    <s v="Metro-Goldwyn-Mayer (MGM)"/>
    <n v="94"/>
    <n v="103.9"/>
    <n v="23137533.799807504"/>
  </r>
  <r>
    <s v="Until September"/>
    <x v="0"/>
    <x v="0"/>
    <x v="4"/>
    <s v="September 21, 1984 (United States)"/>
    <x v="46"/>
    <n v="634"/>
    <s v="Richard Marquand"/>
    <s v="Janice Lee Graham"/>
    <s v="Karen Allen"/>
    <s v="United States"/>
    <m/>
    <n v="4239154"/>
    <s v="United Artists"/>
    <n v="95"/>
    <n v="103.9"/>
    <n v="12431859.709335899"/>
  </r>
  <r>
    <s v="Crackers"/>
    <x v="1"/>
    <x v="1"/>
    <x v="4"/>
    <s v="February 17, 1984 (United States)"/>
    <x v="33"/>
    <n v="1200"/>
    <s v="Louis Malle"/>
    <s v="Jeffrey Alan Fiskin"/>
    <s v="Donald Sutherland"/>
    <s v="United States"/>
    <n v="12000000"/>
    <n v="129268"/>
    <s v="Universal Pictures"/>
    <n v="91"/>
    <n v="103.9"/>
    <n v="379094.89509143401"/>
  </r>
  <r>
    <s v="Kaos"/>
    <x v="0"/>
    <x v="3"/>
    <x v="4"/>
    <s v="February 14, 1986 (United States)"/>
    <x v="6"/>
    <n v="2700"/>
    <s v="Paolo Taviani"/>
    <s v="Luigi Pirandello"/>
    <s v="Margarita Lozano"/>
    <s v="Italy"/>
    <m/>
    <m/>
    <s v="Filmtre"/>
    <n v="187"/>
    <n v="103.9"/>
    <n v="0"/>
  </r>
  <r>
    <s v="Misunderstood"/>
    <x v="1"/>
    <x v="0"/>
    <x v="4"/>
    <s v="March 30, 1984 (United States)"/>
    <x v="22"/>
    <n v="440"/>
    <s v="Jerry Schatzberg"/>
    <s v="Florence Montgomery"/>
    <s v="Gene Hackman"/>
    <s v="Italy"/>
    <m/>
    <n v="1525532"/>
    <s v="ACCENT Films"/>
    <n v="91"/>
    <n v="103.9"/>
    <n v="4473817.1357074101"/>
  </r>
  <r>
    <s v="Mike's Murder"/>
    <x v="0"/>
    <x v="0"/>
    <x v="4"/>
    <s v="March 9, 1984 (United States)"/>
    <x v="1"/>
    <n v="822"/>
    <s v="James Bridges"/>
    <s v="James Bridges"/>
    <s v="Debra Winger"/>
    <s v="United States"/>
    <n v="6300000"/>
    <n v="1059966"/>
    <s v="Skyewiay"/>
    <n v="109"/>
    <n v="103.9"/>
    <n v="3108485.4687199225"/>
  </r>
  <r>
    <s v="The Buddy System"/>
    <x v="1"/>
    <x v="0"/>
    <x v="4"/>
    <s v="January 20, 1984 (United States)"/>
    <x v="46"/>
    <n v="794"/>
    <s v="Glenn Jordan"/>
    <s v="Mary Agnes Donoghue"/>
    <s v="Richard Dreyfuss"/>
    <s v="United States"/>
    <m/>
    <n v="1820049"/>
    <s v="Twentieth Century Fox"/>
    <n v="110"/>
    <n v="103.9"/>
    <n v="5337525.7969201151"/>
  </r>
  <r>
    <s v="A Private Function"/>
    <x v="0"/>
    <x v="3"/>
    <x v="4"/>
    <s v="March 1, 1985 (United States)"/>
    <x v="16"/>
    <n v="2600"/>
    <s v="Malcolm Mowbray"/>
    <s v="Alan Bennett"/>
    <s v="Michael Palin"/>
    <s v="United Kingdom"/>
    <m/>
    <n v="2527088"/>
    <s v="HandMade Films"/>
    <n v="92"/>
    <n v="103.9"/>
    <n v="7411007.8306063516"/>
  </r>
  <r>
    <s v="Scandalous"/>
    <x v="1"/>
    <x v="3"/>
    <x v="4"/>
    <s v="January 20, 1984 (United States)"/>
    <x v="54"/>
    <n v="212"/>
    <s v="Rob Cohen"/>
    <s v="Larry Cohen"/>
    <s v="Robert Hays"/>
    <s v="United Kingdom"/>
    <m/>
    <n v="526805"/>
    <s v="Angeles Cinema Investors"/>
    <n v="92"/>
    <n v="103.9"/>
    <n v="1544922.8440808468"/>
  </r>
  <r>
    <s v="Oh, God! You Devil"/>
    <x v="1"/>
    <x v="3"/>
    <x v="4"/>
    <s v="November 9, 1984 (United States)"/>
    <x v="20"/>
    <n v="2400"/>
    <s v="Paul Bogart"/>
    <s v="Andrew Bergman"/>
    <s v="George Burns"/>
    <s v="United States"/>
    <m/>
    <n v="21538850"/>
    <s v="Warner Bros."/>
    <n v="97"/>
    <n v="103.9"/>
    <n v="63165424.398460045"/>
  </r>
  <r>
    <s v="The Bay Boy"/>
    <x v="0"/>
    <x v="0"/>
    <x v="4"/>
    <s v="February 15, 1985 (United States)"/>
    <x v="21"/>
    <n v="653"/>
    <s v="Daniel Petrie"/>
    <s v="Daniel Petrie"/>
    <s v="Liv Ullmann"/>
    <s v="Canada"/>
    <m/>
    <n v="162364"/>
    <s v="International Cinema Corporation (ICC)"/>
    <n v="107"/>
    <n v="103.9"/>
    <n v="476153.13570741093"/>
  </r>
  <r>
    <s v="Heavenly Bodies"/>
    <x v="0"/>
    <x v="0"/>
    <x v="4"/>
    <s v="February 1, 1985 (United States)"/>
    <x v="33"/>
    <n v="733"/>
    <s v="Lawrence Dane"/>
    <s v="Lawrence Dane"/>
    <s v="Cynthia Dale"/>
    <s v="Canada"/>
    <m/>
    <n v="1839623"/>
    <s v="Producers Sales Organization (PSO)"/>
    <n v="90"/>
    <n v="103.9"/>
    <n v="5394929.0481231948"/>
  </r>
  <r>
    <s v="Heartbreakers"/>
    <x v="0"/>
    <x v="0"/>
    <x v="4"/>
    <s v="September 28, 1984 (United States)"/>
    <x v="23"/>
    <n v="456"/>
    <s v="Bobby Roth"/>
    <s v="Bobby Roth"/>
    <s v="Peter Coyote"/>
    <s v="United States"/>
    <m/>
    <n v="148750"/>
    <s v="Jethro Films Production"/>
    <n v="98"/>
    <n v="103.9"/>
    <n v="436228.34456207888"/>
  </r>
  <r>
    <s v="Champions"/>
    <x v="1"/>
    <x v="5"/>
    <x v="4"/>
    <s v="April 20, 1984 (United States)"/>
    <x v="16"/>
    <n v="586"/>
    <s v="John Irvin"/>
    <s v="Bob Champion"/>
    <s v="John Hurt"/>
    <s v="United Kingdom"/>
    <m/>
    <n v="200498"/>
    <s v="Archerwest"/>
    <n v="106"/>
    <n v="103.9"/>
    <n v="587985.95380173239"/>
  </r>
  <r>
    <s v="A Sunday in the Country"/>
    <x v="2"/>
    <x v="0"/>
    <x v="4"/>
    <s v="April 11, 1984 (France)"/>
    <x v="37"/>
    <n v="2500"/>
    <s v="Bertrand Tavernier"/>
    <s v="Pierre Bost"/>
    <s v="Louis Ducreux"/>
    <s v="France"/>
    <m/>
    <n v="2411143"/>
    <s v="Films A2"/>
    <n v="90"/>
    <n v="103.9"/>
    <n v="7070984.3320500469"/>
  </r>
  <r>
    <s v="Mass Appeal"/>
    <x v="1"/>
    <x v="0"/>
    <x v="4"/>
    <s v="December 14, 1984 (United States)"/>
    <x v="14"/>
    <n v="952"/>
    <s v="Glenn Jordan"/>
    <s v="Bill C. Davis"/>
    <s v="Jack Lemmon"/>
    <s v="United States"/>
    <m/>
    <n v="1945658"/>
    <s v="David Foster Productions"/>
    <n v="99"/>
    <n v="103.9"/>
    <n v="5705890.2078922028"/>
  </r>
  <r>
    <s v="Windy City"/>
    <x v="0"/>
    <x v="0"/>
    <x v="4"/>
    <s v="January 1, 1986 (Uruguay)"/>
    <x v="1"/>
    <n v="262"/>
    <s v="Armyan Bernstein"/>
    <s v="Armyan Bernstein"/>
    <s v="John Shea"/>
    <s v="United States"/>
    <m/>
    <n v="343890"/>
    <s v="CBS Theatrical Films"/>
    <n v="103"/>
    <n v="103.9"/>
    <n v="1008501.280076997"/>
  </r>
  <r>
    <s v="Lovelines"/>
    <x v="0"/>
    <x v="3"/>
    <x v="4"/>
    <s v="November 2, 1984 (United States)"/>
    <x v="11"/>
    <n v="241"/>
    <s v="Rod Amateau"/>
    <s v="Chip Hand"/>
    <s v="Greg Bradford"/>
    <s v="United States"/>
    <m/>
    <m/>
    <s v="Delphi II Productions"/>
    <n v="93"/>
    <n v="103.9"/>
    <n v="0"/>
  </r>
  <r>
    <s v="The Bear"/>
    <x v="1"/>
    <x v="5"/>
    <x v="4"/>
    <s v="September 28, 1984 (United States)"/>
    <x v="10"/>
    <n v="270"/>
    <s v="Richard C. Sarafian"/>
    <s v="Michael Kane"/>
    <s v="Gary Busey"/>
    <s v="United States"/>
    <n v="221000"/>
    <n v="2687148"/>
    <m/>
    <n v="110"/>
    <n v="103.9"/>
    <n v="7880404.1924927803"/>
  </r>
  <r>
    <s v="Weekend Pass"/>
    <x v="0"/>
    <x v="3"/>
    <x v="4"/>
    <s v="February 3, 1984 (United States)"/>
    <x v="51"/>
    <n v="424"/>
    <s v="Lawrence Bassoff"/>
    <s v="Lawrence Bassoff"/>
    <s v="Patrick Houser"/>
    <s v="United States"/>
    <m/>
    <n v="21058033"/>
    <s v="Marimark Productions"/>
    <n v="88"/>
    <n v="103.9"/>
    <n v="61755367.229066402"/>
  </r>
  <r>
    <s v="Over the Brooklyn Bridge"/>
    <x v="0"/>
    <x v="3"/>
    <x v="4"/>
    <s v="March 2, 1984 (United States)"/>
    <x v="46"/>
    <n v="1400"/>
    <s v="Menahem Golan"/>
    <s v="Arnold Somkin"/>
    <s v="Elliott Gould"/>
    <s v="United States"/>
    <m/>
    <n v="837914"/>
    <s v="City Films"/>
    <n v="108"/>
    <n v="103.9"/>
    <n v="2457289.6612127041"/>
  </r>
  <r>
    <s v="Fast Talking"/>
    <x v="4"/>
    <x v="0"/>
    <x v="4"/>
    <s v="April 23, 1986 (United States)"/>
    <x v="15"/>
    <n v="94"/>
    <s v="Ken Cameron"/>
    <s v="Ken Cameron"/>
    <s v="Steve Bisley"/>
    <s v="Australia"/>
    <m/>
    <m/>
    <s v="Filmtrex"/>
    <n v="95"/>
    <n v="103.9"/>
    <n v="0"/>
  </r>
  <r>
    <s v="Lily in Love"/>
    <x v="8"/>
    <x v="3"/>
    <x v="4"/>
    <s v="April 19, 1985 (United States)"/>
    <x v="46"/>
    <n v="184"/>
    <s v="KÃ¡roly Makk"/>
    <s v="Frank Cucci"/>
    <s v="Christopher Plummer"/>
    <s v="Hungary"/>
    <m/>
    <m/>
    <s v="Hungarofilm"/>
    <n v="90"/>
    <n v="103.9"/>
    <n v="0"/>
  </r>
  <r>
    <s v="Winter Flight"/>
    <x v="3"/>
    <x v="0"/>
    <x v="4"/>
    <s v="February 14, 1986 (United States)"/>
    <x v="4"/>
    <n v="67"/>
    <s v="Roy Battersby"/>
    <s v="Alan Janes"/>
    <s v="Reece Dinsdale"/>
    <s v="United Kingdom"/>
    <m/>
    <n v="2729"/>
    <s v="Enigma Productions"/>
    <n v="89"/>
    <n v="103.9"/>
    <n v="8003.1405197305094"/>
  </r>
  <r>
    <s v="Almost You"/>
    <x v="0"/>
    <x v="3"/>
    <x v="4"/>
    <s v="March 29, 1985 (United States)"/>
    <x v="27"/>
    <n v="216"/>
    <s v="Adam Brooks"/>
    <s v="Adam Brooks"/>
    <s v="Brooke Adams"/>
    <s v="United States"/>
    <n v="1000000"/>
    <n v="95000"/>
    <s v="Almost You"/>
    <n v="96"/>
    <n v="103.9"/>
    <n v="278599.61501443695"/>
  </r>
  <r>
    <s v="The Adventures of Pinocchio"/>
    <x v="4"/>
    <x v="10"/>
    <x v="4"/>
    <s v="June 8, 1984 (United States)"/>
    <x v="27"/>
    <n v="73"/>
    <s v="Ippei Kuri"/>
    <s v="Donald Paonessa"/>
    <s v="Danielle Romeo"/>
    <s v="United States"/>
    <m/>
    <m/>
    <s v="Century Video Corporation"/>
    <n v="98"/>
    <n v="103.9"/>
    <n v="0"/>
  </r>
  <r>
    <s v="Blame It on the Night"/>
    <x v="8"/>
    <x v="3"/>
    <x v="4"/>
    <s v="November 2, 1984 (United States)"/>
    <x v="27"/>
    <n v="172"/>
    <s v="Gene Taft"/>
    <s v="Gene Taft"/>
    <s v="Nick Mancuso"/>
    <s v="United States"/>
    <m/>
    <m/>
    <s v="Delphi II Productions"/>
    <n v="85"/>
    <n v="103.9"/>
    <n v="0"/>
  </r>
  <r>
    <s v="Petit Con"/>
    <x v="0"/>
    <x v="3"/>
    <x v="4"/>
    <s v="April 19, 1985 (United States)"/>
    <x v="19"/>
    <n v="105"/>
    <s v="GÃ©rard Lauzier"/>
    <s v="GÃ©rard Lauzier"/>
    <s v="Guy Marchand"/>
    <s v="France"/>
    <m/>
    <n v="127426"/>
    <s v="Gaumont International"/>
    <n v="90"/>
    <n v="103.9"/>
    <n v="373692.99518768041"/>
  </r>
  <r>
    <s v="Weird Science"/>
    <x v="8"/>
    <x v="3"/>
    <x v="5"/>
    <s v="August 2, 1985 (United States)"/>
    <x v="14"/>
    <n v="83000"/>
    <s v="John Hughes"/>
    <s v="John Hughes"/>
    <s v="Anthony Michael Hall"/>
    <s v="United States"/>
    <n v="7500000"/>
    <n v="38934048"/>
    <s v="Universal Pictures"/>
    <n v="94"/>
    <n v="107.6"/>
    <n v="110252829.23420075"/>
  </r>
  <r>
    <s v="The Goonies"/>
    <x v="1"/>
    <x v="1"/>
    <x v="5"/>
    <s v="June 7, 1985 (United States)"/>
    <x v="40"/>
    <n v="252000"/>
    <s v="Richard Donner"/>
    <s v="Chris Columbus"/>
    <s v="Sean Astin"/>
    <s v="United States"/>
    <n v="19000000"/>
    <n v="63980721"/>
    <s v="Warner Bros."/>
    <n v="114"/>
    <n v="107.6"/>
    <n v="181179606.77230483"/>
  </r>
  <r>
    <s v="Back to the Future"/>
    <x v="1"/>
    <x v="1"/>
    <x v="5"/>
    <s v="July 3, 1985 (United States)"/>
    <x v="55"/>
    <n v="1100000"/>
    <s v="Robert Zemeckis"/>
    <s v="Robert Zemeckis"/>
    <s v="Michael J. Fox"/>
    <s v="United States"/>
    <n v="19000000"/>
    <n v="381906762"/>
    <s v="Universal Pictures"/>
    <n v="116"/>
    <n v="107.6"/>
    <n v="1081477605.7750928"/>
  </r>
  <r>
    <s v="To Live and Die in L.A."/>
    <x v="0"/>
    <x v="2"/>
    <x v="5"/>
    <s v="November 1, 1985 (United States)"/>
    <x v="4"/>
    <n v="31000"/>
    <s v="William Friedkin"/>
    <s v="Gerald Petievich"/>
    <s v="William Petersen"/>
    <s v="United States"/>
    <n v="6000000"/>
    <n v="17307019"/>
    <s v="SLM Production Group"/>
    <n v="116"/>
    <n v="107.6"/>
    <n v="49009746.183085501"/>
  </r>
  <r>
    <s v="Clue"/>
    <x v="1"/>
    <x v="3"/>
    <x v="5"/>
    <s v="December 13, 1985 (United States)"/>
    <x v="4"/>
    <n v="88000"/>
    <s v="Jonathan Lynn"/>
    <s v="John Landis"/>
    <s v="Eileen Brennan"/>
    <s v="United States"/>
    <n v="15000000"/>
    <n v="14643997"/>
    <s v="Paramount Pictures"/>
    <n v="94"/>
    <n v="107.6"/>
    <n v="41468642.062267661"/>
  </r>
  <r>
    <s v="The Breakfast Club"/>
    <x v="0"/>
    <x v="3"/>
    <x v="5"/>
    <s v="February 15, 1985 (United States)"/>
    <x v="40"/>
    <n v="367000"/>
    <s v="John Hughes"/>
    <s v="John Hughes"/>
    <s v="Emilio Estevez"/>
    <s v="United States"/>
    <n v="1000000"/>
    <n v="51525171"/>
    <s v="Universal Pictures"/>
    <n v="97"/>
    <n v="107.6"/>
    <n v="145908174.75557622"/>
  </r>
  <r>
    <s v="Cocoon"/>
    <x v="8"/>
    <x v="3"/>
    <x v="5"/>
    <s v="June 21, 1985 (United States)"/>
    <x v="17"/>
    <n v="59000"/>
    <s v="Ron Howard"/>
    <s v="Tom Benedek"/>
    <s v="Don Ameche"/>
    <s v="United States"/>
    <n v="17500000"/>
    <n v="85313124"/>
    <s v="Twentieth Century Fox"/>
    <n v="117"/>
    <n v="107.6"/>
    <n v="241588372.51672864"/>
  </r>
  <r>
    <s v="Rambo: First Blood Part II"/>
    <x v="0"/>
    <x v="2"/>
    <x v="5"/>
    <s v="May 22, 1985 (United States)"/>
    <x v="16"/>
    <n v="159000"/>
    <s v="George P. Cosmatos"/>
    <s v="David Morrell"/>
    <s v="Sylvester Stallone"/>
    <s v="United States"/>
    <n v="44000000"/>
    <n v="300400432"/>
    <s v="Estudios Churubusco Azteca S.A."/>
    <n v="96"/>
    <n v="107.6"/>
    <n v="850669253.07063198"/>
  </r>
  <r>
    <s v="Mask"/>
    <x v="8"/>
    <x v="5"/>
    <x v="5"/>
    <s v="March 22, 1985 (United States)"/>
    <x v="13"/>
    <n v="27000"/>
    <s v="Peter Bogdanovich"/>
    <s v="Anna Hamilton Phelan"/>
    <s v="Cher"/>
    <s v="United States"/>
    <n v="8000000"/>
    <n v="48230162"/>
    <s v="Universal Pictures"/>
    <n v="120"/>
    <n v="107.6"/>
    <n v="136577419.71561339"/>
  </r>
  <r>
    <s v="Legend"/>
    <x v="1"/>
    <x v="1"/>
    <x v="5"/>
    <s v="April 18, 1986 (United States)"/>
    <x v="5"/>
    <n v="62000"/>
    <s v="Ridley Scott"/>
    <s v="William Hjortsberg"/>
    <s v="Tom Cruise"/>
    <s v="United States"/>
    <n v="24500000"/>
    <n v="15502112"/>
    <s v="Legend Production Company"/>
    <n v="94"/>
    <n v="107.6"/>
    <n v="43898638.721189588"/>
  </r>
  <r>
    <s v="The Return of the Living Dead"/>
    <x v="0"/>
    <x v="3"/>
    <x v="5"/>
    <s v="August 16, 1985 (United States)"/>
    <x v="4"/>
    <n v="56000"/>
    <s v="Dan O'Bannon"/>
    <s v="Rudy Ricci"/>
    <s v="Clu Gulager"/>
    <s v="United States"/>
    <n v="4000000"/>
    <n v="14237880"/>
    <s v="Cinema '84"/>
    <n v="91"/>
    <n v="107.6"/>
    <n v="40318606.282527879"/>
  </r>
  <r>
    <s v="St. Elmo's Fire"/>
    <x v="0"/>
    <x v="0"/>
    <x v="5"/>
    <s v="June 28, 1985 (United States)"/>
    <x v="5"/>
    <n v="38000"/>
    <s v="Joel Schumacher"/>
    <s v="Joel Schumacher"/>
    <s v="Demi Moore"/>
    <s v="United States"/>
    <n v="10000000"/>
    <n v="37803872"/>
    <s v="Columbia Pictures"/>
    <n v="110"/>
    <n v="107.6"/>
    <n v="107052414.48327138"/>
  </r>
  <r>
    <s v="Brazil"/>
    <x v="0"/>
    <x v="0"/>
    <x v="5"/>
    <s v="December 18, 1985 (United States)"/>
    <x v="6"/>
    <n v="191000"/>
    <s v="Terry Gilliam"/>
    <s v="Terry Gilliam"/>
    <s v="Jonathan Pryce"/>
    <s v="United Kingdom"/>
    <n v="15000000"/>
    <n v="9949953"/>
    <s v="Embassy International Pictures"/>
    <n v="132"/>
    <n v="107.6"/>
    <n v="28176121.552973978"/>
  </r>
  <r>
    <s v="Pale Rider"/>
    <x v="0"/>
    <x v="0"/>
    <x v="5"/>
    <s v="June 28, 1985 (United States)"/>
    <x v="4"/>
    <n v="55000"/>
    <s v="Clint Eastwood"/>
    <s v="Michael Butler"/>
    <s v="Clint Eastwood"/>
    <s v="United States"/>
    <n v="6900000"/>
    <n v="41410568"/>
    <s v="The Malpaso Company"/>
    <n v="115"/>
    <n v="107.6"/>
    <n v="117265799.90334573"/>
  </r>
  <r>
    <s v="Teen Wolf"/>
    <x v="1"/>
    <x v="3"/>
    <x v="5"/>
    <s v="August 23, 1985 (United States)"/>
    <x v="10"/>
    <n v="48000"/>
    <s v="Rod Daniel"/>
    <s v="Jeph Loeb"/>
    <s v="Michael J. Fox"/>
    <s v="United States"/>
    <m/>
    <n v="33086611"/>
    <s v="Atlantic Entertainment Group"/>
    <n v="91"/>
    <n v="107.6"/>
    <n v="93694148.435873613"/>
  </r>
  <r>
    <s v="Real Genius"/>
    <x v="1"/>
    <x v="3"/>
    <x v="5"/>
    <s v="August 7, 1985 (United States)"/>
    <x v="9"/>
    <n v="31000"/>
    <s v="Martha Coolidge"/>
    <s v="Neal Israel"/>
    <s v="Val Kilmer"/>
    <s v="United States"/>
    <n v="8000000"/>
    <n v="12952019"/>
    <s v="Delphi III Productions"/>
    <n v="108"/>
    <n v="107.6"/>
    <n v="36677325.179368027"/>
  </r>
  <r>
    <s v="Commando"/>
    <x v="0"/>
    <x v="2"/>
    <x v="5"/>
    <s v="October 4, 1985 (United States)"/>
    <x v="17"/>
    <n v="150000"/>
    <s v="Mark L. Lester"/>
    <s v="Jeph Loeb"/>
    <s v="Arnold Schwarzenegger"/>
    <s v="United States"/>
    <n v="10000000"/>
    <n v="57491000"/>
    <s v="SLM Production Group"/>
    <n v="90"/>
    <n v="107.6"/>
    <n v="162802116.17100373"/>
  </r>
  <r>
    <s v="Witness"/>
    <x v="0"/>
    <x v="6"/>
    <x v="5"/>
    <s v="February 8, 1985 (United States)"/>
    <x v="34"/>
    <n v="89000"/>
    <s v="Peter Weir"/>
    <s v="William Kelley"/>
    <s v="Harrison Ford"/>
    <s v="United States"/>
    <n v="12000000"/>
    <n v="68706993"/>
    <s v="Paramount Pictures"/>
    <n v="112"/>
    <n v="107.6"/>
    <n v="194563390.02881041"/>
  </r>
  <r>
    <s v="The Color Purple"/>
    <x v="8"/>
    <x v="0"/>
    <x v="5"/>
    <s v="February 7, 1986 (United States)"/>
    <x v="40"/>
    <n v="81000"/>
    <s v="Steven Spielberg"/>
    <s v="Menno Meyjes"/>
    <s v="Danny Glover"/>
    <s v="United States"/>
    <n v="15000000"/>
    <n v="98467863"/>
    <s v="Amblin Entertainment"/>
    <n v="154"/>
    <n v="107.6"/>
    <n v="278839757.02695167"/>
  </r>
  <r>
    <s v="Silverado"/>
    <x v="8"/>
    <x v="2"/>
    <x v="5"/>
    <s v="July 10, 1985 (United States)"/>
    <x v="13"/>
    <n v="40000"/>
    <s v="Lawrence Kasdan"/>
    <s v="Lawrence Kasdan"/>
    <s v="Kevin Kline"/>
    <s v="United States"/>
    <n v="26000000"/>
    <n v="32192570"/>
    <s v="Columbia Pictures"/>
    <n v="133"/>
    <n v="107.6"/>
    <n v="91162417.091078073"/>
  </r>
  <r>
    <s v="Rocky IV"/>
    <x v="1"/>
    <x v="0"/>
    <x v="5"/>
    <s v="November 27, 1985 (United States)"/>
    <x v="15"/>
    <n v="192000"/>
    <s v="Sylvester Stallone"/>
    <s v="Sylvester Stallone"/>
    <s v="Sylvester Stallone"/>
    <s v="United States"/>
    <n v="30000000"/>
    <n v="300473716"/>
    <s v="United Artists"/>
    <n v="91"/>
    <n v="107.6"/>
    <n v="850876777.55762088"/>
  </r>
  <r>
    <s v="Better Off Dead..."/>
    <x v="1"/>
    <x v="3"/>
    <x v="5"/>
    <s v="October 11, 1985 (United States)"/>
    <x v="12"/>
    <n v="42000"/>
    <s v="Savage Steve Holland"/>
    <s v="Savage Steve Holland"/>
    <s v="John Cusack"/>
    <s v="United States"/>
    <m/>
    <n v="10297601"/>
    <s v="A&amp;M Films"/>
    <n v="97"/>
    <n v="107.6"/>
    <n v="29160585.731412638"/>
  </r>
  <r>
    <s v="Ran"/>
    <x v="0"/>
    <x v="2"/>
    <x v="5"/>
    <s v="June 1, 1985 (Japan)"/>
    <x v="7"/>
    <n v="117000"/>
    <s v="Akira Kurosawa"/>
    <s v="Akira Kurosawa"/>
    <s v="Tatsuya Nakadai"/>
    <s v="Japan"/>
    <n v="11500000"/>
    <n v="4164283"/>
    <s v="Greenwich Film Productions"/>
    <n v="162"/>
    <n v="107.6"/>
    <n v="11792351.580855019"/>
  </r>
  <r>
    <s v="Ladyhawke"/>
    <x v="8"/>
    <x v="1"/>
    <x v="5"/>
    <s v="April 12, 1985 (United States)"/>
    <x v="9"/>
    <n v="44000"/>
    <s v="Richard Donner"/>
    <s v="Edward Khmara"/>
    <s v="Matthew Broderick"/>
    <s v="United States"/>
    <n v="20000000"/>
    <n v="18432000"/>
    <s v="Twentieth Century Fox"/>
    <n v="121"/>
    <n v="107.6"/>
    <n v="52195449.814126395"/>
  </r>
  <r>
    <s v="A Room with a View"/>
    <x v="4"/>
    <x v="0"/>
    <x v="5"/>
    <s v="April 11, 1986 (United Kingdom)"/>
    <x v="4"/>
    <n v="41000"/>
    <s v="James Ivory"/>
    <s v="E.M. Forster"/>
    <s v="Maggie Smith"/>
    <s v="United Kingdom"/>
    <n v="3000000"/>
    <n v="21041453"/>
    <s v="Goldcrest Films International"/>
    <n v="117"/>
    <n v="107.6"/>
    <n v="59584858.077137545"/>
  </r>
  <r>
    <s v="Red Sonja"/>
    <x v="8"/>
    <x v="2"/>
    <x v="5"/>
    <s v="July 3, 1985 (United States)"/>
    <x v="27"/>
    <n v="39000"/>
    <s v="Richard Fleischer"/>
    <s v="Robert E. Howard"/>
    <s v="Arnold Schwarzenegger"/>
    <s v="United States"/>
    <n v="17900000"/>
    <n v="6951415"/>
    <s v="Dino De Laurentiis Company"/>
    <n v="89"/>
    <n v="107.6"/>
    <n v="19684908.461895913"/>
  </r>
  <r>
    <s v="Fright Night"/>
    <x v="0"/>
    <x v="7"/>
    <x v="5"/>
    <s v="August 2, 1985 (United States)"/>
    <x v="12"/>
    <n v="63000"/>
    <s v="Tom Holland"/>
    <s v="Tom Holland"/>
    <s v="Chris Sarandon"/>
    <s v="United States"/>
    <n v="9000000"/>
    <n v="24922237"/>
    <s v="Columbia Pictures"/>
    <n v="106"/>
    <n v="107.6"/>
    <n v="70574401.616171002"/>
  </r>
  <r>
    <s v="Explorers"/>
    <x v="1"/>
    <x v="1"/>
    <x v="5"/>
    <s v="July 12, 1985 (United States)"/>
    <x v="16"/>
    <n v="20000"/>
    <s v="Joe Dante"/>
    <s v="Eric Luke"/>
    <s v="Ethan Hawke"/>
    <s v="United States"/>
    <n v="25000000"/>
    <n v="9873044"/>
    <s v="Paramount Pictures"/>
    <n v="109"/>
    <n v="107.6"/>
    <n v="27958331.847583644"/>
  </r>
  <r>
    <s v="Flesh+Blood"/>
    <x v="0"/>
    <x v="1"/>
    <x v="5"/>
    <s v="August 30, 1985 (United States)"/>
    <x v="17"/>
    <n v="17000"/>
    <s v="Paul Verhoeven"/>
    <s v="Gerard Soeteman"/>
    <s v="Rutger Hauer"/>
    <s v="Netherlands"/>
    <n v="6500000"/>
    <m/>
    <s v="Riverside Pictures"/>
    <n v="126"/>
    <n v="107.6"/>
    <n v="0"/>
  </r>
  <r>
    <s v="Mad Max Beyond Thunderdome"/>
    <x v="8"/>
    <x v="2"/>
    <x v="5"/>
    <s v="July 10, 1985 (United States)"/>
    <x v="21"/>
    <n v="129000"/>
    <s v="George Miller"/>
    <s v="Terry Hayes"/>
    <s v="Mel Gibson"/>
    <s v="Australia"/>
    <n v="10000000"/>
    <n v="36230219"/>
    <s v="Kennedy Miller Productions"/>
    <n v="107"/>
    <n v="107.6"/>
    <n v="102596168.48791821"/>
  </r>
  <r>
    <s v="After Hours"/>
    <x v="0"/>
    <x v="3"/>
    <x v="5"/>
    <s v="October 11, 1985 (United States)"/>
    <x v="3"/>
    <n v="63000"/>
    <s v="Martin Scorsese"/>
    <s v="Joseph Minion"/>
    <s v="Griffin Dunne"/>
    <s v="United States"/>
    <n v="4500000"/>
    <n v="10609321"/>
    <s v="The Geffen Company"/>
    <n v="97"/>
    <n v="107.6"/>
    <n v="30043309.560408924"/>
  </r>
  <r>
    <s v="A View to a Kill"/>
    <x v="1"/>
    <x v="2"/>
    <x v="5"/>
    <s v="May 24, 1985 (United States)"/>
    <x v="21"/>
    <n v="91000"/>
    <s v="John Glen"/>
    <s v="Richard Maibaum"/>
    <s v="Roger Moore"/>
    <s v="United Kingdom"/>
    <n v="30000000"/>
    <n v="50327960"/>
    <s v="Eon Productions"/>
    <n v="131"/>
    <n v="107.6"/>
    <n v="142517931.33828998"/>
  </r>
  <r>
    <s v="Fletch"/>
    <x v="1"/>
    <x v="3"/>
    <x v="5"/>
    <s v="May 31, 1985 (United States)"/>
    <x v="15"/>
    <n v="49000"/>
    <s v="Michael Ritchie"/>
    <s v="Gregory McDonald"/>
    <s v="Chevy Chase"/>
    <s v="United States"/>
    <n v="8000000"/>
    <n v="59612888"/>
    <s v="Universal Pictures"/>
    <n v="98"/>
    <n v="107.6"/>
    <n v="168810845.47955391"/>
  </r>
  <r>
    <s v="Perfect"/>
    <x v="0"/>
    <x v="0"/>
    <x v="5"/>
    <s v="June 7, 1985 (United States)"/>
    <x v="54"/>
    <n v="4800"/>
    <s v="James Bridges"/>
    <s v="Aaron Latham"/>
    <s v="John Travolta"/>
    <s v="United States"/>
    <n v="19000000"/>
    <n v="12918858"/>
    <s v="Columbia Pictures"/>
    <n v="115"/>
    <n v="107.6"/>
    <n v="36583420.377323419"/>
  </r>
  <r>
    <s v="A Nightmare on Elm Street 2: Freddy's Revenge"/>
    <x v="0"/>
    <x v="4"/>
    <x v="5"/>
    <s v="November 1, 1985 (United States)"/>
    <x v="30"/>
    <n v="63000"/>
    <s v="Jack Sholder"/>
    <s v="David Chaskin"/>
    <s v="Robert Englund"/>
    <s v="United States"/>
    <n v="3000000"/>
    <n v="29999213"/>
    <s v="New Line Cinema"/>
    <n v="87"/>
    <n v="107.6"/>
    <n v="84951302.984200746"/>
  </r>
  <r>
    <s v="Summer Rental"/>
    <x v="1"/>
    <x v="3"/>
    <x v="5"/>
    <s v="August 9, 1985 (United States)"/>
    <x v="21"/>
    <n v="15000"/>
    <s v="Carl Reiner"/>
    <s v="Jeremy Stevens"/>
    <s v="John Candy"/>
    <s v="United States"/>
    <m/>
    <n v="24689703"/>
    <s v="Paramount Pictures"/>
    <n v="87"/>
    <n v="107.6"/>
    <n v="69915915.46561338"/>
  </r>
  <r>
    <s v="Lifeforce"/>
    <x v="0"/>
    <x v="2"/>
    <x v="5"/>
    <s v="June 21, 1985 (United States)"/>
    <x v="19"/>
    <n v="24000"/>
    <s v="Tobe Hooper"/>
    <s v="Colin Wilson"/>
    <s v="Steve Railsback"/>
    <s v="United Kingdom"/>
    <n v="25000000"/>
    <n v="11603545"/>
    <s v="Golan-Globus Productions"/>
    <n v="101"/>
    <n v="107.6"/>
    <n v="32858737.560408924"/>
  </r>
  <r>
    <s v="Pee-wee's Big Adventure"/>
    <x v="1"/>
    <x v="1"/>
    <x v="5"/>
    <s v="August 9, 1985 (United States)"/>
    <x v="9"/>
    <n v="50000"/>
    <s v="Tim Burton"/>
    <s v="Phil Hartman"/>
    <s v="Paul Reubens"/>
    <s v="United States"/>
    <n v="6000000"/>
    <n v="40940662"/>
    <s v="Warner Bros."/>
    <n v="91"/>
    <n v="107.6"/>
    <n v="115935127.42936803"/>
  </r>
  <r>
    <s v="Out of Africa"/>
    <x v="1"/>
    <x v="5"/>
    <x v="5"/>
    <s v="December 20, 1985 (United States)"/>
    <x v="13"/>
    <n v="75000"/>
    <s v="Sydney Pollack"/>
    <s v="Karen Blixen"/>
    <s v="Meryl Streep"/>
    <s v="United States"/>
    <n v="31000000"/>
    <n v="227514205"/>
    <s v="Mirage Enterprises"/>
    <n v="161"/>
    <n v="107.6"/>
    <n v="644271173.45260227"/>
  </r>
  <r>
    <s v="Day of the Dead"/>
    <x v="4"/>
    <x v="4"/>
    <x v="5"/>
    <s v="July 19, 1985 (United States)"/>
    <x v="12"/>
    <n v="65000"/>
    <s v="George A. Romero"/>
    <s v="George A. Romero"/>
    <s v="Lori Cardille"/>
    <s v="United States"/>
    <n v="3500000"/>
    <n v="5000000"/>
    <s v="United Film Distribution Company (UFDC)"/>
    <n v="101"/>
    <n v="107.6"/>
    <n v="14158921.933085501"/>
  </r>
  <r>
    <s v="Just One of the Guys"/>
    <x v="8"/>
    <x v="3"/>
    <x v="5"/>
    <s v="April 26, 1985 (United States)"/>
    <x v="16"/>
    <n v="15000"/>
    <s v="Lisa Gottlieb"/>
    <s v="Dennis Feldman"/>
    <s v="Joyce Hyser"/>
    <s v="United States"/>
    <m/>
    <n v="11528900"/>
    <s v="Columbia Pictures"/>
    <n v="100"/>
    <n v="107.6"/>
    <n v="32647359.014869887"/>
  </r>
  <r>
    <s v="National Lampoon's European Vacation"/>
    <x v="8"/>
    <x v="1"/>
    <x v="5"/>
    <s v="July 26, 1985 (United States)"/>
    <x v="19"/>
    <n v="60000"/>
    <s v="Amy Heckerling"/>
    <s v="John Hughes"/>
    <s v="Chevy Chase"/>
    <s v="United States"/>
    <n v="17000000"/>
    <n v="49364621"/>
    <s v="National Lampoon"/>
    <n v="95"/>
    <n v="107.6"/>
    <n v="139789962.99907064"/>
  </r>
  <r>
    <s v="Spies Like Us"/>
    <x v="1"/>
    <x v="1"/>
    <x v="5"/>
    <s v="December 6, 1985 (United States)"/>
    <x v="5"/>
    <n v="45000"/>
    <s v="John Landis"/>
    <s v="Dan Aykroyd"/>
    <s v="Chevy Chase"/>
    <s v="United States"/>
    <n v="22000000"/>
    <n v="60088980"/>
    <s v="Warner Bros."/>
    <n v="102"/>
    <n v="107.6"/>
    <n v="170159035.37174723"/>
  </r>
  <r>
    <s v="House"/>
    <x v="0"/>
    <x v="3"/>
    <x v="5"/>
    <s v="February 28, 1986 (United States)"/>
    <x v="19"/>
    <n v="24000"/>
    <s v="Steve Miner"/>
    <s v="Fred Dekker"/>
    <s v="William Katt"/>
    <s v="United States"/>
    <n v="3000000"/>
    <n v="19444631"/>
    <s v="New World Pictures"/>
    <n v="93"/>
    <n v="107.6"/>
    <n v="55063002.469330855"/>
  </r>
  <r>
    <s v="Police Academy 2: Their First Assignment"/>
    <x v="8"/>
    <x v="3"/>
    <x v="5"/>
    <s v="March 29, 1985 (United States)"/>
    <x v="1"/>
    <n v="53000"/>
    <s v="Jerry Paris"/>
    <s v="Neal Israel"/>
    <s v="Steve Guttenberg"/>
    <s v="United States"/>
    <n v="7600000"/>
    <n v="55600000"/>
    <s v="Warner Bros."/>
    <n v="87"/>
    <n v="107.6"/>
    <n v="157447211.89591077"/>
  </r>
  <r>
    <s v="The Black Cauldron"/>
    <x v="1"/>
    <x v="10"/>
    <x v="5"/>
    <s v="July 24, 1985 (United States)"/>
    <x v="5"/>
    <n v="33000"/>
    <s v="Ted Berman"/>
    <s v="Lloyd Alexander"/>
    <s v="Grant Bardsley"/>
    <s v="United States"/>
    <n v="44000000"/>
    <n v="21288692"/>
    <s v="Walt Disney Pictures"/>
    <n v="80"/>
    <n v="107.6"/>
    <n v="60284985.617100373"/>
  </r>
  <r>
    <s v="Friday the 13th: A New Beginning"/>
    <x v="0"/>
    <x v="4"/>
    <x v="5"/>
    <s v="March 22, 1985 (United States)"/>
    <x v="25"/>
    <n v="35000"/>
    <s v="Danny Steinmann"/>
    <s v="Martin Kitrosser"/>
    <s v="Melanie Kinnaman"/>
    <s v="United States"/>
    <n v="2200000"/>
    <n v="21930418"/>
    <s v="Georgetown Productions Inc."/>
    <n v="92"/>
    <n v="107.6"/>
    <n v="62102215.28438662"/>
  </r>
  <r>
    <s v="Runaway Train"/>
    <x v="0"/>
    <x v="2"/>
    <x v="5"/>
    <s v="January 17, 1986 (United States)"/>
    <x v="13"/>
    <n v="28000"/>
    <s v="Andrey Konchalovskiy"/>
    <s v="Djordje Milicevic"/>
    <s v="Jon Voight"/>
    <s v="United States"/>
    <n v="9000000"/>
    <n v="7683620"/>
    <s v="Golan-Globus Productions"/>
    <n v="111"/>
    <n v="107.6"/>
    <n v="21758355.148698885"/>
  </r>
  <r>
    <s v="Re-Animator"/>
    <x v="9"/>
    <x v="3"/>
    <x v="5"/>
    <s v="October 18, 1985 (United States)"/>
    <x v="13"/>
    <n v="59000"/>
    <s v="Stuart Gordon"/>
    <s v="H.P. Lovecraft"/>
    <s v="Jeffrey Combs"/>
    <s v="United States"/>
    <n v="900000"/>
    <n v="2023414"/>
    <s v="Empire Pictures"/>
    <n v="104"/>
    <n v="107.6"/>
    <n v="5729872.1728624534"/>
  </r>
  <r>
    <s v="Brewster's Millions"/>
    <x v="1"/>
    <x v="3"/>
    <x v="5"/>
    <s v="May 22, 1985 (United States)"/>
    <x v="16"/>
    <n v="36000"/>
    <s v="Walter Hill"/>
    <s v="George Barr McCutcheon"/>
    <s v="Richard Pryor"/>
    <s v="United States"/>
    <n v="20000000"/>
    <n v="45833132"/>
    <s v="Universal Pictures"/>
    <n v="102"/>
    <n v="107.6"/>
    <n v="129789547.58736059"/>
  </r>
  <r>
    <s v="The Last Dragon"/>
    <x v="8"/>
    <x v="2"/>
    <x v="5"/>
    <s v="March 22, 1985 (United States)"/>
    <x v="15"/>
    <n v="13000"/>
    <s v="Michael Schultz"/>
    <s v="Louis Venosta"/>
    <s v="Taimak"/>
    <s v="United States"/>
    <n v="10000000"/>
    <n v="25754284"/>
    <s v="Delphi III Productions"/>
    <n v="109"/>
    <n v="107.6"/>
    <n v="72930579.31970261"/>
  </r>
  <r>
    <s v="The Legend of Billie Jean"/>
    <x v="8"/>
    <x v="2"/>
    <x v="5"/>
    <s v="July 19, 1985 (United States)"/>
    <x v="14"/>
    <n v="9200"/>
    <s v="Matthew Robbins"/>
    <s v="Mark Rosenthal"/>
    <s v="Helen Slater"/>
    <s v="United States"/>
    <m/>
    <n v="3099497"/>
    <s v="Gomillion Studios"/>
    <n v="96"/>
    <n v="107.6"/>
    <n v="8777107.2109665424"/>
  </r>
  <r>
    <s v="Desperately Seeking Susan"/>
    <x v="8"/>
    <x v="3"/>
    <x v="5"/>
    <s v="April 12, 1985 (United States)"/>
    <x v="22"/>
    <n v="22000"/>
    <s v="Susan Seidelman"/>
    <s v="Leora Barish"/>
    <s v="Rosanna Arquette"/>
    <s v="United States"/>
    <n v="4500000"/>
    <n v="27398584"/>
    <s v="Orion Pictures"/>
    <n v="104"/>
    <n v="107.6"/>
    <n v="77586882.386617094"/>
  </r>
  <r>
    <s v="Girls Just Want to Have Fun"/>
    <x v="1"/>
    <x v="3"/>
    <x v="5"/>
    <s v="April 12, 1985 (United States)"/>
    <x v="22"/>
    <n v="10000"/>
    <s v="Alan Metter"/>
    <s v="Amy Spies"/>
    <s v="Biff Yeager"/>
    <s v="United States"/>
    <m/>
    <n v="6326051"/>
    <s v="New World Pictures"/>
    <n v="90"/>
    <n v="107.6"/>
    <n v="17914012.450743496"/>
  </r>
  <r>
    <s v="Vision Quest"/>
    <x v="0"/>
    <x v="0"/>
    <x v="5"/>
    <s v="February 15, 1985 (United States)"/>
    <x v="14"/>
    <n v="8100"/>
    <s v="Harold Becker"/>
    <s v="Terry Davis"/>
    <s v="Matthew Modine"/>
    <s v="United States"/>
    <m/>
    <n v="12993175"/>
    <s v="Warner Bros."/>
    <n v="107"/>
    <n v="107.6"/>
    <n v="36793870.097583644"/>
  </r>
  <r>
    <s v="Jagged Edge"/>
    <x v="0"/>
    <x v="0"/>
    <x v="5"/>
    <s v="October 4, 1985 (United States)"/>
    <x v="16"/>
    <n v="14000"/>
    <s v="Richard Marquand"/>
    <s v="Joe Eszterhas"/>
    <s v="Jeff Bridges"/>
    <s v="United States"/>
    <n v="15000000"/>
    <n v="40491165"/>
    <s v="Columbia Pictures"/>
    <n v="108"/>
    <n v="107.6"/>
    <n v="114662248.8429368"/>
  </r>
  <r>
    <s v="Enemy Mine"/>
    <x v="8"/>
    <x v="2"/>
    <x v="5"/>
    <s v="December 20, 1985 (United States)"/>
    <x v="15"/>
    <n v="45000"/>
    <s v="Wolfgang Petersen"/>
    <s v="Barry Longyear"/>
    <s v="Dennis Quaid"/>
    <s v="United States"/>
    <n v="40000000"/>
    <n v="12303411"/>
    <s v="Twentieth Century Fox"/>
    <n v="108"/>
    <n v="107.6"/>
    <n v="34840607.171933085"/>
  </r>
  <r>
    <s v="Tuff Turf"/>
    <x v="0"/>
    <x v="2"/>
    <x v="5"/>
    <s v="January 11, 1985 (United States)"/>
    <x v="10"/>
    <n v="4400"/>
    <s v="Fritz Kiersch"/>
    <s v="Jette Rinck"/>
    <s v="James Spader"/>
    <s v="United States"/>
    <m/>
    <n v="9369329"/>
    <s v="New World Pictures"/>
    <n v="112"/>
    <n v="107.6"/>
    <n v="26531919.575278811"/>
  </r>
  <r>
    <s v="Volunteers"/>
    <x v="0"/>
    <x v="1"/>
    <x v="5"/>
    <s v="August 16, 1985 (United States)"/>
    <x v="30"/>
    <n v="8900"/>
    <s v="Nicholas Meyer"/>
    <s v="Keith Critchlow"/>
    <s v="Tom Hanks"/>
    <s v="United States"/>
    <m/>
    <n v="19875740"/>
    <s v="HBO Pictures"/>
    <n v="107"/>
    <n v="107.6"/>
    <n v="56283810.204460971"/>
  </r>
  <r>
    <s v="The Jewel of the Nile"/>
    <x v="1"/>
    <x v="2"/>
    <x v="5"/>
    <s v="December 11, 1985 (United States)"/>
    <x v="10"/>
    <n v="53000"/>
    <s v="Lewis Teague"/>
    <s v="Mark Rosenthal"/>
    <s v="Michael Douglas"/>
    <s v="United States"/>
    <n v="25000000"/>
    <n v="96773200"/>
    <s v="SLM Production Group"/>
    <n v="106"/>
    <n v="107.6"/>
    <n v="274040836.80297399"/>
  </r>
  <r>
    <s v="Once Bitten"/>
    <x v="8"/>
    <x v="3"/>
    <x v="5"/>
    <s v="November 15, 1985 (United States)"/>
    <x v="30"/>
    <n v="14000"/>
    <s v="Howard Storm"/>
    <s v="Dimitri Villard"/>
    <s v="Lauren Hutton"/>
    <s v="United States"/>
    <n v="3200000"/>
    <n v="10000000"/>
    <s v="Night Life Inc."/>
    <n v="94"/>
    <n v="107.6"/>
    <n v="28317843.866171002"/>
  </r>
  <r>
    <s v="Private Resort"/>
    <x v="0"/>
    <x v="3"/>
    <x v="5"/>
    <s v="May 3, 1985 (United States)"/>
    <x v="11"/>
    <n v="7900"/>
    <s v="George Bowers"/>
    <s v="Gordon Mitchell"/>
    <s v="Rob Morrow"/>
    <s v="United States"/>
    <m/>
    <n v="331816"/>
    <s v="Delphi III Productions"/>
    <n v="82"/>
    <n v="107.6"/>
    <n v="939631.36802973982"/>
  </r>
  <r>
    <s v="Police Story"/>
    <x v="8"/>
    <x v="2"/>
    <x v="5"/>
    <s v="December 14, 1985 (Hong Kong)"/>
    <x v="37"/>
    <n v="31000"/>
    <s v="Jackie Chan"/>
    <s v="Jackie Chan"/>
    <s v="Jackie Chan"/>
    <s v="Hong Kong"/>
    <m/>
    <n v="113164"/>
    <s v="Golden Way Films Ltd."/>
    <n v="100"/>
    <n v="107.6"/>
    <n v="320456.04832713754"/>
  </r>
  <r>
    <s v="Into the Night"/>
    <x v="0"/>
    <x v="2"/>
    <x v="5"/>
    <s v="February 22, 1985 (United States)"/>
    <x v="16"/>
    <n v="11000"/>
    <s v="John Landis"/>
    <s v="Ron Koslow"/>
    <s v="Jeff Goldblum"/>
    <s v="United States"/>
    <n v="8000000"/>
    <n v="7562164"/>
    <s v="Universal Pictures"/>
    <n v="115"/>
    <n v="107.6"/>
    <n v="21414417.944237918"/>
  </r>
  <r>
    <s v="The Sure Thing"/>
    <x v="8"/>
    <x v="3"/>
    <x v="5"/>
    <s v="March 1, 1985 (United States)"/>
    <x v="9"/>
    <n v="20000"/>
    <s v="Rob Reiner"/>
    <s v="Steve Bloom"/>
    <s v="John Cusack"/>
    <s v="United States"/>
    <n v="4500000"/>
    <n v="18135531"/>
    <s v="Embassy Pictures"/>
    <n v="95"/>
    <n v="107.6"/>
    <n v="51355913.528810412"/>
  </r>
  <r>
    <s v="White Nights"/>
    <x v="8"/>
    <x v="0"/>
    <x v="5"/>
    <s v="December 6, 1985 (United States)"/>
    <x v="17"/>
    <n v="6900"/>
    <s v="Taylor Hackford"/>
    <s v="James Goldman"/>
    <s v="Mikhail Baryshnikov"/>
    <s v="United States"/>
    <n v="20000000"/>
    <n v="42160849"/>
    <s v="Columbia Pictures"/>
    <n v="136"/>
    <n v="107.6"/>
    <n v="119390433.9247212"/>
  </r>
  <r>
    <s v="Mischief"/>
    <x v="0"/>
    <x v="3"/>
    <x v="5"/>
    <s v="February 8, 1985 (United States)"/>
    <x v="16"/>
    <n v="5900"/>
    <s v="Mel Damski"/>
    <s v="Noel Black"/>
    <s v="Doug McKeon"/>
    <s v="United States"/>
    <m/>
    <n v="8692426"/>
    <s v="Twentieth Century Fox"/>
    <n v="97"/>
    <n v="107.6"/>
    <n v="24615076.228624534"/>
  </r>
  <r>
    <s v="Silver Bullet"/>
    <x v="0"/>
    <x v="4"/>
    <x v="5"/>
    <s v="October 11, 1985 (United States)"/>
    <x v="5"/>
    <n v="25000"/>
    <s v="Daniel Attias"/>
    <s v="Stephen King"/>
    <s v="Gary Busey"/>
    <s v="United States"/>
    <n v="7000000"/>
    <n v="12361866"/>
    <s v="Dino De Laurentiis Company"/>
    <n v="95"/>
    <n v="107.6"/>
    <n v="35006139.128252789"/>
  </r>
  <r>
    <s v="Kiss of the Spider Woman"/>
    <x v="0"/>
    <x v="0"/>
    <x v="5"/>
    <s v="July 26, 1985 (United States)"/>
    <x v="34"/>
    <n v="15000"/>
    <s v="Hector Babenco"/>
    <s v="Manuel Puig"/>
    <s v="William Hurt"/>
    <s v="Brazil"/>
    <m/>
    <n v="17009654"/>
    <s v="HB Filmes"/>
    <n v="120"/>
    <n v="107.6"/>
    <n v="48167672.618959107"/>
  </r>
  <r>
    <s v="My Beautiful Laundrette"/>
    <x v="0"/>
    <x v="3"/>
    <x v="5"/>
    <s v="April 4, 1986 (United States)"/>
    <x v="15"/>
    <n v="15000"/>
    <s v="Stephen Frears"/>
    <s v="Hanif Kureishi"/>
    <s v="Saeed Jaffrey"/>
    <s v="United Kingdom"/>
    <m/>
    <n v="2455535"/>
    <s v="Working Title Films"/>
    <n v="97"/>
    <n v="107.6"/>
    <n v="6953545.673791822"/>
  </r>
  <r>
    <s v="Young Sherlock Holmes"/>
    <x v="8"/>
    <x v="1"/>
    <x v="5"/>
    <s v="December 4, 1985 (United States)"/>
    <x v="8"/>
    <n v="20000"/>
    <s v="Barry Levinson"/>
    <s v="Arthur Conan Doyle"/>
    <s v="Nicholas Rowe"/>
    <s v="United States"/>
    <n v="18000000"/>
    <n v="19739575"/>
    <s v="Amblin Entertainment"/>
    <n v="109"/>
    <n v="107.6"/>
    <n v="55898220.283457249"/>
  </r>
  <r>
    <s v="Smooth Talk"/>
    <x v="8"/>
    <x v="0"/>
    <x v="5"/>
    <s v="November 15, 1985 (United States)"/>
    <x v="16"/>
    <n v="2200"/>
    <s v="Joyce Chopra"/>
    <s v="Joyce Carol Oates"/>
    <s v="Treat Williams"/>
    <s v="United Kingdom"/>
    <n v="2400000"/>
    <n v="16785"/>
    <s v="American Playhouse"/>
    <n v="92"/>
    <n v="107.6"/>
    <n v="47531.500929368027"/>
  </r>
  <r>
    <s v="Porky's Revenge"/>
    <x v="0"/>
    <x v="3"/>
    <x v="5"/>
    <s v="March 22, 1985 (United States)"/>
    <x v="25"/>
    <n v="8100"/>
    <s v="James Komack"/>
    <s v="Bob Clark"/>
    <s v="Dan Monahan"/>
    <s v="United States"/>
    <n v="9000000"/>
    <n v="20518905"/>
    <s v="Melvin Simon Productions"/>
    <n v="92"/>
    <n v="107.6"/>
    <n v="58105114.809479557"/>
  </r>
  <r>
    <s v="Year of the Dragon"/>
    <x v="0"/>
    <x v="2"/>
    <x v="5"/>
    <s v="August 16, 1985 (United States)"/>
    <x v="15"/>
    <n v="14000"/>
    <s v="Michael Cimino"/>
    <s v="Robert Daley"/>
    <s v="Mickey Rourke"/>
    <s v="United States"/>
    <n v="24000000"/>
    <n v="18707466"/>
    <s v="Dino De Laurentiis Company"/>
    <n v="134"/>
    <n v="107.6"/>
    <n v="52975510.131970264"/>
  </r>
  <r>
    <s v="Prizzi's Honor"/>
    <x v="0"/>
    <x v="3"/>
    <x v="5"/>
    <s v="June 14, 1985 (United States)"/>
    <x v="17"/>
    <n v="23000"/>
    <s v="John Huston"/>
    <s v="Richard Condon"/>
    <s v="Jack Nicholson"/>
    <s v="United States"/>
    <m/>
    <n v="26657534"/>
    <s v="ABC Motion Pictures"/>
    <n v="130"/>
    <n v="107.6"/>
    <n v="75488388.566914499"/>
  </r>
  <r>
    <s v="The Quiet Earth"/>
    <x v="0"/>
    <x v="0"/>
    <x v="5"/>
    <s v="October 18, 1985 (United States)"/>
    <x v="8"/>
    <n v="25000"/>
    <s v="Geoff Murphy"/>
    <s v="Craig Harrison"/>
    <s v="Bruno Lawrence"/>
    <s v="New Zealand"/>
    <n v="1000000"/>
    <n v="2123135"/>
    <s v="Cinepro"/>
    <n v="91"/>
    <n v="107.6"/>
    <n v="6012260.5436802972"/>
  </r>
  <r>
    <s v="Tampopo"/>
    <x v="4"/>
    <x v="3"/>
    <x v="5"/>
    <s v="September 1987 (United States)"/>
    <x v="45"/>
    <n v="17000"/>
    <s v="JÃ»zÃ´ Itami"/>
    <s v="JÃ»zÃ´ Itami"/>
    <s v="Ken Watanabe"/>
    <s v="Japan"/>
    <m/>
    <n v="444213"/>
    <s v="Itami Productions"/>
    <n v="114"/>
    <n v="107.6"/>
    <n v="1257915.4377323419"/>
  </r>
  <r>
    <s v="Creature"/>
    <x v="0"/>
    <x v="4"/>
    <x v="5"/>
    <s v="March 19, 1986 (France)"/>
    <x v="36"/>
    <n v="3400"/>
    <s v="William Malone"/>
    <s v="William Malone"/>
    <s v="Stan Ivar"/>
    <s v="United States"/>
    <n v="750000"/>
    <m/>
    <s v="Trans World Entertainment (TWE)"/>
    <n v="97"/>
    <n v="107.6"/>
    <n v="0"/>
  </r>
  <r>
    <s v="Secret Admirer"/>
    <x v="0"/>
    <x v="3"/>
    <x v="5"/>
    <s v="June 14, 1985 (United States)"/>
    <x v="14"/>
    <n v="6600"/>
    <s v="David Greenwalt"/>
    <s v="Jim Kouf"/>
    <s v="C. Thomas Howell"/>
    <s v="United States"/>
    <m/>
    <n v="8622757"/>
    <s v="Orion Pictures"/>
    <n v="90"/>
    <n v="107.6"/>
    <n v="24417788.64219331"/>
  </r>
  <r>
    <s v="No Retreat, No Surrender"/>
    <x v="1"/>
    <x v="2"/>
    <x v="5"/>
    <s v="May 2, 1986 (United States)"/>
    <x v="46"/>
    <n v="16000"/>
    <s v="Corey Yuen"/>
    <s v="See-Yuen Ng"/>
    <s v="Kurt McKinney"/>
    <s v="United States"/>
    <m/>
    <n v="4662137"/>
    <s v="Seasonal Film Corporation"/>
    <n v="85"/>
    <n v="107.6"/>
    <n v="13202166.764869889"/>
  </r>
  <r>
    <s v="D.A.R.Y.L."/>
    <x v="1"/>
    <x v="8"/>
    <x v="5"/>
    <s v="June 14, 1985 (United States)"/>
    <x v="21"/>
    <n v="12000"/>
    <s v="Simon Wincer"/>
    <s v="David Ambrose"/>
    <s v="Mary Beth Hurt"/>
    <s v="United Kingdom"/>
    <m/>
    <n v="7840873"/>
    <s v="Paramount Pictures"/>
    <n v="99"/>
    <n v="107.6"/>
    <n v="22203661.738847584"/>
  </r>
  <r>
    <s v="Mishima: A Life in Four Chapters"/>
    <x v="0"/>
    <x v="5"/>
    <x v="5"/>
    <s v="September 20, 1985 (United States)"/>
    <x v="45"/>
    <n v="10000"/>
    <s v="Paul Schrader"/>
    <s v="Paul Schrader"/>
    <s v="Ken Ogata"/>
    <s v="United States"/>
    <n v="5000000"/>
    <n v="569996"/>
    <s v="Zoetrope Studios"/>
    <n v="120"/>
    <n v="107.6"/>
    <n v="1614105.7732342007"/>
  </r>
  <r>
    <s v="A Chorus Line"/>
    <x v="8"/>
    <x v="0"/>
    <x v="5"/>
    <s v="December 20, 1985 (United States)"/>
    <x v="19"/>
    <n v="9300"/>
    <s v="Richard Attenborough"/>
    <s v="Arnold Schulman"/>
    <s v="Michael Douglas"/>
    <s v="United States"/>
    <n v="27000000"/>
    <n v="14202899"/>
    <s v="Embassy Pictures"/>
    <n v="113"/>
    <n v="107.6"/>
    <n v="40219547.632899627"/>
  </r>
  <r>
    <s v="Cat's Eye"/>
    <x v="8"/>
    <x v="3"/>
    <x v="5"/>
    <s v="April 12, 1985 (United States)"/>
    <x v="21"/>
    <n v="23000"/>
    <s v="Lewis Teague"/>
    <s v="Stephen King"/>
    <s v="Drew Barrymore"/>
    <s v="United States"/>
    <n v="7000000"/>
    <n v="13086298"/>
    <s v="Dino De Laurentiis Company"/>
    <n v="94"/>
    <n v="107.6"/>
    <n v="37057574.355018586"/>
  </r>
  <r>
    <s v="Murphy's Romance"/>
    <x v="8"/>
    <x v="3"/>
    <x v="5"/>
    <s v="January 31, 1986 (United States)"/>
    <x v="9"/>
    <n v="5600"/>
    <s v="Martin Ritt"/>
    <s v="Max Schott"/>
    <s v="Sally Field"/>
    <s v="United States"/>
    <n v="13000000"/>
    <n v="30867525"/>
    <s v="Columbia Pictures"/>
    <n v="107"/>
    <n v="107.6"/>
    <n v="87410175.348513007"/>
  </r>
  <r>
    <s v="Heaven Help Us"/>
    <x v="0"/>
    <x v="3"/>
    <x v="5"/>
    <s v="February 8, 1985 (United States)"/>
    <x v="15"/>
    <n v="4100"/>
    <s v="Michael Dinner"/>
    <s v="Charles Purpura"/>
    <s v="Donald Sutherland"/>
    <s v="United States"/>
    <m/>
    <n v="6070794"/>
    <s v="HBO Pictures"/>
    <n v="104"/>
    <n v="107.6"/>
    <n v="17191179.663568772"/>
  </r>
  <r>
    <s v="American Flyers"/>
    <x v="8"/>
    <x v="0"/>
    <x v="5"/>
    <s v="August 16, 1985 (United States)"/>
    <x v="16"/>
    <n v="5700"/>
    <s v="John Badham"/>
    <s v="Steve Tesich"/>
    <s v="Kevin Costner"/>
    <s v="United States"/>
    <m/>
    <n v="1420355"/>
    <s v="WW Production"/>
    <n v="113"/>
    <n v="107.6"/>
    <n v="4022139.1124535315"/>
  </r>
  <r>
    <s v="The Journey of Natty Gann"/>
    <x v="1"/>
    <x v="1"/>
    <x v="5"/>
    <s v="September 27, 1985 (United States)"/>
    <x v="9"/>
    <n v="5600"/>
    <s v="Jeremy Kagan"/>
    <s v="Jeanne Rosenberg"/>
    <s v="Meredith Salenger"/>
    <s v="United States"/>
    <m/>
    <n v="9708373"/>
    <s v="Walt Disney Pictures"/>
    <n v="101"/>
    <n v="107.6"/>
    <n v="27492019.080855019"/>
  </r>
  <r>
    <s v="Trouble in Mind"/>
    <x v="0"/>
    <x v="3"/>
    <x v="5"/>
    <s v="March 1986 (United States)"/>
    <x v="16"/>
    <n v="1800"/>
    <s v="Alan Rudolph"/>
    <s v="Alan Rudolph"/>
    <s v="Kris Kristofferson"/>
    <s v="United States"/>
    <m/>
    <n v="19632"/>
    <s v="Pfeiffer/Blocker Production"/>
    <n v="111"/>
    <n v="107.6"/>
    <n v="55593.591078066915"/>
  </r>
  <r>
    <s v="Fandango"/>
    <x v="1"/>
    <x v="3"/>
    <x v="5"/>
    <s v="January 25, 1985 (United States)"/>
    <x v="17"/>
    <n v="7500"/>
    <s v="Kevin Reynolds"/>
    <s v="Kevin Reynolds"/>
    <s v="Kevin Costner"/>
    <s v="United States"/>
    <n v="7000000"/>
    <n v="91666"/>
    <s v="Warner Bros."/>
    <n v="91"/>
    <n v="107.6"/>
    <n v="259578.34758364313"/>
  </r>
  <r>
    <s v="Gotcha!"/>
    <x v="8"/>
    <x v="2"/>
    <x v="5"/>
    <s v="May 3, 1985 (United States)"/>
    <x v="19"/>
    <n v="7000"/>
    <s v="Jeff Kanew"/>
    <s v="Paul G. Hensler"/>
    <s v="Anthony Edwards"/>
    <s v="United States"/>
    <m/>
    <n v="10806919"/>
    <s v="Universal Pictures"/>
    <n v="101"/>
    <n v="107.6"/>
    <n v="30602864.491635688"/>
  </r>
  <r>
    <s v="Death Wish 3"/>
    <x v="0"/>
    <x v="2"/>
    <x v="5"/>
    <s v="November 1, 1985 (United States)"/>
    <x v="23"/>
    <n v="14000"/>
    <s v="Michael Winner"/>
    <s v="Don Jakoby"/>
    <s v="Charles Bronson"/>
    <s v="United States"/>
    <n v="9000000"/>
    <n v="16116878"/>
    <s v="The Cannon Group"/>
    <n v="92"/>
    <n v="107.6"/>
    <n v="45639523.481412642"/>
  </r>
  <r>
    <s v="King Solomon's Mines"/>
    <x v="8"/>
    <x v="2"/>
    <x v="5"/>
    <s v="November 22, 1985 (United States)"/>
    <x v="33"/>
    <n v="13000"/>
    <s v="J. Lee Thompson"/>
    <s v="H. Rider Haggard"/>
    <s v="Richard Chamberlain"/>
    <s v="United States"/>
    <n v="12500000"/>
    <n v="15057465"/>
    <s v="The Cannon Group"/>
    <n v="100"/>
    <n v="107.6"/>
    <n v="42639494.289033458"/>
  </r>
  <r>
    <s v="American Warrior"/>
    <x v="0"/>
    <x v="2"/>
    <x v="5"/>
    <s v="August 30, 1985 (United States)"/>
    <x v="30"/>
    <n v="14000"/>
    <s v="Sam Firstenberg"/>
    <s v="Paul De Mielche"/>
    <s v="Michael Dudikoff"/>
    <s v="United States"/>
    <n v="1000000"/>
    <n v="10499694"/>
    <s v="The Cannon Group"/>
    <n v="95"/>
    <n v="107.6"/>
    <n v="29732869.533457249"/>
  </r>
  <r>
    <s v="The Emerald Forest"/>
    <x v="0"/>
    <x v="2"/>
    <x v="5"/>
    <s v="July 3, 1985 (United States)"/>
    <x v="15"/>
    <n v="9600"/>
    <s v="John Boorman"/>
    <s v="Rospo Pallenberg"/>
    <s v="Powers Boothe"/>
    <s v="United Kingdom"/>
    <m/>
    <n v="24468550"/>
    <s v="Christel Films"/>
    <n v="114"/>
    <n v="107.6"/>
    <n v="69289657.853159845"/>
  </r>
  <r>
    <s v="The Holcroft Covenant"/>
    <x v="0"/>
    <x v="2"/>
    <x v="5"/>
    <s v="October 18, 1985 (United States)"/>
    <x v="46"/>
    <n v="3100"/>
    <s v="John Frankenheimer"/>
    <s v="Robert Ludlum"/>
    <s v="Michael Caine"/>
    <s v="United Kingdom"/>
    <m/>
    <n v="393825"/>
    <s v="Edie &amp; Ely Landau Inc."/>
    <n v="112"/>
    <n v="107.6"/>
    <n v="1115227.4860594796"/>
  </r>
  <r>
    <s v="The Falcon and the Snowman"/>
    <x v="0"/>
    <x v="5"/>
    <x v="5"/>
    <s v="February 8, 1985 (United States)"/>
    <x v="8"/>
    <n v="11000"/>
    <s v="John Schlesinger"/>
    <s v="Robert Lindsey"/>
    <s v="Timothy Hutton"/>
    <s v="United Kingdom"/>
    <n v="12000000"/>
    <n v="17130087"/>
    <s v="Hemdale"/>
    <n v="131"/>
    <n v="107.6"/>
    <n v="48508712.907992564"/>
  </r>
  <r>
    <s v="Transylvania 6-5000"/>
    <x v="1"/>
    <x v="3"/>
    <x v="5"/>
    <s v="November 8, 1985 (United States)"/>
    <x v="18"/>
    <n v="6900"/>
    <s v="Rudy De Luca"/>
    <s v="Rudy De Luca"/>
    <s v="Jeff Goldblum"/>
    <s v="Yugoslavia"/>
    <n v="3000000"/>
    <n v="7196872"/>
    <s v="Balcor Film Investors"/>
    <n v="93"/>
    <n v="107.6"/>
    <n v="20379989.762081783"/>
  </r>
  <r>
    <s v="Desert Hearts"/>
    <x v="0"/>
    <x v="0"/>
    <x v="5"/>
    <s v="March 7, 1986 (United States)"/>
    <x v="9"/>
    <n v="5500"/>
    <s v="Donna Deitch"/>
    <s v="Jane Rule"/>
    <s v="Helen Shaver"/>
    <s v="United States"/>
    <n v="1250000"/>
    <n v="2492088"/>
    <s v="Desert Hearts Productions"/>
    <n v="91"/>
    <n v="107.6"/>
    <n v="7057055.8884758363"/>
  </r>
  <r>
    <s v="The Heavenly Kid"/>
    <x v="8"/>
    <x v="3"/>
    <x v="5"/>
    <s v="July 26, 1985 (United States)"/>
    <x v="21"/>
    <n v="4600"/>
    <s v="Cary Medoway"/>
    <s v="Cary Medoway"/>
    <s v="Lewis Smith"/>
    <s v="United States"/>
    <m/>
    <n v="3852271"/>
    <s v="Engelberg-Sumner-Cheikes"/>
    <n v="90"/>
    <n v="107.6"/>
    <n v="10908800.870817844"/>
  </r>
  <r>
    <s v="The Purple Rose of Cairo"/>
    <x v="1"/>
    <x v="3"/>
    <x v="5"/>
    <s v="April 19, 1985 (United States)"/>
    <x v="3"/>
    <n v="48000"/>
    <s v="Woody Allen"/>
    <s v="Woody Allen"/>
    <s v="Mia Farrow"/>
    <s v="United States"/>
    <n v="15000000"/>
    <n v="10631333"/>
    <s v="Jack Rollins &amp; Charles H. Joffe Productions"/>
    <n v="82"/>
    <n v="107.6"/>
    <n v="30105642.798327137"/>
  </r>
  <r>
    <s v="The Man with One Red Shoe"/>
    <x v="1"/>
    <x v="3"/>
    <x v="5"/>
    <s v="July 19, 1985 (United States)"/>
    <x v="46"/>
    <n v="15000"/>
    <s v="Stan Dragoti"/>
    <s v="Francis Veber"/>
    <s v="Tom Hanks"/>
    <s v="United States"/>
    <n v="16000000"/>
    <n v="8645411"/>
    <s v="Twentieth Century Fox"/>
    <n v="92"/>
    <n v="107.6"/>
    <n v="24481939.885687731"/>
  </r>
  <r>
    <s v="My Life as a Dog"/>
    <x v="9"/>
    <x v="0"/>
    <x v="5"/>
    <s v="May 1, 1987 (United States)"/>
    <x v="37"/>
    <n v="19000"/>
    <s v="Lasse HallstrÃ¶m"/>
    <s v="Reidar JÃ¶nsson"/>
    <s v="Anton Glanzelius"/>
    <s v="Sweden"/>
    <m/>
    <n v="8349284"/>
    <s v="Svensk Filmindustri (SF)"/>
    <n v="101"/>
    <n v="107.6"/>
    <n v="23643372.07063197"/>
  </r>
  <r>
    <s v="My Science Project"/>
    <x v="1"/>
    <x v="2"/>
    <x v="5"/>
    <s v="August 9, 1985 (United States)"/>
    <x v="22"/>
    <n v="5500"/>
    <s v="Jonathan R. Betuel"/>
    <s v="Jonathan R. Betuel"/>
    <s v="John Stockwell"/>
    <s v="United States"/>
    <m/>
    <n v="4122748"/>
    <s v="Touchstone Pictures"/>
    <n v="94"/>
    <n v="107.6"/>
    <n v="11674733.416356878"/>
  </r>
  <r>
    <s v="Seven Minutes in Heaven"/>
    <x v="8"/>
    <x v="3"/>
    <x v="5"/>
    <s v="May 9, 1985 (United States)"/>
    <x v="10"/>
    <n v="1500"/>
    <s v="Linda Feferman"/>
    <s v="Jane Bernstein"/>
    <s v="Jennifer Connelly"/>
    <s v="United States"/>
    <m/>
    <m/>
    <s v="Fifteen"/>
    <n v="88"/>
    <n v="107.6"/>
    <n v="0"/>
  </r>
  <r>
    <s v="Fraternity Vacation"/>
    <x v="0"/>
    <x v="3"/>
    <x v="5"/>
    <s v="April 12, 1985 (United States)"/>
    <x v="11"/>
    <n v="2200"/>
    <s v="James Frawley"/>
    <s v="Lindsay Harrison"/>
    <s v="Stephen Geoffreys"/>
    <s v="United States"/>
    <m/>
    <n v="3333306"/>
    <s v="New World Pictures"/>
    <n v="94"/>
    <n v="107.6"/>
    <n v="9439203.8866170999"/>
  </r>
  <r>
    <s v="The New Kids"/>
    <x v="0"/>
    <x v="6"/>
    <x v="5"/>
    <s v="January 18, 1985 (United States)"/>
    <x v="10"/>
    <n v="2900"/>
    <s v="Sean S. Cunningham"/>
    <s v="Stephen Gyllenhaal"/>
    <s v="Shannon Presby"/>
    <s v="United States"/>
    <m/>
    <n v="199108"/>
    <s v="Columbia Pictures"/>
    <n v="110"/>
    <n v="107.6"/>
    <n v="563830.92565055762"/>
  </r>
  <r>
    <s v="Tomboy"/>
    <x v="0"/>
    <x v="3"/>
    <x v="5"/>
    <s v="November 14, 1985 (West Germany)"/>
    <x v="32"/>
    <n v="1400"/>
    <s v="Herb Freed"/>
    <s v="Ben Zelig"/>
    <s v="Betsy Russell"/>
    <s v="United States"/>
    <m/>
    <n v="14100000"/>
    <s v="Marimark Productions"/>
    <n v="91"/>
    <n v="107.6"/>
    <n v="39928159.851301119"/>
  </r>
  <r>
    <s v="Invasion U.S.A."/>
    <x v="0"/>
    <x v="2"/>
    <x v="5"/>
    <s v="September 27, 1985 (United States)"/>
    <x v="30"/>
    <n v="9200"/>
    <s v="Joseph Zito"/>
    <s v="James Bruner"/>
    <s v="Chuck Norris"/>
    <s v="United States"/>
    <n v="10000000"/>
    <n v="17536256"/>
    <s v="Cannon Films"/>
    <n v="107"/>
    <n v="107.6"/>
    <n v="49658895.94052045"/>
  </r>
  <r>
    <s v="Revolution"/>
    <x v="1"/>
    <x v="1"/>
    <x v="5"/>
    <s v="December 25, 1985 (United States)"/>
    <x v="11"/>
    <n v="6500"/>
    <s v="Hugh Hudson"/>
    <s v="Robert Dillon"/>
    <s v="Al Pacino"/>
    <s v="United Kingdom"/>
    <n v="28000000"/>
    <n v="358574"/>
    <s v="Goldcrest Films International"/>
    <n v="126"/>
    <n v="107.6"/>
    <n v="1015404.2546468402"/>
  </r>
  <r>
    <s v="Lost in America"/>
    <x v="0"/>
    <x v="3"/>
    <x v="5"/>
    <s v="February 8, 1985 (United States)"/>
    <x v="9"/>
    <n v="8200"/>
    <s v="Albert Brooks"/>
    <s v="Albert Brooks"/>
    <s v="Albert Brooks"/>
    <s v="United States"/>
    <m/>
    <n v="10179000"/>
    <s v="The Geffen Company"/>
    <n v="91"/>
    <n v="107.6"/>
    <n v="28824733.271375466"/>
  </r>
  <r>
    <s v="Subway"/>
    <x v="0"/>
    <x v="14"/>
    <x v="5"/>
    <s v="November 6, 1985 (United States)"/>
    <x v="14"/>
    <n v="14000"/>
    <s v="Luc Besson"/>
    <s v="Luc Besson"/>
    <s v="Christopher Lambert"/>
    <s v="France"/>
    <m/>
    <n v="390659"/>
    <s v="Les Films du Loup"/>
    <n v="104"/>
    <n v="107.6"/>
    <n v="1106262.0566914498"/>
  </r>
  <r>
    <s v="Moving Violations"/>
    <x v="8"/>
    <x v="3"/>
    <x v="5"/>
    <s v="April 19, 1985 (United States)"/>
    <x v="46"/>
    <n v="3800"/>
    <s v="Neal Israel"/>
    <s v="Neal Israel"/>
    <s v="John Murray"/>
    <s v="United States"/>
    <m/>
    <n v="10627754"/>
    <s v="SLM Production Group"/>
    <n v="90"/>
    <n v="107.6"/>
    <n v="30095507.842007436"/>
  </r>
  <r>
    <s v="Nomads"/>
    <x v="0"/>
    <x v="4"/>
    <x v="5"/>
    <s v="March 7, 1986 (United States)"/>
    <x v="11"/>
    <n v="4000"/>
    <s v="John McTiernan"/>
    <s v="John McTiernan"/>
    <s v="Lesley-Anne Down"/>
    <s v="United States"/>
    <m/>
    <n v="2278264"/>
    <s v="Cinema VII"/>
    <n v="91"/>
    <n v="107.6"/>
    <n v="6451552.423791822"/>
  </r>
  <r>
    <s v="Fool for Love"/>
    <x v="0"/>
    <x v="0"/>
    <x v="5"/>
    <s v="May 14, 1986 (France)"/>
    <x v="10"/>
    <n v="2400"/>
    <s v="Robert Altman"/>
    <s v="Sam Shepard"/>
    <s v="Sam Shepard"/>
    <s v="United States"/>
    <m/>
    <n v="836156"/>
    <s v="Cinema '84"/>
    <n v="106"/>
    <n v="107.6"/>
    <n v="2367813.5055762082"/>
  </r>
  <r>
    <s v="Baby: Secret of the Lost Legend"/>
    <x v="1"/>
    <x v="1"/>
    <x v="5"/>
    <s v="March 22, 1985 (United States)"/>
    <x v="27"/>
    <n v="3100"/>
    <s v="Bill Norton"/>
    <s v="Clifford Green"/>
    <s v="William Katt"/>
    <s v="United States"/>
    <m/>
    <n v="14972297"/>
    <s v="Silver Screen Partners II"/>
    <n v="95"/>
    <n v="107.6"/>
    <n v="42398316.876394056"/>
  </r>
  <r>
    <s v="Code of Silence"/>
    <x v="0"/>
    <x v="2"/>
    <x v="5"/>
    <s v="May 3, 1985 (United States)"/>
    <x v="10"/>
    <n v="7300"/>
    <s v="Andrew Davis"/>
    <s v="Michael Butler"/>
    <s v="Chuck Norris"/>
    <s v="United States"/>
    <n v="7000000"/>
    <n v="20345361"/>
    <s v="Orion Pictures"/>
    <n v="101"/>
    <n v="107.6"/>
    <n v="57613675.619888477"/>
  </r>
  <r>
    <s v="Crimewave"/>
    <x v="8"/>
    <x v="3"/>
    <x v="5"/>
    <s v="April 25, 1986 (United States)"/>
    <x v="46"/>
    <n v="5300"/>
    <s v="Sam Raimi"/>
    <s v="Ethan Coen"/>
    <s v="Louise Lasser"/>
    <s v="United States"/>
    <n v="3000000"/>
    <n v="5101"/>
    <s v="Columbia Pictures"/>
    <n v="83"/>
    <n v="107.6"/>
    <n v="14444.932156133829"/>
  </r>
  <r>
    <s v="Gymkata"/>
    <x v="0"/>
    <x v="2"/>
    <x v="5"/>
    <s v="May 3, 1985 (United States)"/>
    <x v="44"/>
    <n v="3900"/>
    <s v="Robert Clouse"/>
    <s v="Charles Robert Carner"/>
    <s v="Kurt Thomas"/>
    <s v="United States"/>
    <m/>
    <n v="5730596"/>
    <s v="Metro-Goldwyn-Mayer (MGM)"/>
    <n v="90"/>
    <n v="107.6"/>
    <n v="16227812.27881041"/>
  </r>
  <r>
    <s v="Sweet Dreams"/>
    <x v="8"/>
    <x v="5"/>
    <x v="5"/>
    <s v="October 11, 1985 (United States)"/>
    <x v="12"/>
    <n v="4400"/>
    <s v="Karel Reisz"/>
    <s v="Robert Getchell"/>
    <s v="Jessica Lange"/>
    <s v="United States"/>
    <m/>
    <n v="9085049"/>
    <s v="HBO Pictures"/>
    <n v="115"/>
    <n v="107.6"/>
    <n v="25726899.909851301"/>
  </r>
  <r>
    <s v="The Slugger's Wife"/>
    <x v="8"/>
    <x v="3"/>
    <x v="5"/>
    <s v="March 29, 1985 (United States)"/>
    <x v="54"/>
    <n v="1000"/>
    <s v="Hal Ashby"/>
    <s v="Neil Simon"/>
    <s v="Michael O'Keefe"/>
    <s v="United States"/>
    <m/>
    <n v="1878561"/>
    <s v="Rastar Films"/>
    <n v="105"/>
    <n v="107.6"/>
    <n v="5319679.7091078069"/>
  </r>
  <r>
    <s v="Avenging Angel"/>
    <x v="0"/>
    <x v="2"/>
    <x v="5"/>
    <s v="January 11, 1985 (United States)"/>
    <x v="25"/>
    <n v="1400"/>
    <s v="Robert Vincent O'Neil"/>
    <s v="Robert Vincent O'Neil"/>
    <s v="Betsy Russell"/>
    <s v="United States"/>
    <m/>
    <n v="5622787"/>
    <s v="Avenging Venture"/>
    <n v="93"/>
    <n v="107.6"/>
    <n v="15922520.435873605"/>
  </r>
  <r>
    <s v="Santa Claus: The Movie"/>
    <x v="1"/>
    <x v="1"/>
    <x v="5"/>
    <s v="November 27, 1985 (United States)"/>
    <x v="21"/>
    <n v="12000"/>
    <s v="Jeannot Szwarc"/>
    <s v="David Newman"/>
    <s v="Dudley Moore"/>
    <s v="United Kingdom"/>
    <n v="50000000"/>
    <n v="23717291"/>
    <s v="GGG"/>
    <n v="107"/>
    <n v="107.6"/>
    <n v="67162254.346654281"/>
  </r>
  <r>
    <s v="That Was Then... This Is Now"/>
    <x v="0"/>
    <x v="6"/>
    <x v="5"/>
    <s v="November 8, 1985 (United States)"/>
    <x v="19"/>
    <n v="2200"/>
    <s v="Christopher Cain"/>
    <s v="S.E. Hinton"/>
    <s v="Emilio Estevez"/>
    <s v="United States"/>
    <m/>
    <n v="8630068"/>
    <s v="Media Ventures"/>
    <n v="102"/>
    <n v="107.6"/>
    <n v="24438491.817843866"/>
  </r>
  <r>
    <s v="Agnes of God"/>
    <x v="8"/>
    <x v="0"/>
    <x v="5"/>
    <s v="September 27, 1985 (United States)"/>
    <x v="14"/>
    <n v="6900"/>
    <s v="Norman Jewison"/>
    <s v="John Pielmeier"/>
    <s v="Jane Fonda"/>
    <s v="United States"/>
    <n v="10000000"/>
    <n v="25627836"/>
    <s v="Columbia Pictures"/>
    <n v="98"/>
    <n v="107.6"/>
    <n v="72572505.847583652"/>
  </r>
  <r>
    <s v="Rustlers' Rhapsody"/>
    <x v="1"/>
    <x v="3"/>
    <x v="5"/>
    <s v="May 10, 1985 (United States)"/>
    <x v="16"/>
    <n v="2100"/>
    <s v="Hugh Wilson"/>
    <s v="Hugh Wilson"/>
    <s v="Tom Berenger"/>
    <s v="United States"/>
    <m/>
    <n v="6090497"/>
    <s v="Paramount Pictures"/>
    <n v="88"/>
    <n v="107.6"/>
    <n v="17246974.311338291"/>
  </r>
  <r>
    <s v="The Adventures of Mark Twain"/>
    <x v="2"/>
    <x v="10"/>
    <x v="5"/>
    <s v="July 26, 1985 (United States)"/>
    <x v="34"/>
    <n v="2700"/>
    <s v="Will Vinton"/>
    <s v="Susan Shadburne"/>
    <s v="James Whitmore"/>
    <s v="United States"/>
    <m/>
    <n v="849915"/>
    <s v="Atlantic"/>
    <n v="86"/>
    <n v="107.6"/>
    <n v="2406776.026951673"/>
  </r>
  <r>
    <s v="Stick"/>
    <x v="0"/>
    <x v="2"/>
    <x v="5"/>
    <s v="April 26, 1985 (United States)"/>
    <x v="46"/>
    <n v="1900"/>
    <s v="Burt Reynolds"/>
    <s v="Elmore Leonard"/>
    <s v="Burt Reynolds"/>
    <s v="United States"/>
    <n v="22000000"/>
    <n v="8489518"/>
    <s v="Universal Pictures"/>
    <n v="109"/>
    <n v="107.6"/>
    <n v="24040484.522304833"/>
  </r>
  <r>
    <s v="The Bride"/>
    <x v="8"/>
    <x v="7"/>
    <x v="5"/>
    <s v="August 16, 1985 (United States)"/>
    <x v="11"/>
    <n v="2900"/>
    <s v="Franc Roddam"/>
    <s v="Lloyd Fonvielle"/>
    <s v="Sting"/>
    <s v="United Kingdom"/>
    <n v="13000000"/>
    <n v="3558669"/>
    <s v="Colgems Productions Ltd."/>
    <n v="118"/>
    <n v="107.6"/>
    <n v="10077383.311338291"/>
  </r>
  <r>
    <s v="Morons from Outer Space"/>
    <x v="8"/>
    <x v="3"/>
    <x v="5"/>
    <s v="September 20, 1985 (United States)"/>
    <x v="54"/>
    <n v="1800"/>
    <s v="Mike Hodges"/>
    <s v="Griff Rhys Jones"/>
    <s v="Mel Smith"/>
    <s v="United Kingdom"/>
    <m/>
    <n v="441137"/>
    <s v="Calendar Productions"/>
    <n v="90"/>
    <n v="107.6"/>
    <n v="1249204.8689591079"/>
  </r>
  <r>
    <s v="Godzilla 1985"/>
    <x v="1"/>
    <x v="2"/>
    <x v="5"/>
    <s v="August 23, 1985 (United States)"/>
    <x v="19"/>
    <n v="6100"/>
    <s v="Directors"/>
    <s v="Reuben Bercovitch"/>
    <s v="Raymond Burr"/>
    <s v="Japan"/>
    <n v="2000000"/>
    <n v="4116395"/>
    <s v="Toho Company"/>
    <n v="87"/>
    <n v="107.6"/>
    <n v="11656743.090148699"/>
  </r>
  <r>
    <s v="Plenty"/>
    <x v="0"/>
    <x v="0"/>
    <x v="5"/>
    <s v="September 20, 1985 (United States)"/>
    <x v="22"/>
    <n v="2800"/>
    <s v="Fred Schepisi"/>
    <s v="David Hare"/>
    <s v="Meryl Streep"/>
    <s v="United Kingdom"/>
    <n v="10000000"/>
    <n v="6148000"/>
    <s v="Pressman Productions"/>
    <n v="121"/>
    <n v="107.6"/>
    <n v="17409810.408921935"/>
  </r>
  <r>
    <s v="King David"/>
    <x v="8"/>
    <x v="1"/>
    <x v="5"/>
    <s v="March 29, 1985 (United States)"/>
    <x v="11"/>
    <n v="2100"/>
    <s v="Bruce Beresford"/>
    <s v="Andrew Birkin"/>
    <s v="Richard Gere"/>
    <s v="United Kingdom"/>
    <n v="22000000"/>
    <n v="5111099"/>
    <s v="Barclays Mercantile Industrial Finance"/>
    <n v="114"/>
    <n v="107.6"/>
    <n v="14473530.346654275"/>
  </r>
  <r>
    <s v="The Trip to Bountiful"/>
    <x v="1"/>
    <x v="0"/>
    <x v="5"/>
    <s v="January 24, 1986 (United States)"/>
    <x v="24"/>
    <n v="4300"/>
    <s v="Peter Masterson"/>
    <s v="Horton Foote"/>
    <s v="Geraldine Page"/>
    <s v="United States"/>
    <m/>
    <n v="7491903"/>
    <s v="Bountiful Film Partners"/>
    <n v="108"/>
    <n v="107.6"/>
    <n v="21215453.941449814"/>
  </r>
  <r>
    <s v="Missing in Action 2: The Beginning"/>
    <x v="0"/>
    <x v="2"/>
    <x v="5"/>
    <s v="March 1, 1985 (United States)"/>
    <x v="11"/>
    <n v="7900"/>
    <s v="Lance Hool"/>
    <s v="Steve Bing"/>
    <s v="Chuck Norris"/>
    <s v="United States"/>
    <n v="2410000"/>
    <n v="10755447"/>
    <s v="The Cannon Group"/>
    <n v="100"/>
    <n v="107.6"/>
    <n v="30457106.885687731"/>
  </r>
  <r>
    <s v="The Protector"/>
    <x v="0"/>
    <x v="2"/>
    <x v="5"/>
    <s v="August 23, 1985 (United States)"/>
    <x v="46"/>
    <n v="4200"/>
    <s v="James Glickenhaus"/>
    <s v="James Glickenhaus"/>
    <s v="Jackie Chan"/>
    <s v="Hong Kong"/>
    <n v="5000000"/>
    <n v="981817"/>
    <s v="Eurasia Investments"/>
    <n v="91"/>
    <n v="107.6"/>
    <n v="2780294.0511152418"/>
  </r>
  <r>
    <s v="The Mean Season"/>
    <x v="0"/>
    <x v="6"/>
    <x v="5"/>
    <s v="February 15, 1985 (United States)"/>
    <x v="10"/>
    <n v="3800"/>
    <s v="Phillip Borsos"/>
    <s v="John Katzenbach"/>
    <s v="Kurt Russell"/>
    <s v="United States"/>
    <n v="7000000"/>
    <n v="4349446"/>
    <s v="David Foster Productions"/>
    <n v="103"/>
    <n v="107.6"/>
    <n v="12316693.273234202"/>
  </r>
  <r>
    <s v="Turk 182"/>
    <x v="8"/>
    <x v="3"/>
    <x v="5"/>
    <s v="February 15, 1985 (United States)"/>
    <x v="22"/>
    <n v="3700"/>
    <s v="Bob Clark"/>
    <s v="James Gregory Kingston"/>
    <s v="Timothy Hutton"/>
    <s v="United States"/>
    <m/>
    <n v="3594997"/>
    <s v="Interscope Communications"/>
    <n v="102"/>
    <n v="107.6"/>
    <n v="10180256.374535317"/>
  </r>
  <r>
    <s v="The Official Story"/>
    <x v="4"/>
    <x v="0"/>
    <x v="5"/>
    <s v="November 8, 1985 (United States)"/>
    <x v="40"/>
    <n v="8800"/>
    <s v="Luis Puenzo"/>
    <s v="AÃ­da Bortnik"/>
    <s v="Norma Aleandro"/>
    <s v="Argentina"/>
    <m/>
    <n v="69832"/>
    <s v="Historias Cinematograficas Cinemania"/>
    <n v="112"/>
    <n v="107.6"/>
    <n v="197749.16728624536"/>
  </r>
  <r>
    <s v="Krush Groove"/>
    <x v="0"/>
    <x v="3"/>
    <x v="5"/>
    <s v="October 25, 1985 (United States)"/>
    <x v="16"/>
    <n v="2900"/>
    <s v="Michael Schultz"/>
    <s v="Ralph Farquhar"/>
    <s v="Sheila E."/>
    <s v="United States"/>
    <n v="3000000"/>
    <n v="11052713"/>
    <s v="Crystalite Productions"/>
    <n v="97"/>
    <n v="107.6"/>
    <n v="31298900.103159852"/>
  </r>
  <r>
    <s v="He-Man and She-Ra: The Secret of the Sword"/>
    <x v="2"/>
    <x v="10"/>
    <x v="5"/>
    <s v="March 22, 1985 (United States)"/>
    <x v="4"/>
    <n v="2600"/>
    <s v="Directors"/>
    <s v="Larry DiTillio"/>
    <s v="John Erwin"/>
    <s v="United States"/>
    <n v="2000000"/>
    <n v="7660857"/>
    <s v="Filmation Associates"/>
    <n v="100"/>
    <n v="107.6"/>
    <n v="21693895.240706321"/>
  </r>
  <r>
    <s v="Warning Sign"/>
    <x v="0"/>
    <x v="0"/>
    <x v="5"/>
    <s v="August 23, 1985 (United States)"/>
    <x v="10"/>
    <n v="2300"/>
    <s v="Hal Barwood"/>
    <s v="Hal Barwood"/>
    <s v="Sam Waterston"/>
    <s v="United States"/>
    <m/>
    <n v="1918117"/>
    <s v="SLM Production Group"/>
    <n v="99"/>
    <n v="107.6"/>
    <n v="5431693.7723048329"/>
  </r>
  <r>
    <s v="Creator"/>
    <x v="0"/>
    <x v="3"/>
    <x v="5"/>
    <s v="September 20, 1985 (United States)"/>
    <x v="19"/>
    <n v="3000"/>
    <s v="Ivan Passer"/>
    <s v="Jeremy Leven"/>
    <s v="Peter O'Toole"/>
    <s v="United States"/>
    <m/>
    <n v="5349607"/>
    <s v="Kings Road Entertainment"/>
    <n v="107"/>
    <n v="107.6"/>
    <n v="15148933.577137547"/>
  </r>
  <r>
    <s v="Taipei Story"/>
    <x v="4"/>
    <x v="0"/>
    <x v="5"/>
    <s v="1985 (Taiwan)"/>
    <x v="3"/>
    <n v="2500"/>
    <s v="Edward Yang"/>
    <s v="T'ien-wen Chu"/>
    <s v="Chin Tsai"/>
    <s v="Taiwan"/>
    <m/>
    <n v="35336"/>
    <s v="Evergreen Film Company"/>
    <n v="119"/>
    <n v="107.6"/>
    <n v="100063.93308550186"/>
  </r>
  <r>
    <s v="Otac na sluzbenom putu"/>
    <x v="0"/>
    <x v="0"/>
    <x v="5"/>
    <s v="October 11, 1985 (United States)"/>
    <x v="40"/>
    <n v="9000"/>
    <s v="Emir Kusturica"/>
    <s v="Abdulah Sidran"/>
    <s v="Moreno D'E Bartolli"/>
    <s v="Yugoslavia"/>
    <m/>
    <n v="34751"/>
    <s v="Centar Film"/>
    <n v="136"/>
    <n v="107.6"/>
    <n v="98407.339219330854"/>
  </r>
  <r>
    <s v="The Aviator"/>
    <x v="1"/>
    <x v="1"/>
    <x v="5"/>
    <s v="March 15, 1985 (United States)"/>
    <x v="30"/>
    <n v="1200"/>
    <s v="George Miller"/>
    <s v="Ernest K. Gann"/>
    <s v="Christopher Reeve"/>
    <s v="United States"/>
    <m/>
    <n v="1304192"/>
    <s v="United Artists"/>
    <n v="96"/>
    <n v="107.6"/>
    <n v="3693190.5427509295"/>
  </r>
  <r>
    <s v="Starchaser: The Legend of Orin"/>
    <x v="1"/>
    <x v="10"/>
    <x v="5"/>
    <s v="November 22, 1985 (United States)"/>
    <x v="16"/>
    <n v="2100"/>
    <s v="Steven Hahn"/>
    <s v="Jeffrey Scott"/>
    <s v="Joe Colligan"/>
    <s v="South Korea"/>
    <n v="15000000"/>
    <n v="3360800"/>
    <s v="Young Sung Production Co."/>
    <n v="100"/>
    <n v="107.6"/>
    <n v="9517060.9665427506"/>
  </r>
  <r>
    <s v="Maxie"/>
    <x v="1"/>
    <x v="3"/>
    <x v="5"/>
    <s v="September 27, 1985 (United States)"/>
    <x v="20"/>
    <n v="993"/>
    <s v="Paul Aaron"/>
    <s v="Jack Finney"/>
    <s v="Glenn Close"/>
    <s v="United States"/>
    <m/>
    <n v="2564278"/>
    <s v="Aurora"/>
    <n v="98"/>
    <n v="107.6"/>
    <n v="7261482.4033457246"/>
  </r>
  <r>
    <s v="DEFCON-4"/>
    <x v="0"/>
    <x v="2"/>
    <x v="5"/>
    <s v="March 15, 1985 (United States)"/>
    <x v="54"/>
    <n v="1800"/>
    <s v="Paul Donovan"/>
    <s v="Paul Donovan"/>
    <s v="Lenore Zann"/>
    <s v="Canada"/>
    <m/>
    <n v="1057064"/>
    <s v="New World Pictures"/>
    <n v="88"/>
    <n v="107.6"/>
    <n v="2993377.3308550185"/>
  </r>
  <r>
    <s v="The Care Bears Movie"/>
    <x v="2"/>
    <x v="10"/>
    <x v="5"/>
    <s v="March 29, 1985 (United States)"/>
    <x v="46"/>
    <n v="5200"/>
    <s v="Arna Selznick"/>
    <s v="Peter Sauder"/>
    <s v="Georgia Engel"/>
    <s v="Canada"/>
    <n v="2000000"/>
    <n v="22934622"/>
    <s v="Nelvana"/>
    <n v="77"/>
    <n v="107.6"/>
    <n v="64945904.492565058"/>
  </r>
  <r>
    <s v="Sylvester"/>
    <x v="1"/>
    <x v="0"/>
    <x v="5"/>
    <s v="March 15, 1985 (United States)"/>
    <x v="5"/>
    <n v="404"/>
    <s v="Tim Hunter"/>
    <s v="Carol Sobieski"/>
    <s v="Richard Farnsworth"/>
    <s v="United States"/>
    <m/>
    <n v="385687"/>
    <s v="Columbia Pictures"/>
    <n v="104"/>
    <n v="107.6"/>
    <n v="1092182.4247211895"/>
  </r>
  <r>
    <s v="Radioactive Dreams"/>
    <x v="0"/>
    <x v="2"/>
    <x v="5"/>
    <s v="September 19, 1986 (United States)"/>
    <x v="41"/>
    <n v="1600"/>
    <s v="Albert Pyun"/>
    <s v="Albert Pyun"/>
    <s v="John Stockwell"/>
    <s v="Mexico"/>
    <m/>
    <n v="220038"/>
    <s v="ITM Productions"/>
    <n v="98"/>
    <n v="107.6"/>
    <n v="623100.1728624535"/>
  </r>
  <r>
    <s v="Twice in a Lifetime"/>
    <x v="0"/>
    <x v="0"/>
    <x v="5"/>
    <s v="November 8, 1985 (United States)"/>
    <x v="16"/>
    <n v="1000"/>
    <s v="Bud Yorkin"/>
    <s v="Colin Welland"/>
    <s v="Gene Hackman"/>
    <s v="United States"/>
    <n v="8000000"/>
    <n v="8402424"/>
    <s v="Bud Yorkin Productions"/>
    <n v="111"/>
    <n v="107.6"/>
    <n v="23793853.092936803"/>
  </r>
  <r>
    <s v="Dance with a Stranger"/>
    <x v="0"/>
    <x v="5"/>
    <x v="5"/>
    <s v="August 9, 1985 (United States)"/>
    <x v="17"/>
    <n v="2500"/>
    <s v="Mike Newell"/>
    <s v="Shelagh Delaney"/>
    <s v="Miranda Richardson"/>
    <s v="United Kingdom"/>
    <m/>
    <n v="2174622"/>
    <s v="Goldcrest Films International"/>
    <n v="96"/>
    <n v="107.6"/>
    <n v="6158060.6263940521"/>
  </r>
  <r>
    <s v="Water"/>
    <x v="8"/>
    <x v="1"/>
    <x v="5"/>
    <s v="April 18, 1986 (United States)"/>
    <x v="10"/>
    <n v="2300"/>
    <s v="Dick Clement"/>
    <s v="Dick Clement"/>
    <s v="Michael Caine"/>
    <s v="United Kingdom"/>
    <m/>
    <n v="1256862"/>
    <s v="HandMade Films"/>
    <n v="115"/>
    <n v="107.6"/>
    <n v="3559162.1877323422"/>
  </r>
  <r>
    <s v="One Magic Christmas"/>
    <x v="2"/>
    <x v="8"/>
    <x v="5"/>
    <s v="November 22, 1985 (United States)"/>
    <x v="16"/>
    <n v="3400"/>
    <s v="Phillip Borsos"/>
    <s v="Thomas Meehan"/>
    <s v="Mary Steenburgen"/>
    <s v="Canada"/>
    <m/>
    <n v="13677222"/>
    <s v="Walt Disney Pictures"/>
    <n v="89"/>
    <n v="107.6"/>
    <n v="38730943.711895913"/>
  </r>
  <r>
    <s v="Echo Park"/>
    <x v="0"/>
    <x v="3"/>
    <x v="5"/>
    <s v="July 25, 1986 (United States)"/>
    <x v="1"/>
    <n v="610"/>
    <s v="Robert Dornhelm"/>
    <s v="Michael Ventura"/>
    <s v="Susan Dey"/>
    <s v="United States"/>
    <m/>
    <m/>
    <s v="Sascha-Verleih"/>
    <n v="88"/>
    <n v="107.6"/>
    <n v="0"/>
  </r>
  <r>
    <s v="O.C. and Stiggs"/>
    <x v="0"/>
    <x v="3"/>
    <x v="5"/>
    <s v="1985 (United States)"/>
    <x v="20"/>
    <n v="1200"/>
    <s v="Robert Altman"/>
    <s v="Tod Carroll"/>
    <s v="Daniel Jenkins"/>
    <s v="United States"/>
    <n v="7000000"/>
    <n v="29815"/>
    <s v="Metro-Goldwyn-Mayer (MGM)"/>
    <n v="109"/>
    <n v="107.6"/>
    <n v="84429.651486988849"/>
  </r>
  <r>
    <s v="The Good Father"/>
    <x v="0"/>
    <x v="0"/>
    <x v="5"/>
    <s v="February 11, 1987 (United States)"/>
    <x v="19"/>
    <n v="511"/>
    <s v="Mike Newell"/>
    <s v="Peter Prince"/>
    <s v="Anthony Hopkins"/>
    <s v="United Kingdom"/>
    <m/>
    <n v="421201"/>
    <s v="Channel Four Films"/>
    <n v="90"/>
    <n v="107.6"/>
    <n v="1192750.4154275092"/>
  </r>
  <r>
    <s v="Fever Pitch"/>
    <x v="0"/>
    <x v="0"/>
    <x v="5"/>
    <s v="November 22, 1985 (United States)"/>
    <x v="52"/>
    <n v="243"/>
    <s v="Richard Brooks"/>
    <s v="Richard Brooks"/>
    <s v="Ryan O'Neal"/>
    <s v="United States"/>
    <n v="7000000"/>
    <n v="618847"/>
    <s v="Metro-Goldwyn-Mayer (MGM)"/>
    <n v="96"/>
    <n v="107.6"/>
    <n v="1752441.2723048327"/>
  </r>
  <r>
    <s v="The Doctor and the Devils"/>
    <x v="0"/>
    <x v="6"/>
    <x v="5"/>
    <s v="October 4, 1985 (United States)"/>
    <x v="10"/>
    <n v="1100"/>
    <s v="Freddie Francis"/>
    <s v="Dylan Thomas"/>
    <s v="Timothy Dalton"/>
    <s v="United Kingdom"/>
    <m/>
    <n v="147070"/>
    <s v="Brooksfilms"/>
    <n v="93"/>
    <n v="107.6"/>
    <n v="416470.52973977698"/>
  </r>
  <r>
    <s v="Head Office"/>
    <x v="8"/>
    <x v="3"/>
    <x v="5"/>
    <s v="January 3, 1986 (United States)"/>
    <x v="20"/>
    <n v="1400"/>
    <s v="Ken Finkleman"/>
    <s v="Ken Finkleman"/>
    <s v="Judge Reinhold"/>
    <s v="United States"/>
    <m/>
    <n v="3393807"/>
    <s v="Guber-Peters Company"/>
    <n v="90"/>
    <n v="107.6"/>
    <n v="9610529.673791822"/>
  </r>
  <r>
    <s v="Eleni"/>
    <x v="1"/>
    <x v="0"/>
    <x v="5"/>
    <s v="December 21, 1985 (Japan)"/>
    <x v="9"/>
    <n v="1400"/>
    <s v="Peter Yates"/>
    <s v="Nicholas Gage"/>
    <s v="Kate Nelligan"/>
    <s v="United States"/>
    <m/>
    <n v="305102"/>
    <s v="CBS Entertainment Production"/>
    <n v="114"/>
    <n v="107.6"/>
    <n v="863983.07992565061"/>
  </r>
  <r>
    <s v="Dreamchild"/>
    <x v="1"/>
    <x v="5"/>
    <x v="5"/>
    <s v="October 4, 1985 (United States)"/>
    <x v="8"/>
    <n v="1500"/>
    <s v="Gavin Millar"/>
    <s v="Dennis Potter"/>
    <s v="Coral Browne"/>
    <s v="United Kingdom"/>
    <m/>
    <n v="1215923"/>
    <s v="PfH Ltd."/>
    <n v="94"/>
    <n v="107.6"/>
    <n v="3443231.7667286247"/>
  </r>
  <r>
    <s v="Defense of the Realm"/>
    <x v="1"/>
    <x v="14"/>
    <x v="5"/>
    <s v="November 21, 1986 (United States)"/>
    <x v="16"/>
    <n v="2100"/>
    <s v="David Drury"/>
    <s v="Martin Stellman"/>
    <s v="Gabriel Byrne"/>
    <s v="United Kingdom"/>
    <m/>
    <n v="750000"/>
    <s v="The Rank Organisation"/>
    <n v="96"/>
    <n v="107.6"/>
    <n v="2123838.2899628254"/>
  </r>
  <r>
    <s v="Bad Medicine"/>
    <x v="8"/>
    <x v="3"/>
    <x v="5"/>
    <s v="November 22, 1985 (United States)"/>
    <x v="26"/>
    <n v="1200"/>
    <s v="Harvey Miller"/>
    <s v="Steven Horowitz"/>
    <s v="Steve Guttenberg"/>
    <s v="United States"/>
    <m/>
    <n v="2685453"/>
    <s v="Lantana Productions"/>
    <n v="98"/>
    <n v="107.6"/>
    <n v="7604623.8763940521"/>
  </r>
  <r>
    <s v="Wetherby"/>
    <x v="0"/>
    <x v="0"/>
    <x v="5"/>
    <s v="July 19, 1985 (United States)"/>
    <x v="8"/>
    <n v="1400"/>
    <s v="David Hare"/>
    <s v="David Hare"/>
    <s v="Vanessa Redgrave"/>
    <s v="United Kingdom"/>
    <m/>
    <n v="1299985"/>
    <s v="Film Four International"/>
    <n v="102"/>
    <n v="107.6"/>
    <n v="3681277.2258364311"/>
  </r>
  <r>
    <s v="Compromising Positions"/>
    <x v="0"/>
    <x v="3"/>
    <x v="5"/>
    <s v="August 30, 1985 (United States)"/>
    <x v="23"/>
    <n v="953"/>
    <s v="Frank Perry"/>
    <s v="Susan Isaacs"/>
    <s v="Susan Sarandon"/>
    <s v="United States"/>
    <m/>
    <n v="12531831"/>
    <s v="Blackhawk Productions"/>
    <n v="99"/>
    <n v="107.6"/>
    <n v="35487443.361524165"/>
  </r>
  <r>
    <s v="Rainbow Brite and the Star Stealer"/>
    <x v="2"/>
    <x v="10"/>
    <x v="5"/>
    <s v="November 15, 1985 (United States)"/>
    <x v="15"/>
    <n v="1100"/>
    <s v="Bernard DeyriÃ¨s"/>
    <s v="Jean Chalopin"/>
    <s v="Bettina Bush"/>
    <s v="United States"/>
    <m/>
    <n v="4889971"/>
    <s v="DIC Entertainment"/>
    <n v="85"/>
    <n v="107.6"/>
    <n v="13847343.52881041"/>
  </r>
  <r>
    <s v="Alamo Bay"/>
    <x v="0"/>
    <x v="2"/>
    <x v="5"/>
    <s v="April 3, 1985 (United States)"/>
    <x v="22"/>
    <n v="1100"/>
    <s v="Louis Malle"/>
    <s v="Alice Arlen"/>
    <s v="Amy Madigan"/>
    <s v="United States"/>
    <n v="5000000"/>
    <m/>
    <s v="Delphi IV Productions"/>
    <n v="98"/>
    <n v="107.6"/>
    <n v="0"/>
  </r>
  <r>
    <s v="Three Men and a Cradle"/>
    <x v="8"/>
    <x v="3"/>
    <x v="5"/>
    <s v="April 25, 1986 (United States)"/>
    <x v="14"/>
    <n v="3400"/>
    <s v="Coline Serreau"/>
    <s v="Coline Serreau"/>
    <s v="Roland Giraud"/>
    <s v="France"/>
    <m/>
    <n v="2052466"/>
    <s v="Flach Film"/>
    <n v="106"/>
    <n v="107.6"/>
    <n v="5812141.1728624534"/>
  </r>
  <r>
    <s v="In the Shadow of Kilimanjaro"/>
    <x v="0"/>
    <x v="2"/>
    <x v="5"/>
    <s v="May 9, 1986 (United States)"/>
    <x v="27"/>
    <n v="386"/>
    <s v="Raju Patel"/>
    <s v="T. Michael Harry"/>
    <s v="John Rhys-Davies"/>
    <s v="United Kingdom"/>
    <m/>
    <m/>
    <s v="Film Corporation of Kenya"/>
    <n v="97"/>
    <n v="107.6"/>
    <n v="0"/>
  </r>
  <r>
    <s v="Rappin'"/>
    <x v="1"/>
    <x v="0"/>
    <x v="5"/>
    <s v="May 10, 1985 (United States)"/>
    <x v="52"/>
    <n v="434"/>
    <s v="Joel Silberg"/>
    <s v="Adam Friedman"/>
    <s v="Mario Van Peebles"/>
    <s v="United States"/>
    <n v="2000000"/>
    <n v="2864844"/>
    <s v="Cannon Pictures"/>
    <n v="92"/>
    <n v="107.6"/>
    <n v="8112620.5092936801"/>
  </r>
  <r>
    <s v="Bal na vodi"/>
    <x v="0"/>
    <x v="0"/>
    <x v="5"/>
    <s v="October 24, 1985 (Yugoslavia)"/>
    <x v="37"/>
    <n v="804"/>
    <s v="Jovan Acin"/>
    <s v="Jovan Acin"/>
    <s v="Gala Videnovic"/>
    <s v="Yugoslavia"/>
    <m/>
    <m/>
    <s v="CFS Avala Film"/>
    <n v="112"/>
    <n v="107.6"/>
    <n v="0"/>
  </r>
  <r>
    <s v="Certain Fury"/>
    <x v="0"/>
    <x v="2"/>
    <x v="5"/>
    <s v="March 1, 1985 (United States)"/>
    <x v="33"/>
    <n v="487"/>
    <s v="Stephen Gyllenhaal"/>
    <s v="Michael Jacobs"/>
    <s v="Tatum O'Neal"/>
    <s v="United States"/>
    <m/>
    <n v="1381091"/>
    <s v="Entertainment Events"/>
    <n v="87"/>
    <n v="107.6"/>
    <n v="3910951.930297398"/>
  </r>
  <r>
    <s v="Bliss"/>
    <x v="0"/>
    <x v="3"/>
    <x v="5"/>
    <s v="February 21, 1986 (United States)"/>
    <x v="15"/>
    <n v="1300"/>
    <s v="Ray Lawrence"/>
    <s v="Ray Lawrence"/>
    <s v="Barry Otto"/>
    <s v="Australia"/>
    <m/>
    <m/>
    <s v="Window III Productions"/>
    <n v="112"/>
    <n v="107.6"/>
    <n v="0"/>
  </r>
  <r>
    <s v="Code Name: Emerald"/>
    <x v="1"/>
    <x v="2"/>
    <x v="5"/>
    <s v="September 27, 1985 (United States)"/>
    <x v="23"/>
    <n v="934"/>
    <s v="Jonathan Sanger"/>
    <s v="Ronald Bass"/>
    <s v="Ed Harris"/>
    <s v="United States"/>
    <m/>
    <n v="561548"/>
    <s v="Metro-Goldwyn-Mayer (MGM)"/>
    <n v="95"/>
    <n v="107.6"/>
    <n v="1590182.8587360594"/>
  </r>
  <r>
    <s v="Colonel Redl"/>
    <x v="0"/>
    <x v="5"/>
    <x v="5"/>
    <s v="October 4, 1985 (United States)"/>
    <x v="24"/>
    <n v="2800"/>
    <s v="IstvÃ¡n SzabÃ³"/>
    <s v="IstvÃ¡n SzabÃ³"/>
    <s v="Klaus Maria Brandauer"/>
    <s v="Yugoslavia"/>
    <m/>
    <n v="2357"/>
    <s v="Manfred Durniok Filmproduktion"/>
    <n v="144"/>
    <n v="107.6"/>
    <n v="6674.5157992565055"/>
  </r>
  <r>
    <s v="Thunder Run"/>
    <x v="8"/>
    <x v="2"/>
    <x v="5"/>
    <s v="May 30, 1986 (United States)"/>
    <x v="18"/>
    <n v="301"/>
    <s v="Gary Hudson"/>
    <s v="Charles Davis"/>
    <s v="Forrest Tucker"/>
    <s v="United States"/>
    <m/>
    <m/>
    <s v="Lynn-Davis Productions"/>
    <n v="90"/>
    <n v="107.6"/>
    <n v="0"/>
  </r>
  <r>
    <s v="Marie"/>
    <x v="8"/>
    <x v="5"/>
    <x v="5"/>
    <s v="September 27, 1985 (United States)"/>
    <x v="17"/>
    <n v="861"/>
    <s v="Roger Donaldson"/>
    <s v="Peter Maas"/>
    <s v="Sissy Spacek"/>
    <s v="United States"/>
    <m/>
    <n v="2507995"/>
    <s v="Dino De Laurentiis Company"/>
    <n v="112"/>
    <n v="107.6"/>
    <n v="7102101.0827137548"/>
  </r>
  <r>
    <s v="Movers &amp; Shakers"/>
    <x v="1"/>
    <x v="3"/>
    <x v="5"/>
    <s v="March 31, 1988 (Italy)"/>
    <x v="29"/>
    <n v="468"/>
    <s v="William Asher"/>
    <s v="Charles Grodin"/>
    <s v="Walter Matthau"/>
    <s v="United States"/>
    <m/>
    <n v="372438"/>
    <s v="Asher-Grodin Productions"/>
    <n v="80"/>
    <n v="107.6"/>
    <n v="1054664.1133828997"/>
  </r>
  <r>
    <s v="La Cage aux Folles 3: The Wedding"/>
    <x v="8"/>
    <x v="3"/>
    <x v="5"/>
    <s v="February 14, 1986 (United States)"/>
    <x v="32"/>
    <n v="760"/>
    <s v="Georges Lautner"/>
    <s v="Philippe Nicaud"/>
    <s v="Michel Serrault"/>
    <s v="France"/>
    <m/>
    <n v="345280"/>
    <s v="Columbia Films"/>
    <n v="87"/>
    <n v="107.6"/>
    <n v="977758.51301115239"/>
  </r>
  <r>
    <s v="James Joyce's Women"/>
    <x v="0"/>
    <x v="0"/>
    <x v="5"/>
    <s v="September 13, 1985 (United States)"/>
    <x v="10"/>
    <n v="122"/>
    <s v="Michael Pearce"/>
    <s v="Fionnula Flanagan"/>
    <s v="Fionnula Flanagan"/>
    <s v="Ireland"/>
    <m/>
    <m/>
    <s v="The Rejoycing Company"/>
    <n v="88"/>
    <n v="107.6"/>
    <n v="0"/>
  </r>
  <r>
    <s v="Turtle Diary"/>
    <x v="1"/>
    <x v="3"/>
    <x v="5"/>
    <s v="February 14, 1986 (United States)"/>
    <x v="15"/>
    <n v="726"/>
    <s v="John Irvin"/>
    <s v="Russell Hoban"/>
    <s v="Glenda Jackson"/>
    <s v="United Kingdom"/>
    <m/>
    <n v="2156772"/>
    <s v="Britannic"/>
    <n v="97"/>
    <n v="107.6"/>
    <n v="6107513.2750929371"/>
  </r>
  <r>
    <s v="Maccheroni"/>
    <x v="1"/>
    <x v="3"/>
    <x v="5"/>
    <s v="October 24, 1985 (Italy)"/>
    <x v="5"/>
    <n v="701"/>
    <s v="Ettore Scola"/>
    <s v="Ruggero Maccari"/>
    <s v="Jack Lemmon"/>
    <s v="Italy"/>
    <m/>
    <m/>
    <s v="Filmauro"/>
    <n v="104"/>
    <n v="107.6"/>
    <n v="0"/>
  </r>
  <r>
    <s v="My Man Adam"/>
    <x v="0"/>
    <x v="3"/>
    <x v="5"/>
    <s v="October 25, 1985 (United States)"/>
    <x v="11"/>
    <n v="128"/>
    <s v="Roger L. Simon"/>
    <s v="RenÃ©e Missel"/>
    <s v="Raphael Sbarge"/>
    <s v="United States"/>
    <m/>
    <m/>
    <s v="The Mount Company (II)"/>
    <n v="83"/>
    <n v="107.6"/>
    <n v="0"/>
  </r>
  <r>
    <s v="Sudden Death"/>
    <x v="0"/>
    <x v="2"/>
    <x v="5"/>
    <s v="September 13, 1985 (United States)"/>
    <x v="25"/>
    <n v="134"/>
    <s v="Sig Shore"/>
    <s v="Sig Shore"/>
    <s v="Denise Coward"/>
    <s v="United States"/>
    <m/>
    <m/>
    <s v="Lodestar Productions"/>
    <n v="90"/>
    <n v="107.6"/>
    <n v="0"/>
  </r>
  <r>
    <s v="One Woman or Two"/>
    <x v="8"/>
    <x v="3"/>
    <x v="5"/>
    <s v="February 20, 1987 (United States)"/>
    <x v="27"/>
    <n v="351"/>
    <s v="Daniel Vigne"/>
    <s v="Ã‰lisabeth Rappeneau"/>
    <s v="GÃ©rard Depardieu"/>
    <s v="France"/>
    <m/>
    <m/>
    <s v="Hachette PremiÃ¨re"/>
    <n v="97"/>
    <n v="107.6"/>
    <n v="0"/>
  </r>
  <r>
    <s v="Joshua Then and Now"/>
    <x v="0"/>
    <x v="3"/>
    <x v="5"/>
    <s v="September 20, 1985 (United States)"/>
    <x v="14"/>
    <n v="545"/>
    <s v="Ted Kotcheff"/>
    <s v="Mordecai Richler"/>
    <s v="James Woods"/>
    <s v="Canada"/>
    <m/>
    <n v="542420"/>
    <s v="Films RSL"/>
    <n v="119"/>
    <n v="107.6"/>
    <n v="1536016.4869888476"/>
  </r>
  <r>
    <s v="On the Edge"/>
    <x v="8"/>
    <x v="0"/>
    <x v="5"/>
    <s v="May 2, 1986 (United States)"/>
    <x v="8"/>
    <n v="214"/>
    <s v="Rob Nilsson"/>
    <s v="Roy Kissin"/>
    <s v="Bruce Dern"/>
    <s v="United States"/>
    <m/>
    <m/>
    <s v="Alliance Communications Corporation"/>
    <n v="95"/>
    <n v="107.6"/>
    <n v="0"/>
  </r>
  <r>
    <s v="The Girl in the Picture"/>
    <x v="8"/>
    <x v="3"/>
    <x v="5"/>
    <s v="July 5, 1985 (United Kingdom)"/>
    <x v="21"/>
    <n v="155"/>
    <s v="Cary Parker"/>
    <s v="Cary Parker"/>
    <s v="John Gordon Sinclair"/>
    <s v="United Kingdom"/>
    <m/>
    <n v="202428"/>
    <s v="Antonine Films"/>
    <n v="84"/>
    <n v="107.6"/>
    <n v="573232.44981412636"/>
  </r>
  <r>
    <s v="Here Come the Littles"/>
    <x v="2"/>
    <x v="10"/>
    <x v="5"/>
    <s v="May 24, 1985 (United States)"/>
    <x v="15"/>
    <n v="207"/>
    <s v="Bernard DeyriÃ¨s"/>
    <s v="Heywood Kling"/>
    <s v="Jimmy Keegan"/>
    <s v="United States"/>
    <m/>
    <n v="6565359"/>
    <s v="ABC Entertainment"/>
    <n v="72"/>
    <n v="107.6"/>
    <n v="18591681.108736061"/>
  </r>
  <r>
    <s v="Came a Hot Friday"/>
    <x v="1"/>
    <x v="1"/>
    <x v="5"/>
    <s v="October 4, 1985 (United States)"/>
    <x v="14"/>
    <n v="192"/>
    <s v="Ian Mune"/>
    <s v="Ronald Hugh Morrieson"/>
    <s v="Peter Bland"/>
    <s v="New Zealand"/>
    <m/>
    <m/>
    <s v="Mirage Films"/>
    <n v="101"/>
    <n v="107.6"/>
    <n v="0"/>
  </r>
  <r>
    <s v="Wuthering Heights"/>
    <x v="4"/>
    <x v="0"/>
    <x v="5"/>
    <s v="October 9, 1985 (France)"/>
    <x v="16"/>
    <n v="339"/>
    <s v="Jacques Rivette"/>
    <s v="Pascal Bonitzer"/>
    <s v="Fabienne Babe"/>
    <s v="France"/>
    <m/>
    <m/>
    <s v="La Cecilia"/>
    <n v="130"/>
    <n v="107.6"/>
    <n v="0"/>
  </r>
  <r>
    <s v="The Frog Prince"/>
    <x v="1"/>
    <x v="3"/>
    <x v="5"/>
    <s v="February 21, 1986 (United States)"/>
    <x v="14"/>
    <n v="91"/>
    <s v="Brian Gilbert"/>
    <s v="Brian Gilbert"/>
    <s v="Jane Snowden"/>
    <s v="United Kingdom"/>
    <m/>
    <m/>
    <s v="Enigma Productions"/>
    <n v="90"/>
    <n v="107.6"/>
    <n v="0"/>
  </r>
  <r>
    <s v="Lune de miel"/>
    <x v="0"/>
    <x v="14"/>
    <x v="5"/>
    <s v="November 20, 1985 (France)"/>
    <x v="26"/>
    <n v="100"/>
    <s v="Patrick Jamain"/>
    <s v="Robert Geoffrion"/>
    <s v="Nathalie Baye"/>
    <s v="France"/>
    <m/>
    <m/>
    <s v="Malofilm"/>
    <n v="98"/>
    <n v="107.6"/>
    <n v="0"/>
  </r>
  <r>
    <s v="Tea in the Harem"/>
    <x v="3"/>
    <x v="0"/>
    <x v="5"/>
    <s v="June 6, 1986 (United States)"/>
    <x v="15"/>
    <n v="397"/>
    <s v="Mehdi Charef"/>
    <s v="Mehdi Charef"/>
    <s v="Kader Boukhanef"/>
    <s v="France"/>
    <m/>
    <m/>
    <s v="Centre national du cinÃ©ma et de l'image animÃ©e (CNC)"/>
    <n v="110"/>
    <n v="107.6"/>
    <n v="0"/>
  </r>
  <r>
    <s v="Mr. Love"/>
    <x v="8"/>
    <x v="3"/>
    <x v="5"/>
    <s v="April 25, 1986 (United States)"/>
    <x v="5"/>
    <n v="166"/>
    <s v="Roy Battersby"/>
    <s v="Kenneth Eastaugh"/>
    <s v="Barry Jackson"/>
    <s v="United Kingdom"/>
    <m/>
    <m/>
    <s v="Enigma Productions"/>
    <n v="91"/>
    <n v="107.6"/>
    <n v="0"/>
  </r>
  <r>
    <s v="Death of an Angel"/>
    <x v="1"/>
    <x v="0"/>
    <x v="5"/>
    <s v="March 7, 1986 (United States)"/>
    <x v="20"/>
    <n v="51"/>
    <s v="Petru Popescu"/>
    <s v="Petru Popescu"/>
    <s v="Bonnie Bedelia"/>
    <s v="United States"/>
    <m/>
    <m/>
    <s v="Angeles"/>
    <n v="91"/>
    <n v="107.6"/>
    <n v="0"/>
  </r>
  <r>
    <s v="Sincerely Charlotte"/>
    <x v="3"/>
    <x v="0"/>
    <x v="5"/>
    <s v="July 18, 1986 (United States)"/>
    <x v="41"/>
    <n v="139"/>
    <s v="Caroline Huppert"/>
    <s v="Caroline Huppert"/>
    <s v="Isabelle Huppert"/>
    <s v="France"/>
    <m/>
    <m/>
    <s v="Les Films de la Tour"/>
    <n v="88"/>
    <n v="107.6"/>
    <n v="0"/>
  </r>
  <r>
    <s v="Top Gun"/>
    <x v="1"/>
    <x v="2"/>
    <x v="6"/>
    <s v="May 16, 1986 (United States)"/>
    <x v="15"/>
    <n v="306000"/>
    <s v="Tony Scott"/>
    <s v="Jim Cash"/>
    <s v="Tom Cruise"/>
    <s v="United States"/>
    <n v="15000000"/>
    <n v="357288178"/>
    <s v="Paramount Pictures"/>
    <n v="110"/>
    <n v="109.6"/>
    <n v="993300253.98357677"/>
  </r>
  <r>
    <s v="Aliens"/>
    <x v="0"/>
    <x v="2"/>
    <x v="6"/>
    <s v="July 18, 1986 (United States)"/>
    <x v="28"/>
    <n v="668000"/>
    <s v="James Cameron"/>
    <s v="James Cameron"/>
    <s v="Sigourney Weaver"/>
    <s v="United Kingdom"/>
    <n v="18500000"/>
    <n v="131060248"/>
    <s v="Twentieth Century Fox"/>
    <n v="137"/>
    <n v="109.6"/>
    <n v="364361839.10218984"/>
  </r>
  <r>
    <s v="Stand by Me"/>
    <x v="0"/>
    <x v="1"/>
    <x v="6"/>
    <s v="August 22, 1986 (United States)"/>
    <x v="31"/>
    <n v="374000"/>
    <s v="Rob Reiner"/>
    <s v="Stephen King"/>
    <s v="Wil Wheaton"/>
    <s v="United States"/>
    <n v="8000000"/>
    <n v="52287414"/>
    <s v="Columbia Pictures"/>
    <n v="89"/>
    <n v="109.6"/>
    <n v="145364735.81934309"/>
  </r>
  <r>
    <s v="Ferris Bueller's Day Off"/>
    <x v="8"/>
    <x v="3"/>
    <x v="6"/>
    <s v="June 11, 1986 (United States)"/>
    <x v="40"/>
    <n v="330000"/>
    <s v="John Hughes"/>
    <s v="John Hughes"/>
    <s v="Matthew Broderick"/>
    <s v="United States"/>
    <n v="6000000"/>
    <n v="70720215"/>
    <s v="Paramount Pictures"/>
    <n v="103"/>
    <n v="109.6"/>
    <n v="196609940.7892336"/>
  </r>
  <r>
    <s v="Crocodile Dundee"/>
    <x v="8"/>
    <x v="2"/>
    <x v="6"/>
    <s v="September 26, 1986 (United States)"/>
    <x v="14"/>
    <n v="96000"/>
    <s v="Peter Faiman"/>
    <s v="Paul Hogan"/>
    <s v="Paul Hogan"/>
    <s v="Australia"/>
    <n v="8800000"/>
    <n v="328203506"/>
    <s v="Rimfire Films"/>
    <n v="97"/>
    <n v="109.6"/>
    <n v="912441681.37043798"/>
  </r>
  <r>
    <s v="Labyrinth"/>
    <x v="1"/>
    <x v="1"/>
    <x v="6"/>
    <s v="June 27, 1986 (United States)"/>
    <x v="34"/>
    <n v="127000"/>
    <s v="Jim Henson"/>
    <s v="Dennis Lee"/>
    <s v="David Bowie"/>
    <s v="United Kingdom"/>
    <n v="25000000"/>
    <n v="13915874"/>
    <s v="Henson Associates (HA)"/>
    <n v="101"/>
    <n v="109.6"/>
    <n v="38687653.355839416"/>
  </r>
  <r>
    <s v="Highlander"/>
    <x v="0"/>
    <x v="2"/>
    <x v="6"/>
    <s v="March 7, 1986 (United States)"/>
    <x v="12"/>
    <n v="127000"/>
    <s v="Russell Mulcahy"/>
    <s v="Gregory Widen"/>
    <s v="Christopher Lambert"/>
    <s v="United Kingdom"/>
    <n v="16000000"/>
    <n v="5900712"/>
    <s v="Thorn EMI Screen Entertainment"/>
    <n v="116"/>
    <n v="109.6"/>
    <n v="16404625.423357666"/>
  </r>
  <r>
    <s v="Big Trouble in Little China"/>
    <x v="8"/>
    <x v="2"/>
    <x v="6"/>
    <s v="July 2, 1986 (United States)"/>
    <x v="4"/>
    <n v="128000"/>
    <s v="John Carpenter"/>
    <s v="Gary Goldman"/>
    <s v="Kurt Russell"/>
    <s v="United States"/>
    <n v="25000000"/>
    <n v="11100577"/>
    <s v="Twentieth Century Fox"/>
    <n v="99"/>
    <n v="109.6"/>
    <n v="30860819.451642338"/>
  </r>
  <r>
    <s v="Pretty in Pink"/>
    <x v="8"/>
    <x v="3"/>
    <x v="6"/>
    <s v="February 28, 1986 (United States)"/>
    <x v="8"/>
    <n v="76000"/>
    <s v="Howard Deutch"/>
    <s v="John Hughes"/>
    <s v="Molly Ringwald"/>
    <s v="United States"/>
    <n v="9000000"/>
    <n v="40479480"/>
    <s v="Paramount Pictures"/>
    <n v="97"/>
    <n v="109.6"/>
    <n v="112537386.45985402"/>
  </r>
  <r>
    <s v="Platoon"/>
    <x v="0"/>
    <x v="0"/>
    <x v="6"/>
    <s v="February 6, 1987 (United States)"/>
    <x v="31"/>
    <n v="389000"/>
    <s v="Oliver Stone"/>
    <s v="Oliver Stone"/>
    <s v="Charlie Sheen"/>
    <s v="United States"/>
    <n v="6000000"/>
    <n v="138545632"/>
    <s v="Hemdale"/>
    <n v="120"/>
    <n v="109.6"/>
    <n v="385172026.18978107"/>
  </r>
  <r>
    <s v="Blue Velvet"/>
    <x v="0"/>
    <x v="0"/>
    <x v="6"/>
    <s v="October 23, 1986 (Italy)"/>
    <x v="3"/>
    <n v="186000"/>
    <s v="David Lynch"/>
    <s v="David Lynch"/>
    <s v="Isabella Rossellini"/>
    <s v="United States"/>
    <n v="6000000"/>
    <n v="8618766"/>
    <s v="De Laurentiis Entertainment Group (DEG)"/>
    <n v="120"/>
    <n v="109.6"/>
    <n v="23961113.14051095"/>
  </r>
  <r>
    <s v="Manhunter"/>
    <x v="0"/>
    <x v="6"/>
    <x v="6"/>
    <s v="August 15, 1986 (United States)"/>
    <x v="13"/>
    <n v="68000"/>
    <s v="Michael Mann"/>
    <s v="Thomas Harris"/>
    <s v="William Petersen"/>
    <s v="United States"/>
    <n v="15000000"/>
    <n v="8621783"/>
    <s v="De Laurentiis Entertainment Group (DEG)"/>
    <n v="120"/>
    <n v="109.6"/>
    <n v="23969500.730839416"/>
  </r>
  <r>
    <s v="Howard the Duck"/>
    <x v="1"/>
    <x v="2"/>
    <x v="6"/>
    <s v="August 1, 1986 (United States)"/>
    <x v="32"/>
    <n v="44000"/>
    <s v="Willard Huyck"/>
    <s v="Steve Gerber"/>
    <s v="Lea Thompson"/>
    <s v="United States"/>
    <n v="37000000"/>
    <n v="37962774"/>
    <s v="Universal Pictures"/>
    <n v="110"/>
    <n v="109.6"/>
    <n v="105540668.22810219"/>
  </r>
  <r>
    <s v="The Fly"/>
    <x v="0"/>
    <x v="0"/>
    <x v="6"/>
    <s v="August 15, 1986 (United States)"/>
    <x v="37"/>
    <n v="165000"/>
    <s v="David Cronenberg"/>
    <s v="George Langelaan"/>
    <s v="Jeff Goldblum"/>
    <s v="United States"/>
    <n v="15000000"/>
    <n v="60629159"/>
    <s v="SLM Production Group"/>
    <n v="96"/>
    <n v="109.6"/>
    <n v="168555700.2490876"/>
  </r>
  <r>
    <s v="Little Shop of Horrors"/>
    <x v="8"/>
    <x v="3"/>
    <x v="6"/>
    <s v="December 19, 1986 (United States)"/>
    <x v="9"/>
    <n v="68000"/>
    <s v="Frank Oz"/>
    <s v="Howard Ashman"/>
    <s v="Rick Moranis"/>
    <s v="United States"/>
    <n v="25000000"/>
    <n v="38983045"/>
    <s v="The Geffen Company"/>
    <n v="94"/>
    <n v="109.6"/>
    <n v="108377133.31660585"/>
  </r>
  <r>
    <s v="The Mosquito Coast"/>
    <x v="1"/>
    <x v="1"/>
    <x v="6"/>
    <s v="November 26, 1986 (United States)"/>
    <x v="14"/>
    <n v="28000"/>
    <s v="Peter Weir"/>
    <s v="Paul Theroux"/>
    <s v="Harrison Ford"/>
    <s v="United States"/>
    <n v="25000000"/>
    <n v="14302779"/>
    <s v="The Saul Zaentz Company"/>
    <n v="117"/>
    <n v="109.6"/>
    <n v="39763291.617700733"/>
  </r>
  <r>
    <s v="The Karate Kid Part II"/>
    <x v="1"/>
    <x v="2"/>
    <x v="6"/>
    <s v="June 20, 1986 (United States)"/>
    <x v="10"/>
    <n v="82000"/>
    <s v="John G. Avildsen"/>
    <s v="Robert Mark Kamen"/>
    <s v="Pat Morita"/>
    <s v="United States"/>
    <m/>
    <n v="115103979"/>
    <s v="Columbia Pictures"/>
    <n v="113"/>
    <n v="109.6"/>
    <n v="320001664.24543798"/>
  </r>
  <r>
    <s v="River's Edge"/>
    <x v="0"/>
    <x v="6"/>
    <x v="6"/>
    <s v="May 8, 1987 (United States)"/>
    <x v="9"/>
    <n v="17000"/>
    <s v="Tim Hunter"/>
    <s v="Neal Jimenez"/>
    <s v="Crispin Glover"/>
    <s v="United States"/>
    <n v="1900000"/>
    <n v="4600000"/>
    <s v="Hemdale"/>
    <n v="99"/>
    <n v="109.6"/>
    <n v="12788503.649635037"/>
  </r>
  <r>
    <s v="9Â½ Weeks"/>
    <x v="0"/>
    <x v="0"/>
    <x v="6"/>
    <s v="February 21, 1986 (United States)"/>
    <x v="22"/>
    <n v="39000"/>
    <s v="Adrian Lyne"/>
    <s v="Elizabeth McNeill"/>
    <s v="Mickey Rourke"/>
    <s v="United States"/>
    <n v="17000000"/>
    <n v="6735922"/>
    <s v="Producers Sales Organization (PSO)"/>
    <n v="117"/>
    <n v="109.6"/>
    <n v="18726600.669708032"/>
  </r>
  <r>
    <s v="The Golden Child"/>
    <x v="8"/>
    <x v="2"/>
    <x v="6"/>
    <s v="December 12, 1986 (United States)"/>
    <x v="22"/>
    <n v="53000"/>
    <s v="Michael Ritchie"/>
    <s v="Dennis Feldman"/>
    <s v="Eddie Murphy"/>
    <s v="United States"/>
    <n v="25000000"/>
    <n v="79817937"/>
    <s v="Paramount Pictures"/>
    <n v="94"/>
    <n v="109.6"/>
    <n v="221902604.05018249"/>
  </r>
  <r>
    <s v="Star Trek IV: The Voyage Home"/>
    <x v="1"/>
    <x v="2"/>
    <x v="6"/>
    <s v="November 26, 1986 (United States)"/>
    <x v="4"/>
    <n v="81000"/>
    <s v="Leonard Nimoy"/>
    <s v="Gene Roddenberry"/>
    <s v="William Shatner"/>
    <s v="United States"/>
    <n v="25000000"/>
    <n v="109713132"/>
    <s v="Paramount Pictures"/>
    <n v="119"/>
    <n v="109.6"/>
    <n v="305014519.34671533"/>
  </r>
  <r>
    <s v="Short Circuit"/>
    <x v="1"/>
    <x v="3"/>
    <x v="6"/>
    <s v="May 9, 1986 (United States)"/>
    <x v="17"/>
    <n v="58000"/>
    <s v="John Badham"/>
    <s v="S.S. Wilson"/>
    <s v="Ally Sheedy"/>
    <s v="United States"/>
    <n v="15000000"/>
    <n v="40697761"/>
    <s v="TriStar Pictures"/>
    <n v="98"/>
    <n v="109.6"/>
    <n v="113144231.53923358"/>
  </r>
  <r>
    <s v="The Delta Force"/>
    <x v="0"/>
    <x v="2"/>
    <x v="6"/>
    <s v="February 14, 1986 (United States)"/>
    <x v="41"/>
    <n v="19000"/>
    <s v="Menahem Golan"/>
    <s v="James Bruner"/>
    <s v="Chuck Norris"/>
    <s v="United States"/>
    <n v="12000000"/>
    <n v="17768900"/>
    <s v="Golan-Globus Productions"/>
    <n v="125"/>
    <n v="109.6"/>
    <n v="49399487.500000007"/>
  </r>
  <r>
    <s v="The Name of the Rose"/>
    <x v="0"/>
    <x v="6"/>
    <x v="6"/>
    <s v="September 24, 1986 (United States)"/>
    <x v="3"/>
    <n v="104000"/>
    <s v="Jean-Jacques Annaud"/>
    <s v="Umberto Eco"/>
    <s v="Sean Connery"/>
    <s v="West Germany"/>
    <m/>
    <n v="7153487"/>
    <s v="Constantin Film"/>
    <n v="130"/>
    <n v="109.6"/>
    <n v="19887477.088503651"/>
  </r>
  <r>
    <s v="The Wraith"/>
    <x v="8"/>
    <x v="2"/>
    <x v="6"/>
    <s v="November 21, 1986 (United States)"/>
    <x v="22"/>
    <n v="15000"/>
    <s v="Mike Marvin"/>
    <s v="Mike Marvin"/>
    <s v="Charlie Sheen"/>
    <s v="United States"/>
    <n v="2700000"/>
    <n v="3500000"/>
    <s v="New Century Entertainment Corporation"/>
    <n v="93"/>
    <n v="109.6"/>
    <n v="9730383.2116788328"/>
  </r>
  <r>
    <s v="The Color of Money"/>
    <x v="0"/>
    <x v="0"/>
    <x v="6"/>
    <s v="October 17, 1986 (United States)"/>
    <x v="9"/>
    <n v="77000"/>
    <s v="Martin Scorsese"/>
    <s v="Walter Tevis"/>
    <s v="Paul Newman"/>
    <s v="United States"/>
    <n v="13800000"/>
    <n v="52293982"/>
    <s v="Touchstone Pictures"/>
    <n v="119"/>
    <n v="109.6"/>
    <n v="145382995.57846716"/>
  </r>
  <r>
    <s v="Hoosiers"/>
    <x v="1"/>
    <x v="0"/>
    <x v="6"/>
    <s v="February 27, 1987 (United States)"/>
    <x v="24"/>
    <n v="44000"/>
    <s v="David Anspaugh"/>
    <s v="Angelo Pizzo"/>
    <s v="Gene Hackman"/>
    <s v="United Kingdom"/>
    <n v="6000000"/>
    <n v="28607524"/>
    <s v="Cinema '84"/>
    <n v="114"/>
    <n v="109.6"/>
    <n v="79532048.93065694"/>
  </r>
  <r>
    <s v="Heartbreak Ridge"/>
    <x v="0"/>
    <x v="0"/>
    <x v="6"/>
    <s v="December 5, 1986 (United States)"/>
    <x v="15"/>
    <n v="41000"/>
    <s v="Clint Eastwood"/>
    <s v="James Carabatsos"/>
    <s v="Clint Eastwood"/>
    <s v="United States"/>
    <n v="15000000"/>
    <n v="42724017"/>
    <s v="Jay Weston Productions"/>
    <n v="130"/>
    <n v="109.6"/>
    <n v="118777445.0720803"/>
  </r>
  <r>
    <s v="Flight of the Navigator"/>
    <x v="1"/>
    <x v="1"/>
    <x v="6"/>
    <s v="August 1, 1986 (United States)"/>
    <x v="15"/>
    <n v="45000"/>
    <s v="Randal Kleiser"/>
    <s v="Mark H. Baker"/>
    <s v="Joey Cramer"/>
    <s v="United States"/>
    <n v="9000000"/>
    <n v="18564613"/>
    <s v="Walt Disney Pictures"/>
    <n v="90"/>
    <n v="109.6"/>
    <n v="51611656.761861317"/>
  </r>
  <r>
    <s v="Cobra"/>
    <x v="0"/>
    <x v="2"/>
    <x v="6"/>
    <s v="May 23, 1986 (United States)"/>
    <x v="1"/>
    <n v="69000"/>
    <s v="George P. Cosmatos"/>
    <s v="Paula Gosling"/>
    <s v="Sylvester Stallone"/>
    <s v="United States"/>
    <n v="25000000"/>
    <n v="49042224"/>
    <s v="Warner Bros."/>
    <n v="87"/>
    <n v="109.6"/>
    <n v="136342752.30656937"/>
  </r>
  <r>
    <s v="Peggy Sue Got Married"/>
    <x v="8"/>
    <x v="3"/>
    <x v="6"/>
    <s v="October 10, 1986 (United States)"/>
    <x v="5"/>
    <n v="34000"/>
    <s v="Francis Ford Coppola"/>
    <s v="Jerry Leichtling"/>
    <s v="Kathleen Turner"/>
    <s v="United States"/>
    <n v="18000000"/>
    <n v="41488348"/>
    <s v="TriStar Pictures"/>
    <n v="103"/>
    <n v="109.6"/>
    <n v="115342149.95985402"/>
  </r>
  <r>
    <s v="The Mission"/>
    <x v="1"/>
    <x v="1"/>
    <x v="6"/>
    <s v="October 31, 1986 (United States)"/>
    <x v="34"/>
    <n v="57000"/>
    <s v="Roland JoffÃ©"/>
    <s v="Robert Bolt"/>
    <s v="Robert De Niro"/>
    <s v="United Kingdom"/>
    <n v="24500000"/>
    <n v="17502499"/>
    <s v="Warner Bros."/>
    <n v="125"/>
    <n v="109.6"/>
    <n v="48658863.552007303"/>
  </r>
  <r>
    <s v="Working Girls"/>
    <x v="9"/>
    <x v="0"/>
    <x v="6"/>
    <s v="March 20, 1987 (United States)"/>
    <x v="14"/>
    <n v="780"/>
    <s v="Lizzie Borden"/>
    <s v="Lizzie Borden"/>
    <s v="Louise Smith"/>
    <s v="United States"/>
    <m/>
    <n v="1777378"/>
    <s v="Alternate Current"/>
    <n v="93"/>
    <n v="109.6"/>
    <n v="4941305.4434306575"/>
  </r>
  <r>
    <s v="Youngblood"/>
    <x v="0"/>
    <x v="0"/>
    <x v="6"/>
    <s v="January 31, 1986 (United States)"/>
    <x v="19"/>
    <n v="13000"/>
    <s v="Peter Markle"/>
    <s v="Peter Markle"/>
    <s v="Rob Lowe"/>
    <s v="United States"/>
    <m/>
    <n v="15448384"/>
    <s v="Blueline Productions"/>
    <n v="110"/>
    <n v="109.6"/>
    <n v="42948198.94890511"/>
  </r>
  <r>
    <s v="Three Amigos!"/>
    <x v="1"/>
    <x v="3"/>
    <x v="6"/>
    <s v="December 12, 1986 (United States)"/>
    <x v="16"/>
    <n v="70000"/>
    <s v="John Landis"/>
    <s v="Steve Martin"/>
    <s v="Steve Martin"/>
    <s v="United States"/>
    <n v="25000000"/>
    <n v="39246734"/>
    <s v="L.A. Films"/>
    <n v="104"/>
    <n v="109.6"/>
    <n v="109110217.60766424"/>
  </r>
  <r>
    <s v="Maximum Overdrive"/>
    <x v="0"/>
    <x v="2"/>
    <x v="6"/>
    <s v="July 25, 1986 (United States)"/>
    <x v="30"/>
    <n v="31000"/>
    <s v="Stephen King"/>
    <s v="Stephen King"/>
    <s v="Emilio Estevez"/>
    <s v="United States"/>
    <n v="10000000"/>
    <n v="7433663"/>
    <s v="De Laurentiis Entertainment Group (DEG)"/>
    <n v="98"/>
    <n v="109.6"/>
    <n v="20666397.044708032"/>
  </r>
  <r>
    <s v="Lucas"/>
    <x v="8"/>
    <x v="3"/>
    <x v="6"/>
    <s v="March 28, 1986 (United States)"/>
    <x v="15"/>
    <n v="15000"/>
    <s v="David Seltzer"/>
    <s v="David Seltzer"/>
    <s v="Corey Haim"/>
    <s v="United States"/>
    <n v="6000000"/>
    <n v="8200000"/>
    <s v="Lawrence Gordon Productions"/>
    <n v="100"/>
    <n v="109.6"/>
    <n v="22796897.810218979"/>
  </r>
  <r>
    <s v="Friday the 13th Part VI: Jason Lives"/>
    <x v="0"/>
    <x v="4"/>
    <x v="6"/>
    <s v="August 1, 1986 (United States)"/>
    <x v="22"/>
    <n v="40000"/>
    <s v="Tom McLoughlin"/>
    <s v="Tom McLoughlin"/>
    <s v="Thom Mathews"/>
    <s v="United States"/>
    <n v="3000000"/>
    <n v="19472057"/>
    <s v="Paramount Pictures"/>
    <n v="86"/>
    <n v="109.6"/>
    <n v="54134450.437043801"/>
  </r>
  <r>
    <s v="The Money Pit"/>
    <x v="1"/>
    <x v="3"/>
    <x v="6"/>
    <s v="March 26, 1986 (United States)"/>
    <x v="5"/>
    <n v="54000"/>
    <s v="Richard Benjamin"/>
    <s v="David Giler"/>
    <s v="Tom Hanks"/>
    <s v="United States"/>
    <n v="10000000"/>
    <n v="54999651"/>
    <s v="Amblin Entertainment"/>
    <n v="91"/>
    <n v="109.6"/>
    <n v="152905051.63959855"/>
  </r>
  <r>
    <s v="Back to School"/>
    <x v="8"/>
    <x v="3"/>
    <x v="6"/>
    <s v="June 13, 1986 (United States)"/>
    <x v="14"/>
    <n v="29000"/>
    <s v="Alan Metter"/>
    <s v="Rodney Dangerfield"/>
    <s v="Rodney Dangerfield"/>
    <s v="United States"/>
    <n v="11000000"/>
    <n v="91258000"/>
    <s v="Orion Pictures"/>
    <n v="96"/>
    <n v="109.6"/>
    <n v="253707231.75182483"/>
  </r>
  <r>
    <s v="Betty Blue"/>
    <x v="9"/>
    <x v="0"/>
    <x v="6"/>
    <s v="November 7, 1986 (United States)"/>
    <x v="34"/>
    <n v="19000"/>
    <s v="Jean-Jacques Beineix"/>
    <s v="Philippe Djian"/>
    <s v="Jean-Hugues Anglade"/>
    <s v="France"/>
    <m/>
    <n v="2016851"/>
    <s v="Gaumont"/>
    <n v="185"/>
    <n v="109.6"/>
    <n v="5607066.6031021904"/>
  </r>
  <r>
    <s v="About Last Night"/>
    <x v="0"/>
    <x v="3"/>
    <x v="6"/>
    <s v="July 2, 1986 (United States)"/>
    <x v="19"/>
    <n v="15000"/>
    <s v="Edward Zwick"/>
    <s v="David Mamet"/>
    <s v="Rob Lowe"/>
    <s v="United States"/>
    <n v="8500000"/>
    <n v="38702310"/>
    <s v="TriStar Pictures"/>
    <n v="113"/>
    <n v="109.6"/>
    <n v="107596659.27919708"/>
  </r>
  <r>
    <s v="Critters"/>
    <x v="8"/>
    <x v="3"/>
    <x v="6"/>
    <s v="April 11, 1986 (United States)"/>
    <x v="10"/>
    <n v="32000"/>
    <s v="Stephen Herek"/>
    <s v="Domonic Muir"/>
    <s v="Dee Wallace"/>
    <s v="United States"/>
    <n v="2000000"/>
    <n v="13167232"/>
    <s v="New Line Cinema"/>
    <n v="86"/>
    <n v="109.6"/>
    <n v="36606346.627737232"/>
  </r>
  <r>
    <s v="The Texas Chainsaw Massacre 2"/>
    <x v="9"/>
    <x v="3"/>
    <x v="6"/>
    <s v="August 22, 1986 (United States)"/>
    <x v="41"/>
    <n v="29000"/>
    <s v="Tobe Hooper"/>
    <s v="L.M. Kit Carson"/>
    <s v="Dennis Hopper"/>
    <s v="United States"/>
    <n v="4700000"/>
    <n v="8025872"/>
    <s v="Cannon Films"/>
    <n v="101"/>
    <n v="109.6"/>
    <n v="22312802.905109491"/>
  </r>
  <r>
    <s v="Iron Eagle"/>
    <x v="8"/>
    <x v="2"/>
    <x v="6"/>
    <s v="January 17, 1986 (United States)"/>
    <x v="30"/>
    <n v="14000"/>
    <s v="Sidney J. Furie"/>
    <s v="Kevin Alyn Elders"/>
    <s v="Louis Gossett Jr."/>
    <s v="United States"/>
    <m/>
    <n v="24159872"/>
    <s v="TriStar Pictures"/>
    <n v="117"/>
    <n v="109.6"/>
    <n v="67167089.401459858"/>
  </r>
  <r>
    <s v="One Crazy Summer"/>
    <x v="1"/>
    <x v="3"/>
    <x v="6"/>
    <s v="August 8, 1986 (United States)"/>
    <x v="5"/>
    <n v="14000"/>
    <s v="Savage Steve Holland"/>
    <s v="Savage Steve Holland"/>
    <s v="John Cusack"/>
    <s v="United States"/>
    <m/>
    <n v="13431806"/>
    <s v="A&amp;M Films"/>
    <n v="93"/>
    <n v="109.6"/>
    <n v="37341891.315693431"/>
  </r>
  <r>
    <s v="From Beyond"/>
    <x v="0"/>
    <x v="4"/>
    <x v="6"/>
    <s v="October 24, 1986 (United States)"/>
    <x v="17"/>
    <n v="24000"/>
    <s v="Stuart Gordon"/>
    <s v="H.P. Lovecraft"/>
    <s v="Jeffrey Combs"/>
    <s v="United States"/>
    <n v="4500000"/>
    <n v="1261000"/>
    <s v="Empire Pictures"/>
    <n v="85"/>
    <n v="109.6"/>
    <n v="3505718.0656934311"/>
  </r>
  <r>
    <s v="Sid and Nancy"/>
    <x v="0"/>
    <x v="5"/>
    <x v="6"/>
    <s v="November 7, 1986 (United States)"/>
    <x v="9"/>
    <n v="30000"/>
    <s v="Alex Cox"/>
    <s v="Alex Cox"/>
    <s v="Gary Oldman"/>
    <s v="United Kingdom"/>
    <n v="4000000"/>
    <n v="2850707"/>
    <s v="Initial Pictures"/>
    <n v="112"/>
    <n v="109.6"/>
    <n v="7925277.5812043799"/>
  </r>
  <r>
    <s v="Henry: Portrait of a Serial Killer"/>
    <x v="9"/>
    <x v="5"/>
    <x v="6"/>
    <s v="September 7, 1990 (United States)"/>
    <x v="9"/>
    <n v="33000"/>
    <s v="John McNaughton"/>
    <s v="Richard Fire"/>
    <s v="Michael Rooker"/>
    <s v="United States"/>
    <n v="111000"/>
    <n v="609939"/>
    <s v="Maljack Productions"/>
    <n v="83"/>
    <n v="109.6"/>
    <n v="1695697.2016423359"/>
  </r>
  <r>
    <s v="Mona Lisa"/>
    <x v="0"/>
    <x v="6"/>
    <x v="6"/>
    <s v="June 13, 1986 (United States)"/>
    <x v="4"/>
    <n v="14000"/>
    <s v="Neil Jordan"/>
    <s v="Neil Jordan"/>
    <s v="Bob Hoskins"/>
    <s v="United Kingdom"/>
    <m/>
    <n v="5794184"/>
    <s v="HandMade Films"/>
    <n v="104"/>
    <n v="109.6"/>
    <n v="16108465.91970803"/>
  </r>
  <r>
    <s v="Police Academy 3: Back in Training"/>
    <x v="1"/>
    <x v="3"/>
    <x v="6"/>
    <s v="March 21, 1986 (United States)"/>
    <x v="20"/>
    <n v="43000"/>
    <s v="Jerry Paris"/>
    <s v="Neal Israel"/>
    <s v="Steve Guttenberg"/>
    <s v="Canada"/>
    <m/>
    <n v="43579163"/>
    <s v="Police Academy Productions"/>
    <n v="83"/>
    <n v="109.6"/>
    <n v="121154844.58120438"/>
  </r>
  <r>
    <s v="Night of the Creeps"/>
    <x v="0"/>
    <x v="3"/>
    <x v="6"/>
    <s v="August 22, 1986 (United States)"/>
    <x v="8"/>
    <n v="22000"/>
    <s v="Fred Dekker"/>
    <s v="Fred Dekker"/>
    <s v="Jason Lively"/>
    <s v="United States"/>
    <n v="5000000"/>
    <n v="591366"/>
    <s v="TriStar Pictures"/>
    <n v="88"/>
    <n v="109.6"/>
    <n v="1644062.22810219"/>
  </r>
  <r>
    <s v="The Sacrifice"/>
    <x v="1"/>
    <x v="0"/>
    <x v="6"/>
    <s v="May 9, 1986 (Sweden)"/>
    <x v="31"/>
    <n v="26000"/>
    <s v="Andrei Tarkovsky"/>
    <s v="Andrei Tarkovsky"/>
    <s v="Erland Josephson"/>
    <s v="Sweden"/>
    <m/>
    <n v="167292"/>
    <s v="Svenska Filminstitutet (SFI)"/>
    <n v="149"/>
    <n v="109.6"/>
    <n v="465090.0766423358"/>
  </r>
  <r>
    <s v="The Hitcher"/>
    <x v="0"/>
    <x v="2"/>
    <x v="6"/>
    <s v="February 21, 1986 (United States)"/>
    <x v="13"/>
    <n v="45000"/>
    <s v="Robert Harmon"/>
    <s v="Eric Red"/>
    <s v="Rutger Hauer"/>
    <s v="United States"/>
    <n v="6000000"/>
    <n v="5844868"/>
    <s v="HBO Pictures"/>
    <n v="97"/>
    <n v="109.6"/>
    <n v="16249372.989051096"/>
  </r>
  <r>
    <s v="Rad"/>
    <x v="1"/>
    <x v="0"/>
    <x v="6"/>
    <s v="March 28, 1986 (United States)"/>
    <x v="15"/>
    <n v="5600"/>
    <s v="Hal Needham"/>
    <s v="Sam Bernard"/>
    <s v="Bart Conner"/>
    <s v="United States"/>
    <m/>
    <n v="2015882"/>
    <s v="TaliaFilm II Productions"/>
    <n v="91"/>
    <n v="109.6"/>
    <n v="5604372.6770072998"/>
  </r>
  <r>
    <s v="An American Tail"/>
    <x v="2"/>
    <x v="10"/>
    <x v="6"/>
    <s v="November 21, 1986 (United States)"/>
    <x v="15"/>
    <n v="50000"/>
    <s v="Don Bluth"/>
    <s v="Judy Freudberg"/>
    <s v="Dom DeLuise"/>
    <s v="United States"/>
    <m/>
    <n v="84542002"/>
    <s v="Universal Pictures"/>
    <n v="80"/>
    <n v="109.6"/>
    <n v="235036021.98357666"/>
  </r>
  <r>
    <s v="SpaceCamp"/>
    <x v="1"/>
    <x v="1"/>
    <x v="6"/>
    <s v="June 6, 1986 (United States)"/>
    <x v="46"/>
    <n v="13000"/>
    <s v="Harry Winer"/>
    <s v="Clifford Green"/>
    <s v="Kate Capshaw"/>
    <s v="United States"/>
    <n v="18000000"/>
    <n v="9697739"/>
    <s v="ABC Motion Pictures"/>
    <n v="107"/>
    <n v="109.6"/>
    <n v="26960776.216240879"/>
  </r>
  <r>
    <s v="Raw Deal"/>
    <x v="0"/>
    <x v="2"/>
    <x v="6"/>
    <s v="June 6, 1986 (United States)"/>
    <x v="41"/>
    <n v="32000"/>
    <s v="John Irvin"/>
    <s v="Luciano Vincenzoni"/>
    <s v="Arnold Schwarzenegger"/>
    <s v="United States"/>
    <n v="8500000"/>
    <n v="16209459"/>
    <s v="De Laurentiis Entertainment Group (DEG)"/>
    <n v="106"/>
    <n v="109.6"/>
    <n v="45064070.778284676"/>
  </r>
  <r>
    <s v="Hannah and Her Sisters"/>
    <x v="8"/>
    <x v="3"/>
    <x v="6"/>
    <s v="March 14, 1986 (United States)"/>
    <x v="6"/>
    <n v="68000"/>
    <s v="Woody Allen"/>
    <s v="Woody Allen"/>
    <s v="Mia Farrow"/>
    <s v="United States"/>
    <n v="6400000"/>
    <n v="40084041"/>
    <s v="Orion Pictures"/>
    <n v="107"/>
    <n v="109.6"/>
    <n v="111438022.74361315"/>
  </r>
  <r>
    <s v="The Great Mouse Detective"/>
    <x v="2"/>
    <x v="10"/>
    <x v="6"/>
    <s v="July 2, 1986 (United States)"/>
    <x v="13"/>
    <n v="46000"/>
    <s v="Directors"/>
    <s v="Peter Young"/>
    <s v="Vincent Price"/>
    <s v="United States"/>
    <n v="14000000"/>
    <n v="38625550"/>
    <s v="Walt Disney Pictures"/>
    <n v="74"/>
    <n v="109.6"/>
    <n v="107383258.07481752"/>
  </r>
  <r>
    <s v="Ruthless People"/>
    <x v="0"/>
    <x v="3"/>
    <x v="6"/>
    <s v="June 27, 1986 (United States)"/>
    <x v="15"/>
    <n v="27000"/>
    <s v="Jim Abrahams"/>
    <s v="Dale Launer"/>
    <s v="Bette Midler"/>
    <s v="United States"/>
    <n v="13000000"/>
    <n v="71624879"/>
    <s v="Touchstone Pictures"/>
    <n v="93"/>
    <n v="109.6"/>
    <n v="199125005.7600365"/>
  </r>
  <r>
    <s v="The Transformers: the Movie"/>
    <x v="1"/>
    <x v="10"/>
    <x v="6"/>
    <s v="August 8, 1986 (United States)"/>
    <x v="4"/>
    <n v="38000"/>
    <s v="Nelson Shin"/>
    <s v="Ron Friedman"/>
    <s v="Orson Welles"/>
    <s v="United States"/>
    <n v="6000000"/>
    <n v="5860601"/>
    <s v="Sunbow Productions"/>
    <n v="84"/>
    <n v="109.6"/>
    <n v="16293112.451642336"/>
  </r>
  <r>
    <s v="Wildcats"/>
    <x v="0"/>
    <x v="3"/>
    <x v="6"/>
    <s v="February 14, 1986 (United States)"/>
    <x v="10"/>
    <n v="12000"/>
    <s v="Michael Ritchie"/>
    <s v="Ezra Sacks"/>
    <s v="Goldie Hawn"/>
    <s v="United States"/>
    <m/>
    <n v="26285544"/>
    <s v="Hawn / Sylbert Movie Company"/>
    <n v="106"/>
    <n v="109.6"/>
    <n v="73076690.299270079"/>
  </r>
  <r>
    <s v="Troll"/>
    <x v="8"/>
    <x v="3"/>
    <x v="6"/>
    <s v="January 17, 1986 (United States)"/>
    <x v="54"/>
    <n v="9500"/>
    <s v="John Carl Buechler"/>
    <s v="John Carl Buechler"/>
    <s v="Michael Moriarty"/>
    <s v="Italy"/>
    <n v="1100000"/>
    <n v="5450815"/>
    <s v="Empire Pictures"/>
    <n v="82"/>
    <n v="109.6"/>
    <n v="15153862.504562045"/>
  </r>
  <r>
    <s v="At Close Range"/>
    <x v="0"/>
    <x v="6"/>
    <x v="6"/>
    <s v="April 18, 1986 (United States)"/>
    <x v="9"/>
    <n v="15000"/>
    <s v="James Foley"/>
    <s v="Elliott Lewitt"/>
    <s v="Sean Penn"/>
    <s v="United States"/>
    <n v="6500000"/>
    <n v="2347000"/>
    <s v="Hemdale"/>
    <n v="111"/>
    <n v="109.6"/>
    <n v="6524916.9708029199"/>
  </r>
  <r>
    <s v="The Boy Who Could Fly"/>
    <x v="1"/>
    <x v="0"/>
    <x v="6"/>
    <s v="August 15, 1986 (United States)"/>
    <x v="16"/>
    <n v="5600"/>
    <s v="Nick Castle"/>
    <s v="Nick Castle"/>
    <s v="Lucy Deakins"/>
    <s v="United States"/>
    <m/>
    <n v="7177431"/>
    <s v="Lorimar Film Partners"/>
    <n v="114"/>
    <n v="109.6"/>
    <n v="19954044.030109491"/>
  </r>
  <r>
    <s v="Something Wild"/>
    <x v="0"/>
    <x v="3"/>
    <x v="6"/>
    <s v="November 7, 1986 (United States)"/>
    <x v="15"/>
    <n v="17000"/>
    <s v="Jonathan Demme"/>
    <s v="E. Max Frye"/>
    <s v="Jeff Daniels"/>
    <s v="United States"/>
    <n v="7000000"/>
    <n v="8362969"/>
    <s v="Religioso Primitiva"/>
    <n v="114"/>
    <n v="109.6"/>
    <n v="23249969.47354015"/>
  </r>
  <r>
    <s v="Heartburn"/>
    <x v="0"/>
    <x v="3"/>
    <x v="6"/>
    <s v="July 25, 1986 (United States)"/>
    <x v="10"/>
    <n v="10000"/>
    <s v="Mike Nichols"/>
    <s v="Nora Ephron"/>
    <s v="Meryl Streep"/>
    <s v="United States"/>
    <n v="20000000"/>
    <n v="25314189"/>
    <s v="Paramount Pictures"/>
    <n v="108"/>
    <n v="109.6"/>
    <n v="70376217.046532854"/>
  </r>
  <r>
    <s v="Crossroads"/>
    <x v="0"/>
    <x v="0"/>
    <x v="6"/>
    <s v="March 14, 1986 (United States)"/>
    <x v="12"/>
    <n v="15000"/>
    <s v="Walter Hill"/>
    <s v="John Fusco"/>
    <s v="Ralph Macchio"/>
    <s v="United States"/>
    <m/>
    <n v="5839031"/>
    <s v="Columbia Pictures"/>
    <n v="99"/>
    <n v="109.6"/>
    <n v="16233145.489963505"/>
  </r>
  <r>
    <s v="The Clan of the Cave Bear"/>
    <x v="0"/>
    <x v="1"/>
    <x v="6"/>
    <s v="January 17, 1986 (United States)"/>
    <x v="20"/>
    <n v="6200"/>
    <s v="Michael Chapman"/>
    <s v="Jean M. Auel"/>
    <s v="Daryl Hannah"/>
    <s v="United States"/>
    <n v="15000000"/>
    <n v="1953732"/>
    <s v="Warner Bros."/>
    <n v="98"/>
    <n v="109.6"/>
    <n v="5431588.872262774"/>
  </r>
  <r>
    <s v="She's Gotta Have It"/>
    <x v="0"/>
    <x v="3"/>
    <x v="6"/>
    <s v="August 8, 1986 (United States)"/>
    <x v="8"/>
    <n v="13000"/>
    <s v="Spike Lee"/>
    <s v="Spike Lee"/>
    <s v="Tracy Camilla Johns"/>
    <s v="United States"/>
    <n v="175000"/>
    <n v="7137502"/>
    <s v="40 Acres &amp; A Mule Filmworks"/>
    <n v="84"/>
    <n v="109.6"/>
    <n v="19843037.038321171"/>
  </r>
  <r>
    <s v="Running Scared"/>
    <x v="0"/>
    <x v="2"/>
    <x v="6"/>
    <s v="June 27, 1986 (United States)"/>
    <x v="16"/>
    <n v="12000"/>
    <s v="Peter Hyams"/>
    <s v="Gary DeVore"/>
    <s v="Gregory Hines"/>
    <s v="United States"/>
    <m/>
    <n v="38500726"/>
    <s v="Metro-Goldwyn-Mayer (MGM)"/>
    <n v="107"/>
    <n v="109.6"/>
    <n v="107036233.68795621"/>
  </r>
  <r>
    <s v="8 Million Ways to Die"/>
    <x v="0"/>
    <x v="2"/>
    <x v="6"/>
    <s v="April 25, 1986 (United States)"/>
    <x v="1"/>
    <n v="4700"/>
    <s v="Hal Ashby"/>
    <s v="Lawrence Block"/>
    <s v="Jeff Bridges"/>
    <s v="United States"/>
    <n v="18000000"/>
    <n v="1305114"/>
    <s v="Producers Sales Organization (PSO)"/>
    <n v="115"/>
    <n v="109.6"/>
    <n v="3628359.8156934311"/>
  </r>
  <r>
    <s v="Soul Man"/>
    <x v="8"/>
    <x v="3"/>
    <x v="6"/>
    <s v="October 24, 1986 (United States)"/>
    <x v="11"/>
    <n v="7800"/>
    <s v="Steve Miner"/>
    <s v="Carol Black"/>
    <s v="C. Thomas Howell"/>
    <s v="United States"/>
    <m/>
    <n v="27820000"/>
    <s v="Balcor Film Investors"/>
    <n v="104"/>
    <n v="109.6"/>
    <n v="77342645.985401466"/>
  </r>
  <r>
    <s v="Down by Law"/>
    <x v="0"/>
    <x v="3"/>
    <x v="6"/>
    <s v="September 25, 1986 (Canada)"/>
    <x v="3"/>
    <n v="49000"/>
    <s v="Jim Jarmusch"/>
    <s v="Jim Jarmusch"/>
    <s v="Tom Waits"/>
    <s v="United States"/>
    <n v="1100000"/>
    <n v="1504286"/>
    <s v="Island Pictures"/>
    <n v="107"/>
    <n v="109.6"/>
    <n v="4182079.7828467158"/>
  </r>
  <r>
    <s v="Poltergeist II: the Other Side"/>
    <x v="8"/>
    <x v="4"/>
    <x v="6"/>
    <s v="May 23, 1986 (United States)"/>
    <x v="46"/>
    <n v="26000"/>
    <s v="Brian Gibson"/>
    <s v="Mark Victor"/>
    <s v="JoBeth Williams"/>
    <s v="United States"/>
    <n v="19000000"/>
    <n v="40996665"/>
    <s v="Freddie Fields Productions"/>
    <n v="91"/>
    <n v="109.6"/>
    <n v="113975217.38594891"/>
  </r>
  <r>
    <s v="Bad Blood"/>
    <x v="9"/>
    <x v="6"/>
    <x v="6"/>
    <s v="November 26, 1986 (France)"/>
    <x v="4"/>
    <n v="7500"/>
    <s v="Leos Carax"/>
    <s v="Leos Carax"/>
    <s v="Michel Piccoli"/>
    <s v="Switzerland"/>
    <m/>
    <n v="58731"/>
    <s v="Les Films Plain Chant"/>
    <n v="105"/>
    <n v="109.6"/>
    <n v="163278.61040145985"/>
  </r>
  <r>
    <s v="Psycho III"/>
    <x v="0"/>
    <x v="4"/>
    <x v="6"/>
    <s v="July 2, 1986 (United States)"/>
    <x v="20"/>
    <n v="14000"/>
    <s v="Anthony Perkins"/>
    <s v="Charles Edward Pogue"/>
    <s v="Anthony Perkins"/>
    <s v="United States"/>
    <m/>
    <n v="14481606"/>
    <s v="Universal Pictures"/>
    <n v="93"/>
    <n v="109.6"/>
    <n v="40260450.257299274"/>
  </r>
  <r>
    <s v="Allan Quatermain and the Lost City of Gold"/>
    <x v="1"/>
    <x v="2"/>
    <x v="6"/>
    <s v="January 30, 1987 (United States)"/>
    <x v="26"/>
    <n v="9000"/>
    <s v="Gary Nelson"/>
    <s v="H. Rider Haggard"/>
    <s v="Richard Chamberlain"/>
    <s v="United States"/>
    <n v="13000000"/>
    <n v="3751699"/>
    <s v="Golan-Globus Productions"/>
    <n v="99"/>
    <n v="109.6"/>
    <n v="10430133.989963505"/>
  </r>
  <r>
    <s v="The Adventures of Milo and Otis"/>
    <x v="2"/>
    <x v="1"/>
    <x v="6"/>
    <s v="August 25, 1989 (United States)"/>
    <x v="9"/>
    <n v="11000"/>
    <s v="Masanori Hata"/>
    <s v="Masanori Hata"/>
    <s v="KyÃ´ko Koizumi"/>
    <s v="Japan"/>
    <m/>
    <n v="13299749"/>
    <s v="Fuji Television Network"/>
    <n v="76"/>
    <n v="109.6"/>
    <n v="36974758.396897815"/>
  </r>
  <r>
    <s v="Caravaggio"/>
    <x v="3"/>
    <x v="5"/>
    <x v="6"/>
    <s v="August 29, 1986 (United States)"/>
    <x v="14"/>
    <n v="5500"/>
    <s v="Derek Jarman"/>
    <s v="Derek Jarman"/>
    <s v="Noam Almaz"/>
    <s v="United Kingdom"/>
    <m/>
    <n v="5478"/>
    <s v="British Film Institute (BFI)"/>
    <n v="93"/>
    <n v="109.6"/>
    <n v="15229.4397810219"/>
  </r>
  <r>
    <s v="Children of a Lesser God"/>
    <x v="0"/>
    <x v="0"/>
    <x v="6"/>
    <s v="October 31, 1986 (United States)"/>
    <x v="13"/>
    <n v="15000"/>
    <s v="Randa Haines"/>
    <s v="Mark Medoff"/>
    <s v="William Hurt"/>
    <s v="United States"/>
    <n v="10500000"/>
    <n v="31853080"/>
    <s v="Paramount Pictures"/>
    <n v="119"/>
    <n v="109.6"/>
    <n v="88555049.963503659"/>
  </r>
  <r>
    <s v="Invaders from Mars"/>
    <x v="1"/>
    <x v="4"/>
    <x v="6"/>
    <s v="June 6, 1986 (United States)"/>
    <x v="41"/>
    <n v="8200"/>
    <s v="Tobe Hooper"/>
    <s v="Richard Blake"/>
    <s v="Karen Black"/>
    <s v="United States"/>
    <n v="12000000"/>
    <n v="4884663"/>
    <s v="Cannon Pictures"/>
    <n v="100"/>
    <n v="109.6"/>
    <n v="13579897.95711679"/>
  </r>
  <r>
    <s v="Matador"/>
    <x v="5"/>
    <x v="0"/>
    <x v="6"/>
    <s v="March 7, 1986 (Spain)"/>
    <x v="9"/>
    <n v="11000"/>
    <s v="Pedro AlmodÃ³var"/>
    <s v="Pedro AlmodÃ³var"/>
    <s v="Assumpta Serna"/>
    <s v="Spain"/>
    <m/>
    <n v="286126"/>
    <s v="CompaÃ±Ã­a Iberoamericana de TV"/>
    <n v="110"/>
    <n v="109.6"/>
    <n v="795461.60766423366"/>
  </r>
  <r>
    <s v="Down and Out in Beverly Hills"/>
    <x v="0"/>
    <x v="3"/>
    <x v="6"/>
    <s v="January 31, 1986 (United States)"/>
    <x v="19"/>
    <n v="16000"/>
    <s v="Paul Mazursky"/>
    <s v="RenÃ© Fauchois"/>
    <s v="Nick Nolte"/>
    <s v="United States"/>
    <n v="14000000"/>
    <n v="62134225"/>
    <s v="Touchstone Pictures"/>
    <n v="103"/>
    <n v="109.6"/>
    <n v="172739948.51733577"/>
  </r>
  <r>
    <s v="April Fool's Day"/>
    <x v="0"/>
    <x v="4"/>
    <x v="6"/>
    <s v="March 28, 1986 (United States)"/>
    <x v="19"/>
    <n v="15000"/>
    <s v="Fred Walton"/>
    <s v="Danilo Bach"/>
    <s v="Deborah Foreman"/>
    <s v="United States"/>
    <n v="5000000"/>
    <n v="12947763"/>
    <s v="Paramount Pictures"/>
    <n v="89"/>
    <n v="109.6"/>
    <n v="35996198.778284676"/>
  </r>
  <r>
    <s v="The Big Easy"/>
    <x v="0"/>
    <x v="3"/>
    <x v="6"/>
    <s v="August 21, 1987 (United States)"/>
    <x v="16"/>
    <n v="12000"/>
    <s v="Jim McBride"/>
    <s v="Daniel Petrie Jr."/>
    <s v="Dennis Quaid"/>
    <s v="United States"/>
    <n v="8500000"/>
    <n v="17685307"/>
    <s v="Kings Road Entertainment"/>
    <n v="102"/>
    <n v="109.6"/>
    <n v="49167089.807481758"/>
  </r>
  <r>
    <s v="Pirates"/>
    <x v="8"/>
    <x v="2"/>
    <x v="6"/>
    <s v="July 18, 1986 (United States)"/>
    <x v="10"/>
    <n v="8100"/>
    <s v="Roman Polanski"/>
    <s v="John Brownjohn"/>
    <s v="Walter Matthau"/>
    <s v="France"/>
    <n v="40000000"/>
    <n v="1641825"/>
    <s v="Carthago Films S.a.r.l."/>
    <n v="121"/>
    <n v="109.6"/>
    <n v="4564453.2618613141"/>
  </r>
  <r>
    <s v="No Mercy"/>
    <x v="0"/>
    <x v="6"/>
    <x v="6"/>
    <s v="December 19, 1986 (United States)"/>
    <x v="46"/>
    <n v="7000"/>
    <s v="Richard Pearce"/>
    <s v="James Carabatsos"/>
    <s v="Richard Gere"/>
    <s v="United States"/>
    <n v="14000000"/>
    <n v="12303904"/>
    <s v="TriStar Pictures"/>
    <n v="106"/>
    <n v="109.6"/>
    <n v="34206200.262773722"/>
  </r>
  <r>
    <s v="Lady Jane"/>
    <x v="8"/>
    <x v="5"/>
    <x v="6"/>
    <s v="February 7, 1986 (United States)"/>
    <x v="12"/>
    <n v="6300"/>
    <s v="Trevor Nunn"/>
    <s v="Chris Bryant"/>
    <s v="Helena Bonham Carter"/>
    <s v="United Kingdom"/>
    <n v="8500000"/>
    <n v="277646"/>
    <s v="Capital Equipment Leasing"/>
    <n v="136"/>
    <n v="109.6"/>
    <n v="771886.27919708041"/>
  </r>
  <r>
    <s v="Club Paradise"/>
    <x v="8"/>
    <x v="3"/>
    <x v="6"/>
    <s v="July 11, 1986 (United States)"/>
    <x v="27"/>
    <n v="5900"/>
    <s v="Harold Ramis"/>
    <s v="Harry Shearer"/>
    <s v="Robin Williams"/>
    <s v="United States"/>
    <n v="15000000"/>
    <n v="12308521"/>
    <s v="Warner Bros."/>
    <n v="96"/>
    <n v="109.6"/>
    <n v="34219036.028284676"/>
  </r>
  <r>
    <s v="Manon of the Spring"/>
    <x v="1"/>
    <x v="0"/>
    <x v="6"/>
    <s v="December 4, 1987 (United States)"/>
    <x v="45"/>
    <n v="21000"/>
    <s v="Claude Berri"/>
    <s v="Claude Berri"/>
    <s v="Yves Montand"/>
    <s v="Switzerland"/>
    <m/>
    <n v="3940542"/>
    <s v="DD Productions"/>
    <n v="113"/>
    <n v="109.6"/>
    <n v="10955138.206204381"/>
  </r>
  <r>
    <s v="Gothic"/>
    <x v="0"/>
    <x v="0"/>
    <x v="6"/>
    <s v="April 10, 1987 (United States)"/>
    <x v="46"/>
    <n v="7400"/>
    <s v="Ken Russell"/>
    <s v="Stephen Volk"/>
    <s v="Gabriel Byrne"/>
    <s v="United Kingdom"/>
    <m/>
    <n v="916172"/>
    <s v="Virgin Vision"/>
    <n v="87"/>
    <n v="109.6"/>
    <n v="2547058.4708029199"/>
  </r>
  <r>
    <s v="Armed and Dangerous"/>
    <x v="8"/>
    <x v="2"/>
    <x v="6"/>
    <s v="August 15, 1986 (United States)"/>
    <x v="46"/>
    <n v="11000"/>
    <s v="Mark L. Lester"/>
    <s v="Brian Grazer"/>
    <s v="John Candy"/>
    <s v="United States"/>
    <n v="12000000"/>
    <n v="15945534"/>
    <s v="Columbia Pictures"/>
    <n v="88"/>
    <n v="109.6"/>
    <n v="44330330.381386861"/>
  </r>
  <r>
    <s v="F/X"/>
    <x v="0"/>
    <x v="2"/>
    <x v="6"/>
    <s v="February 7, 1986 (United States)"/>
    <x v="17"/>
    <n v="18000"/>
    <s v="Robert Mandel"/>
    <s v="Robert T. Megginson"/>
    <s v="Bryan Brown"/>
    <s v="United States"/>
    <n v="10000000"/>
    <n v="20603715"/>
    <s v="Orion Pictures"/>
    <n v="109"/>
    <n v="109.6"/>
    <n v="57280583.581204385"/>
  </r>
  <r>
    <s v="King Kong Lives"/>
    <x v="8"/>
    <x v="2"/>
    <x v="6"/>
    <s v="December 19, 1986 (United States)"/>
    <x v="49"/>
    <n v="5600"/>
    <s v="John Guillermin"/>
    <s v="Ronald Shusett"/>
    <s v="Brian Kerwin"/>
    <s v="United States"/>
    <n v="10000000"/>
    <n v="4711220"/>
    <s v="Toho Company"/>
    <n v="105"/>
    <n v="109.6"/>
    <n v="13097707.427007301"/>
  </r>
  <r>
    <s v="Castaway"/>
    <x v="0"/>
    <x v="1"/>
    <x v="6"/>
    <s v="September 11, 1987 (United States)"/>
    <x v="1"/>
    <n v="3100"/>
    <s v="Nicolas Roeg"/>
    <s v="Lucy Irvine"/>
    <s v="Oliver Reed"/>
    <s v="United Kingdom"/>
    <m/>
    <m/>
    <s v="Cannon Screen Entertainment"/>
    <n v="117"/>
    <n v="109.6"/>
    <n v="0"/>
  </r>
  <r>
    <s v="Wise Guys"/>
    <x v="0"/>
    <x v="3"/>
    <x v="6"/>
    <s v="April 18, 1986 (United States)"/>
    <x v="46"/>
    <n v="5500"/>
    <s v="Brian De Palma"/>
    <s v="George Gallo"/>
    <s v="Danny DeVito"/>
    <s v="United States"/>
    <n v="13000000"/>
    <n v="8475466"/>
    <s v="Metro-Goldwyn-Mayer (MGM)"/>
    <n v="100"/>
    <n v="109.6"/>
    <n v="23562723.450729929"/>
  </r>
  <r>
    <s v="Solarbabies"/>
    <x v="8"/>
    <x v="2"/>
    <x v="6"/>
    <s v="November 26, 1986 (United States)"/>
    <x v="25"/>
    <n v="4100"/>
    <s v="Alan Johnson"/>
    <s v="Walon Green"/>
    <s v="Richard Jordan"/>
    <s v="United States"/>
    <n v="25000000"/>
    <n v="1579260"/>
    <s v="Brooksfilms"/>
    <n v="94"/>
    <n v="109.6"/>
    <n v="4390515.7116788328"/>
  </r>
  <r>
    <s v="The Manhattan Project"/>
    <x v="8"/>
    <x v="9"/>
    <x v="6"/>
    <s v="June 13, 1986 (United States)"/>
    <x v="19"/>
    <n v="5600"/>
    <s v="Marshall Brickman"/>
    <s v="Marshall Brickman"/>
    <s v="John Lithgow"/>
    <s v="United States"/>
    <n v="18000000"/>
    <n v="3900000"/>
    <s v="Gladden Entertainment"/>
    <n v="117"/>
    <n v="109.6"/>
    <n v="10842427.00729927"/>
  </r>
  <r>
    <s v="Trick or Treat"/>
    <x v="0"/>
    <x v="3"/>
    <x v="6"/>
    <s v="October 24, 1986 (United States)"/>
    <x v="1"/>
    <n v="6200"/>
    <s v="Charles Martin Smith"/>
    <s v="Rhet Topham"/>
    <s v="Marc Price"/>
    <s v="United States"/>
    <m/>
    <n v="6797218"/>
    <s v="De Laurentiis Entertainment Group (DEG)"/>
    <n v="98"/>
    <n v="109.6"/>
    <n v="18897010.260948908"/>
  </r>
  <r>
    <s v="Body Slam"/>
    <x v="1"/>
    <x v="3"/>
    <x v="6"/>
    <s v="May 21, 1987 (United States)"/>
    <x v="33"/>
    <n v="976"/>
    <s v="Hal Needham"/>
    <s v="Shel Lytton"/>
    <s v="Dirk Benedict"/>
    <s v="United States"/>
    <m/>
    <m/>
    <s v="Hemdale"/>
    <n v="92"/>
    <n v="109.6"/>
    <n v="0"/>
  </r>
  <r>
    <s v="Jumpin' Jack Flash"/>
    <x v="0"/>
    <x v="3"/>
    <x v="6"/>
    <s v="October 10, 1986 (United States)"/>
    <x v="23"/>
    <n v="19000"/>
    <s v="Penny Marshall"/>
    <s v="David Franzoni"/>
    <s v="Whoopi Goldberg"/>
    <s v="United States"/>
    <m/>
    <n v="29844101"/>
    <s v="Lawrence Gordon Productions"/>
    <n v="105"/>
    <n v="109.6"/>
    <n v="82969868.382299274"/>
  </r>
  <r>
    <s v="Fire with Fire"/>
    <x v="8"/>
    <x v="0"/>
    <x v="6"/>
    <s v="May 9, 1986 (United States)"/>
    <x v="16"/>
    <n v="1500"/>
    <s v="Duncan Gibbins"/>
    <s v="Bill Phillips"/>
    <s v="Craig Sheffer"/>
    <s v="United States"/>
    <m/>
    <n v="4636169"/>
    <s v="Paramount Pictures"/>
    <n v="103"/>
    <n v="109.6"/>
    <n v="12889057.429744527"/>
  </r>
  <r>
    <s v="Gung Ho"/>
    <x v="8"/>
    <x v="3"/>
    <x v="6"/>
    <s v="March 14, 1986 (United States)"/>
    <x v="21"/>
    <n v="12000"/>
    <s v="Ron Howard"/>
    <s v="Edwin Blum"/>
    <s v="Michael Keaton"/>
    <s v="United States"/>
    <n v="18000000"/>
    <n v="36611610"/>
    <s v="Paramount Pictures"/>
    <n v="111"/>
    <n v="109.6"/>
    <n v="101784284.37043796"/>
  </r>
  <r>
    <s v="True Stories"/>
    <x v="1"/>
    <x v="3"/>
    <x v="6"/>
    <s v="October 10, 1986 (United States)"/>
    <x v="13"/>
    <n v="6100"/>
    <s v="David Byrne"/>
    <s v="Stephen Tobolowsky"/>
    <s v="David Byrne"/>
    <s v="United States"/>
    <m/>
    <n v="2545459"/>
    <s v="Gary Kurfirst Pictures"/>
    <n v="89"/>
    <n v="109.6"/>
    <n v="7076654.7198905116"/>
  </r>
  <r>
    <s v="When the Wind Blows"/>
    <x v="4"/>
    <x v="10"/>
    <x v="6"/>
    <s v="March 11, 1988 (United States)"/>
    <x v="3"/>
    <n v="10000"/>
    <s v="Jimmy T. Murakami"/>
    <s v="Raymond Briggs"/>
    <s v="Peggy Ashcroft"/>
    <s v="United Kingdom"/>
    <m/>
    <n v="5274"/>
    <s v="Meltdown Productions"/>
    <n v="84"/>
    <n v="109.6"/>
    <n v="14662.297445255475"/>
  </r>
  <r>
    <s v="Murphy's Law"/>
    <x v="0"/>
    <x v="2"/>
    <x v="6"/>
    <s v="April 18, 1986 (United States)"/>
    <x v="22"/>
    <n v="5100"/>
    <s v="J. Lee Thompson"/>
    <s v="Gail Morgan Hickman"/>
    <s v="Charles Bronson"/>
    <s v="United States"/>
    <n v="6000000"/>
    <n v="9947631"/>
    <s v="Cannon Group"/>
    <n v="100"/>
    <n v="109.6"/>
    <n v="27655503.336678833"/>
  </r>
  <r>
    <s v="Deadly Friend"/>
    <x v="0"/>
    <x v="0"/>
    <x v="6"/>
    <s v="October 10, 1986 (United States)"/>
    <x v="41"/>
    <n v="6900"/>
    <s v="Wes Craven"/>
    <s v="Diana Henstell"/>
    <s v="Matthew Labyorteaux"/>
    <s v="United States"/>
    <m/>
    <n v="8988731"/>
    <s v="Warner Bros."/>
    <n v="91"/>
    <n v="109.6"/>
    <n v="24989656.34762774"/>
  </r>
  <r>
    <s v="Jean de Florette"/>
    <x v="1"/>
    <x v="3"/>
    <x v="6"/>
    <s v="August 28, 1987 (United States)"/>
    <x v="45"/>
    <n v="24000"/>
    <s v="Claude Berri"/>
    <s v="Claude Berri"/>
    <s v="Yves Montand"/>
    <s v="Switzerland"/>
    <m/>
    <n v="4940939"/>
    <s v="DD Productions"/>
    <n v="120"/>
    <n v="109.6"/>
    <n v="13736351.398722628"/>
  </r>
  <r>
    <s v="Reform School Girls"/>
    <x v="0"/>
    <x v="6"/>
    <x v="6"/>
    <s v="August 22, 1986 (United States)"/>
    <x v="20"/>
    <n v="2200"/>
    <s v="Tom DeSimone"/>
    <s v="Tom DeSimone"/>
    <s v="Linda Carol"/>
    <s v="United States"/>
    <m/>
    <n v="2510433"/>
    <s v="Balcor Film Investors"/>
    <n v="94"/>
    <n v="109.6"/>
    <n v="6979278.604927008"/>
  </r>
  <r>
    <s v="Band of the Hand"/>
    <x v="0"/>
    <x v="2"/>
    <x v="6"/>
    <s v="April 11, 1986 (United States)"/>
    <x v="19"/>
    <n v="2800"/>
    <s v="Paul Michael Glaser"/>
    <s v="Leo Garen"/>
    <s v="Stephen Lang"/>
    <s v="United States"/>
    <n v="8700000"/>
    <n v="4865912"/>
    <s v="Delphi V Productions"/>
    <n v="109"/>
    <n v="109.6"/>
    <n v="13527768.124087593"/>
  </r>
  <r>
    <s v="Vamp"/>
    <x v="0"/>
    <x v="3"/>
    <x v="6"/>
    <s v="July 18, 1986 (United States)"/>
    <x v="23"/>
    <n v="5100"/>
    <s v="Richard Wenk"/>
    <s v="Donald P. Borchers"/>
    <s v="Chris Makepeace"/>
    <s v="United States"/>
    <n v="3300000"/>
    <n v="4941117"/>
    <s v="New World Pictures"/>
    <n v="93"/>
    <n v="109.6"/>
    <n v="13736846.25821168"/>
  </r>
  <r>
    <s v="Nothing in Common"/>
    <x v="1"/>
    <x v="3"/>
    <x v="6"/>
    <s v="July 30, 1986 (United States)"/>
    <x v="23"/>
    <n v="6600"/>
    <s v="Garry Marshall"/>
    <s v="Garry Marshall"/>
    <s v="Tom Hanks"/>
    <s v="United States"/>
    <m/>
    <n v="32324557"/>
    <s v="Delphi Films"/>
    <n v="118"/>
    <n v="109.6"/>
    <n v="89865807.645072997"/>
  </r>
  <r>
    <s v="TerrorVision"/>
    <x v="0"/>
    <x v="3"/>
    <x v="6"/>
    <s v="February 14, 1986 (United States)"/>
    <x v="46"/>
    <n v="6600"/>
    <s v="Ted Nicolaou"/>
    <s v="Ted Nicolaou"/>
    <s v="Diane Franklin"/>
    <s v="United States"/>
    <m/>
    <n v="320256"/>
    <s v="Empire Pictures"/>
    <n v="85"/>
    <n v="109.6"/>
    <n v="890346.74452554749"/>
  </r>
  <r>
    <s v="Quicksilver"/>
    <x v="1"/>
    <x v="6"/>
    <x v="6"/>
    <s v="February 14, 1986 (United States)"/>
    <x v="46"/>
    <n v="4500"/>
    <s v="Thomas Michael Donnelly"/>
    <s v="Thomas Michael Donnelly"/>
    <s v="Kevin Bacon"/>
    <s v="United States"/>
    <m/>
    <n v="7634909"/>
    <s v="Columbia Pictures"/>
    <n v="105"/>
    <n v="109.6"/>
    <n v="21225882.958941609"/>
  </r>
  <r>
    <s v="52 Pick-Up"/>
    <x v="0"/>
    <x v="6"/>
    <x v="6"/>
    <s v="November 7, 1986 (United States)"/>
    <x v="5"/>
    <n v="5400"/>
    <s v="John Frankenheimer"/>
    <s v="Elmore Leonard"/>
    <s v="Roy Scheider"/>
    <s v="United States"/>
    <m/>
    <n v="5186646"/>
    <s v="Cannon Group"/>
    <n v="110"/>
    <n v="109.6"/>
    <n v="14419443.760948906"/>
  </r>
  <r>
    <s v="Black Moon Rising"/>
    <x v="0"/>
    <x v="2"/>
    <x v="6"/>
    <s v="January 10, 1986 (United States)"/>
    <x v="30"/>
    <n v="5400"/>
    <s v="Harley Cokeliss"/>
    <s v="John Carpenter"/>
    <s v="Tommy Lee Jones"/>
    <s v="United States"/>
    <m/>
    <n v="6637565"/>
    <s v="New World Pictures"/>
    <n v="100"/>
    <n v="109.6"/>
    <n v="18453157.440693431"/>
  </r>
  <r>
    <s v="Extremities"/>
    <x v="0"/>
    <x v="0"/>
    <x v="6"/>
    <s v="August 22, 1986 (United States)"/>
    <x v="21"/>
    <n v="3500"/>
    <s v="Robert M. Young"/>
    <s v="William Mastrosimone"/>
    <s v="Farrah Fawcett"/>
    <s v="United States"/>
    <m/>
    <n v="13418091"/>
    <s v="Atlantic Entertainment Group"/>
    <n v="89"/>
    <n v="109.6"/>
    <n v="37303762.114051096"/>
  </r>
  <r>
    <s v="The Men's Club"/>
    <x v="0"/>
    <x v="0"/>
    <x v="6"/>
    <s v="September 19, 1986 (United States)"/>
    <x v="32"/>
    <n v="790"/>
    <s v="Peter Medak"/>
    <s v="Leonard Michaels"/>
    <s v="David Dukes"/>
    <s v="United States"/>
    <m/>
    <n v="2556361"/>
    <s v="Atlantic Entertainment Group"/>
    <n v="101"/>
    <n v="109.6"/>
    <n v="7106963.4735401468"/>
  </r>
  <r>
    <s v="Haunted Honeymoon"/>
    <x v="1"/>
    <x v="3"/>
    <x v="6"/>
    <s v="July 25, 1986 (United States)"/>
    <x v="46"/>
    <n v="6900"/>
    <s v="Gene Wilder"/>
    <s v="Gene Wilder"/>
    <s v="Gene Wilder"/>
    <s v="United Kingdom"/>
    <n v="13000000"/>
    <n v="8033397"/>
    <s v="Orion Pictures"/>
    <n v="82"/>
    <n v="109.6"/>
    <n v="22333723.229014602"/>
  </r>
  <r>
    <s v="Summer"/>
    <x v="0"/>
    <x v="0"/>
    <x v="6"/>
    <s v="August 29, 1986 (United States)"/>
    <x v="3"/>
    <n v="7700"/>
    <s v="Ã‰ric Rohmer"/>
    <s v="Marie RiviÃ¨re"/>
    <s v="Marie RiviÃ¨re"/>
    <s v="France"/>
    <m/>
    <n v="63137"/>
    <s v="MinistÃ¨re de la Culture et de la Communication"/>
    <n v="99"/>
    <n v="109.6"/>
    <n v="175527.772810219"/>
  </r>
  <r>
    <s v="Tough Guys"/>
    <x v="1"/>
    <x v="3"/>
    <x v="6"/>
    <s v="October 3, 1986 (United States)"/>
    <x v="19"/>
    <n v="6800"/>
    <s v="Jeff Kanew"/>
    <s v="James Orr"/>
    <s v="Burt Lancaster"/>
    <s v="United States"/>
    <n v="10000000"/>
    <n v="21458229"/>
    <s v="Touchstone Pictures"/>
    <n v="104"/>
    <n v="109.6"/>
    <n v="59656226.061131395"/>
  </r>
  <r>
    <s v="Eliminators"/>
    <x v="1"/>
    <x v="2"/>
    <x v="6"/>
    <s v="January 31, 1986 (United States)"/>
    <x v="38"/>
    <n v="1900"/>
    <s v="Peter Manoogian"/>
    <s v="Paul De Meo"/>
    <s v="Andrew Prine"/>
    <s v="United States"/>
    <m/>
    <n v="4601256"/>
    <s v="Empire Pictures"/>
    <n v="96"/>
    <n v="109.6"/>
    <n v="12791995.467153287"/>
  </r>
  <r>
    <s v="The Best of Times"/>
    <x v="8"/>
    <x v="3"/>
    <x v="6"/>
    <s v="January 31, 1986 (United States)"/>
    <x v="22"/>
    <n v="6800"/>
    <s v="Roger Spottiswoode"/>
    <s v="Ron Shelton"/>
    <s v="Robin Williams"/>
    <s v="United States"/>
    <n v="12000000"/>
    <n v="7817314"/>
    <s v="Cinema Group Ventures"/>
    <n v="104"/>
    <n v="109.6"/>
    <n v="21732988.830291972"/>
  </r>
  <r>
    <s v="Firewalker"/>
    <x v="1"/>
    <x v="2"/>
    <x v="6"/>
    <s v="November 21, 1986 (United States)"/>
    <x v="27"/>
    <n v="6300"/>
    <s v="J. Lee Thompson"/>
    <s v="Robert Gosnell"/>
    <s v="Chuck Norris"/>
    <s v="United States"/>
    <n v="8000000"/>
    <n v="11949484"/>
    <s v="Cannon Group"/>
    <n v="105"/>
    <n v="109.6"/>
    <n v="33220873.857664235"/>
  </r>
  <r>
    <s v="Modern Girls"/>
    <x v="8"/>
    <x v="3"/>
    <x v="6"/>
    <s v="November 7, 1986 (United States)"/>
    <x v="1"/>
    <n v="1300"/>
    <s v="Jerry Kramer"/>
    <s v="Laurie Craig"/>
    <s v="Daphne Zuniga"/>
    <s v="United States"/>
    <m/>
    <n v="604849"/>
    <m/>
    <n v="84"/>
    <n v="109.6"/>
    <n v="1681546.4443430658"/>
  </r>
  <r>
    <s v="Witchboard"/>
    <x v="0"/>
    <x v="4"/>
    <x v="6"/>
    <s v="March 13, 1987 (United States)"/>
    <x v="46"/>
    <n v="6600"/>
    <s v="Kevin Tenney"/>
    <s v="Kevin Tenney"/>
    <s v="Todd Allen"/>
    <s v="United Kingdom"/>
    <n v="2000000"/>
    <n v="7369373"/>
    <s v="Paragon Arts International"/>
    <n v="98"/>
    <n v="109.6"/>
    <n v="20487663.805656936"/>
  </r>
  <r>
    <s v="Clockwise"/>
    <x v="1"/>
    <x v="3"/>
    <x v="6"/>
    <s v="October 10, 1986 (United States)"/>
    <x v="14"/>
    <n v="12000"/>
    <s v="Christopher Morahan"/>
    <s v="Michael Frayn"/>
    <s v="John Cleese"/>
    <s v="United Kingdom"/>
    <m/>
    <n v="1476356"/>
    <s v="Thorn EMI Screen Entertainment"/>
    <n v="96"/>
    <n v="109.6"/>
    <n v="4104431.3248175187"/>
  </r>
  <r>
    <s v="Legal Eagles"/>
    <x v="1"/>
    <x v="3"/>
    <x v="6"/>
    <s v="June 20, 1986 (United States)"/>
    <x v="22"/>
    <n v="10000"/>
    <s v="Ivan Reitman"/>
    <s v="Ivan Reitman"/>
    <s v="Robert Redford"/>
    <s v="United States"/>
    <n v="40000000"/>
    <n v="93151591"/>
    <s v="Universal Pictures"/>
    <n v="116"/>
    <n v="109.6"/>
    <n v="258971622.05930659"/>
  </r>
  <r>
    <s v="Link"/>
    <x v="0"/>
    <x v="4"/>
    <x v="6"/>
    <s v="September 19, 1986 (United States)"/>
    <x v="23"/>
    <n v="2800"/>
    <s v="Richard Franklin"/>
    <s v="Lee David Zlotoff"/>
    <s v="Terence Stamp"/>
    <s v="United Kingdom"/>
    <m/>
    <n v="1720450"/>
    <s v="Cannon Screen Entertainment"/>
    <n v="103"/>
    <n v="109.6"/>
    <n v="4783039.3704379564"/>
  </r>
  <r>
    <s v="Jo Jo Dancer, Your Life Is Calling"/>
    <x v="0"/>
    <x v="5"/>
    <x v="6"/>
    <s v="May 2, 1986 (United States)"/>
    <x v="5"/>
    <n v="1600"/>
    <s v="Richard Pryor"/>
    <s v="Rocco Urbisci"/>
    <s v="Richard Pryor"/>
    <s v="United States"/>
    <n v="14000000"/>
    <n v="18034150"/>
    <s v="Columbia Pictures"/>
    <n v="97"/>
    <n v="109.6"/>
    <n v="50136911.541970804"/>
  </r>
  <r>
    <s v="Wanted: Dead or Alive"/>
    <x v="0"/>
    <x v="2"/>
    <x v="6"/>
    <s v="January 16, 1987 (United States)"/>
    <x v="22"/>
    <n v="4700"/>
    <s v="Gary Sherman"/>
    <s v="Michael Patrick Goodman"/>
    <s v="Rutger Hauer"/>
    <s v="United States"/>
    <m/>
    <n v="7555000"/>
    <s v="New World Pictures"/>
    <n v="106"/>
    <n v="109.6"/>
    <n v="21003727.189781025"/>
  </r>
  <r>
    <s v="American Anthem"/>
    <x v="8"/>
    <x v="0"/>
    <x v="6"/>
    <s v="June 27, 1986 (United States)"/>
    <x v="25"/>
    <n v="1400"/>
    <s v="Albert Magnoli"/>
    <s v="Evan Archerd"/>
    <s v="Mitchell Gaylord"/>
    <s v="United States"/>
    <m/>
    <n v="4845724"/>
    <s v="Lorimar Productions"/>
    <n v="102"/>
    <n v="109.6"/>
    <n v="13471643.273722628"/>
  </r>
  <r>
    <s v="The Morning After"/>
    <x v="0"/>
    <x v="6"/>
    <x v="6"/>
    <s v="December 25, 1986 (United States)"/>
    <x v="22"/>
    <n v="6200"/>
    <s v="Sidney Lumet"/>
    <s v="James Cresson"/>
    <s v="Jane Fonda"/>
    <s v="United States"/>
    <n v="15000000"/>
    <n v="25147055"/>
    <s v="American Filmworks"/>
    <n v="103"/>
    <n v="109.6"/>
    <n v="69911566.227189779"/>
  </r>
  <r>
    <s v="Crimes of the Heart"/>
    <x v="8"/>
    <x v="3"/>
    <x v="6"/>
    <s v="January 23, 1987 (United States)"/>
    <x v="5"/>
    <n v="3800"/>
    <s v="Bruce Beresford"/>
    <s v="Beth Henley"/>
    <s v="Diane Keaton"/>
    <s v="United States"/>
    <n v="20000000"/>
    <n v="22905522"/>
    <s v="De Laurentiis Entertainment Group (DEG)"/>
    <n v="105"/>
    <n v="109.6"/>
    <n v="63679859.06386862"/>
  </r>
  <r>
    <s v="Under the Cherry Moon"/>
    <x v="8"/>
    <x v="3"/>
    <x v="6"/>
    <s v="July 2, 1986 (United States)"/>
    <x v="18"/>
    <n v="3200"/>
    <s v="Prince"/>
    <s v="Becky Johnston"/>
    <s v="Prince"/>
    <s v="United States"/>
    <m/>
    <n v="10090429"/>
    <s v="Warner Bros."/>
    <n v="100"/>
    <n v="109.6"/>
    <n v="28052497.411496352"/>
  </r>
  <r>
    <s v="Malcolm"/>
    <x v="8"/>
    <x v="3"/>
    <x v="6"/>
    <s v="November 5, 1986 (United States)"/>
    <x v="12"/>
    <n v="2100"/>
    <s v="Nadia Tass"/>
    <s v="David Parker"/>
    <s v="Colin Friels"/>
    <s v="Australia"/>
    <m/>
    <m/>
    <s v="Cascade Films"/>
    <n v="85"/>
    <n v="109.6"/>
    <n v="0"/>
  </r>
  <r>
    <s v="Meatballs III: Summer Job"/>
    <x v="0"/>
    <x v="3"/>
    <x v="6"/>
    <s v="January 9, 1987 (United States)"/>
    <x v="50"/>
    <n v="2200"/>
    <s v="George Mendeluk"/>
    <s v="Janis Allen"/>
    <s v="Sally Kellerman"/>
    <s v="Canada"/>
    <m/>
    <n v="2147228"/>
    <s v="TMS Pictures"/>
    <n v="96"/>
    <n v="109.6"/>
    <n v="5969528.9379562046"/>
  </r>
  <r>
    <s v="Devil in the Flesh"/>
    <x v="10"/>
    <x v="0"/>
    <x v="6"/>
    <s v="May 22, 1987 (United States)"/>
    <x v="1"/>
    <n v="1400"/>
    <s v="Marco Bellocchio"/>
    <s v="Marco Bellocchio"/>
    <s v="Maruschka Detmers"/>
    <s v="Italy"/>
    <m/>
    <n v="546904"/>
    <s v="L.P. Film"/>
    <n v="114"/>
    <n v="109.6"/>
    <n v="1520453.0000000002"/>
  </r>
  <r>
    <s v="Absolute Beginners"/>
    <x v="8"/>
    <x v="0"/>
    <x v="6"/>
    <s v="April 18, 1986 (United States)"/>
    <x v="41"/>
    <n v="3200"/>
    <s v="Julien Temple"/>
    <s v="Colin MacInnes"/>
    <s v="Patsy Kensit"/>
    <s v="United Kingdom"/>
    <m/>
    <n v="930211"/>
    <s v="Goldcrest Films International"/>
    <n v="108"/>
    <n v="109.6"/>
    <n v="2586088.4279197082"/>
  </r>
  <r>
    <s v="Deadtime Stories"/>
    <x v="0"/>
    <x v="3"/>
    <x v="6"/>
    <s v="November 28, 1986 (United States)"/>
    <x v="32"/>
    <n v="1800"/>
    <s v="Jeffrey Delman"/>
    <s v="Jeffrey Delman"/>
    <s v="Scott Valentine"/>
    <s v="United States"/>
    <m/>
    <n v="2750741"/>
    <s v="Scary Stuff"/>
    <n v="93"/>
    <n v="109.6"/>
    <n v="7647361.1560218986"/>
  </r>
  <r>
    <s v="Avenging Force"/>
    <x v="0"/>
    <x v="2"/>
    <x v="6"/>
    <s v="September 12, 1986 (United States)"/>
    <x v="1"/>
    <n v="2600"/>
    <s v="Sam Firstenberg"/>
    <s v="James Booth"/>
    <s v="Michael Dudikoff"/>
    <s v="United States"/>
    <n v="4000000"/>
    <n v="4679650"/>
    <s v="The Cannon Group"/>
    <n v="104"/>
    <n v="109.6"/>
    <n v="13009939.370437957"/>
  </r>
  <r>
    <s v="Heat"/>
    <x v="0"/>
    <x v="2"/>
    <x v="6"/>
    <s v="March 13, 1987 (United States)"/>
    <x v="41"/>
    <n v="1900"/>
    <s v="Dick Richards"/>
    <s v="William Goldman"/>
    <s v="Burt Reynolds"/>
    <s v="United States"/>
    <n v="17000000"/>
    <n v="2793214"/>
    <s v="Escalante Productions"/>
    <n v="101"/>
    <n v="109.6"/>
    <n v="7765440.7463503657"/>
  </r>
  <r>
    <s v="Sweet Liberty"/>
    <x v="1"/>
    <x v="3"/>
    <x v="6"/>
    <s v="May 16, 1986 (United States)"/>
    <x v="1"/>
    <n v="2600"/>
    <s v="Alan Alda"/>
    <s v="Alan Alda"/>
    <s v="Alan Alda"/>
    <s v="United States"/>
    <m/>
    <n v="14205021"/>
    <s v="Universal Pictures"/>
    <n v="106"/>
    <n v="109.6"/>
    <n v="39491513.674270079"/>
  </r>
  <r>
    <s v="Killer Party"/>
    <x v="0"/>
    <x v="3"/>
    <x v="6"/>
    <s v="May 9, 1986 (United States)"/>
    <x v="27"/>
    <n v="1800"/>
    <s v="William Fruet"/>
    <s v="Barney Cohen"/>
    <s v="Martin Hewitt"/>
    <s v="Canada"/>
    <m/>
    <m/>
    <s v="Marquis"/>
    <n v="91"/>
    <n v="109.6"/>
    <n v="0"/>
  </r>
  <r>
    <s v="Out of Bounds"/>
    <x v="0"/>
    <x v="2"/>
    <x v="6"/>
    <s v="July 25, 1986 (United States)"/>
    <x v="20"/>
    <n v="1400"/>
    <s v="Richard Tuggle"/>
    <s v="Tony Kayden"/>
    <s v="Anthony Michael Hall"/>
    <s v="United States"/>
    <m/>
    <n v="5099316"/>
    <s v="Columbia Pictures"/>
    <n v="93"/>
    <n v="109.6"/>
    <n v="14176656.799270075"/>
  </r>
  <r>
    <s v="Wisdom"/>
    <x v="0"/>
    <x v="6"/>
    <x v="6"/>
    <s v="January 2, 1987 (United States)"/>
    <x v="46"/>
    <n v="3100"/>
    <s v="Emilio Estevez"/>
    <s v="Emilio Estevez"/>
    <s v="Emilio Estevez"/>
    <s v="United States"/>
    <m/>
    <n v="5715174"/>
    <s v="Gladden Entertainment"/>
    <n v="109"/>
    <n v="109.6"/>
    <n v="15888809.468978103"/>
  </r>
  <r>
    <s v="Shanghai Surprise"/>
    <x v="8"/>
    <x v="1"/>
    <x v="6"/>
    <s v="August 29, 1986 (United States)"/>
    <x v="56"/>
    <n v="5000"/>
    <s v="Jim Goddard"/>
    <s v="John Kohn"/>
    <s v="Sean Penn"/>
    <s v="United Kingdom"/>
    <n v="17000000"/>
    <n v="2315683"/>
    <s v="HandMade Films"/>
    <n v="97"/>
    <n v="109.6"/>
    <n v="6437852.281934307"/>
  </r>
  <r>
    <s v="Power"/>
    <x v="0"/>
    <x v="0"/>
    <x v="6"/>
    <s v="January 31, 1986 (United States)"/>
    <x v="46"/>
    <n v="2700"/>
    <s v="Sidney Lumet"/>
    <s v="David Himmelstein"/>
    <s v="Richard Gere"/>
    <s v="United States"/>
    <n v="16000000"/>
    <n v="3800000"/>
    <s v="Lorimar Productions"/>
    <n v="111"/>
    <n v="109.6"/>
    <n v="10564416.058394162"/>
  </r>
  <r>
    <s v="A Fine Mess"/>
    <x v="1"/>
    <x v="2"/>
    <x v="6"/>
    <s v="August 8, 1986 (United States)"/>
    <x v="32"/>
    <n v="1400"/>
    <s v="Blake Edwards"/>
    <s v="Blake Edwards"/>
    <s v="Ted Danson"/>
    <s v="United States"/>
    <m/>
    <n v="6029824"/>
    <s v="Blake Edwards"/>
    <n v="90"/>
    <n v="109.6"/>
    <n v="16763570.91970803"/>
  </r>
  <r>
    <s v="Let's Get Harry"/>
    <x v="0"/>
    <x v="2"/>
    <x v="6"/>
    <s v="October 31, 1986 (United States)"/>
    <x v="33"/>
    <n v="1200"/>
    <s v="Director"/>
    <s v="Mark Feldberg"/>
    <s v="Michael Schoeffling"/>
    <s v="United States"/>
    <m/>
    <n v="140980"/>
    <s v="Delphi V Productions"/>
    <n v="102"/>
    <n v="109.6"/>
    <n v="391939.83576642338"/>
  </r>
  <r>
    <s v="My Chauffeur"/>
    <x v="0"/>
    <x v="3"/>
    <x v="6"/>
    <s v="January 24, 1986 (United States)"/>
    <x v="41"/>
    <n v="1900"/>
    <s v="David Beaird"/>
    <s v="David Beaird"/>
    <s v="Deborah Foreman"/>
    <s v="United States"/>
    <m/>
    <n v="4781448"/>
    <s v="Marimark Productions"/>
    <n v="97"/>
    <n v="109.6"/>
    <n v="13292948.956204381"/>
  </r>
  <r>
    <s v="Biggles: Adventures in Time"/>
    <x v="1"/>
    <x v="1"/>
    <x v="6"/>
    <s v="January 29, 1988 (United States)"/>
    <x v="46"/>
    <n v="2800"/>
    <s v="John Hough"/>
    <s v="W.E. Johns"/>
    <s v="Neil Dickson"/>
    <s v="United Kingdom"/>
    <m/>
    <m/>
    <s v="Compact Yellowbill"/>
    <n v="108"/>
    <n v="109.6"/>
    <n v="0"/>
  </r>
  <r>
    <s v="Half Moon Street"/>
    <x v="0"/>
    <x v="0"/>
    <x v="6"/>
    <s v="September 26, 1986 (United States)"/>
    <x v="20"/>
    <n v="2500"/>
    <s v="Bob Swaim"/>
    <s v="Edward Behr"/>
    <s v="Sigourney Weaver"/>
    <s v="United Kingdom"/>
    <m/>
    <n v="1131399"/>
    <s v="Centurion"/>
    <n v="90"/>
    <n v="109.6"/>
    <n v="3145413.0958029199"/>
  </r>
  <r>
    <s v="Every Time We Say Goodbye"/>
    <x v="8"/>
    <x v="0"/>
    <x v="6"/>
    <s v="November 14, 1986 (United States)"/>
    <x v="23"/>
    <n v="2300"/>
    <s v="MoshÃ© Mizrahi"/>
    <s v="MoshÃ© Mizrahi"/>
    <s v="Tom Hanks"/>
    <s v="Israel"/>
    <m/>
    <n v="278623"/>
    <s v="Delphi V Productions"/>
    <n v="98"/>
    <n v="109.6"/>
    <n v="774602.44616788323"/>
  </r>
  <r>
    <s v="The Decline of the American Empire"/>
    <x v="0"/>
    <x v="3"/>
    <x v="6"/>
    <s v="November 14, 1986 (United States)"/>
    <x v="13"/>
    <n v="8000"/>
    <s v="Denys Arcand"/>
    <s v="Denys Arcand"/>
    <s v="Dominique Michel"/>
    <s v="Canada"/>
    <m/>
    <n v="1915792"/>
    <s v="Corporation Image M &amp; M"/>
    <n v="101"/>
    <n v="109.6"/>
    <n v="5326111.5182481753"/>
  </r>
  <r>
    <s v="Hardbodies 2"/>
    <x v="0"/>
    <x v="3"/>
    <x v="6"/>
    <s v="September 12, 1986 (United States)"/>
    <x v="56"/>
    <n v="1100"/>
    <s v="Mark Griffiths"/>
    <s v="Mark Griffiths"/>
    <s v="James Karen"/>
    <s v="United States"/>
    <m/>
    <n v="78068"/>
    <s v="Chroma III Productions"/>
    <n v="88"/>
    <n v="109.6"/>
    <n v="217037.58759124088"/>
  </r>
  <r>
    <s v="The Boy in Blue"/>
    <x v="0"/>
    <x v="5"/>
    <x v="6"/>
    <s v="January 17, 1986 (United States)"/>
    <x v="11"/>
    <n v="1100"/>
    <s v="Charles Jarrott"/>
    <s v="Douglas Bowie"/>
    <s v="Nicolas Cage"/>
    <s v="Canada"/>
    <m/>
    <n v="275000"/>
    <s v="Canadian Broadcasting Corporation (CBC)"/>
    <n v="100"/>
    <n v="109.6"/>
    <n v="764530.10948905116"/>
  </r>
  <r>
    <s v="Brighton Beach Memoirs"/>
    <x v="8"/>
    <x v="3"/>
    <x v="6"/>
    <s v="December 25, 1986 (United States)"/>
    <x v="8"/>
    <n v="3400"/>
    <s v="Gene Saks"/>
    <s v="Neil Simon"/>
    <s v="Blythe Danner"/>
    <s v="United States"/>
    <n v="18000000"/>
    <n v="11957943"/>
    <s v="Rastar Pictures"/>
    <n v="108"/>
    <n v="109.6"/>
    <n v="33244390.803832121"/>
  </r>
  <r>
    <s v="The Longshot"/>
    <x v="8"/>
    <x v="3"/>
    <x v="6"/>
    <s v="January 17, 1986 (United States)"/>
    <x v="20"/>
    <n v="565"/>
    <s v="Paul Bartel"/>
    <s v="Tim Conway"/>
    <s v="Tim Conway"/>
    <s v="United States"/>
    <m/>
    <m/>
    <s v="Orion Pictures"/>
    <n v="89"/>
    <n v="109.6"/>
    <n v="0"/>
  </r>
  <r>
    <s v="Willy/Milly"/>
    <x v="8"/>
    <x v="3"/>
    <x v="6"/>
    <s v="November 14, 1986 (United States)"/>
    <x v="41"/>
    <n v="454"/>
    <s v="Paul Schneider"/>
    <s v="Alan Friedman"/>
    <s v="Pamela Adlon"/>
    <s v="United States"/>
    <m/>
    <n v="277405"/>
    <s v="Griffon Productions"/>
    <n v="86"/>
    <n v="109.6"/>
    <n v="771216.27281021909"/>
  </r>
  <r>
    <s v="Ginger and Fred"/>
    <x v="8"/>
    <x v="3"/>
    <x v="6"/>
    <s v="March 28, 1986 (United States)"/>
    <x v="4"/>
    <n v="4900"/>
    <s v="Federico Fellini"/>
    <s v="Federico Fellini"/>
    <s v="Marcello Mastroianni"/>
    <s v="Italy"/>
    <m/>
    <n v="837623"/>
    <s v="Produzioni Europee Associate (PEA)"/>
    <n v="125"/>
    <n v="109.6"/>
    <n v="2328683.6505474453"/>
  </r>
  <r>
    <s v="'Round Midnight"/>
    <x v="0"/>
    <x v="0"/>
    <x v="6"/>
    <s v="October 3, 1986 (United States)"/>
    <x v="34"/>
    <n v="4700"/>
    <s v="Bertrand Tavernier"/>
    <s v="David Rayfiel"/>
    <s v="Dexter Gordon"/>
    <s v="United States"/>
    <m/>
    <n v="3272593"/>
    <s v="Little Bear"/>
    <n v="133"/>
    <n v="109.6"/>
    <n v="9098166.8531021904"/>
  </r>
  <r>
    <s v="Violets Are Blue..."/>
    <x v="8"/>
    <x v="0"/>
    <x v="6"/>
    <s v="April 25, 1986 (United States)"/>
    <x v="23"/>
    <n v="906"/>
    <s v="Jack Fisk"/>
    <s v="Naomi Foner"/>
    <s v="Sissy Spacek"/>
    <s v="United States"/>
    <n v="10000000"/>
    <n v="4743287"/>
    <s v="Rastar Films"/>
    <n v="88"/>
    <n v="109.6"/>
    <n v="13186857.197992701"/>
  </r>
  <r>
    <s v="Parting Glances"/>
    <x v="4"/>
    <x v="0"/>
    <x v="6"/>
    <s v="February 19, 1986 (United States)"/>
    <x v="13"/>
    <n v="2800"/>
    <s v="Bill Sherwood"/>
    <s v="Bill Sherwood"/>
    <s v="John Bolger"/>
    <s v="United States"/>
    <m/>
    <m/>
    <s v="Rondo Productions"/>
    <n v="90"/>
    <n v="109.6"/>
    <n v="0"/>
  </r>
  <r>
    <s v="The Whoopee Boys"/>
    <x v="0"/>
    <x v="3"/>
    <x v="6"/>
    <s v="August 22, 1986 (United States)"/>
    <x v="23"/>
    <n v="783"/>
    <s v="John Byrum"/>
    <s v="Steve Zacharias"/>
    <s v="Michael O'Keefe"/>
    <s v="United States"/>
    <m/>
    <m/>
    <s v="Paramount Pictures"/>
    <n v="88"/>
    <n v="109.6"/>
    <n v="0"/>
  </r>
  <r>
    <s v="Tai-Pan"/>
    <x v="0"/>
    <x v="1"/>
    <x v="6"/>
    <s v="November 7, 1986 (United States)"/>
    <x v="41"/>
    <n v="1600"/>
    <s v="Daryl Duke"/>
    <s v="John Briley"/>
    <s v="Bryan Brown"/>
    <s v="United States"/>
    <n v="25000000"/>
    <n v="4007250"/>
    <s v="De Laurentiis Entertainment Group (DEG)"/>
    <n v="127"/>
    <n v="109.6"/>
    <n v="11140593.75"/>
  </r>
  <r>
    <s v="My Little Pony: The Movie"/>
    <x v="2"/>
    <x v="10"/>
    <x v="6"/>
    <s v="June 6, 1986 (United States)"/>
    <x v="22"/>
    <n v="2500"/>
    <s v="Directors"/>
    <s v="George Arthur Bloom"/>
    <s v="Danny DeVito"/>
    <s v="United States"/>
    <m/>
    <n v="5958456"/>
    <s v="Sunbow Productions"/>
    <n v="86"/>
    <n v="109.6"/>
    <n v="16565160.065693432"/>
  </r>
  <r>
    <s v="Playing for Keeps"/>
    <x v="8"/>
    <x v="3"/>
    <x v="6"/>
    <s v="October 3, 1986 (United States)"/>
    <x v="29"/>
    <n v="616"/>
    <s v="Bob Weinstein"/>
    <s v="Bob Weinstein"/>
    <s v="Daniel Jordano"/>
    <s v="United States"/>
    <m/>
    <n v="2669366"/>
    <s v="Miramax"/>
    <n v="102"/>
    <n v="109.6"/>
    <n v="7421129.7463503657"/>
  </r>
  <r>
    <s v="'night, Mother"/>
    <x v="8"/>
    <x v="0"/>
    <x v="6"/>
    <s v="January 29, 1987 (Australia)"/>
    <x v="37"/>
    <n v="2100"/>
    <s v="Tom Moore"/>
    <s v="Marsha Norman"/>
    <s v="Sissy Spacek"/>
    <s v="United States"/>
    <m/>
    <n v="441863"/>
    <s v="Aaron Spelling Productions"/>
    <n v="96"/>
    <n v="109.6"/>
    <n v="1228427.5191605841"/>
  </r>
  <r>
    <s v="Jake Speed"/>
    <x v="1"/>
    <x v="2"/>
    <x v="6"/>
    <s v="May 30, 1986 (United States)"/>
    <x v="33"/>
    <n v="879"/>
    <s v="Andrew Lane"/>
    <s v="Wayne Crawford"/>
    <s v="Wayne Crawford"/>
    <s v="United States"/>
    <m/>
    <n v="1943751"/>
    <s v="Balcor Film Investors"/>
    <n v="105"/>
    <n v="109.6"/>
    <n v="5403840.5994525552"/>
  </r>
  <r>
    <s v="The Naked Cage"/>
    <x v="0"/>
    <x v="2"/>
    <x v="6"/>
    <s v="March 7, 1986 (United States)"/>
    <x v="33"/>
    <n v="543"/>
    <s v="Paul Nicholas"/>
    <s v="Paul Nicholas"/>
    <s v="Shari Shattuck"/>
    <s v="United States"/>
    <m/>
    <n v="3136701"/>
    <s v="The Cannon Group"/>
    <n v="97"/>
    <n v="109.6"/>
    <n v="8720372.2144160587"/>
  </r>
  <r>
    <s v="Blue City"/>
    <x v="0"/>
    <x v="2"/>
    <x v="6"/>
    <s v="May 2, 1986 (United States)"/>
    <x v="44"/>
    <n v="1100"/>
    <s v="Michelle Manning"/>
    <s v="Ross Macdonald"/>
    <s v="Judd Nelson"/>
    <s v="United States"/>
    <n v="10000000"/>
    <n v="6947787"/>
    <s v="Paramount Pictures"/>
    <n v="83"/>
    <n v="109.6"/>
    <n v="19315608.56660584"/>
  </r>
  <r>
    <s v="That's Life!"/>
    <x v="8"/>
    <x v="3"/>
    <x v="6"/>
    <s v="October 10, 1986 (United States)"/>
    <x v="22"/>
    <n v="1400"/>
    <s v="Blake Edwards"/>
    <s v="Milton Wexler"/>
    <s v="Jack Lemmon"/>
    <s v="United States"/>
    <m/>
    <n v="4079895"/>
    <s v="Blake Edwards"/>
    <n v="102"/>
    <n v="109.6"/>
    <n v="11342554.803832117"/>
  </r>
  <r>
    <s v="Sky Bandits"/>
    <x v="1"/>
    <x v="2"/>
    <x v="6"/>
    <s v="October 31, 1986 (United States)"/>
    <x v="26"/>
    <n v="258"/>
    <s v="Zoran Perisic"/>
    <s v="Thom Keyes"/>
    <s v="Scott McGinnis"/>
    <s v="United Kingdom"/>
    <n v="18000000"/>
    <n v="2295500"/>
    <s v="J&amp;M Entertainment"/>
    <n v="105"/>
    <n v="109.6"/>
    <n v="6381741.3321167892"/>
  </r>
  <r>
    <s v="MÃ©nage"/>
    <x v="3"/>
    <x v="3"/>
    <x v="6"/>
    <s v="October 1, 1986 (United States)"/>
    <x v="9"/>
    <n v="2700"/>
    <s v="Bertrand Blier"/>
    <s v="Bertrand Blier"/>
    <s v="GÃ©rard Depardieu"/>
    <s v="France"/>
    <m/>
    <n v="925952"/>
    <s v="CinÃ© Valse"/>
    <n v="84"/>
    <n v="109.6"/>
    <n v="2574247.9416058394"/>
  </r>
  <r>
    <s v="Dream Lover"/>
    <x v="0"/>
    <x v="6"/>
    <x v="6"/>
    <s v="April 2, 1986 (France)"/>
    <x v="38"/>
    <n v="503"/>
    <s v="Alan J. Pakula"/>
    <s v="Jon Boorstin"/>
    <s v="Kristy McNichol"/>
    <s v="United States"/>
    <m/>
    <n v="502237"/>
    <s v="Metro-Goldwyn-Mayer (MGM)"/>
    <n v="104"/>
    <n v="109.6"/>
    <n v="1396273.8494525549"/>
  </r>
  <r>
    <s v="Dangerously Close"/>
    <x v="0"/>
    <x v="2"/>
    <x v="6"/>
    <s v="May 9, 1986 (United States)"/>
    <x v="41"/>
    <n v="1200"/>
    <s v="Albert Pyun"/>
    <s v="Scott Fields"/>
    <s v="John Stockwell"/>
    <s v="United States"/>
    <m/>
    <n v="2390525"/>
    <s v="Golan-Globus Productions"/>
    <n v="95"/>
    <n v="109.6"/>
    <n v="6645921.2363138692"/>
  </r>
  <r>
    <s v="The Whistle Blower"/>
    <x v="1"/>
    <x v="14"/>
    <x v="6"/>
    <s v="July 10, 1987 (United States)"/>
    <x v="19"/>
    <n v="2000"/>
    <s v="Simon Langton"/>
    <s v="Julian Bond"/>
    <s v="Michael Caine"/>
    <s v="United Kingdom"/>
    <m/>
    <n v="1500000"/>
    <s v="Portreeve"/>
    <n v="100"/>
    <n v="109.6"/>
    <n v="4170164.2335766428"/>
  </r>
  <r>
    <s v="Care Bears Movie II: A New Generation"/>
    <x v="2"/>
    <x v="10"/>
    <x v="6"/>
    <s v="March 21, 1986 (United States)"/>
    <x v="30"/>
    <n v="2200"/>
    <s v="Dale Schott"/>
    <s v="Peter Sauder"/>
    <s v="Maxine Miller"/>
    <s v="Canada"/>
    <m/>
    <n v="8540346"/>
    <s v="Nelvana"/>
    <n v="76"/>
    <n v="109.6"/>
    <n v="23743096.954379562"/>
  </r>
  <r>
    <s v="Knights of the City"/>
    <x v="0"/>
    <x v="2"/>
    <x v="6"/>
    <s v="February 14, 1986 (United States)"/>
    <x v="25"/>
    <n v="153"/>
    <s v="Dominic Orlando"/>
    <s v="Leon Isaac Kennedy"/>
    <s v="Leon Isaac Kennedy"/>
    <s v="United States"/>
    <m/>
    <n v="601451"/>
    <s v="Grace"/>
    <n v="87"/>
    <n v="109.6"/>
    <n v="1672099.6322992702"/>
  </r>
  <r>
    <s v="Born American"/>
    <x v="0"/>
    <x v="2"/>
    <x v="6"/>
    <s v="December 19, 1986 (Finland)"/>
    <x v="52"/>
    <n v="1900"/>
    <s v="Renny Harlin"/>
    <s v="Renny Harlin"/>
    <s v="Mike Norris"/>
    <s v="United States"/>
    <n v="3401376"/>
    <n v="3388020"/>
    <s v="Cinema Group Ventures"/>
    <n v="95"/>
    <n v="109.6"/>
    <n v="9419066.5510948915"/>
  </r>
  <r>
    <s v="Desert Bloom"/>
    <x v="1"/>
    <x v="0"/>
    <x v="6"/>
    <s v="April 18, 1986 (United States)"/>
    <x v="14"/>
    <n v="937"/>
    <s v="Eugene Corr"/>
    <s v="Linda Remy"/>
    <s v="Jon Voight"/>
    <s v="United States"/>
    <m/>
    <n v="416393"/>
    <s v="Carson Productions"/>
    <n v="105"/>
    <n v="109.6"/>
    <n v="1157618.1304744526"/>
  </r>
  <r>
    <s v="Touch and Go"/>
    <x v="0"/>
    <x v="3"/>
    <x v="6"/>
    <s v="August 22, 1986 (United States)"/>
    <x v="46"/>
    <n v="818"/>
    <s v="Robert Mandel"/>
    <s v="Alan Ormsby"/>
    <s v="Michael Keaton"/>
    <s v="United States"/>
    <m/>
    <n v="1254040"/>
    <s v="Kings Road Entertainment"/>
    <n v="101"/>
    <n v="109.6"/>
    <n v="3486368.5036496352"/>
  </r>
  <r>
    <s v="Man Facing Southeast"/>
    <x v="0"/>
    <x v="0"/>
    <x v="6"/>
    <s v="March 13, 1987 (United States)"/>
    <x v="3"/>
    <n v="3800"/>
    <s v="Eliseo Subiela"/>
    <s v="Eliseo Subiela"/>
    <s v="Lorenzo Quinteros"/>
    <s v="Argentina"/>
    <n v="600000"/>
    <m/>
    <s v="Cinequanon"/>
    <n v="105"/>
    <n v="109.6"/>
    <n v="0"/>
  </r>
  <r>
    <s v="Nutcracker"/>
    <x v="2"/>
    <x v="8"/>
    <x v="6"/>
    <s v="November 26, 1986 (United States)"/>
    <x v="13"/>
    <n v="1000"/>
    <s v="Carroll Ballard"/>
    <s v="Kent Stowell"/>
    <s v="Hugh Duncan Bigney Mitchell"/>
    <s v="United States"/>
    <m/>
    <n v="781727"/>
    <s v="Hyperion Pictures"/>
    <n v="89"/>
    <n v="109.6"/>
    <n v="2173286.6505474453"/>
  </r>
  <r>
    <s v="The Fringe Dwellers"/>
    <x v="1"/>
    <x v="0"/>
    <x v="6"/>
    <s v="October 1986 (United States)"/>
    <x v="17"/>
    <n v="377"/>
    <s v="Bruce Beresford"/>
    <s v="Bruce Beresford"/>
    <s v="Kristina Nehm"/>
    <s v="Australia"/>
    <m/>
    <m/>
    <s v="Fringe Dwellers Productions"/>
    <n v="98"/>
    <n v="109.6"/>
    <n v="0"/>
  </r>
  <r>
    <s v="Just Between Friends"/>
    <x v="8"/>
    <x v="0"/>
    <x v="6"/>
    <s v="March 21, 1986 (United States)"/>
    <x v="23"/>
    <n v="735"/>
    <s v="Allan Burns"/>
    <s v="Allan Burns"/>
    <s v="Mary Tyler Moore"/>
    <s v="United States"/>
    <m/>
    <n v="6408791"/>
    <s v="MTM Enterprises"/>
    <n v="110"/>
    <n v="109.6"/>
    <n v="17817140.672445256"/>
  </r>
  <r>
    <s v="Oviri"/>
    <x v="0"/>
    <x v="5"/>
    <x v="6"/>
    <s v="September 5, 1986 (Denmark)"/>
    <x v="22"/>
    <n v="367"/>
    <s v="Henning Carlsen"/>
    <s v="Henning Carlsen"/>
    <s v="Donald Sutherland"/>
    <s v="Denmark"/>
    <m/>
    <n v="583800"/>
    <s v="CamÃ©ras Continentales"/>
    <n v="90"/>
    <n v="109.6"/>
    <n v="1623027.9197080294"/>
  </r>
  <r>
    <s v="P.O.W. the Escape"/>
    <x v="0"/>
    <x v="2"/>
    <x v="6"/>
    <s v="April 4, 1986 (United States)"/>
    <x v="18"/>
    <n v="533"/>
    <s v="Gideon Amir"/>
    <s v="Malcolm Barbour"/>
    <s v="David Carradine"/>
    <s v="United States"/>
    <m/>
    <n v="2497233"/>
    <m/>
    <n v="90"/>
    <n v="109.6"/>
    <n v="6942581.1596715339"/>
  </r>
  <r>
    <s v="Armed Response"/>
    <x v="0"/>
    <x v="2"/>
    <x v="6"/>
    <s v="October 3, 1986 (United States)"/>
    <x v="18"/>
    <n v="592"/>
    <s v="Fred Olen Ray"/>
    <s v="T.L. Lankford"/>
    <s v="David Carradine"/>
    <s v="United States"/>
    <n v="1500000"/>
    <m/>
    <s v="Cinetel Films"/>
    <n v="86"/>
    <n v="109.6"/>
    <n v="0"/>
  </r>
  <r>
    <s v="Duet for One"/>
    <x v="0"/>
    <x v="0"/>
    <x v="6"/>
    <s v="February 1987 (United States)"/>
    <x v="8"/>
    <n v="840"/>
    <s v="Andrey Konchalovskiy"/>
    <s v="Tom Kempinski"/>
    <s v="Julie Andrews"/>
    <s v="United States"/>
    <m/>
    <n v="8736"/>
    <s v="Golan-Globus Productions"/>
    <n v="107"/>
    <n v="109.6"/>
    <n v="24287.036496350367"/>
  </r>
  <r>
    <s v="Bullies"/>
    <x v="0"/>
    <x v="2"/>
    <x v="6"/>
    <s v="August 29, 1986 (United States)"/>
    <x v="11"/>
    <n v="453"/>
    <s v="Paul Lynch"/>
    <s v="John Sheppard"/>
    <s v="Jonathan Crombie"/>
    <s v="Canada"/>
    <m/>
    <n v="2995527"/>
    <s v="Simcom Limited"/>
    <n v="90"/>
    <n v="109.6"/>
    <n v="8327893.0374087598"/>
  </r>
  <r>
    <s v="Native Son"/>
    <x v="1"/>
    <x v="0"/>
    <x v="6"/>
    <s v="December 12, 1986 (United States)"/>
    <x v="1"/>
    <n v="525"/>
    <s v="Jerrold Freedman"/>
    <s v="Richard Wesley"/>
    <s v="Victor Love"/>
    <s v="United States"/>
    <n v="2000000"/>
    <n v="1301121"/>
    <s v="American Playhouse"/>
    <n v="111"/>
    <n v="109.6"/>
    <n v="3617258.8385036499"/>
  </r>
  <r>
    <s v="The Assault"/>
    <x v="1"/>
    <x v="0"/>
    <x v="6"/>
    <s v="February 6, 1986 (Netherlands)"/>
    <x v="13"/>
    <n v="3100"/>
    <s v="Fons Rademakers"/>
    <s v="Gerard Soeteman"/>
    <s v="Derek de Lint"/>
    <s v="Netherlands"/>
    <m/>
    <n v="512403"/>
    <s v="Fons Rademakers Produktie"/>
    <n v="144"/>
    <n v="109.6"/>
    <n v="1424536.4425182482"/>
  </r>
  <r>
    <s v="Nobody's Fool"/>
    <x v="8"/>
    <x v="3"/>
    <x v="6"/>
    <s v="November 7, 1986 (United States)"/>
    <x v="30"/>
    <n v="754"/>
    <s v="Evelyn Purcell"/>
    <s v="Beth Henley"/>
    <s v="Rosanna Arquette"/>
    <s v="United States"/>
    <m/>
    <n v="563358"/>
    <s v="Island Pictures"/>
    <n v="107"/>
    <n v="109.6"/>
    <n v="1566196.9215328468"/>
  </r>
  <r>
    <s v="Alien Predator"/>
    <x v="0"/>
    <x v="0"/>
    <x v="6"/>
    <s v="February 6, 1987 (United States)"/>
    <x v="47"/>
    <n v="922"/>
    <s v="Deran Sarafian"/>
    <s v="Deran Sarafian"/>
    <s v="Dennis Christopher"/>
    <s v="United States"/>
    <m/>
    <m/>
    <s v="Continental Motion Pictures"/>
    <n v="90"/>
    <n v="109.6"/>
    <n v="0"/>
  </r>
  <r>
    <s v="Low Blow"/>
    <x v="0"/>
    <x v="2"/>
    <x v="6"/>
    <s v="April 1986 (United States)"/>
    <x v="35"/>
    <n v="437"/>
    <s v="Frank Harris"/>
    <s v="Leo Fong"/>
    <s v="Leo Fong"/>
    <s v="United States"/>
    <m/>
    <m/>
    <s v="Action Communications"/>
    <n v="90"/>
    <n v="109.6"/>
    <n v="0"/>
  </r>
  <r>
    <s v="A Man and a Woman: 20 Years Later"/>
    <x v="1"/>
    <x v="0"/>
    <x v="6"/>
    <s v="August 15, 1986 (United States)"/>
    <x v="23"/>
    <n v="675"/>
    <s v="Claude Lelouch"/>
    <s v="Claude Lelouch"/>
    <s v="Anouk AimÃ©e"/>
    <s v="France"/>
    <m/>
    <m/>
    <s v="Les Films 13"/>
    <n v="102"/>
    <n v="109.6"/>
    <n v="0"/>
  </r>
  <r>
    <s v="The Princess Bride"/>
    <x v="1"/>
    <x v="1"/>
    <x v="7"/>
    <s v="October 9, 1987 (United States)"/>
    <x v="31"/>
    <n v="402000"/>
    <s v="Rob Reiner"/>
    <s v="William Goldman"/>
    <s v="Cary Elwes"/>
    <s v="United Kingdom"/>
    <n v="16000000"/>
    <n v="30902642"/>
    <s v="Act III Communications"/>
    <n v="98"/>
    <n v="113.6"/>
    <n v="82887632.19542253"/>
  </r>
  <r>
    <s v="The Lost Boys"/>
    <x v="0"/>
    <x v="3"/>
    <x v="7"/>
    <s v="July 31, 1987 (United States)"/>
    <x v="4"/>
    <n v="128000"/>
    <s v="Joel Schumacher"/>
    <s v="Jan Fischer"/>
    <s v="Jason Patric"/>
    <s v="United States"/>
    <m/>
    <n v="32388898"/>
    <s v="Warner Bros."/>
    <n v="97"/>
    <n v="113.6"/>
    <n v="86874095.251760572"/>
  </r>
  <r>
    <s v="Full Metal Jacket"/>
    <x v="0"/>
    <x v="0"/>
    <x v="7"/>
    <s v="July 10, 1987 (United States)"/>
    <x v="28"/>
    <n v="691000"/>
    <s v="Stanley Kubrick"/>
    <s v="Stanley Kubrick"/>
    <s v="Matthew Modine"/>
    <s v="United Kingdom"/>
    <n v="30000000"/>
    <n v="46357676"/>
    <s v="Natant"/>
    <n v="116"/>
    <n v="113.6"/>
    <n v="124341407.36971831"/>
  </r>
  <r>
    <s v="Predator"/>
    <x v="0"/>
    <x v="2"/>
    <x v="7"/>
    <s v="June 12, 1987 (United States)"/>
    <x v="40"/>
    <n v="381000"/>
    <s v="John McTiernan"/>
    <s v="Jim Thomas"/>
    <s v="Arnold Schwarzenegger"/>
    <s v="United States"/>
    <n v="15000000"/>
    <n v="98268458"/>
    <s v="Twentieth Century Fox"/>
    <n v="107"/>
    <n v="113.6"/>
    <n v="263577457.32922536"/>
  </r>
  <r>
    <s v="RoboCop"/>
    <x v="0"/>
    <x v="2"/>
    <x v="7"/>
    <s v="July 17, 1987 (United States)"/>
    <x v="24"/>
    <n v="240000"/>
    <s v="Paul Verhoeven"/>
    <s v="Edward Neumeier"/>
    <s v="Peter Weller"/>
    <s v="United States"/>
    <n v="13000000"/>
    <n v="53424681"/>
    <s v="Orion Pictures"/>
    <n v="102"/>
    <n v="113.6"/>
    <n v="143296657.57658452"/>
  </r>
  <r>
    <s v="Dirty Dancing"/>
    <x v="8"/>
    <x v="0"/>
    <x v="7"/>
    <s v="August 21, 1987 (United States)"/>
    <x v="9"/>
    <n v="211000"/>
    <s v="Emile Ardolino"/>
    <s v="Eleanor Bergstein"/>
    <s v="Patrick Swayze"/>
    <s v="United States"/>
    <n v="6000000"/>
    <n v="214577242"/>
    <s v="Great American Films Limited Partnership"/>
    <n v="100"/>
    <n v="113.6"/>
    <n v="575543007.37147892"/>
  </r>
  <r>
    <s v="Adventures in Babysitting"/>
    <x v="8"/>
    <x v="1"/>
    <x v="7"/>
    <s v="July 3, 1987 (United States)"/>
    <x v="15"/>
    <n v="40000"/>
    <s v="Chris Columbus"/>
    <s v="David Simkins"/>
    <s v="Elisabeth Shue"/>
    <s v="United States"/>
    <n v="7000000"/>
    <n v="34368475"/>
    <s v="Touchstone Pictures"/>
    <n v="102"/>
    <n v="113.6"/>
    <n v="92183752.926936626"/>
  </r>
  <r>
    <s v="The Untouchables"/>
    <x v="0"/>
    <x v="6"/>
    <x v="7"/>
    <s v="June 3, 1987 (United States)"/>
    <x v="6"/>
    <n v="289000"/>
    <s v="Brian De Palma"/>
    <s v="David Mamet"/>
    <s v="Kevin Costner"/>
    <s v="United States"/>
    <n v="25000000"/>
    <n v="76270454"/>
    <s v="Paramount Pictures"/>
    <n v="119"/>
    <n v="113.6"/>
    <n v="204574008.22007042"/>
  </r>
  <r>
    <s v="Spaceballs"/>
    <x v="1"/>
    <x v="1"/>
    <x v="7"/>
    <s v="June 24, 1987 (United States)"/>
    <x v="12"/>
    <n v="176000"/>
    <s v="Mel Brooks"/>
    <s v="Mel Brooks"/>
    <s v="Mel Brooks"/>
    <s v="United States"/>
    <n v="22700000"/>
    <n v="38119483"/>
    <s v="Brooksfilms"/>
    <n v="96"/>
    <n v="113.6"/>
    <n v="102244775.26496479"/>
  </r>
  <r>
    <s v="Raising Arizona"/>
    <x v="8"/>
    <x v="3"/>
    <x v="7"/>
    <s v="April 17, 1987 (United States)"/>
    <x v="4"/>
    <n v="130000"/>
    <s v="Joel Coen"/>
    <s v="Ethan Coen"/>
    <s v="Nicolas Cage"/>
    <s v="United States"/>
    <n v="6000000"/>
    <n v="29180280"/>
    <s v="Circle Films"/>
    <n v="94"/>
    <n v="113.6"/>
    <n v="78267881.302816898"/>
  </r>
  <r>
    <s v="Lethal Weapon"/>
    <x v="0"/>
    <x v="2"/>
    <x v="7"/>
    <s v="March 6, 1987 (United States)"/>
    <x v="37"/>
    <n v="243000"/>
    <s v="Richard Donner"/>
    <s v="Shane Black"/>
    <s v="Mel Gibson"/>
    <s v="United States"/>
    <n v="15000000"/>
    <n v="120207127"/>
    <s v="Warner Bros."/>
    <n v="109"/>
    <n v="113.6"/>
    <n v="322421757.01496482"/>
  </r>
  <r>
    <s v="Near Dark"/>
    <x v="0"/>
    <x v="2"/>
    <x v="7"/>
    <s v="January 8, 1988 (United Kingdom)"/>
    <x v="9"/>
    <n v="35000"/>
    <s v="Kathryn Bigelow"/>
    <s v="Kathryn Bigelow"/>
    <s v="Adrian Pasdar"/>
    <s v="United States"/>
    <n v="5000000"/>
    <n v="3369307"/>
    <s v="F/M"/>
    <n v="94"/>
    <n v="113.6"/>
    <n v="9037216.9269366208"/>
  </r>
  <r>
    <s v="Mannequin"/>
    <x v="1"/>
    <x v="3"/>
    <x v="7"/>
    <s v="February 13, 1987 (United States)"/>
    <x v="23"/>
    <n v="30000"/>
    <s v="Michael Gottlieb"/>
    <s v="Edward Rugoff"/>
    <s v="Andrew McCarthy"/>
    <s v="United States"/>
    <n v="6000000"/>
    <n v="42721196"/>
    <s v="Gladden Entertainment"/>
    <n v="90"/>
    <n v="113.6"/>
    <n v="114587574.13028169"/>
  </r>
  <r>
    <s v="Masters of the Universe"/>
    <x v="1"/>
    <x v="2"/>
    <x v="7"/>
    <s v="August 7, 1987 (United States)"/>
    <x v="20"/>
    <n v="38000"/>
    <s v="Gary Goddard"/>
    <s v="David Odell"/>
    <s v="Dolph Lundgren"/>
    <s v="United States"/>
    <n v="22000000"/>
    <n v="17336370"/>
    <s v="Golan-Globus Productions"/>
    <n v="106"/>
    <n v="113.6"/>
    <n v="46499929.040492959"/>
  </r>
  <r>
    <s v="Fatal Attraction"/>
    <x v="0"/>
    <x v="0"/>
    <x v="7"/>
    <s v="September 18, 1987 (United States)"/>
    <x v="15"/>
    <n v="79000"/>
    <s v="Adrian Lyne"/>
    <s v="James Dearden"/>
    <s v="Michael Douglas"/>
    <s v="United States"/>
    <n v="14000000"/>
    <n v="320145693"/>
    <s v="Paramount Pictures"/>
    <n v="119"/>
    <n v="113.6"/>
    <n v="858700639.58714795"/>
  </r>
  <r>
    <s v="Hellraiser"/>
    <x v="0"/>
    <x v="4"/>
    <x v="7"/>
    <s v="September 18, 1987 (United States)"/>
    <x v="9"/>
    <n v="108000"/>
    <s v="Clive Barker"/>
    <s v="Clive Barker"/>
    <s v="Andrew Robinson"/>
    <s v="United Kingdom"/>
    <m/>
    <n v="14575193"/>
    <s v="New World Pictures"/>
    <n v="94"/>
    <n v="113.6"/>
    <n v="39093849.534330986"/>
  </r>
  <r>
    <s v="Empire of the Sun"/>
    <x v="1"/>
    <x v="2"/>
    <x v="7"/>
    <s v="December 25, 1987 (United States)"/>
    <x v="3"/>
    <n v="119000"/>
    <s v="Steven Spielberg"/>
    <s v="Tom Stoppard"/>
    <s v="Christian Bale"/>
    <s v="United States"/>
    <n v="35000000"/>
    <n v="22238696"/>
    <s v="Amblin Entertainment"/>
    <n v="153"/>
    <n v="113.6"/>
    <n v="59649037.598591551"/>
  </r>
  <r>
    <s v="No Way Out"/>
    <x v="0"/>
    <x v="2"/>
    <x v="7"/>
    <s v="August 14, 1987 (United States)"/>
    <x v="12"/>
    <n v="37000"/>
    <s v="Roger Donaldson"/>
    <s v="Kenneth Fearing"/>
    <s v="Kevin Costner"/>
    <s v="United States"/>
    <n v="15000000"/>
    <n v="35509515"/>
    <s v="Orion Pictures"/>
    <n v="114"/>
    <n v="113.6"/>
    <n v="95244271.307218313"/>
  </r>
  <r>
    <s v="The Witches of Eastwick"/>
    <x v="0"/>
    <x v="3"/>
    <x v="7"/>
    <s v="June 12, 1987 (United States)"/>
    <x v="14"/>
    <n v="65000"/>
    <s v="George Miller"/>
    <s v="John Updike"/>
    <s v="Jack Nicholson"/>
    <s v="United States"/>
    <n v="22000000"/>
    <n v="63766510"/>
    <s v="Warner Bros."/>
    <n v="118"/>
    <n v="113.6"/>
    <n v="171035700.6778169"/>
  </r>
  <r>
    <s v="Some Kind of Wonderful"/>
    <x v="8"/>
    <x v="0"/>
    <x v="7"/>
    <s v="February 27, 1987 (United States)"/>
    <x v="12"/>
    <n v="29000"/>
    <s v="Howard Deutch"/>
    <s v="John Hughes"/>
    <s v="Eric Stoltz"/>
    <s v="United States"/>
    <m/>
    <n v="18553948"/>
    <s v="Hughes Entertainment"/>
    <n v="95"/>
    <n v="113.6"/>
    <n v="49765739.045774646"/>
  </r>
  <r>
    <s v="The Running Man"/>
    <x v="0"/>
    <x v="2"/>
    <x v="7"/>
    <s v="November 13, 1987 (United States)"/>
    <x v="17"/>
    <n v="144000"/>
    <s v="Paul Michael Glaser"/>
    <s v="Stephen King"/>
    <s v="Arnold Schwarzenegger"/>
    <s v="United States"/>
    <n v="27000000"/>
    <n v="38122105"/>
    <s v="TAFT Entertainment Pictures"/>
    <n v="101"/>
    <n v="113.6"/>
    <n v="102251808.04137324"/>
  </r>
  <r>
    <s v="Black Widow"/>
    <x v="0"/>
    <x v="6"/>
    <x v="7"/>
    <s v="February 6, 1987 (United States)"/>
    <x v="5"/>
    <n v="9000"/>
    <s v="Bob Rafelson"/>
    <s v="Ronald Bass"/>
    <s v="Debra Winger"/>
    <s v="United States"/>
    <n v="10500000"/>
    <n v="25205460"/>
    <s v="Amercent Films"/>
    <n v="102"/>
    <n v="113.6"/>
    <n v="67606546.32042253"/>
  </r>
  <r>
    <s v="Angel Heart"/>
    <x v="10"/>
    <x v="4"/>
    <x v="7"/>
    <s v="March 6, 1987 (United States)"/>
    <x v="4"/>
    <n v="83000"/>
    <s v="Alan Parker"/>
    <s v="William Hjortsberg"/>
    <s v="Mickey Rourke"/>
    <s v="United Kingdom"/>
    <n v="17000000"/>
    <n v="17186348"/>
    <s v="Carolco International N.V."/>
    <n v="113"/>
    <n v="113.6"/>
    <n v="46097537.285211265"/>
  </r>
  <r>
    <s v="Moonstruck"/>
    <x v="1"/>
    <x v="3"/>
    <x v="7"/>
    <s v="January 15, 1988 (United States)"/>
    <x v="12"/>
    <n v="53000"/>
    <s v="Norman Jewison"/>
    <s v="John Patrick Shanley"/>
    <s v="Cher"/>
    <s v="United States"/>
    <n v="15000000"/>
    <n v="80642217"/>
    <s v="Metro-Goldwyn-Mayer (MGM)"/>
    <n v="102"/>
    <n v="113.6"/>
    <n v="216300030.98503521"/>
  </r>
  <r>
    <s v="Jaws: the Revenge"/>
    <x v="8"/>
    <x v="1"/>
    <x v="7"/>
    <s v="July 17, 1987 (United States)"/>
    <x v="53"/>
    <n v="42000"/>
    <s v="Joseph Sargent"/>
    <s v="Peter Benchley"/>
    <s v="Lorraine Gary"/>
    <s v="United States"/>
    <n v="23000000"/>
    <n v="51881013"/>
    <s v="Universal Pictures"/>
    <n v="89"/>
    <n v="113.6"/>
    <n v="139156203.00264084"/>
  </r>
  <r>
    <s v="Wall Street"/>
    <x v="0"/>
    <x v="6"/>
    <x v="7"/>
    <s v="December 11, 1987 (United States)"/>
    <x v="34"/>
    <n v="147000"/>
    <s v="Oliver Stone"/>
    <s v="Stanley Weiser"/>
    <s v="Charlie Sheen"/>
    <s v="United States"/>
    <n v="15000000"/>
    <n v="43848069"/>
    <s v="Twentieth Century Fox"/>
    <n v="126"/>
    <n v="113.6"/>
    <n v="117610093.52376761"/>
  </r>
  <r>
    <s v="Good Morning, Vietnam"/>
    <x v="0"/>
    <x v="5"/>
    <x v="7"/>
    <s v="January 15, 1988 (United States)"/>
    <x v="4"/>
    <n v="131000"/>
    <s v="Barry Levinson"/>
    <s v="Mitch Markowitz"/>
    <s v="Robin Williams"/>
    <s v="United States"/>
    <n v="13000000"/>
    <n v="123922370"/>
    <s v="Touchstone Pictures"/>
    <n v="121"/>
    <n v="113.6"/>
    <n v="332386849.81514084"/>
  </r>
  <r>
    <s v="A Nightmare on Elm Street 3: Dream Warriors"/>
    <x v="0"/>
    <x v="7"/>
    <x v="7"/>
    <s v="February 27, 1987 (United States)"/>
    <x v="14"/>
    <n v="73000"/>
    <s v="Chuck Russell"/>
    <s v="Wes Craven"/>
    <s v="Heather Langenkamp"/>
    <s v="United States"/>
    <n v="4500000"/>
    <n v="44793222"/>
    <s v="New Line Cinema"/>
    <n v="96"/>
    <n v="113.6"/>
    <n v="120145200.20598592"/>
  </r>
  <r>
    <s v="Planes, Trains &amp; Automobiles"/>
    <x v="0"/>
    <x v="3"/>
    <x v="7"/>
    <s v="November 25, 1987 (United States)"/>
    <x v="37"/>
    <n v="128000"/>
    <s v="John Hughes"/>
    <s v="John Hughes"/>
    <s v="Steve Martin"/>
    <s v="United States"/>
    <n v="30000000"/>
    <n v="49530280"/>
    <s v="Paramount Pictures"/>
    <n v="93"/>
    <n v="113.6"/>
    <n v="132851023.90845071"/>
  </r>
  <r>
    <s v="Can't Buy Me Love"/>
    <x v="8"/>
    <x v="3"/>
    <x v="7"/>
    <s v="August 14, 1987 (United States)"/>
    <x v="8"/>
    <n v="34000"/>
    <s v="Steve Rash"/>
    <s v="Michael Swerdlick"/>
    <s v="Patrick Dempsey"/>
    <s v="United States"/>
    <m/>
    <n v="31623833"/>
    <s v="Touchstone Pictures"/>
    <n v="94"/>
    <n v="113.6"/>
    <n v="84822023.900528178"/>
  </r>
  <r>
    <s v="Overboard"/>
    <x v="1"/>
    <x v="3"/>
    <x v="7"/>
    <s v="December 16, 1987 (United States)"/>
    <x v="15"/>
    <n v="55000"/>
    <s v="Garry Marshall"/>
    <s v="Leslie Dixon"/>
    <s v="Goldie Hawn"/>
    <s v="United States"/>
    <n v="22000000"/>
    <n v="26713187"/>
    <s v="Metro-Goldwyn-Mayer (MGM)"/>
    <n v="112"/>
    <n v="113.6"/>
    <n v="71650599.286091551"/>
  </r>
  <r>
    <s v="Beverly Hills Cop II"/>
    <x v="0"/>
    <x v="2"/>
    <x v="7"/>
    <s v="May 20, 1987 (United States)"/>
    <x v="16"/>
    <n v="111000"/>
    <s v="Tony Scott"/>
    <s v="Danilo Bach"/>
    <s v="Eddie Murphy"/>
    <s v="United States"/>
    <n v="28000000"/>
    <n v="299965036"/>
    <s v="Paramount Pictures"/>
    <n v="100"/>
    <n v="113.6"/>
    <n v="804571711.8767606"/>
  </r>
  <r>
    <s v="Superman IV: The Quest for Peace"/>
    <x v="1"/>
    <x v="2"/>
    <x v="7"/>
    <s v="July 24, 1987 (United States)"/>
    <x v="47"/>
    <n v="44000"/>
    <s v="Sidney J. Furie"/>
    <s v="Jerry Siegel"/>
    <s v="Christopher Reeve"/>
    <s v="United Kingdom"/>
    <n v="17000000"/>
    <n v="15681020"/>
    <s v="Cannon Films"/>
    <n v="90"/>
    <n v="113.6"/>
    <n v="42059918.961267605"/>
  </r>
  <r>
    <s v="The Secret of My Success"/>
    <x v="8"/>
    <x v="3"/>
    <x v="7"/>
    <s v="April 10, 1987 (United States)"/>
    <x v="16"/>
    <n v="31000"/>
    <s v="Herbert Ross"/>
    <s v="Jim Cash"/>
    <s v="Michael J. Fox"/>
    <s v="United States"/>
    <n v="12000000"/>
    <n v="110996879"/>
    <s v="Rastar Pictures"/>
    <n v="111"/>
    <n v="113.6"/>
    <n v="297717861.19102114"/>
  </r>
  <r>
    <s v="Withnail &amp; I"/>
    <x v="0"/>
    <x v="3"/>
    <x v="7"/>
    <s v="June 19, 1987 (United States)"/>
    <x v="37"/>
    <n v="41000"/>
    <s v="Bruce Robinson"/>
    <s v="Bruce Robinson"/>
    <s v="Richard E. Grant"/>
    <s v="United Kingdom"/>
    <m/>
    <n v="1628359"/>
    <s v="Cineplex Odeon Films"/>
    <n v="107"/>
    <n v="113.6"/>
    <n v="4367614.3248239439"/>
  </r>
  <r>
    <s v="Evil Dead II"/>
    <x v="0"/>
    <x v="3"/>
    <x v="7"/>
    <s v="March 13, 1987 (United States)"/>
    <x v="3"/>
    <n v="152000"/>
    <s v="Sam Raimi"/>
    <s v="Sam Raimi"/>
    <s v="Bruce Campbell"/>
    <s v="United States"/>
    <n v="3600000"/>
    <n v="5923798"/>
    <s v="Renaissance Pictures"/>
    <n v="84"/>
    <n v="113.6"/>
    <n v="15888919.459507043"/>
  </r>
  <r>
    <s v="Summer School"/>
    <x v="8"/>
    <x v="3"/>
    <x v="7"/>
    <s v="July 22, 1987 (United States)"/>
    <x v="14"/>
    <n v="18000"/>
    <s v="Carl Reiner"/>
    <s v="Stuart Birnbaum"/>
    <s v="Mark Harmon"/>
    <s v="United States"/>
    <m/>
    <n v="35659098"/>
    <s v="Paramount Pictures"/>
    <n v="97"/>
    <n v="113.6"/>
    <n v="95645485.568661973"/>
  </r>
  <r>
    <s v="Innerspace"/>
    <x v="1"/>
    <x v="2"/>
    <x v="7"/>
    <s v="July 1, 1987 (United States)"/>
    <x v="8"/>
    <n v="56000"/>
    <s v="Joe Dante"/>
    <s v="Chip Proser"/>
    <s v="Dennis Quaid"/>
    <s v="United States"/>
    <n v="27000000"/>
    <n v="25893810"/>
    <s v="Warner Bros."/>
    <n v="120"/>
    <n v="113.6"/>
    <n v="69452851.294014081"/>
  </r>
  <r>
    <s v="The Living Daylights"/>
    <x v="1"/>
    <x v="2"/>
    <x v="7"/>
    <s v="July 31, 1987 (United States)"/>
    <x v="17"/>
    <n v="91000"/>
    <s v="John Glen"/>
    <s v="Richard Maibaum"/>
    <s v="Timothy Dalton"/>
    <s v="United Kingdom"/>
    <n v="40000000"/>
    <n v="51186259"/>
    <s v="Eon Productions"/>
    <n v="130"/>
    <n v="113.6"/>
    <n v="137292721.10299295"/>
  </r>
  <r>
    <s v="Over the Top"/>
    <x v="1"/>
    <x v="2"/>
    <x v="7"/>
    <s v="February 13, 1987 (United States)"/>
    <x v="1"/>
    <n v="51000"/>
    <s v="Menahem Golan"/>
    <s v="Gary Conway"/>
    <s v="Sylvester Stallone"/>
    <s v="United States"/>
    <n v="25000000"/>
    <n v="16057580"/>
    <s v="The Cannon Group"/>
    <n v="93"/>
    <n v="113.6"/>
    <n v="43069935.08802817"/>
  </r>
  <r>
    <s v="The Last Emperor"/>
    <x v="8"/>
    <x v="5"/>
    <x v="7"/>
    <s v="April 15, 1988 (United States)"/>
    <x v="3"/>
    <n v="97000"/>
    <s v="Bernardo Bertolucci"/>
    <s v="Mark Peploe"/>
    <s v="John Lone"/>
    <s v="United Kingdom"/>
    <m/>
    <n v="43993869"/>
    <s v="Recorded Picture Company (RPC)"/>
    <n v="163"/>
    <n v="113.6"/>
    <n v="118001160.95334508"/>
  </r>
  <r>
    <s v="Less Than Zero"/>
    <x v="0"/>
    <x v="6"/>
    <x v="7"/>
    <s v="November 6, 1987 (United States)"/>
    <x v="5"/>
    <n v="19000"/>
    <s v="Marek Kanievska"/>
    <s v="Bret Easton Ellis"/>
    <s v="Andrew McCarthy"/>
    <s v="United States"/>
    <m/>
    <n v="12396383"/>
    <s v="Twentieth Century Fox"/>
    <n v="98"/>
    <n v="113.6"/>
    <n v="33249805.458626762"/>
  </r>
  <r>
    <s v="Three Men and a Baby"/>
    <x v="1"/>
    <x v="3"/>
    <x v="7"/>
    <s v="November 25, 1987 (United States)"/>
    <x v="10"/>
    <n v="50000"/>
    <s v="Leonard Nimoy"/>
    <s v="Coline Serreau"/>
    <s v="Tom Selleck"/>
    <s v="United States"/>
    <n v="11000000"/>
    <n v="167780960"/>
    <s v="Touchstone Pictures"/>
    <n v="102"/>
    <n v="113.6"/>
    <n v="450025162.95774651"/>
  </r>
  <r>
    <s v="La Bamba"/>
    <x v="8"/>
    <x v="5"/>
    <x v="7"/>
    <s v="July 24, 1987 (United States)"/>
    <x v="15"/>
    <n v="30000"/>
    <s v="Luis Valdez"/>
    <s v="Luis Valdez"/>
    <s v="Lou Diamond Phillips"/>
    <s v="United States"/>
    <n v="6500000"/>
    <n v="54215416"/>
    <s v="Columbia Pictures"/>
    <n v="108"/>
    <n v="113.6"/>
    <n v="145417581.47183099"/>
  </r>
  <r>
    <s v="Revenge of the Nerds II: Nerds in Paradise"/>
    <x v="8"/>
    <x v="3"/>
    <x v="7"/>
    <s v="July 10, 1987 (United States)"/>
    <x v="27"/>
    <n v="14000"/>
    <s v="Joe Roth"/>
    <s v="Tim Metcalfe"/>
    <s v="Robert Carradine"/>
    <s v="United States"/>
    <m/>
    <n v="30063289"/>
    <s v="Twentieth Century Fox"/>
    <n v="88"/>
    <n v="113.6"/>
    <n v="80636304.210387319"/>
  </r>
  <r>
    <s v="The Monster Squad"/>
    <x v="8"/>
    <x v="2"/>
    <x v="7"/>
    <s v="August 14, 1987 (United States)"/>
    <x v="9"/>
    <n v="30000"/>
    <s v="Fred Dekker"/>
    <s v="Shane Black"/>
    <s v="Andre Gower"/>
    <s v="United States"/>
    <n v="12000000"/>
    <n v="3769990"/>
    <s v="TAFT Entertainment Pictures"/>
    <n v="79"/>
    <n v="113.6"/>
    <n v="10111936.205985915"/>
  </r>
  <r>
    <s v="Prince of Darkness"/>
    <x v="0"/>
    <x v="4"/>
    <x v="7"/>
    <s v="October 23, 1987 (United States)"/>
    <x v="17"/>
    <n v="39000"/>
    <s v="John Carpenter"/>
    <s v="John Carpenter"/>
    <s v="Donald Pleasence"/>
    <s v="United States"/>
    <n v="3000000"/>
    <n v="14182492"/>
    <s v="Alive Films"/>
    <n v="102"/>
    <n v="113.6"/>
    <n v="38040539.721830986"/>
  </r>
  <r>
    <s v="Wings of Desire"/>
    <x v="8"/>
    <x v="0"/>
    <x v="7"/>
    <s v="May 6, 1988 (United States)"/>
    <x v="45"/>
    <n v="67000"/>
    <s v="Wim Wenders"/>
    <s v="Wim Wenders"/>
    <s v="Bruno Ganz"/>
    <s v="West Germany"/>
    <m/>
    <n v="3404057"/>
    <s v="Road Movies Filmproduktion"/>
    <n v="128"/>
    <n v="113.6"/>
    <n v="9130424.0132042263"/>
  </r>
  <r>
    <s v="Maurice"/>
    <x v="0"/>
    <x v="0"/>
    <x v="7"/>
    <s v="September 18, 1987 (United States)"/>
    <x v="3"/>
    <n v="17000"/>
    <s v="James Ivory"/>
    <s v="E.M. Forster"/>
    <s v="James Wilby"/>
    <s v="United Kingdom"/>
    <m/>
    <n v="2642567"/>
    <s v="Merchant Ivory Productions"/>
    <n v="140"/>
    <n v="113.6"/>
    <n v="7087941.5924295774"/>
  </r>
  <r>
    <s v="Broadcast News"/>
    <x v="0"/>
    <x v="3"/>
    <x v="7"/>
    <s v="December 25, 1987 (United States)"/>
    <x v="13"/>
    <n v="28000"/>
    <s v="James L. Brooks"/>
    <s v="James L. Brooks"/>
    <s v="William Hurt"/>
    <s v="United States"/>
    <n v="20000000"/>
    <n v="67331309"/>
    <s v="Amercent Films"/>
    <n v="133"/>
    <n v="113.6"/>
    <n v="180597269.82658452"/>
  </r>
  <r>
    <s v="Harry and the Hendersons"/>
    <x v="1"/>
    <x v="3"/>
    <x v="7"/>
    <s v="June 5, 1987 (United States)"/>
    <x v="22"/>
    <n v="32000"/>
    <s v="William Dear"/>
    <s v="William Dear"/>
    <s v="John Lithgow"/>
    <s v="United States"/>
    <n v="10000000"/>
    <n v="49998613"/>
    <s v="Amblin Entertainment"/>
    <n v="110"/>
    <n v="113.6"/>
    <n v="134107195.25616197"/>
  </r>
  <r>
    <s v="Creepshow 2"/>
    <x v="0"/>
    <x v="7"/>
    <x v="7"/>
    <s v="May 1, 1987 (United States)"/>
    <x v="10"/>
    <n v="23000"/>
    <s v="Michael Gornick"/>
    <s v="Stephen King"/>
    <s v="George Kennedy"/>
    <s v="United States"/>
    <n v="3500000"/>
    <n v="14000000"/>
    <s v="New World Pictures"/>
    <n v="92"/>
    <n v="113.6"/>
    <n v="37551056.33802817"/>
  </r>
  <r>
    <s v="Police Academy 4: Citizens on Patrol"/>
    <x v="1"/>
    <x v="3"/>
    <x v="7"/>
    <s v="April 3, 1987 (United States)"/>
    <x v="18"/>
    <n v="41000"/>
    <s v="Jim Drake"/>
    <s v="Neal Israel"/>
    <s v="Steve Guttenberg"/>
    <s v="United States"/>
    <m/>
    <n v="28061343"/>
    <s v="Warner Bros."/>
    <n v="88"/>
    <n v="113.6"/>
    <n v="75266647.993838027"/>
  </r>
  <r>
    <s v="The Stepfather"/>
    <x v="0"/>
    <x v="4"/>
    <x v="7"/>
    <s v="June 5, 1987 (United States)"/>
    <x v="8"/>
    <n v="14000"/>
    <s v="Joseph Ruben"/>
    <s v="Carolyn Lefcourt"/>
    <s v="Terry O'Quinn"/>
    <s v="United Kingdom"/>
    <m/>
    <n v="2488740"/>
    <s v="Incorporated Television Company (ITC)"/>
    <n v="89"/>
    <n v="113.6"/>
    <n v="6675343.9964788733"/>
  </r>
  <r>
    <s v="My Best Friend Is a Vampire"/>
    <x v="1"/>
    <x v="3"/>
    <x v="7"/>
    <s v="May 6, 1988 (United States)"/>
    <x v="10"/>
    <n v="3300"/>
    <s v="Jimmy Huston"/>
    <s v="Tab Murphy"/>
    <s v="Robert Sean Leonard"/>
    <s v="United States"/>
    <m/>
    <n v="174380"/>
    <s v="Kings Road Entertainment"/>
    <n v="89"/>
    <n v="113.6"/>
    <n v="467725.22887323942"/>
  </r>
  <r>
    <s v="Flowers in the Attic"/>
    <x v="8"/>
    <x v="0"/>
    <x v="7"/>
    <s v="November 20, 1987 (United States)"/>
    <x v="46"/>
    <n v="9500"/>
    <s v="Jeffrey Bloom"/>
    <s v="Virginia C. Andrews"/>
    <s v="Louise Fletcher"/>
    <s v="United States"/>
    <m/>
    <n v="15151736"/>
    <s v="New World Pictures"/>
    <n v="93"/>
    <n v="113.6"/>
    <n v="40640263.725352116"/>
  </r>
  <r>
    <s v="*batteries not included"/>
    <x v="1"/>
    <x v="3"/>
    <x v="7"/>
    <s v="December 18, 1987 (United States)"/>
    <x v="17"/>
    <n v="32000"/>
    <s v="Matthew Robbins"/>
    <s v="Mick Garris"/>
    <s v="Hume Cronyn"/>
    <s v="United States"/>
    <n v="25000000"/>
    <n v="65088797"/>
    <s v="Universal Pictures"/>
    <n v="106"/>
    <n v="113.6"/>
    <n v="174582363.08010563"/>
  </r>
  <r>
    <s v="Roxanne"/>
    <x v="1"/>
    <x v="3"/>
    <x v="7"/>
    <s v="June 19, 1987 (United States)"/>
    <x v="14"/>
    <n v="42000"/>
    <s v="Fred Schepisi"/>
    <s v="Edmond Rostand"/>
    <s v="Steve Martin"/>
    <s v="United States"/>
    <n v="12000000"/>
    <n v="40050884"/>
    <s v="Columbia Pictures Industries"/>
    <n v="107"/>
    <n v="113.6"/>
    <n v="107425214.39084508"/>
  </r>
  <r>
    <s v="Dragnet"/>
    <x v="8"/>
    <x v="3"/>
    <x v="7"/>
    <s v="June 26, 1987 (United States)"/>
    <x v="22"/>
    <n v="33000"/>
    <s v="Tom Mankiewicz"/>
    <s v="Dan Aykroyd"/>
    <s v="Dan Aykroyd"/>
    <s v="United States"/>
    <n v="20000000"/>
    <n v="66673516"/>
    <s v="Applied Action"/>
    <n v="106"/>
    <n v="113.6"/>
    <n v="178832925.39788732"/>
  </r>
  <r>
    <s v="Throw Momma from the Train"/>
    <x v="8"/>
    <x v="3"/>
    <x v="7"/>
    <s v="December 11, 1987 (United States)"/>
    <x v="21"/>
    <n v="35000"/>
    <s v="Danny DeVito"/>
    <s v="Stu Silver"/>
    <s v="Danny DeVito"/>
    <s v="United States"/>
    <n v="14000000"/>
    <n v="57915972"/>
    <s v="Orion Pictures"/>
    <n v="88"/>
    <n v="113.6"/>
    <n v="155343280.53169015"/>
  </r>
  <r>
    <s v="Amazon Women on the Moon"/>
    <x v="0"/>
    <x v="3"/>
    <x v="7"/>
    <s v="September 18, 1987 (United States)"/>
    <x v="19"/>
    <n v="10000"/>
    <s v="Directors"/>
    <s v="Michael Barrie"/>
    <s v="Rosanna Arquette"/>
    <s v="United States"/>
    <m/>
    <n v="548696"/>
    <s v="Universal Pictures"/>
    <n v="85"/>
    <n v="113.6"/>
    <n v="1471722.457746479"/>
  </r>
  <r>
    <s v="Teen Wolf Too"/>
    <x v="1"/>
    <x v="3"/>
    <x v="7"/>
    <s v="November 20, 1987 (United States)"/>
    <x v="39"/>
    <n v="11000"/>
    <s v="Christopher Leitch"/>
    <s v="Jeph Loeb"/>
    <s v="Jason Bateman"/>
    <s v="United States"/>
    <n v="3000000"/>
    <n v="7888703"/>
    <s v="Atlantic Entertainment Group"/>
    <n v="95"/>
    <n v="113.6"/>
    <n v="21159223.627640847"/>
  </r>
  <r>
    <s v="Baby Boom"/>
    <x v="1"/>
    <x v="3"/>
    <x v="7"/>
    <s v="October 30, 1987 (United States)"/>
    <x v="21"/>
    <n v="14000"/>
    <s v="Charles Shyer"/>
    <s v="Nancy Meyers"/>
    <s v="Diane Keaton"/>
    <s v="United States"/>
    <m/>
    <n v="26712476"/>
    <s v="United Artists"/>
    <n v="110"/>
    <n v="113.6"/>
    <n v="71648692.228873238"/>
  </r>
  <r>
    <s v="84 Charing Cross Road"/>
    <x v="1"/>
    <x v="5"/>
    <x v="7"/>
    <s v="February 13, 1987 (United States)"/>
    <x v="24"/>
    <n v="9500"/>
    <s v="David Hugh Jones"/>
    <s v="Helene Hanff"/>
    <s v="Anne Bancroft"/>
    <s v="United Kingdom"/>
    <m/>
    <n v="1083486"/>
    <s v="Brooksfilms"/>
    <n v="100"/>
    <n v="113.6"/>
    <n v="2906145.9876760566"/>
  </r>
  <r>
    <s v="The Gate"/>
    <x v="8"/>
    <x v="7"/>
    <x v="7"/>
    <s v="May 15, 1987 (United States)"/>
    <x v="10"/>
    <n v="16000"/>
    <s v="Tibor TakÃ¡cs"/>
    <s v="Michael Nankin"/>
    <s v="Stephen Dorff"/>
    <s v="Canada"/>
    <m/>
    <n v="13539458"/>
    <s v="New Century Entertainment"/>
    <n v="85"/>
    <n v="113.6"/>
    <n v="36315782.153169014"/>
  </r>
  <r>
    <s v="Ernest Goes to Camp"/>
    <x v="1"/>
    <x v="3"/>
    <x v="7"/>
    <s v="May 22, 1987 (United States)"/>
    <x v="30"/>
    <n v="11000"/>
    <s v="John R. Cherry III"/>
    <s v="John R. Cherry III"/>
    <s v="Jim Varney"/>
    <s v="United States"/>
    <n v="3500000"/>
    <n v="23509382"/>
    <s v="Emshell Producers"/>
    <n v="92"/>
    <n v="113.6"/>
    <n v="63057294.853873238"/>
  </r>
  <r>
    <s v="Aria"/>
    <x v="0"/>
    <x v="3"/>
    <x v="7"/>
    <s v="September 15, 1987 (United States)"/>
    <x v="1"/>
    <n v="2600"/>
    <s v="Directors"/>
    <s v="Robert Altman"/>
    <s v="John Hurt"/>
    <s v="United Kingdom"/>
    <m/>
    <n v="1028679"/>
    <s v="Lightyear Entertainment"/>
    <n v="90"/>
    <n v="113.6"/>
    <n v="2759141.6487676059"/>
  </r>
  <r>
    <s v="Hamburger Hill"/>
    <x v="0"/>
    <x v="2"/>
    <x v="7"/>
    <s v="August 28, 1987 (United States)"/>
    <x v="17"/>
    <n v="24000"/>
    <s v="John Irvin"/>
    <s v="James Carabatsos"/>
    <s v="Anthony Barrile"/>
    <s v="United States"/>
    <m/>
    <n v="13839404"/>
    <s v="RKO Pictures"/>
    <n v="110"/>
    <n v="113.6"/>
    <n v="37120302.806338027"/>
  </r>
  <r>
    <s v="Cherry 2000"/>
    <x v="8"/>
    <x v="2"/>
    <x v="7"/>
    <s v="February 5, 1988 (United States)"/>
    <x v="41"/>
    <n v="9100"/>
    <s v="Steve De Jarnatt"/>
    <s v="Lloyd Fonvielle"/>
    <s v="Melanie Griffith"/>
    <s v="United States"/>
    <n v="10000000"/>
    <m/>
    <s v="Orion Pictures"/>
    <n v="99"/>
    <n v="113.6"/>
    <n v="0"/>
  </r>
  <r>
    <s v="The Hidden"/>
    <x v="0"/>
    <x v="4"/>
    <x v="7"/>
    <s v="October 30, 1987 (United States)"/>
    <x v="9"/>
    <n v="18000"/>
    <s v="Jack Sholder"/>
    <s v="Jim Kouf"/>
    <s v="Kyle MacLachlan"/>
    <s v="United States"/>
    <n v="5000000"/>
    <n v="9747988"/>
    <s v="Heron Communications"/>
    <n v="97"/>
    <n v="113.6"/>
    <n v="26146231.897887323"/>
  </r>
  <r>
    <s v="The Bedroom Window"/>
    <x v="0"/>
    <x v="6"/>
    <x v="7"/>
    <s v="January 16, 1987 (United States)"/>
    <x v="5"/>
    <n v="5100"/>
    <s v="Curtis Hanson"/>
    <s v="Anne Holden"/>
    <s v="Steve Guttenberg"/>
    <s v="United States"/>
    <n v="8300000"/>
    <n v="12640385"/>
    <s v="De Laurentiis Entertainment Group (DEG)"/>
    <n v="112"/>
    <n v="113.6"/>
    <n v="33904272.090669014"/>
  </r>
  <r>
    <s v="Barfly"/>
    <x v="0"/>
    <x v="3"/>
    <x v="7"/>
    <s v="October 16, 1987 (United States)"/>
    <x v="13"/>
    <n v="19000"/>
    <s v="Barbet Schroeder"/>
    <s v="Charles Bukowski"/>
    <s v="Mickey Rourke"/>
    <s v="United States"/>
    <n v="3000000"/>
    <n v="3221568"/>
    <s v="Golan-Globus Productions"/>
    <n v="100"/>
    <n v="113.6"/>
    <n v="8640948.6760563385"/>
  </r>
  <r>
    <s v="Maid to Order"/>
    <x v="1"/>
    <x v="7"/>
    <x v="7"/>
    <s v="July 31, 1987 (United States)"/>
    <x v="30"/>
    <n v="3300"/>
    <s v="Amy Holden Jones"/>
    <s v="Amy Holden Jones"/>
    <s v="Ally Sheedy"/>
    <s v="United States"/>
    <n v="3000000"/>
    <n v="9868521"/>
    <s v="Vista Organization"/>
    <n v="93"/>
    <n v="113.6"/>
    <n v="26469527.717429578"/>
  </r>
  <r>
    <s v="Blind Date"/>
    <x v="8"/>
    <x v="3"/>
    <x v="7"/>
    <s v="March 27, 1987 (United States)"/>
    <x v="22"/>
    <n v="21000"/>
    <s v="Blake Edwards"/>
    <s v="Dale Launer"/>
    <s v="Kim Basinger"/>
    <s v="United States"/>
    <n v="18000000"/>
    <n v="39337581"/>
    <s v="TriStar Pictures"/>
    <n v="95"/>
    <n v="113.6"/>
    <n v="105511980.02376761"/>
  </r>
  <r>
    <s v="Au Revoir les Enfants"/>
    <x v="1"/>
    <x v="0"/>
    <x v="7"/>
    <s v="February 12, 1988 (United States)"/>
    <x v="45"/>
    <n v="32000"/>
    <s v="Louis Malle"/>
    <s v="Louis Malle"/>
    <s v="Gaspard Manesse"/>
    <s v="France"/>
    <m/>
    <n v="4575613"/>
    <s v="Nouvelles Ã‰ditions de Films (NEF)"/>
    <n v="104"/>
    <n v="113.6"/>
    <n v="12272792.967429578"/>
  </r>
  <r>
    <s v="Rita, Sue and Bob Too"/>
    <x v="0"/>
    <x v="3"/>
    <x v="7"/>
    <s v="May 29, 1987 (United Kingdom)"/>
    <x v="16"/>
    <n v="3600"/>
    <s v="Alan Clarke"/>
    <s v="Andrea Dunbar"/>
    <s v="Siobhan Finneran"/>
    <s v="United Kingdom"/>
    <m/>
    <n v="124167"/>
    <s v="British Screen Productions"/>
    <n v="93"/>
    <n v="113.6"/>
    <n v="333043.00088028167"/>
  </r>
  <r>
    <s v="Hope and Glory"/>
    <x v="8"/>
    <x v="3"/>
    <x v="7"/>
    <s v="February 19, 1988 (United States)"/>
    <x v="4"/>
    <n v="13000"/>
    <s v="John Boorman"/>
    <s v="John Boorman"/>
    <s v="Sarah Miles"/>
    <s v="United Kingdom"/>
    <m/>
    <n v="10021120"/>
    <s v="Columbia Pictures"/>
    <n v="113"/>
    <n v="113.6"/>
    <n v="26878831.549295776"/>
  </r>
  <r>
    <s v="No Man's Land"/>
    <x v="0"/>
    <x v="6"/>
    <x v="7"/>
    <s v="October 23, 1987 (United States)"/>
    <x v="10"/>
    <n v="4400"/>
    <s v="Peter Werner"/>
    <s v="Dick Wolf"/>
    <s v="Charlie Sheen"/>
    <s v="United States"/>
    <n v="8000000"/>
    <n v="2877571"/>
    <s v="Orion Pictures"/>
    <n v="106"/>
    <n v="113.6"/>
    <n v="7718273.6241197186"/>
  </r>
  <r>
    <s v="Ishtar"/>
    <x v="8"/>
    <x v="2"/>
    <x v="7"/>
    <s v="May 15, 1987 (United States)"/>
    <x v="54"/>
    <n v="11000"/>
    <s v="Elaine May"/>
    <s v="Elaine May"/>
    <s v="Warren Beatty"/>
    <s v="United States"/>
    <n v="55000000"/>
    <n v="14375181"/>
    <s v="Columbia Pictures"/>
    <n v="107"/>
    <n v="113.6"/>
    <n v="38557373.685739435"/>
  </r>
  <r>
    <s v="Tough Guys Don't Dance"/>
    <x v="0"/>
    <x v="3"/>
    <x v="7"/>
    <s v="September 18, 1987 (United States)"/>
    <x v="25"/>
    <n v="1300"/>
    <s v="Norman Mailer"/>
    <s v="Norman Mailer"/>
    <s v="Ryan O'Neal"/>
    <s v="United States"/>
    <n v="5000000"/>
    <n v="858250"/>
    <s v="Golan-Globus Productions"/>
    <n v="110"/>
    <n v="113.6"/>
    <n v="2302013.8644366199"/>
  </r>
  <r>
    <s v="Stakeout"/>
    <x v="0"/>
    <x v="2"/>
    <x v="7"/>
    <s v="August 5, 1987 (United States)"/>
    <x v="14"/>
    <n v="24000"/>
    <s v="John Badham"/>
    <s v="Jim Kouf"/>
    <s v="Richard Dreyfuss"/>
    <s v="United States"/>
    <m/>
    <n v="65673233"/>
    <s v="Touchstone Pictures"/>
    <n v="117"/>
    <n v="113.6"/>
    <n v="176149948.02024648"/>
  </r>
  <r>
    <s v="Babette's Feast"/>
    <x v="2"/>
    <x v="0"/>
    <x v="7"/>
    <s v="March 4, 1988 (United States)"/>
    <x v="40"/>
    <n v="19000"/>
    <s v="Gabriel Axel"/>
    <s v="Karen Blixen"/>
    <s v="StÃ©phane Audran"/>
    <s v="Denmark"/>
    <m/>
    <n v="4637920"/>
    <s v="Panorama Film A/S"/>
    <n v="103"/>
    <n v="113.6"/>
    <n v="12439913.943661973"/>
  </r>
  <r>
    <s v="The Garbage Pail Kids Movie"/>
    <x v="1"/>
    <x v="1"/>
    <x v="7"/>
    <s v="August 22, 1987 (United States)"/>
    <x v="57"/>
    <n v="7600"/>
    <s v="Rod Amateau"/>
    <s v="Linda Palmer"/>
    <s v="Anthony Newley"/>
    <s v="United States"/>
    <n v="1000000"/>
    <n v="1576615"/>
    <s v="Atlantic Entertainment Group"/>
    <n v="100"/>
    <n v="113.6"/>
    <n v="4228825.6205985919"/>
  </r>
  <r>
    <s v="Radio Days"/>
    <x v="1"/>
    <x v="3"/>
    <x v="7"/>
    <s v="January 30, 1987 (United States)"/>
    <x v="24"/>
    <n v="32000"/>
    <s v="Woody Allen"/>
    <s v="Woody Allen"/>
    <s v="Mia Farrow"/>
    <s v="United States"/>
    <n v="16000000"/>
    <n v="14792779"/>
    <s v="Jack Rollins &amp; Charles H. Joffe Productions"/>
    <n v="88"/>
    <n v="113.6"/>
    <n v="39677462.6875"/>
  </r>
  <r>
    <s v="Bagdad Cafe"/>
    <x v="1"/>
    <x v="3"/>
    <x v="7"/>
    <s v="April 22, 1988 (United States)"/>
    <x v="34"/>
    <n v="13000"/>
    <s v="Percy Adlon"/>
    <s v="Eleonore Adlon"/>
    <s v="Marianne SÃ¤gebrecht"/>
    <s v="West Germany"/>
    <m/>
    <n v="3731829"/>
    <s v="Pelemele Film"/>
    <n v="95"/>
    <n v="113.6"/>
    <n v="10009580.073063381"/>
  </r>
  <r>
    <s v="Project X"/>
    <x v="1"/>
    <x v="3"/>
    <x v="7"/>
    <s v="April 17, 1987 (United States)"/>
    <x v="10"/>
    <n v="10000"/>
    <s v="Jonathan Kaplan"/>
    <s v="Lawrence Lasker"/>
    <s v="Matthew Broderick"/>
    <s v="United States"/>
    <n v="18000000"/>
    <n v="21589395"/>
    <s v="Amercent Films"/>
    <n v="108"/>
    <n v="113.6"/>
    <n v="57907470.567781694"/>
  </r>
  <r>
    <s v="Three O'Clock High"/>
    <x v="8"/>
    <x v="3"/>
    <x v="7"/>
    <s v="October 9, 1987 (United States)"/>
    <x v="12"/>
    <n v="11000"/>
    <s v="Phil Joanou"/>
    <s v="Richard Christian Matheson"/>
    <s v="Casey Siemaszko"/>
    <s v="United States"/>
    <n v="6000000"/>
    <n v="3685862"/>
    <s v="Aaron Spelling Productions"/>
    <n v="101"/>
    <n v="113.6"/>
    <n v="9886286.5440140851"/>
  </r>
  <r>
    <s v="The Barbarians"/>
    <x v="0"/>
    <x v="2"/>
    <x v="7"/>
    <s v="March 20, 1987 (United States)"/>
    <x v="18"/>
    <n v="3600"/>
    <s v="Ruggero Deodato"/>
    <s v="Alberto Piferi"/>
    <s v="David Paul"/>
    <s v="Italy"/>
    <n v="4000000"/>
    <n v="800000"/>
    <s v="Canon Italia S.r.l."/>
    <n v="87"/>
    <n v="113.6"/>
    <n v="2145774.647887324"/>
  </r>
  <r>
    <s v="North Shore"/>
    <x v="1"/>
    <x v="2"/>
    <x v="7"/>
    <s v="August 14, 1987 (United States)"/>
    <x v="16"/>
    <n v="2500"/>
    <s v="William Phelps"/>
    <s v="William Phelps"/>
    <s v="Matt Adler"/>
    <s v="United States"/>
    <m/>
    <n v="3832228"/>
    <s v="Finnegan/Pinchuk Productions"/>
    <n v="96"/>
    <n v="113.6"/>
    <n v="10278872.10915493"/>
  </r>
  <r>
    <s v="The Believers"/>
    <x v="0"/>
    <x v="6"/>
    <x v="7"/>
    <s v="June 10, 1987 (United States)"/>
    <x v="10"/>
    <n v="6500"/>
    <s v="John Schlesinger"/>
    <s v="Nicholas Conde"/>
    <s v="Martin Sheen"/>
    <s v="United States"/>
    <n v="13000000"/>
    <n v="18753438"/>
    <s v="Orion Pictures"/>
    <n v="114"/>
    <n v="113.6"/>
    <n v="50300814.776408449"/>
  </r>
  <r>
    <s v="House II: the Second Story"/>
    <x v="8"/>
    <x v="3"/>
    <x v="7"/>
    <s v="August 28, 1987 (United States)"/>
    <x v="20"/>
    <n v="10000"/>
    <s v="Ethan Wiley"/>
    <s v="Fred Dekker"/>
    <s v="Arye Gross"/>
    <s v="United States"/>
    <m/>
    <n v="7800000"/>
    <s v="New World Pictures"/>
    <n v="88"/>
    <n v="113.6"/>
    <n v="20921302.816901408"/>
  </r>
  <r>
    <s v="Death Wish 4: The Crackdown"/>
    <x v="0"/>
    <x v="2"/>
    <x v="7"/>
    <s v="November 6, 1987 (United States)"/>
    <x v="20"/>
    <n v="9100"/>
    <s v="J. Lee Thompson"/>
    <s v="Brian Garfield"/>
    <s v="Charles Bronson"/>
    <s v="United States"/>
    <n v="5000000"/>
    <n v="6880310"/>
    <s v="Golan-Globus Productions"/>
    <n v="99"/>
    <n v="113.6"/>
    <n v="18454493.459507044"/>
  </r>
  <r>
    <s v="House of Games"/>
    <x v="0"/>
    <x v="6"/>
    <x v="7"/>
    <s v="October 14, 1987 (United States)"/>
    <x v="4"/>
    <n v="21000"/>
    <s v="David Mamet"/>
    <s v="David Mamet"/>
    <s v="Lindsay Crouse"/>
    <s v="United States"/>
    <m/>
    <n v="2585639"/>
    <s v="Filmhaus"/>
    <n v="102"/>
    <n v="113.6"/>
    <n v="6935248.2684859158"/>
  </r>
  <r>
    <s v="Cry Freedom"/>
    <x v="1"/>
    <x v="5"/>
    <x v="7"/>
    <s v="November 6, 1987 (United States)"/>
    <x v="34"/>
    <n v="13000"/>
    <s v="Richard Attenborough"/>
    <s v="John Briley"/>
    <s v="Denzel Washington"/>
    <s v="United Kingdom"/>
    <n v="29000000"/>
    <n v="5899797"/>
    <s v="Universal Pictures"/>
    <n v="157"/>
    <n v="113.6"/>
    <n v="15824543.537852112"/>
  </r>
  <r>
    <s v="Man on Fire"/>
    <x v="0"/>
    <x v="2"/>
    <x v="7"/>
    <s v="September 4, 1987 (France)"/>
    <x v="23"/>
    <n v="1900"/>
    <s v="Ã‰lie Chouraqui"/>
    <s v="A.J. Quinnell"/>
    <s v="Scott Glenn"/>
    <s v="France"/>
    <m/>
    <n v="519596"/>
    <s v="7 Films CinÃ©ma"/>
    <n v="92"/>
    <n v="113.6"/>
    <n v="1393669.9049295776"/>
  </r>
  <r>
    <s v="Assassination"/>
    <x v="8"/>
    <x v="2"/>
    <x v="7"/>
    <s v="January 9, 1987 (United States)"/>
    <x v="33"/>
    <n v="3000"/>
    <s v="Peter R. Hunt"/>
    <s v="Richard Sale"/>
    <s v="Charles Bronson"/>
    <s v="United States"/>
    <n v="5000000"/>
    <n v="6075793"/>
    <s v="The Cannon Group"/>
    <n v="88"/>
    <n v="113.6"/>
    <n v="16296603.231514085"/>
  </r>
  <r>
    <s v="The Pick-up Artist"/>
    <x v="8"/>
    <x v="3"/>
    <x v="7"/>
    <s v="September 18, 1987 (United States)"/>
    <x v="11"/>
    <n v="6600"/>
    <s v="James Toback"/>
    <s v="James Toback"/>
    <s v="Molly Ringwald"/>
    <s v="United States"/>
    <n v="15000000"/>
    <n v="13290368"/>
    <s v="Amercent Films"/>
    <n v="81"/>
    <n v="113.6"/>
    <n v="35647668.394366197"/>
  </r>
  <r>
    <s v="Back to the Beach"/>
    <x v="1"/>
    <x v="3"/>
    <x v="7"/>
    <s v="August 7, 1987 (United States)"/>
    <x v="23"/>
    <n v="2800"/>
    <s v="Lyndall Hobbs"/>
    <s v="James Komack"/>
    <s v="Frankie Avalon"/>
    <s v="United States"/>
    <m/>
    <n v="13110903"/>
    <s v="Paramount Pictures"/>
    <n v="92"/>
    <n v="113.6"/>
    <n v="35166304.085387327"/>
  </r>
  <r>
    <s v="Someone to Watch Over Me"/>
    <x v="0"/>
    <x v="6"/>
    <x v="7"/>
    <s v="October 9, 1987 (United States)"/>
    <x v="10"/>
    <n v="9700"/>
    <s v="Ridley Scott"/>
    <s v="Howard Franklin"/>
    <s v="Tom Berenger"/>
    <s v="United States"/>
    <n v="12800000"/>
    <n v="10278549"/>
    <s v="Columbia Pictures"/>
    <n v="106"/>
    <n v="113.6"/>
    <n v="27569312.326584507"/>
  </r>
  <r>
    <s v="Born in East L.A."/>
    <x v="0"/>
    <x v="3"/>
    <x v="7"/>
    <s v="August 21, 1987 (United States)"/>
    <x v="22"/>
    <n v="5600"/>
    <s v="Cheech Marin"/>
    <s v="Cheech Marin"/>
    <s v="Cheech Marin"/>
    <s v="United States"/>
    <m/>
    <n v="17355263"/>
    <s v="Clear Type"/>
    <n v="85"/>
    <n v="113.6"/>
    <n v="46550604.191021129"/>
  </r>
  <r>
    <s v="Ironweed"/>
    <x v="0"/>
    <x v="0"/>
    <x v="7"/>
    <s v="February 12, 1988 (United States)"/>
    <x v="17"/>
    <n v="8600"/>
    <s v="Hector Babenco"/>
    <s v="William Kennedy"/>
    <s v="Jack Nicholson"/>
    <s v="United States"/>
    <n v="27000000"/>
    <n v="7393346"/>
    <s v="Home Box Office (HBO)"/>
    <n v="143"/>
    <n v="113.6"/>
    <n v="19830568.012323946"/>
  </r>
  <r>
    <s v="Who's That Girl"/>
    <x v="1"/>
    <x v="3"/>
    <x v="7"/>
    <s v="August 7, 1987 (United States)"/>
    <x v="25"/>
    <n v="9600"/>
    <s v="James Foley"/>
    <s v="Andrew Smith"/>
    <s v="Madonna"/>
    <s v="United States"/>
    <n v="17000000"/>
    <n v="7305209"/>
    <s v="The Guber-Peters Company"/>
    <n v="92"/>
    <n v="113.6"/>
    <n v="19594165.337147888"/>
  </r>
  <r>
    <s v="Extreme Prejudice"/>
    <x v="0"/>
    <x v="2"/>
    <x v="7"/>
    <s v="April 24, 1987 (United States)"/>
    <x v="14"/>
    <n v="6400"/>
    <s v="Walter Hill"/>
    <s v="John Milius"/>
    <s v="Nick Nolte"/>
    <s v="United States"/>
    <n v="22000000"/>
    <n v="11307844"/>
    <s v="Carolco Pictures"/>
    <n v="104"/>
    <n v="113.6"/>
    <n v="30330106.221830986"/>
  </r>
  <r>
    <s v="Matewan"/>
    <x v="8"/>
    <x v="0"/>
    <x v="7"/>
    <s v="August 28, 1987 (United States)"/>
    <x v="6"/>
    <n v="7500"/>
    <s v="John Sayles"/>
    <s v="John Sayles"/>
    <s v="Chris Cooper"/>
    <s v="United States"/>
    <n v="4000000"/>
    <n v="1680358"/>
    <s v="Cinecom Entertainment Group"/>
    <n v="135"/>
    <n v="113.6"/>
    <n v="4507086.9947183104"/>
  </r>
  <r>
    <s v="Pelle the Conqueror"/>
    <x v="8"/>
    <x v="0"/>
    <x v="7"/>
    <s v="December 21, 1988 (United States)"/>
    <x v="40"/>
    <n v="10000"/>
    <s v="Bille August"/>
    <s v="Martin Andersen NexÃ¸"/>
    <s v="Pelle Hvenegaard"/>
    <s v="Denmark"/>
    <m/>
    <n v="2063688"/>
    <s v="Per Holst Filmproduktion"/>
    <n v="157"/>
    <n v="113.6"/>
    <n v="5535261.7394366199"/>
  </r>
  <r>
    <s v="Suspect"/>
    <x v="0"/>
    <x v="6"/>
    <x v="7"/>
    <s v="October 23, 1987 (United States)"/>
    <x v="14"/>
    <n v="9600"/>
    <s v="Peter Yates"/>
    <s v="Eric Roth"/>
    <s v="Cher"/>
    <s v="United States"/>
    <n v="14500000"/>
    <n v="18782400"/>
    <s v="TriStar Pictures"/>
    <n v="121"/>
    <n v="113.6"/>
    <n v="50378497.183098592"/>
  </r>
  <r>
    <s v="The Fourth Protocol"/>
    <x v="0"/>
    <x v="14"/>
    <x v="7"/>
    <s v="August 28, 1987 (United States)"/>
    <x v="14"/>
    <n v="9200"/>
    <s v="John Mackenzie"/>
    <s v="George Axelrod"/>
    <s v="Michael Caine"/>
    <s v="United Kingdom"/>
    <n v="6000000"/>
    <n v="12423831"/>
    <s v="Fourth Protocol"/>
    <n v="119"/>
    <n v="113.6"/>
    <n v="33323426.986795776"/>
  </r>
  <r>
    <s v="The Chipmunk Adventure"/>
    <x v="2"/>
    <x v="10"/>
    <x v="7"/>
    <s v="May 22, 1987 (United States)"/>
    <x v="13"/>
    <n v="5200"/>
    <s v="Janice Karman"/>
    <s v="Janice Karman"/>
    <s v="Ross Bagdasarian Jr."/>
    <s v="United States"/>
    <m/>
    <n v="6804312"/>
    <s v="Bagdasarian Productions"/>
    <n v="77"/>
    <n v="113.6"/>
    <n v="18250650.232394367"/>
  </r>
  <r>
    <s v="The Allnighter"/>
    <x v="8"/>
    <x v="3"/>
    <x v="7"/>
    <s v="May 1, 1987 (United States)"/>
    <x v="29"/>
    <n v="1200"/>
    <s v="Tamar Simon Hoffs"/>
    <s v="Tamar Simon Hoffs"/>
    <s v="Susanna Hoffs"/>
    <s v="United States"/>
    <m/>
    <n v="2700000"/>
    <s v="Aurora Productions LLC"/>
    <n v="108"/>
    <n v="113.6"/>
    <n v="7241989.4366197186"/>
  </r>
  <r>
    <s v="Prom Night II"/>
    <x v="0"/>
    <x v="4"/>
    <x v="7"/>
    <s v="October 16, 1987 (United States)"/>
    <x v="46"/>
    <n v="5600"/>
    <s v="Bruce Pittman"/>
    <s v="Ron Oliver"/>
    <s v="Lisa Schrage"/>
    <s v="Canada"/>
    <m/>
    <n v="2683519"/>
    <s v="British Columbia Television"/>
    <n v="97"/>
    <n v="113.6"/>
    <n v="7197783.7966549294"/>
  </r>
  <r>
    <s v="Hiding Out"/>
    <x v="8"/>
    <x v="3"/>
    <x v="7"/>
    <s v="November 6, 1987 (United States)"/>
    <x v="5"/>
    <n v="3500"/>
    <s v="Bob Giraldi"/>
    <s v="Joe Menosky"/>
    <s v="Jon Cryer"/>
    <s v="United States"/>
    <n v="7000000"/>
    <n v="7019441"/>
    <s v="De Laurentiis Entertainment Group (DEG)"/>
    <n v="98"/>
    <n v="113.6"/>
    <n v="18827673.175176058"/>
  </r>
  <r>
    <s v="White Water Summer"/>
    <x v="1"/>
    <x v="1"/>
    <x v="7"/>
    <s v="July 10, 1987 (United States)"/>
    <x v="19"/>
    <n v="5200"/>
    <s v="Jeff Bleckner"/>
    <s v="Manya Starr"/>
    <s v="Kevin Bacon"/>
    <s v="United States"/>
    <m/>
    <n v="300859"/>
    <s v="Columbia Pictures"/>
    <n v="90"/>
    <n v="113.6"/>
    <n v="806969.5184859155"/>
  </r>
  <r>
    <s v="Made in Heaven"/>
    <x v="1"/>
    <x v="3"/>
    <x v="7"/>
    <s v="November 6, 1987 (United States)"/>
    <x v="5"/>
    <n v="3200"/>
    <s v="Alan Rudolph"/>
    <s v="Bruce A. Evans"/>
    <s v="Timothy Hutton"/>
    <s v="United States"/>
    <n v="13000000"/>
    <n v="4572845"/>
    <s v="Lorimar Motion Pictures"/>
    <n v="103"/>
    <n v="113.6"/>
    <n v="12265368.587147888"/>
  </r>
  <r>
    <s v="Best Seller"/>
    <x v="0"/>
    <x v="2"/>
    <x v="7"/>
    <s v="September 25, 1987 (United States)"/>
    <x v="16"/>
    <n v="5000"/>
    <s v="John Flynn"/>
    <s v="Larry Cohen"/>
    <s v="James Woods"/>
    <s v="United States"/>
    <m/>
    <n v="4278150"/>
    <s v="Hemdale"/>
    <n v="95"/>
    <n v="113.6"/>
    <n v="11474932.262323944"/>
  </r>
  <r>
    <s v="Date with an Angel"/>
    <x v="1"/>
    <x v="3"/>
    <x v="7"/>
    <s v="November 20, 1987 (United States)"/>
    <x v="46"/>
    <n v="2600"/>
    <s v="Tom McLoughlin"/>
    <s v="Tom McLoughlin"/>
    <s v="Michael E. Knight"/>
    <s v="United States"/>
    <n v="8000000"/>
    <n v="1988962"/>
    <s v="De Laurentiis Entertainment Group (DEG)"/>
    <n v="105"/>
    <n v="113.6"/>
    <n v="5334830.2940140851"/>
  </r>
  <r>
    <s v="Hunk"/>
    <x v="1"/>
    <x v="3"/>
    <x v="7"/>
    <s v="March 6, 1987 (United States)"/>
    <x v="32"/>
    <n v="1300"/>
    <s v="Lawrence Bassoff"/>
    <s v="Lawrence Bassoff"/>
    <s v="John Allen Nelson"/>
    <s v="United States"/>
    <m/>
    <n v="1749956"/>
    <s v="Marimark Productions"/>
    <n v="102"/>
    <n v="113.6"/>
    <n v="4693764.0246478878"/>
  </r>
  <r>
    <s v="Real Men"/>
    <x v="8"/>
    <x v="2"/>
    <x v="7"/>
    <s v="September 25, 1987 (United States)"/>
    <x v="10"/>
    <n v="3900"/>
    <s v="Dennis Feldman"/>
    <s v="Dennis Feldman"/>
    <s v="Jim Belushi"/>
    <s v="United States"/>
    <m/>
    <n v="873903"/>
    <s v="United Artists"/>
    <n v="85"/>
    <n v="113.6"/>
    <n v="2343998.6276408453"/>
  </r>
  <r>
    <s v="Critical Condition"/>
    <x v="0"/>
    <x v="3"/>
    <x v="7"/>
    <s v="January 16, 1987 (United States)"/>
    <x v="20"/>
    <n v="3200"/>
    <s v="Michael Apted"/>
    <s v="Denis Hamill"/>
    <s v="Richard Pryor"/>
    <s v="United States"/>
    <n v="14000000"/>
    <n v="20240502"/>
    <s v="Paramount Pictures"/>
    <n v="97"/>
    <n v="113.6"/>
    <n v="54289445.065140843"/>
  </r>
  <r>
    <s v="A Month in the Country"/>
    <x v="1"/>
    <x v="0"/>
    <x v="7"/>
    <s v="December 4, 1987 (United Kingdom)"/>
    <x v="15"/>
    <n v="1500"/>
    <s v="Pat O'Connor"/>
    <s v="Simon Gray"/>
    <s v="Colin Firth"/>
    <s v="United Kingdom"/>
    <m/>
    <m/>
    <s v="Channel Four Films"/>
    <n v="96"/>
    <n v="113.6"/>
    <n v="0"/>
  </r>
  <r>
    <s v="Outrageous Fortune"/>
    <x v="0"/>
    <x v="3"/>
    <x v="7"/>
    <s v="January 30, 1987 (United States)"/>
    <x v="19"/>
    <n v="7600"/>
    <s v="Arthur Hiller"/>
    <s v="Leslie Dixon"/>
    <s v="Shelley Long"/>
    <s v="United States"/>
    <m/>
    <n v="52864741"/>
    <s v="Touchstone Pictures"/>
    <n v="99"/>
    <n v="113.6"/>
    <n v="141794776.25616199"/>
  </r>
  <r>
    <s v="Like Father Like Son"/>
    <x v="8"/>
    <x v="3"/>
    <x v="7"/>
    <s v="October 2, 1987 (United States)"/>
    <x v="33"/>
    <n v="5700"/>
    <s v="Rod Daniel"/>
    <s v="Lorne Cameron"/>
    <s v="Dudley Moore"/>
    <s v="United States"/>
    <n v="10500000"/>
    <n v="34377585"/>
    <s v="Imagine Films Entertainment"/>
    <n v="100"/>
    <n v="113.6"/>
    <n v="92208187.935739443"/>
  </r>
  <r>
    <s v="Steel Dawn"/>
    <x v="0"/>
    <x v="2"/>
    <x v="7"/>
    <s v="March 31, 1988 (South Africa)"/>
    <x v="27"/>
    <n v="4700"/>
    <s v="Lance Hool"/>
    <s v="Doug Lefler"/>
    <s v="Patrick Swayze"/>
    <s v="United States"/>
    <n v="3520000"/>
    <n v="562187"/>
    <s v="Independent Film Centre"/>
    <n v="100"/>
    <n v="113.6"/>
    <n v="1507908.2649647887"/>
  </r>
  <r>
    <s v="Tin Men"/>
    <x v="0"/>
    <x v="3"/>
    <x v="7"/>
    <s v="March 13, 1987 (United States)"/>
    <x v="14"/>
    <n v="8000"/>
    <s v="Barry Levinson"/>
    <s v="Barry Levinson"/>
    <s v="Richard Dreyfuss"/>
    <s v="United States"/>
    <n v="11000000"/>
    <n v="25411386"/>
    <s v="Touchstone Pictures"/>
    <n v="112"/>
    <n v="113.6"/>
    <n v="68158884.808098599"/>
  </r>
  <r>
    <s v="The Big Town"/>
    <x v="0"/>
    <x v="0"/>
    <x v="7"/>
    <s v="September 25, 1987 (United States)"/>
    <x v="23"/>
    <n v="1800"/>
    <s v="Ben Bolt"/>
    <s v="Clark Howard"/>
    <s v="Matt Dillon"/>
    <s v="United States"/>
    <m/>
    <n v="1733017"/>
    <s v="Albacore Productions Inc."/>
    <n v="109"/>
    <n v="113.6"/>
    <n v="4648329.9286971828"/>
  </r>
  <r>
    <s v="Light of Day"/>
    <x v="8"/>
    <x v="0"/>
    <x v="7"/>
    <s v="February 6, 1987 (United States)"/>
    <x v="41"/>
    <n v="2600"/>
    <s v="Paul Schrader"/>
    <s v="Paul Schrader"/>
    <s v="Michael J. Fox"/>
    <s v="United States"/>
    <m/>
    <n v="10489617"/>
    <s v="TAFT Entertainment Pictures"/>
    <n v="107"/>
    <n v="113.6"/>
    <n v="28135442.780809861"/>
  </r>
  <r>
    <s v="Prison"/>
    <x v="0"/>
    <x v="6"/>
    <x v="7"/>
    <s v="December 8, 1987 (United Kingdom)"/>
    <x v="1"/>
    <n v="4000"/>
    <s v="Renny Harlin"/>
    <s v="Irwin Yablans"/>
    <s v="Lane Smith"/>
    <s v="United States"/>
    <n v="4000000"/>
    <n v="345704"/>
    <s v="Empire Pictures"/>
    <n v="102"/>
    <n v="113.6"/>
    <n v="927253.59859154932"/>
  </r>
  <r>
    <s v="Wish You Were Here"/>
    <x v="0"/>
    <x v="3"/>
    <x v="7"/>
    <s v="July 24, 1987 (United States)"/>
    <x v="8"/>
    <n v="2700"/>
    <s v="David Leland"/>
    <s v="David Leland"/>
    <s v="Emily Lloyd"/>
    <s v="United Kingdom"/>
    <m/>
    <n v="3283832"/>
    <s v="Channel Four Films"/>
    <n v="88"/>
    <n v="113.6"/>
    <n v="8807954.3169014081"/>
  </r>
  <r>
    <s v="Gandahar"/>
    <x v="1"/>
    <x v="10"/>
    <x v="7"/>
    <s v="September 20, 1989 (United States)"/>
    <x v="12"/>
    <n v="4500"/>
    <s v="RenÃ© Laloux"/>
    <s v="RenÃ© Laloux"/>
    <s v="Glenn Close"/>
    <s v="France"/>
    <m/>
    <n v="370698"/>
    <s v="Col.Ima.Son"/>
    <n v="78"/>
    <n v="113.6"/>
    <n v="994292.963028169"/>
  </r>
  <r>
    <s v="Street Smart"/>
    <x v="0"/>
    <x v="6"/>
    <x v="7"/>
    <s v="March 20, 1987 (United States)"/>
    <x v="5"/>
    <n v="2900"/>
    <s v="Jerry Schatzberg"/>
    <s v="David Freeman"/>
    <s v="Christopher Reeve"/>
    <s v="United States"/>
    <n v="5000000"/>
    <n v="1119112"/>
    <s v="Golan-Globus Productions"/>
    <n v="97"/>
    <n v="113.6"/>
    <n v="3001702.6971830986"/>
  </r>
  <r>
    <s v="The Curse"/>
    <x v="0"/>
    <x v="4"/>
    <x v="7"/>
    <s v="September 14, 1988 (Spain)"/>
    <x v="27"/>
    <n v="2900"/>
    <s v="David Keith"/>
    <s v="David Chaskin"/>
    <s v="Wil Wheaton"/>
    <s v="Italy"/>
    <m/>
    <n v="1930001"/>
    <s v="Trans World Entertainment (TWE)"/>
    <n v="92"/>
    <n v="113.6"/>
    <n v="5176684.0202464787"/>
  </r>
  <r>
    <s v="The House on Carroll Street"/>
    <x v="1"/>
    <x v="14"/>
    <x v="7"/>
    <s v="1987 (United States)"/>
    <x v="10"/>
    <n v="2300"/>
    <s v="Peter Yates"/>
    <s v="Walter Bernstein"/>
    <s v="Kelly McGillis"/>
    <s v="United States"/>
    <n v="14000000"/>
    <n v="459824"/>
    <s v="Orion Pictures"/>
    <n v="101"/>
    <n v="113.6"/>
    <n v="1233348.352112676"/>
  </r>
  <r>
    <s v="The Whales of August"/>
    <x v="4"/>
    <x v="0"/>
    <x v="7"/>
    <s v="August 19, 1987 (France)"/>
    <x v="4"/>
    <n v="4400"/>
    <s v="Lindsay Anderson"/>
    <s v="David Berry"/>
    <s v="Bette Davis"/>
    <s v="United States"/>
    <m/>
    <n v="1338198"/>
    <s v="Alive Films"/>
    <n v="90"/>
    <n v="113.6"/>
    <n v="3589339.1778169014"/>
  </r>
  <r>
    <s v="Prick Up Your Ears"/>
    <x v="0"/>
    <x v="5"/>
    <x v="7"/>
    <s v="May 8, 1987 (United States)"/>
    <x v="4"/>
    <n v="5700"/>
    <s v="Stephen Frears"/>
    <s v="John Lahr"/>
    <s v="Gary Oldman"/>
    <s v="United Kingdom"/>
    <m/>
    <n v="1672927"/>
    <s v="Zenith Entertainment"/>
    <n v="105"/>
    <n v="113.6"/>
    <n v="4487155.4304577466"/>
  </r>
  <r>
    <s v="The Principal"/>
    <x v="0"/>
    <x v="2"/>
    <x v="7"/>
    <s v="September 18, 1987 (United States)"/>
    <x v="21"/>
    <n v="9300"/>
    <s v="Christopher Cain"/>
    <s v="Frank Deese"/>
    <s v="Jim Belushi"/>
    <s v="United States"/>
    <n v="11000000"/>
    <n v="19734940"/>
    <s v="TriStar Pictures"/>
    <n v="109"/>
    <n v="113.6"/>
    <n v="52933417.41197183"/>
  </r>
  <r>
    <s v="American Ninja 2: The Confrontation"/>
    <x v="0"/>
    <x v="2"/>
    <x v="7"/>
    <s v="May 1, 1987 (United States)"/>
    <x v="38"/>
    <n v="8200"/>
    <s v="Sam Firstenberg"/>
    <s v="Avi Kleinberger"/>
    <s v="Michael Dudikoff"/>
    <s v="United States"/>
    <n v="350000"/>
    <n v="4000000"/>
    <s v="Golan-Globus Productions"/>
    <n v="90"/>
    <n v="113.6"/>
    <n v="10728873.239436621"/>
  </r>
  <r>
    <s v="Housekeeping"/>
    <x v="1"/>
    <x v="3"/>
    <x v="7"/>
    <s v="February 5, 1988 (Sweden)"/>
    <x v="13"/>
    <n v="2300"/>
    <s v="Bill Forsyth"/>
    <s v="Marilynne Robinson"/>
    <s v="Christine Lahti"/>
    <s v="United States"/>
    <m/>
    <n v="1083282"/>
    <s v="Columbia Pictures"/>
    <n v="116"/>
    <n v="113.6"/>
    <n v="2905598.8151408453"/>
  </r>
  <r>
    <s v="A Prayer for the Dying"/>
    <x v="0"/>
    <x v="2"/>
    <x v="7"/>
    <s v="September 11, 1987 (United States)"/>
    <x v="21"/>
    <n v="4800"/>
    <s v="Mike Hodges"/>
    <s v="Jack Higgins"/>
    <s v="Mickey Rourke"/>
    <s v="United Kingdom"/>
    <n v="6000000"/>
    <n v="1432687"/>
    <s v="The Samuel Goldwyn Company"/>
    <n v="107"/>
    <n v="113.6"/>
    <n v="3842779.3036971833"/>
  </r>
  <r>
    <s v="Slam Dance"/>
    <x v="0"/>
    <x v="6"/>
    <x v="7"/>
    <s v="October 2, 1987 (United States)"/>
    <x v="11"/>
    <n v="1400"/>
    <s v="Wayne Wang"/>
    <s v="Don Keith Opper"/>
    <s v="Tom Hulce"/>
    <s v="United Kingdom"/>
    <n v="4500000"/>
    <n v="406881"/>
    <s v="Zenith Entertainment"/>
    <n v="92"/>
    <n v="113.6"/>
    <n v="1091343.6681338029"/>
  </r>
  <r>
    <s v="Rampage"/>
    <x v="0"/>
    <x v="0"/>
    <x v="7"/>
    <s v="October 30, 1992 (United States)"/>
    <x v="19"/>
    <n v="2000"/>
    <s v="William Friedkin"/>
    <s v="William P. Wood"/>
    <s v="Michael Biehn"/>
    <s v="United States"/>
    <n v="7500000"/>
    <n v="796368"/>
    <s v="De Laurentiis Entertainment Group (DEG)"/>
    <n v="97"/>
    <n v="113.6"/>
    <n v="2136032.8309859154"/>
  </r>
  <r>
    <s v="The Sicilian"/>
    <x v="0"/>
    <x v="2"/>
    <x v="7"/>
    <s v="October 23, 1987 (United States)"/>
    <x v="20"/>
    <n v="4800"/>
    <s v="Michael Cimino"/>
    <s v="Mario Puzo"/>
    <s v="Christopher Lambert"/>
    <s v="United States"/>
    <n v="9000000"/>
    <n v="5406879"/>
    <s v="Gladden Entertainment"/>
    <n v="115"/>
    <n v="113.6"/>
    <n v="14502429.852992957"/>
  </r>
  <r>
    <s v="Silent Night, Deadly Night Part 2"/>
    <x v="0"/>
    <x v="4"/>
    <x v="7"/>
    <s v="April 10, 1987 (United States)"/>
    <x v="51"/>
    <n v="6400"/>
    <s v="Lee Harry"/>
    <s v="Michael Hickey"/>
    <s v="Eric Freeman"/>
    <s v="United States"/>
    <n v="100000"/>
    <m/>
    <s v="Silent Night Releasing Corporation"/>
    <n v="88"/>
    <n v="113.6"/>
    <n v="0"/>
  </r>
  <r>
    <s v="Creepozoids"/>
    <x v="0"/>
    <x v="4"/>
    <x v="7"/>
    <s v="October 2, 1987 (United States)"/>
    <x v="35"/>
    <n v="2100"/>
    <s v="David DeCoteau"/>
    <s v="Dave Eisenstark"/>
    <s v="Linnea Quigley"/>
    <s v="United States"/>
    <n v="75000"/>
    <m/>
    <s v="Titan Productions"/>
    <n v="72"/>
    <n v="113.6"/>
    <n v="0"/>
  </r>
  <r>
    <s v="The Outing"/>
    <x v="0"/>
    <x v="4"/>
    <x v="7"/>
    <s v="November 21, 1987 (Japan)"/>
    <x v="27"/>
    <n v="1600"/>
    <s v="Tom Daley"/>
    <s v="Warren Chaney"/>
    <s v="Deborah Winters"/>
    <s v="United States"/>
    <n v="2000000"/>
    <n v="1083395"/>
    <s v="H.I.T. Films"/>
    <n v="87"/>
    <n v="113.6"/>
    <n v="2905901.9058098593"/>
  </r>
  <r>
    <s v="Nightflyers"/>
    <x v="0"/>
    <x v="4"/>
    <x v="7"/>
    <s v="April 7, 1988 (Australia)"/>
    <x v="36"/>
    <n v="1100"/>
    <s v="Robert Collector"/>
    <s v="George R.R. Martin"/>
    <s v="Catherine Mary Stewart"/>
    <s v="United States"/>
    <m/>
    <n v="1149470"/>
    <s v="Vista Organization"/>
    <n v="89"/>
    <n v="113.6"/>
    <n v="3083129.4806338027"/>
  </r>
  <r>
    <s v="Fatal Beauty"/>
    <x v="0"/>
    <x v="2"/>
    <x v="7"/>
    <s v="October 30, 1987 (United States)"/>
    <x v="20"/>
    <n v="3400"/>
    <s v="Tom Holland"/>
    <s v="Bill Svanoe"/>
    <s v="Whoopi Goldberg"/>
    <s v="United States"/>
    <m/>
    <n v="12046526"/>
    <s v="Metro-Goldwyn-Mayer (MGM)"/>
    <n v="104"/>
    <n v="113.6"/>
    <n v="32311412.607394367"/>
  </r>
  <r>
    <s v="Siesta"/>
    <x v="0"/>
    <x v="0"/>
    <x v="7"/>
    <s v="November 11, 1987 (United States)"/>
    <x v="41"/>
    <n v="2100"/>
    <s v="Mary Lambert"/>
    <s v="Patrice Chaplin"/>
    <s v="Ellen Barkin"/>
    <s v="United States"/>
    <m/>
    <n v="700000"/>
    <s v="Lorimar Motion Pictures"/>
    <n v="97"/>
    <n v="113.6"/>
    <n v="1877552.8169014086"/>
  </r>
  <r>
    <s v="Leonard Part 6"/>
    <x v="1"/>
    <x v="2"/>
    <x v="7"/>
    <s v="December 18, 1987 (United States)"/>
    <x v="58"/>
    <n v="7900"/>
    <s v="Paul Weiland"/>
    <s v="Jonathan Reynolds"/>
    <s v="Bill Cosby"/>
    <s v="United States"/>
    <n v="24000000"/>
    <n v="4615255"/>
    <s v="Columbia Pictures"/>
    <n v="85"/>
    <n v="113.6"/>
    <n v="12379121.465669014"/>
  </r>
  <r>
    <s v="Boyfriends and Girlfriends"/>
    <x v="1"/>
    <x v="3"/>
    <x v="7"/>
    <s v="July 15, 1988 (United States)"/>
    <x v="37"/>
    <n v="4300"/>
    <s v="Ã‰ric Rohmer"/>
    <s v="Ã‰ric Rohmer"/>
    <s v="Emmanuelle Chaulet"/>
    <s v="France"/>
    <m/>
    <n v="824024"/>
    <s v="Les Films du Losange"/>
    <n v="103"/>
    <n v="113.6"/>
    <n v="2210212.2605633806"/>
  </r>
  <r>
    <s v="White Mischief"/>
    <x v="0"/>
    <x v="6"/>
    <x v="7"/>
    <s v="May 6, 1988 (United States)"/>
    <x v="21"/>
    <n v="2600"/>
    <s v="Michael Radford"/>
    <s v="James Fox"/>
    <s v="Sarah Miles"/>
    <s v="United Kingdom"/>
    <n v="5300000"/>
    <n v="3107551"/>
    <s v="Columbia Pictures"/>
    <n v="107"/>
    <n v="113.6"/>
    <n v="8335130.1910211267"/>
  </r>
  <r>
    <s v="White of the Eye"/>
    <x v="0"/>
    <x v="4"/>
    <x v="7"/>
    <s v="June 19, 1987 (United Kingdom)"/>
    <x v="19"/>
    <n v="2200"/>
    <s v="Donald Cammell"/>
    <s v="China Kong"/>
    <s v="David Keith"/>
    <s v="United Kingdom"/>
    <m/>
    <m/>
    <s v="Mrs. White's Productions"/>
    <n v="110"/>
    <n v="113.6"/>
    <n v="0"/>
  </r>
  <r>
    <s v="Hot Pursuit"/>
    <x v="8"/>
    <x v="3"/>
    <x v="7"/>
    <s v="May 8, 1987 (United States)"/>
    <x v="1"/>
    <n v="3500"/>
    <s v="Steven Lisberger"/>
    <s v="Steven Lisberger"/>
    <s v="John Cusack"/>
    <s v="United States"/>
    <m/>
    <n v="4215849"/>
    <s v="RKO Pictures"/>
    <n v="93"/>
    <n v="113.6"/>
    <n v="11307827.379401408"/>
  </r>
  <r>
    <s v="Hollywood Shuffle"/>
    <x v="0"/>
    <x v="3"/>
    <x v="7"/>
    <s v="March 20, 1987 (United States)"/>
    <x v="9"/>
    <n v="5200"/>
    <s v="Robert Townsend"/>
    <s v="Dom Irrera"/>
    <s v="Robert Townsend"/>
    <s v="United States"/>
    <n v="100000"/>
    <n v="5228617"/>
    <s v="Conquering Unicorn"/>
    <n v="78"/>
    <n v="113.6"/>
    <n v="14024292.252640845"/>
  </r>
  <r>
    <s v="The Dead"/>
    <x v="1"/>
    <x v="0"/>
    <x v="7"/>
    <s v="December 18, 1987 (United States)"/>
    <x v="4"/>
    <n v="7300"/>
    <s v="John Huston"/>
    <s v="James Joyce"/>
    <s v="Anjelica Huston"/>
    <s v="United Kingdom"/>
    <m/>
    <n v="4370078"/>
    <s v="Vestron Pictures"/>
    <n v="83"/>
    <n v="113.6"/>
    <n v="11721503.227112677"/>
  </r>
  <r>
    <s v="Gardens of Stone"/>
    <x v="0"/>
    <x v="0"/>
    <x v="7"/>
    <s v="May 8, 1987 (United States)"/>
    <x v="5"/>
    <n v="5200"/>
    <s v="Francis Ford Coppola"/>
    <s v="Nicholas Proffitt"/>
    <s v="James Caan"/>
    <s v="United States"/>
    <m/>
    <n v="5262047"/>
    <s v="TriStar Pictures"/>
    <n v="111"/>
    <n v="113.6"/>
    <n v="14113958.810739437"/>
  </r>
  <r>
    <s v="Nuts"/>
    <x v="0"/>
    <x v="0"/>
    <x v="7"/>
    <s v="December 11, 1987 (United States)"/>
    <x v="14"/>
    <n v="6000"/>
    <s v="Martin Ritt"/>
    <s v="Tom Topor"/>
    <s v="Barbra Streisand"/>
    <s v="United States"/>
    <n v="25000000"/>
    <n v="30950002"/>
    <s v="Warner Bros."/>
    <n v="116"/>
    <n v="113.6"/>
    <n v="83014662.05457747"/>
  </r>
  <r>
    <s v="Four Adventures of Reinette and Mirabelle"/>
    <x v="4"/>
    <x v="3"/>
    <x v="7"/>
    <s v="July 19, 1989 (United States)"/>
    <x v="37"/>
    <n v="2200"/>
    <s v="Ã‰ric Rohmer"/>
    <s v="Ã‰ric Rohmer"/>
    <s v="JoÃ«lle Miquel"/>
    <s v="France"/>
    <m/>
    <n v="22039"/>
    <s v="Compagnie Eric Rohmer (CER)"/>
    <n v="99"/>
    <n v="113.6"/>
    <n v="59113.409330985916"/>
  </r>
  <r>
    <s v="Walk Like a Man"/>
    <x v="1"/>
    <x v="3"/>
    <x v="7"/>
    <s v="April 17, 1987 (United States)"/>
    <x v="25"/>
    <n v="1400"/>
    <s v="Melvin Frank"/>
    <s v="Robert Klane"/>
    <s v="Christopher Lloyd"/>
    <s v="United States"/>
    <m/>
    <m/>
    <s v="Metro-Goldwyn-Mayer (MGM)"/>
    <n v="86"/>
    <n v="113.6"/>
    <n v="0"/>
  </r>
  <r>
    <s v="Cross My Heart"/>
    <x v="0"/>
    <x v="3"/>
    <x v="7"/>
    <s v="November 13, 1987 (United States)"/>
    <x v="46"/>
    <n v="999"/>
    <s v="Armyan Bernstein"/>
    <s v="Armyan Bernstein"/>
    <s v="Martin Short"/>
    <s v="United States"/>
    <m/>
    <n v="1025762"/>
    <s v="Northern"/>
    <n v="90"/>
    <n v="113.6"/>
    <n v="2751317.6179577466"/>
  </r>
  <r>
    <s v="Walker"/>
    <x v="0"/>
    <x v="5"/>
    <x v="7"/>
    <s v="December 4, 1987 (United States)"/>
    <x v="14"/>
    <n v="3300"/>
    <s v="Alex Cox"/>
    <s v="Rudy Wurlitzer"/>
    <s v="Ed Harris"/>
    <s v="United States"/>
    <n v="5800000"/>
    <m/>
    <s v="In-Cine CompaÃ±Ã­a Industrial CinematogrÃ¡fica"/>
    <n v="94"/>
    <n v="113.6"/>
    <n v="0"/>
  </r>
  <r>
    <s v="Malone"/>
    <x v="0"/>
    <x v="2"/>
    <x v="7"/>
    <s v="May 1, 1987 (United States)"/>
    <x v="46"/>
    <n v="2800"/>
    <s v="Harley Cokeliss"/>
    <s v="Christopher Frank"/>
    <s v="Burt Reynolds"/>
    <s v="United States"/>
    <n v="10000000"/>
    <n v="3060858"/>
    <s v="Orion Pictures"/>
    <n v="92"/>
    <n v="113.6"/>
    <n v="8209889.3714788733"/>
  </r>
  <r>
    <s v="Making Mr. Right"/>
    <x v="8"/>
    <x v="3"/>
    <x v="7"/>
    <s v="April 3, 1987 (United States)"/>
    <x v="20"/>
    <n v="2500"/>
    <s v="Susan Seidelman"/>
    <s v="Floyd Byars"/>
    <s v="John Malkovich"/>
    <s v="United States"/>
    <m/>
    <n v="1584970"/>
    <s v="Barry &amp; Enright Productions"/>
    <n v="98"/>
    <n v="113.6"/>
    <n v="4251235.5545774652"/>
  </r>
  <r>
    <s v="Return to Horror High"/>
    <x v="0"/>
    <x v="3"/>
    <x v="7"/>
    <s v="February 20, 1987 (United States)"/>
    <x v="36"/>
    <n v="3100"/>
    <s v="Bill Froehlich"/>
    <s v="Bill Froehlich"/>
    <s v="Lori Lethin"/>
    <s v="United States"/>
    <m/>
    <n v="1189709"/>
    <s v="Balcor Film Investors"/>
    <n v="95"/>
    <n v="113.6"/>
    <n v="3191059.2632042253"/>
  </r>
  <r>
    <s v="Straight to Hell"/>
    <x v="0"/>
    <x v="2"/>
    <x v="7"/>
    <s v="June 26, 1987 (United States)"/>
    <x v="46"/>
    <n v="2300"/>
    <s v="Alex Cox"/>
    <s v="Alex Cox"/>
    <s v="Sy Richardson"/>
    <s v="United Kingdom"/>
    <n v="1000000"/>
    <n v="210200"/>
    <s v="Commies From Mars Corporation"/>
    <n v="86"/>
    <n v="113.6"/>
    <n v="563802.28873239434"/>
  </r>
  <r>
    <s v="Hello Again"/>
    <x v="1"/>
    <x v="3"/>
    <x v="7"/>
    <s v="November 6, 1987 (United States)"/>
    <x v="11"/>
    <n v="3200"/>
    <s v="Frank Perry"/>
    <s v="Susan Isaacs"/>
    <s v="Shelley Long"/>
    <s v="United States"/>
    <m/>
    <n v="20419446"/>
    <s v="Touchstone Pictures"/>
    <n v="96"/>
    <n v="113.6"/>
    <n v="54769411.938380286"/>
  </r>
  <r>
    <s v="Promised Land"/>
    <x v="0"/>
    <x v="0"/>
    <x v="7"/>
    <s v="January 22, 1988 (United States)"/>
    <x v="46"/>
    <n v="1200"/>
    <s v="Michael Hoffman"/>
    <s v="Michael Hoffman"/>
    <s v="Jason Gedrick"/>
    <s v="United States"/>
    <m/>
    <n v="316199"/>
    <s v="Great American Films Limited Partnership"/>
    <n v="102"/>
    <n v="113.6"/>
    <n v="848114.74735915498"/>
  </r>
  <r>
    <s v="Dead of Winter"/>
    <x v="0"/>
    <x v="0"/>
    <x v="7"/>
    <s v="February 6, 1987 (United States)"/>
    <x v="19"/>
    <n v="3700"/>
    <s v="Arthur Penn"/>
    <s v="Marc Shmuger"/>
    <s v="Mary Steenburgen"/>
    <s v="United States"/>
    <m/>
    <n v="2413427"/>
    <s v="Metro-Goldwyn-Mayer (MGM)"/>
    <n v="100"/>
    <n v="113.6"/>
    <n v="6473338.0889084507"/>
  </r>
  <r>
    <s v="No Retreat, No Surrender 2"/>
    <x v="0"/>
    <x v="1"/>
    <x v="7"/>
    <s v="January 27, 1989 (United States)"/>
    <x v="27"/>
    <n v="1600"/>
    <s v="Corey Yuen"/>
    <s v="Maria Elena Cellino"/>
    <s v="Loren Avedon"/>
    <s v="Hong Kong"/>
    <m/>
    <m/>
    <s v="Seasonal Film Corporation"/>
    <n v="92"/>
    <n v="113.6"/>
    <n v="0"/>
  </r>
  <r>
    <s v="My Demon Lover"/>
    <x v="8"/>
    <x v="3"/>
    <x v="7"/>
    <s v="April 24, 1987 (United States)"/>
    <x v="26"/>
    <n v="1200"/>
    <s v="Charlie Loventhal"/>
    <s v="Leslie Ray"/>
    <s v="Scott Valentine"/>
    <s v="United States"/>
    <m/>
    <n v="3922273"/>
    <s v="New Line Cinema"/>
    <n v="90"/>
    <n v="113.6"/>
    <n v="10520392.456866197"/>
  </r>
  <r>
    <s v="China Girl"/>
    <x v="0"/>
    <x v="6"/>
    <x v="7"/>
    <s v="September 25, 1987 (United States)"/>
    <x v="19"/>
    <n v="1700"/>
    <s v="Abel Ferrara"/>
    <s v="Nicholas St. John"/>
    <s v="James Russo"/>
    <s v="United States"/>
    <m/>
    <n v="1262091"/>
    <s v="Great American Films Limited Partnership"/>
    <n v="90"/>
    <n v="113.6"/>
    <n v="3385203.5889084507"/>
  </r>
  <r>
    <s v="Five Corners"/>
    <x v="0"/>
    <x v="6"/>
    <x v="7"/>
    <s v="May 1988 (United Kingdom)"/>
    <x v="19"/>
    <n v="3100"/>
    <s v="Tony Bill"/>
    <s v="John Patrick Shanley"/>
    <s v="Jodie Foster"/>
    <s v="United Kingdom"/>
    <n v="5500000"/>
    <n v="969205"/>
    <s v="Cineplex Odeon Films"/>
    <n v="90"/>
    <n v="113.6"/>
    <n v="2599619.3970070425"/>
  </r>
  <r>
    <s v="The Squeeze"/>
    <x v="8"/>
    <x v="2"/>
    <x v="7"/>
    <s v="July 10, 1987 (United States)"/>
    <x v="32"/>
    <n v="1100"/>
    <s v="Roger Young"/>
    <s v="Daniel Taplitz"/>
    <s v="Michael Keaton"/>
    <s v="United States"/>
    <n v="19000000"/>
    <n v="2228951"/>
    <s v="TriStar Pictures"/>
    <n v="101"/>
    <n v="113.6"/>
    <n v="5978533.1839788733"/>
  </r>
  <r>
    <s v="Nadine"/>
    <x v="1"/>
    <x v="3"/>
    <x v="7"/>
    <s v="August 7, 1987 (United States)"/>
    <x v="30"/>
    <n v="3800"/>
    <s v="Robert Benton"/>
    <s v="Robert Benton"/>
    <s v="Jeff Bridges"/>
    <s v="United States"/>
    <n v="12000000"/>
    <n v="5669831"/>
    <s v="TriStar Pictures"/>
    <n v="83"/>
    <n v="113.6"/>
    <n v="15207724.522007043"/>
  </r>
  <r>
    <s v="Personal Services"/>
    <x v="0"/>
    <x v="3"/>
    <x v="7"/>
    <s v="May 15, 1987 (United States)"/>
    <x v="5"/>
    <n v="1400"/>
    <s v="Terry Jones"/>
    <s v="David Leland"/>
    <s v="Julie Walters"/>
    <s v="United Kingdom"/>
    <n v="19897678"/>
    <n v="1744164"/>
    <s v="British Screen Productions"/>
    <n v="105"/>
    <n v="113.6"/>
    <n v="4678228.6161971828"/>
  </r>
  <r>
    <s v="Cyclone"/>
    <x v="0"/>
    <x v="2"/>
    <x v="7"/>
    <s v="June 5, 1987 (United States)"/>
    <x v="54"/>
    <n v="882"/>
    <s v="Fred Olen Ray"/>
    <s v="Paul Garson"/>
    <s v="Heather Thomas"/>
    <s v="United States"/>
    <m/>
    <m/>
    <s v="Cinetel Films"/>
    <n v="89"/>
    <n v="113.6"/>
    <n v="0"/>
  </r>
  <r>
    <s v="Three for the Road"/>
    <x v="1"/>
    <x v="0"/>
    <x v="7"/>
    <s v="July 24, 1987 (Philippines)"/>
    <x v="11"/>
    <n v="997"/>
    <s v="Bill Norton"/>
    <s v="Richard Martini"/>
    <s v="Charlie Sheen"/>
    <s v="United States"/>
    <m/>
    <n v="1539000"/>
    <s v="Vista Organization"/>
    <n v="88"/>
    <n v="113.6"/>
    <n v="4127933.9788732394"/>
  </r>
  <r>
    <s v="Little Dorrit"/>
    <x v="2"/>
    <x v="0"/>
    <x v="7"/>
    <s v="October 21, 1988 (United States)"/>
    <x v="4"/>
    <n v="1000"/>
    <s v="Christine Edzard"/>
    <s v="Charles Dickens"/>
    <s v="Derek Jacobi"/>
    <s v="United Kingdom"/>
    <m/>
    <n v="1025228"/>
    <s v="Sands"/>
    <n v="357"/>
    <n v="113.6"/>
    <n v="2749885.3133802819"/>
  </r>
  <r>
    <s v="The Year My Voice Broke"/>
    <x v="8"/>
    <x v="0"/>
    <x v="7"/>
    <s v="October 17, 1987 (United States)"/>
    <x v="34"/>
    <n v="2000"/>
    <s v="John Duigan"/>
    <s v="John Duigan"/>
    <s v="Noah Taylor"/>
    <s v="Australia"/>
    <m/>
    <n v="213901"/>
    <s v="Kennedy Miller Productions"/>
    <n v="103"/>
    <n v="113.6"/>
    <n v="573729.17869718315"/>
  </r>
  <r>
    <s v="The Belly of an Architect"/>
    <x v="0"/>
    <x v="0"/>
    <x v="7"/>
    <s v="October 16, 1987 (United Kingdom)"/>
    <x v="9"/>
    <n v="5500"/>
    <s v="Peter Greenaway"/>
    <s v="Peter Greenaway"/>
    <s v="Brian Dennehy"/>
    <s v="United Kingdom"/>
    <m/>
    <m/>
    <s v="Callender Company"/>
    <n v="119"/>
    <n v="113.6"/>
    <n v="0"/>
  </r>
  <r>
    <s v="Pass the Ammo"/>
    <x v="0"/>
    <x v="3"/>
    <x v="7"/>
    <s v="March 4, 1988 (United States)"/>
    <x v="10"/>
    <n v="512"/>
    <s v="David Beaird"/>
    <s v="Joel Cohen"/>
    <s v="Bill Paxton"/>
    <s v="United States"/>
    <m/>
    <n v="169785"/>
    <s v="The Vista Organisation"/>
    <n v="93"/>
    <n v="113.6"/>
    <n v="455400.43573943665"/>
  </r>
  <r>
    <s v="In the Mood"/>
    <x v="8"/>
    <x v="3"/>
    <x v="7"/>
    <s v="September 16, 1987 (United States)"/>
    <x v="19"/>
    <n v="905"/>
    <s v="Phil Alden Robinson"/>
    <s v="Robert Kosberg"/>
    <s v="Patrick Dempsey"/>
    <s v="United States"/>
    <n v="7000000"/>
    <n v="999382"/>
    <s v="Kings Road Entertainment"/>
    <n v="98"/>
    <n v="113.6"/>
    <n v="2680560.698943662"/>
  </r>
  <r>
    <s v="Surrender"/>
    <x v="1"/>
    <x v="3"/>
    <x v="7"/>
    <s v="October 9, 1987 (United States)"/>
    <x v="20"/>
    <n v="872"/>
    <s v="Jerry Belson"/>
    <s v="Jerry Belson"/>
    <s v="Sally Field"/>
    <s v="United States"/>
    <n v="15000000"/>
    <n v="5711976"/>
    <s v="The Cannon Group"/>
    <n v="105"/>
    <n v="113.6"/>
    <n v="15320766.612676056"/>
  </r>
  <r>
    <s v="Intervista"/>
    <x v="3"/>
    <x v="3"/>
    <x v="7"/>
    <s v="November 6, 1992 (United States)"/>
    <x v="9"/>
    <n v="2500"/>
    <s v="Federico Fellini"/>
    <s v="Federico Fellini"/>
    <s v="Sergio Rubini"/>
    <s v="Italy"/>
    <m/>
    <n v="138608"/>
    <s v="Aljosha"/>
    <n v="105"/>
    <n v="113.6"/>
    <n v="371776.91549295775"/>
  </r>
  <r>
    <s v="Square Dance"/>
    <x v="8"/>
    <x v="0"/>
    <x v="7"/>
    <s v="January 9, 1988 (Japan)"/>
    <x v="23"/>
    <n v="878"/>
    <s v="Daniel Petrie"/>
    <s v="Alan Hines"/>
    <s v="Jason Robards"/>
    <s v="United States"/>
    <m/>
    <n v="225358"/>
    <s v="Island Pictures"/>
    <n v="112"/>
    <n v="113.6"/>
    <n v="604459.35387323948"/>
  </r>
  <r>
    <s v="Shy People"/>
    <x v="0"/>
    <x v="0"/>
    <x v="7"/>
    <s v="March 11, 1988 (United States)"/>
    <x v="17"/>
    <n v="1200"/>
    <s v="Andrey Konchalovskiy"/>
    <s v="Andrey Konchalovskiy"/>
    <s v="Jill Clayburgh"/>
    <s v="United States"/>
    <m/>
    <m/>
    <s v="The Cannon Group"/>
    <n v="118"/>
    <n v="113.6"/>
    <n v="0"/>
  </r>
  <r>
    <s v="A Man in Love"/>
    <x v="0"/>
    <x v="0"/>
    <x v="7"/>
    <s v="September 1987 (United States)"/>
    <x v="23"/>
    <n v="541"/>
    <s v="Diane Kurys"/>
    <s v="Diane Kurys"/>
    <s v="Peter Coyote"/>
    <s v="France"/>
    <m/>
    <n v="949451"/>
    <s v="Alexandre Films"/>
    <n v="125"/>
    <n v="113.6"/>
    <n v="2546634.8565140846"/>
  </r>
  <r>
    <s v="Disorderlies"/>
    <x v="1"/>
    <x v="3"/>
    <x v="7"/>
    <s v="August 14, 1987 (United States)"/>
    <x v="18"/>
    <n v="2100"/>
    <s v="Michael Schultz"/>
    <s v="Mark Feldberg"/>
    <s v="Darren Robinson"/>
    <s v="United States"/>
    <m/>
    <n v="10348437"/>
    <s v="Warner Bros."/>
    <n v="86"/>
    <n v="113.6"/>
    <n v="27756767.199823946"/>
  </r>
  <r>
    <s v="Anguish"/>
    <x v="0"/>
    <x v="4"/>
    <x v="7"/>
    <s v="January 8, 1988 (United States)"/>
    <x v="17"/>
    <n v="3500"/>
    <s v="Bigas Luna"/>
    <s v="Bigas Luna"/>
    <s v="Zelda Rubinstein"/>
    <s v="Spain"/>
    <m/>
    <m/>
    <s v="Luna Films"/>
    <n v="89"/>
    <n v="113.6"/>
    <n v="0"/>
  </r>
  <r>
    <s v="September"/>
    <x v="1"/>
    <x v="0"/>
    <x v="7"/>
    <s v="December 18, 1987 (United States)"/>
    <x v="16"/>
    <n v="9300"/>
    <s v="Woody Allen"/>
    <s v="Woody Allen"/>
    <s v="Elaine Stritch"/>
    <s v="United States"/>
    <n v="10000000"/>
    <n v="486434"/>
    <s v="Jack Rollins &amp; Charles H. Joffe Productions"/>
    <n v="83"/>
    <n v="113.6"/>
    <n v="1304722.1813380283"/>
  </r>
  <r>
    <s v="Oci ciornie"/>
    <x v="3"/>
    <x v="3"/>
    <x v="7"/>
    <s v="November 6, 1987 (United States)"/>
    <x v="34"/>
    <n v="3000"/>
    <s v="Nikita Mikhalkov"/>
    <s v="Aleksandr Adabashyan"/>
    <s v="Marcello Mastroianni"/>
    <s v="Italy"/>
    <m/>
    <n v="2201428"/>
    <s v="Excelsior Film-TV"/>
    <n v="118"/>
    <n v="113.6"/>
    <n v="5904710.4894366199"/>
  </r>
  <r>
    <s v="Burglar"/>
    <x v="0"/>
    <x v="3"/>
    <x v="7"/>
    <s v="March 20, 1987 (United States)"/>
    <x v="33"/>
    <n v="4200"/>
    <s v="Hugh Wilson"/>
    <s v="Lawrence Block"/>
    <s v="Whoopi Goldberg"/>
    <s v="Canada"/>
    <m/>
    <n v="16337355"/>
    <s v="Nelvana"/>
    <n v="103"/>
    <n v="113.6"/>
    <n v="43820352.715669014"/>
  </r>
  <r>
    <s v="The Kindred"/>
    <x v="0"/>
    <x v="4"/>
    <x v="7"/>
    <s v="January 30, 1987 (Canada)"/>
    <x v="41"/>
    <n v="1700"/>
    <s v="Stephen Carpenter"/>
    <s v="Stephen Carpenter"/>
    <s v="Rod Steiger"/>
    <s v="United States"/>
    <m/>
    <n v="2407024"/>
    <s v="Kindred Limited Partnership"/>
    <n v="91"/>
    <n v="113.6"/>
    <n v="6456163.8450704226"/>
  </r>
  <r>
    <s v="Julia and Julia"/>
    <x v="0"/>
    <x v="0"/>
    <x v="7"/>
    <s v="February 5, 1988 (United States)"/>
    <x v="41"/>
    <n v="771"/>
    <s v="Peter Del Monte"/>
    <s v="Peter Del Monte"/>
    <s v="Kathleen Turner"/>
    <s v="Italy"/>
    <m/>
    <n v="901364"/>
    <s v="RAI Radiotelevisione Italiana"/>
    <n v="98"/>
    <n v="113.6"/>
    <n v="2417655.0246478873"/>
  </r>
  <r>
    <s v="Russkies"/>
    <x v="1"/>
    <x v="0"/>
    <x v="7"/>
    <s v="November 6, 1987 (United States)"/>
    <x v="41"/>
    <n v="1400"/>
    <s v="Rick Rosenthal"/>
    <s v="Sheldon Lettich"/>
    <s v="Whip Hubley"/>
    <s v="United States"/>
    <m/>
    <n v="2189047"/>
    <s v="New Century Entertainment Corporation"/>
    <n v="99"/>
    <n v="113.6"/>
    <n v="5871501.9445422534"/>
  </r>
  <r>
    <s v="Sister, Sister"/>
    <x v="0"/>
    <x v="0"/>
    <x v="7"/>
    <s v="February 9, 1988 (United States)"/>
    <x v="20"/>
    <n v="834"/>
    <s v="Bill Condon"/>
    <s v="Bill Condon"/>
    <s v="Eric Stoltz"/>
    <s v="United States"/>
    <n v="4000000"/>
    <n v="743445"/>
    <s v="New World Entertainment Films"/>
    <n v="91"/>
    <n v="113.6"/>
    <n v="1994081.7913732396"/>
  </r>
  <r>
    <s v="From the Hip"/>
    <x v="1"/>
    <x v="3"/>
    <x v="7"/>
    <s v="February 6, 1987 (United States)"/>
    <x v="19"/>
    <n v="2200"/>
    <s v="Bob Clark"/>
    <s v="Bob Clark"/>
    <s v="Judd Nelson"/>
    <s v="United States"/>
    <m/>
    <n v="9518342"/>
    <s v="De Laurentiis Entertainment Group (DEG)"/>
    <n v="111"/>
    <n v="113.6"/>
    <n v="25530271.191901408"/>
  </r>
  <r>
    <s v="Death Before Dishonor"/>
    <x v="0"/>
    <x v="2"/>
    <x v="7"/>
    <s v="February 20, 1987 (United States)"/>
    <x v="38"/>
    <n v="862"/>
    <s v="Terry Leonard"/>
    <s v="John Gatliff"/>
    <s v="Fred Dryer"/>
    <s v="United States"/>
    <m/>
    <n v="4546244"/>
    <s v="Balcor Film Investors"/>
    <n v="91"/>
    <n v="113.6"/>
    <n v="12194018.897887325"/>
  </r>
  <r>
    <s v="Cold Steel"/>
    <x v="0"/>
    <x v="2"/>
    <x v="7"/>
    <s v="April 9, 1988 (Japan)"/>
    <x v="54"/>
    <n v="697"/>
    <s v="Dorothy Ann Puzo"/>
    <s v="Lisa M. Hansen"/>
    <s v="Brad Davis"/>
    <s v="United States"/>
    <m/>
    <n v="285885"/>
    <s v="Cinetel Films"/>
    <n v="91"/>
    <n v="113.6"/>
    <n v="766805.9815140845"/>
  </r>
  <r>
    <s v="Million Dollar Mystery"/>
    <x v="1"/>
    <x v="3"/>
    <x v="7"/>
    <s v="June 12, 1987 (United States)"/>
    <x v="27"/>
    <n v="390"/>
    <s v="Richard Fleischer"/>
    <s v="Tim Metcalfe"/>
    <s v="Eddie Deezen"/>
    <s v="United States"/>
    <n v="10000000"/>
    <n v="989033"/>
    <s v="De Laurentiis Entertainment Group (DEG)"/>
    <n v="95"/>
    <n v="113.6"/>
    <n v="2652802.4216549294"/>
  </r>
  <r>
    <s v="The Glass Menagerie"/>
    <x v="1"/>
    <x v="0"/>
    <x v="7"/>
    <s v="May 27, 1987 (France)"/>
    <x v="12"/>
    <n v="1900"/>
    <s v="Paul Newman"/>
    <s v="Tennessee Williams"/>
    <s v="Joanne Woodward"/>
    <s v="United States"/>
    <m/>
    <n v="895904"/>
    <s v="Cineplex Odeon Films"/>
    <n v="134"/>
    <n v="113.6"/>
    <n v="2403010.1126760566"/>
  </r>
  <r>
    <s v="Anna"/>
    <x v="8"/>
    <x v="0"/>
    <x v="7"/>
    <s v="November 28, 1987 (United States)"/>
    <x v="16"/>
    <n v="639"/>
    <s v="Yurek Bogayevicz"/>
    <s v="Yurek Bogayevicz"/>
    <s v="Sally Kirkland"/>
    <s v="United States"/>
    <m/>
    <n v="1236848"/>
    <s v="Magnus Films"/>
    <n v="100"/>
    <n v="113.6"/>
    <n v="3317496.352112676"/>
  </r>
  <r>
    <s v="Die Hard"/>
    <x v="0"/>
    <x v="2"/>
    <x v="8"/>
    <s v="July 20, 1988 (United States)"/>
    <x v="7"/>
    <n v="810000"/>
    <s v="John McTiernan"/>
    <s v="Roderick Thorp"/>
    <s v="Bruce Willis"/>
    <s v="United States"/>
    <n v="28000000"/>
    <n v="141603197"/>
    <s v="Twentieth Century Fox"/>
    <n v="132"/>
    <n v="118.3"/>
    <n v="364720998.52831781"/>
  </r>
  <r>
    <s v="Midnight Run"/>
    <x v="0"/>
    <x v="2"/>
    <x v="8"/>
    <s v="July 20, 1988 (United States)"/>
    <x v="24"/>
    <n v="79000"/>
    <s v="Martin Brest"/>
    <s v="George Gallo"/>
    <s v="Robert De Niro"/>
    <s v="United States"/>
    <n v="30000000"/>
    <n v="81613606"/>
    <s v="Universal Pictures"/>
    <n v="126"/>
    <n v="118.3"/>
    <n v="210208501.67540151"/>
  </r>
  <r>
    <s v="Beetlejuice"/>
    <x v="1"/>
    <x v="3"/>
    <x v="8"/>
    <s v="March 30, 1988 (United States)"/>
    <x v="24"/>
    <n v="270000"/>
    <s v="Tim Burton"/>
    <s v="Michael McDowell"/>
    <s v="Alec Baldwin"/>
    <s v="United States"/>
    <n v="15000000"/>
    <n v="74270074"/>
    <s v="The Geffen Company"/>
    <n v="92"/>
    <n v="118.3"/>
    <n v="191294095.92392221"/>
  </r>
  <r>
    <s v="Big"/>
    <x v="1"/>
    <x v="3"/>
    <x v="8"/>
    <s v="June 3, 1988 (United States)"/>
    <x v="4"/>
    <n v="205000"/>
    <s v="Penny Marshall"/>
    <s v="Gary Ross"/>
    <s v="Tom Hanks"/>
    <s v="United States"/>
    <n v="18000000"/>
    <n v="151927281"/>
    <s v="American Entertainment Partners II L.P."/>
    <n v="104"/>
    <n v="118.3"/>
    <n v="391312278.2814877"/>
  </r>
  <r>
    <s v="Rain Man"/>
    <x v="0"/>
    <x v="0"/>
    <x v="8"/>
    <s v="December 16, 1988 (United States)"/>
    <x v="45"/>
    <n v="483000"/>
    <s v="Barry Levinson"/>
    <s v="Barry Morrow"/>
    <s v="Dustin Hoffman"/>
    <s v="United States"/>
    <n v="25000000"/>
    <n v="354825435"/>
    <s v="United Artists"/>
    <n v="133"/>
    <n v="118.3"/>
    <n v="913907946.27641582"/>
  </r>
  <r>
    <s v="Running on Empty"/>
    <x v="8"/>
    <x v="6"/>
    <x v="8"/>
    <s v="September 9, 1988 (United States)"/>
    <x v="3"/>
    <n v="15000"/>
    <s v="Sidney Lumet"/>
    <s v="Naomi Foner"/>
    <s v="River Phoenix"/>
    <s v="United States"/>
    <n v="7000000"/>
    <n v="2847941"/>
    <s v="Double Play"/>
    <n v="116"/>
    <n v="118.3"/>
    <n v="7335313.8013524935"/>
  </r>
  <r>
    <s v="They Live"/>
    <x v="0"/>
    <x v="2"/>
    <x v="8"/>
    <s v="November 4, 1988 (United States)"/>
    <x v="4"/>
    <n v="117000"/>
    <s v="John Carpenter"/>
    <s v="Ray Nelson"/>
    <s v="Roddy Piper"/>
    <s v="United States"/>
    <n v="4000000"/>
    <n v="13008928"/>
    <s v="Alive Films"/>
    <n v="94"/>
    <n v="118.3"/>
    <n v="33506511.932375316"/>
  </r>
  <r>
    <s v="Willow"/>
    <x v="1"/>
    <x v="2"/>
    <x v="8"/>
    <s v="May 20, 1988 (United States)"/>
    <x v="4"/>
    <n v="103000"/>
    <s v="Ron Howard"/>
    <s v="George Lucas"/>
    <s v="Val Kilmer"/>
    <s v="United Kingdom"/>
    <n v="35000000"/>
    <n v="57269863"/>
    <s v="Metro-Goldwyn-Mayer (MGM)"/>
    <n v="126"/>
    <n v="118.3"/>
    <n v="147507415.52071005"/>
  </r>
  <r>
    <s v="Crocodile Dundee II"/>
    <x v="1"/>
    <x v="2"/>
    <x v="8"/>
    <s v="May 25, 1988 (United States)"/>
    <x v="41"/>
    <n v="55000"/>
    <s v="John Cornell"/>
    <s v="Paul Hogan"/>
    <s v="Paul Hogan"/>
    <s v="Australia"/>
    <n v="14000000"/>
    <n v="239606210"/>
    <s v="Paramount Pictures"/>
    <n v="108"/>
    <n v="118.3"/>
    <n v="617142960.16060853"/>
  </r>
  <r>
    <s v="Heathers"/>
    <x v="0"/>
    <x v="3"/>
    <x v="8"/>
    <s v="March 31, 1989 (United States)"/>
    <x v="13"/>
    <n v="92000"/>
    <s v="Michael Lehmann"/>
    <s v="Daniel Waters"/>
    <s v="Winona Ryder"/>
    <s v="United States"/>
    <n v="3000000"/>
    <n v="1163969"/>
    <s v="New World Pictures"/>
    <n v="103"/>
    <n v="118.3"/>
    <n v="2997982.7075232458"/>
  </r>
  <r>
    <s v="Coming to America"/>
    <x v="0"/>
    <x v="3"/>
    <x v="8"/>
    <s v="June 29, 1988 (United States)"/>
    <x v="12"/>
    <n v="196000"/>
    <s v="John Landis"/>
    <s v="Eddie Murphy"/>
    <s v="Eddie Murphy"/>
    <s v="United States"/>
    <n v="39000000"/>
    <n v="288752301"/>
    <s v="Paramount Pictures"/>
    <n v="117"/>
    <n v="118.3"/>
    <n v="743726340.78360093"/>
  </r>
  <r>
    <s v="Who Framed Roger Rabbit"/>
    <x v="1"/>
    <x v="10"/>
    <x v="8"/>
    <s v="June 22, 1988 (United States)"/>
    <x v="3"/>
    <n v="187000"/>
    <s v="Robert Zemeckis"/>
    <s v="Gary K. Wolf"/>
    <s v="Bob Hoskins"/>
    <s v="United States"/>
    <n v="70000000"/>
    <n v="329803958"/>
    <s v="Touchstone Pictures"/>
    <n v="104"/>
    <n v="118.3"/>
    <n v="849461251.07861364"/>
  </r>
  <r>
    <s v="Mystic Pizza"/>
    <x v="0"/>
    <x v="3"/>
    <x v="8"/>
    <s v="October 21, 1988 (United States)"/>
    <x v="21"/>
    <n v="27000"/>
    <s v="Donald Petrie"/>
    <s v="Amy Holden Jones"/>
    <s v="Annabeth Gish"/>
    <s v="United States"/>
    <n v="6000000"/>
    <n v="12793213"/>
    <s v="Night Life Inc."/>
    <n v="104"/>
    <n v="118.3"/>
    <n v="32950904.489433642"/>
  </r>
  <r>
    <s v="Akira"/>
    <x v="0"/>
    <x v="10"/>
    <x v="8"/>
    <s v="July 16, 1988 (Japan)"/>
    <x v="45"/>
    <n v="171000"/>
    <s v="Katsuhiro Ã”tomo"/>
    <s v="Katsuhiro Ã”tomo"/>
    <s v="Mitsuo Iwata"/>
    <s v="Japan"/>
    <m/>
    <n v="2562351"/>
    <s v="Akira Committee Company Ltd."/>
    <n v="124"/>
    <n v="118.3"/>
    <n v="6599732.457311918"/>
  </r>
  <r>
    <s v="Cinema Paradiso"/>
    <x v="1"/>
    <x v="0"/>
    <x v="8"/>
    <s v="February 23, 1990 (United States)"/>
    <x v="55"/>
    <n v="239000"/>
    <s v="Giuseppe Tornatore"/>
    <s v="Giuseppe Tornatore"/>
    <s v="Philippe Noiret"/>
    <s v="Italy"/>
    <n v="5000000"/>
    <n v="13019063"/>
    <s v="Cristaldifilm"/>
    <n v="155"/>
    <n v="118.3"/>
    <n v="33532616.196956888"/>
  </r>
  <r>
    <s v="Mississippi Burning"/>
    <x v="0"/>
    <x v="6"/>
    <x v="8"/>
    <s v="January 27, 1989 (United States)"/>
    <x v="40"/>
    <n v="91000"/>
    <s v="Alan Parker"/>
    <s v="Chris Gerolmo"/>
    <s v="Gene Hackman"/>
    <s v="United States"/>
    <n v="15000000"/>
    <n v="34603943"/>
    <s v="Orion Pictures"/>
    <n v="128"/>
    <n v="118.3"/>
    <n v="89127822.756551132"/>
  </r>
  <r>
    <s v="Child's Play"/>
    <x v="0"/>
    <x v="7"/>
    <x v="8"/>
    <s v="November 9, 1988 (United States)"/>
    <x v="14"/>
    <n v="91000"/>
    <s v="Tom Holland"/>
    <s v="Don Mancini"/>
    <s v="Catherine Hicks"/>
    <s v="United States"/>
    <n v="9000000"/>
    <n v="44196684"/>
    <s v="United Artists"/>
    <n v="87"/>
    <n v="118.3"/>
    <n v="113835415.17159763"/>
  </r>
  <r>
    <s v="Twins"/>
    <x v="1"/>
    <x v="3"/>
    <x v="8"/>
    <s v="December 9, 1988 (United States)"/>
    <x v="10"/>
    <n v="117000"/>
    <s v="Ivan Reitman"/>
    <s v="William Davies"/>
    <s v="Arnold Schwarzenegger"/>
    <s v="United States"/>
    <n v="15000000"/>
    <n v="216614388"/>
    <s v="Universal Pictures"/>
    <n v="107"/>
    <n v="118.3"/>
    <n v="557923956.24344885"/>
  </r>
  <r>
    <s v="The Naked Gun: from the Files of Police Squad!"/>
    <x v="8"/>
    <x v="3"/>
    <x v="8"/>
    <s v="December 2, 1988 (United States)"/>
    <x v="37"/>
    <n v="158000"/>
    <s v="David Zucker"/>
    <s v="Jerry Zucker"/>
    <s v="Leslie Nielsen"/>
    <s v="United States"/>
    <n v="12000000"/>
    <n v="78756177"/>
    <s v="Paramount Pictures"/>
    <n v="85"/>
    <n v="118.3"/>
    <n v="202848750.05832627"/>
  </r>
  <r>
    <s v="The Great Outdoors"/>
    <x v="1"/>
    <x v="3"/>
    <x v="8"/>
    <s v="June 17, 1988 (United States)"/>
    <x v="14"/>
    <n v="41000"/>
    <s v="Howard Deutch"/>
    <s v="John Hughes"/>
    <s v="Dan Aykroyd"/>
    <s v="United States"/>
    <n v="24000000"/>
    <n v="43455230"/>
    <s v="Universal Pictures"/>
    <n v="91"/>
    <n v="118.3"/>
    <n v="111925685.38461538"/>
  </r>
  <r>
    <s v="Cocktail"/>
    <x v="0"/>
    <x v="3"/>
    <x v="8"/>
    <s v="July 29, 1988 (United States)"/>
    <x v="23"/>
    <n v="81000"/>
    <s v="Roger Donaldson"/>
    <s v="Heywood Gould"/>
    <s v="Tom Cruise"/>
    <s v="United States"/>
    <n v="20000000"/>
    <n v="171504781"/>
    <s v="Touchstone Pictures"/>
    <n v="104"/>
    <n v="118.3"/>
    <n v="441737166.27810645"/>
  </r>
  <r>
    <s v="My Neighbor Totoro"/>
    <x v="2"/>
    <x v="10"/>
    <x v="8"/>
    <s v="July 13, 1990 (United States)"/>
    <x v="7"/>
    <n v="304000"/>
    <s v="Hayao Miyazaki"/>
    <s v="Hayao Miyazaki"/>
    <s v="Hitoshi Takagi"/>
    <s v="Japan"/>
    <n v="3700000"/>
    <n v="30550920"/>
    <s v="Tokuma Japan Communications"/>
    <n v="86"/>
    <n v="118.3"/>
    <n v="78688633.338968724"/>
  </r>
  <r>
    <s v="Young Guns"/>
    <x v="0"/>
    <x v="2"/>
    <x v="8"/>
    <s v="August 12, 1988 (United States)"/>
    <x v="15"/>
    <n v="57000"/>
    <s v="Christopher Cain"/>
    <s v="John Fusco"/>
    <s v="Emilio Estevez"/>
    <s v="United States"/>
    <n v="13000000"/>
    <n v="45661556"/>
    <s v="Morgan Creek Entertainment"/>
    <n v="107"/>
    <n v="118.3"/>
    <n v="117608420.22992392"/>
  </r>
  <r>
    <s v="A Fish Called Wanda"/>
    <x v="0"/>
    <x v="3"/>
    <x v="8"/>
    <s v="July 29, 1988 (United States)"/>
    <x v="24"/>
    <n v="135000"/>
    <s v="Charles Crichton"/>
    <s v="John Cleese"/>
    <s v="John Cleese"/>
    <s v="United Kingdom"/>
    <n v="7500000"/>
    <n v="62493712"/>
    <s v="Metro-Goldwyn-Mayer (MGM)"/>
    <n v="108"/>
    <n v="118.3"/>
    <n v="160962248.9129332"/>
  </r>
  <r>
    <s v="Working Girl"/>
    <x v="0"/>
    <x v="3"/>
    <x v="8"/>
    <s v="December 21, 1988 (United States)"/>
    <x v="8"/>
    <n v="54000"/>
    <s v="Mike Nichols"/>
    <s v="Kevin Wade"/>
    <s v="Melanie Griffith"/>
    <s v="United States"/>
    <n v="28000000"/>
    <n v="102953112"/>
    <s v="Twentieth Century Fox"/>
    <n v="113"/>
    <n v="118.3"/>
    <n v="265171709.4370245"/>
  </r>
  <r>
    <s v="Bloodsport"/>
    <x v="0"/>
    <x v="2"/>
    <x v="8"/>
    <s v="April 29, 1988 (United States)"/>
    <x v="8"/>
    <n v="79000"/>
    <s v="Newt Arnold"/>
    <s v="Sheldon Lettich"/>
    <s v="Jean-Claude Van Damme"/>
    <s v="United States"/>
    <n v="1100000"/>
    <n v="11806119"/>
    <s v="Cannon International"/>
    <n v="92"/>
    <n v="118.3"/>
    <n v="30408490.780219778"/>
  </r>
  <r>
    <s v="The Last Temptation of Christ"/>
    <x v="0"/>
    <x v="0"/>
    <x v="8"/>
    <s v="August 12, 1988 (Canada)"/>
    <x v="24"/>
    <n v="54000"/>
    <s v="Martin Scorsese"/>
    <s v="Nikos Kazantzakis"/>
    <s v="Willem Dafoe"/>
    <s v="Canada"/>
    <n v="7000000"/>
    <n v="8865702"/>
    <s v="Universal Pictures"/>
    <n v="164"/>
    <n v="118.3"/>
    <n v="22834990.696534235"/>
  </r>
  <r>
    <s v="Married to the Mob"/>
    <x v="0"/>
    <x v="3"/>
    <x v="8"/>
    <s v="August 19, 1988 (United States)"/>
    <x v="19"/>
    <n v="16000"/>
    <s v="Jonathan Demme"/>
    <s v="Barry Strugatz"/>
    <s v="Michelle Pfeiffer"/>
    <s v="United States"/>
    <n v="10000000"/>
    <n v="21486757"/>
    <s v="Orion Pictures"/>
    <n v="104"/>
    <n v="118.3"/>
    <n v="55342475.552831776"/>
  </r>
  <r>
    <s v="The Land Before Time"/>
    <x v="2"/>
    <x v="10"/>
    <x v="8"/>
    <s v="November 18, 1988 (United States)"/>
    <x v="34"/>
    <n v="82000"/>
    <s v="Don Bluth"/>
    <s v="Stu Krieger"/>
    <s v="Pat Hingle"/>
    <s v="United States"/>
    <n v="12500000"/>
    <n v="84460846"/>
    <s v="Lucasfilm"/>
    <n v="69"/>
    <n v="118.3"/>
    <n v="217542009.94251901"/>
  </r>
  <r>
    <s v="Rambo III"/>
    <x v="0"/>
    <x v="2"/>
    <x v="8"/>
    <s v="May 25, 1988 (United States)"/>
    <x v="1"/>
    <n v="125000"/>
    <s v="Peter MacDonald"/>
    <s v="David Morrell"/>
    <s v="Sylvester Stallone"/>
    <s v="United States"/>
    <n v="63000000"/>
    <n v="189015611"/>
    <s v="Carolco Pictures"/>
    <n v="102"/>
    <n v="118.3"/>
    <n v="486839025.1200338"/>
  </r>
  <r>
    <s v="The Accused"/>
    <x v="0"/>
    <x v="6"/>
    <x v="8"/>
    <s v="October 14, 1988 (United States)"/>
    <x v="13"/>
    <n v="33000"/>
    <s v="Jonathan Kaplan"/>
    <s v="Tom Topor"/>
    <s v="Kelly McGillis"/>
    <s v="Canada"/>
    <n v="13000000"/>
    <n v="32078318"/>
    <s v="Paramount Pictures"/>
    <n v="111"/>
    <n v="118.3"/>
    <n v="82622683.808960259"/>
  </r>
  <r>
    <s v="Dangerous Liaisons"/>
    <x v="0"/>
    <x v="0"/>
    <x v="8"/>
    <s v="February 24, 1989 (United States)"/>
    <x v="37"/>
    <n v="66000"/>
    <s v="Stephen Frears"/>
    <s v="Christopher Hampton"/>
    <s v="Glenn Close"/>
    <s v="United States"/>
    <n v="14000000"/>
    <n v="34670720"/>
    <s v="Lorimar Film Entertainment"/>
    <n v="119"/>
    <n v="118.3"/>
    <n v="89299817.278106496"/>
  </r>
  <r>
    <s v="Earth Girls Are Easy"/>
    <x v="1"/>
    <x v="3"/>
    <x v="8"/>
    <s v="May 12, 1989 (United States)"/>
    <x v="20"/>
    <n v="21000"/>
    <s v="Julien Temple"/>
    <s v="Julie Brown"/>
    <s v="Geena Davis"/>
    <s v="United Kingdom"/>
    <n v="10000000"/>
    <n v="3916303"/>
    <s v="De Laurentiis Entertainment Group (DEG)"/>
    <n v="100"/>
    <n v="118.3"/>
    <n v="10087045.850380387"/>
  </r>
  <r>
    <s v="Hairspray"/>
    <x v="1"/>
    <x v="3"/>
    <x v="8"/>
    <s v="February 26, 1988 (United States)"/>
    <x v="9"/>
    <n v="20000"/>
    <s v="John Waters"/>
    <s v="John Waters"/>
    <s v="Sonny Bono"/>
    <s v="United States"/>
    <n v="2000000"/>
    <n v="6673032"/>
    <s v="New Line Cinema"/>
    <n v="92"/>
    <n v="118.3"/>
    <n v="17187428.997464072"/>
  </r>
  <r>
    <s v="Dead Ringers"/>
    <x v="0"/>
    <x v="0"/>
    <x v="8"/>
    <s v="September 23, 1988 (United States)"/>
    <x v="4"/>
    <n v="43000"/>
    <s v="David Cronenberg"/>
    <s v="David Cronenberg"/>
    <s v="Jeremy Irons"/>
    <s v="Canada"/>
    <n v="13000000"/>
    <n v="8038508"/>
    <s v="Morgan Creek Entertainment"/>
    <n v="116"/>
    <n v="118.3"/>
    <n v="20704424.240067624"/>
  </r>
  <r>
    <s v="Bull Durham"/>
    <x v="0"/>
    <x v="3"/>
    <x v="8"/>
    <s v="June 15, 1988 (United States)"/>
    <x v="12"/>
    <n v="49000"/>
    <s v="Ron Shelton"/>
    <s v="Ron Shelton"/>
    <s v="Kevin Costner"/>
    <s v="United States"/>
    <n v="7000000"/>
    <n v="50888729"/>
    <s v="The Mount Company"/>
    <n v="108"/>
    <n v="118.3"/>
    <n v="131071815.09974639"/>
  </r>
  <r>
    <s v="The Big Blue"/>
    <x v="1"/>
    <x v="1"/>
    <x v="8"/>
    <s v="August 19, 1988 (United States)"/>
    <x v="37"/>
    <n v="49000"/>
    <s v="Luc Besson"/>
    <s v="Luc Besson"/>
    <s v="Jean-Marc Barr"/>
    <s v="France"/>
    <m/>
    <n v="3975244"/>
    <s v="Gaumont"/>
    <n v="168"/>
    <n v="118.3"/>
    <n v="10238857.538461538"/>
  </r>
  <r>
    <s v="The Unbearable Lightness of Being"/>
    <x v="0"/>
    <x v="0"/>
    <x v="8"/>
    <s v="February 5, 1988 (United States)"/>
    <x v="4"/>
    <n v="35000"/>
    <s v="Philip Kaufman"/>
    <s v="Milan Kundera"/>
    <s v="Daniel Day-Lewis"/>
    <s v="Sweden"/>
    <n v="17000000"/>
    <n v="10006806"/>
    <s v="The Saul Zaentz Company"/>
    <n v="171"/>
    <n v="118.3"/>
    <n v="25774081.049873203"/>
  </r>
  <r>
    <s v="The Blob"/>
    <x v="0"/>
    <x v="4"/>
    <x v="8"/>
    <s v="August 5, 1988 (United States)"/>
    <x v="16"/>
    <n v="34000"/>
    <s v="Chuck Russell"/>
    <s v="Theodore Simonson"/>
    <s v="Shawnee Smith"/>
    <s v="United States"/>
    <n v="19000000"/>
    <n v="8247943"/>
    <s v="TriStar Pictures"/>
    <n v="95"/>
    <n v="118.3"/>
    <n v="21243856.568892643"/>
  </r>
  <r>
    <s v="Oliver &amp; Company"/>
    <x v="2"/>
    <x v="10"/>
    <x v="8"/>
    <s v="November 18, 1988 (United States)"/>
    <x v="17"/>
    <n v="45000"/>
    <s v="George Scribner"/>
    <s v="Jim Cox"/>
    <s v="Joey Lawrence"/>
    <s v="United States"/>
    <n v="31000000"/>
    <n v="74151346"/>
    <s v="Walt Disney Animation Studios"/>
    <n v="74"/>
    <n v="118.3"/>
    <n v="190988293.54353338"/>
  </r>
  <r>
    <s v="Two Moon Junction"/>
    <x v="0"/>
    <x v="0"/>
    <x v="8"/>
    <s v="April 29, 1988 (United States)"/>
    <x v="27"/>
    <n v="5200"/>
    <s v="Zalman King"/>
    <s v="Zalman King"/>
    <s v="Sherilyn Fenn"/>
    <s v="United States"/>
    <m/>
    <n v="1547397"/>
    <s v="DDM Film Corporation"/>
    <n v="104"/>
    <n v="118.3"/>
    <n v="3985560.9966187654"/>
  </r>
  <r>
    <s v="Beaches"/>
    <x v="8"/>
    <x v="3"/>
    <x v="8"/>
    <s v="January 13, 1989 (United States)"/>
    <x v="15"/>
    <n v="24000"/>
    <s v="Garry Marshall"/>
    <s v="Iris Rainer"/>
    <s v="Bette Midler"/>
    <s v="United States"/>
    <n v="20000000"/>
    <n v="57041866"/>
    <s v="All Girl Productions"/>
    <n v="123"/>
    <n v="118.3"/>
    <n v="146920173.8816568"/>
  </r>
  <r>
    <s v="Red Heat"/>
    <x v="0"/>
    <x v="2"/>
    <x v="8"/>
    <s v="June 17, 1988 (United States)"/>
    <x v="10"/>
    <n v="67000"/>
    <s v="Walter Hill"/>
    <s v="Walter Hill"/>
    <s v="Arnold Schwarzenegger"/>
    <s v="United States"/>
    <n v="29000000"/>
    <n v="34994648"/>
    <s v="Carolco Pictures"/>
    <n v="104"/>
    <n v="118.3"/>
    <n v="90134144.087912083"/>
  </r>
  <r>
    <s v="A Nightmare on Elm Street 4: The Dream Master"/>
    <x v="0"/>
    <x v="4"/>
    <x v="8"/>
    <s v="August 19, 1988 (United States)"/>
    <x v="46"/>
    <n v="51000"/>
    <s v="Renny Harlin"/>
    <s v="Wes Craven"/>
    <s v="Robert Englund"/>
    <s v="United States"/>
    <n v="13000000"/>
    <n v="49369899"/>
    <s v="New Line Cinema"/>
    <n v="93"/>
    <n v="118.3"/>
    <n v="127159832.8427726"/>
  </r>
  <r>
    <s v="The Accidental Tourist"/>
    <x v="1"/>
    <x v="0"/>
    <x v="8"/>
    <s v="January 6, 1989 (United States)"/>
    <x v="8"/>
    <n v="15000"/>
    <s v="Lawrence Kasdan"/>
    <s v="Anne Tyler"/>
    <s v="William Hurt"/>
    <s v="United States"/>
    <m/>
    <n v="32632093"/>
    <s v="Warner Bros."/>
    <n v="121"/>
    <n v="118.3"/>
    <n v="84049017.219780207"/>
  </r>
  <r>
    <s v="The Adventures of Baron Munchausen"/>
    <x v="1"/>
    <x v="1"/>
    <x v="8"/>
    <s v="March 10, 1989 (United States)"/>
    <x v="13"/>
    <n v="52000"/>
    <s v="Terry Gilliam"/>
    <s v="Charles McKeown"/>
    <s v="John Neville"/>
    <s v="United Kingdom"/>
    <n v="46630000"/>
    <n v="8083123"/>
    <s v="Prominent Features"/>
    <n v="126"/>
    <n v="118.3"/>
    <n v="20819337.092983939"/>
  </r>
  <r>
    <s v="Killer Klowns from Outer Space"/>
    <x v="8"/>
    <x v="3"/>
    <x v="8"/>
    <s v="May 27, 1988 (United States)"/>
    <x v="19"/>
    <n v="34000"/>
    <s v="Stephen Chiodo"/>
    <s v="Charles Chiodo"/>
    <s v="Grant Cramer"/>
    <s v="United States"/>
    <n v="2000000"/>
    <m/>
    <s v="Sarlui / Diamant"/>
    <n v="88"/>
    <n v="118.3"/>
    <n v="0"/>
  </r>
  <r>
    <s v="Halloween 4: The Return of Michael Myers"/>
    <x v="0"/>
    <x v="4"/>
    <x v="8"/>
    <s v="October 21, 1988 (United States)"/>
    <x v="23"/>
    <n v="45000"/>
    <s v="Dwight H. Little"/>
    <s v="Dhani Lipsius"/>
    <s v="Donald Pleasence"/>
    <s v="United States"/>
    <n v="5000000"/>
    <n v="17768757"/>
    <s v="Trancas International Films"/>
    <n v="88"/>
    <n v="118.3"/>
    <n v="45766189.838546067"/>
  </r>
  <r>
    <s v="Elvira: Mistress of the Dark"/>
    <x v="8"/>
    <x v="3"/>
    <x v="8"/>
    <s v="September 30, 1988 (United States)"/>
    <x v="14"/>
    <n v="14000"/>
    <s v="James Signorelli"/>
    <s v="Sam Egan"/>
    <s v="Cassandra Peterson"/>
    <s v="United States"/>
    <n v="7500000"/>
    <n v="5596267"/>
    <s v="NBC Productions"/>
    <n v="96"/>
    <n v="118.3"/>
    <n v="14414053.718512256"/>
  </r>
  <r>
    <s v="Mac and Me"/>
    <x v="1"/>
    <x v="1"/>
    <x v="8"/>
    <s v="August 12, 1988 (United States)"/>
    <x v="39"/>
    <n v="12000"/>
    <s v="Stewart Raffill"/>
    <s v="Stewart Raffill"/>
    <s v="Christine Ebersole"/>
    <s v="United States"/>
    <n v="13000000"/>
    <n v="6424112"/>
    <s v="Mac and Me Joint Venture"/>
    <n v="99"/>
    <n v="118.3"/>
    <n v="16546296.926458156"/>
  </r>
  <r>
    <s v="Above the Law"/>
    <x v="0"/>
    <x v="2"/>
    <x v="8"/>
    <s v="April 22, 1988 (United States)"/>
    <x v="22"/>
    <n v="30000"/>
    <s v="Andrew Davis"/>
    <s v="Andrew Davis"/>
    <s v="Steven Seagal"/>
    <s v="United States"/>
    <n v="7500000"/>
    <n v="18869631"/>
    <s v="Warner Bros."/>
    <n v="99"/>
    <n v="118.3"/>
    <n v="48601661.586644121"/>
  </r>
  <r>
    <s v="Scrooged"/>
    <x v="8"/>
    <x v="3"/>
    <x v="8"/>
    <s v="November 23, 1988 (United States)"/>
    <x v="9"/>
    <n v="90000"/>
    <s v="Richard Donner"/>
    <s v="Mitch Glazer"/>
    <s v="Bill Murray"/>
    <s v="United States"/>
    <n v="32000000"/>
    <n v="60329001"/>
    <s v="Paramount Pictures"/>
    <n v="101"/>
    <n v="118.3"/>
    <n v="155386699.95519865"/>
  </r>
  <r>
    <s v="The Dead Pool"/>
    <x v="0"/>
    <x v="2"/>
    <x v="8"/>
    <s v="July 13, 1988 (United States)"/>
    <x v="21"/>
    <n v="42000"/>
    <s v="Buddy Van Horn"/>
    <s v="Harry Julian Fink"/>
    <s v="Clint Eastwood"/>
    <s v="United States"/>
    <n v="31000000"/>
    <n v="37903295"/>
    <s v="Warner Bros."/>
    <n v="91"/>
    <n v="118.3"/>
    <n v="97625815.608622134"/>
  </r>
  <r>
    <s v="I'm Gonna Git You Sucka"/>
    <x v="0"/>
    <x v="2"/>
    <x v="8"/>
    <s v="January 11, 1989 (United States)"/>
    <x v="14"/>
    <n v="13000"/>
    <s v="Keenen Ivory Wayans"/>
    <s v="Keenen Ivory Wayans"/>
    <s v="Keenen Ivory Wayans"/>
    <s v="United States"/>
    <n v="3000000"/>
    <n v="13030057"/>
    <s v="Front Films"/>
    <n v="88"/>
    <n v="118.3"/>
    <n v="33560932.949281484"/>
  </r>
  <r>
    <s v="Pumpkinhead"/>
    <x v="0"/>
    <x v="7"/>
    <x v="8"/>
    <s v="January 13, 1989 (United States)"/>
    <x v="19"/>
    <n v="21000"/>
    <s v="Stan Winston"/>
    <s v="Ed Justin"/>
    <s v="Lance Henriksen"/>
    <s v="United States"/>
    <n v="3500000"/>
    <n v="4385516"/>
    <s v="De Laurentiis Entertainment Group (DEG)"/>
    <n v="86"/>
    <n v="118.3"/>
    <n v="11295576.713440405"/>
  </r>
  <r>
    <s v="Dirty Rotten Scoundrels"/>
    <x v="1"/>
    <x v="3"/>
    <x v="8"/>
    <s v="December 14, 1988 (United States)"/>
    <x v="34"/>
    <n v="67000"/>
    <s v="Frank Oz"/>
    <s v="Dale Launer"/>
    <s v="Steve Martin"/>
    <s v="United States"/>
    <m/>
    <n v="42039085"/>
    <s v="Orion Pictures"/>
    <n v="110"/>
    <n v="118.3"/>
    <n v="108278184.27303465"/>
  </r>
  <r>
    <s v="Friday the 13th Part VII: the New Blood"/>
    <x v="0"/>
    <x v="4"/>
    <x v="8"/>
    <s v="May 13, 1988 (United States)"/>
    <x v="11"/>
    <n v="34000"/>
    <s v="John Carl Buechler"/>
    <s v="Daryl Haney"/>
    <s v="Terry Kiser"/>
    <s v="United States"/>
    <n v="2800000"/>
    <n v="19170001"/>
    <s v="Paramount Pictures"/>
    <n v="88"/>
    <n v="118.3"/>
    <n v="49375311.113271341"/>
  </r>
  <r>
    <s v="License to Drive"/>
    <x v="8"/>
    <x v="3"/>
    <x v="8"/>
    <s v="July 6, 1988 (United States)"/>
    <x v="21"/>
    <n v="19000"/>
    <s v="Greg Beeman"/>
    <s v="Neil Tolkin"/>
    <s v="Corey Haim"/>
    <s v="United States"/>
    <n v="8000000"/>
    <n v="22433275"/>
    <s v="Twentieth Century Fox"/>
    <n v="88"/>
    <n v="118.3"/>
    <n v="57780379.480135247"/>
  </r>
  <r>
    <s v="Hellbound: Hellraiser II"/>
    <x v="0"/>
    <x v="4"/>
    <x v="8"/>
    <s v="December 23, 1988 (United States)"/>
    <x v="16"/>
    <n v="44000"/>
    <s v="Tony Randel"/>
    <s v="Peter Atkins"/>
    <s v="Doug Bradley"/>
    <s v="United Kingdom"/>
    <n v="3000000"/>
    <n v="12090735"/>
    <s v="New World Pictures"/>
    <n v="97"/>
    <n v="118.3"/>
    <n v="31141563.436179202"/>
  </r>
  <r>
    <s v="Frantic"/>
    <x v="0"/>
    <x v="6"/>
    <x v="8"/>
    <s v="February 26, 1988 (United States)"/>
    <x v="15"/>
    <n v="51000"/>
    <s v="Roman Polanski"/>
    <s v="Roman Polanski"/>
    <s v="Harrison Ford"/>
    <s v="France"/>
    <n v="20000000"/>
    <n v="17637950"/>
    <s v="Warner Bros."/>
    <n v="120"/>
    <n v="118.3"/>
    <n v="45429276.120033808"/>
  </r>
  <r>
    <s v="Colors"/>
    <x v="0"/>
    <x v="2"/>
    <x v="8"/>
    <s v="April 29, 1988 (United States)"/>
    <x v="17"/>
    <n v="25000"/>
    <s v="Dennis Hopper"/>
    <s v="Michael Schiffer"/>
    <s v="Sean Penn"/>
    <s v="United States"/>
    <n v="6000000"/>
    <n v="46616067"/>
    <s v="Orion Pictures"/>
    <n v="120"/>
    <n v="118.3"/>
    <n v="120066911.36855452"/>
  </r>
  <r>
    <s v="My Stepmother Is an Alien"/>
    <x v="8"/>
    <x v="3"/>
    <x v="8"/>
    <s v="December 9, 1988 (United States)"/>
    <x v="20"/>
    <n v="25000"/>
    <s v="Richard Benjamin"/>
    <s v="Jerico Stone"/>
    <s v="Dan Aykroyd"/>
    <s v="United States"/>
    <n v="20000000"/>
    <n v="13854000"/>
    <s v="Weintraub Entertainment Group"/>
    <n v="105"/>
    <n v="118.3"/>
    <n v="35683125.950972103"/>
  </r>
  <r>
    <s v="A Cry in the Dark"/>
    <x v="8"/>
    <x v="5"/>
    <x v="8"/>
    <s v="November 11, 1988 (United States)"/>
    <x v="15"/>
    <n v="9600"/>
    <s v="Fred Schepisi"/>
    <s v="John Bryson"/>
    <s v="Meryl Streep"/>
    <s v="Australia"/>
    <n v="15000000"/>
    <n v="6908797"/>
    <s v="Cannon Entertainment"/>
    <n v="120"/>
    <n v="118.3"/>
    <n v="17794678.325443786"/>
  </r>
  <r>
    <s v="The Lair of the White Worm"/>
    <x v="0"/>
    <x v="3"/>
    <x v="8"/>
    <s v="October 21, 1988 (United States)"/>
    <x v="23"/>
    <n v="10000"/>
    <s v="Ken Russell"/>
    <s v="Ken Russell"/>
    <s v="Amanda Donohoe"/>
    <s v="United Kingdom"/>
    <n v="2500000"/>
    <n v="1189315"/>
    <s v="White Lair"/>
    <n v="93"/>
    <n v="118.3"/>
    <n v="3063265.2620456466"/>
  </r>
  <r>
    <s v="High Spirits"/>
    <x v="8"/>
    <x v="3"/>
    <x v="8"/>
    <s v="November 18, 1988 (United States)"/>
    <x v="1"/>
    <n v="8900"/>
    <s v="Neil Jordan"/>
    <s v="Neil Jordan"/>
    <s v="Peter O'Toole"/>
    <s v="Ireland"/>
    <n v="17000000"/>
    <n v="8578231"/>
    <s v="Vision PDG"/>
    <n v="99"/>
    <n v="118.3"/>
    <n v="22094564.545224003"/>
  </r>
  <r>
    <s v="Vampire's Kiss"/>
    <x v="0"/>
    <x v="3"/>
    <x v="8"/>
    <s v="June 16, 1989 (Italy)"/>
    <x v="22"/>
    <n v="15000"/>
    <s v="Robert Bierman"/>
    <s v="Joseph Minion"/>
    <s v="Nicolas Cage"/>
    <s v="United States"/>
    <n v="2000000"/>
    <n v="725131"/>
    <s v="Hemdale"/>
    <n v="103"/>
    <n v="118.3"/>
    <n v="1867687.3685545223"/>
  </r>
  <r>
    <s v="Return of the Living Dead II"/>
    <x v="0"/>
    <x v="3"/>
    <x v="8"/>
    <s v="January 15, 1988 (United States)"/>
    <x v="1"/>
    <n v="19000"/>
    <s v="Ken Wiederhorn"/>
    <s v="Ken Wiederhorn"/>
    <s v="James Karen"/>
    <s v="United States"/>
    <n v="6200000"/>
    <n v="9205924"/>
    <s v="Lorimar Motion Pictures"/>
    <n v="89"/>
    <n v="118.3"/>
    <n v="23711285.230769228"/>
  </r>
  <r>
    <s v="The New Adventures of Pippi Longstocking"/>
    <x v="2"/>
    <x v="1"/>
    <x v="8"/>
    <s v="July 29, 1988 (United States)"/>
    <x v="23"/>
    <n v="4000"/>
    <s v="Ken Annakin"/>
    <s v="Astrid Lindgren"/>
    <s v="Tami Erin"/>
    <s v="Sweden"/>
    <n v="5000000"/>
    <n v="3569939"/>
    <s v="Columbia Pictures"/>
    <n v="100"/>
    <n v="118.3"/>
    <n v="9194931.6424344871"/>
  </r>
  <r>
    <s v="Eight Men Out"/>
    <x v="1"/>
    <x v="0"/>
    <x v="8"/>
    <s v="June 29, 1989 (Australia)"/>
    <x v="13"/>
    <n v="19000"/>
    <s v="John Sayles"/>
    <s v="Eliot Asinof"/>
    <s v="John Cusack"/>
    <s v="United States"/>
    <n v="6000000"/>
    <n v="5680515"/>
    <s v="Orion Pictures"/>
    <n v="119"/>
    <n v="118.3"/>
    <n v="14631047.510566356"/>
  </r>
  <r>
    <s v="Stand and Deliver"/>
    <x v="1"/>
    <x v="5"/>
    <x v="8"/>
    <s v="March 11, 1988 (United States)"/>
    <x v="4"/>
    <n v="17000"/>
    <s v="RamÃ³n MenÃ©ndez"/>
    <s v="RamÃ³n MenÃ©ndez"/>
    <s v="Edward James Olmos"/>
    <s v="United States"/>
    <m/>
    <n v="13994920"/>
    <s v="American Playhouse"/>
    <n v="103"/>
    <n v="118.3"/>
    <n v="36046087.269653417"/>
  </r>
  <r>
    <s v="Maniac Cop"/>
    <x v="0"/>
    <x v="2"/>
    <x v="8"/>
    <s v="May 13, 1988 (United States)"/>
    <x v="22"/>
    <n v="15000"/>
    <s v="William Lustig"/>
    <s v="Larry Cohen"/>
    <s v="Tom Atkins"/>
    <s v="United States"/>
    <n v="1100000"/>
    <n v="671382"/>
    <s v="Shapiro-Glickenhaus Entertainment"/>
    <n v="85"/>
    <n v="118.3"/>
    <n v="1729248.4818258663"/>
  </r>
  <r>
    <s v="Women on the Verge of a Nervous Breakdown"/>
    <x v="0"/>
    <x v="3"/>
    <x v="8"/>
    <s v="November 11, 1988 (United States)"/>
    <x v="37"/>
    <n v="37000"/>
    <s v="Pedro AlmodÃ³var"/>
    <s v="Pedro AlmodÃ³var"/>
    <s v="Carmen Maura"/>
    <s v="Spain"/>
    <n v="700000"/>
    <n v="7263129"/>
    <s v="Laurenfilm"/>
    <n v="88"/>
    <n v="118.3"/>
    <n v="18707315.353338968"/>
  </r>
  <r>
    <s v="She's Having a Baby"/>
    <x v="8"/>
    <x v="3"/>
    <x v="8"/>
    <s v="February 5, 1988 (United States)"/>
    <x v="23"/>
    <n v="12000"/>
    <s v="John Hughes"/>
    <s v="John Hughes"/>
    <s v="Kevin Bacon"/>
    <s v="United States"/>
    <n v="20000000"/>
    <n v="16031707"/>
    <s v="Paramount Pictures"/>
    <n v="106"/>
    <n v="118.3"/>
    <n v="41292148.122569732"/>
  </r>
  <r>
    <s v="Police Academy 5: Assignment: Miami Beach"/>
    <x v="1"/>
    <x v="3"/>
    <x v="8"/>
    <s v="March 18, 1988 (United States)"/>
    <x v="26"/>
    <n v="33000"/>
    <s v="Alan Myerson"/>
    <s v="Neal Israel"/>
    <s v="Bubba Smith"/>
    <s v="United States"/>
    <m/>
    <n v="19510371"/>
    <s v="Warner Bros."/>
    <n v="90"/>
    <n v="118.3"/>
    <n v="50251986.844463222"/>
  </r>
  <r>
    <s v="Tequila Sunrise"/>
    <x v="0"/>
    <x v="6"/>
    <x v="8"/>
    <s v="December 2, 1988 (United States)"/>
    <x v="10"/>
    <n v="30000"/>
    <s v="Robert Towne"/>
    <s v="Robert Towne"/>
    <s v="Mel Gibson"/>
    <s v="United States"/>
    <n v="23000000"/>
    <n v="41292551"/>
    <s v="Cinema City Films"/>
    <n v="115"/>
    <n v="118.3"/>
    <n v="106355370.1580727"/>
  </r>
  <r>
    <s v="Night of the Demons"/>
    <x v="0"/>
    <x v="3"/>
    <x v="8"/>
    <s v="October 14, 1988 (United States)"/>
    <x v="19"/>
    <n v="14000"/>
    <s v="Kevin Tenney"/>
    <s v="Joe Augustyn"/>
    <s v="Cathy Podewell"/>
    <s v="United States"/>
    <n v="1200000"/>
    <n v="3109904"/>
    <s v="Blue Rider Pictures"/>
    <n v="90"/>
    <n v="118.3"/>
    <n v="8010040.1420118334"/>
  </r>
  <r>
    <s v="Biloxi Blues"/>
    <x v="8"/>
    <x v="3"/>
    <x v="8"/>
    <s v="March 25, 1988 (United States)"/>
    <x v="14"/>
    <n v="15000"/>
    <s v="Mike Nichols"/>
    <s v="Neil Simon"/>
    <s v="Matthew Broderick"/>
    <s v="United States"/>
    <n v="20000000"/>
    <n v="51684798"/>
    <s v="Rastar Pictures"/>
    <n v="106"/>
    <n v="118.3"/>
    <n v="133122214.29078613"/>
  </r>
  <r>
    <s v="Shag"/>
    <x v="1"/>
    <x v="3"/>
    <x v="8"/>
    <s v="July 21, 1989 (United States)"/>
    <x v="5"/>
    <n v="4000"/>
    <s v="Zelda Barron"/>
    <s v="Lanier Laney"/>
    <s v="Phoebe Cates"/>
    <s v="United Kingdom"/>
    <n v="5000000"/>
    <n v="6957975"/>
    <s v="Palace Pictures"/>
    <n v="98"/>
    <n v="118.3"/>
    <n v="17921343.892645814"/>
  </r>
  <r>
    <s v="Cocoon: the Return"/>
    <x v="1"/>
    <x v="1"/>
    <x v="8"/>
    <s v="November 23, 1988 (United States)"/>
    <x v="20"/>
    <n v="16000"/>
    <s v="Daniel Petrie"/>
    <s v="David Saperstein"/>
    <s v="Don Ameche"/>
    <s v="United States"/>
    <n v="17500000"/>
    <n v="25024919"/>
    <s v="Zanuck/Brown Productions"/>
    <n v="116"/>
    <n v="118.3"/>
    <n v="64455560.602704979"/>
  </r>
  <r>
    <s v="Poltergeist III"/>
    <x v="1"/>
    <x v="4"/>
    <x v="8"/>
    <s v="June 10, 1988 (United States)"/>
    <x v="32"/>
    <n v="17000"/>
    <s v="Gary Sherman"/>
    <s v="Gary Sherman"/>
    <s v="Heather O'Rourke"/>
    <s v="United States"/>
    <n v="10500000"/>
    <n v="14114488"/>
    <s v="Metro-Goldwyn-Mayer (MGM)"/>
    <n v="98"/>
    <n v="118.3"/>
    <n v="36354053.200338118"/>
  </r>
  <r>
    <s v="Waxwork"/>
    <x v="0"/>
    <x v="3"/>
    <x v="8"/>
    <s v="June 17, 1988 (United States)"/>
    <x v="19"/>
    <n v="12000"/>
    <s v="Anthony Hickox"/>
    <s v="Anthony Hickox"/>
    <s v="Zach Galligan"/>
    <s v="United States"/>
    <n v="3000000"/>
    <n v="808114"/>
    <s v="Palla"/>
    <n v="95"/>
    <n v="118.3"/>
    <n v="2081422.9568892645"/>
  </r>
  <r>
    <s v="Funny Farm"/>
    <x v="1"/>
    <x v="3"/>
    <x v="8"/>
    <s v="June 3, 1988 (United States)"/>
    <x v="19"/>
    <n v="20000"/>
    <s v="George Roy Hill"/>
    <s v="Jay Cronley"/>
    <s v="Chevy Chase"/>
    <s v="United States"/>
    <n v="19000000"/>
    <n v="25537221"/>
    <s v="Cornelius Productions"/>
    <n v="101"/>
    <n v="118.3"/>
    <n v="65775073.868977174"/>
  </r>
  <r>
    <s v="As Tears Go By"/>
    <x v="4"/>
    <x v="6"/>
    <x v="8"/>
    <s v="May 2, 2008 (United States)"/>
    <x v="9"/>
    <n v="9000"/>
    <s v="Kar-Wai Wong"/>
    <s v="Jeffrey Lau"/>
    <s v="Andy Lau"/>
    <s v="Hong Kong"/>
    <m/>
    <n v="13133"/>
    <s v="In-Gear Film Production"/>
    <n v="102"/>
    <n v="118.3"/>
    <n v="33826.078613693993"/>
  </r>
  <r>
    <s v="Fright Night Part 2"/>
    <x v="0"/>
    <x v="3"/>
    <x v="8"/>
    <s v="May 19, 1989 (United States)"/>
    <x v="23"/>
    <n v="12000"/>
    <s v="Tommy Lee Wallace"/>
    <s v="Tom Holland"/>
    <s v="William Ragsdale"/>
    <s v="United States"/>
    <n v="7500000"/>
    <n v="2983784"/>
    <s v="Vista Organization"/>
    <n v="104"/>
    <n v="118.3"/>
    <n v="7685198.5190194417"/>
  </r>
  <r>
    <s v="Caddyshack II"/>
    <x v="1"/>
    <x v="3"/>
    <x v="8"/>
    <s v="July 22, 1988 (United States)"/>
    <x v="51"/>
    <n v="15000"/>
    <s v="Allan Arkush"/>
    <s v="Brian Doyle-Murray"/>
    <s v="Jackie Mason"/>
    <s v="United States"/>
    <n v="20000000"/>
    <n v="11798302"/>
    <s v="The Guber-Peters Company"/>
    <n v="98"/>
    <n v="118.3"/>
    <n v="30388356.884192728"/>
  </r>
  <r>
    <s v="School Daze"/>
    <x v="0"/>
    <x v="3"/>
    <x v="8"/>
    <s v="February 12, 1988 (United States)"/>
    <x v="22"/>
    <n v="6700"/>
    <s v="Spike Lee"/>
    <s v="Spike Lee"/>
    <s v="Laurence Fishburne"/>
    <s v="United States"/>
    <n v="6500000"/>
    <n v="14545844"/>
    <s v="Columbia Pictures"/>
    <n v="121"/>
    <n v="118.3"/>
    <n v="37465077.48774302"/>
  </r>
  <r>
    <s v="Johnny Be Good"/>
    <x v="0"/>
    <x v="3"/>
    <x v="8"/>
    <s v="March 25, 1988 (United States)"/>
    <x v="26"/>
    <n v="6300"/>
    <s v="Bud S. Smith"/>
    <s v="Steve Zacharias"/>
    <s v="Anthony Michael Hall"/>
    <s v="United States"/>
    <n v="22000000"/>
    <n v="17550399"/>
    <s v="Zacharias-Buhai Productions"/>
    <n v="91"/>
    <n v="118.3"/>
    <n v="45203774.939137779"/>
  </r>
  <r>
    <s v="Taffin"/>
    <x v="0"/>
    <x v="2"/>
    <x v="8"/>
    <s v="February 26, 1988 (United States)"/>
    <x v="30"/>
    <n v="1600"/>
    <s v="Francis Megahy"/>
    <s v="David Ambrose"/>
    <s v="Pierce Brosnan"/>
    <s v="United Kingdom"/>
    <m/>
    <n v="159969"/>
    <s v="United British Artists (UBA)"/>
    <n v="96"/>
    <n v="118.3"/>
    <n v="412024.97295012674"/>
  </r>
  <r>
    <s v="Short Circuit 2"/>
    <x v="1"/>
    <x v="3"/>
    <x v="8"/>
    <s v="July 6, 1988 (United States)"/>
    <x v="46"/>
    <n v="24000"/>
    <s v="Kenneth Johnson"/>
    <s v="S.S. Wilson"/>
    <s v="Fisher Stevens"/>
    <s v="United States"/>
    <n v="15000000"/>
    <n v="21630088"/>
    <s v="TriStar Pictures"/>
    <n v="110"/>
    <n v="118.3"/>
    <n v="55711646.775993235"/>
  </r>
  <r>
    <s v="The Serpent and the Rainbow"/>
    <x v="0"/>
    <x v="7"/>
    <x v="8"/>
    <s v="February 5, 1988 (United States)"/>
    <x v="16"/>
    <n v="23000"/>
    <s v="Wes Craven"/>
    <s v="Wade Davis"/>
    <s v="Bill Pullman"/>
    <s v="United States"/>
    <n v="7000000"/>
    <n v="19595031"/>
    <s v="Universal Pictures"/>
    <n v="98"/>
    <n v="118.3"/>
    <n v="50470041.806424342"/>
  </r>
  <r>
    <s v="A Night in the Life of Jimmy Reardon"/>
    <x v="0"/>
    <x v="3"/>
    <x v="8"/>
    <s v="February 26, 1988 (United States)"/>
    <x v="30"/>
    <n v="2600"/>
    <s v="William Richert"/>
    <s v="William Richert"/>
    <s v="River Phoenix"/>
    <s v="United States"/>
    <m/>
    <n v="6264058"/>
    <s v="Island Pictures"/>
    <n v="90"/>
    <n v="118.3"/>
    <n v="16134053.02282333"/>
  </r>
  <r>
    <s v="The Presidio"/>
    <x v="0"/>
    <x v="2"/>
    <x v="8"/>
    <s v="June 10, 1988 (United States)"/>
    <x v="22"/>
    <n v="17000"/>
    <s v="Peter Hyams"/>
    <s v="Larry Ferguson"/>
    <s v="Sean Connery"/>
    <s v="United States"/>
    <m/>
    <n v="20324096"/>
    <s v="Paramount Pictures"/>
    <n v="97"/>
    <n v="118.3"/>
    <n v="52347861.802197799"/>
  </r>
  <r>
    <s v="Big Business"/>
    <x v="1"/>
    <x v="3"/>
    <x v="8"/>
    <s v="June 10, 1988 (United States)"/>
    <x v="5"/>
    <n v="13000"/>
    <s v="Jim Abrahams"/>
    <s v="Dori Pierson"/>
    <s v="Bette Midler"/>
    <s v="United States"/>
    <m/>
    <n v="40150487"/>
    <s v="Touchstone Pictures"/>
    <n v="97"/>
    <n v="118.3"/>
    <n v="103413807.17582417"/>
  </r>
  <r>
    <s v="Monkey Shines"/>
    <x v="0"/>
    <x v="0"/>
    <x v="8"/>
    <s v="July 29, 1988 (United States)"/>
    <x v="19"/>
    <n v="11000"/>
    <s v="George A. Romero"/>
    <s v="Michael Stewart"/>
    <s v="Jason Beghe"/>
    <s v="United States"/>
    <n v="7000000"/>
    <n v="5344577"/>
    <s v="Orion Pictures"/>
    <n v="113"/>
    <n v="118.3"/>
    <n v="13765787.082840236"/>
  </r>
  <r>
    <s v="The Seventh Sign"/>
    <x v="0"/>
    <x v="0"/>
    <x v="8"/>
    <s v="April 1, 1988 (United States)"/>
    <x v="23"/>
    <n v="14000"/>
    <s v="Carl Schultz"/>
    <s v="Ellen Green"/>
    <s v="Demi Moore"/>
    <s v="United States"/>
    <m/>
    <n v="18875011"/>
    <s v="TriStar Pictures"/>
    <n v="97"/>
    <n v="118.3"/>
    <n v="48615518.611158065"/>
  </r>
  <r>
    <s v="Time of the Gypsies"/>
    <x v="0"/>
    <x v="3"/>
    <x v="8"/>
    <s v="February 9, 1990 (United States)"/>
    <x v="7"/>
    <n v="29000"/>
    <s v="Emir Kusturica"/>
    <s v="Emir Kusturica"/>
    <s v="Davor Dujmovic"/>
    <s v="Yugoslavia"/>
    <m/>
    <m/>
    <s v="Forum Sarajevo"/>
    <n v="142"/>
    <n v="118.3"/>
    <n v="0"/>
  </r>
  <r>
    <s v="Masquerade"/>
    <x v="0"/>
    <x v="0"/>
    <x v="8"/>
    <s v="March 11, 1988 (United States)"/>
    <x v="10"/>
    <n v="3500"/>
    <s v="Bob Swaim"/>
    <s v="Dick Wolf"/>
    <s v="Rob Lowe"/>
    <s v="United States"/>
    <n v="12000000"/>
    <n v="15855828"/>
    <s v="Metro-Goldwyn-Mayer (MGM)"/>
    <n v="91"/>
    <n v="118.3"/>
    <n v="40839144.47675401"/>
  </r>
  <r>
    <s v="Phantasm II"/>
    <x v="0"/>
    <x v="2"/>
    <x v="8"/>
    <s v="July 8, 1988 (United States)"/>
    <x v="16"/>
    <n v="14000"/>
    <s v="Don Coscarelli"/>
    <s v="Don Coscarelli"/>
    <s v="James Le Gros"/>
    <s v="United States"/>
    <n v="3000000"/>
    <n v="7282851"/>
    <s v="Spacegate Productions"/>
    <n v="97"/>
    <n v="118.3"/>
    <n v="18758112.423499577"/>
  </r>
  <r>
    <s v="Tucker: The Man and His Dream"/>
    <x v="1"/>
    <x v="5"/>
    <x v="8"/>
    <s v="August 12, 1988 (United States)"/>
    <x v="15"/>
    <n v="17000"/>
    <s v="Francis Ford Coppola"/>
    <s v="Arnold Schulman"/>
    <s v="Jeff Bridges"/>
    <s v="United States"/>
    <n v="23000000"/>
    <n v="19652638"/>
    <s v="Lucasfilm"/>
    <n v="110"/>
    <n v="118.3"/>
    <n v="50618417.570583262"/>
  </r>
  <r>
    <s v="Action Jackson"/>
    <x v="0"/>
    <x v="2"/>
    <x v="8"/>
    <s v="February 12, 1988 (United States)"/>
    <x v="20"/>
    <n v="10000"/>
    <s v="Craig R. Baxley"/>
    <s v="Robert Reneau"/>
    <s v="Carl Weathers"/>
    <s v="United States"/>
    <n v="7000000"/>
    <n v="20256975"/>
    <s v="Lorimar Film Entertainment"/>
    <n v="96"/>
    <n v="118.3"/>
    <n v="52174981.255283177"/>
  </r>
  <r>
    <s v="Bright Lights, Big City"/>
    <x v="0"/>
    <x v="0"/>
    <x v="8"/>
    <s v="April 1, 1988 (United States)"/>
    <x v="46"/>
    <n v="7600"/>
    <s v="James Bridges"/>
    <s v="Jay McInerney"/>
    <s v="Michael J. Fox"/>
    <s v="United States"/>
    <n v="25000000"/>
    <n v="16118077"/>
    <s v="United Artists"/>
    <n v="107"/>
    <n v="118.3"/>
    <n v="41514607.454775989"/>
  </r>
  <r>
    <s v="Shoot to Kill"/>
    <x v="0"/>
    <x v="2"/>
    <x v="8"/>
    <s v="February 12, 1988 (United States)"/>
    <x v="8"/>
    <n v="12000"/>
    <s v="Roger Spottiswoode"/>
    <s v="Harv Zimmel"/>
    <s v="Sidney Poitier"/>
    <s v="United States"/>
    <n v="15000000"/>
    <n v="29300090"/>
    <s v="Touchstone Pictures"/>
    <n v="110"/>
    <n v="118.3"/>
    <n v="75466926.65257819"/>
  </r>
  <r>
    <s v="The Beast of War"/>
    <x v="0"/>
    <x v="1"/>
    <x v="8"/>
    <s v="September 7, 1988 (France)"/>
    <x v="4"/>
    <n v="9100"/>
    <s v="Kevin Reynolds"/>
    <s v="William Mastrosimone"/>
    <s v="George Dzundza"/>
    <s v="United States"/>
    <n v="8000000"/>
    <n v="161004"/>
    <s v="A&amp;M Films"/>
    <n v="111"/>
    <n v="118.3"/>
    <n v="414690.7759932375"/>
  </r>
  <r>
    <s v="Lady in White"/>
    <x v="8"/>
    <x v="7"/>
    <x v="8"/>
    <s v="April 22, 1988 (United States)"/>
    <x v="17"/>
    <n v="6400"/>
    <s v="Frank LaLoggia"/>
    <s v="Frank LaLoggia"/>
    <s v="Lukas Haas"/>
    <s v="United States"/>
    <n v="4700000"/>
    <n v="1705139"/>
    <s v="New Sky Communications Inc."/>
    <n v="113"/>
    <n v="118.3"/>
    <n v="4391849.9856297541"/>
  </r>
  <r>
    <s v="Gorillas in the Mist"/>
    <x v="8"/>
    <x v="5"/>
    <x v="8"/>
    <s v="October 7, 1988 (United States)"/>
    <x v="9"/>
    <n v="25000"/>
    <s v="Michael Apted"/>
    <s v="Harold T.P. Hayes"/>
    <s v="Sigourney Weaver"/>
    <s v="United States"/>
    <n v="22000000"/>
    <n v="61149479"/>
    <s v="Universal Pictures"/>
    <n v="129"/>
    <n v="118.3"/>
    <n v="157499968.31191882"/>
  </r>
  <r>
    <s v="Alien Nation"/>
    <x v="0"/>
    <x v="2"/>
    <x v="8"/>
    <s v="October 7, 1988 (United States)"/>
    <x v="21"/>
    <n v="15000"/>
    <s v="Graham Baker"/>
    <s v="Rockne S. O'Bannon"/>
    <s v="James Caan"/>
    <s v="United States"/>
    <n v="16000000"/>
    <n v="32155047"/>
    <s v="American Entertainment Partners II L.P."/>
    <n v="91"/>
    <n v="118.3"/>
    <n v="82820311.250211313"/>
  </r>
  <r>
    <s v="Betrayed"/>
    <x v="0"/>
    <x v="6"/>
    <x v="8"/>
    <s v="August 26, 1988 (United States)"/>
    <x v="21"/>
    <n v="5800"/>
    <s v="Costa-Gavras"/>
    <s v="Joe Eszterhas"/>
    <s v="Debra Winger"/>
    <s v="Japan"/>
    <n v="19000000"/>
    <n v="25816139"/>
    <s v="United Artists"/>
    <n v="127"/>
    <n v="118.3"/>
    <n v="66493470.44209636"/>
  </r>
  <r>
    <s v="Miracle Mile"/>
    <x v="0"/>
    <x v="2"/>
    <x v="8"/>
    <s v="May 19, 1989 (United States)"/>
    <x v="9"/>
    <n v="9800"/>
    <s v="Steve De Jarnatt"/>
    <s v="Steve De Jarnatt"/>
    <s v="Anthony Edwards"/>
    <s v="United States"/>
    <n v="3700000"/>
    <n v="1145404"/>
    <s v="Hemdale"/>
    <n v="87"/>
    <n v="118.3"/>
    <n v="2950165.67032967"/>
  </r>
  <r>
    <s v="Buster"/>
    <x v="0"/>
    <x v="3"/>
    <x v="8"/>
    <s v="November 23, 1988 (United States)"/>
    <x v="23"/>
    <n v="3600"/>
    <s v="David Green"/>
    <s v="Colin Shindler"/>
    <s v="Phil Collins"/>
    <s v="United Kingdom"/>
    <m/>
    <n v="540000"/>
    <s v="The Movie Group"/>
    <n v="102"/>
    <n v="118.3"/>
    <n v="1390853.7616229923"/>
  </r>
  <r>
    <s v="Big Top Pee-wee"/>
    <x v="1"/>
    <x v="1"/>
    <x v="8"/>
    <s v="July 22, 1988 (United States)"/>
    <x v="27"/>
    <n v="8800"/>
    <s v="Randal Kleiser"/>
    <s v="Paul Reubens"/>
    <s v="Paul Reubens"/>
    <s v="United States"/>
    <m/>
    <n v="15122324"/>
    <s v="Paramount Pictures"/>
    <n v="86"/>
    <n v="118.3"/>
    <n v="38949891.14792899"/>
  </r>
  <r>
    <s v="For Keeps?"/>
    <x v="8"/>
    <x v="3"/>
    <x v="8"/>
    <s v="January 15, 1988 (United States)"/>
    <x v="23"/>
    <n v="4500"/>
    <s v="John G. Avildsen"/>
    <s v="Tim Kazurinsky"/>
    <s v="Molly Ringwald"/>
    <s v="United States"/>
    <m/>
    <n v="17514553"/>
    <s v="TriStar Pictures"/>
    <n v="90"/>
    <n v="118.3"/>
    <n v="45111448.005917154"/>
  </r>
  <r>
    <s v="Appointment with Death"/>
    <x v="1"/>
    <x v="6"/>
    <x v="8"/>
    <s v="April 27, 1988 (France)"/>
    <x v="19"/>
    <n v="4200"/>
    <s v="Michael Winner"/>
    <s v="Agatha Christie"/>
    <s v="Peter Ustinov"/>
    <s v="United States"/>
    <n v="6000000"/>
    <n v="960040"/>
    <s v="Golan-Globus Productions"/>
    <n v="102"/>
    <n v="118.3"/>
    <n v="2472731.9357565511"/>
  </r>
  <r>
    <s v="Some Girls"/>
    <x v="0"/>
    <x v="3"/>
    <x v="8"/>
    <s v="September 9, 1988 (United States)"/>
    <x v="1"/>
    <n v="3100"/>
    <s v="Michael Hoffman"/>
    <s v="Rupert Walters"/>
    <s v="Patrick Dempsey"/>
    <s v="United Kingdom"/>
    <m/>
    <n v="401421"/>
    <s v="Metro-Goldwyn-Mayer (MGM)"/>
    <n v="94"/>
    <n v="118.3"/>
    <n v="1033922.0515638207"/>
  </r>
  <r>
    <s v="Critters 2"/>
    <x v="8"/>
    <x v="3"/>
    <x v="8"/>
    <s v="April 29, 1988 (United States)"/>
    <x v="30"/>
    <n v="14000"/>
    <s v="Mick Garris"/>
    <s v="David Twohy"/>
    <s v="Scott Grimes"/>
    <s v="United States"/>
    <n v="4500000"/>
    <n v="3813293"/>
    <s v="New Line Cinema"/>
    <n v="86"/>
    <n v="118.3"/>
    <n v="9821727.6170752309"/>
  </r>
  <r>
    <s v="Dead Heat"/>
    <x v="0"/>
    <x v="2"/>
    <x v="8"/>
    <s v="May 6, 1988 (United States)"/>
    <x v="22"/>
    <n v="7200"/>
    <s v="Mark Goldblatt"/>
    <s v="Terry Black"/>
    <s v="Treat Williams"/>
    <s v="United States"/>
    <n v="5000000"/>
    <n v="3588626"/>
    <s v="New World Pictures"/>
    <n v="86"/>
    <n v="118.3"/>
    <n v="9243062.9095519856"/>
  </r>
  <r>
    <s v="Talk Radio"/>
    <x v="0"/>
    <x v="0"/>
    <x v="8"/>
    <s v="January 13, 1989 (United States)"/>
    <x v="4"/>
    <n v="13000"/>
    <s v="Oliver Stone"/>
    <s v="Stephen Singular"/>
    <s v="Eric Bogosian"/>
    <s v="United States"/>
    <n v="4000000"/>
    <n v="3468572"/>
    <s v="Cineplex Odeon Films"/>
    <n v="110"/>
    <n v="118.3"/>
    <n v="8933845.2104818244"/>
  </r>
  <r>
    <s v="Satisfaction"/>
    <x v="8"/>
    <x v="3"/>
    <x v="8"/>
    <s v="February 12, 1988 (United States)"/>
    <x v="38"/>
    <n v="3400"/>
    <s v="Joan Freeman"/>
    <s v="Charles Purpura"/>
    <s v="Justine Bateman"/>
    <s v="United States"/>
    <m/>
    <n v="8253123"/>
    <s v="National Broadcasting Company (NBC)"/>
    <n v="92"/>
    <n v="118.3"/>
    <n v="21257198.462383769"/>
  </r>
  <r>
    <s v="The Bear"/>
    <x v="1"/>
    <x v="1"/>
    <x v="8"/>
    <s v="October 27, 1989 (United States)"/>
    <x v="3"/>
    <n v="17000"/>
    <s v="Jean-Jacques Annaud"/>
    <s v="James Oliver Curwood"/>
    <s v="TchÃ©ky Karyo"/>
    <s v="France"/>
    <m/>
    <n v="31753898"/>
    <s v="Price"/>
    <n v="96"/>
    <n v="118.3"/>
    <n v="81787089.776838541"/>
  </r>
  <r>
    <s v="The Milagro Beanfield War"/>
    <x v="0"/>
    <x v="3"/>
    <x v="8"/>
    <s v="March 18, 1988 (United States)"/>
    <x v="15"/>
    <n v="6000"/>
    <s v="Robert Redford"/>
    <s v="John Nichols"/>
    <s v="RubÃ©n Blades"/>
    <s v="United States"/>
    <n v="22000000"/>
    <n v="13825794"/>
    <s v="Esparza"/>
    <n v="117"/>
    <n v="118.3"/>
    <n v="35610477.022823326"/>
  </r>
  <r>
    <s v="18 Again!"/>
    <x v="1"/>
    <x v="3"/>
    <x v="8"/>
    <s v="April 8, 1988 (United States)"/>
    <x v="46"/>
    <n v="4400"/>
    <s v="Paul Flaherty"/>
    <s v="Josh Goldstein"/>
    <s v="Charlie Schlatter"/>
    <s v="United States"/>
    <m/>
    <n v="2567099"/>
    <s v="New World Entertainment Films"/>
    <n v="93"/>
    <n v="118.3"/>
    <n v="6611961.6677937442"/>
  </r>
  <r>
    <s v="Vice Versa"/>
    <x v="1"/>
    <x v="3"/>
    <x v="8"/>
    <s v="March 11, 1988 (United States)"/>
    <x v="23"/>
    <n v="9300"/>
    <s v="Brian Gilbert"/>
    <s v="Dick Clement"/>
    <s v="Judge Reinhold"/>
    <s v="United States"/>
    <m/>
    <n v="13664060"/>
    <s v="Columbia Pictures"/>
    <n v="98"/>
    <n v="118.3"/>
    <n v="35193906.018596783"/>
  </r>
  <r>
    <s v="Fresh Horses"/>
    <x v="8"/>
    <x v="0"/>
    <x v="8"/>
    <s v="November 18, 1988 (United States)"/>
    <x v="27"/>
    <n v="1700"/>
    <s v="David Anspaugh"/>
    <s v="Larry Ketron"/>
    <s v="Molly Ringwald"/>
    <s v="United States"/>
    <n v="14000000"/>
    <n v="6640346"/>
    <s v="Weintraub Entertainment Group"/>
    <n v="105"/>
    <n v="118.3"/>
    <n v="17103241.134404056"/>
  </r>
  <r>
    <s v="Bat*21"/>
    <x v="0"/>
    <x v="0"/>
    <x v="8"/>
    <s v="October 21, 1988 (United States)"/>
    <x v="16"/>
    <n v="8300"/>
    <s v="Peter Markle"/>
    <s v="William C. Anderson"/>
    <s v="Gene Hackman"/>
    <s v="United States"/>
    <m/>
    <n v="3966256"/>
    <s v="TriStar Pictures"/>
    <n v="105"/>
    <n v="118.3"/>
    <n v="10215707.550295858"/>
  </r>
  <r>
    <s v="Casual Sex?"/>
    <x v="0"/>
    <x v="3"/>
    <x v="8"/>
    <s v="April 22, 1988 (United States)"/>
    <x v="18"/>
    <n v="3800"/>
    <s v="GeneviÃ¨ve Robert"/>
    <s v="Wendy Goldman"/>
    <s v="Lea Thompson"/>
    <s v="United States"/>
    <m/>
    <n v="12277096"/>
    <s v="Jascat"/>
    <n v="97"/>
    <n v="118.3"/>
    <n v="31621565.098901097"/>
  </r>
  <r>
    <s v="Jack's Back"/>
    <x v="0"/>
    <x v="6"/>
    <x v="8"/>
    <s v="May 6, 1988 (United States)"/>
    <x v="23"/>
    <n v="3000"/>
    <s v="Rowdy Herrington"/>
    <s v="Rowdy Herrington"/>
    <s v="James Spader"/>
    <s v="United States"/>
    <n v="1000000"/>
    <m/>
    <s v="Cinema Group"/>
    <n v="97"/>
    <n v="118.3"/>
    <n v="0"/>
  </r>
  <r>
    <s v="Bird"/>
    <x v="0"/>
    <x v="5"/>
    <x v="8"/>
    <s v="September 30, 1988 (United States)"/>
    <x v="13"/>
    <n v="12000"/>
    <s v="Clint Eastwood"/>
    <s v="Joel Oliansky"/>
    <s v="Forest Whitaker"/>
    <s v="United States"/>
    <n v="9000000"/>
    <n v="2181286"/>
    <s v="The Malpaso Company"/>
    <n v="161"/>
    <n v="118.3"/>
    <n v="5618240.4412510563"/>
  </r>
  <r>
    <s v="Stealing Home"/>
    <x v="8"/>
    <x v="0"/>
    <x v="8"/>
    <s v="August 26, 1988 (United States)"/>
    <x v="17"/>
    <n v="4200"/>
    <s v="Steven Kampmann"/>
    <s v="Steven Kampmann"/>
    <s v="Mark Harmon"/>
    <s v="United States"/>
    <m/>
    <n v="7467504"/>
    <s v="The Mount Company"/>
    <n v="98"/>
    <n v="118.3"/>
    <n v="19233714.867286559"/>
  </r>
  <r>
    <s v="Salaam Bombay!"/>
    <x v="4"/>
    <x v="6"/>
    <x v="8"/>
    <s v="October 7, 1988 (United States)"/>
    <x v="45"/>
    <n v="8800"/>
    <s v="Mira Nair"/>
    <s v="Mira Nair"/>
    <s v="Shafiq Syed"/>
    <s v="United States"/>
    <m/>
    <n v="2080758"/>
    <s v="Mirabai Films"/>
    <n v="113"/>
    <n v="118.3"/>
    <n v="5359314.9839391373"/>
  </r>
  <r>
    <s v="Young Einstein"/>
    <x v="1"/>
    <x v="3"/>
    <x v="8"/>
    <s v="August 4, 1989 (United States)"/>
    <x v="33"/>
    <n v="8500"/>
    <s v="Yahoo Serious"/>
    <s v="Yahoo Serious"/>
    <s v="Yahoo Serious"/>
    <s v="Australia"/>
    <m/>
    <n v="11536599"/>
    <s v="Warner Bros."/>
    <n v="91"/>
    <n v="118.3"/>
    <n v="29714300.213863056"/>
  </r>
  <r>
    <s v="Punchline"/>
    <x v="0"/>
    <x v="3"/>
    <x v="8"/>
    <s v="October 7, 1988 (United States)"/>
    <x v="23"/>
    <n v="8200"/>
    <s v="David Seltzer"/>
    <s v="David Seltzer"/>
    <s v="Sally Field"/>
    <s v="United States"/>
    <n v="15000000"/>
    <n v="21042667"/>
    <s v="Columbia Pictures"/>
    <n v="128"/>
    <n v="118.3"/>
    <n v="54198652.873203717"/>
  </r>
  <r>
    <s v="Return to Snowy River"/>
    <x v="1"/>
    <x v="1"/>
    <x v="8"/>
    <s v="April 15, 1988 (United States)"/>
    <x v="14"/>
    <n v="2400"/>
    <s v="Geoff Burrowes"/>
    <s v="John Dixon"/>
    <s v="Tom Burlinson"/>
    <s v="Australia"/>
    <m/>
    <n v="13687027"/>
    <s v="Burrowes Film Group"/>
    <n v="99"/>
    <n v="118.3"/>
    <n v="35253061.089602701"/>
  </r>
  <r>
    <s v="Moving"/>
    <x v="0"/>
    <x v="3"/>
    <x v="8"/>
    <s v="March 4, 1988 (United States)"/>
    <x v="19"/>
    <n v="5300"/>
    <s v="Alan Metter"/>
    <s v="Andy Breckman"/>
    <s v="Richard Pryor"/>
    <s v="United States"/>
    <m/>
    <n v="10815378"/>
    <s v="Warner Bros."/>
    <n v="89"/>
    <n v="118.3"/>
    <n v="27856683.656804733"/>
  </r>
  <r>
    <s v="And God Created Woman"/>
    <x v="0"/>
    <x v="3"/>
    <x v="8"/>
    <s v="March 4, 1988 (United States)"/>
    <x v="36"/>
    <n v="1800"/>
    <s v="Roger Vadim"/>
    <s v="R.J. Stewart"/>
    <s v="Rebecca De Mornay"/>
    <s v="United States"/>
    <m/>
    <n v="717376"/>
    <s v="Vestron Pictures"/>
    <n v="100"/>
    <n v="118.3"/>
    <n v="1847713.1631445477"/>
  </r>
  <r>
    <s v="High Hopes"/>
    <x v="1"/>
    <x v="3"/>
    <x v="8"/>
    <s v="May 25, 1989 (Italy)"/>
    <x v="34"/>
    <n v="4800"/>
    <s v="Mike Leigh"/>
    <s v="Mike Leigh"/>
    <s v="Phil Davis"/>
    <s v="United Kingdom"/>
    <m/>
    <n v="1192322"/>
    <s v="Portman Productions"/>
    <n v="108"/>
    <n v="118.3"/>
    <n v="3071010.2569737951"/>
  </r>
  <r>
    <s v="Little Nikita"/>
    <x v="1"/>
    <x v="0"/>
    <x v="8"/>
    <s v="March 18, 1988 (United States)"/>
    <x v="22"/>
    <n v="5100"/>
    <s v="Richard Benjamin"/>
    <s v="John Hill"/>
    <s v="Sidney Poitier"/>
    <s v="United States"/>
    <n v="15000000"/>
    <n v="1733070"/>
    <s v="Columbia Pictures"/>
    <n v="98"/>
    <n v="118.3"/>
    <n v="4463790.6086221468"/>
  </r>
  <r>
    <s v="Camille Claudel"/>
    <x v="0"/>
    <x v="5"/>
    <x v="8"/>
    <s v="December 21, 1989 (United States)"/>
    <x v="4"/>
    <n v="6400"/>
    <s v="Bruno Nuytten"/>
    <s v="Reine-Marie Paris"/>
    <s v="Isabelle Adjani"/>
    <s v="France"/>
    <m/>
    <n v="3331297"/>
    <s v="Les Films Christian Fechner"/>
    <n v="175"/>
    <n v="118.3"/>
    <n v="8580272.1546914615"/>
  </r>
  <r>
    <s v="Torch Song Trilogy"/>
    <x v="0"/>
    <x v="3"/>
    <x v="8"/>
    <s v="December 14, 1988 (United States)"/>
    <x v="3"/>
    <n v="6800"/>
    <s v="Paul Bogart"/>
    <s v="Harvey Fierstein"/>
    <s v="Anne Bancroft"/>
    <s v="United States"/>
    <m/>
    <n v="4870903"/>
    <s v="New Line Cinema"/>
    <n v="120"/>
    <n v="118.3"/>
    <n v="12545766.222316144"/>
  </r>
  <r>
    <s v="Vibes"/>
    <x v="1"/>
    <x v="1"/>
    <x v="8"/>
    <s v="August 5, 1988 (United States)"/>
    <x v="46"/>
    <n v="3900"/>
    <s v="Ken Kwapis"/>
    <s v="Deborah Blum"/>
    <s v="Cyndi Lauper"/>
    <s v="United States"/>
    <n v="18000000"/>
    <n v="1883811"/>
    <s v="Imagine Entertainment"/>
    <n v="99"/>
    <n v="118.3"/>
    <n v="4852047.4361792048"/>
  </r>
  <r>
    <s v="36 fillette"/>
    <x v="3"/>
    <x v="11"/>
    <x v="8"/>
    <s v="January 6, 1989 (United States)"/>
    <x v="22"/>
    <n v="1200"/>
    <s v="Catherine Breillat"/>
    <s v="Catherine Breillat"/>
    <s v="Delphine Zentout"/>
    <s v="France"/>
    <m/>
    <m/>
    <s v="CB Films"/>
    <n v="88"/>
    <n v="118.3"/>
    <n v="0"/>
  </r>
  <r>
    <s v="D.O.A."/>
    <x v="0"/>
    <x v="16"/>
    <x v="8"/>
    <s v="March 18, 1988 (United States)"/>
    <x v="19"/>
    <n v="9700"/>
    <s v="Annabel Jankel"/>
    <s v="Charles Edward Pogue"/>
    <s v="Dennis Quaid"/>
    <s v="United States"/>
    <m/>
    <n v="12706478"/>
    <s v="Bigelow Productions"/>
    <n v="96"/>
    <n v="118.3"/>
    <n v="32727505.043110732"/>
  </r>
  <r>
    <s v="Braddock: Missing in Action III"/>
    <x v="0"/>
    <x v="2"/>
    <x v="8"/>
    <s v="January 22, 1988 (United States)"/>
    <x v="38"/>
    <n v="6000"/>
    <s v="Aaron Norris"/>
    <s v="Arthur Silver"/>
    <s v="Chuck Norris"/>
    <s v="United States"/>
    <m/>
    <n v="6193901"/>
    <s v="The Cannon Group"/>
    <n v="103"/>
    <n v="118.3"/>
    <n v="15953352.786982248"/>
  </r>
  <r>
    <s v="Red Scorpion"/>
    <x v="0"/>
    <x v="2"/>
    <x v="8"/>
    <s v="April 21, 1989 (United States)"/>
    <x v="33"/>
    <n v="8400"/>
    <s v="Joseph Zito"/>
    <s v="Robert Abramoff"/>
    <s v="Dolph Lundgren"/>
    <s v="United States"/>
    <n v="16000000"/>
    <n v="4192440"/>
    <s v="Abramoff Production"/>
    <n v="105"/>
    <n v="118.3"/>
    <n v="10798279.526627218"/>
  </r>
  <r>
    <s v="Drowning by Numbers"/>
    <x v="0"/>
    <x v="3"/>
    <x v="8"/>
    <s v="June 1991 (United States)"/>
    <x v="13"/>
    <n v="8300"/>
    <s v="Peter Greenaway"/>
    <s v="Peter Greenaway"/>
    <s v="Bernard Hill"/>
    <s v="United Kingdom"/>
    <m/>
    <n v="424773"/>
    <s v="Film Four International"/>
    <n v="118"/>
    <n v="118.3"/>
    <n v="1094068.7497886729"/>
  </r>
  <r>
    <s v="Watchers"/>
    <x v="0"/>
    <x v="2"/>
    <x v="8"/>
    <s v="December 2, 1988 (United States)"/>
    <x v="20"/>
    <n v="4000"/>
    <s v="Jon Hess"/>
    <s v="Dean R. Koontz"/>
    <s v="Corey Haim"/>
    <s v="Canada"/>
    <m/>
    <n v="940173"/>
    <s v="Concorde Pictures"/>
    <n v="91"/>
    <n v="118.3"/>
    <n v="2421561.3956043953"/>
  </r>
  <r>
    <s v="Rocket Gibraltar"/>
    <x v="1"/>
    <x v="0"/>
    <x v="8"/>
    <s v="September 2, 1988 (United States)"/>
    <x v="14"/>
    <n v="1800"/>
    <s v="Daniel Petrie"/>
    <s v="Amos Poe"/>
    <s v="Burt Lancaster"/>
    <s v="United States"/>
    <n v="3000000"/>
    <n v="187349"/>
    <s v="Columbia Pictures"/>
    <n v="99"/>
    <n v="118.3"/>
    <n v="482546.4099746407"/>
  </r>
  <r>
    <s v="The Unholy"/>
    <x v="0"/>
    <x v="4"/>
    <x v="8"/>
    <s v="April 22, 1988 (United States)"/>
    <x v="18"/>
    <n v="1700"/>
    <s v="Camilo Vila"/>
    <s v="Philip Yordan"/>
    <s v="Ben Cross"/>
    <s v="United States"/>
    <m/>
    <n v="6337299"/>
    <s v="Vestron Pictures"/>
    <n v="102"/>
    <n v="118.3"/>
    <n v="16322696.579036348"/>
  </r>
  <r>
    <s v="Not of This Earth"/>
    <x v="0"/>
    <x v="3"/>
    <x v="8"/>
    <s v="May 20, 1988 (United States)"/>
    <x v="38"/>
    <n v="2200"/>
    <s v="Jim Wynorski"/>
    <s v="R.J. Robertson"/>
    <s v="Traci Lords"/>
    <s v="United States"/>
    <n v="210000"/>
    <m/>
    <s v="Miracle Pictures"/>
    <n v="81"/>
    <n v="118.3"/>
    <n v="0"/>
  </r>
  <r>
    <s v="A New Life"/>
    <x v="8"/>
    <x v="3"/>
    <x v="8"/>
    <s v="March 25, 1988 (United States)"/>
    <x v="1"/>
    <n v="497"/>
    <s v="Alan Alda"/>
    <s v="Alan Alda"/>
    <s v="Alan Alda"/>
    <s v="United States"/>
    <m/>
    <n v="7721852"/>
    <s v="Paramount Pictures"/>
    <n v="104"/>
    <n v="118.3"/>
    <n v="19888827.594251901"/>
  </r>
  <r>
    <n v="1969"/>
    <x v="0"/>
    <x v="0"/>
    <x v="8"/>
    <s v="November 18, 1988 (United States)"/>
    <x v="1"/>
    <n v="3600"/>
    <s v="Ernest Thompson"/>
    <s v="Ernest Thompson"/>
    <s v="Robert Downey Jr."/>
    <s v="United States"/>
    <n v="7000000"/>
    <n v="5979011"/>
    <s v="Atlantic Entertainment Group"/>
    <n v="95"/>
    <n v="118.3"/>
    <n v="15399870.25950972"/>
  </r>
  <r>
    <s v="Arthur 2: on the Rocks"/>
    <x v="1"/>
    <x v="3"/>
    <x v="8"/>
    <s v="July 8, 1988 (United States)"/>
    <x v="26"/>
    <n v="6100"/>
    <s v="Bud Yorkin"/>
    <s v="Steve Gordon"/>
    <s v="Dudley Moore"/>
    <s v="United States"/>
    <m/>
    <n v="14681192"/>
    <s v="Warner Bros."/>
    <n v="113"/>
    <n v="118.3"/>
    <n v="37813687.256128483"/>
  </r>
  <r>
    <s v="Messenger of Death"/>
    <x v="0"/>
    <x v="2"/>
    <x v="8"/>
    <s v="September 17, 1988 (United States)"/>
    <x v="30"/>
    <n v="2600"/>
    <s v="J. Lee Thompson"/>
    <s v="Rex Burns"/>
    <s v="Charles Bronson"/>
    <s v="United States"/>
    <m/>
    <n v="3074681"/>
    <s v="The Cannon Group"/>
    <n v="91"/>
    <n v="118.3"/>
    <n v="7919317.841927303"/>
  </r>
  <r>
    <s v="Memories of Me"/>
    <x v="8"/>
    <x v="3"/>
    <x v="8"/>
    <s v="October 7, 1988 (United States)"/>
    <x v="46"/>
    <n v="994"/>
    <s v="Henry Winkler"/>
    <s v="Eric Roth"/>
    <s v="Billy Crystal"/>
    <s v="United States"/>
    <n v="12000000"/>
    <n v="3965604"/>
    <s v="Metro-Goldwyn-Mayer (MGM)"/>
    <n v="105"/>
    <n v="118.3"/>
    <n v="10214028.223161453"/>
  </r>
  <r>
    <s v="Chocolat"/>
    <x v="8"/>
    <x v="0"/>
    <x v="8"/>
    <s v="May 1989 (United States)"/>
    <x v="4"/>
    <n v="3100"/>
    <s v="Claire Denis"/>
    <s v="Claire Denis"/>
    <s v="Isaach De BankolÃ©"/>
    <s v="France"/>
    <m/>
    <n v="2319801"/>
    <s v="Caroline Productions"/>
    <n v="105"/>
    <n v="118.3"/>
    <n v="5975007.3093829239"/>
  </r>
  <r>
    <s v="The Couch Trip"/>
    <x v="0"/>
    <x v="3"/>
    <x v="8"/>
    <s v="January 15, 1988 (United States)"/>
    <x v="1"/>
    <n v="4800"/>
    <s v="Michael Ritchie"/>
    <s v="Ken Kolb"/>
    <s v="Dan Aykroyd"/>
    <s v="United States"/>
    <n v="19000000"/>
    <n v="11005304"/>
    <s v="Orion Pictures"/>
    <n v="97"/>
    <n v="118.3"/>
    <n v="28345867.53000845"/>
  </r>
  <r>
    <s v="Without a Clue"/>
    <x v="1"/>
    <x v="3"/>
    <x v="8"/>
    <s v="October 21, 1988 (United States)"/>
    <x v="9"/>
    <n v="9800"/>
    <s v="Thom Eberhardt"/>
    <s v="Gary Murphy"/>
    <s v="Michael Caine"/>
    <s v="United Kingdom"/>
    <m/>
    <n v="8539181"/>
    <s v="Incorporated Television Company (ITC)"/>
    <n v="107"/>
    <n v="118.3"/>
    <n v="21993985.213017751"/>
  </r>
  <r>
    <s v="Bad Dreams"/>
    <x v="0"/>
    <x v="4"/>
    <x v="8"/>
    <s v="April 8, 1988 (United States)"/>
    <x v="41"/>
    <n v="3600"/>
    <s v="Andrew Fleming"/>
    <s v="Andrew Fleming"/>
    <s v="Jennifer Rubin"/>
    <s v="United States"/>
    <n v="4000000"/>
    <n v="9797098"/>
    <s v="No Frills Film Production"/>
    <n v="80"/>
    <n v="118.3"/>
    <n v="25233945.567202028"/>
  </r>
  <r>
    <s v="Another Woman"/>
    <x v="1"/>
    <x v="0"/>
    <x v="8"/>
    <s v="November 18, 1988 (United States)"/>
    <x v="4"/>
    <n v="13000"/>
    <s v="Woody Allen"/>
    <s v="Woody Allen"/>
    <s v="Gena Rowlands"/>
    <s v="United States"/>
    <n v="10000000"/>
    <n v="1562749"/>
    <s v="Jack Rollins &amp; Charles H. Joffe Productions"/>
    <n v="81"/>
    <n v="118.3"/>
    <n v="4025102.4539306844"/>
  </r>
  <r>
    <s v="Paperhouse"/>
    <x v="8"/>
    <x v="0"/>
    <x v="8"/>
    <s v="February 17, 1989 (United States)"/>
    <x v="17"/>
    <n v="5500"/>
    <s v="Bernard Rose"/>
    <s v="Catherine Storr"/>
    <s v="Charlotte Burke"/>
    <s v="United Kingdom"/>
    <m/>
    <n v="241278"/>
    <s v="Working Title Films"/>
    <n v="92"/>
    <n v="118.3"/>
    <n v="621448.91462383769"/>
  </r>
  <r>
    <s v="Sunset"/>
    <x v="0"/>
    <x v="6"/>
    <x v="8"/>
    <s v="April 29, 1988 (United States)"/>
    <x v="46"/>
    <n v="3900"/>
    <s v="Blake Edwards"/>
    <s v="Rod Amateau"/>
    <s v="Bruce Willis"/>
    <s v="United States"/>
    <n v="16000000"/>
    <n v="4594452"/>
    <s v="Cecchi Gori Group Tiger Cinematografica"/>
    <n v="102"/>
    <n v="118.3"/>
    <n v="11833723.790363481"/>
  </r>
  <r>
    <s v="Cop"/>
    <x v="0"/>
    <x v="6"/>
    <x v="8"/>
    <s v="March 11, 1988 (United States)"/>
    <x v="5"/>
    <n v="4800"/>
    <s v="James B. Harris"/>
    <s v="James Ellroy"/>
    <s v="James Woods"/>
    <s v="United States"/>
    <n v="3000000"/>
    <n v="1984315"/>
    <s v="Atlantic Entertainment Group"/>
    <n v="110"/>
    <n v="118.3"/>
    <n v="5110911.0777683854"/>
  </r>
  <r>
    <s v="Pulse"/>
    <x v="8"/>
    <x v="4"/>
    <x v="8"/>
    <s v="March 4, 1988 (United States)"/>
    <x v="20"/>
    <n v="2300"/>
    <s v="Paul Golding"/>
    <s v="Paul Golding"/>
    <s v="Cliff De Young"/>
    <s v="United States"/>
    <n v="6000000"/>
    <n v="40397"/>
    <s v="Aspen Film Society"/>
    <n v="91"/>
    <n v="118.3"/>
    <n v="104048.73964497041"/>
  </r>
  <r>
    <s v="Stormy Monday"/>
    <x v="0"/>
    <x v="6"/>
    <x v="8"/>
    <s v="May 1988 (United States)"/>
    <x v="19"/>
    <n v="3800"/>
    <s v="Mike Figgis"/>
    <s v="Mike Figgis"/>
    <s v="Melanie Griffith"/>
    <s v="United Kingdom"/>
    <n v="4000000"/>
    <n v="1791328"/>
    <s v="Atlantic Entertainment Group"/>
    <n v="93"/>
    <n v="118.3"/>
    <n v="4613843.1242603548"/>
  </r>
  <r>
    <s v="Heart of Midnight"/>
    <x v="0"/>
    <x v="0"/>
    <x v="8"/>
    <s v="March 3, 1989 (United States)"/>
    <x v="20"/>
    <n v="1200"/>
    <s v="Matthew Chapman"/>
    <s v="Matthew Chapman"/>
    <s v="Jennifer Jason Leigh"/>
    <s v="United States"/>
    <m/>
    <m/>
    <s v="Virgin Vision"/>
    <n v="93"/>
    <n v="118.3"/>
    <n v="0"/>
  </r>
  <r>
    <s v="Switching Channels"/>
    <x v="1"/>
    <x v="3"/>
    <x v="8"/>
    <s v="March 4, 1988 (United States)"/>
    <x v="23"/>
    <n v="3500"/>
    <s v="Ted Kotcheff"/>
    <s v="Ben Hecht"/>
    <s v="Kathleen Turner"/>
    <s v="United States"/>
    <n v="18000000"/>
    <n v="9129999"/>
    <s v="TriStar Pictures"/>
    <n v="105"/>
    <n v="118.3"/>
    <n v="23515728.616229922"/>
  </r>
  <r>
    <s v="Miles from Home"/>
    <x v="0"/>
    <x v="2"/>
    <x v="8"/>
    <s v="September 16, 1988 (United States)"/>
    <x v="46"/>
    <n v="1300"/>
    <s v="Gary Sinise"/>
    <s v="Chris Gerolmo"/>
    <s v="Richard Gere"/>
    <s v="United States"/>
    <m/>
    <n v="188964"/>
    <s v="Cinecom Pictures"/>
    <n v="108"/>
    <n v="118.3"/>
    <n v="486706.0929839391"/>
  </r>
  <r>
    <s v="Clean and Sober"/>
    <x v="0"/>
    <x v="0"/>
    <x v="8"/>
    <s v="August 10, 1988 (United States)"/>
    <x v="17"/>
    <n v="5700"/>
    <s v="Glenn Gordon Caron"/>
    <s v="Tod Carroll"/>
    <s v="Michael Keaton"/>
    <s v="United States"/>
    <m/>
    <n v="8674093"/>
    <s v="Imagine Films Entertainment"/>
    <n v="124"/>
    <n v="118.3"/>
    <n v="22341471.995773457"/>
  </r>
  <r>
    <s v="Crossing Delancey"/>
    <x v="1"/>
    <x v="3"/>
    <x v="8"/>
    <s v="September 16, 1988 (United States)"/>
    <x v="15"/>
    <n v="3900"/>
    <s v="Joan Micklin Silver"/>
    <s v="Susan Sandler"/>
    <s v="Amy Irving"/>
    <s v="United States"/>
    <n v="4000000"/>
    <n v="16262415"/>
    <s v="Warner Bros."/>
    <n v="97"/>
    <n v="118.3"/>
    <n v="41886372.362637356"/>
  </r>
  <r>
    <s v="Things Change"/>
    <x v="1"/>
    <x v="3"/>
    <x v="8"/>
    <s v="October 21, 1988 (United States)"/>
    <x v="9"/>
    <n v="3400"/>
    <s v="David Mamet"/>
    <s v="David Mamet"/>
    <s v="Don Ameche"/>
    <s v="United States"/>
    <m/>
    <n v="3527886"/>
    <s v="Columbia Pictures"/>
    <n v="100"/>
    <n v="118.3"/>
    <n v="9086617.6179205403"/>
  </r>
  <r>
    <s v="Kansas"/>
    <x v="0"/>
    <x v="6"/>
    <x v="8"/>
    <s v="September 23, 1988 (United States)"/>
    <x v="30"/>
    <n v="997"/>
    <s v="David Stevens"/>
    <s v="Spencer Eastman"/>
    <s v="Matt Dillon"/>
    <s v="United States"/>
    <m/>
    <n v="2432536"/>
    <s v="Trans World Entertainment (TWE)"/>
    <n v="108"/>
    <n v="118.3"/>
    <n v="6265373.7886728654"/>
  </r>
  <r>
    <s v="Hot to Trot"/>
    <x v="1"/>
    <x v="3"/>
    <x v="8"/>
    <s v="August 26, 1988 (United States)"/>
    <x v="44"/>
    <n v="3100"/>
    <s v="Michael Dinner"/>
    <s v="Stephen Neigher"/>
    <s v="Bobcat Goldthwait"/>
    <s v="United States"/>
    <m/>
    <n v="6436211"/>
    <s v="Warner Bros."/>
    <n v="83"/>
    <n v="118.3"/>
    <n v="16577459.777683854"/>
  </r>
  <r>
    <s v="Shakedown"/>
    <x v="0"/>
    <x v="2"/>
    <x v="8"/>
    <s v="May 6, 1988 (United States)"/>
    <x v="22"/>
    <n v="3000"/>
    <s v="James Glickenhaus"/>
    <s v="James Glickenhaus"/>
    <s v="Peter Weller"/>
    <s v="United States"/>
    <n v="6000000"/>
    <n v="10068039"/>
    <s v="Shapiro-Glickenhaus Entertainment"/>
    <n v="97"/>
    <n v="118.3"/>
    <n v="25931796.139475908"/>
  </r>
  <r>
    <s v="976-EVIL"/>
    <x v="0"/>
    <x v="3"/>
    <x v="8"/>
    <s v="March 24, 1989 (United States)"/>
    <x v="27"/>
    <n v="4900"/>
    <s v="Robert Englund"/>
    <s v="Rhet Topham"/>
    <s v="Stephen Geoffreys"/>
    <s v="United States"/>
    <m/>
    <n v="2955917"/>
    <s v="Cinetel Films"/>
    <n v="92"/>
    <n v="118.3"/>
    <n v="7613422.737954353"/>
  </r>
  <r>
    <s v="Pascali's Island"/>
    <x v="8"/>
    <x v="0"/>
    <x v="8"/>
    <s v="August 1988 (United States)"/>
    <x v="8"/>
    <n v="1200"/>
    <s v="James Dearden"/>
    <s v="James Dearden"/>
    <s v="Ben Kingsley"/>
    <s v="United Kingdom"/>
    <m/>
    <n v="1451857"/>
    <s v="Avenue Pictures"/>
    <n v="104"/>
    <n v="118.3"/>
    <n v="3739482.9070160608"/>
  </r>
  <r>
    <s v="Everybody's All-American"/>
    <x v="0"/>
    <x v="0"/>
    <x v="8"/>
    <s v="November 4, 1988 (United States)"/>
    <x v="19"/>
    <n v="3000"/>
    <s v="Taylor Hackford"/>
    <s v="Frank Deford"/>
    <s v="Jessica Lange"/>
    <s v="United States"/>
    <n v="22000000"/>
    <n v="12638294"/>
    <s v="New Visions"/>
    <n v="127"/>
    <n v="118.3"/>
    <n v="32551886.574809805"/>
  </r>
  <r>
    <s v="Heartbreak Hotel"/>
    <x v="8"/>
    <x v="3"/>
    <x v="8"/>
    <s v="September 30, 1988 (United States)"/>
    <x v="46"/>
    <n v="1200"/>
    <s v="Chris Columbus"/>
    <s v="Chris Columbus"/>
    <s v="David Keith"/>
    <s v="United States"/>
    <n v="13000000"/>
    <n v="5509417"/>
    <s v="Silver Screen Partners III"/>
    <n v="97"/>
    <n v="118.3"/>
    <n v="14190358.071851224"/>
  </r>
  <r>
    <s v="The Chocolate War"/>
    <x v="0"/>
    <x v="0"/>
    <x v="8"/>
    <s v="November 18, 1988 (United States)"/>
    <x v="17"/>
    <n v="2100"/>
    <s v="Keith Gordon"/>
    <s v="Robert Cormier"/>
    <s v="John Glover"/>
    <s v="United States"/>
    <m/>
    <n v="303624"/>
    <s v="Management Company Entertainment Group (MCEG)"/>
    <n v="100"/>
    <n v="118.3"/>
    <n v="782030.70836855448"/>
  </r>
  <r>
    <s v="It Takes Two"/>
    <x v="8"/>
    <x v="3"/>
    <x v="8"/>
    <s v="July 13, 1988 (United States)"/>
    <x v="20"/>
    <n v="688"/>
    <s v="David Beaird"/>
    <s v="Richard Christian Matheson"/>
    <s v="George Newbern"/>
    <s v="United States"/>
    <m/>
    <n v="344375"/>
    <s v="United Artists"/>
    <n v="81"/>
    <n v="118.3"/>
    <n v="886991.22992392222"/>
  </r>
  <r>
    <s v="Iron Eagle II"/>
    <x v="1"/>
    <x v="2"/>
    <x v="8"/>
    <s v="November 11, 1988 (United States)"/>
    <x v="51"/>
    <n v="4700"/>
    <s v="Sidney J. Furie"/>
    <s v="Kevin Alyn Elders"/>
    <s v="Louis Gossett Jr."/>
    <s v="Canada"/>
    <m/>
    <n v="10497324"/>
    <s v="Carolco Pictures"/>
    <n v="105"/>
    <n v="118.3"/>
    <n v="27037486.245139472"/>
  </r>
  <r>
    <s v="Party Line"/>
    <x v="0"/>
    <x v="14"/>
    <x v="8"/>
    <s v="October 1988 (United States)"/>
    <x v="38"/>
    <n v="309"/>
    <s v="William Webb"/>
    <s v="Richard Brandes"/>
    <s v="Richard Hatch"/>
    <s v="United States"/>
    <m/>
    <m/>
    <s v="Westwind"/>
    <n v="91"/>
    <n v="118.3"/>
    <n v="0"/>
  </r>
  <r>
    <s v="The Kiss"/>
    <x v="0"/>
    <x v="0"/>
    <x v="8"/>
    <s v="October 14, 1988 (United States)"/>
    <x v="20"/>
    <n v="1500"/>
    <s v="Pen Densham"/>
    <s v="Tom Ropelewski"/>
    <s v="Joanna Pacula"/>
    <s v="Canada"/>
    <n v="6000000"/>
    <n v="1869148"/>
    <s v="TriStar Pictures"/>
    <n v="101"/>
    <n v="118.3"/>
    <n v="4814280.6052409122"/>
  </r>
  <r>
    <s v="Spellbinder"/>
    <x v="0"/>
    <x v="0"/>
    <x v="8"/>
    <s v="September 23, 1988 (United States)"/>
    <x v="1"/>
    <n v="2200"/>
    <s v="Janet Greek"/>
    <s v="Tracy TormÃ©"/>
    <s v="Tim Daly"/>
    <s v="United States"/>
    <n v="6000000"/>
    <n v="657446"/>
    <s v="Metro-Goldwyn-Mayer (MGM)"/>
    <n v="99"/>
    <n v="118.3"/>
    <n v="1693354.1521555367"/>
  </r>
  <r>
    <s v="Patty Hearst"/>
    <x v="0"/>
    <x v="5"/>
    <x v="8"/>
    <s v="September 23, 1988 (United States)"/>
    <x v="21"/>
    <n v="1700"/>
    <s v="Paul Schrader"/>
    <s v="Patricia Hearst"/>
    <s v="Natasha Richardson"/>
    <s v="United Kingdom"/>
    <m/>
    <n v="1223326"/>
    <s v="Atlantic Entertainment Group"/>
    <n v="108"/>
    <n v="118.3"/>
    <n v="3150865.8681318681"/>
  </r>
  <r>
    <s v="A Handful of Dust"/>
    <x v="1"/>
    <x v="0"/>
    <x v="8"/>
    <s v="June 24, 1988 (United States)"/>
    <x v="14"/>
    <n v="1900"/>
    <s v="Charles Sturridge"/>
    <s v="Evelyn Waugh"/>
    <s v="James Wilby"/>
    <s v="United Kingdom"/>
    <m/>
    <n v="1560700"/>
    <s v="Handful of Dust"/>
    <n v="118"/>
    <n v="118.3"/>
    <n v="4019824.9366018595"/>
  </r>
  <r>
    <s v="Criminal Law"/>
    <x v="0"/>
    <x v="6"/>
    <x v="8"/>
    <s v="April 28, 1989 (United States)"/>
    <x v="46"/>
    <n v="3800"/>
    <s v="Martin Campbell"/>
    <s v="Mark Kasdan"/>
    <s v="Gary Oldman"/>
    <s v="United States"/>
    <m/>
    <n v="9974446"/>
    <s v="Hemdale"/>
    <n v="117"/>
    <n v="118.3"/>
    <n v="25690732.850380387"/>
  </r>
  <r>
    <s v="A Summer Story"/>
    <x v="8"/>
    <x v="0"/>
    <x v="8"/>
    <s v="July 23, 1988 (South Korea)"/>
    <x v="4"/>
    <n v="998"/>
    <s v="Piers Haggard"/>
    <s v="John Galsworthy"/>
    <s v="Imogen Stubbs"/>
    <s v="United Kingdom"/>
    <m/>
    <m/>
    <s v="Incorporated Television Company (ITC)"/>
    <n v="95"/>
    <n v="118.3"/>
    <n v="0"/>
  </r>
  <r>
    <s v="Platoon Leader"/>
    <x v="0"/>
    <x v="0"/>
    <x v="8"/>
    <s v="October 1988 (United States)"/>
    <x v="20"/>
    <n v="1600"/>
    <s v="Aaron Norris"/>
    <s v="Andrew Deutsch"/>
    <s v="Tony Pierce"/>
    <s v="United States"/>
    <m/>
    <n v="1348771"/>
    <s v="Cannon International"/>
    <n v="97"/>
    <n v="118.3"/>
    <n v="3473968.9239222314"/>
  </r>
  <r>
    <s v="The Girl in a Swing"/>
    <x v="0"/>
    <x v="0"/>
    <x v="8"/>
    <s v="September 29, 1989 (United States)"/>
    <x v="20"/>
    <n v="613"/>
    <s v="Gordon Hessler"/>
    <s v="Richard Adams"/>
    <s v="Meg Tilly"/>
    <s v="United Kingdom"/>
    <m/>
    <n v="747013"/>
    <s v="Panorama"/>
    <n v="119"/>
    <n v="118.3"/>
    <n v="1924047.8537616229"/>
  </r>
  <r>
    <s v="Permanent Record"/>
    <x v="8"/>
    <x v="0"/>
    <x v="8"/>
    <s v="April 22, 1988 (United States)"/>
    <x v="5"/>
    <n v="1900"/>
    <s v="Marisa Silver"/>
    <s v="Jarre Fees"/>
    <s v="Alan Boyce"/>
    <s v="United States"/>
    <n v="8000000"/>
    <n v="1893139"/>
    <s v="Paramount Pictures"/>
    <n v="91"/>
    <n v="118.3"/>
    <n v="4876073.1470836848"/>
  </r>
  <r>
    <s v="Hero and the Terror"/>
    <x v="0"/>
    <x v="2"/>
    <x v="8"/>
    <s v="August 26, 1988 (United States)"/>
    <x v="11"/>
    <n v="3500"/>
    <s v="William Tannen"/>
    <s v="Michael Blodgett"/>
    <s v="Chuck Norris"/>
    <s v="United States"/>
    <m/>
    <n v="5301200"/>
    <s v="Golan-Globus Productions"/>
    <n v="96"/>
    <n v="118.3"/>
    <n v="13654062.890955197"/>
  </r>
  <r>
    <s v="Illegally Yours"/>
    <x v="1"/>
    <x v="3"/>
    <x v="8"/>
    <s v="May 13, 1988 (United States)"/>
    <x v="29"/>
    <n v="949"/>
    <s v="Peter Bogdanovich"/>
    <s v="Michael Kaplan"/>
    <s v="Rob Lowe"/>
    <s v="United States"/>
    <n v="13000000"/>
    <n v="259019"/>
    <s v="Crescent Moon"/>
    <n v="102"/>
    <n v="118.3"/>
    <n v="667143.61200338113"/>
  </r>
  <r>
    <s v="Track 29"/>
    <x v="0"/>
    <x v="0"/>
    <x v="8"/>
    <s v="July 12, 1988 (United States)"/>
    <x v="23"/>
    <n v="2000"/>
    <s v="Nicolas Roeg"/>
    <s v="Dennis Potter"/>
    <s v="Theresa Russell"/>
    <s v="United Kingdom"/>
    <n v="5000000"/>
    <n v="429028"/>
    <s v="HandMade Films"/>
    <n v="90"/>
    <n v="118.3"/>
    <n v="1105028.1622992391"/>
  </r>
  <r>
    <s v="Distant Voices, Still Lives"/>
    <x v="8"/>
    <x v="0"/>
    <x v="8"/>
    <s v="November 16, 1988 (France)"/>
    <x v="34"/>
    <n v="3900"/>
    <s v="Terence Davies"/>
    <s v="Terence Davies"/>
    <s v="Pete Postlethwaite"/>
    <s v="United Kingdom"/>
    <m/>
    <n v="771745"/>
    <s v="British Film Institute (BFI)"/>
    <n v="84"/>
    <n v="118.3"/>
    <n v="1987748.9560439559"/>
  </r>
  <r>
    <s v="Ernest Saves Christmas"/>
    <x v="1"/>
    <x v="3"/>
    <x v="8"/>
    <s v="November 11, 1988 (United States)"/>
    <x v="41"/>
    <n v="10000"/>
    <s v="John R. Cherry III"/>
    <s v="Ed Turner"/>
    <s v="Jim Varney"/>
    <s v="United States"/>
    <n v="6000000"/>
    <n v="28202109"/>
    <s v="Touchstone Pictures"/>
    <n v="95"/>
    <n v="118.3"/>
    <n v="72638906.274725273"/>
  </r>
  <r>
    <s v="Feds"/>
    <x v="8"/>
    <x v="3"/>
    <x v="8"/>
    <s v="October 28, 1988 (United States)"/>
    <x v="20"/>
    <n v="3000"/>
    <s v="Daniel Goldberg"/>
    <s v="Len Blum"/>
    <s v="Rebecca De Mornay"/>
    <s v="United States"/>
    <m/>
    <n v="3838793"/>
    <s v="Warner Bros."/>
    <n v="82"/>
    <n v="118.3"/>
    <n v="9887406.8224852066"/>
  </r>
  <r>
    <s v="Moon Over Parador"/>
    <x v="8"/>
    <x v="3"/>
    <x v="8"/>
    <s v="September 9, 1988 (United States)"/>
    <x v="22"/>
    <n v="5500"/>
    <s v="Paul Mazursky"/>
    <s v="Charles G. Booth"/>
    <s v="Richard Dreyfuss"/>
    <s v="United States"/>
    <n v="20000000"/>
    <n v="11444204"/>
    <s v="Universal Pictures"/>
    <n v="103"/>
    <n v="118.3"/>
    <n v="29476322.559594251"/>
  </r>
  <r>
    <s v="Salome's Last Dance"/>
    <x v="0"/>
    <x v="5"/>
    <x v="8"/>
    <s v="June 1988 (United States)"/>
    <x v="16"/>
    <n v="1500"/>
    <s v="Ken Russell"/>
    <s v="Oscar Wilde"/>
    <s v="Glenda Jackson"/>
    <s v="United Kingdom"/>
    <m/>
    <m/>
    <s v="Jolly Russell Productions"/>
    <n v="89"/>
    <n v="118.3"/>
    <n v="0"/>
  </r>
  <r>
    <s v="Off Limits"/>
    <x v="0"/>
    <x v="2"/>
    <x v="8"/>
    <s v="March 11, 1988 (United States)"/>
    <x v="19"/>
    <n v="2700"/>
    <s v="Christopher Crowe"/>
    <s v="Christopher Crowe"/>
    <s v="Willem Dafoe"/>
    <s v="United States"/>
    <n v="12000000"/>
    <n v="7242035"/>
    <s v="Twentieth Century Fox"/>
    <n v="102"/>
    <n v="118.3"/>
    <n v="18652984.48436179"/>
  </r>
  <r>
    <s v="Tapeheads"/>
    <x v="0"/>
    <x v="3"/>
    <x v="8"/>
    <s v="October 21, 1988 (United States)"/>
    <x v="46"/>
    <n v="3900"/>
    <s v="Bill Fishman"/>
    <s v="Bill Fishman"/>
    <s v="John Cusack"/>
    <s v="United States"/>
    <n v="3000000"/>
    <n v="343786"/>
    <s v="Front Films"/>
    <n v="93"/>
    <n v="118.3"/>
    <n v="885474.16906170745"/>
  </r>
  <r>
    <s v="Apartment Zero"/>
    <x v="0"/>
    <x v="0"/>
    <x v="8"/>
    <s v="September 15, 1989 (United Kingdom)"/>
    <x v="9"/>
    <n v="3700"/>
    <s v="Martin Donovan"/>
    <s v="Martin Donovan"/>
    <s v="Hart Bochner"/>
    <s v="United Kingdom"/>
    <n v="4000000"/>
    <n v="1267578"/>
    <s v="Producers Representative Organization"/>
    <n v="124"/>
    <n v="118.3"/>
    <n v="3264843.7582417582"/>
  </r>
  <r>
    <s v="The Good Mother"/>
    <x v="0"/>
    <x v="0"/>
    <x v="8"/>
    <s v="November 4, 1988 (United States)"/>
    <x v="46"/>
    <n v="1500"/>
    <s v="Leonard Nimoy"/>
    <s v="Michael Bortman"/>
    <s v="Diane Keaton"/>
    <s v="United States"/>
    <n v="14000000"/>
    <n v="4764606"/>
    <s v="Touchstone Pictures"/>
    <n v="103"/>
    <n v="118.3"/>
    <n v="12271981.810650887"/>
  </r>
  <r>
    <s v="Indiana Jones and the Last Crusade"/>
    <x v="8"/>
    <x v="2"/>
    <x v="9"/>
    <s v="May 24, 1989 (United States)"/>
    <x v="7"/>
    <n v="707000"/>
    <s v="Steven Spielberg"/>
    <s v="Jeffrey Boam"/>
    <s v="Harrison Ford"/>
    <s v="United States"/>
    <n v="48000000"/>
    <n v="474171806"/>
    <s v="Paramount Pictures"/>
    <n v="127"/>
    <n v="124"/>
    <n v="1165162494.2596774"/>
  </r>
  <r>
    <s v="Road House"/>
    <x v="0"/>
    <x v="2"/>
    <x v="9"/>
    <s v="May 19, 1989 (United States)"/>
    <x v="14"/>
    <n v="66000"/>
    <s v="Rowdy Herrington"/>
    <s v="R. Lance Hill"/>
    <s v="Patrick Swayze"/>
    <s v="United States"/>
    <n v="17000000"/>
    <n v="30050028"/>
    <s v="Silver Pictures"/>
    <n v="114"/>
    <n v="124"/>
    <n v="73840673.641935483"/>
  </r>
  <r>
    <s v="Batman"/>
    <x v="8"/>
    <x v="2"/>
    <x v="9"/>
    <s v="June 23, 1989 (United States)"/>
    <x v="24"/>
    <n v="346000"/>
    <s v="Tim Burton"/>
    <s v="Bob Kane"/>
    <s v="Michael Keaton"/>
    <s v="United States"/>
    <n v="35000000"/>
    <n v="411508343"/>
    <s v="Warner Bros."/>
    <n v="126"/>
    <n v="124"/>
    <n v="1011182194.4524193"/>
  </r>
  <r>
    <s v="Bill &amp; Ted's Excellent Adventure"/>
    <x v="1"/>
    <x v="1"/>
    <x v="9"/>
    <s v="February 17, 1989 (United States)"/>
    <x v="9"/>
    <n v="123000"/>
    <s v="Stephen Herek"/>
    <s v="Chris Matheson"/>
    <s v="Keanu Reeves"/>
    <s v="United States"/>
    <n v="10000000"/>
    <n v="40508994"/>
    <s v="De Laurentiis Entertainment Group (DEG)"/>
    <n v="90"/>
    <n v="124"/>
    <n v="99541052.19193548"/>
  </r>
  <r>
    <s v="Field of Dreams"/>
    <x v="1"/>
    <x v="0"/>
    <x v="9"/>
    <s v="May 5, 1989 (United States)"/>
    <x v="24"/>
    <n v="111000"/>
    <s v="Phil Alden Robinson"/>
    <s v="W.P. Kinsella"/>
    <s v="Kevin Costner"/>
    <s v="United States"/>
    <m/>
    <n v="84431625"/>
    <s v="Gordon Company"/>
    <n v="107"/>
    <n v="124"/>
    <n v="207470291.43145159"/>
  </r>
  <r>
    <s v="Dead Poets Society"/>
    <x v="1"/>
    <x v="3"/>
    <x v="9"/>
    <s v="June 9, 1989 (United States)"/>
    <x v="31"/>
    <n v="442000"/>
    <s v="Peter Weir"/>
    <s v="Tom Schulman"/>
    <s v="Robin Williams"/>
    <s v="United States"/>
    <n v="16400000"/>
    <n v="235860116"/>
    <s v="Touchstone Pictures"/>
    <n v="128"/>
    <n v="124"/>
    <n v="579569172.13870966"/>
  </r>
  <r>
    <s v="The Little Mermaid"/>
    <x v="2"/>
    <x v="10"/>
    <x v="9"/>
    <s v="November 17, 1989 (United States)"/>
    <x v="37"/>
    <n v="244000"/>
    <s v="Ron Clements"/>
    <s v="John Musker"/>
    <s v="Jodi Benson"/>
    <s v="United States"/>
    <n v="40000000"/>
    <n v="211343479"/>
    <s v="Walt Disney Pictures"/>
    <n v="83"/>
    <n v="124"/>
    <n v="519325468.15564513"/>
  </r>
  <r>
    <s v="The Abyss"/>
    <x v="8"/>
    <x v="1"/>
    <x v="9"/>
    <s v="August 9, 1989 (United States)"/>
    <x v="24"/>
    <n v="167000"/>
    <s v="James Cameron"/>
    <s v="James Cameron"/>
    <s v="Ed Harris"/>
    <s v="United States"/>
    <n v="70000000"/>
    <n v="90000098"/>
    <s v="Twentieth Century Fox"/>
    <n v="140"/>
    <n v="124"/>
    <n v="221153466.61774191"/>
  </r>
  <r>
    <s v="Back to the Future Part II"/>
    <x v="1"/>
    <x v="1"/>
    <x v="9"/>
    <s v="November 22, 1989 (United States)"/>
    <x v="40"/>
    <n v="494000"/>
    <s v="Robert Zemeckis"/>
    <s v="Robert Zemeckis"/>
    <s v="Michael J. Fox"/>
    <s v="United States"/>
    <n v="40000000"/>
    <n v="332500002"/>
    <s v="Universal Pictures"/>
    <n v="108"/>
    <n v="124"/>
    <n v="817038311.36612892"/>
  </r>
  <r>
    <s v="Do the Right Thing"/>
    <x v="0"/>
    <x v="3"/>
    <x v="9"/>
    <s v="July 21, 1989 (United States)"/>
    <x v="45"/>
    <n v="94000"/>
    <s v="Spike Lee"/>
    <s v="Spike Lee"/>
    <s v="Danny Aiello"/>
    <s v="United States"/>
    <n v="6500000"/>
    <n v="37295445"/>
    <s v="40 Acres &amp; A Mule Filmworks"/>
    <n v="120"/>
    <n v="124"/>
    <n v="91644532.995967731"/>
  </r>
  <r>
    <s v="Honey, I Shrunk the Kids"/>
    <x v="1"/>
    <x v="1"/>
    <x v="9"/>
    <s v="June 23, 1989 (United States)"/>
    <x v="5"/>
    <n v="146000"/>
    <s v="Joe Johnston"/>
    <s v="Stuart Gordon"/>
    <s v="Rick Moranis"/>
    <s v="United States"/>
    <n v="18000000"/>
    <n v="222724172"/>
    <s v="Walt Disney Pictures"/>
    <n v="93"/>
    <n v="124"/>
    <n v="547290767.80967736"/>
  </r>
  <r>
    <s v="Turner &amp; Hooch"/>
    <x v="1"/>
    <x v="3"/>
    <x v="9"/>
    <s v="July 28, 1989 (United States)"/>
    <x v="19"/>
    <n v="66000"/>
    <s v="Roger Spottiswoode"/>
    <s v="Dennis Shryack"/>
    <s v="Tom Hanks"/>
    <s v="United States"/>
    <n v="13000000"/>
    <n v="71079915"/>
    <s v="Touchstone Pictures"/>
    <n v="97"/>
    <n v="124"/>
    <n v="174661694.35887095"/>
  </r>
  <r>
    <s v="Weekend at Bernie's"/>
    <x v="8"/>
    <x v="1"/>
    <x v="9"/>
    <s v="July 5, 1989 (United States)"/>
    <x v="5"/>
    <n v="51000"/>
    <s v="Ted Kotcheff"/>
    <s v="Robert Klane"/>
    <s v="Andrew McCarthy"/>
    <s v="United States"/>
    <m/>
    <n v="30218387"/>
    <s v="Gladden Entertainment"/>
    <n v="97"/>
    <n v="124"/>
    <n v="74254375.152419344"/>
  </r>
  <r>
    <s v="The Karate Kid Part III"/>
    <x v="1"/>
    <x v="2"/>
    <x v="9"/>
    <s v="June 30, 1989 (United States)"/>
    <x v="11"/>
    <n v="56000"/>
    <s v="John G. Avildsen"/>
    <s v="Robert Mark Kamen"/>
    <s v="Ralph Macchio"/>
    <s v="United States"/>
    <m/>
    <n v="38956288"/>
    <s v="Columbia Pictures"/>
    <n v="112"/>
    <n v="124"/>
    <n v="95725652.851612896"/>
  </r>
  <r>
    <s v="Sex, Lies, and Videotape"/>
    <x v="0"/>
    <x v="0"/>
    <x v="9"/>
    <s v="September 22, 1989 (United States)"/>
    <x v="13"/>
    <n v="52000"/>
    <s v="Steven Soderbergh"/>
    <s v="Steven Soderbergh"/>
    <s v="James Spader"/>
    <s v="United States"/>
    <n v="1200000"/>
    <n v="24741667"/>
    <s v="Outlaw Productions (I)"/>
    <n v="100"/>
    <n v="124"/>
    <n v="60796660.765322573"/>
  </r>
  <r>
    <s v="When Harry Met Sally..."/>
    <x v="0"/>
    <x v="3"/>
    <x v="9"/>
    <s v="July 21, 1989 (United States)"/>
    <x v="37"/>
    <n v="201000"/>
    <s v="Rob Reiner"/>
    <s v="Nora Ephron"/>
    <s v="Billy Crystal"/>
    <s v="United States"/>
    <n v="16000000"/>
    <n v="93232006"/>
    <s v="Castle Rock Entertainment"/>
    <n v="95"/>
    <n v="124"/>
    <n v="229095098.61451611"/>
  </r>
  <r>
    <s v="Major League"/>
    <x v="0"/>
    <x v="3"/>
    <x v="9"/>
    <s v="April 7, 1989 (United States)"/>
    <x v="13"/>
    <n v="64000"/>
    <s v="David S. Ward"/>
    <s v="David S. Ward"/>
    <s v="Tom Berenger"/>
    <s v="United States"/>
    <n v="11000000"/>
    <n v="49797148"/>
    <s v="Mirage Enterprises"/>
    <n v="107"/>
    <n v="124"/>
    <n v="122364443.51290321"/>
  </r>
  <r>
    <s v="Steel Magnolias"/>
    <x v="1"/>
    <x v="3"/>
    <x v="9"/>
    <s v="November 22, 1989 (United States)"/>
    <x v="4"/>
    <n v="50000"/>
    <s v="Herbert Ross"/>
    <s v="Robert Harling"/>
    <s v="Shirley MacLaine"/>
    <s v="United States"/>
    <n v="15000000"/>
    <n v="96759512"/>
    <s v="TriStar Pictures"/>
    <n v="117"/>
    <n v="124"/>
    <n v="237763091.18064514"/>
  </r>
  <r>
    <s v="Pet Sematary"/>
    <x v="0"/>
    <x v="7"/>
    <x v="9"/>
    <s v="April 21, 1989 (United States)"/>
    <x v="14"/>
    <n v="97000"/>
    <s v="Mary Lambert"/>
    <s v="Stephen King"/>
    <s v="Dale Midkiff"/>
    <s v="United States"/>
    <n v="11500000"/>
    <n v="57470138"/>
    <s v="Paramount Pictures"/>
    <n v="103"/>
    <n v="124"/>
    <n v="141218960.06935483"/>
  </r>
  <r>
    <s v="Uncle Buck"/>
    <x v="1"/>
    <x v="3"/>
    <x v="9"/>
    <s v="August 16, 1989 (United States)"/>
    <x v="9"/>
    <n v="88000"/>
    <s v="John Hughes"/>
    <s v="John Hughes"/>
    <s v="John Candy"/>
    <s v="United States"/>
    <n v="15000000"/>
    <n v="79258538"/>
    <s v="Universal Pictures"/>
    <n v="100"/>
    <n v="124"/>
    <n v="194758681.68225804"/>
  </r>
  <r>
    <s v="Ghostbusters II"/>
    <x v="1"/>
    <x v="2"/>
    <x v="9"/>
    <s v="June 16, 1989 (United States)"/>
    <x v="14"/>
    <n v="187000"/>
    <s v="Ivan Reitman"/>
    <s v="Dan Aykroyd"/>
    <s v="Bill Murray"/>
    <s v="United States"/>
    <n v="37000000"/>
    <n v="215394738"/>
    <s v="Columbia Pictures"/>
    <n v="108"/>
    <n v="124"/>
    <n v="529280457.00483865"/>
  </r>
  <r>
    <s v="Tango &amp; Cash"/>
    <x v="0"/>
    <x v="2"/>
    <x v="9"/>
    <s v="December 22, 1989 (United States)"/>
    <x v="5"/>
    <n v="98000"/>
    <s v="Andrey Konchalovskiy"/>
    <s v="Randy Feldman"/>
    <s v="Sylvester Stallone"/>
    <s v="United States"/>
    <n v="55000000"/>
    <n v="63408614"/>
    <s v="Warner Bros."/>
    <n v="104"/>
    <n v="124"/>
    <n v="155811328.11129031"/>
  </r>
  <r>
    <s v="Born on the Fourth of July"/>
    <x v="0"/>
    <x v="5"/>
    <x v="9"/>
    <s v="January 5, 1990 (United States)"/>
    <x v="13"/>
    <n v="101000"/>
    <s v="Oliver Stone"/>
    <s v="Ron Kovic"/>
    <s v="Tom Cruise"/>
    <s v="United States"/>
    <n v="14000000"/>
    <n v="161001698"/>
    <s v="Ixtlan"/>
    <n v="145"/>
    <n v="124"/>
    <n v="395622720.81129026"/>
  </r>
  <r>
    <s v="Glory"/>
    <x v="0"/>
    <x v="5"/>
    <x v="9"/>
    <s v="February 16, 1990 (United States)"/>
    <x v="40"/>
    <n v="126000"/>
    <s v="Edward Zwick"/>
    <s v="Kevin Jarre"/>
    <s v="Matthew Broderick"/>
    <s v="United States"/>
    <n v="18000000"/>
    <n v="26979166"/>
    <s v="TriStar Pictures"/>
    <n v="122"/>
    <n v="124"/>
    <n v="66294773.227419347"/>
  </r>
  <r>
    <s v="Parenthood"/>
    <x v="8"/>
    <x v="3"/>
    <x v="9"/>
    <s v="August 2, 1989 (United States)"/>
    <x v="9"/>
    <n v="46000"/>
    <s v="Ron Howard"/>
    <s v="Lowell Ganz"/>
    <s v="Steve Martin"/>
    <s v="United States"/>
    <n v="20000000"/>
    <n v="126297830"/>
    <s v="Imagine Entertainment"/>
    <n v="124"/>
    <n v="124"/>
    <n v="310346361.29838705"/>
  </r>
  <r>
    <s v="Lethal Weapon 2"/>
    <x v="0"/>
    <x v="2"/>
    <x v="9"/>
    <s v="July 7, 1989 (United States)"/>
    <x v="13"/>
    <n v="166000"/>
    <s v="Richard Donner"/>
    <s v="Jeffrey Boam"/>
    <s v="Mel Gibson"/>
    <s v="United States"/>
    <n v="28000000"/>
    <n v="227853986"/>
    <s v="Warner Bros."/>
    <n v="114"/>
    <n v="124"/>
    <n v="559896044.63064516"/>
  </r>
  <r>
    <s v="National Lampoon's Christmas Vacation"/>
    <x v="8"/>
    <x v="3"/>
    <x v="9"/>
    <s v="December 1, 1989 (United States)"/>
    <x v="37"/>
    <n v="164000"/>
    <s v="Jeremiah S. Chechik"/>
    <s v="John Hughes"/>
    <s v="Chevy Chase"/>
    <s v="United States"/>
    <n v="27000000"/>
    <n v="73594646"/>
    <s v="Warner Bros."/>
    <n v="97"/>
    <n v="124"/>
    <n v="180841037.38870966"/>
  </r>
  <r>
    <s v="The 'Burbs"/>
    <x v="1"/>
    <x v="3"/>
    <x v="9"/>
    <s v="February 17, 1989 (United States)"/>
    <x v="15"/>
    <n v="71000"/>
    <s v="Joe Dante"/>
    <s v="Dana Olsen"/>
    <s v="Tom Hanks"/>
    <s v="United States"/>
    <n v="18000000"/>
    <n v="49101993"/>
    <s v="Imagine Entertainment"/>
    <n v="102"/>
    <n v="124"/>
    <n v="120656268.2830645"/>
  </r>
  <r>
    <s v="Say Anything"/>
    <x v="8"/>
    <x v="3"/>
    <x v="9"/>
    <s v="April 14, 1989 (United States)"/>
    <x v="4"/>
    <n v="85000"/>
    <s v="Cameron Crowe"/>
    <s v="Cameron Crowe"/>
    <s v="John Cusack"/>
    <s v="United States"/>
    <m/>
    <n v="21515196"/>
    <s v="Gracie Films"/>
    <n v="100"/>
    <n v="124"/>
    <n v="52868388.880645156"/>
  </r>
  <r>
    <s v="License to Kill"/>
    <x v="8"/>
    <x v="2"/>
    <x v="9"/>
    <s v="July 14, 1989 (United States)"/>
    <x v="14"/>
    <n v="97000"/>
    <s v="John Glen"/>
    <s v="Michael G. Wilson"/>
    <s v="Timothy Dalton"/>
    <s v="United Kingdom"/>
    <n v="32000000"/>
    <n v="156167015"/>
    <s v="Danjaq"/>
    <n v="133"/>
    <n v="124"/>
    <n v="383742657.02016127"/>
  </r>
  <r>
    <s v="Shirley Valentine"/>
    <x v="0"/>
    <x v="3"/>
    <x v="9"/>
    <s v="August 30, 1989 (United States)"/>
    <x v="13"/>
    <n v="7400"/>
    <s v="Lewis Gilbert"/>
    <s v="Willy Russell"/>
    <s v="Pauline Collins"/>
    <s v="United Kingdom"/>
    <m/>
    <n v="6056912"/>
    <s v="Paramount Pictures"/>
    <n v="108"/>
    <n v="124"/>
    <n v="14883395.858064516"/>
  </r>
  <r>
    <s v="Harlem Nights"/>
    <x v="0"/>
    <x v="3"/>
    <x v="9"/>
    <s v="November 17, 1989 (United States)"/>
    <x v="10"/>
    <n v="21000"/>
    <s v="Eddie Murphy"/>
    <s v="Eddie Murphy"/>
    <s v="Eddie Murphy"/>
    <s v="United States"/>
    <n v="30000000"/>
    <n v="60864870"/>
    <s v="Eddie Murphy Productions"/>
    <n v="116"/>
    <n v="124"/>
    <n v="149560692.65322578"/>
  </r>
  <r>
    <s v="Lock Up"/>
    <x v="0"/>
    <x v="2"/>
    <x v="9"/>
    <s v="August 4, 1989 (United States)"/>
    <x v="5"/>
    <n v="39000"/>
    <s v="John Flynn"/>
    <s v="Richard Smith"/>
    <s v="Sylvester Stallone"/>
    <s v="United States"/>
    <n v="24000000"/>
    <n v="22099847"/>
    <s v="White Eagle"/>
    <n v="109"/>
    <n v="124"/>
    <n v="54305027.265322573"/>
  </r>
  <r>
    <s v="The Cook, the Thief, His Wife &amp; Her Lover"/>
    <x v="10"/>
    <x v="6"/>
    <x v="9"/>
    <s v="April 6, 1990 (United States)"/>
    <x v="37"/>
    <n v="36000"/>
    <s v="Peter Greenaway"/>
    <s v="Peter Greenaway"/>
    <s v="Richard Bohringer"/>
    <s v="Netherlands"/>
    <m/>
    <n v="7724701"/>
    <s v="Allarts"/>
    <n v="124"/>
    <n v="124"/>
    <n v="18981583.828225806"/>
  </r>
  <r>
    <s v="Warlock"/>
    <x v="0"/>
    <x v="2"/>
    <x v="9"/>
    <s v="January 11, 1991 (United States)"/>
    <x v="19"/>
    <n v="16000"/>
    <s v="Steve Miner"/>
    <s v="David Twohy"/>
    <s v="Julian Sands"/>
    <s v="United States"/>
    <n v="7000000"/>
    <n v="9094451"/>
    <s v="New World Pictures"/>
    <n v="103"/>
    <n v="124"/>
    <n v="22347413.062096771"/>
  </r>
  <r>
    <s v="See No Evil, Hear No Evil"/>
    <x v="0"/>
    <x v="3"/>
    <x v="9"/>
    <s v="May 12, 1989 (United States)"/>
    <x v="15"/>
    <n v="50000"/>
    <s v="Arthur Hiller"/>
    <s v="Earl Barret"/>
    <s v="Richard Pryor"/>
    <s v="United States"/>
    <n v="18000000"/>
    <n v="46908987"/>
    <s v="TriStar Pictures"/>
    <n v="103"/>
    <n v="124"/>
    <n v="115267486.60403225"/>
  </r>
  <r>
    <s v="Casualties of War"/>
    <x v="0"/>
    <x v="2"/>
    <x v="9"/>
    <s v="August 18, 1989 (United States)"/>
    <x v="12"/>
    <n v="42000"/>
    <s v="Brian De Palma"/>
    <s v="Daniel Lang"/>
    <s v="Michael J. Fox"/>
    <s v="United States"/>
    <n v="22500000"/>
    <n v="18671317"/>
    <s v="Art Linson Productions"/>
    <n v="113"/>
    <n v="124"/>
    <n v="45880244.273387089"/>
  </r>
  <r>
    <s v="The Package"/>
    <x v="0"/>
    <x v="2"/>
    <x v="9"/>
    <s v="August 25, 1989 (United States)"/>
    <x v="5"/>
    <n v="9100"/>
    <s v="Andrew Davis"/>
    <s v="John Bishop"/>
    <s v="Gene Hackman"/>
    <s v="United States"/>
    <n v="18000000"/>
    <n v="10647219"/>
    <s v="Orion Pictures"/>
    <n v="108"/>
    <n v="124"/>
    <n v="26162964.752419353"/>
  </r>
  <r>
    <s v="My Left Foot"/>
    <x v="0"/>
    <x v="5"/>
    <x v="9"/>
    <s v="March 30, 1990 (United States)"/>
    <x v="6"/>
    <n v="70000"/>
    <s v="Jim Sheridan"/>
    <s v="Shane Connaughton"/>
    <s v="Daniel Day-Lewis"/>
    <s v="Ireland"/>
    <m/>
    <n v="14743391"/>
    <s v="Ferndale Films"/>
    <n v="103"/>
    <n v="124"/>
    <n v="36228316.433064513"/>
  </r>
  <r>
    <s v="The War of the Roses"/>
    <x v="0"/>
    <x v="3"/>
    <x v="9"/>
    <s v="December 8, 1989 (United States)"/>
    <x v="8"/>
    <n v="50000"/>
    <s v="Danny DeVito"/>
    <s v="Warren Adler"/>
    <s v="Michael Douglas"/>
    <s v="United States"/>
    <n v="26000000"/>
    <n v="160188546"/>
    <s v="Twentieth Century Fox"/>
    <n v="116"/>
    <n v="124"/>
    <n v="393624596.50161284"/>
  </r>
  <r>
    <s v="Wild Orchid"/>
    <x v="0"/>
    <x v="0"/>
    <x v="9"/>
    <s v="April 27, 1990 (United States)"/>
    <x v="26"/>
    <n v="12000"/>
    <s v="Zalman King"/>
    <s v="Patricia Louisianna Knop"/>
    <s v="Mickey Rourke"/>
    <s v="United States"/>
    <m/>
    <n v="11060485"/>
    <s v="Vision PDG"/>
    <n v="105"/>
    <n v="124"/>
    <n v="27178465.963709675"/>
  </r>
  <r>
    <s v="Little Monsters"/>
    <x v="1"/>
    <x v="1"/>
    <x v="9"/>
    <s v="August 25, 1989 (United States)"/>
    <x v="10"/>
    <n v="12000"/>
    <s v="Richard Greenberg"/>
    <s v="Terry Rossio"/>
    <s v="Fred Savage"/>
    <s v="United States"/>
    <m/>
    <n v="793775"/>
    <s v="Davis Entertainment"/>
    <n v="100"/>
    <n v="124"/>
    <n v="1950510.0201612902"/>
  </r>
  <r>
    <s v="The Wizard"/>
    <x v="1"/>
    <x v="1"/>
    <x v="9"/>
    <s v="December 15, 1989 (United States)"/>
    <x v="10"/>
    <n v="14000"/>
    <s v="Todd Holland"/>
    <s v="David Chisholm"/>
    <s v="Fred Savage"/>
    <s v="United States"/>
    <n v="6000000"/>
    <n v="14278900"/>
    <s v="Carolco Pictures"/>
    <n v="100"/>
    <n v="124"/>
    <n v="35086942.17741935"/>
  </r>
  <r>
    <s v="UHF"/>
    <x v="8"/>
    <x v="3"/>
    <x v="9"/>
    <s v="July 21, 1989 (United States)"/>
    <x v="9"/>
    <n v="27000"/>
    <s v="Jay Levey"/>
    <s v="'Weird Al' Yankovic"/>
    <s v="'Weird Al' Yankovic"/>
    <s v="United States"/>
    <n v="5000000"/>
    <n v="6157157"/>
    <s v="Cinecorp SAC"/>
    <n v="97"/>
    <n v="124"/>
    <n v="15129723.692741934"/>
  </r>
  <r>
    <s v="Look Who's Talking"/>
    <x v="8"/>
    <x v="3"/>
    <x v="9"/>
    <s v="October 13, 1989 (United States)"/>
    <x v="23"/>
    <n v="78000"/>
    <s v="Amy Heckerling"/>
    <s v="Amy Heckerling"/>
    <s v="John Travolta"/>
    <s v="United States"/>
    <n v="7500000"/>
    <n v="296999813"/>
    <s v="TriStar Pictures"/>
    <n v="93"/>
    <n v="124"/>
    <n v="729805185.65403223"/>
  </r>
  <r>
    <s v="Star Trek V: The Final Frontier"/>
    <x v="1"/>
    <x v="2"/>
    <x v="9"/>
    <s v="June 9, 1989 (United States)"/>
    <x v="30"/>
    <n v="57000"/>
    <s v="William Shatner"/>
    <s v="Gene Roddenberry"/>
    <s v="William Shatner"/>
    <s v="United States"/>
    <n v="27800000"/>
    <n v="52210049"/>
    <s v="Paramount Pictures"/>
    <n v="107"/>
    <n v="124"/>
    <n v="128293563.95403224"/>
  </r>
  <r>
    <s v="Tie Me Up! Tie Me Down!"/>
    <x v="5"/>
    <x v="3"/>
    <x v="9"/>
    <s v="January 22, 1990 (Spain)"/>
    <x v="9"/>
    <n v="26000"/>
    <s v="Pedro AlmodÃ³var"/>
    <s v="Pedro AlmodÃ³var"/>
    <s v="Victoria Abril"/>
    <s v="Spain"/>
    <m/>
    <n v="4088140"/>
    <s v="El Deseo"/>
    <n v="101"/>
    <n v="124"/>
    <n v="10045614.983870966"/>
  </r>
  <r>
    <s v="All Dogs Go to Heaven"/>
    <x v="2"/>
    <x v="10"/>
    <x v="9"/>
    <s v="November 17, 1989 (United States)"/>
    <x v="8"/>
    <n v="38000"/>
    <s v="Don Bluth"/>
    <s v="Don Bluth"/>
    <s v="Dom DeLuise"/>
    <s v="Ireland"/>
    <n v="13800000"/>
    <n v="27100027"/>
    <s v="Goldcrest Films International"/>
    <n v="84"/>
    <n v="124"/>
    <n v="66591759.894354835"/>
  </r>
  <r>
    <s v="Cyborg"/>
    <x v="0"/>
    <x v="2"/>
    <x v="9"/>
    <s v="April 7, 1989 (United States)"/>
    <x v="27"/>
    <n v="30000"/>
    <s v="Albert Pyun"/>
    <s v="Albert Pyun"/>
    <s v="Jean-Claude Van Damme"/>
    <s v="United States"/>
    <n v="500000"/>
    <n v="10166459"/>
    <s v="Cannon Entertainment"/>
    <n v="86"/>
    <n v="124"/>
    <n v="24981613.365322579"/>
  </r>
  <r>
    <s v="Always"/>
    <x v="1"/>
    <x v="0"/>
    <x v="9"/>
    <s v="December 22, 1989 (United States)"/>
    <x v="5"/>
    <n v="29000"/>
    <s v="Steven Spielberg"/>
    <s v="Jerry Belson"/>
    <s v="Richard Dreyfuss"/>
    <s v="United States"/>
    <n v="31000000"/>
    <n v="74134790"/>
    <s v="Universal Pictures"/>
    <n v="122"/>
    <n v="124"/>
    <n v="182168310.58870965"/>
  </r>
  <r>
    <s v="Leviathan"/>
    <x v="0"/>
    <x v="1"/>
    <x v="9"/>
    <s v="March 17, 1989 (United States)"/>
    <x v="1"/>
    <n v="19000"/>
    <s v="George P. Cosmatos"/>
    <s v="David Webb Peoples"/>
    <s v="Peter Weller"/>
    <s v="United States"/>
    <n v="25000000"/>
    <n v="15704614"/>
    <s v="Filmauro"/>
    <n v="98"/>
    <n v="124"/>
    <n v="38590289.4016129"/>
  </r>
  <r>
    <s v="Best of the Best"/>
    <x v="8"/>
    <x v="2"/>
    <x v="9"/>
    <s v="November 10, 1989 (United States)"/>
    <x v="5"/>
    <n v="13000"/>
    <s v="Robert Radler"/>
    <s v="Phillip Rhee"/>
    <s v="Eric Roberts"/>
    <s v="United States"/>
    <n v="5000000"/>
    <n v="1700000"/>
    <s v="The Movie Group"/>
    <n v="97"/>
    <n v="124"/>
    <n v="4177338.7096774192"/>
  </r>
  <r>
    <s v="Dead Calm"/>
    <x v="0"/>
    <x v="4"/>
    <x v="9"/>
    <s v="April 7, 1989 (United States)"/>
    <x v="8"/>
    <n v="38000"/>
    <s v="Phillip Noyce"/>
    <s v="Terry Hayes"/>
    <s v="Nicole Kidman"/>
    <s v="Australia"/>
    <n v="10400000"/>
    <n v="7825009"/>
    <s v="Kennedy Miller Productions"/>
    <n v="96"/>
    <n v="124"/>
    <n v="19228066.470161289"/>
  </r>
  <r>
    <s v="Kickboxer"/>
    <x v="0"/>
    <x v="2"/>
    <x v="9"/>
    <s v="September 8, 1989 (United States)"/>
    <x v="16"/>
    <n v="52000"/>
    <s v="Mark DiSalle"/>
    <s v="Mark DiSalle"/>
    <s v="Jean-Claude Van Damme"/>
    <s v="United States"/>
    <n v="1500000"/>
    <n v="14697005"/>
    <s v="Kings Road Entertainment"/>
    <n v="97"/>
    <n v="124"/>
    <n v="36114334.060483865"/>
  </r>
  <r>
    <s v="Black Rain"/>
    <x v="0"/>
    <x v="2"/>
    <x v="9"/>
    <s v="September 22, 1989 (United States)"/>
    <x v="14"/>
    <n v="51000"/>
    <s v="Ridley Scott"/>
    <s v="Craig Bolotin"/>
    <s v="Michael Douglas"/>
    <s v="United States"/>
    <n v="30000000"/>
    <n v="134212055"/>
    <s v="Paramount Pictures"/>
    <n v="125"/>
    <n v="124"/>
    <n v="329793654.50403225"/>
  </r>
  <r>
    <s v="Troop Beverly Hills"/>
    <x v="1"/>
    <x v="1"/>
    <x v="9"/>
    <s v="March 24, 1989 (United States)"/>
    <x v="1"/>
    <n v="9600"/>
    <s v="Jeff Kanew"/>
    <s v="Ava Ostern Fries"/>
    <s v="Shelley Long"/>
    <s v="United States"/>
    <n v="18000000"/>
    <n v="8508843"/>
    <s v="Weintraub Entertainment Group"/>
    <n v="105"/>
    <n v="124"/>
    <n v="20908423.08145161"/>
  </r>
  <r>
    <s v="Driving Miss Daisy"/>
    <x v="1"/>
    <x v="0"/>
    <x v="9"/>
    <s v="January 26, 1990 (United States)"/>
    <x v="34"/>
    <n v="102000"/>
    <s v="Bruce Beresford"/>
    <s v="Alfred Uhry"/>
    <s v="Morgan Freeman"/>
    <s v="United States"/>
    <n v="7500000"/>
    <n v="145793296"/>
    <s v="The Zanuck Company"/>
    <n v="99"/>
    <n v="124"/>
    <n v="358251752.34838706"/>
  </r>
  <r>
    <s v="Drugstore Cowboy"/>
    <x v="0"/>
    <x v="6"/>
    <x v="9"/>
    <s v="October 20, 1989 (United States)"/>
    <x v="4"/>
    <n v="34000"/>
    <s v="Gus Van Sant"/>
    <s v="James Fogle"/>
    <s v="Matt Dillon"/>
    <s v="United States"/>
    <n v="2500000"/>
    <n v="4729352"/>
    <s v="Avenue Pictures"/>
    <n v="101"/>
    <n v="124"/>
    <n v="11621238.341935484"/>
  </r>
  <r>
    <s v="A Nightmare on Elm Street 5: The Dream Child"/>
    <x v="0"/>
    <x v="7"/>
    <x v="9"/>
    <s v="August 11, 1989 (United States)"/>
    <x v="27"/>
    <n v="42000"/>
    <s v="Stephen Hopkins"/>
    <s v="Wes Craven"/>
    <s v="Robert Englund"/>
    <s v="United States"/>
    <n v="6000000"/>
    <n v="22168359"/>
    <s v="New Line Cinema"/>
    <n v="89"/>
    <n v="124"/>
    <n v="54473378.929838702"/>
  </r>
  <r>
    <s v="Dream a Little Dream"/>
    <x v="8"/>
    <x v="3"/>
    <x v="9"/>
    <s v="March 3, 1989 (United States)"/>
    <x v="1"/>
    <n v="6500"/>
    <s v="Marc Rocco"/>
    <s v="Daniel Jay Franklin"/>
    <s v="Corey Feldman"/>
    <s v="United States"/>
    <m/>
    <n v="5552441"/>
    <s v="Lightning Pictures"/>
    <n v="114"/>
    <n v="124"/>
    <n v="13643780.424999999"/>
  </r>
  <r>
    <s v="Halloween 5: The Revenge of Michael Myers"/>
    <x v="0"/>
    <x v="4"/>
    <x v="9"/>
    <s v="October 13, 1989 (United States)"/>
    <x v="27"/>
    <n v="36000"/>
    <s v="Dominique Othenin-Girard"/>
    <s v="John Carpenter"/>
    <s v="Donald Pleasence"/>
    <s v="United States"/>
    <n v="5000000"/>
    <n v="11642254"/>
    <s v="Magnum Pictures Inc."/>
    <n v="96"/>
    <n v="124"/>
    <n v="28608022.530645158"/>
  </r>
  <r>
    <s v="DeepStar Six"/>
    <x v="0"/>
    <x v="2"/>
    <x v="9"/>
    <s v="January 13, 1989 (United States)"/>
    <x v="20"/>
    <n v="11000"/>
    <s v="Sean S. Cunningham"/>
    <s v="Lewis Abernathy"/>
    <s v="Greg Evigan"/>
    <s v="United States"/>
    <n v="8000000"/>
    <n v="8143225"/>
    <s v="Carolco Entertainment"/>
    <n v="99"/>
    <n v="124"/>
    <n v="20010005.302419353"/>
  </r>
  <r>
    <s v="Sea of Love"/>
    <x v="0"/>
    <x v="6"/>
    <x v="9"/>
    <s v="September 15, 1989 (United States)"/>
    <x v="8"/>
    <n v="39000"/>
    <s v="Harold Becker"/>
    <s v="Richard Price"/>
    <s v="Al Pacino"/>
    <s v="United States"/>
    <n v="19000000"/>
    <n v="110879513"/>
    <s v="Universal Pictures"/>
    <n v="113"/>
    <n v="124"/>
    <n v="272459577.50887096"/>
  </r>
  <r>
    <s v="Skin Deep"/>
    <x v="0"/>
    <x v="3"/>
    <x v="9"/>
    <s v="March 3, 1989 (United States)"/>
    <x v="10"/>
    <n v="4200"/>
    <s v="Blake Edwards"/>
    <s v="Blake Edwards"/>
    <s v="John Ritter"/>
    <s v="United States"/>
    <n v="9000000"/>
    <n v="19674852"/>
    <s v="Beco Films"/>
    <n v="101"/>
    <n v="124"/>
    <n v="48346188.745161287"/>
  </r>
  <r>
    <s v="K-9"/>
    <x v="8"/>
    <x v="2"/>
    <x v="9"/>
    <s v="April 28, 1989 (United States)"/>
    <x v="22"/>
    <n v="32000"/>
    <s v="Rod Daniel"/>
    <s v="Steven Siegel"/>
    <s v="Jim Belushi"/>
    <s v="United States"/>
    <n v="17000000"/>
    <n v="78247647"/>
    <s v="Gordon Company"/>
    <n v="101"/>
    <n v="124"/>
    <n v="192274661.62016127"/>
  </r>
  <r>
    <s v="Lean on Me"/>
    <x v="8"/>
    <x v="0"/>
    <x v="9"/>
    <s v="March 3, 1989 (United States)"/>
    <x v="34"/>
    <n v="19000"/>
    <s v="John G. Avildsen"/>
    <s v="Michael Schiffer"/>
    <s v="Morgan Freeman"/>
    <s v="United States"/>
    <n v="10000000"/>
    <n v="31906454"/>
    <s v="Norman Twain Productions"/>
    <n v="108"/>
    <n v="124"/>
    <n v="78402391.401612893"/>
  </r>
  <r>
    <s v="Henry V"/>
    <x v="8"/>
    <x v="2"/>
    <x v="9"/>
    <s v="November 8, 1989 (United States)"/>
    <x v="24"/>
    <n v="29000"/>
    <s v="Kenneth Branagh"/>
    <s v="William Shakespeare"/>
    <s v="Kenneth Branagh"/>
    <s v="United Kingdom"/>
    <n v="9000000"/>
    <n v="10161099"/>
    <s v="Renaissance Films"/>
    <n v="137"/>
    <n v="124"/>
    <n v="24968442.462096773"/>
  </r>
  <r>
    <s v="She's Out of Control"/>
    <x v="1"/>
    <x v="3"/>
    <x v="9"/>
    <s v="April 14, 1989 (United States)"/>
    <x v="20"/>
    <n v="4100"/>
    <s v="Stan Dragoti"/>
    <s v="Seth Winston"/>
    <s v="Tony Danza"/>
    <s v="United States"/>
    <m/>
    <n v="12065892"/>
    <s v="Weintraub Entertainment Group"/>
    <n v="90"/>
    <n v="124"/>
    <n v="29649010.422580644"/>
  </r>
  <r>
    <s v="Friday the 13th Part VIII: Jason Takes Manhattan"/>
    <x v="0"/>
    <x v="1"/>
    <x v="9"/>
    <s v="July 28, 1989 (United States)"/>
    <x v="26"/>
    <n v="35000"/>
    <s v="Rob Hedden"/>
    <s v="Rob Hedden"/>
    <s v="Jensen Daggett"/>
    <s v="Canada"/>
    <n v="5000000"/>
    <n v="14343976"/>
    <s v="Paramount Pictures"/>
    <n v="100"/>
    <n v="124"/>
    <n v="35246850.703225806"/>
  </r>
  <r>
    <s v="Teen Witch"/>
    <x v="8"/>
    <x v="3"/>
    <x v="9"/>
    <s v="April 28, 1989 (United States)"/>
    <x v="10"/>
    <n v="8600"/>
    <s v="Dorian Walker"/>
    <s v="Robin Menken"/>
    <s v="Robyn Lively"/>
    <s v="United States"/>
    <m/>
    <n v="27843"/>
    <s v="Trans World Entertainment (TWE)"/>
    <n v="90"/>
    <n v="124"/>
    <n v="68417.43629032257"/>
  </r>
  <r>
    <s v="Valmont"/>
    <x v="0"/>
    <x v="0"/>
    <x v="9"/>
    <s v="November 17, 1989 (United States)"/>
    <x v="9"/>
    <n v="13000"/>
    <s v="Milos Forman"/>
    <s v="Choderlos de Laclos"/>
    <s v="Colin Firth"/>
    <s v="France"/>
    <n v="33000000"/>
    <n v="1132112"/>
    <s v="Renn Productions"/>
    <n v="137"/>
    <n v="124"/>
    <n v="2781891.3419354837"/>
  </r>
  <r>
    <s v="Scandal"/>
    <x v="0"/>
    <x v="0"/>
    <x v="9"/>
    <s v="April 28, 1989 (United States)"/>
    <x v="16"/>
    <n v="4800"/>
    <s v="Michael Caton-Jones"/>
    <s v="Michael Thomas"/>
    <s v="John Hurt"/>
    <s v="United Kingdom"/>
    <n v="7000000"/>
    <n v="8800000"/>
    <s v="British Screen Productions"/>
    <n v="106"/>
    <n v="124"/>
    <n v="21623870.967741933"/>
  </r>
  <r>
    <s v="The Fabulous Baker Boys"/>
    <x v="0"/>
    <x v="3"/>
    <x v="9"/>
    <s v="October 13, 1989 (United States)"/>
    <x v="15"/>
    <n v="22000"/>
    <s v="Steve Kloves"/>
    <s v="Steve Kloves"/>
    <s v="Jeff Bridges"/>
    <s v="United States"/>
    <n v="13000000"/>
    <n v="18428904"/>
    <s v="Gladden Entertainment"/>
    <n v="114"/>
    <n v="124"/>
    <n v="45284572.974193543"/>
  </r>
  <r>
    <s v="Shocker"/>
    <x v="0"/>
    <x v="3"/>
    <x v="9"/>
    <s v="October 27, 1989 (United States)"/>
    <x v="30"/>
    <n v="15000"/>
    <s v="Wes Craven"/>
    <s v="Wes Craven"/>
    <s v="Michael Murphy"/>
    <s v="United States"/>
    <n v="5000000"/>
    <n v="16554699"/>
    <s v="Alive Films"/>
    <n v="109"/>
    <n v="124"/>
    <n v="40679167.623387091"/>
  </r>
  <r>
    <s v="Next of Kin"/>
    <x v="0"/>
    <x v="2"/>
    <x v="9"/>
    <s v="October 20, 1989 (United States)"/>
    <x v="1"/>
    <n v="9700"/>
    <s v="John Irvin"/>
    <s v="Michael Jenning"/>
    <s v="Patrick Swayze"/>
    <s v="United States"/>
    <n v="12000000"/>
    <n v="15942628"/>
    <s v="Lorimar Film Entertainment"/>
    <n v="108"/>
    <n v="124"/>
    <n v="39175151.222580642"/>
  </r>
  <r>
    <s v="The Fly II"/>
    <x v="0"/>
    <x v="0"/>
    <x v="9"/>
    <s v="February 10, 1989 (United States)"/>
    <x v="27"/>
    <n v="22000"/>
    <s v="Chris Walas"/>
    <s v="Mick Garris"/>
    <s v="Eric Stoltz"/>
    <s v="United States"/>
    <m/>
    <n v="38903179"/>
    <s v="Brooksfilms"/>
    <n v="105"/>
    <n v="124"/>
    <n v="95595150.333064511"/>
  </r>
  <r>
    <s v="She-Devil"/>
    <x v="8"/>
    <x v="3"/>
    <x v="9"/>
    <s v="December 8, 1989 (United States)"/>
    <x v="41"/>
    <n v="17000"/>
    <s v="Susan Seidelman"/>
    <s v="Fay Weldon"/>
    <s v="Meryl Streep"/>
    <s v="United States"/>
    <m/>
    <n v="15351421"/>
    <s v="Orion Pictures"/>
    <n v="99"/>
    <n v="124"/>
    <n v="37722403.054032251"/>
  </r>
  <r>
    <s v="Mystery Train"/>
    <x v="0"/>
    <x v="3"/>
    <x v="9"/>
    <s v="November 17, 1989 (United States)"/>
    <x v="37"/>
    <n v="26000"/>
    <s v="Jim Jarmusch"/>
    <s v="Jim Jarmusch"/>
    <s v="Masatoshi Nagase"/>
    <s v="Japan"/>
    <n v="2800000"/>
    <n v="1544973"/>
    <s v="JVC Entertainment Networks"/>
    <n v="110"/>
    <n v="124"/>
    <n v="3796397.363709677"/>
  </r>
  <r>
    <s v="Blaze"/>
    <x v="0"/>
    <x v="5"/>
    <x v="9"/>
    <s v="December 13, 1989 (United States)"/>
    <x v="22"/>
    <n v="3600"/>
    <s v="Ron Shelton"/>
    <s v="Blaze Starr"/>
    <s v="Paul Newman"/>
    <s v="United States"/>
    <n v="22000000"/>
    <n v="19131246"/>
    <s v="Touchstone Pictures"/>
    <n v="120"/>
    <n v="124"/>
    <n v="47010408.517741933"/>
  </r>
  <r>
    <s v="The Rainbow"/>
    <x v="0"/>
    <x v="2"/>
    <x v="9"/>
    <s v="May 26, 1989 (United States)"/>
    <x v="19"/>
    <n v="1400"/>
    <s v="Ken Russell"/>
    <s v="Ken Russell"/>
    <s v="Sammi Davis"/>
    <s v="United Kingdom"/>
    <n v="11987578"/>
    <n v="444055"/>
    <s v="Vestron Pictures"/>
    <n v="113"/>
    <n v="124"/>
    <n v="1091157.7298387096"/>
  </r>
  <r>
    <s v="Gleaming the Cube"/>
    <x v="8"/>
    <x v="2"/>
    <x v="9"/>
    <s v="January 13, 1989 (United States)"/>
    <x v="21"/>
    <n v="7400"/>
    <s v="Graeme Clifford"/>
    <s v="Michael Tolkin"/>
    <s v="Christian Slater"/>
    <s v="United States"/>
    <n v="10000000"/>
    <n v="2777280"/>
    <s v="David Foster Productions"/>
    <n v="105"/>
    <n v="124"/>
    <n v="6824493.6774193542"/>
  </r>
  <r>
    <s v="Fletch Lives"/>
    <x v="1"/>
    <x v="3"/>
    <x v="9"/>
    <s v="March 17, 1989 (United States)"/>
    <x v="10"/>
    <n v="20000"/>
    <s v="Michael Ritchie"/>
    <s v="Gregory McDonald"/>
    <s v="Chevy Chase"/>
    <s v="United States"/>
    <n v="8000000"/>
    <n v="39450960"/>
    <s v="Universal Pictures"/>
    <n v="95"/>
    <n v="124"/>
    <n v="96941189.612903222"/>
  </r>
  <r>
    <s v="Communion"/>
    <x v="0"/>
    <x v="5"/>
    <x v="9"/>
    <s v="November 10, 1989 (United States)"/>
    <x v="41"/>
    <n v="5900"/>
    <s v="Philippe Mora"/>
    <s v="Whitley Strieber"/>
    <s v="Christopher Walken"/>
    <s v="United States"/>
    <n v="5000000"/>
    <n v="1919653"/>
    <s v="Allied Vision"/>
    <n v="107"/>
    <n v="124"/>
    <n v="4717082.8153225798"/>
  </r>
  <r>
    <s v="Erik the Viking"/>
    <x v="8"/>
    <x v="3"/>
    <x v="9"/>
    <s v="September 22, 1989 (United States)"/>
    <x v="19"/>
    <n v="13000"/>
    <s v="Terry Jones"/>
    <s v="Terry Jones"/>
    <s v="Tim Robbins"/>
    <s v="United Kingdom"/>
    <m/>
    <n v="1932642"/>
    <s v="KB Erik the Viking"/>
    <n v="107"/>
    <n v="124"/>
    <n v="4749000.14032258"/>
  </r>
  <r>
    <s v="Crimes and Misdemeanors"/>
    <x v="8"/>
    <x v="3"/>
    <x v="9"/>
    <s v="November 3, 1989 (United States)"/>
    <x v="6"/>
    <n v="56000"/>
    <s v="Woody Allen"/>
    <s v="Woody Allen"/>
    <s v="Martin Landau"/>
    <s v="United States"/>
    <n v="19000000"/>
    <n v="18254702"/>
    <s v="Jack Rollins &amp; Charles H. Joffe Productions"/>
    <n v="104"/>
    <n v="124"/>
    <n v="44856513.704838708"/>
  </r>
  <r>
    <s v="An Innocent Man"/>
    <x v="0"/>
    <x v="2"/>
    <x v="9"/>
    <s v="October 6, 1989 (United States)"/>
    <x v="16"/>
    <n v="6300"/>
    <s v="Peter Yates"/>
    <s v="Larry Brothers"/>
    <s v="Tom Selleck"/>
    <s v="United States"/>
    <m/>
    <n v="20047604"/>
    <s v="Interscope Communications"/>
    <n v="113"/>
    <n v="124"/>
    <n v="49262136.603225805"/>
  </r>
  <r>
    <s v="Let It Ride"/>
    <x v="8"/>
    <x v="3"/>
    <x v="9"/>
    <s v="August 18, 1989 (United States)"/>
    <x v="8"/>
    <n v="5300"/>
    <s v="Joe Pytka"/>
    <s v="Jay Cronley"/>
    <s v="Richard Dreyfuss"/>
    <s v="United States"/>
    <n v="18000000"/>
    <n v="4973285"/>
    <s v="Alleged Productions"/>
    <n v="90"/>
    <n v="124"/>
    <n v="12220644.673387095"/>
  </r>
  <r>
    <s v="Loverboy"/>
    <x v="8"/>
    <x v="3"/>
    <x v="9"/>
    <s v="April 28, 1989 (United States)"/>
    <x v="10"/>
    <n v="7500"/>
    <s v="Joan Micklin Silver"/>
    <s v="Robin Schiff"/>
    <s v="Patrick Dempsey"/>
    <s v="United States"/>
    <m/>
    <n v="3960327"/>
    <s v="Crescent Film Enterprises"/>
    <n v="98"/>
    <n v="124"/>
    <n v="9731545.4588709679"/>
  </r>
  <r>
    <s v="Kill Me Again"/>
    <x v="0"/>
    <x v="2"/>
    <x v="9"/>
    <s v="October 27, 1989 (United States)"/>
    <x v="21"/>
    <n v="4600"/>
    <s v="John Dahl"/>
    <s v="John Dahl"/>
    <s v="Val Kilmer"/>
    <s v="United States"/>
    <n v="4000000"/>
    <n v="283694"/>
    <s v="Incorporated Television Company (ITC)"/>
    <n v="94"/>
    <n v="124"/>
    <n v="697109.36935483862"/>
  </r>
  <r>
    <s v="The Gods Must Be Crazy II"/>
    <x v="1"/>
    <x v="3"/>
    <x v="9"/>
    <s v="April 13, 1990 (United States)"/>
    <x v="15"/>
    <n v="16000"/>
    <s v="Jamie Uys"/>
    <s v="Jamie Uys"/>
    <s v="N!xau"/>
    <s v="South Africa"/>
    <m/>
    <n v="6291444"/>
    <s v="Elrina Investment"/>
    <n v="98"/>
    <n v="124"/>
    <n v="15459701.506451612"/>
  </r>
  <r>
    <s v="Millennium"/>
    <x v="8"/>
    <x v="0"/>
    <x v="9"/>
    <s v="August 25, 1989 (United States)"/>
    <x v="1"/>
    <n v="6100"/>
    <s v="Michael Anderson"/>
    <s v="John Varley"/>
    <s v="Kris Kristofferson"/>
    <s v="United States"/>
    <m/>
    <n v="5777099"/>
    <s v="First Millenium Partnership"/>
    <n v="108"/>
    <n v="124"/>
    <n v="14195823.107258063"/>
  </r>
  <r>
    <s v="Chances Are"/>
    <x v="1"/>
    <x v="3"/>
    <x v="9"/>
    <s v="March 10, 1989 (United States)"/>
    <x v="16"/>
    <n v="11000"/>
    <s v="Emile Ardolino"/>
    <s v="Perry Howze"/>
    <s v="Cybill Shepherd"/>
    <s v="United States"/>
    <n v="16000000"/>
    <n v="16278590"/>
    <s v="TriStar Pictures"/>
    <n v="108"/>
    <n v="124"/>
    <n v="40000696.556451611"/>
  </r>
  <r>
    <s v="The Dream Team"/>
    <x v="8"/>
    <x v="3"/>
    <x v="9"/>
    <s v="April 7, 1989 (United States)"/>
    <x v="16"/>
    <n v="13000"/>
    <s v="Howard Zieff"/>
    <s v="Jon Connolly"/>
    <s v="Michael Keaton"/>
    <s v="United States"/>
    <n v="15000000"/>
    <n v="28890240"/>
    <s v="Universal Pictures"/>
    <n v="113"/>
    <n v="124"/>
    <n v="70990775.225806445"/>
  </r>
  <r>
    <s v="Last Exit to Brooklyn"/>
    <x v="0"/>
    <x v="0"/>
    <x v="9"/>
    <s v="May 4, 1990 (United States)"/>
    <x v="8"/>
    <n v="5900"/>
    <s v="Uli Edel"/>
    <s v="Hubert Selby Jr."/>
    <s v="Jennifer Jason Leigh"/>
    <s v="United Kingdom"/>
    <m/>
    <n v="1730005"/>
    <s v="Allied Filmmakers"/>
    <n v="102"/>
    <n v="124"/>
    <n v="4251068.7379032252"/>
  </r>
  <r>
    <s v="Little Nemo: Adventures in Slumberland"/>
    <x v="2"/>
    <x v="10"/>
    <x v="9"/>
    <s v="August 21, 1992 (United States)"/>
    <x v="12"/>
    <n v="7000"/>
    <s v="Masami Hata"/>
    <s v="Chris Columbus"/>
    <s v="Gabriel Damon"/>
    <s v="Japan"/>
    <n v="35000000"/>
    <n v="1368000"/>
    <s v="TMS Entertainment"/>
    <n v="85"/>
    <n v="124"/>
    <n v="3361529.032258064"/>
  </r>
  <r>
    <s v="Kinjite: Forbidden Subjects"/>
    <x v="0"/>
    <x v="2"/>
    <x v="9"/>
    <s v="February 3, 1989 (United States)"/>
    <x v="30"/>
    <n v="2900"/>
    <s v="J. Lee Thompson"/>
    <s v="Harold Nebenzal"/>
    <s v="Charles Bronson"/>
    <s v="United States"/>
    <n v="5000000"/>
    <n v="3416846"/>
    <s v="Golan-Globus Productions"/>
    <n v="97"/>
    <n v="124"/>
    <n v="8396072.3887096774"/>
  </r>
  <r>
    <s v="Great Balls of Fire!"/>
    <x v="8"/>
    <x v="5"/>
    <x v="9"/>
    <s v="June 30, 1989 (United States)"/>
    <x v="19"/>
    <n v="16000"/>
    <s v="Jim McBride"/>
    <s v="Myra Lewis"/>
    <s v="Dennis Quaid"/>
    <s v="United States"/>
    <m/>
    <n v="13741060"/>
    <s v="Orion Pictures"/>
    <n v="108"/>
    <n v="124"/>
    <n v="33765330.5"/>
  </r>
  <r>
    <s v="New York Stories"/>
    <x v="1"/>
    <x v="3"/>
    <x v="9"/>
    <s v="March 10, 1989 (United States)"/>
    <x v="5"/>
    <n v="17000"/>
    <s v="Woody Allen"/>
    <s v="Richard Price"/>
    <s v="Woody Allen"/>
    <s v="United States"/>
    <n v="15000000"/>
    <n v="10763469"/>
    <s v="Touchstone Pictures"/>
    <n v="124"/>
    <n v="124"/>
    <n v="26448621.002419353"/>
  </r>
  <r>
    <s v="Cousins"/>
    <x v="8"/>
    <x v="3"/>
    <x v="9"/>
    <s v="February 10, 1989 (United States)"/>
    <x v="21"/>
    <n v="4300"/>
    <s v="Joel Schumacher"/>
    <s v="Jean-Charles Tacchella"/>
    <s v="Ted Danson"/>
    <s v="United States"/>
    <n v="13000000"/>
    <n v="22026369"/>
    <s v="Paramount Pictures"/>
    <n v="113"/>
    <n v="124"/>
    <n v="54124472.857258059"/>
  </r>
  <r>
    <s v="Blind Fury"/>
    <x v="0"/>
    <x v="2"/>
    <x v="9"/>
    <s v="March 16, 1990 (United States)"/>
    <x v="5"/>
    <n v="16000"/>
    <s v="Phillip Noyce"/>
    <s v="RyÃ´zÃ´ Kasahara"/>
    <s v="Rutger Hauer"/>
    <s v="United States"/>
    <n v="10000000"/>
    <n v="2692037"/>
    <s v="TriStar Pictures"/>
    <n v="86"/>
    <n v="124"/>
    <n v="6615029.6282258062"/>
  </r>
  <r>
    <s v="The Return of Swamp Thing"/>
    <x v="8"/>
    <x v="2"/>
    <x v="9"/>
    <s v="May 12, 1989 (United States)"/>
    <x v="32"/>
    <n v="4400"/>
    <s v="Jim Wynorski"/>
    <s v="Neil Cuthbert"/>
    <s v="Dick Durock"/>
    <s v="United States"/>
    <n v="4000000"/>
    <n v="192816"/>
    <s v="Lightyear Entertainment"/>
    <n v="88"/>
    <n v="124"/>
    <n v="473798.67096774187"/>
  </r>
  <r>
    <s v="The January Man"/>
    <x v="0"/>
    <x v="2"/>
    <x v="9"/>
    <s v="January 13, 1989 (United States)"/>
    <x v="41"/>
    <n v="6700"/>
    <s v="Pat O'Connor"/>
    <s v="John Patrick Shanley"/>
    <s v="Kevin Kline"/>
    <s v="United States"/>
    <m/>
    <n v="4611062"/>
    <s v="Metro-Goldwyn-Mayer (MGM)"/>
    <n v="97"/>
    <n v="124"/>
    <n v="11330569.285483871"/>
  </r>
  <r>
    <s v="We're No Angels"/>
    <x v="8"/>
    <x v="3"/>
    <x v="9"/>
    <s v="December 15, 1989 (United States)"/>
    <x v="10"/>
    <n v="22000"/>
    <s v="Neil Jordan"/>
    <s v="David Mamet"/>
    <s v="Robert De Niro"/>
    <s v="United States"/>
    <n v="20000000"/>
    <n v="10555348"/>
    <s v="Paramount Pictures"/>
    <n v="106"/>
    <n v="124"/>
    <n v="25937213.996774193"/>
  </r>
  <r>
    <s v="Johnny Handsome"/>
    <x v="0"/>
    <x v="6"/>
    <x v="9"/>
    <s v="September 29, 1989 (United States)"/>
    <x v="10"/>
    <n v="9200"/>
    <s v="Walter Hill"/>
    <s v="John Godey"/>
    <s v="Mickey Rourke"/>
    <s v="United States"/>
    <n v="20000000"/>
    <n v="7237794"/>
    <s v="Carolco Pictures"/>
    <n v="94"/>
    <n v="124"/>
    <n v="17785127.675806452"/>
  </r>
  <r>
    <s v="Who's Harry Crumb?"/>
    <x v="8"/>
    <x v="3"/>
    <x v="9"/>
    <s v="February 3, 1989 (United States)"/>
    <x v="23"/>
    <n v="15000"/>
    <s v="Paul Flaherty"/>
    <s v="Robert Conte"/>
    <s v="John Candy"/>
    <s v="United States"/>
    <m/>
    <n v="10982364"/>
    <s v="TriStar Pictures"/>
    <n v="94"/>
    <n v="124"/>
    <n v="26986502.50645161"/>
  </r>
  <r>
    <s v="The Mighty Quinn"/>
    <x v="0"/>
    <x v="2"/>
    <x v="9"/>
    <s v="February 17, 1989 (United States)"/>
    <x v="22"/>
    <n v="5200"/>
    <s v="Carl Schenkel"/>
    <s v="Albert Z. Carr"/>
    <s v="Denzel Washington"/>
    <s v="United States"/>
    <m/>
    <n v="4557214"/>
    <s v="A&amp;M Films"/>
    <n v="98"/>
    <n v="124"/>
    <n v="11198250.853225805"/>
  </r>
  <r>
    <s v="Fat Man and Little Boy"/>
    <x v="8"/>
    <x v="5"/>
    <x v="9"/>
    <s v="October 20, 1989 (United States)"/>
    <x v="16"/>
    <n v="7200"/>
    <s v="Roland JoffÃ©"/>
    <s v="Bruce Robinson"/>
    <s v="Paul Newman"/>
    <s v="United States"/>
    <n v="30000000"/>
    <n v="3563162"/>
    <s v="Paramount Pictures"/>
    <n v="127"/>
    <n v="124"/>
    <n v="8755608.5596774183"/>
  </r>
  <r>
    <s v="Police Academy 6: City Under Siege"/>
    <x v="1"/>
    <x v="3"/>
    <x v="9"/>
    <s v="March 10, 1989 (United States)"/>
    <x v="44"/>
    <n v="29000"/>
    <s v="Peter Bonerz"/>
    <s v="Neal Israel"/>
    <s v="Bubba Smith"/>
    <s v="United States"/>
    <n v="12000000"/>
    <n v="11567217"/>
    <s v="Warner Bros."/>
    <n v="84"/>
    <n v="124"/>
    <n v="28423637.257258061"/>
  </r>
  <r>
    <s v="Her Alibi"/>
    <x v="1"/>
    <x v="3"/>
    <x v="9"/>
    <s v="February 3, 1989 (United States)"/>
    <x v="1"/>
    <n v="6900"/>
    <s v="Bruce Beresford"/>
    <s v="Charlie Peters"/>
    <s v="Tom Selleck"/>
    <s v="United States"/>
    <m/>
    <n v="18699037"/>
    <s v="Warner Bros."/>
    <n v="94"/>
    <n v="124"/>
    <n v="45948359.466935478"/>
  </r>
  <r>
    <s v="The Blood of Heroes"/>
    <x v="0"/>
    <x v="2"/>
    <x v="9"/>
    <s v="February 23, 1990 (United States)"/>
    <x v="16"/>
    <n v="6500"/>
    <s v="David Webb Peoples"/>
    <s v="David Webb Peoples"/>
    <s v="Rutger Hauer"/>
    <s v="Australia"/>
    <m/>
    <n v="882290"/>
    <s v="Kings Road Entertainment"/>
    <n v="90"/>
    <n v="124"/>
    <n v="2168014.2177419355"/>
  </r>
  <r>
    <s v="Pink Cadillac"/>
    <x v="8"/>
    <x v="2"/>
    <x v="9"/>
    <s v="May 26, 1989 (United States)"/>
    <x v="20"/>
    <n v="11000"/>
    <s v="Buddy Van Horn"/>
    <s v="John Eskow"/>
    <s v="Clint Eastwood"/>
    <s v="United States"/>
    <n v="19000000"/>
    <n v="12143484"/>
    <s v="Malpaso Productions"/>
    <n v="122"/>
    <n v="124"/>
    <n v="29839673.990322579"/>
  </r>
  <r>
    <s v="Three Fugitives"/>
    <x v="8"/>
    <x v="2"/>
    <x v="9"/>
    <s v="January 27, 1989 (United States)"/>
    <x v="19"/>
    <n v="11000"/>
    <s v="Francis Veber"/>
    <s v="Francis Veber"/>
    <s v="Nick Nolte"/>
    <s v="United States"/>
    <n v="15000000"/>
    <n v="40586886"/>
    <s v="Touchstone Pictures"/>
    <n v="96"/>
    <n v="124"/>
    <n v="99732452.93709676"/>
  </r>
  <r>
    <s v="Robot Jox"/>
    <x v="1"/>
    <x v="2"/>
    <x v="9"/>
    <s v="November 21, 1990 (United States)"/>
    <x v="20"/>
    <n v="6000"/>
    <s v="Stuart Gordon"/>
    <s v="Stuart Gordon"/>
    <s v="Gary Graham"/>
    <s v="United States"/>
    <n v="10000000"/>
    <n v="1272977"/>
    <s v="Empire Pictures"/>
    <n v="85"/>
    <n v="124"/>
    <n v="3128032.9991935482"/>
  </r>
  <r>
    <s v="No Holds Barred"/>
    <x v="8"/>
    <x v="2"/>
    <x v="9"/>
    <s v="June 2, 1989 (United States)"/>
    <x v="44"/>
    <n v="6000"/>
    <s v="Thomas J. Wright"/>
    <s v="Dennis Hackin"/>
    <s v="Hulk Hogan"/>
    <s v="United States"/>
    <n v="8000000"/>
    <n v="16093651"/>
    <s v="New Line Cinema"/>
    <n v="93"/>
    <n v="124"/>
    <n v="39546253.707258061"/>
  </r>
  <r>
    <s v="Family Business"/>
    <x v="0"/>
    <x v="6"/>
    <x v="9"/>
    <s v="December 15, 1989 (United States)"/>
    <x v="46"/>
    <n v="12000"/>
    <s v="Sidney Lumet"/>
    <s v="Vincent Patrick"/>
    <s v="Sean Connery"/>
    <s v="United States"/>
    <m/>
    <n v="12195695"/>
    <s v="TriStar Pictures"/>
    <n v="110"/>
    <n v="124"/>
    <n v="29967969.891129028"/>
  </r>
  <r>
    <s v="Wicked Stepmother"/>
    <x v="8"/>
    <x v="3"/>
    <x v="9"/>
    <s v="February 3, 1989 (United States)"/>
    <x v="36"/>
    <n v="1800"/>
    <s v="Larry Cohen"/>
    <s v="Larry Cohen"/>
    <s v="Bette Davis"/>
    <s v="United States"/>
    <n v="2500000"/>
    <m/>
    <s v="Larco Productions"/>
    <n v="90"/>
    <n v="124"/>
    <n v="0"/>
  </r>
  <r>
    <s v="Chattahoochee"/>
    <x v="0"/>
    <x v="5"/>
    <x v="9"/>
    <s v="April 20, 1990 (United States)"/>
    <x v="21"/>
    <n v="1900"/>
    <s v="Mick Jackson"/>
    <s v="James Cresson"/>
    <s v="Gary Oldman"/>
    <s v="United States"/>
    <m/>
    <n v="259486"/>
    <s v="Hemdale"/>
    <n v="98"/>
    <n v="124"/>
    <n v="637624.06612903217"/>
  </r>
  <r>
    <s v="Stepfather II: Make Room for Daddy"/>
    <x v="0"/>
    <x v="4"/>
    <x v="9"/>
    <s v="November 3, 1989 (United States)"/>
    <x v="46"/>
    <n v="3700"/>
    <s v="Jeff Burr"/>
    <s v="Carolyn Lefcourt"/>
    <s v="Terry O'Quinn"/>
    <s v="United Kingdom"/>
    <n v="1500000"/>
    <n v="1519796"/>
    <s v="Incorporated Television Company (ITC)"/>
    <n v="93"/>
    <n v="124"/>
    <n v="3734530.9774193545"/>
  </r>
  <r>
    <s v="Eddie and the Cruisers II: Eddie Lives!"/>
    <x v="8"/>
    <x v="0"/>
    <x v="9"/>
    <s v="August 18, 1989 (United States)"/>
    <x v="19"/>
    <n v="2800"/>
    <s v="Jean-Claude Lord"/>
    <s v="P.F. Kluge"/>
    <s v="Michael ParÃ©"/>
    <s v="Canada"/>
    <m/>
    <n v="536508"/>
    <s v="Scotti Brothers Pictures (I)"/>
    <n v="104"/>
    <n v="124"/>
    <n v="1318338.6096774193"/>
  </r>
  <r>
    <s v="The Big Picture"/>
    <x v="8"/>
    <x v="3"/>
    <x v="9"/>
    <s v="December 15, 1989 (Brazil)"/>
    <x v="19"/>
    <n v="4800"/>
    <s v="Christopher Guest"/>
    <s v="Michael Varhol"/>
    <s v="Kevin Bacon"/>
    <s v="United States"/>
    <n v="5000000"/>
    <n v="117463"/>
    <s v="Aspen Film Society"/>
    <n v="100"/>
    <n v="124"/>
    <n v="288636.90403225803"/>
  </r>
  <r>
    <s v="Parents"/>
    <x v="0"/>
    <x v="3"/>
    <x v="9"/>
    <s v="January 27, 1989 (United States)"/>
    <x v="10"/>
    <n v="6800"/>
    <s v="Bob Balaban"/>
    <s v="Christopher Hawthorne"/>
    <s v="Randy Quaid"/>
    <s v="Canada"/>
    <n v="3000000"/>
    <n v="870532"/>
    <s v="Great American Films Limited Partnership"/>
    <n v="81"/>
    <n v="124"/>
    <n v="2139121.7774193548"/>
  </r>
  <r>
    <s v="Jacknife"/>
    <x v="0"/>
    <x v="0"/>
    <x v="9"/>
    <s v="March 10, 1989 (United States)"/>
    <x v="21"/>
    <n v="5600"/>
    <s v="David Hugh Jones"/>
    <s v="Stephen Metcalfe"/>
    <s v="Robert De Niro"/>
    <s v="United States"/>
    <m/>
    <n v="2049769"/>
    <s v="Kings Road Entertainment"/>
    <n v="102"/>
    <n v="124"/>
    <n v="5036811.4056451609"/>
  </r>
  <r>
    <s v="Dad"/>
    <x v="1"/>
    <x v="3"/>
    <x v="9"/>
    <s v="November 10, 1989 (United States)"/>
    <x v="21"/>
    <n v="4700"/>
    <s v="Gary David Goldberg"/>
    <s v="William Wharton"/>
    <s v="Jack Lemmon"/>
    <s v="United States"/>
    <n v="19000000"/>
    <n v="27503037"/>
    <s v="Amblin Entertainment"/>
    <n v="117"/>
    <n v="124"/>
    <n v="67582059.466935486"/>
  </r>
  <r>
    <s v="Speed Zone"/>
    <x v="1"/>
    <x v="2"/>
    <x v="9"/>
    <s v="April 21, 1989 (United States)"/>
    <x v="54"/>
    <n v="3200"/>
    <s v="Jim Drake"/>
    <s v="Michael Short"/>
    <s v="Peter Boyle"/>
    <s v="Canada"/>
    <n v="18000000"/>
    <n v="3077361"/>
    <s v="Canadian International Studios VIII"/>
    <n v="94"/>
    <n v="124"/>
    <n v="7561870.1346774185"/>
  </r>
  <r>
    <s v="How to Get Ahead in Advertising"/>
    <x v="0"/>
    <x v="3"/>
    <x v="9"/>
    <s v="March 29, 1990 (West Germany)"/>
    <x v="15"/>
    <n v="5700"/>
    <s v="Bruce Robinson"/>
    <s v="Bruce Robinson"/>
    <s v="Richard E. Grant"/>
    <s v="United Kingdom"/>
    <m/>
    <n v="418053"/>
    <s v="HandMade Films"/>
    <n v="90"/>
    <n v="124"/>
    <n v="1027264.1056451612"/>
  </r>
  <r>
    <s v="Lisa"/>
    <x v="8"/>
    <x v="0"/>
    <x v="9"/>
    <s v="October 20, 1989 (Argentina)"/>
    <x v="22"/>
    <n v="1700"/>
    <s v="Gary Sherman"/>
    <s v="Gary Sherman"/>
    <s v="Staci Keanan"/>
    <s v="United States"/>
    <m/>
    <n v="4347648"/>
    <s v="Gary Sherman Productions"/>
    <n v="95"/>
    <n v="124"/>
    <n v="10683293.109677419"/>
  </r>
  <r>
    <s v="Out Cold"/>
    <x v="0"/>
    <x v="3"/>
    <x v="9"/>
    <s v="March 3, 1989 (United States)"/>
    <x v="30"/>
    <n v="703"/>
    <s v="Malcolm Mowbray"/>
    <s v="Leonard Glasser"/>
    <s v="John Lithgow"/>
    <s v="United States"/>
    <m/>
    <n v="294266"/>
    <s v="Braunstein and Hamady Productions"/>
    <n v="92"/>
    <n v="124"/>
    <n v="723087.5016129032"/>
  </r>
  <r>
    <s v="Longtime Companion"/>
    <x v="0"/>
    <x v="0"/>
    <x v="9"/>
    <s v="May 1, 1990 (Portugal)"/>
    <x v="37"/>
    <n v="5400"/>
    <s v="Norman RenÃ©"/>
    <s v="Craig Lucas"/>
    <s v="Stephen Caffrey"/>
    <s v="United States"/>
    <n v="3000000"/>
    <n v="4609953"/>
    <s v="American Playhouse"/>
    <n v="96"/>
    <n v="124"/>
    <n v="11327844.186290322"/>
  </r>
  <r>
    <s v="Happily Ever After"/>
    <x v="2"/>
    <x v="10"/>
    <x v="9"/>
    <s v="May 28, 1993 (United States)"/>
    <x v="41"/>
    <n v="2200"/>
    <s v="John Howley"/>
    <s v="Martha Moran"/>
    <s v="Edward Asner"/>
    <s v="United States"/>
    <m/>
    <n v="3299382"/>
    <s v="Filmation Associates"/>
    <n v="75"/>
    <n v="124"/>
    <n v="8107433.0274193538"/>
  </r>
  <r>
    <s v="Heart of Dixie"/>
    <x v="1"/>
    <x v="0"/>
    <x v="9"/>
    <s v="August 25, 1989 (United States)"/>
    <x v="33"/>
    <n v="677"/>
    <s v="Martin Davidson"/>
    <s v="Anne Rivers Siddons"/>
    <s v="Ally Sheedy"/>
    <s v="United States"/>
    <n v="8000000"/>
    <n v="1097333"/>
    <m/>
    <n v="95"/>
    <n v="124"/>
    <n v="2696430.363709677"/>
  </r>
  <r>
    <s v="Tap"/>
    <x v="8"/>
    <x v="3"/>
    <x v="9"/>
    <s v="February 10, 1989 (United States)"/>
    <x v="16"/>
    <n v="1500"/>
    <s v="Nick Castle"/>
    <s v="Nick Castle"/>
    <s v="Gregory Hines"/>
    <s v="United States"/>
    <m/>
    <n v="9114702"/>
    <s v="Beco Films"/>
    <n v="111"/>
    <n v="124"/>
    <n v="22397174.995161287"/>
  </r>
  <r>
    <s v="A Dry White Season"/>
    <x v="0"/>
    <x v="0"/>
    <x v="9"/>
    <s v="September 20, 1989 (United States)"/>
    <x v="9"/>
    <n v="5300"/>
    <s v="Euzhan Palcy"/>
    <s v="AndrÃ© P. Brink"/>
    <s v="Donald Sutherland"/>
    <s v="United States"/>
    <n v="9000000"/>
    <n v="3766879"/>
    <s v="Davros Films"/>
    <n v="106"/>
    <n v="124"/>
    <n v="9256193.8008064516"/>
  </r>
  <r>
    <s v="The Phantom of the Opera"/>
    <x v="0"/>
    <x v="0"/>
    <x v="9"/>
    <s v="November 3, 1989 (United States)"/>
    <x v="30"/>
    <n v="3800"/>
    <s v="Dwight H. Little"/>
    <s v="Gaston Leroux"/>
    <s v="Robert Englund"/>
    <s v="United States"/>
    <m/>
    <n v="3953745"/>
    <s v="21st Century Film Corporation"/>
    <n v="93"/>
    <n v="124"/>
    <n v="9715371.7862903215"/>
  </r>
  <r>
    <s v="The Experts"/>
    <x v="8"/>
    <x v="3"/>
    <x v="9"/>
    <s v="January 13, 1989 (United States)"/>
    <x v="25"/>
    <n v="2300"/>
    <s v="Dave Thomas"/>
    <s v="Steven Greene"/>
    <s v="John Travolta"/>
    <s v="Canada"/>
    <m/>
    <n v="169203"/>
    <s v="Paramount Pictures"/>
    <n v="94"/>
    <n v="124"/>
    <n v="415775.43629032257"/>
  </r>
  <r>
    <s v="Triumph of the Spirit"/>
    <x v="0"/>
    <x v="5"/>
    <x v="9"/>
    <s v="December 23, 1989 (South Korea)"/>
    <x v="8"/>
    <n v="2300"/>
    <s v="Robert M. Young"/>
    <s v="Shimon Arama"/>
    <s v="Willem Dafoe"/>
    <s v="United States"/>
    <m/>
    <n v="408839"/>
    <s v="Nova International Films"/>
    <n v="120"/>
    <n v="124"/>
    <n v="1004622.9298387096"/>
  </r>
  <r>
    <s v="The Unbelievable Truth"/>
    <x v="0"/>
    <x v="3"/>
    <x v="9"/>
    <s v="November 8, 1990 (Australia)"/>
    <x v="4"/>
    <n v="5000"/>
    <s v="Hal Hartley"/>
    <s v="Hal Hartley"/>
    <s v="Adrienne Shelly"/>
    <s v="United States"/>
    <n v="75000"/>
    <m/>
    <s v="Action Features"/>
    <n v="90"/>
    <n v="124"/>
    <n v="0"/>
  </r>
  <r>
    <s v="True Believer"/>
    <x v="0"/>
    <x v="6"/>
    <x v="9"/>
    <s v="February 17, 1989 (United States)"/>
    <x v="17"/>
    <n v="4500"/>
    <s v="Joseph Ruben"/>
    <s v="Wesley Strick"/>
    <s v="James Woods"/>
    <s v="United States"/>
    <m/>
    <n v="8742750"/>
    <s v="Columbia Pictures"/>
    <n v="108"/>
    <n v="124"/>
    <n v="21483192.943548385"/>
  </r>
  <r>
    <s v="The Horror Show"/>
    <x v="0"/>
    <x v="4"/>
    <x v="9"/>
    <s v="April 28, 1989 (United States)"/>
    <x v="18"/>
    <n v="3600"/>
    <s v="James Isaac"/>
    <s v="Allyn Warner"/>
    <s v="Lance Henriksen"/>
    <s v="United States"/>
    <n v="3000000"/>
    <n v="1738897"/>
    <s v="Sean S. Cunningham Films"/>
    <n v="95"/>
    <n v="124"/>
    <n v="4272918.6766129024"/>
  </r>
  <r>
    <s v="The Tall Guy"/>
    <x v="0"/>
    <x v="3"/>
    <x v="9"/>
    <s v="September 21, 1990 (United States)"/>
    <x v="19"/>
    <n v="4500"/>
    <s v="Mel Smith"/>
    <s v="Richard Curtis"/>
    <s v="Jeff Goldblum"/>
    <s v="United Kingdom"/>
    <m/>
    <n v="510712"/>
    <s v="London Weekend Television (LWT)"/>
    <n v="92"/>
    <n v="124"/>
    <n v="1254951.1806451611"/>
  </r>
  <r>
    <s v="The Toxic Avenger Part II"/>
    <x v="0"/>
    <x v="2"/>
    <x v="9"/>
    <s v="February 24, 1989 (United States)"/>
    <x v="27"/>
    <n v="6200"/>
    <s v="Michael Herz"/>
    <s v="Lloyd Kaufman"/>
    <s v="Ron Fazio"/>
    <s v="United States"/>
    <n v="2300000"/>
    <n v="792966"/>
    <s v="Lorimar Film Entertainment"/>
    <n v="102"/>
    <n v="124"/>
    <n v="1948522.0983870965"/>
  </r>
  <r>
    <s v="Dead Bang"/>
    <x v="0"/>
    <x v="2"/>
    <x v="9"/>
    <s v="March 24, 1989 (United States)"/>
    <x v="10"/>
    <n v="3500"/>
    <s v="John Frankenheimer"/>
    <s v="Robert Foster"/>
    <s v="Don Johnson"/>
    <s v="United States"/>
    <n v="14500000"/>
    <n v="8125592"/>
    <s v="Lorimar Film Entertainment"/>
    <n v="102"/>
    <n v="124"/>
    <n v="19966676.47096774"/>
  </r>
  <r>
    <s v="Music Box"/>
    <x v="8"/>
    <x v="6"/>
    <x v="9"/>
    <s v="January 19, 1990 (United States)"/>
    <x v="34"/>
    <n v="7200"/>
    <s v="Costa-Gavras"/>
    <s v="Joe Eszterhas"/>
    <s v="Jessica Lange"/>
    <s v="United States"/>
    <m/>
    <n v="6263883"/>
    <s v="Carolco Pictures"/>
    <n v="124"/>
    <n v="124"/>
    <n v="15391977.016935483"/>
  </r>
  <r>
    <s v="Gross Anatomy"/>
    <x v="8"/>
    <x v="0"/>
    <x v="9"/>
    <s v="October 20, 1989 (United States)"/>
    <x v="10"/>
    <n v="3600"/>
    <s v="Thom Eberhardt"/>
    <s v="Mark Spragg"/>
    <s v="Matthew Modine"/>
    <s v="United States"/>
    <n v="8500000"/>
    <n v="11604598"/>
    <s v="Hill/Rosenman"/>
    <n v="109"/>
    <n v="124"/>
    <n v="28515492.020967741"/>
  </r>
  <r>
    <s v="Violent Cop"/>
    <x v="4"/>
    <x v="2"/>
    <x v="9"/>
    <s v="July 16, 1999 (United States)"/>
    <x v="13"/>
    <n v="11000"/>
    <s v="Takeshi Kitano"/>
    <s v="Hisashi Nozawa"/>
    <s v="Takeshi Kitano"/>
    <s v="Japan"/>
    <m/>
    <m/>
    <s v="Bandai Media Department"/>
    <n v="103"/>
    <n v="124"/>
    <n v="0"/>
  </r>
  <r>
    <s v="Renegades"/>
    <x v="0"/>
    <x v="2"/>
    <x v="9"/>
    <s v="June 2, 1989 (United States)"/>
    <x v="20"/>
    <n v="3300"/>
    <s v="Jack Sholder"/>
    <s v="David Rich"/>
    <s v="Kiefer Sutherland"/>
    <s v="United States"/>
    <n v="16000000"/>
    <n v="9015164"/>
    <s v="Morgan Creek Entertainment"/>
    <n v="106"/>
    <n v="124"/>
    <n v="22152584.441935483"/>
  </r>
  <r>
    <s v="Sing"/>
    <x v="8"/>
    <x v="0"/>
    <x v="9"/>
    <s v="March 31, 1989 (United States)"/>
    <x v="15"/>
    <n v="716"/>
    <s v="Richard Baskin"/>
    <s v="Dean Pitchford"/>
    <s v="Lorraine Bracco"/>
    <s v="United States"/>
    <n v="11500000"/>
    <n v="2260616"/>
    <s v="TriStar Pictures"/>
    <n v="98"/>
    <n v="124"/>
    <n v="5554916.8967741933"/>
  </r>
  <r>
    <s v="Sweetie"/>
    <x v="0"/>
    <x v="3"/>
    <x v="9"/>
    <s v="September 28, 1989 (Australia)"/>
    <x v="8"/>
    <n v="3500"/>
    <s v="Jane Campion"/>
    <s v="Gerard Lee"/>
    <s v="GeneviÃ¨ve Lemon"/>
    <s v="Australia"/>
    <m/>
    <n v="938562"/>
    <s v="Arenafilm"/>
    <n v="97"/>
    <n v="124"/>
    <n v="2306289.043548387"/>
  </r>
  <r>
    <s v="Listen to Me"/>
    <x v="8"/>
    <x v="0"/>
    <x v="9"/>
    <s v="May 5, 1989 (United States)"/>
    <x v="11"/>
    <n v="1000"/>
    <s v="Douglas Day Stewart"/>
    <s v="Douglas Day Stewart"/>
    <s v="Kirk Cameron"/>
    <s v="United States"/>
    <m/>
    <n v="4299023"/>
    <s v="Weintraub Entertainment Group"/>
    <n v="107"/>
    <n v="124"/>
    <n v="10563808.936290322"/>
  </r>
  <r>
    <s v="Miss Firecracker"/>
    <x v="1"/>
    <x v="3"/>
    <x v="9"/>
    <s v="January 19, 1990 (Sweden)"/>
    <x v="22"/>
    <n v="2000"/>
    <s v="Thomas Schlamme"/>
    <s v="Beth Henley"/>
    <s v="Holly Hunter"/>
    <s v="United States"/>
    <m/>
    <n v="1852655"/>
    <s v="Corsair Pictures"/>
    <n v="102"/>
    <n v="124"/>
    <n v="4552451.439516129"/>
  </r>
  <r>
    <s v="The Rachel Papers"/>
    <x v="0"/>
    <x v="0"/>
    <x v="9"/>
    <s v="May 12, 1989 (United States)"/>
    <x v="10"/>
    <n v="1900"/>
    <s v="Damian Harris"/>
    <s v="Damian Harris"/>
    <s v="Dexter Fletcher"/>
    <s v="United Kingdom"/>
    <m/>
    <n v="201468"/>
    <s v="Initial Film and Television"/>
    <n v="95"/>
    <n v="124"/>
    <n v="495058.86774193542"/>
  </r>
  <r>
    <s v="Wired"/>
    <x v="0"/>
    <x v="5"/>
    <x v="9"/>
    <s v="August 25, 1989 (United States)"/>
    <x v="47"/>
    <n v="790"/>
    <s v="Larry Peerce"/>
    <s v="Bob Woodward"/>
    <s v="Michael Chiklis"/>
    <s v="United States"/>
    <m/>
    <n v="1089000"/>
    <s v="FM Entertainment"/>
    <n v="112"/>
    <n v="124"/>
    <n v="2675954.0322580645"/>
  </r>
  <r>
    <s v="Lost Angels"/>
    <x v="0"/>
    <x v="0"/>
    <x v="9"/>
    <s v="May 5, 1989 (United States)"/>
    <x v="22"/>
    <n v="881"/>
    <s v="Hugh Hudson"/>
    <s v="Michael Weller"/>
    <s v="Donald Sutherland"/>
    <s v="United States"/>
    <m/>
    <n v="1247946"/>
    <m/>
    <n v="116"/>
    <n v="124"/>
    <n v="3066525.3725806447"/>
  </r>
  <r>
    <s v="Jesus of Montreal"/>
    <x v="0"/>
    <x v="0"/>
    <x v="9"/>
    <s v="May 25, 1990 (United States)"/>
    <x v="24"/>
    <n v="6800"/>
    <s v="Denys Arcand"/>
    <s v="Denys Arcand"/>
    <s v="Lothaire Bluteau"/>
    <s v="Canada"/>
    <m/>
    <n v="1601612"/>
    <s v="Max Films Productions"/>
    <n v="120"/>
    <n v="124"/>
    <n v="3935574.0032258062"/>
  </r>
  <r>
    <s v="Rooftops"/>
    <x v="0"/>
    <x v="2"/>
    <x v="9"/>
    <s v="March 17, 1989 (United States)"/>
    <x v="25"/>
    <n v="490"/>
    <s v="Robert Wise"/>
    <s v="Allan A. Goldstein"/>
    <s v="Jason Gedrick"/>
    <s v="United States"/>
    <m/>
    <n v="2043889"/>
    <s v="Koch Company"/>
    <n v="98"/>
    <n v="124"/>
    <n v="5022362.7282258058"/>
  </r>
  <r>
    <s v="After Midnight"/>
    <x v="0"/>
    <x v="4"/>
    <x v="9"/>
    <s v="November 3, 1989 (United States)"/>
    <x v="30"/>
    <n v="1700"/>
    <s v="Jim Wheat"/>
    <s v="Ken Wheat"/>
    <s v="Jillian McWhirter"/>
    <s v="United States"/>
    <n v="3000000"/>
    <n v="76325"/>
    <s v="High Bar Productions"/>
    <n v="90"/>
    <n v="124"/>
    <n v="187550.22177419355"/>
  </r>
  <r>
    <s v="Disorganized Crime"/>
    <x v="0"/>
    <x v="2"/>
    <x v="9"/>
    <s v="April 14, 1989 (United States)"/>
    <x v="21"/>
    <n v="2200"/>
    <s v="Jim Kouf"/>
    <s v="Jim Kouf"/>
    <s v="Hoyt Axton"/>
    <s v="United States"/>
    <m/>
    <n v="7723506"/>
    <s v="Kouf/Bigelow Productions"/>
    <n v="98"/>
    <n v="124"/>
    <n v="18978647.404838707"/>
  </r>
  <r>
    <s v="Slaves of New York"/>
    <x v="0"/>
    <x v="3"/>
    <x v="9"/>
    <s v="March 1989 (United States)"/>
    <x v="46"/>
    <n v="917"/>
    <s v="James Ivory"/>
    <s v="Tama Janowitz"/>
    <s v="Bernadette Peters"/>
    <s v="United States"/>
    <m/>
    <n v="463972"/>
    <s v="TriStar Pictures"/>
    <n v="124"/>
    <n v="124"/>
    <n v="1140098.9387096774"/>
  </r>
  <r>
    <s v="Damned River"/>
    <x v="0"/>
    <x v="2"/>
    <x v="9"/>
    <s v="October 13, 1989 (United States)"/>
    <x v="18"/>
    <n v="201"/>
    <s v="Michael Schroeder"/>
    <s v="John Crowther"/>
    <s v="Stephen Shellen"/>
    <s v="United States"/>
    <n v="5000000"/>
    <m/>
    <s v="Metro-Goldwyn-Mayer (MGM)"/>
    <n v="95"/>
    <n v="124"/>
    <n v="0"/>
  </r>
  <r>
    <s v="My Twentieth Century"/>
    <x v="3"/>
    <x v="3"/>
    <x v="9"/>
    <s v="January 13, 1990 (Japan)"/>
    <x v="12"/>
    <n v="1500"/>
    <s v="IldikÃ³ Enyedi"/>
    <s v="IldikÃ³ Enyedi"/>
    <s v="Dorota Segda"/>
    <s v="Hungary"/>
    <m/>
    <m/>
    <s v="Budapest StÃºdiÃ³ VÃ¡llalat"/>
    <n v="104"/>
    <n v="124"/>
    <n v="0"/>
  </r>
  <r>
    <s v="Scenes from the Class Struggle in Beverly Hills"/>
    <x v="0"/>
    <x v="3"/>
    <x v="9"/>
    <s v="July 1989 (United States)"/>
    <x v="22"/>
    <n v="1200"/>
    <s v="Paul Bartel"/>
    <s v="Paul Bartel"/>
    <s v="Jacqueline Bisset"/>
    <s v="United States"/>
    <m/>
    <n v="2156471"/>
    <s v="North Street Films"/>
    <n v="103"/>
    <n v="124"/>
    <n v="5299005.7556451606"/>
  </r>
  <r>
    <s v="The Terror Within"/>
    <x v="0"/>
    <x v="4"/>
    <x v="9"/>
    <s v="January 20, 1989 (United States)"/>
    <x v="25"/>
    <n v="1600"/>
    <s v="Thierry Notz"/>
    <s v="Thomas McKelvey Cleaver"/>
    <s v="Andrew Stevens"/>
    <s v="United States"/>
    <m/>
    <n v="858591"/>
    <s v="Concorde Pictures"/>
    <n v="88"/>
    <n v="124"/>
    <n v="2109779.6588709676"/>
  </r>
  <r>
    <s v="Farewell to the King"/>
    <x v="8"/>
    <x v="2"/>
    <x v="9"/>
    <s v="March 3, 1989 (United States)"/>
    <x v="21"/>
    <n v="2700"/>
    <s v="John Milius"/>
    <s v="Pierre Schoendoerffer"/>
    <s v="Nick Nolte"/>
    <s v="United States"/>
    <n v="20000000"/>
    <n v="2420917"/>
    <s v="Cine Location Services"/>
    <n v="117"/>
    <n v="124"/>
    <n v="5948817.8217741931"/>
  </r>
  <r>
    <s v="See You in the Morning"/>
    <x v="8"/>
    <x v="0"/>
    <x v="9"/>
    <s v="April 21, 1989 (United States)"/>
    <x v="1"/>
    <n v="849"/>
    <s v="Alan J. Pakula"/>
    <s v="Alan J. Pakula"/>
    <s v="Jeff Bridges"/>
    <s v="United States"/>
    <m/>
    <n v="4795009"/>
    <s v="Lorimar Film Entertainment"/>
    <n v="119"/>
    <n v="124"/>
    <n v="11782574.534677418"/>
  </r>
  <r>
    <s v="I, Madman"/>
    <x v="0"/>
    <x v="7"/>
    <x v="9"/>
    <s v="April 7, 1989 (United States)"/>
    <x v="22"/>
    <n v="2900"/>
    <s v="Tibor TakÃ¡cs"/>
    <s v="David Chaskin"/>
    <s v="Jenny Wright"/>
    <s v="Canada"/>
    <m/>
    <m/>
    <s v="Trans World Entertainment (TWE)"/>
    <n v="89"/>
    <n v="124"/>
    <n v="0"/>
  </r>
  <r>
    <s v="Immediate Family"/>
    <x v="8"/>
    <x v="0"/>
    <x v="9"/>
    <s v="October 27, 1989 (United States)"/>
    <x v="22"/>
    <n v="1500"/>
    <s v="Jonathan Kaplan"/>
    <s v="Barbara Benedek"/>
    <s v="Glenn Close"/>
    <s v="United States"/>
    <n v="14000000"/>
    <n v="5932613"/>
    <s v="Columbia Pictures"/>
    <n v="95"/>
    <n v="124"/>
    <n v="14577961.137903225"/>
  </r>
  <r>
    <s v="In Country"/>
    <x v="0"/>
    <x v="0"/>
    <x v="9"/>
    <s v="September 29, 1989 (United States)"/>
    <x v="23"/>
    <n v="2700"/>
    <s v="Norman Jewison"/>
    <s v="Bobbie Ann Mason"/>
    <s v="Emily Lloyd"/>
    <s v="United States"/>
    <n v="18000000"/>
    <n v="3531971"/>
    <s v="Warner Bros."/>
    <n v="120"/>
    <n v="124"/>
    <n v="8678964.2233870961"/>
  </r>
  <r>
    <s v="Winter People"/>
    <x v="8"/>
    <x v="0"/>
    <x v="9"/>
    <s v="April 14, 1989 (United States)"/>
    <x v="19"/>
    <n v="1300"/>
    <s v="Ted Kotcheff"/>
    <s v="John Ehle"/>
    <s v="Kurt Russell"/>
    <s v="United States"/>
    <m/>
    <n v="2023282"/>
    <s v="Castle Rock Entertainment"/>
    <n v="110"/>
    <n v="124"/>
    <n v="4971726.0112903221"/>
  </r>
  <r>
    <s v="Enemies, A Love Story"/>
    <x v="0"/>
    <x v="3"/>
    <x v="9"/>
    <s v="December 13, 1989 (United States)"/>
    <x v="14"/>
    <n v="2100"/>
    <s v="Paul Mazursky"/>
    <s v="Isaac Bashevis Singer"/>
    <s v="Ron Silver"/>
    <s v="United States"/>
    <n v="9500000"/>
    <n v="7754571"/>
    <s v="Morgan Creek Entertainment"/>
    <n v="119"/>
    <n v="124"/>
    <n v="19054982.126612902"/>
  </r>
  <r>
    <s v="American Ninja 3: Blood Hunt"/>
    <x v="0"/>
    <x v="2"/>
    <x v="9"/>
    <s v="February 24, 1989 (United States)"/>
    <x v="48"/>
    <n v="5000"/>
    <s v="Cedric Sundstrom"/>
    <s v="Avi Kleinberger"/>
    <s v="David Bradley"/>
    <s v="United States"/>
    <m/>
    <n v="902152"/>
    <s v="Breton Film Productions"/>
    <n v="89"/>
    <n v="124"/>
    <n v="2216820.2774193548"/>
  </r>
  <r>
    <s v="Physical Evidence"/>
    <x v="0"/>
    <x v="6"/>
    <x v="9"/>
    <s v="January 27, 1989 (United States)"/>
    <x v="27"/>
    <n v="1600"/>
    <s v="Michael Crichton"/>
    <s v="Steve Ransohoff"/>
    <s v="Burt Reynolds"/>
    <s v="United States"/>
    <n v="17000000"/>
    <n v="3560932"/>
    <s v="Columbia Pictures"/>
    <n v="99"/>
    <n v="124"/>
    <n v="8750128.8741935473"/>
  </r>
  <r>
    <s v="Worth Winning"/>
    <x v="8"/>
    <x v="3"/>
    <x v="9"/>
    <s v="October 27, 1989 (United States)"/>
    <x v="1"/>
    <n v="1600"/>
    <s v="Will Mackenzie"/>
    <s v="Dan Lewandowski"/>
    <s v="Mark Harmon"/>
    <s v="United States"/>
    <m/>
    <n v="3690328"/>
    <s v="A&amp;M Films"/>
    <n v="103"/>
    <n v="124"/>
    <n v="9068088.238709677"/>
  </r>
  <r>
    <s v="Edge of Sanity"/>
    <x v="0"/>
    <x v="4"/>
    <x v="9"/>
    <s v="April 14, 1989 (United States)"/>
    <x v="33"/>
    <n v="1300"/>
    <s v="GÃ©rard KikoÃ¯ne"/>
    <s v="J.P. FÃ©lix"/>
    <s v="Anthony Perkins"/>
    <s v="United Kingdom"/>
    <m/>
    <m/>
    <s v="Allied Vision"/>
    <n v="85"/>
    <n v="124"/>
    <n v="0"/>
  </r>
  <r>
    <s v="Brenda Starr"/>
    <x v="1"/>
    <x v="1"/>
    <x v="9"/>
    <s v="April 15, 1992 (United States)"/>
    <x v="25"/>
    <n v="1000"/>
    <s v="Robert Ellis Miller"/>
    <s v="Noreen Stone"/>
    <s v="Brooke Shields"/>
    <s v="United States"/>
    <n v="16000000"/>
    <n v="67878"/>
    <s v="AM/PM Entertainment"/>
    <n v="93"/>
    <n v="124"/>
    <n v="166793.76290322578"/>
  </r>
  <r>
    <s v="How I Got Into College"/>
    <x v="8"/>
    <x v="3"/>
    <x v="9"/>
    <s v="May 19, 1989 (United States)"/>
    <x v="1"/>
    <n v="2100"/>
    <s v="Savage Steve Holland"/>
    <s v="Terrel Seltzer"/>
    <s v="Anthony Edwards"/>
    <s v="United States"/>
    <n v="10000000"/>
    <n v="1642239"/>
    <s v="Twentieth Century Fox"/>
    <n v="86"/>
    <n v="124"/>
    <n v="4035405.026612903"/>
  </r>
  <r>
    <s v="Mortal Passions"/>
    <x v="0"/>
    <x v="6"/>
    <x v="9"/>
    <s v="January 26, 1990 (United States)"/>
    <x v="54"/>
    <n v="274"/>
    <s v="Andrew Lane"/>
    <s v="Alan Moskowitz"/>
    <s v="Zach Galligan"/>
    <s v="United States"/>
    <m/>
    <m/>
    <s v="Gibraltar Entertainment"/>
    <n v="92"/>
    <n v="124"/>
    <n v="0"/>
  </r>
  <r>
    <s v="Old Gringo"/>
    <x v="0"/>
    <x v="1"/>
    <x v="9"/>
    <s v="October 6, 1989 (United States)"/>
    <x v="1"/>
    <n v="1800"/>
    <s v="Luis Puenzo"/>
    <s v="Carlos Fuentes"/>
    <s v="Jane Fonda"/>
    <s v="United States"/>
    <n v="34000000"/>
    <n v="3574256"/>
    <s v="Columbia Pictures"/>
    <n v="119"/>
    <n v="124"/>
    <n v="8782869.3806451596"/>
  </r>
  <r>
    <s v="Relentless"/>
    <x v="0"/>
    <x v="6"/>
    <x v="9"/>
    <s v="August 30, 1989 (United States)"/>
    <x v="23"/>
    <n v="1400"/>
    <s v="William Lustig"/>
    <s v="Phil Alden Robinson"/>
    <s v="Judd Nelson"/>
    <s v="United States"/>
    <n v="4000000"/>
    <n v="6985999"/>
    <s v="Cinetel Films"/>
    <n v="92"/>
    <n v="124"/>
    <n v="17166402.38145161"/>
  </r>
  <r>
    <s v="Cheetah"/>
    <x v="2"/>
    <x v="1"/>
    <x v="9"/>
    <s v="August 18, 1989 (United States)"/>
    <x v="22"/>
    <n v="943"/>
    <s v="Jeff Blyth"/>
    <s v="Alan Caillou"/>
    <s v="Keith Coogan"/>
    <s v="United States"/>
    <n v="5000000"/>
    <n v="8153677"/>
    <s v="Silver Screen Partners III"/>
    <n v="83"/>
    <n v="124"/>
    <n v="20035688.563709676"/>
  </r>
  <r>
    <s v="Monsieur Hire"/>
    <x v="8"/>
    <x v="6"/>
    <x v="9"/>
    <s v="June 1990 (United States)"/>
    <x v="37"/>
    <n v="6100"/>
    <s v="Patrice Leconte"/>
    <s v="Georges Simenon"/>
    <s v="Michel Blanc"/>
    <s v="France"/>
    <m/>
    <n v="1417030"/>
    <s v="CinÃ©a"/>
    <n v="81"/>
    <n v="124"/>
    <n v="3482008.3951612902"/>
  </r>
  <r>
    <s v="Prancer"/>
    <x v="2"/>
    <x v="0"/>
    <x v="9"/>
    <s v="November 17, 1989 (United States)"/>
    <x v="5"/>
    <n v="4800"/>
    <s v="John D. Hancock"/>
    <s v="Greg Taylor"/>
    <s v="Sam Elliott"/>
    <s v="United States"/>
    <m/>
    <n v="18587135"/>
    <s v="Cineplex Odeon Films"/>
    <n v="103"/>
    <n v="124"/>
    <n v="45673387.374999993"/>
  </r>
  <r>
    <s v="Too Beautiful for You"/>
    <x v="0"/>
    <x v="3"/>
    <x v="9"/>
    <s v="April 1990 (United States)"/>
    <x v="8"/>
    <n v="2600"/>
    <s v="Bertrand Blier"/>
    <s v="Bertrand Blier"/>
    <s v="GÃ©rard Depardieu"/>
    <s v="France"/>
    <m/>
    <n v="1776440"/>
    <s v="CinÃ© Valse"/>
    <n v="91"/>
    <n v="124"/>
    <n v="4365171.5161290318"/>
  </r>
  <r>
    <s v="Getting It Right"/>
    <x v="0"/>
    <x v="3"/>
    <x v="9"/>
    <s v="May 5, 1989 (United States)"/>
    <x v="5"/>
    <n v="659"/>
    <s v="Randal Kleiser"/>
    <s v="Elizabeth Jane Howard"/>
    <s v="Jesse Birdsall"/>
    <s v="United Kingdom"/>
    <m/>
    <n v="960385"/>
    <s v="Management Company Entertainment Group (MCEG)"/>
    <n v="102"/>
    <n v="124"/>
    <n v="2359913.7862903224"/>
  </r>
  <r>
    <s v="Rude Awakening"/>
    <x v="0"/>
    <x v="3"/>
    <x v="9"/>
    <s v="August 16, 1989 (United States)"/>
    <x v="25"/>
    <n v="1200"/>
    <s v="David Greenwalt"/>
    <s v="Neil Levy"/>
    <s v="Cheech Marin"/>
    <s v="United States"/>
    <n v="10000000"/>
    <n v="3169719"/>
    <s v="Aaron Russo Entertainment"/>
    <n v="100"/>
    <n v="124"/>
    <n v="7788817.5749999993"/>
  </r>
  <r>
    <s v="Cookie"/>
    <x v="0"/>
    <x v="3"/>
    <x v="9"/>
    <s v="August 23, 1989 (United States)"/>
    <x v="20"/>
    <n v="1200"/>
    <s v="Susan Seidelman"/>
    <s v="Nora Ephron"/>
    <s v="Peter Falk"/>
    <s v="United States"/>
    <m/>
    <n v="1869417"/>
    <s v="Lorimar Film Entertainment"/>
    <n v="94"/>
    <n v="124"/>
    <n v="4593639.9991935482"/>
  </r>
  <r>
    <s v="Bloodhounds of Broadway"/>
    <x v="1"/>
    <x v="3"/>
    <x v="9"/>
    <s v="November 3, 1989 (United States)"/>
    <x v="30"/>
    <n v="1200"/>
    <s v="Howard Brookner"/>
    <s v="Howard Brookner"/>
    <s v="Josef Sommer"/>
    <s v="United States"/>
    <n v="4000000"/>
    <n v="43671"/>
    <s v="American Playhouse Theatrical Films"/>
    <n v="93"/>
    <n v="124"/>
    <n v="107310.91693548387"/>
  </r>
  <r>
    <s v="The Toxic Avenger Part III: The Last Temptation of Toxie"/>
    <x v="0"/>
    <x v="2"/>
    <x v="9"/>
    <s v="November 24, 1989 (United States)"/>
    <x v="44"/>
    <n v="4300"/>
    <s v="Michael Herz"/>
    <s v="Lloyd Kaufman"/>
    <s v="Ron Fazio"/>
    <s v="United States"/>
    <m/>
    <n v="363561"/>
    <s v="Troma Entertainment"/>
    <n v="102"/>
    <n v="124"/>
    <n v="893363.19919354829"/>
  </r>
  <r>
    <s v="River of Death"/>
    <x v="0"/>
    <x v="2"/>
    <x v="9"/>
    <s v="September 29, 1989 (United States)"/>
    <x v="36"/>
    <n v="1100"/>
    <s v="Steve Carver"/>
    <s v="Alistair MacLean"/>
    <s v="Michael Dudikoff"/>
    <s v="United States"/>
    <m/>
    <m/>
    <s v="Breton Film Productions"/>
    <n v="107"/>
    <n v="124"/>
    <n v="0"/>
  </r>
  <r>
    <s v="Staying Together"/>
    <x v="0"/>
    <x v="3"/>
    <x v="9"/>
    <s v="November 10, 1989 (United States)"/>
    <x v="19"/>
    <n v="761"/>
    <s v="Lee Grant"/>
    <s v="Monte Merrick"/>
    <s v="Sean Astin"/>
    <s v="United States"/>
    <m/>
    <n v="4348025"/>
    <m/>
    <n v="91"/>
    <n v="124"/>
    <n v="10684219.49596774"/>
  </r>
  <r>
    <s v="Fast Food"/>
    <x v="8"/>
    <x v="3"/>
    <x v="9"/>
    <s v="April 28, 1989 (United States)"/>
    <x v="54"/>
    <n v="653"/>
    <s v="Michael A. Simpson"/>
    <s v="Scott B. Sowers"/>
    <s v="Clark Brandon"/>
    <s v="United States"/>
    <m/>
    <m/>
    <s v="Double Helix Films"/>
    <n v="92"/>
    <n v="124"/>
    <n v="0"/>
  </r>
  <r>
    <s v="Martians Go Home"/>
    <x v="8"/>
    <x v="3"/>
    <x v="9"/>
    <s v="April 20, 1990 (United States)"/>
    <x v="59"/>
    <n v="666"/>
    <s v="David Odell"/>
    <s v="Fredric Brown"/>
    <s v="Randy Quaid"/>
    <s v="United States"/>
    <m/>
    <n v="129778"/>
    <s v="Edward R. Pressman Productions"/>
    <n v="89"/>
    <n v="124"/>
    <n v="318898.03709677415"/>
  </r>
  <r>
    <s v="Night Game"/>
    <x v="0"/>
    <x v="6"/>
    <x v="9"/>
    <s v="September 15, 1989 (United States)"/>
    <x v="38"/>
    <n v="710"/>
    <s v="Peter Masterson"/>
    <s v="Spencer Eastman"/>
    <s v="Roy Scheider"/>
    <s v="United States"/>
    <m/>
    <n v="337812"/>
    <s v="Epic Productions"/>
    <n v="95"/>
    <n v="124"/>
    <n v="830091.26129032252"/>
  </r>
  <r>
    <s v="Romero"/>
    <x v="8"/>
    <x v="5"/>
    <x v="9"/>
    <s v="August 25, 1989 (United States)"/>
    <x v="13"/>
    <n v="2100"/>
    <s v="John Duigan"/>
    <s v="John Sacret Young"/>
    <s v="Raul Julia"/>
    <s v="United States"/>
    <m/>
    <n v="1316495"/>
    <s v="Paulist Pictures"/>
    <n v="102"/>
    <n v="124"/>
    <n v="3234967.9556451612"/>
  </r>
  <r>
    <s v="84C MoPic"/>
    <x v="0"/>
    <x v="0"/>
    <x v="9"/>
    <s v="April 7, 1989 (United States)"/>
    <x v="15"/>
    <n v="1700"/>
    <s v="Patrick Sheane Duncan"/>
    <s v="Patrick Sheane Duncan"/>
    <s v="Jonathan Emerson"/>
    <s v="United States"/>
    <m/>
    <m/>
    <s v="Charlie Mopic"/>
    <n v="95"/>
    <n v="124"/>
    <n v="0"/>
  </r>
  <r>
    <s v="Rosalie Goes Shopping"/>
    <x v="1"/>
    <x v="3"/>
    <x v="9"/>
    <s v="May 1990 (United States)"/>
    <x v="1"/>
    <n v="877"/>
    <s v="Percy Adlon"/>
    <s v="Christopher Doherty"/>
    <s v="Marianne SÃ¤gebrecht"/>
    <s v="United States"/>
    <m/>
    <n v="574080"/>
    <s v="Bayerischer Rundfunk (BR)"/>
    <n v="94"/>
    <n v="124"/>
    <n v="1410662.7096774192"/>
  </r>
  <r>
    <s v="True Love"/>
    <x v="0"/>
    <x v="3"/>
    <x v="9"/>
    <s v="September 15, 1989 (United States)"/>
    <x v="22"/>
    <n v="696"/>
    <s v="Nancy Savoca"/>
    <s v="Nancy Savoca"/>
    <s v="Annabella Sciorra"/>
    <s v="United States"/>
    <m/>
    <n v="1354268"/>
    <s v="United Artists"/>
    <n v="104"/>
    <n v="124"/>
    <n v="3327785.9645161289"/>
  </r>
  <r>
    <s v="Second Sight"/>
    <x v="1"/>
    <x v="3"/>
    <x v="9"/>
    <s v="November 3, 1989 (United States)"/>
    <x v="44"/>
    <n v="1300"/>
    <s v="Joel Zwick"/>
    <s v="Tom Schulman"/>
    <s v="John Larroquette"/>
    <s v="United States"/>
    <m/>
    <n v="5368865"/>
    <s v="Lorimar Film Entertainment"/>
    <n v="83"/>
    <n v="124"/>
    <n v="13192686.818548387"/>
  </r>
  <r>
    <s v="A Chorus of Disapproval"/>
    <x v="1"/>
    <x v="3"/>
    <x v="9"/>
    <s v="November 3, 1989 (United Kingdom)"/>
    <x v="41"/>
    <n v="776"/>
    <s v="Michael Winner"/>
    <s v="Alan Ayckbourn"/>
    <s v="Jeremy Irons"/>
    <s v="United Kingdom"/>
    <m/>
    <n v="216373"/>
    <s v="Curzon Films"/>
    <n v="92"/>
    <n v="124"/>
    <n v="531684.29919354839"/>
  </r>
  <r>
    <s v="The Lemon Sisters"/>
    <x v="8"/>
    <x v="3"/>
    <x v="9"/>
    <s v="August 31, 1990 (United States)"/>
    <x v="18"/>
    <n v="694"/>
    <s v="Joyce Chopra"/>
    <s v="Jeremy Pikser"/>
    <s v="Diane Keaton"/>
    <s v="United States"/>
    <n v="9000000"/>
    <n v="3473905"/>
    <s v="Lightyear Entertainment"/>
    <n v="93"/>
    <n v="124"/>
    <n v="8536281.0766129028"/>
  </r>
  <r>
    <s v="Breaking In"/>
    <x v="0"/>
    <x v="1"/>
    <x v="9"/>
    <s v="October 13, 1989 (United States)"/>
    <x v="10"/>
    <n v="1400"/>
    <s v="Bill Forsyth"/>
    <s v="John Sayles"/>
    <s v="Burt Reynolds"/>
    <s v="United States"/>
    <n v="6000000"/>
    <n v="1877618"/>
    <s v="Act III Communications"/>
    <n v="94"/>
    <n v="124"/>
    <n v="4613791.9725806452"/>
  </r>
  <r>
    <s v="Crack House"/>
    <x v="0"/>
    <x v="2"/>
    <x v="9"/>
    <s v="November 10, 1989 (United States)"/>
    <x v="30"/>
    <n v="353"/>
    <s v="Michael Fischa"/>
    <s v="Blake Schaffer"/>
    <s v="Jim Brown"/>
    <s v="United States"/>
    <m/>
    <n v="862551"/>
    <s v="Silverman Entertainment"/>
    <n v="90"/>
    <n v="124"/>
    <n v="2119510.4008064512"/>
  </r>
  <r>
    <s v="Goodfellas"/>
    <x v="0"/>
    <x v="5"/>
    <x v="10"/>
    <s v="September 21, 1990 (United States)"/>
    <x v="2"/>
    <n v="1100000"/>
    <s v="Martin Scorsese"/>
    <s v="Nicholas Pileggi"/>
    <s v="Robert De Niro"/>
    <s v="United States"/>
    <n v="25000000"/>
    <n v="46963277"/>
    <s v="Warner Bros."/>
    <n v="146"/>
    <n v="130.69999999999999"/>
    <n v="109485160.68783474"/>
  </r>
  <r>
    <s v="The Godfather: Part III"/>
    <x v="0"/>
    <x v="6"/>
    <x v="10"/>
    <s v="December 25, 1990 (United States)"/>
    <x v="37"/>
    <n v="370000"/>
    <s v="Francis Ford Coppola"/>
    <s v="Mario Puzo"/>
    <s v="Al Pacino"/>
    <s v="United States"/>
    <n v="54000000"/>
    <n v="136861392"/>
    <s v="Paramount Pictures"/>
    <n v="162"/>
    <n v="130.69999999999999"/>
    <n v="319064010.27084929"/>
  </r>
  <r>
    <s v="Total Recall"/>
    <x v="0"/>
    <x v="2"/>
    <x v="10"/>
    <s v="June 1, 1990 (United States)"/>
    <x v="24"/>
    <n v="310000"/>
    <s v="Paul Verhoeven"/>
    <s v="Philip K. Dick"/>
    <s v="Arnold Schwarzenegger"/>
    <s v="United States"/>
    <n v="65000000"/>
    <n v="261317921"/>
    <s v="Carolco Pictures"/>
    <n v="113"/>
    <n v="130.69999999999999"/>
    <n v="609208649.79877579"/>
  </r>
  <r>
    <s v="Pretty Woman"/>
    <x v="0"/>
    <x v="3"/>
    <x v="10"/>
    <s v="March 23, 1990 (United States)"/>
    <x v="9"/>
    <n v="299000"/>
    <s v="Garry Marshall"/>
    <s v="J.F. Lawton"/>
    <s v="Richard Gere"/>
    <s v="United States"/>
    <n v="14000000"/>
    <n v="463406268"/>
    <s v="Touchstone Pictures"/>
    <n v="119"/>
    <n v="130.69999999999999"/>
    <n v="1080335806.1178272"/>
  </r>
  <r>
    <s v="Home Alone"/>
    <x v="1"/>
    <x v="3"/>
    <x v="10"/>
    <s v="November 16, 1990 (United States)"/>
    <x v="37"/>
    <n v="501000"/>
    <s v="Chris Columbus"/>
    <s v="John Hughes"/>
    <s v="Macaulay Culkin"/>
    <s v="United States"/>
    <n v="18000000"/>
    <n v="476684675"/>
    <s v="Hughes Entertainment"/>
    <n v="103"/>
    <n v="130.69999999999999"/>
    <n v="1111291663.9058914"/>
  </r>
  <r>
    <s v="Ghost"/>
    <x v="8"/>
    <x v="0"/>
    <x v="10"/>
    <s v="July 13, 1990 (United States)"/>
    <x v="12"/>
    <n v="203000"/>
    <s v="Jerry Zucker"/>
    <s v="Bruce Joel Rubin"/>
    <s v="Patrick Swayze"/>
    <s v="United States"/>
    <n v="22000000"/>
    <n v="505703557"/>
    <s v="Paramount Pictures"/>
    <n v="127"/>
    <n v="130.69999999999999"/>
    <n v="1178943181.4682479"/>
  </r>
  <r>
    <s v="Dances with Wolves"/>
    <x v="8"/>
    <x v="1"/>
    <x v="10"/>
    <s v="November 21, 1990 (United States)"/>
    <x v="45"/>
    <n v="247000"/>
    <s v="Kevin Costner"/>
    <s v="Michael Blake"/>
    <s v="Kevin Costner"/>
    <s v="United States"/>
    <n v="22000000"/>
    <n v="424208848"/>
    <s v="Tig Productions"/>
    <n v="181"/>
    <n v="130.69999999999999"/>
    <n v="988955133.7842387"/>
  </r>
  <r>
    <s v="Tremors"/>
    <x v="8"/>
    <x v="3"/>
    <x v="10"/>
    <s v="January 19, 1990 (United States)"/>
    <x v="12"/>
    <n v="126000"/>
    <s v="Ron Underwood"/>
    <s v="S.S. Wilson"/>
    <s v="Kevin Bacon"/>
    <s v="United States"/>
    <n v="11000000"/>
    <n v="16667084"/>
    <s v="Universal Pictures"/>
    <n v="96"/>
    <n v="130.69999999999999"/>
    <n v="38855856.88446825"/>
  </r>
  <r>
    <s v="Die Hard 2"/>
    <x v="0"/>
    <x v="2"/>
    <x v="10"/>
    <s v="July 3, 1990 (United States)"/>
    <x v="12"/>
    <n v="344000"/>
    <s v="Renny Harlin"/>
    <s v="Steven E. de Souza"/>
    <s v="Bruce Willis"/>
    <s v="United States"/>
    <n v="70000000"/>
    <n v="240031274"/>
    <s v="Twentieth Century Fox"/>
    <n v="124"/>
    <n v="130.69999999999999"/>
    <n v="559583237.85615921"/>
  </r>
  <r>
    <s v="Misery"/>
    <x v="0"/>
    <x v="0"/>
    <x v="10"/>
    <s v="November 30, 1990 (United States)"/>
    <x v="40"/>
    <n v="191000"/>
    <s v="Rob Reiner"/>
    <s v="Stephen King"/>
    <s v="James Caan"/>
    <s v="United States"/>
    <n v="20000000"/>
    <n v="61276872"/>
    <s v="Castle Rock Entertainment"/>
    <n v="107"/>
    <n v="130.69999999999999"/>
    <n v="142854345.05279267"/>
  </r>
  <r>
    <s v="Kindergarten Cop"/>
    <x v="8"/>
    <x v="2"/>
    <x v="10"/>
    <s v="December 21, 1990 (United States)"/>
    <x v="19"/>
    <n v="140000"/>
    <s v="Ivan Reitman"/>
    <s v="Murray Salem"/>
    <s v="Arnold Schwarzenegger"/>
    <s v="United States"/>
    <n v="15000000"/>
    <n v="201957688"/>
    <s v="Universal Pictures"/>
    <n v="111"/>
    <n v="130.69999999999999"/>
    <n v="470822551.90206581"/>
  </r>
  <r>
    <s v="The Bonfire of the Vanities"/>
    <x v="0"/>
    <x v="3"/>
    <x v="10"/>
    <s v="December 21, 1990 (United States)"/>
    <x v="41"/>
    <n v="22000"/>
    <s v="Brian De Palma"/>
    <s v="Michael Cristofer"/>
    <s v="Tom Hanks"/>
    <s v="United States"/>
    <n v="47000000"/>
    <n v="15691192"/>
    <s v="Warner Bros."/>
    <n v="125"/>
    <n v="130.69999999999999"/>
    <n v="36580766.659525633"/>
  </r>
  <r>
    <s v="Teenage Mutant Ninja Turtles"/>
    <x v="1"/>
    <x v="2"/>
    <x v="10"/>
    <s v="March 30, 1990 (United States)"/>
    <x v="8"/>
    <n v="88000"/>
    <s v="Steve Barron"/>
    <s v="Kevin Eastman"/>
    <s v="Judith Hoag"/>
    <s v="United States"/>
    <n v="13500000"/>
    <n v="201965915"/>
    <s v="888 Productions"/>
    <n v="93"/>
    <n v="130.69999999999999"/>
    <n v="470841731.44988525"/>
  </r>
  <r>
    <s v="Edward Scissorhands"/>
    <x v="8"/>
    <x v="0"/>
    <x v="10"/>
    <s v="December 14, 1990 (United States)"/>
    <x v="6"/>
    <n v="456000"/>
    <s v="Tim Burton"/>
    <s v="Tim Burton"/>
    <s v="Johnny Depp"/>
    <s v="United States"/>
    <n v="20000000"/>
    <n v="86024005"/>
    <s v="Twentieth Century Fox"/>
    <n v="105"/>
    <n v="130.69999999999999"/>
    <n v="200547163.91354248"/>
  </r>
  <r>
    <s v="The Hunt for Red October"/>
    <x v="1"/>
    <x v="2"/>
    <x v="10"/>
    <s v="March 2, 1990 (United States)"/>
    <x v="37"/>
    <n v="186000"/>
    <s v="John McTiernan"/>
    <s v="Tom Clancy"/>
    <s v="Sean Connery"/>
    <s v="United States"/>
    <n v="30000000"/>
    <n v="200512643"/>
    <s v="Paramount Pictures"/>
    <n v="135"/>
    <n v="130.69999999999999"/>
    <n v="467453728.55470544"/>
  </r>
  <r>
    <s v="Dick Tracy"/>
    <x v="1"/>
    <x v="2"/>
    <x v="10"/>
    <s v="June 15, 1990 (United States)"/>
    <x v="10"/>
    <n v="59000"/>
    <s v="Warren Beatty"/>
    <s v="Chester Gould"/>
    <s v="Warren Beatty"/>
    <s v="United States"/>
    <n v="47000000"/>
    <n v="162738726"/>
    <s v="Touchstone Pictures"/>
    <n v="105"/>
    <n v="130.69999999999999"/>
    <n v="379391658.85386384"/>
  </r>
  <r>
    <s v="Awakenings"/>
    <x v="8"/>
    <x v="5"/>
    <x v="10"/>
    <s v="January 11, 1991 (United States)"/>
    <x v="40"/>
    <n v="130000"/>
    <s v="Penny Marshall"/>
    <s v="Oliver Sacks"/>
    <s v="Robert De Niro"/>
    <s v="United States"/>
    <n v="31000000"/>
    <n v="52096475"/>
    <s v="Columbia Pictures"/>
    <n v="121"/>
    <n v="130.69999999999999"/>
    <n v="121452149.44529457"/>
  </r>
  <r>
    <s v="The Handmaid's Tale"/>
    <x v="0"/>
    <x v="0"/>
    <x v="10"/>
    <s v="March 9, 1990 (United States)"/>
    <x v="22"/>
    <n v="9100"/>
    <s v="Volker SchlÃ¶ndorff"/>
    <s v="Margaret Atwood"/>
    <s v="Natasha Richardson"/>
    <s v="United States"/>
    <m/>
    <n v="4960385"/>
    <s v="Bioskop Film"/>
    <n v="108"/>
    <n v="130.69999999999999"/>
    <n v="11564111.013771998"/>
  </r>
  <r>
    <s v="Wild at Heart"/>
    <x v="0"/>
    <x v="3"/>
    <x v="10"/>
    <s v="August 17, 1990 (United States)"/>
    <x v="13"/>
    <n v="86000"/>
    <s v="David Lynch"/>
    <s v="Barry Gifford"/>
    <s v="Nicolas Cage"/>
    <s v="United States"/>
    <n v="9500000"/>
    <n v="14561425"/>
    <s v="PolyGram Filmed Entertainment"/>
    <n v="125"/>
    <n v="130.69999999999999"/>
    <n v="33946948.718439177"/>
  </r>
  <r>
    <s v="Predator 2"/>
    <x v="0"/>
    <x v="2"/>
    <x v="10"/>
    <s v="November 21, 1990 (United States)"/>
    <x v="21"/>
    <n v="151000"/>
    <s v="Stephen Hopkins"/>
    <s v="Jim Thomas"/>
    <s v="Danny Glover"/>
    <s v="United States"/>
    <n v="35000000"/>
    <n v="57120318"/>
    <s v="Davis Entertainment"/>
    <n v="108"/>
    <n v="130.69999999999999"/>
    <n v="133164199.65263963"/>
  </r>
  <r>
    <s v="RoboCop 2"/>
    <x v="0"/>
    <x v="2"/>
    <x v="10"/>
    <s v="June 22, 1990 (United States)"/>
    <x v="1"/>
    <n v="83000"/>
    <s v="Irvin Kershner"/>
    <s v="Edward Neumeier"/>
    <s v="Peter Weller"/>
    <s v="United States"/>
    <n v="25000000"/>
    <n v="45681173"/>
    <s v="Orion Pictures"/>
    <n v="117"/>
    <n v="130.69999999999999"/>
    <n v="106496200.5592961"/>
  </r>
  <r>
    <s v="The Witches"/>
    <x v="1"/>
    <x v="1"/>
    <x v="10"/>
    <s v="August 24, 1990 (United States)"/>
    <x v="15"/>
    <n v="46000"/>
    <s v="Nicolas Roeg"/>
    <s v="Roald Dahl"/>
    <s v="Anjelica Huston"/>
    <s v="United Kingdom"/>
    <m/>
    <n v="10360553"/>
    <s v="Lorimar Film Entertainment"/>
    <n v="91"/>
    <n v="130.69999999999999"/>
    <n v="24153485.073450651"/>
  </r>
  <r>
    <s v="Jacob's Ladder"/>
    <x v="0"/>
    <x v="0"/>
    <x v="10"/>
    <s v="November 2, 1990 (United States)"/>
    <x v="24"/>
    <n v="101000"/>
    <s v="Adrian Lyne"/>
    <s v="Bruce Joel Rubin"/>
    <s v="Tim Robbins"/>
    <s v="United States"/>
    <n v="25000000"/>
    <n v="26118851"/>
    <s v="Carolco Pictures"/>
    <n v="113"/>
    <n v="130.69999999999999"/>
    <n v="60890695.483550116"/>
  </r>
  <r>
    <s v="Back to the Future Part III"/>
    <x v="1"/>
    <x v="1"/>
    <x v="10"/>
    <s v="May 25, 1990 (United States)"/>
    <x v="34"/>
    <n v="416000"/>
    <s v="Robert Zemeckis"/>
    <s v="Robert Zemeckis"/>
    <s v="Michael J. Fox"/>
    <s v="United States"/>
    <n v="40000000"/>
    <n v="245077583"/>
    <s v="Universal Pictures"/>
    <n v="118"/>
    <n v="130.69999999999999"/>
    <n v="571347662.89288449"/>
  </r>
  <r>
    <s v="Darkman"/>
    <x v="0"/>
    <x v="2"/>
    <x v="10"/>
    <s v="August 24, 1990 (United States)"/>
    <x v="5"/>
    <n v="60000"/>
    <s v="Sam Raimi"/>
    <s v="Sam Raimi"/>
    <s v="Liam Neeson"/>
    <s v="United States"/>
    <n v="14000000"/>
    <n v="48878502"/>
    <s v="Renaissance Pictures"/>
    <n v="96"/>
    <n v="130.69999999999999"/>
    <n v="113950111.39556237"/>
  </r>
  <r>
    <s v="The Hot Spot"/>
    <x v="0"/>
    <x v="6"/>
    <x v="10"/>
    <s v="October 26, 1990 (United States)"/>
    <x v="5"/>
    <n v="11000"/>
    <s v="Dennis Hopper"/>
    <s v="Charles Williams"/>
    <s v="Don Johnson"/>
    <s v="United States"/>
    <n v="13000000"/>
    <n v="1293976"/>
    <s v="Orion Pictures"/>
    <n v="130"/>
    <n v="130.69999999999999"/>
    <n v="3016637.2394797248"/>
  </r>
  <r>
    <s v="Cry-Baby"/>
    <x v="8"/>
    <x v="3"/>
    <x v="10"/>
    <s v="April 6, 1990 (United States)"/>
    <x v="16"/>
    <n v="57000"/>
    <s v="John Waters"/>
    <s v="John Waters"/>
    <s v="Johnny Depp"/>
    <s v="United States"/>
    <n v="11000000"/>
    <n v="8266343"/>
    <s v="Universal Pictures"/>
    <n v="85"/>
    <n v="130.69999999999999"/>
    <n v="19271267.881407805"/>
  </r>
  <r>
    <s v="Presumed Innocent"/>
    <x v="0"/>
    <x v="16"/>
    <x v="10"/>
    <s v="July 27, 1990 (United States)"/>
    <x v="15"/>
    <n v="39000"/>
    <s v="Alan J. Pakula"/>
    <s v="Scott Turow"/>
    <s v="Harrison Ford"/>
    <s v="United States"/>
    <n v="22000000"/>
    <n v="221303188"/>
    <s v="Warner Bros."/>
    <n v="127"/>
    <n v="130.69999999999999"/>
    <n v="515922581.35883707"/>
  </r>
  <r>
    <s v="Arachnophobia"/>
    <x v="8"/>
    <x v="3"/>
    <x v="10"/>
    <s v="July 18, 1990 (United States)"/>
    <x v="5"/>
    <n v="65000"/>
    <s v="Frank Marshall"/>
    <s v="Don Jakoby"/>
    <s v="Jeff Daniels"/>
    <s v="United States"/>
    <n v="22000000"/>
    <n v="53208180"/>
    <s v="Hollywood Pictures"/>
    <n v="109"/>
    <n v="130.69999999999999"/>
    <n v="124043859.57153788"/>
  </r>
  <r>
    <s v="Days of Thunder"/>
    <x v="8"/>
    <x v="2"/>
    <x v="10"/>
    <s v="June 27, 1990 (United States)"/>
    <x v="10"/>
    <n v="81000"/>
    <s v="Tony Scott"/>
    <s v="Robert Towne"/>
    <s v="Tom Cruise"/>
    <s v="United States"/>
    <n v="60000000"/>
    <n v="157920733"/>
    <s v="Don Simpson/Jerry Bruckheimer Films"/>
    <n v="107"/>
    <n v="130.69999999999999"/>
    <n v="368159505.31828618"/>
  </r>
  <r>
    <s v="King of New York"/>
    <x v="0"/>
    <x v="6"/>
    <x v="10"/>
    <s v="January 5, 1991 (United States)"/>
    <x v="9"/>
    <n v="34000"/>
    <s v="Abel Ferrara"/>
    <s v="Nicholas St. John"/>
    <s v="Christopher Walken"/>
    <s v="Italy"/>
    <n v="5300000"/>
    <n v="2554476"/>
    <s v="Reteitalia"/>
    <n v="103"/>
    <n v="130.69999999999999"/>
    <n v="5955232.1132364189"/>
  </r>
  <r>
    <s v="Gremlins 2: The New Batch"/>
    <x v="8"/>
    <x v="3"/>
    <x v="10"/>
    <s v="June 15, 1990 (United States)"/>
    <x v="5"/>
    <n v="95000"/>
    <s v="Joe Dante"/>
    <s v="Chris Columbus"/>
    <s v="Zach Galligan"/>
    <s v="United States"/>
    <n v="50000000"/>
    <n v="41482207"/>
    <s v="Warner Bros."/>
    <n v="106"/>
    <n v="130.69999999999999"/>
    <n v="96707180.358837038"/>
  </r>
  <r>
    <s v="Rocky V"/>
    <x v="8"/>
    <x v="0"/>
    <x v="10"/>
    <s v="November 16, 1990 (United States)"/>
    <x v="11"/>
    <n v="130000"/>
    <s v="John G. Avildsen"/>
    <s v="Sylvester Stallone"/>
    <s v="Sylvester Stallone"/>
    <s v="United States"/>
    <n v="42000000"/>
    <n v="119946358"/>
    <s v="United Artists"/>
    <n v="104"/>
    <n v="130.69999999999999"/>
    <n v="279630109.27773529"/>
  </r>
  <r>
    <s v="Young Guns II"/>
    <x v="8"/>
    <x v="2"/>
    <x v="10"/>
    <s v="August 1, 1990 (United States)"/>
    <x v="16"/>
    <n v="32000"/>
    <s v="Geoff Murphy"/>
    <s v="John Fusco"/>
    <s v="Emilio Estevez"/>
    <s v="United States"/>
    <n v="20000000"/>
    <n v="44143410"/>
    <s v="Morgan Creek Entertainment"/>
    <n v="104"/>
    <n v="130.69999999999999"/>
    <n v="102911224.3840857"/>
  </r>
  <r>
    <s v="Miller's Crossing"/>
    <x v="0"/>
    <x v="6"/>
    <x v="10"/>
    <s v="October 5, 1990 (United States)"/>
    <x v="3"/>
    <n v="128000"/>
    <s v="Joel Coen"/>
    <s v="Joel Coen"/>
    <s v="Gabriel Byrne"/>
    <s v="United States"/>
    <n v="14000000"/>
    <n v="5080409"/>
    <s v="Circle Films"/>
    <n v="115"/>
    <n v="130.69999999999999"/>
    <n v="11843922.12930375"/>
  </r>
  <r>
    <s v="Revenge"/>
    <x v="0"/>
    <x v="2"/>
    <x v="10"/>
    <s v="February 16, 1990 (United States)"/>
    <x v="19"/>
    <n v="17000"/>
    <s v="Tony Scott"/>
    <s v="Jim Harrison"/>
    <s v="Kevin Costner"/>
    <s v="United States"/>
    <n v="22000000"/>
    <n v="15645616"/>
    <s v="New World Pictures"/>
    <n v="124"/>
    <n v="130.69999999999999"/>
    <n v="36474515.648048967"/>
  </r>
  <r>
    <s v="Lord of the Flies"/>
    <x v="0"/>
    <x v="1"/>
    <x v="10"/>
    <s v="March 16, 1990 (United States)"/>
    <x v="5"/>
    <n v="28000"/>
    <s v="Harry Hook"/>
    <s v="William Golding"/>
    <s v="Balthazar Getty"/>
    <s v="United States"/>
    <m/>
    <n v="13985225"/>
    <s v="Castle Rock Entertainment"/>
    <n v="90"/>
    <n v="130.69999999999999"/>
    <n v="32603657.670237184"/>
  </r>
  <r>
    <s v="Nikita"/>
    <x v="0"/>
    <x v="2"/>
    <x v="10"/>
    <s v="April 1991 (United States)"/>
    <x v="4"/>
    <n v="69000"/>
    <s v="Luc Besson"/>
    <s v="Luc Besson"/>
    <s v="Anne Parillaud"/>
    <s v="France"/>
    <m/>
    <n v="5017971"/>
    <s v="Gaumont"/>
    <n v="117"/>
    <n v="130.69999999999999"/>
    <n v="11698360.854628921"/>
  </r>
  <r>
    <s v="Mermaids"/>
    <x v="8"/>
    <x v="3"/>
    <x v="10"/>
    <s v="December 14, 1990 (United States)"/>
    <x v="17"/>
    <n v="30000"/>
    <s v="Richard Benjamin"/>
    <s v="Patty Dann"/>
    <s v="Cher"/>
    <s v="United States"/>
    <n v="20000000"/>
    <n v="35419397"/>
    <s v="Orion Pictures"/>
    <n v="110"/>
    <n v="130.69999999999999"/>
    <n v="82572993.618209645"/>
  </r>
  <r>
    <s v="Child's Play 2"/>
    <x v="0"/>
    <x v="4"/>
    <x v="10"/>
    <s v="November 9, 1990 (United States)"/>
    <x v="23"/>
    <n v="47000"/>
    <s v="John Lafia"/>
    <s v="Don Mancini"/>
    <s v="Alex Vincent"/>
    <s v="United States"/>
    <n v="13000000"/>
    <n v="35763605"/>
    <s v="Universal Pictures"/>
    <n v="84"/>
    <n v="130.69999999999999"/>
    <n v="83375443.332058147"/>
  </r>
  <r>
    <s v="Joe Versus the Volcano"/>
    <x v="1"/>
    <x v="3"/>
    <x v="10"/>
    <s v="March 9, 1990 (United States)"/>
    <x v="1"/>
    <n v="35000"/>
    <s v="John Patrick Shanley"/>
    <s v="John Patrick Shanley"/>
    <s v="Tom Hanks"/>
    <s v="United States"/>
    <n v="25000000"/>
    <n v="39404261"/>
    <s v="Warner Bros."/>
    <n v="102"/>
    <n v="130.69999999999999"/>
    <n v="91862879.316755936"/>
  </r>
  <r>
    <s v="Slacker"/>
    <x v="0"/>
    <x v="3"/>
    <x v="10"/>
    <s v="July 5, 1991 (United States)"/>
    <x v="12"/>
    <n v="20000"/>
    <s v="Richard Linklater"/>
    <s v="Richard Linklater"/>
    <s v="Richard Linklater"/>
    <s v="United States"/>
    <n v="23000"/>
    <n v="1228108"/>
    <s v="Detour Filmproduction"/>
    <n v="97"/>
    <n v="130.69999999999999"/>
    <n v="2863079.6296863044"/>
  </r>
  <r>
    <s v="Flatliners"/>
    <x v="0"/>
    <x v="0"/>
    <x v="10"/>
    <s v="August 10, 1990 (United States)"/>
    <x v="14"/>
    <n v="82000"/>
    <s v="Joel Schumacher"/>
    <s v="Peter Filardi"/>
    <s v="Kiefer Sutherland"/>
    <s v="United States"/>
    <n v="26000000"/>
    <n v="61489265"/>
    <s v="Columbia Pictures"/>
    <n v="115"/>
    <n v="130.69999999999999"/>
    <n v="143349495.37490436"/>
  </r>
  <r>
    <s v="Days of Being Wild"/>
    <x v="4"/>
    <x v="6"/>
    <x v="10"/>
    <s v="December 15, 1990 (Hong Kong)"/>
    <x v="24"/>
    <n v="19000"/>
    <s v="Kar-Wai Wong"/>
    <s v="Jeffrey Lau"/>
    <s v="Leslie Cheung"/>
    <s v="Hong Kong"/>
    <m/>
    <n v="3106052"/>
    <s v="In-Gear Film"/>
    <n v="94"/>
    <n v="130.69999999999999"/>
    <n v="7241117.4016832439"/>
  </r>
  <r>
    <s v="The Exorcist III"/>
    <x v="0"/>
    <x v="0"/>
    <x v="10"/>
    <s v="August 17, 1990 (United States)"/>
    <x v="5"/>
    <n v="27000"/>
    <s v="William Peter Blatty"/>
    <s v="William Peter Blatty"/>
    <s v="George C. Scott"/>
    <s v="United States"/>
    <m/>
    <n v="39024251"/>
    <s v="Morgan Creek Entertainment"/>
    <n v="110"/>
    <n v="130.69999999999999"/>
    <n v="90976964.649579197"/>
  </r>
  <r>
    <s v="Quigley Down Under"/>
    <x v="8"/>
    <x v="2"/>
    <x v="10"/>
    <s v="October 19, 1990 (United States)"/>
    <x v="15"/>
    <n v="21000"/>
    <s v="Simon Wincer"/>
    <s v="John Hill"/>
    <s v="Tom Selleck"/>
    <s v="Australia"/>
    <n v="20000000"/>
    <n v="21413105"/>
    <s v="PathÃ© Entertainment"/>
    <n v="119"/>
    <n v="130.69999999999999"/>
    <n v="49920222.597551644"/>
  </r>
  <r>
    <s v="Nightbreed"/>
    <x v="0"/>
    <x v="2"/>
    <x v="10"/>
    <s v="February 16, 1990 (United States)"/>
    <x v="16"/>
    <n v="21000"/>
    <s v="Clive Barker"/>
    <s v="Clive Barker"/>
    <s v="Craig Sheffer"/>
    <s v="United States"/>
    <n v="11000000"/>
    <n v="8862354"/>
    <s v="Morgan Creek Entertainment"/>
    <n v="102"/>
    <n v="130.69999999999999"/>
    <n v="20660744.175975516"/>
  </r>
  <r>
    <s v="The Two Jakes"/>
    <x v="0"/>
    <x v="6"/>
    <x v="10"/>
    <s v="August 10, 1990 (United States)"/>
    <x v="19"/>
    <n v="12000"/>
    <s v="Jack Nicholson"/>
    <s v="Robert Towne"/>
    <s v="Jack Nicholson"/>
    <s v="United States"/>
    <n v="19000000"/>
    <n v="10005969"/>
    <s v="88 Productions"/>
    <n v="137"/>
    <n v="130.69999999999999"/>
    <n v="23326845.863045141"/>
  </r>
  <r>
    <s v="Lionheart"/>
    <x v="0"/>
    <x v="2"/>
    <x v="10"/>
    <s v="January 11, 1991 (United States)"/>
    <x v="19"/>
    <n v="34000"/>
    <s v="Sheldon Lettich"/>
    <s v="Stefani Warren"/>
    <s v="Jean-Claude Van Damme"/>
    <s v="United States"/>
    <n v="6000000"/>
    <n v="24271196"/>
    <s v="Imperial Entertainment Corporation"/>
    <n v="108"/>
    <n v="130.69999999999999"/>
    <n v="56583270.246365726"/>
  </r>
  <r>
    <s v="Internal Affairs"/>
    <x v="0"/>
    <x v="6"/>
    <x v="10"/>
    <s v="January 12, 1990 (United States)"/>
    <x v="16"/>
    <n v="18000"/>
    <s v="Mike Figgis"/>
    <s v="Henry Bean"/>
    <s v="Richard Gere"/>
    <s v="United States"/>
    <n v="15000000"/>
    <n v="27734391"/>
    <s v="Paramount Pictures"/>
    <n v="115"/>
    <n v="130.69999999999999"/>
    <n v="64656992.637337416"/>
  </r>
  <r>
    <s v="Three Men and a Little Lady"/>
    <x v="1"/>
    <x v="3"/>
    <x v="10"/>
    <s v="November 21, 1990 (United States)"/>
    <x v="30"/>
    <n v="23000"/>
    <s v="Emile Ardolino"/>
    <s v="Coline Serreau"/>
    <s v="Tom Selleck"/>
    <s v="United States"/>
    <m/>
    <n v="71609321"/>
    <s v="Touchstone Pictures"/>
    <n v="104"/>
    <n v="130.69999999999999"/>
    <n v="166942311.46671769"/>
  </r>
  <r>
    <s v="Problem Child"/>
    <x v="1"/>
    <x v="3"/>
    <x v="10"/>
    <s v="July 27, 1990 (United States)"/>
    <x v="20"/>
    <n v="29000"/>
    <s v="Dennis Dugan"/>
    <s v="Scott Alexander"/>
    <s v="Michael Oliver"/>
    <s v="United States"/>
    <n v="10000000"/>
    <n v="72270891"/>
    <s v="Universal Pictures"/>
    <n v="81"/>
    <n v="130.69999999999999"/>
    <n v="168484625.00153023"/>
  </r>
  <r>
    <s v="The Grifters"/>
    <x v="0"/>
    <x v="6"/>
    <x v="10"/>
    <s v="January 25, 1991 (United States)"/>
    <x v="15"/>
    <n v="26000"/>
    <s v="Stephen Frears"/>
    <s v="Jim Thompson"/>
    <s v="Anjelica Huston"/>
    <s v="United States"/>
    <m/>
    <n v="13446769"/>
    <s v="Cineplex Odeon Films"/>
    <n v="110"/>
    <n v="130.69999999999999"/>
    <n v="31348358.946442235"/>
  </r>
  <r>
    <s v="My Blue Heaven"/>
    <x v="8"/>
    <x v="3"/>
    <x v="10"/>
    <s v="August 17, 1990 (United States)"/>
    <x v="21"/>
    <n v="19000"/>
    <s v="Herbert Ross"/>
    <s v="Nora Ephron"/>
    <s v="Steve Martin"/>
    <s v="United States"/>
    <m/>
    <n v="23591472"/>
    <s v="Hawn / Sylbert Movie Company"/>
    <n v="97"/>
    <n v="130.69999999999999"/>
    <n v="54998634.417750575"/>
  </r>
  <r>
    <s v="The Rescuers Down Under"/>
    <x v="2"/>
    <x v="10"/>
    <x v="10"/>
    <s v="November 16, 1990 (United States)"/>
    <x v="15"/>
    <n v="40000"/>
    <s v="Hendel Butoy"/>
    <s v="Jim Cox"/>
    <s v="Bob Newhart"/>
    <s v="United States"/>
    <n v="30000000"/>
    <n v="27931461"/>
    <s v="Silver Screen Partners IV"/>
    <n v="77"/>
    <n v="130.69999999999999"/>
    <n v="65116420.556235656"/>
  </r>
  <r>
    <s v="House Party"/>
    <x v="0"/>
    <x v="3"/>
    <x v="10"/>
    <s v="March 9, 1990 (United States)"/>
    <x v="16"/>
    <n v="14000"/>
    <s v="Reginald Hudlin"/>
    <s v="Reginald Hudlin"/>
    <s v="Christopher Reid"/>
    <s v="United States"/>
    <n v="2500000"/>
    <n v="26385627"/>
    <s v="Jackson/McHenry Company,The"/>
    <n v="100"/>
    <n v="130.69999999999999"/>
    <n v="61512628.514919661"/>
  </r>
  <r>
    <s v="Another 48 Hrs."/>
    <x v="0"/>
    <x v="2"/>
    <x v="10"/>
    <s v="June 8, 1990 (United States)"/>
    <x v="23"/>
    <n v="40000"/>
    <s v="Walter Hill"/>
    <s v="John Fasano"/>
    <s v="Eddie Murphy"/>
    <s v="United States"/>
    <n v="38000000"/>
    <n v="153518974"/>
    <s v="Paramount Pictures"/>
    <n v="93"/>
    <n v="130.69999999999999"/>
    <n v="357897715.2088753"/>
  </r>
  <r>
    <s v="Night of the Living Dead"/>
    <x v="0"/>
    <x v="4"/>
    <x v="10"/>
    <s v="October 19, 1990 (United States)"/>
    <x v="15"/>
    <n v="40000"/>
    <s v="Tom Savini"/>
    <s v="John A. Russo"/>
    <s v="Tony Todd"/>
    <s v="United States"/>
    <n v="4200000"/>
    <n v="5835247"/>
    <s v="21st Century Film Corporation"/>
    <n v="92"/>
    <n v="130.69999999999999"/>
    <n v="13603670.703136954"/>
  </r>
  <r>
    <s v="Pacific Heights"/>
    <x v="0"/>
    <x v="14"/>
    <x v="10"/>
    <s v="September 28, 1990 (United States)"/>
    <x v="5"/>
    <n v="19000"/>
    <s v="John Schlesinger"/>
    <s v="Daniel Pyne"/>
    <s v="Melanie Griffith"/>
    <s v="United States"/>
    <n v="18000000"/>
    <n v="44926706"/>
    <s v="Morgan Creek Entertainment"/>
    <n v="102"/>
    <n v="130.69999999999999"/>
    <n v="104737316.89517981"/>
  </r>
  <r>
    <s v="Postcards from the Edge"/>
    <x v="0"/>
    <x v="3"/>
    <x v="10"/>
    <s v="September 14, 1990 (United States)"/>
    <x v="17"/>
    <n v="16000"/>
    <s v="Mike Nichols"/>
    <s v="Carrie Fisher"/>
    <s v="Meryl Streep"/>
    <s v="United States"/>
    <n v="22000000"/>
    <n v="39071603"/>
    <s v="Columbia Pictures"/>
    <n v="101"/>
    <n v="130.69999999999999"/>
    <n v="91087356.037490442"/>
  </r>
  <r>
    <s v="Henry &amp; June"/>
    <x v="5"/>
    <x v="5"/>
    <x v="10"/>
    <s v="October 5, 1990 (United States)"/>
    <x v="21"/>
    <n v="13000"/>
    <s v="Philip Kaufman"/>
    <s v="AnaÃ¯s Nin"/>
    <s v="Fred Ward"/>
    <s v="United States"/>
    <m/>
    <n v="23472449"/>
    <s v="Universal Pictures"/>
    <n v="136"/>
    <n v="130.69999999999999"/>
    <n v="54721156.926549353"/>
  </r>
  <r>
    <s v="Hard to Kill"/>
    <x v="0"/>
    <x v="2"/>
    <x v="10"/>
    <s v="February 9, 1990 (United States)"/>
    <x v="1"/>
    <n v="28000"/>
    <s v="Bruce Malmuth"/>
    <s v="Steven McKay"/>
    <s v="Steven Seagal"/>
    <s v="United States"/>
    <n v="10000000"/>
    <n v="47410827"/>
    <s v="Warner Bros."/>
    <n v="96"/>
    <n v="130.69999999999999"/>
    <n v="110528530.88676359"/>
  </r>
  <r>
    <s v="Pump Up the Volume"/>
    <x v="0"/>
    <x v="3"/>
    <x v="10"/>
    <s v="August 22, 1990 (United States)"/>
    <x v="13"/>
    <n v="27000"/>
    <s v="Allan Moyle"/>
    <s v="Allan Moyle"/>
    <s v="Christian Slater"/>
    <s v="Canada"/>
    <m/>
    <n v="11541758"/>
    <s v="New Line Cinema"/>
    <n v="102"/>
    <n v="130.69999999999999"/>
    <n v="26907220.065799542"/>
  </r>
  <r>
    <s v="Hamlet"/>
    <x v="1"/>
    <x v="0"/>
    <x v="10"/>
    <s v="January 18, 1991 (United States)"/>
    <x v="17"/>
    <n v="22000"/>
    <s v="Franco Zeffirelli"/>
    <s v="William Shakespeare"/>
    <s v="Mel Gibson"/>
    <s v="United States"/>
    <m/>
    <n v="20710451"/>
    <s v="Icon Productions"/>
    <n v="135"/>
    <n v="130.69999999999999"/>
    <n v="48282130.219586842"/>
  </r>
  <r>
    <s v="The NeverEnding Story II: The Next Chapter"/>
    <x v="1"/>
    <x v="1"/>
    <x v="10"/>
    <s v="February 8, 1991 (United States)"/>
    <x v="33"/>
    <n v="25000"/>
    <s v="George Miller"/>
    <s v="Karin Howard"/>
    <s v="Jonathan Brandis"/>
    <s v="Germany"/>
    <n v="36000000"/>
    <n v="17373527"/>
    <s v="Warner Bros."/>
    <n v="89"/>
    <n v="130.69999999999999"/>
    <n v="40502782.531752102"/>
  </r>
  <r>
    <s v="Men at Work"/>
    <x v="8"/>
    <x v="2"/>
    <x v="10"/>
    <s v="August 24, 1990 (United States)"/>
    <x v="22"/>
    <n v="23000"/>
    <s v="Emilio Estevez"/>
    <s v="Emilio Estevez"/>
    <s v="Charlie Sheen"/>
    <s v="United States"/>
    <m/>
    <n v="16247964"/>
    <s v="Epic Productions"/>
    <n v="98"/>
    <n v="130.69999999999999"/>
    <n v="37878765.346595258"/>
  </r>
  <r>
    <s v="Leatherface: Texas Chainsaw Massacre III"/>
    <x v="0"/>
    <x v="4"/>
    <x v="10"/>
    <s v="January 12, 1990 (United States)"/>
    <x v="27"/>
    <n v="15000"/>
    <s v="Jeff Burr"/>
    <s v="Kim Henkel"/>
    <s v="Kate Hodge"/>
    <s v="United States"/>
    <n v="2000000"/>
    <n v="5765562"/>
    <s v="Nicolas Entertainment"/>
    <n v="85"/>
    <n v="130.69999999999999"/>
    <n v="13441214.547819434"/>
  </r>
  <r>
    <s v="Reversal of Fortune"/>
    <x v="0"/>
    <x v="5"/>
    <x v="10"/>
    <s v="November 9, 1990 (United States)"/>
    <x v="13"/>
    <n v="15000"/>
    <s v="Barbet Schroeder"/>
    <s v="Alan Dershowitz"/>
    <s v="Jeremy Irons"/>
    <s v="United States"/>
    <m/>
    <n v="15445131"/>
    <s v="Sovereign Pictures"/>
    <n v="111"/>
    <n v="130.69999999999999"/>
    <n v="36007126.363427699"/>
  </r>
  <r>
    <s v="Frankenhooker"/>
    <x v="0"/>
    <x v="3"/>
    <x v="10"/>
    <s v="June 1, 1990 (United States)"/>
    <x v="19"/>
    <n v="9400"/>
    <s v="Frank Henenlotter"/>
    <s v="Robert Martin"/>
    <s v="James Lorinz"/>
    <s v="United States"/>
    <n v="2500000"/>
    <n v="205068"/>
    <s v="Levins-Henenlotter"/>
    <n v="85"/>
    <n v="130.69999999999999"/>
    <n v="478073.60061208875"/>
  </r>
  <r>
    <s v="State of Grace"/>
    <x v="0"/>
    <x v="2"/>
    <x v="10"/>
    <s v="September 14, 1990 (United States)"/>
    <x v="13"/>
    <n v="21000"/>
    <s v="Phil Joanou"/>
    <s v="Dennis McIntyre"/>
    <s v="Sean Penn"/>
    <s v="United Kingdom"/>
    <n v="18000000"/>
    <n v="1911542"/>
    <s v="Cinehaus"/>
    <n v="134"/>
    <n v="130.69999999999999"/>
    <n v="4456364.555470543"/>
  </r>
  <r>
    <s v="Bird on a Wire"/>
    <x v="8"/>
    <x v="2"/>
    <x v="10"/>
    <s v="May 18, 1990 (United States)"/>
    <x v="22"/>
    <n v="42000"/>
    <s v="John Badham"/>
    <s v="Louis Venosta"/>
    <s v="Mel Gibson"/>
    <s v="United States"/>
    <n v="20000000"/>
    <n v="138697012"/>
    <s v="Universal Pictures"/>
    <n v="110"/>
    <n v="130.69999999999999"/>
    <n v="323343378.3963275"/>
  </r>
  <r>
    <s v="Memphis Belle"/>
    <x v="8"/>
    <x v="2"/>
    <x v="10"/>
    <s v="October 12, 1990 (United States)"/>
    <x v="15"/>
    <n v="27000"/>
    <s v="Michael Caton-Jones"/>
    <s v="Monte Merrick"/>
    <s v="Matthew Modine"/>
    <s v="United Kingdom"/>
    <n v="23000000"/>
    <n v="27441977"/>
    <s v="Enigma Productions"/>
    <n v="107"/>
    <n v="130.69999999999999"/>
    <n v="63975289.915072687"/>
  </r>
  <r>
    <s v="The Adventures of Ford Fairlane"/>
    <x v="0"/>
    <x v="2"/>
    <x v="10"/>
    <s v="July 11, 1990 (United States)"/>
    <x v="5"/>
    <n v="17000"/>
    <s v="Renny Harlin"/>
    <s v="Daniel Waters"/>
    <s v="Andrew Dice Clay"/>
    <s v="United States"/>
    <n v="20000000"/>
    <n v="21413502"/>
    <s v="Twentieth Century Fox"/>
    <n v="104"/>
    <n v="130.69999999999999"/>
    <n v="49921148.120887533"/>
  </r>
  <r>
    <s v="Marked for Death"/>
    <x v="0"/>
    <x v="2"/>
    <x v="10"/>
    <s v="October 5, 1990 (United States)"/>
    <x v="22"/>
    <n v="21000"/>
    <s v="Dwight H. Little"/>
    <s v="Michael Grais"/>
    <s v="Steven Seagal"/>
    <s v="United States"/>
    <n v="12000000"/>
    <n v="57968936"/>
    <s v="Victor &amp; Grais"/>
    <n v="93"/>
    <n v="130.69999999999999"/>
    <n v="135142576.88752869"/>
  </r>
  <r>
    <s v="Slumber Party Massacre III"/>
    <x v="0"/>
    <x v="3"/>
    <x v="10"/>
    <s v="September 7, 1990 (United States)"/>
    <x v="26"/>
    <n v="2500"/>
    <s v="Sally Mattison"/>
    <s v="Catherine Cyran"/>
    <s v="Keely Christian"/>
    <s v="United States"/>
    <n v="350000"/>
    <n v="1242995"/>
    <s v="Concorde Pictures"/>
    <n v="87"/>
    <n v="130.69999999999999"/>
    <n v="2897785.5891354247"/>
  </r>
  <r>
    <s v="Dreams"/>
    <x v="1"/>
    <x v="0"/>
    <x v="10"/>
    <s v="August 24, 1990 (United States)"/>
    <x v="40"/>
    <n v="25000"/>
    <s v="Akira Kurosawa"/>
    <s v="Akira Kurosawa"/>
    <s v="Akira Terao"/>
    <s v="Japan"/>
    <n v="12000000"/>
    <n v="2970161"/>
    <s v="Warner Bros."/>
    <n v="119"/>
    <n v="130.69999999999999"/>
    <n v="6924315.659525631"/>
  </r>
  <r>
    <s v="Air America"/>
    <x v="0"/>
    <x v="2"/>
    <x v="10"/>
    <s v="August 10, 1990 (United States)"/>
    <x v="1"/>
    <n v="27000"/>
    <s v="Roger Spottiswoode"/>
    <s v="Christopher Robbins"/>
    <s v="Mel Gibson"/>
    <s v="United States"/>
    <n v="35000000"/>
    <n v="33461269"/>
    <s v="Carolco Pictures"/>
    <n v="113"/>
    <n v="130.69999999999999"/>
    <n v="78008023.445294574"/>
  </r>
  <r>
    <s v="I Love You to Death"/>
    <x v="0"/>
    <x v="3"/>
    <x v="10"/>
    <s v="April 6, 1990 (United States)"/>
    <x v="5"/>
    <n v="14000"/>
    <s v="Lawrence Kasdan"/>
    <s v="John Kostmayer"/>
    <s v="Kevin Kline"/>
    <s v="United States"/>
    <m/>
    <n v="16186793"/>
    <s v="Chestnut Hill Productions"/>
    <n v="97"/>
    <n v="130.69999999999999"/>
    <n v="37736157.820198931"/>
  </r>
  <r>
    <s v="Class of 1999"/>
    <x v="0"/>
    <x v="2"/>
    <x v="10"/>
    <s v="May 11, 1990 (United States)"/>
    <x v="23"/>
    <n v="7000"/>
    <s v="Mark L. Lester"/>
    <s v="Mark L. Lester"/>
    <s v="Bradley Gregg"/>
    <s v="United States"/>
    <n v="5200000"/>
    <n v="2459895"/>
    <s v="Lightning Pictures"/>
    <n v="99"/>
    <n v="130.69999999999999"/>
    <n v="5734736.0864575366"/>
  </r>
  <r>
    <s v="Death Warrant"/>
    <x v="0"/>
    <x v="2"/>
    <x v="10"/>
    <s v="September 14, 1990 (United States)"/>
    <x v="46"/>
    <n v="18000"/>
    <s v="Deran Sarafian"/>
    <s v="David S. Goyer"/>
    <s v="Jean-Claude Van Damme"/>
    <s v="United States"/>
    <n v="4000000"/>
    <n v="16853487"/>
    <s v="Cannon Films"/>
    <n v="89"/>
    <n v="130.69999999999999"/>
    <n v="39290416.900535576"/>
  </r>
  <r>
    <s v="White Palace"/>
    <x v="0"/>
    <x v="0"/>
    <x v="10"/>
    <s v="October 26, 1990 (United States)"/>
    <x v="16"/>
    <n v="7700"/>
    <s v="Luis Mandoki"/>
    <s v="Glenn Savan"/>
    <s v="Susan Sarandon"/>
    <s v="United States"/>
    <m/>
    <n v="17487531"/>
    <s v="Universal Pictures"/>
    <n v="103"/>
    <n v="130.69999999999999"/>
    <n v="40768559.263198167"/>
  </r>
  <r>
    <s v="Close-Up"/>
    <x v="4"/>
    <x v="5"/>
    <x v="10"/>
    <s v="October 30, 1991 (France)"/>
    <x v="28"/>
    <n v="17000"/>
    <s v="Abbas Kiarostami"/>
    <s v="Abbas Kiarostami"/>
    <s v="Hossain Sabzian"/>
    <s v="Iran"/>
    <m/>
    <m/>
    <s v="Kanun parvaresh fekri"/>
    <n v="98"/>
    <n v="130.69999999999999"/>
    <n v="0"/>
  </r>
  <r>
    <s v="Quick Change"/>
    <x v="0"/>
    <x v="3"/>
    <x v="10"/>
    <s v="July 13, 1990 (United States)"/>
    <x v="8"/>
    <n v="20000"/>
    <s v="Howard Franklin"/>
    <s v="Jay Cronley"/>
    <s v="Bill Murray"/>
    <s v="United States"/>
    <n v="15000000"/>
    <n v="15260154"/>
    <s v="Devoted Productions"/>
    <n v="89"/>
    <n v="130.69999999999999"/>
    <n v="35575890.77123183"/>
  </r>
  <r>
    <s v="Hardware"/>
    <x v="0"/>
    <x v="9"/>
    <x v="10"/>
    <s v="September 14, 1990 (United States)"/>
    <x v="22"/>
    <n v="13000"/>
    <s v="Richard Stanley"/>
    <s v="Steve MacManus"/>
    <s v="Dylan McDermott"/>
    <s v="United Kingdom"/>
    <n v="1500000"/>
    <n v="5728953"/>
    <s v="Palace Pictures"/>
    <n v="94"/>
    <n v="130.69999999999999"/>
    <n v="13355868.241009947"/>
  </r>
  <r>
    <s v="Mr. Destiny"/>
    <x v="8"/>
    <x v="3"/>
    <x v="10"/>
    <s v="October 12, 1990 (United States)"/>
    <x v="5"/>
    <n v="12000"/>
    <s v="James Orr"/>
    <s v="James Orr"/>
    <s v="Jim Belushi"/>
    <s v="United States"/>
    <n v="20000000"/>
    <n v="15379253"/>
    <s v="Laurence Mark Productions"/>
    <n v="110"/>
    <n v="130.69999999999999"/>
    <n v="35853545.440703906"/>
  </r>
  <r>
    <s v="The Freshman"/>
    <x v="1"/>
    <x v="3"/>
    <x v="10"/>
    <s v="July 27, 1990 (United States)"/>
    <x v="16"/>
    <n v="19000"/>
    <s v="Andrew Bergman"/>
    <s v="Andrew Bergman"/>
    <s v="Marlon Brando"/>
    <s v="United States"/>
    <n v="12000000"/>
    <n v="21460601"/>
    <s v="TriStar Pictures"/>
    <n v="102"/>
    <n v="130.69999999999999"/>
    <n v="50030949.691660292"/>
  </r>
  <r>
    <s v="Blue Steel"/>
    <x v="0"/>
    <x v="2"/>
    <x v="10"/>
    <s v="March 16, 1990 (United States)"/>
    <x v="46"/>
    <n v="13000"/>
    <s v="Kathryn Bigelow"/>
    <s v="Kathryn Bigelow"/>
    <s v="Jamie Lee Curtis"/>
    <s v="United States"/>
    <m/>
    <n v="8217997"/>
    <s v="Lightning Pictures"/>
    <n v="102"/>
    <n v="130.69999999999999"/>
    <n v="19158559.188217293"/>
  </r>
  <r>
    <s v="The Krays"/>
    <x v="0"/>
    <x v="5"/>
    <x v="10"/>
    <s v="November 9, 1990 (United States)"/>
    <x v="14"/>
    <n v="7900"/>
    <s v="Peter Medak"/>
    <s v="Philip Ridley"/>
    <s v="Gary Kemp"/>
    <s v="United Kingdom"/>
    <m/>
    <n v="2060847"/>
    <s v="Fugitive TV Productions"/>
    <n v="115"/>
    <n v="130.69999999999999"/>
    <n v="4804438.262433053"/>
  </r>
  <r>
    <s v="Navy Seals"/>
    <x v="0"/>
    <x v="2"/>
    <x v="10"/>
    <s v="July 20, 1990 (United States)"/>
    <x v="41"/>
    <n v="16000"/>
    <s v="Lewis Teague"/>
    <s v="Chuck Pfarrer"/>
    <s v="Charlie Sheen"/>
    <s v="United States"/>
    <n v="20000000"/>
    <n v="25069101"/>
    <s v="Orion Pictures"/>
    <n v="113"/>
    <n v="130.69999999999999"/>
    <n v="58443420.61744453"/>
  </r>
  <r>
    <s v="Graveyard Shift"/>
    <x v="0"/>
    <x v="4"/>
    <x v="10"/>
    <s v="October 26, 1990 (United States)"/>
    <x v="38"/>
    <n v="10000"/>
    <s v="Ralph S. Singleton"/>
    <s v="Stephen King"/>
    <s v="David Andrews"/>
    <s v="United States"/>
    <n v="10500000"/>
    <n v="11582891"/>
    <s v="Paramount Pictures"/>
    <n v="89"/>
    <n v="130.69999999999999"/>
    <n v="27003113.142310634"/>
  </r>
  <r>
    <s v="The Sheltering Sky"/>
    <x v="0"/>
    <x v="1"/>
    <x v="10"/>
    <s v="December 12, 1990 (United States)"/>
    <x v="8"/>
    <n v="12000"/>
    <s v="Bernardo Bertolucci"/>
    <s v="Paul Bowles"/>
    <s v="Debra Winger"/>
    <s v="United Kingdom"/>
    <n v="25000000"/>
    <n v="2075084"/>
    <s v="Recorded Picture Company (RPC)"/>
    <n v="138"/>
    <n v="130.69999999999999"/>
    <n v="4837628.8814078039"/>
  </r>
  <r>
    <s v="Dark Angel"/>
    <x v="0"/>
    <x v="2"/>
    <x v="10"/>
    <s v="September 28, 1990 (United States)"/>
    <x v="10"/>
    <n v="11000"/>
    <s v="Craig R. Baxley"/>
    <s v="Jonathan Tydor"/>
    <s v="Dolph Lundgren"/>
    <s v="United States"/>
    <n v="7000000"/>
    <n v="4348368"/>
    <s v="Vision PDG"/>
    <n v="91"/>
    <n v="130.69999999999999"/>
    <n v="10137320.042846212"/>
  </r>
  <r>
    <s v="The Comfort of Strangers"/>
    <x v="0"/>
    <x v="0"/>
    <x v="10"/>
    <s v="April 1991 (United States)"/>
    <x v="21"/>
    <n v="5000"/>
    <s v="Paul Schrader"/>
    <s v="Ian McEwan"/>
    <s v="Christopher Walken"/>
    <s v="United States"/>
    <m/>
    <n v="1244381"/>
    <s v="Erre Produzioni"/>
    <n v="107"/>
    <n v="130.69999999999999"/>
    <n v="2901016.7612853865"/>
  </r>
  <r>
    <s v="Mo' Better Blues"/>
    <x v="0"/>
    <x v="0"/>
    <x v="10"/>
    <s v="August 3, 1990 (United States)"/>
    <x v="14"/>
    <n v="12000"/>
    <s v="Spike Lee"/>
    <s v="Spike Lee"/>
    <s v="Denzel Washington"/>
    <s v="United States"/>
    <n v="10000000"/>
    <n v="16153593"/>
    <s v="Universal Pictures"/>
    <n v="130"/>
    <n v="130.69999999999999"/>
    <n v="37658758.891354248"/>
  </r>
  <r>
    <s v="Welcome Home, Roxy Carmichael"/>
    <x v="8"/>
    <x v="3"/>
    <x v="10"/>
    <s v="October 12, 1990 (United States)"/>
    <x v="23"/>
    <n v="5000"/>
    <s v="Jim Abrahams"/>
    <s v="Karen Leigh Hopkins"/>
    <s v="Winona Ryder"/>
    <s v="United Kingdom"/>
    <m/>
    <n v="3989297"/>
    <s v="Incorporated Television Company (ITC)"/>
    <n v="95"/>
    <n v="130.69999999999999"/>
    <n v="9300220.3205814846"/>
  </r>
  <r>
    <s v="Bad Influence"/>
    <x v="0"/>
    <x v="0"/>
    <x v="10"/>
    <s v="March 9, 1990 (United States)"/>
    <x v="21"/>
    <n v="7700"/>
    <s v="Curtis Hanson"/>
    <s v="David Koepp"/>
    <s v="Rob Lowe"/>
    <s v="United States"/>
    <n v="7000000"/>
    <n v="12626043"/>
    <s v="Epic Productions"/>
    <n v="99"/>
    <n v="130.69999999999999"/>
    <n v="29435006.136954859"/>
  </r>
  <r>
    <s v="Look Who's Talking Too"/>
    <x v="8"/>
    <x v="3"/>
    <x v="10"/>
    <s v="December 14, 1990 (United States)"/>
    <x v="32"/>
    <n v="45000"/>
    <s v="Amy Heckerling"/>
    <s v="Amy Heckerling"/>
    <s v="John Travolta"/>
    <s v="United States"/>
    <m/>
    <n v="47789074"/>
    <s v="TriStar Pictures"/>
    <n v="81"/>
    <n v="130.69999999999999"/>
    <n v="111410335.48431523"/>
  </r>
  <r>
    <s v="Rosencrantz &amp; Guildenstern Are Dead"/>
    <x v="1"/>
    <x v="3"/>
    <x v="10"/>
    <s v="February 8, 1991 (United States)"/>
    <x v="34"/>
    <n v="21000"/>
    <s v="Tom Stoppard"/>
    <s v="Tom Stoppard"/>
    <s v="Gary Oldman"/>
    <s v="United Kingdom"/>
    <m/>
    <n v="739104"/>
    <s v="Brandenberg"/>
    <n v="117"/>
    <n v="130.69999999999999"/>
    <n v="1723068.0091813314"/>
  </r>
  <r>
    <s v="Tales from the Darkside: The Movie"/>
    <x v="0"/>
    <x v="3"/>
    <x v="10"/>
    <s v="May 4, 1990 (United States)"/>
    <x v="21"/>
    <n v="16000"/>
    <s v="John Harrison"/>
    <s v="Michael McDowell"/>
    <s v="Debbie Harry"/>
    <s v="United States"/>
    <n v="3500000"/>
    <n v="16324573"/>
    <s v="Paramount Pictures"/>
    <n v="93"/>
    <n v="130.69999999999999"/>
    <n v="38057363.374904364"/>
  </r>
  <r>
    <s v="The Rookie"/>
    <x v="0"/>
    <x v="2"/>
    <x v="10"/>
    <s v="December 7, 1990 (United States)"/>
    <x v="23"/>
    <n v="26000"/>
    <s v="Clint Eastwood"/>
    <s v="Boaz Yakin"/>
    <s v="Clint Eastwood"/>
    <s v="United States"/>
    <n v="10000000"/>
    <n v="21633874"/>
    <s v="Warner Bros."/>
    <n v="120"/>
    <n v="130.69999999999999"/>
    <n v="50434899.830145374"/>
  </r>
  <r>
    <s v="Green Card"/>
    <x v="8"/>
    <x v="3"/>
    <x v="10"/>
    <s v="February 1, 1991 (United States)"/>
    <x v="19"/>
    <n v="23000"/>
    <s v="Peter Weir"/>
    <s v="Peter Weir"/>
    <s v="GÃ©rard Depardieu"/>
    <s v="France"/>
    <n v="12500000"/>
    <n v="29888235"/>
    <s v="Touchstone Pictures"/>
    <n v="107"/>
    <n v="130.69999999999999"/>
    <n v="69678234.15837796"/>
  </r>
  <r>
    <s v="Metropolitan"/>
    <x v="8"/>
    <x v="3"/>
    <x v="10"/>
    <s v="August 3, 1990 (United States)"/>
    <x v="34"/>
    <n v="10000"/>
    <s v="Whit Stillman"/>
    <s v="Whit Stillman"/>
    <s v="Carolyn Farina"/>
    <s v="United States"/>
    <n v="230000"/>
    <n v="2960492"/>
    <s v="Westerly Films"/>
    <n v="98"/>
    <n v="130.69999999999999"/>
    <n v="6901774.3871461367"/>
  </r>
  <r>
    <s v="Europa Europa"/>
    <x v="0"/>
    <x v="0"/>
    <x v="10"/>
    <s v="November 14, 1990 (France)"/>
    <x v="37"/>
    <n v="15000"/>
    <s v="Agnieszka Holland"/>
    <s v="Agnieszka Holland"/>
    <s v="Solomon Perel"/>
    <s v="Germany"/>
    <m/>
    <n v="5575738"/>
    <s v="Bayerischer Rundfunk (BR)"/>
    <n v="112"/>
    <n v="130.69999999999999"/>
    <n v="12998679.17827085"/>
  </r>
  <r>
    <s v="Cyrano de Bergerac"/>
    <x v="1"/>
    <x v="3"/>
    <x v="10"/>
    <s v="December 1, 1990 (United States)"/>
    <x v="24"/>
    <n v="23000"/>
    <s v="Jean-Paul Rappeneau"/>
    <s v="Edmond Rostand"/>
    <s v="GÃ©rard Depardieu"/>
    <s v="France"/>
    <m/>
    <n v="5822041"/>
    <s v="CamÃ©ra One"/>
    <n v="137"/>
    <n v="130.69999999999999"/>
    <n v="13572883.647283856"/>
  </r>
  <r>
    <s v="Almost an Angel"/>
    <x v="1"/>
    <x v="3"/>
    <x v="10"/>
    <s v="December 19, 1990 (United States)"/>
    <x v="41"/>
    <n v="4200"/>
    <s v="John Cornell"/>
    <s v="Paul Hogan"/>
    <s v="Paul Hogan"/>
    <s v="United States"/>
    <n v="25000000"/>
    <n v="6939946"/>
    <s v="Ironbark Films"/>
    <n v="95"/>
    <n v="130.69999999999999"/>
    <n v="16179047.790359603"/>
  </r>
  <r>
    <s v="Everybody Wins"/>
    <x v="0"/>
    <x v="0"/>
    <x v="10"/>
    <s v="January 19, 1990 (United States)"/>
    <x v="27"/>
    <n v="1100"/>
    <s v="Karel Reisz"/>
    <s v="Arthur Miller"/>
    <s v="Debra Winger"/>
    <s v="United Kingdom"/>
    <n v="19000000"/>
    <n v="1372350"/>
    <s v="Recorded Picture Company (RPC)"/>
    <n v="97"/>
    <n v="130.69999999999999"/>
    <n v="3199350"/>
  </r>
  <r>
    <s v="Truly Madly Deeply"/>
    <x v="1"/>
    <x v="3"/>
    <x v="10"/>
    <s v="May 24, 1991 (United States)"/>
    <x v="13"/>
    <n v="7600"/>
    <s v="Anthony Minghella"/>
    <s v="Anthony Minghella"/>
    <s v="Juliet Stevenson"/>
    <s v="United Kingdom"/>
    <m/>
    <n v="1554742"/>
    <s v="British Broadcasting Corporation (BBC)"/>
    <n v="106"/>
    <n v="130.69999999999999"/>
    <n v="3624559.1996939555"/>
  </r>
  <r>
    <s v="Havana"/>
    <x v="0"/>
    <x v="0"/>
    <x v="10"/>
    <s v="December 14, 1990 (United States)"/>
    <x v="10"/>
    <n v="7400"/>
    <s v="Sydney Pollack"/>
    <s v="Judith Rascoe"/>
    <s v="Robert Redford"/>
    <s v="United States"/>
    <n v="40000000"/>
    <n v="9645440"/>
    <s v="Mirage Enterprises"/>
    <n v="144"/>
    <n v="130.69999999999999"/>
    <n v="22486347.115531754"/>
  </r>
  <r>
    <s v="DuckTales the Movie: Treasure of the Lost Lamp"/>
    <x v="2"/>
    <x v="10"/>
    <x v="10"/>
    <s v="August 3, 1990 (United States)"/>
    <x v="15"/>
    <n v="26000"/>
    <s v="Bob Hathcock"/>
    <s v="Alan Burnett"/>
    <s v="Alan Young"/>
    <s v="France"/>
    <m/>
    <n v="18115724"/>
    <s v="Disney Television Animation"/>
    <n v="74"/>
    <n v="130.69999999999999"/>
    <n v="42233061.230298392"/>
  </r>
  <r>
    <s v="The Russia House"/>
    <x v="0"/>
    <x v="0"/>
    <x v="10"/>
    <s v="December 21, 1990 (United States)"/>
    <x v="10"/>
    <n v="15000"/>
    <s v="Fred Schepisi"/>
    <s v="John le CarrÃ©"/>
    <s v="Sean Connery"/>
    <s v="United States"/>
    <n v="21800000"/>
    <n v="22997992"/>
    <s v="PathÃ© Entertainment"/>
    <n v="123"/>
    <n v="130.69999999999999"/>
    <n v="53615058.625860751"/>
  </r>
  <r>
    <s v="Life Is Sweet"/>
    <x v="0"/>
    <x v="3"/>
    <x v="10"/>
    <s v="December 1991 (United States)"/>
    <x v="24"/>
    <n v="9500"/>
    <s v="Mike Leigh"/>
    <s v="Mike Leigh"/>
    <s v="Alison Steadman"/>
    <s v="United Kingdom"/>
    <m/>
    <n v="1516414"/>
    <s v="British Screen Productions"/>
    <n v="103"/>
    <n v="130.69999999999999"/>
    <n v="3535205.4001530223"/>
  </r>
  <r>
    <s v="Jetsons: The Movie"/>
    <x v="2"/>
    <x v="10"/>
    <x v="10"/>
    <s v="July 6, 1990 (United States)"/>
    <x v="41"/>
    <n v="4900"/>
    <s v="Joseph Barbera"/>
    <s v="Dennis Marks"/>
    <s v="George O'Hanlon"/>
    <s v="United States"/>
    <m/>
    <n v="20305841"/>
    <s v="Hanna-Barbera Productions"/>
    <n v="82"/>
    <n v="130.69999999999999"/>
    <n v="47338865.743687838"/>
  </r>
  <r>
    <s v="White Hunter Black Heart"/>
    <x v="1"/>
    <x v="1"/>
    <x v="10"/>
    <s v="September 14, 1990 (United States)"/>
    <x v="14"/>
    <n v="11000"/>
    <s v="Clint Eastwood"/>
    <s v="Peter Viertel"/>
    <s v="Clint Eastwood"/>
    <s v="United States"/>
    <n v="24000000"/>
    <n v="2319124"/>
    <s v="Malpaso Productions"/>
    <n v="112"/>
    <n v="130.69999999999999"/>
    <n v="5406557.6342769703"/>
  </r>
  <r>
    <s v="Avalon"/>
    <x v="1"/>
    <x v="0"/>
    <x v="10"/>
    <s v="October 19, 1990 (United States)"/>
    <x v="13"/>
    <n v="5900"/>
    <s v="Barry Levinson"/>
    <s v="Barry Levinson"/>
    <s v="Aidan Quinn"/>
    <s v="United States"/>
    <n v="20000000"/>
    <n v="15779578"/>
    <s v="TriStar Pictures"/>
    <n v="128"/>
    <n v="130.69999999999999"/>
    <n v="36786820.325937264"/>
  </r>
  <r>
    <s v="Narrow Margin"/>
    <x v="0"/>
    <x v="2"/>
    <x v="10"/>
    <s v="September 21, 1990 (United States)"/>
    <x v="14"/>
    <n v="8400"/>
    <s v="Peter Hyams"/>
    <s v="Peter Hyams"/>
    <s v="Gene Hackman"/>
    <s v="United States"/>
    <m/>
    <n v="10873237"/>
    <s v="Carolco Pictures"/>
    <n v="97"/>
    <n v="130.69999999999999"/>
    <n v="25348701.713083398"/>
  </r>
  <r>
    <s v="Cadillac Man"/>
    <x v="0"/>
    <x v="3"/>
    <x v="10"/>
    <s v="May 18, 1990 (United States)"/>
    <x v="46"/>
    <n v="14000"/>
    <s v="Roger Donaldson"/>
    <s v="Ken Friedman"/>
    <s v="Robin Williams"/>
    <s v="United States"/>
    <m/>
    <n v="27627310"/>
    <s v="Orion Pictures"/>
    <n v="97"/>
    <n v="130.69999999999999"/>
    <n v="64407355.447589904"/>
  </r>
  <r>
    <s v="Taking Care of Business"/>
    <x v="0"/>
    <x v="3"/>
    <x v="10"/>
    <s v="August 17, 1990 (United States)"/>
    <x v="16"/>
    <n v="8100"/>
    <s v="Arthur Hiller"/>
    <s v="Jill Mazursky"/>
    <s v="Jim Belushi"/>
    <s v="United States"/>
    <m/>
    <n v="20005435"/>
    <s v="Hollywood Pictures"/>
    <n v="108"/>
    <n v="130.69999999999999"/>
    <n v="46638531.327467486"/>
  </r>
  <r>
    <s v="Texasville"/>
    <x v="0"/>
    <x v="0"/>
    <x v="10"/>
    <s v="September 28, 1990 (United States)"/>
    <x v="22"/>
    <n v="2500"/>
    <s v="Peter Bogdanovich"/>
    <s v="Larry McMurtry"/>
    <s v="Jeff Bridges"/>
    <s v="United States"/>
    <m/>
    <n v="2268181"/>
    <s v="Cine-Source"/>
    <n v="123"/>
    <n v="130.69999999999999"/>
    <n v="5287794.5730680954"/>
  </r>
  <r>
    <s v="The Guardian"/>
    <x v="0"/>
    <x v="0"/>
    <x v="10"/>
    <s v="April 27, 1990 (United States)"/>
    <x v="20"/>
    <n v="5300"/>
    <s v="William Friedkin"/>
    <s v="Dan Greenburg"/>
    <s v="Jenny Seagrove"/>
    <s v="United States"/>
    <m/>
    <n v="17037887"/>
    <s v="Universal Pictures"/>
    <n v="92"/>
    <n v="130.69999999999999"/>
    <n v="39720307.336648814"/>
  </r>
  <r>
    <s v="Repossessed"/>
    <x v="8"/>
    <x v="3"/>
    <x v="10"/>
    <s v="September 14, 1990 (United States)"/>
    <x v="25"/>
    <n v="8300"/>
    <s v="Bob Logan"/>
    <s v="Bob Logan"/>
    <s v="Leslie Nielsen"/>
    <s v="United States"/>
    <m/>
    <n v="1382462"/>
    <s v="Carolco Pictures"/>
    <n v="80"/>
    <n v="130.69999999999999"/>
    <n v="3222924.0351951034"/>
  </r>
  <r>
    <s v="Fire Birds"/>
    <x v="8"/>
    <x v="2"/>
    <x v="10"/>
    <s v="May 25, 1990 (United States)"/>
    <x v="25"/>
    <n v="6000"/>
    <s v="David Green"/>
    <s v="Step Tyner"/>
    <s v="Nicolas Cage"/>
    <s v="United States"/>
    <n v="22000000"/>
    <n v="14760451"/>
    <s v="Nova International Films"/>
    <n v="85"/>
    <n v="130.69999999999999"/>
    <n v="34410936.646518745"/>
  </r>
  <r>
    <s v="Miami Blues"/>
    <x v="0"/>
    <x v="3"/>
    <x v="10"/>
    <s v="April 20, 1990 (United States)"/>
    <x v="5"/>
    <n v="8000"/>
    <s v="George Armitage"/>
    <s v="Charles Willeford"/>
    <s v="Fred Ward"/>
    <s v="United States"/>
    <m/>
    <n v="9888167"/>
    <s v="Tristes Tropiques"/>
    <n v="97"/>
    <n v="130.69999999999999"/>
    <n v="23052214.880642693"/>
  </r>
  <r>
    <s v="The Field"/>
    <x v="8"/>
    <x v="0"/>
    <x v="10"/>
    <s v="March 1991 (United States)"/>
    <x v="34"/>
    <n v="5800"/>
    <s v="Jim Sheridan"/>
    <s v="Jim Sheridan"/>
    <s v="Richard Harris"/>
    <s v="Ireland"/>
    <m/>
    <n v="1494399"/>
    <s v="Granada Television"/>
    <n v="107"/>
    <n v="130.69999999999999"/>
    <n v="3483881.9839326702"/>
  </r>
  <r>
    <s v="After Dark, My Sweet"/>
    <x v="0"/>
    <x v="6"/>
    <x v="10"/>
    <s v="August 24, 1990 (United States)"/>
    <x v="14"/>
    <n v="3300"/>
    <s v="James Foley"/>
    <s v="Jim Thompson"/>
    <s v="Jason Patric"/>
    <s v="United States"/>
    <m/>
    <n v="2678414"/>
    <s v="Avenue Pictures"/>
    <n v="114"/>
    <n v="130.69999999999999"/>
    <n v="6244167.9097169088"/>
  </r>
  <r>
    <s v="Alice"/>
    <x v="8"/>
    <x v="3"/>
    <x v="10"/>
    <s v="January 10, 1991 (Argentina)"/>
    <x v="14"/>
    <n v="14000"/>
    <s v="Woody Allen"/>
    <s v="Woody Allen"/>
    <s v="Mia Farrow"/>
    <s v="United States"/>
    <n v="12000000"/>
    <n v="7331647"/>
    <s v="Jack Rollins &amp; Charles H. Joffe Productions"/>
    <n v="106"/>
    <n v="130.69999999999999"/>
    <n v="17092217.604437646"/>
  </r>
  <r>
    <s v="Side Out"/>
    <x v="8"/>
    <x v="3"/>
    <x v="10"/>
    <s v="March 30, 1990 (United States)"/>
    <x v="30"/>
    <n v="1900"/>
    <s v="Peter Israelson"/>
    <s v="David Thoreau"/>
    <s v="C. Thomas Howell"/>
    <s v="United States"/>
    <n v="6000000"/>
    <m/>
    <s v="Aurora"/>
    <n v="100"/>
    <n v="130.69999999999999"/>
    <n v="0"/>
  </r>
  <r>
    <s v="The First Power"/>
    <x v="0"/>
    <x v="6"/>
    <x v="10"/>
    <s v="April 6, 1990 (United States)"/>
    <x v="46"/>
    <n v="3800"/>
    <s v="Robert Resnikoff"/>
    <s v="Robert Resnikoff"/>
    <s v="Lou Diamond Phillips"/>
    <s v="United States"/>
    <n v="10000000"/>
    <n v="22424195"/>
    <s v="Interscope Communications"/>
    <n v="98"/>
    <n v="130.69999999999999"/>
    <n v="52277369.674827851"/>
  </r>
  <r>
    <s v="Delta Force 2: the Colombian Connection"/>
    <x v="0"/>
    <x v="2"/>
    <x v="10"/>
    <s v="August 24, 1990 (United States)"/>
    <x v="38"/>
    <n v="6900"/>
    <s v="Aaron Norris"/>
    <s v="James Bruner"/>
    <s v="Chuck Norris"/>
    <s v="United States"/>
    <m/>
    <n v="6698361"/>
    <s v="Cannon Films"/>
    <n v="111"/>
    <n v="130.69999999999999"/>
    <n v="15615842.361897476"/>
  </r>
  <r>
    <s v="Desperate Hours"/>
    <x v="0"/>
    <x v="2"/>
    <x v="10"/>
    <s v="October 5, 1990 (United States)"/>
    <x v="20"/>
    <n v="7200"/>
    <s v="Michael Cimino"/>
    <s v="Joseph Hayes"/>
    <s v="Mickey Rourke"/>
    <s v="United States"/>
    <n v="18000000"/>
    <n v="2742912"/>
    <s v="Dino De Laurentiis Company"/>
    <n v="105"/>
    <n v="130.69999999999999"/>
    <n v="6394531.6480489671"/>
  </r>
  <r>
    <s v="Ju Dou"/>
    <x v="8"/>
    <x v="0"/>
    <x v="10"/>
    <s v="April 1991 (United States)"/>
    <x v="3"/>
    <n v="7800"/>
    <s v="Yimou Zhang"/>
    <s v="Heng Liu"/>
    <s v="Gong Li"/>
    <s v="China"/>
    <m/>
    <n v="1986433"/>
    <s v="China Film Co-Production Corporation"/>
    <n v="95"/>
    <n v="130.69999999999999"/>
    <n v="4630957.4223412396"/>
  </r>
  <r>
    <s v="Cadence"/>
    <x v="8"/>
    <x v="0"/>
    <x v="10"/>
    <s v="February 15, 1991 (United States)"/>
    <x v="16"/>
    <n v="5300"/>
    <s v="Martin Sheen"/>
    <s v="Dennis Shryack"/>
    <s v="Charlie Sheen"/>
    <s v="United States"/>
    <n v="4000000"/>
    <n v="2070871"/>
    <s v="The Movie Group"/>
    <n v="97"/>
    <n v="130.69999999999999"/>
    <n v="4827807.1438408569"/>
  </r>
  <r>
    <s v="Brain Dead"/>
    <x v="0"/>
    <x v="4"/>
    <x v="10"/>
    <s v="January 19, 1990 (United States)"/>
    <x v="22"/>
    <n v="4100"/>
    <s v="Adam Simon"/>
    <s v="Charles Beaumont"/>
    <s v="Bill Pullman"/>
    <s v="United States"/>
    <n v="2000000"/>
    <n v="1627955"/>
    <s v="Concorde Pictures"/>
    <n v="85"/>
    <n v="130.69999999999999"/>
    <n v="3795240.1568477429"/>
  </r>
  <r>
    <s v="The Hairdresser's Husband"/>
    <x v="0"/>
    <x v="3"/>
    <x v="10"/>
    <s v="October 3, 1990 (France)"/>
    <x v="4"/>
    <n v="9200"/>
    <s v="Patrice Leconte"/>
    <s v="Claude Klotz"/>
    <s v="Jean Rochefort"/>
    <s v="France"/>
    <m/>
    <n v="1217084"/>
    <s v="Lambart Productions"/>
    <n v="82"/>
    <n v="130.69999999999999"/>
    <n v="2837379.4552410101"/>
  </r>
  <r>
    <s v="Ernest Goes to Jail"/>
    <x v="1"/>
    <x v="3"/>
    <x v="10"/>
    <s v="April 6, 1990 (United States)"/>
    <x v="20"/>
    <n v="9000"/>
    <s v="John R. Cherry III"/>
    <s v="Charlie Cohen"/>
    <s v="Jim Varney"/>
    <s v="United States"/>
    <n v="9000000"/>
    <n v="25029569"/>
    <s v="Silver Screen Partners IV"/>
    <n v="81"/>
    <n v="130.69999999999999"/>
    <n v="58351259.941086456"/>
  </r>
  <r>
    <s v="Madhouse"/>
    <x v="8"/>
    <x v="3"/>
    <x v="10"/>
    <s v="February 16, 1990 (United States)"/>
    <x v="30"/>
    <n v="3000"/>
    <s v="Tom Ropelewski"/>
    <s v="Tom Ropelewski"/>
    <s v="Richard Alexander"/>
    <s v="United States"/>
    <m/>
    <m/>
    <s v="Orion Pictures"/>
    <n v="90"/>
    <n v="130.69999999999999"/>
    <n v="0"/>
  </r>
  <r>
    <s v="A Cry in the Wild"/>
    <x v="1"/>
    <x v="2"/>
    <x v="10"/>
    <s v="June 1, 1990 (United States)"/>
    <x v="41"/>
    <n v="945"/>
    <s v="Mark Griffiths"/>
    <s v="Gary Paulsen"/>
    <s v="Jared Rushton"/>
    <s v="United States"/>
    <m/>
    <n v="1494969"/>
    <s v="Concorde Pictures"/>
    <n v="82"/>
    <n v="130.69999999999999"/>
    <n v="3485210.8209640398"/>
  </r>
  <r>
    <s v="The Long Walk Home"/>
    <x v="1"/>
    <x v="0"/>
    <x v="10"/>
    <s v="April 12, 1991 (Brazil)"/>
    <x v="4"/>
    <n v="3500"/>
    <s v="Richard Pearce"/>
    <s v="John Cork"/>
    <s v="Sissy Spacek"/>
    <s v="United States"/>
    <m/>
    <n v="4873620"/>
    <s v="Dave Bell Associates"/>
    <n v="97"/>
    <n v="130.69999999999999"/>
    <n v="11361836.37337414"/>
  </r>
  <r>
    <s v="Mountains of the Moon"/>
    <x v="0"/>
    <x v="1"/>
    <x v="10"/>
    <s v="February 23, 1990 (United States)"/>
    <x v="13"/>
    <n v="3500"/>
    <s v="Bob Rafelson"/>
    <s v="William Harrison"/>
    <s v="Patrick Bergin"/>
    <s v="United States"/>
    <n v="19000000"/>
    <n v="4011793"/>
    <s v="Carolco Pictures"/>
    <n v="136"/>
    <n v="130.69999999999999"/>
    <n v="9352665.0887528695"/>
  </r>
  <r>
    <s v="Two Evil Eyes"/>
    <x v="0"/>
    <x v="4"/>
    <x v="10"/>
    <s v="October 25, 1991 (United States)"/>
    <x v="10"/>
    <n v="6400"/>
    <s v="Dario Argento"/>
    <s v="Edgar Allan Poe"/>
    <s v="Adrienne Barbeau"/>
    <s v="Italy"/>
    <n v="9000000"/>
    <n v="349618"/>
    <s v="ADC Films"/>
    <n v="120"/>
    <n v="130.69999999999999"/>
    <n v="815062.00918133126"/>
  </r>
  <r>
    <s v="Mr. &amp; Mrs. Bridge"/>
    <x v="8"/>
    <x v="0"/>
    <x v="10"/>
    <s v="January 18, 1991 (United Kingdom)"/>
    <x v="14"/>
    <n v="2800"/>
    <s v="James Ivory"/>
    <s v="Evan S. Connell"/>
    <s v="Paul Newman"/>
    <s v="United Kingdom"/>
    <m/>
    <n v="7698010"/>
    <s v="Cineplex Odeon Films"/>
    <n v="126"/>
    <n v="130.69999999999999"/>
    <n v="17946317.115531754"/>
  </r>
  <r>
    <s v="Trust"/>
    <x v="0"/>
    <x v="3"/>
    <x v="10"/>
    <s v="September 20, 1991 (United Kingdom)"/>
    <x v="34"/>
    <n v="9400"/>
    <s v="Hal Hartley"/>
    <s v="Hal Hartley"/>
    <s v="Adrienne Shelly"/>
    <s v="United Kingdom"/>
    <n v="700000"/>
    <n v="357400"/>
    <s v="Channel Four Films"/>
    <n v="107"/>
    <n v="130.69999999999999"/>
    <n v="833204.13159908191"/>
  </r>
  <r>
    <s v="Crazy People"/>
    <x v="0"/>
    <x v="3"/>
    <x v="10"/>
    <s v="April 13, 1990 (United States)"/>
    <x v="22"/>
    <n v="4200"/>
    <s v="Tony Bill"/>
    <s v="Mitch Markowitz"/>
    <s v="Dudley Moore"/>
    <s v="United States"/>
    <m/>
    <n v="13236513"/>
    <s v="Paramount Pictures"/>
    <n v="90"/>
    <n v="130.69999999999999"/>
    <n v="30858190.597551644"/>
  </r>
  <r>
    <s v="A Shock to the System"/>
    <x v="0"/>
    <x v="3"/>
    <x v="10"/>
    <s v="March 23, 1990 (United States)"/>
    <x v="17"/>
    <n v="4500"/>
    <s v="Jan Egleson"/>
    <s v="Simon Brett"/>
    <s v="Michael Caine"/>
    <s v="United States"/>
    <n v="12000000"/>
    <n v="3417056"/>
    <s v="Brigand Films"/>
    <n v="88"/>
    <n v="130.69999999999999"/>
    <n v="7966158.8615149194"/>
  </r>
  <r>
    <s v="The Boyfriend School"/>
    <x v="8"/>
    <x v="3"/>
    <x v="10"/>
    <s v="September 21, 1990 (United States)"/>
    <x v="1"/>
    <n v="2600"/>
    <s v="Malcolm Mowbray"/>
    <s v="Sarah Bird"/>
    <s v="Steve Guttenberg"/>
    <s v="United Kingdom"/>
    <n v="6700000"/>
    <n v="1171762"/>
    <s v="Hemdale"/>
    <n v="101"/>
    <n v="130.69999999999999"/>
    <n v="2731720.5921958685"/>
  </r>
  <r>
    <s v="Roger Corman's Frankenstein Unbound"/>
    <x v="0"/>
    <x v="0"/>
    <x v="10"/>
    <s v="November 2, 1990 (United States)"/>
    <x v="30"/>
    <n v="3600"/>
    <s v="Roger Corman"/>
    <s v="Brian Aldiss"/>
    <s v="John Hurt"/>
    <s v="United States"/>
    <n v="11500000"/>
    <n v="334748"/>
    <s v="The Mount Company"/>
    <n v="85"/>
    <n v="130.69999999999999"/>
    <n v="780395.68171384849"/>
  </r>
  <r>
    <s v="Nuns on the Run"/>
    <x v="8"/>
    <x v="3"/>
    <x v="10"/>
    <s v="March 30, 1990 (United States)"/>
    <x v="22"/>
    <n v="7700"/>
    <s v="Jonathan Lynn"/>
    <s v="Jonathan Lynn"/>
    <s v="Eric Idle"/>
    <s v="United Kingdom"/>
    <m/>
    <n v="10959015"/>
    <s v="HandMade Films"/>
    <n v="89"/>
    <n v="130.69999999999999"/>
    <n v="25548675.367253251"/>
  </r>
  <r>
    <s v="Q&amp;A"/>
    <x v="0"/>
    <x v="6"/>
    <x v="10"/>
    <s v="April 27, 1990 (United States)"/>
    <x v="14"/>
    <n v="5600"/>
    <s v="Sidney Lumet"/>
    <s v="Edwin Torres"/>
    <s v="Nick Nolte"/>
    <s v="United States"/>
    <m/>
    <n v="11207891"/>
    <s v="Regency International Pictures"/>
    <n v="132"/>
    <n v="130.69999999999999"/>
    <n v="26128878.25325172"/>
  </r>
  <r>
    <s v="An Angel at My Table"/>
    <x v="0"/>
    <x v="5"/>
    <x v="10"/>
    <s v="September 20, 1990 (Australia)"/>
    <x v="24"/>
    <n v="6900"/>
    <s v="Jane Campion"/>
    <s v="Janet Frame"/>
    <s v="Kerry Fox"/>
    <s v="New Zealand"/>
    <m/>
    <n v="1055995"/>
    <s v="Hibiscus Films"/>
    <n v="158"/>
    <n v="130.69999999999999"/>
    <n v="2461833.7911247131"/>
  </r>
  <r>
    <s v="Stanley &amp; Iris"/>
    <x v="8"/>
    <x v="0"/>
    <x v="10"/>
    <s v="February 9, 1990 (United States)"/>
    <x v="5"/>
    <n v="7300"/>
    <s v="Martin Ritt"/>
    <s v="Pat Barker"/>
    <s v="Jane Fonda"/>
    <s v="United States"/>
    <n v="23000000"/>
    <n v="5820015"/>
    <s v="Metro-Goldwyn-Mayer (MGM)"/>
    <n v="104"/>
    <n v="130.69999999999999"/>
    <n v="13568160.4475899"/>
  </r>
  <r>
    <s v="Flashback"/>
    <x v="0"/>
    <x v="2"/>
    <x v="10"/>
    <s v="February 2, 1990 (United States)"/>
    <x v="19"/>
    <n v="5100"/>
    <s v="Franco Amurri"/>
    <s v="David Loughery"/>
    <s v="Dennis Hopper"/>
    <s v="United States"/>
    <m/>
    <n v="6488114"/>
    <s v="Paramount Pictures"/>
    <n v="108"/>
    <n v="130.69999999999999"/>
    <n v="15125694.994644223"/>
  </r>
  <r>
    <s v="Men Don't Leave"/>
    <x v="8"/>
    <x v="3"/>
    <x v="10"/>
    <s v="February 23, 1990 (United States)"/>
    <x v="17"/>
    <n v="2400"/>
    <s v="Paul Brickman"/>
    <s v="Barbara Benedek"/>
    <s v="Jessica Lange"/>
    <s v="United States"/>
    <m/>
    <n v="6070725"/>
    <s v="The Geffen Company"/>
    <n v="115"/>
    <n v="130.69999999999999"/>
    <n v="14152638.925019128"/>
  </r>
  <r>
    <s v="Ski Patrol"/>
    <x v="1"/>
    <x v="2"/>
    <x v="10"/>
    <s v="January 12, 1990 (United States)"/>
    <x v="33"/>
    <n v="3400"/>
    <s v="Richard Correll"/>
    <s v="Steven Long Mitchell"/>
    <s v="Roger Rose"/>
    <s v="United States"/>
    <m/>
    <n v="8533973"/>
    <s v="Epic Productions"/>
    <n v="91"/>
    <n v="130.69999999999999"/>
    <n v="19895191.837031368"/>
  </r>
  <r>
    <s v="Ghost Dad"/>
    <x v="1"/>
    <x v="3"/>
    <x v="10"/>
    <s v="June 29, 1990 (United States)"/>
    <x v="44"/>
    <n v="7500"/>
    <s v="Sidney Poitier"/>
    <s v="Brent Maddock"/>
    <s v="Bill Cosby"/>
    <s v="United States"/>
    <m/>
    <n v="25421633"/>
    <s v="Universal Pictures"/>
    <n v="83"/>
    <n v="130.69999999999999"/>
    <n v="59265276.014537111"/>
  </r>
  <r>
    <s v="Book of Love"/>
    <x v="8"/>
    <x v="3"/>
    <x v="10"/>
    <s v="February 1, 1991 (United States)"/>
    <x v="19"/>
    <n v="1100"/>
    <s v="Robert Shaye"/>
    <s v="William Kotzwinkle"/>
    <s v="Chris Young"/>
    <s v="United States"/>
    <m/>
    <n v="1382259"/>
    <s v="New Line Cinema"/>
    <n v="82"/>
    <n v="130.69999999999999"/>
    <n v="3222450.7827084926"/>
  </r>
  <r>
    <s v="Hidden Agenda"/>
    <x v="0"/>
    <x v="0"/>
    <x v="10"/>
    <s v="January 1991 (United States)"/>
    <x v="15"/>
    <n v="3700"/>
    <s v="Ken Loach"/>
    <s v="Jim Allen"/>
    <s v="Frances McDormand"/>
    <s v="United Kingdom"/>
    <m/>
    <n v="1232210"/>
    <s v="Hemdale"/>
    <n v="108"/>
    <n v="130.69999999999999"/>
    <n v="2872642.5937260902"/>
  </r>
  <r>
    <s v="Everybody's Fine"/>
    <x v="8"/>
    <x v="0"/>
    <x v="10"/>
    <s v="May 31, 1991 (United States)"/>
    <x v="3"/>
    <n v="3700"/>
    <s v="Giuseppe Tornatore"/>
    <s v="Massimo De Rita"/>
    <s v="Marcello Mastroianni"/>
    <s v="Italy"/>
    <m/>
    <n v="1745470"/>
    <s v="Erre Produzioni"/>
    <n v="118"/>
    <n v="130.69999999999999"/>
    <n v="4069202.0581484316"/>
  </r>
  <r>
    <s v="Spaced Invaders"/>
    <x v="1"/>
    <x v="1"/>
    <x v="10"/>
    <s v="April 27, 1990 (United States)"/>
    <x v="11"/>
    <n v="3300"/>
    <s v="Patrick Read Johnson"/>
    <s v="Patrick Read Johnson"/>
    <s v="Douglas Barr"/>
    <s v="United States"/>
    <n v="3000000"/>
    <n v="15369573"/>
    <s v="Silver Screen Partners IV"/>
    <n v="100"/>
    <n v="130.69999999999999"/>
    <n v="35830978.524100997"/>
  </r>
  <r>
    <s v="Meet the Applegates"/>
    <x v="0"/>
    <x v="3"/>
    <x v="10"/>
    <s v="February 1, 1991 (United States)"/>
    <x v="30"/>
    <n v="2200"/>
    <s v="Michael Lehmann"/>
    <s v="Michael Lehmann"/>
    <s v="Ed Begley Jr."/>
    <s v="United States"/>
    <n v="5000000"/>
    <n v="485772"/>
    <s v="Cinemarque Entertainment"/>
    <n v="90"/>
    <n v="130.69999999999999"/>
    <n v="1132476.8814078041"/>
  </r>
  <r>
    <s v="Betsy's Wedding"/>
    <x v="0"/>
    <x v="3"/>
    <x v="10"/>
    <s v="June 22, 1990 (United States)"/>
    <x v="41"/>
    <n v="3500"/>
    <s v="Alan Alda"/>
    <s v="Alan Alda"/>
    <s v="Alan Alda"/>
    <s v="United States"/>
    <m/>
    <n v="19740070"/>
    <s v="Touchstone Pictures"/>
    <n v="94"/>
    <n v="130.69999999999999"/>
    <n v="46019887.750573836"/>
  </r>
  <r>
    <s v="Def by Temptation"/>
    <x v="0"/>
    <x v="4"/>
    <x v="10"/>
    <s v="May 11, 1990 (United States)"/>
    <x v="32"/>
    <n v="1400"/>
    <s v="James Bond III"/>
    <s v="James Bond III"/>
    <s v="James Bond III"/>
    <s v="United States"/>
    <m/>
    <n v="2218579"/>
    <s v="Bonded Filmworks"/>
    <n v="95"/>
    <n v="130.69999999999999"/>
    <n v="5172157.7758224942"/>
  </r>
  <r>
    <s v="Heart Condition"/>
    <x v="0"/>
    <x v="3"/>
    <x v="10"/>
    <s v="February 2, 1990 (United States)"/>
    <x v="41"/>
    <n v="3300"/>
    <s v="James D. Parriott"/>
    <s v="James D. Parriott"/>
    <s v="Bob Hoskins"/>
    <s v="United States"/>
    <m/>
    <n v="4134992"/>
    <s v="New Line Cinema"/>
    <n v="100"/>
    <n v="130.69999999999999"/>
    <n v="9639878.0596786533"/>
  </r>
  <r>
    <s v="My Father's Glory"/>
    <x v="2"/>
    <x v="1"/>
    <x v="10"/>
    <s v="August 1991 (United States)"/>
    <x v="37"/>
    <n v="6200"/>
    <s v="Yves Robert"/>
    <s v="Louis NucÃ©ra"/>
    <s v="Philippe CaubÃ¨re"/>
    <s v="France"/>
    <m/>
    <n v="1730856"/>
    <s v="Gaumont"/>
    <n v="105"/>
    <n v="130.69999999999999"/>
    <n v="4035132.5416985461"/>
  </r>
  <r>
    <s v="Vincent &amp; Theo"/>
    <x v="8"/>
    <x v="5"/>
    <x v="10"/>
    <s v="November 16, 1990 (United States)"/>
    <x v="15"/>
    <n v="3700"/>
    <s v="Robert Altman"/>
    <s v="Julian Mitchell"/>
    <s v="Tim Roth"/>
    <s v="France"/>
    <m/>
    <n v="2231274"/>
    <s v="Belbo Films"/>
    <n v="138"/>
    <n v="130.69999999999999"/>
    <n v="5201753.5409334358"/>
  </r>
  <r>
    <s v="Streets"/>
    <x v="0"/>
    <x v="2"/>
    <x v="10"/>
    <s v="January 19, 1990 (United States)"/>
    <x v="46"/>
    <n v="712"/>
    <s v="Katt Shea"/>
    <s v="Andy Ruben"/>
    <s v="Christina Applegate"/>
    <s v="United States"/>
    <m/>
    <n v="1510053"/>
    <m/>
    <n v="85"/>
    <n v="130.69999999999999"/>
    <n v="3520376.0451415456"/>
  </r>
  <r>
    <s v="Stella"/>
    <x v="8"/>
    <x v="0"/>
    <x v="10"/>
    <s v="February 2, 1990 (United States)"/>
    <x v="19"/>
    <n v="2400"/>
    <s v="John Erman"/>
    <s v="Olive Higgins Prouty"/>
    <s v="Bette Midler"/>
    <s v="United States"/>
    <m/>
    <n v="20240128"/>
    <s v="The Samuel Goldwyn Company"/>
    <n v="109"/>
    <n v="130.69999999999999"/>
    <n v="47185669.484315224"/>
  </r>
  <r>
    <s v="The Forbidden Dance"/>
    <x v="8"/>
    <x v="0"/>
    <x v="10"/>
    <s v="March 16, 1990 (United States)"/>
    <x v="49"/>
    <n v="1500"/>
    <s v="Greydon Clark"/>
    <s v="Menahem Golan"/>
    <s v="Laura Harring"/>
    <s v="United States"/>
    <m/>
    <n v="1823154"/>
    <s v="21st Century Film Corporation"/>
    <n v="97"/>
    <n v="130.69999999999999"/>
    <n v="4250306.2264728388"/>
  </r>
  <r>
    <s v="Loose Cannons"/>
    <x v="0"/>
    <x v="2"/>
    <x v="10"/>
    <s v="February 9, 1990 (United States)"/>
    <x v="38"/>
    <n v="4500"/>
    <s v="Bob Clark"/>
    <s v="Richard Christian Matheson"/>
    <s v="Gene Hackman"/>
    <s v="United States"/>
    <n v="15000000"/>
    <n v="5585154"/>
    <s v="TriStar Pictures"/>
    <n v="94"/>
    <n v="130.69999999999999"/>
    <n v="13020630.63351186"/>
  </r>
  <r>
    <s v="A Tale of Springtime"/>
    <x v="1"/>
    <x v="3"/>
    <x v="10"/>
    <s v="April 4, 1990 (France)"/>
    <x v="13"/>
    <n v="4000"/>
    <s v="Ã‰ric Rohmer"/>
    <s v="Ã‰ric Rohmer"/>
    <s v="Anne TeyssÃ¨dre"/>
    <s v="France"/>
    <m/>
    <n v="20554"/>
    <s v="Compagnie Eric Rohmer (CER)"/>
    <n v="108"/>
    <n v="130.69999999999999"/>
    <n v="47917.397092578423"/>
  </r>
  <r>
    <s v="To Sleep with Anger"/>
    <x v="1"/>
    <x v="0"/>
    <x v="10"/>
    <s v="October 12, 1990 (United States)"/>
    <x v="13"/>
    <n v="2200"/>
    <s v="Charles Burnett"/>
    <s v="Charles Burnett"/>
    <s v="Danny Glover"/>
    <s v="United States"/>
    <m/>
    <n v="1161135"/>
    <s v="SVS Films"/>
    <n v="102"/>
    <n v="130.69999999999999"/>
    <n v="2706945.9410864576"/>
  </r>
  <r>
    <s v="Where the Heart Is"/>
    <x v="0"/>
    <x v="3"/>
    <x v="10"/>
    <s v="February 23, 1990 (United States)"/>
    <x v="22"/>
    <n v="1500"/>
    <s v="John Boorman"/>
    <s v="Telsche Boorman"/>
    <s v="Dabney Coleman"/>
    <s v="United States"/>
    <n v="15000000"/>
    <n v="1106475"/>
    <s v="Touchstone Pictures"/>
    <n v="107"/>
    <n v="130.69999999999999"/>
    <n v="2579517.4636572301"/>
  </r>
  <r>
    <s v="Love at Large"/>
    <x v="0"/>
    <x v="3"/>
    <x v="10"/>
    <s v="March 9, 1990 (United States)"/>
    <x v="46"/>
    <n v="1200"/>
    <s v="Alan Rudolph"/>
    <s v="Alan Rudolph"/>
    <s v="Tom Berenger"/>
    <s v="United States"/>
    <m/>
    <n v="1436308"/>
    <s v="David Blocker Productions"/>
    <n v="97"/>
    <n v="130.69999999999999"/>
    <n v="3348454.8400918134"/>
  </r>
  <r>
    <s v="Boiling Point"/>
    <x v="4"/>
    <x v="2"/>
    <x v="10"/>
    <s v="November 19, 1999 (United States)"/>
    <x v="8"/>
    <n v="6300"/>
    <s v="Takeshi Kitano"/>
    <s v="Takeshi Kitano"/>
    <s v="Takeshi Kitano"/>
    <s v="Japan"/>
    <m/>
    <m/>
    <s v="Bandai Visual Company"/>
    <n v="96"/>
    <n v="130.69999999999999"/>
    <n v="0"/>
  </r>
  <r>
    <s v="Downtown"/>
    <x v="0"/>
    <x v="2"/>
    <x v="10"/>
    <s v="January 12, 1990 (United States)"/>
    <x v="46"/>
    <n v="1800"/>
    <s v="Richard Benjamin"/>
    <s v="Nat Mauldin"/>
    <s v="Anthony Edwards"/>
    <s v="United States"/>
    <n v="10000000"/>
    <n v="2346150"/>
    <s v="Pacific Western"/>
    <n v="96"/>
    <n v="130.69999999999999"/>
    <n v="5469563.1599081866"/>
  </r>
  <r>
    <s v="Short Time"/>
    <x v="8"/>
    <x v="3"/>
    <x v="10"/>
    <s v="May 4, 1990 (United States)"/>
    <x v="5"/>
    <n v="2200"/>
    <s v="Gregg Champion"/>
    <s v="John Blumenthal"/>
    <s v="Dabney Coleman"/>
    <s v="United States"/>
    <m/>
    <n v="4010647"/>
    <s v="Gladden Entertainment"/>
    <n v="97"/>
    <n v="130.69999999999999"/>
    <n v="9349993.4269319046"/>
  </r>
  <r>
    <s v="American Ninja 4: The Annihilation"/>
    <x v="0"/>
    <x v="2"/>
    <x v="10"/>
    <s v="March 8, 1991 (United States)"/>
    <x v="35"/>
    <n v="4600"/>
    <s v="Cedric Sundstrom"/>
    <s v="Gideon Amir"/>
    <s v="Michael Dudikoff"/>
    <s v="United States"/>
    <m/>
    <n v="358047"/>
    <s v="The Cannon Group"/>
    <n v="99"/>
    <n v="130.69999999999999"/>
    <n v="834712.47819433815"/>
  </r>
  <r>
    <s v="Gate 2: The Trespassers"/>
    <x v="0"/>
    <x v="7"/>
    <x v="10"/>
    <s v="February 28, 1992 (United States)"/>
    <x v="25"/>
    <n v="2000"/>
    <s v="Tibor TakÃ¡cs"/>
    <s v="Michael Nankin"/>
    <s v="Louis Tripp"/>
    <s v="Canada"/>
    <n v="6500000"/>
    <n v="2032973"/>
    <s v="Vision PDG"/>
    <n v="93"/>
    <n v="130.69999999999999"/>
    <n v="4739455.8003060445"/>
  </r>
  <r>
    <s v="Come See the Paradise"/>
    <x v="0"/>
    <x v="0"/>
    <x v="10"/>
    <s v="January 1991 (United States)"/>
    <x v="17"/>
    <n v="2600"/>
    <s v="Alan Parker"/>
    <s v="Alan Parker"/>
    <s v="Dennis Quaid"/>
    <s v="United States"/>
    <n v="17500000"/>
    <n v="947306"/>
    <s v="Twentieth Century Fox"/>
    <n v="138"/>
    <n v="130.69999999999999"/>
    <n v="2208447.8821729152"/>
  </r>
  <r>
    <s v="The Garden"/>
    <x v="9"/>
    <x v="0"/>
    <x v="10"/>
    <s v="1990 (United States)"/>
    <x v="5"/>
    <n v="840"/>
    <s v="Derek Jarman"/>
    <m/>
    <s v="Tilda Swinton"/>
    <s v="United Kingdom"/>
    <m/>
    <n v="5006"/>
    <s v="Basilisk Communications"/>
    <n v="92"/>
    <n v="130.69999999999999"/>
    <n v="11670.452945677123"/>
  </r>
  <r>
    <s v="Lambada"/>
    <x v="1"/>
    <x v="0"/>
    <x v="10"/>
    <s v="March 16, 1990 (United States)"/>
    <x v="50"/>
    <n v="979"/>
    <s v="Joel Silberg"/>
    <s v="Joel Silberg"/>
    <s v="J. Eddie Peck"/>
    <s v="United States"/>
    <m/>
    <n v="4263112"/>
    <s v="Cannon Films"/>
    <n v="104"/>
    <n v="130.69999999999999"/>
    <n v="9938563.3236419279"/>
  </r>
  <r>
    <s v="The Shrimp on the Barbie"/>
    <x v="8"/>
    <x v="3"/>
    <x v="10"/>
    <s v="August 31, 1990 (United States)"/>
    <x v="46"/>
    <n v="1200"/>
    <s v="Director"/>
    <s v="Grant Morris"/>
    <s v="Cheech Marin"/>
    <s v="Australia"/>
    <m/>
    <m/>
    <s v="Unity Pictures"/>
    <n v="90"/>
    <n v="130.69999999999999"/>
    <n v="0"/>
  </r>
  <r>
    <s v="May Fools"/>
    <x v="0"/>
    <x v="3"/>
    <x v="10"/>
    <s v="July 1990 (United States)"/>
    <x v="4"/>
    <n v="2900"/>
    <s v="Louis Malle"/>
    <s v="Louis Malle"/>
    <s v="Miou-Miou"/>
    <s v="France"/>
    <m/>
    <n v="1576702"/>
    <s v="Nouvelles Ã‰ditions de Films (NEF)"/>
    <n v="107"/>
    <n v="130.69999999999999"/>
    <n v="3675754.3947972455"/>
  </r>
  <r>
    <s v="The Last of the Finest"/>
    <x v="0"/>
    <x v="2"/>
    <x v="10"/>
    <s v="March 9, 1990 (United States)"/>
    <x v="1"/>
    <n v="1200"/>
    <s v="John Mackenzie"/>
    <s v="Jere Cunningham"/>
    <s v="Brian Dennehy"/>
    <s v="United States"/>
    <n v="12000000"/>
    <n v="1531489"/>
    <s v="Orion Pictures"/>
    <n v="106"/>
    <n v="130.69999999999999"/>
    <n v="3570349.6426931904"/>
  </r>
  <r>
    <s v="Strangers in Good Company"/>
    <x v="1"/>
    <x v="0"/>
    <x v="10"/>
    <s v="1990 (Canada)"/>
    <x v="3"/>
    <n v="995"/>
    <s v="Cynthia Scott"/>
    <s v="Gloria Demers"/>
    <s v="Alice Diabo"/>
    <s v="Canada"/>
    <m/>
    <m/>
    <s v="National Film Board of Canada (NFB)"/>
    <n v="101"/>
    <n v="130.69999999999999"/>
    <n v="0"/>
  </r>
  <r>
    <s v="Opportunity Knocks"/>
    <x v="8"/>
    <x v="3"/>
    <x v="10"/>
    <s v="March 30, 1990 (United States)"/>
    <x v="22"/>
    <n v="2900"/>
    <s v="Donald Petrie"/>
    <s v="Mitchel Katlin"/>
    <s v="Dana Carvey"/>
    <s v="United States"/>
    <m/>
    <n v="11359129"/>
    <s v="Imagine Films Entertainment"/>
    <n v="103"/>
    <n v="130.69999999999999"/>
    <n v="26481458.349655699"/>
  </r>
  <r>
    <s v="Funny About Love"/>
    <x v="8"/>
    <x v="3"/>
    <x v="10"/>
    <s v="September 21, 1990 (United States)"/>
    <x v="38"/>
    <n v="1300"/>
    <s v="Leonard Nimoy"/>
    <s v="Bob Greene"/>
    <s v="Gene Wilder"/>
    <s v="United States"/>
    <m/>
    <n v="8141292"/>
    <s v="Duffy Films"/>
    <n v="101"/>
    <n v="130.69999999999999"/>
    <n v="18979737.355776589"/>
  </r>
  <r>
    <s v="Graffiti Bridge"/>
    <x v="8"/>
    <x v="0"/>
    <x v="10"/>
    <s v="November 2, 1990 (United States)"/>
    <x v="54"/>
    <n v="1800"/>
    <s v="Prince"/>
    <s v="Prince"/>
    <s v="Prince"/>
    <s v="United States"/>
    <n v="7500000"/>
    <n v="4562778"/>
    <s v="Paisley Park Films"/>
    <n v="90"/>
    <n v="130.69999999999999"/>
    <n v="10637172.583014537"/>
  </r>
  <r>
    <s v="Coupe de Ville"/>
    <x v="8"/>
    <x v="3"/>
    <x v="10"/>
    <s v="March 9, 1990 (United States)"/>
    <x v="17"/>
    <n v="2300"/>
    <s v="Joe Roth"/>
    <s v="Mike Binder"/>
    <s v="Patrick Dempsey"/>
    <s v="United States"/>
    <m/>
    <n v="715983"/>
    <s v="Morgan Creek Entertainment"/>
    <n v="99"/>
    <n v="130.69999999999999"/>
    <n v="1669166.1828615149"/>
  </r>
  <r>
    <s v="Sibling Rivalry"/>
    <x v="8"/>
    <x v="3"/>
    <x v="10"/>
    <s v="October 26, 1990 (United States)"/>
    <x v="20"/>
    <n v="2500"/>
    <s v="Carl Reiner"/>
    <s v="Martha Goldhirsh"/>
    <s v="Kirstie Alley"/>
    <s v="United States"/>
    <n v="16000000"/>
    <n v="17854933"/>
    <s v="Castle Rock Entertainment"/>
    <n v="87"/>
    <n v="130.69999999999999"/>
    <n v="41625080.987758227"/>
  </r>
  <r>
    <s v="Vital Signs"/>
    <x v="0"/>
    <x v="0"/>
    <x v="10"/>
    <s v="April 13, 1990 (United States)"/>
    <x v="20"/>
    <n v="703"/>
    <s v="Marisa Silver"/>
    <s v="Larry Ketron"/>
    <s v="Adrian Pasdar"/>
    <s v="United States"/>
    <m/>
    <n v="1224605"/>
    <s v="Twentieth Century Fox"/>
    <n v="103"/>
    <n v="130.69999999999999"/>
    <n v="2854913.1101759756"/>
  </r>
  <r>
    <s v="Body Chemistry"/>
    <x v="0"/>
    <x v="0"/>
    <x v="10"/>
    <s v="March 9, 1990 (United States)"/>
    <x v="36"/>
    <n v="406"/>
    <s v="Kristine Peterson"/>
    <s v="Jackson Barr"/>
    <s v="Marc Singer"/>
    <s v="United States"/>
    <m/>
    <n v="2415312"/>
    <s v="Concorde-New Horizons"/>
    <n v="84"/>
    <n v="130.69999999999999"/>
    <n v="5630800.0489671007"/>
  </r>
  <r>
    <s v="The Haunting of Morella"/>
    <x v="0"/>
    <x v="4"/>
    <x v="10"/>
    <s v="February 9, 1990 (United States)"/>
    <x v="44"/>
    <n v="694"/>
    <s v="Jim Wynorski"/>
    <s v="Edgar Allan Poe"/>
    <s v="Nicole Eggert"/>
    <s v="United States"/>
    <m/>
    <n v="1547867"/>
    <s v="Concorde-New Horizons"/>
    <n v="82"/>
    <n v="130.69999999999999"/>
    <n v="3608531.5600612089"/>
  </r>
  <r>
    <s v="The Fourth War"/>
    <x v="0"/>
    <x v="0"/>
    <x v="10"/>
    <s v="March 23, 1990 (United States)"/>
    <x v="41"/>
    <n v="1400"/>
    <s v="John Frankenheimer"/>
    <s v="Stephen Peters"/>
    <s v="Roy Scheider"/>
    <s v="United States"/>
    <m/>
    <n v="1305887"/>
    <s v="Kodiak Films"/>
    <n v="91"/>
    <n v="130.69999999999999"/>
    <n v="3044405.2708492731"/>
  </r>
  <r>
    <s v="Tune in Tomorrow..."/>
    <x v="8"/>
    <x v="3"/>
    <x v="10"/>
    <s v="November 2, 1990 (United States)"/>
    <x v="19"/>
    <n v="1700"/>
    <s v="Jon Amiel"/>
    <s v="Mario Vargas Llosa"/>
    <s v="Barbara Hershey"/>
    <s v="United States"/>
    <n v="11000000"/>
    <n v="1794001"/>
    <s v="Odyssey"/>
    <n v="107"/>
    <n v="130.69999999999999"/>
    <n v="4182342.0405508801"/>
  </r>
  <r>
    <s v="Impulse"/>
    <x v="0"/>
    <x v="6"/>
    <x v="10"/>
    <s v="April 6, 1990 (United States)"/>
    <x v="46"/>
    <n v="1200"/>
    <s v="Sondra Locke"/>
    <s v="John DeMarco"/>
    <s v="Theresa Russell"/>
    <s v="United States"/>
    <n v="9000000"/>
    <n v="2544504"/>
    <s v="Warner Bros."/>
    <n v="109"/>
    <n v="130.69999999999999"/>
    <n v="5931984.4590665651"/>
  </r>
  <r>
    <s v="La discrÃ¨te"/>
    <x v="3"/>
    <x v="0"/>
    <x v="10"/>
    <s v="November 21, 1990 (France)"/>
    <x v="9"/>
    <n v="930"/>
    <s v="Christian Vincent"/>
    <s v="Christian Vincent"/>
    <s v="Fabrice Luchini"/>
    <s v="France"/>
    <m/>
    <m/>
    <s v="France 3 CinÃ©ma"/>
    <n v="94"/>
    <n v="130.69999999999999"/>
    <n v="0"/>
  </r>
  <r>
    <s v="Heaven and Earth"/>
    <x v="8"/>
    <x v="2"/>
    <x v="10"/>
    <s v="February 8, 1991 (United States)"/>
    <x v="9"/>
    <n v="958"/>
    <s v="Haruki Kadokawa"/>
    <s v="Haruki Kadokawa"/>
    <s v="Takaaki Enoki"/>
    <s v="Japan"/>
    <n v="42000000"/>
    <m/>
    <s v="Haruki Kadokawa Films"/>
    <n v="125"/>
    <n v="130.69999999999999"/>
    <n v="0"/>
  </r>
  <r>
    <s v="Crossing the Line"/>
    <x v="0"/>
    <x v="6"/>
    <x v="10"/>
    <s v="August 31, 1990 (United Kingdom)"/>
    <x v="1"/>
    <n v="1000"/>
    <s v="David Leland"/>
    <s v="William McIlvanney"/>
    <s v="Kenny Ireland"/>
    <s v="United Kingdom"/>
    <m/>
    <n v="59227"/>
    <s v="Palace Pictures"/>
    <n v="93"/>
    <n v="130.69999999999999"/>
    <n v="138075.49273144605"/>
  </r>
  <r>
    <s v="Mindwalk"/>
    <x v="1"/>
    <x v="0"/>
    <x v="10"/>
    <s v="December 20, 1991 (United States)"/>
    <x v="37"/>
    <n v="3000"/>
    <s v="Bernt Amadeus Capra"/>
    <s v="Bernt Amadeus Capra"/>
    <s v="Liv Ullmann"/>
    <s v="United States"/>
    <m/>
    <n v="774048"/>
    <s v="Atlas"/>
    <n v="112"/>
    <n v="130.69999999999999"/>
    <n v="1804532.7130833971"/>
  </r>
  <r>
    <s v="The Nasty Girl"/>
    <x v="8"/>
    <x v="3"/>
    <x v="10"/>
    <s v="March 1991 (United States)"/>
    <x v="4"/>
    <n v="2500"/>
    <s v="Michael Verhoeven"/>
    <s v="Michael Verhoeven"/>
    <s v="Lena Stolze"/>
    <s v="West Germany"/>
    <m/>
    <n v="2293625"/>
    <s v="Filmverlag der Autoren"/>
    <n v="92"/>
    <n v="130.69999999999999"/>
    <n v="5347111.993114002"/>
  </r>
  <r>
    <s v="Archangel"/>
    <x v="4"/>
    <x v="3"/>
    <x v="10"/>
    <s v="September 1, 1990 (Canada)"/>
    <x v="16"/>
    <n v="1300"/>
    <s v="Guy Maddin"/>
    <s v="John B. Harvie"/>
    <s v="Michael Gottli"/>
    <s v="Canada"/>
    <m/>
    <m/>
    <s v="Cinephile"/>
    <n v="90"/>
    <n v="130.69999999999999"/>
    <n v="0"/>
  </r>
  <r>
    <s v="Terminator 2: Judgment Day"/>
    <x v="0"/>
    <x v="2"/>
    <x v="11"/>
    <s v="July 3, 1991 (United States)"/>
    <x v="55"/>
    <n v="1000000"/>
    <s v="James Cameron"/>
    <s v="James Cameron"/>
    <s v="Arnold Schwarzenegger"/>
    <s v="United States"/>
    <n v="102000000"/>
    <n v="520881154"/>
    <s v="Carolco Pictures"/>
    <n v="137"/>
    <n v="136.19999999999999"/>
    <n v="1165289923.8164463"/>
  </r>
  <r>
    <s v="Point Break"/>
    <x v="0"/>
    <x v="2"/>
    <x v="11"/>
    <s v="July 12, 1991 (United States)"/>
    <x v="4"/>
    <n v="166000"/>
    <s v="Kathryn Bigelow"/>
    <s v="Rick King"/>
    <s v="Patrick Swayze"/>
    <s v="United States"/>
    <n v="24000000"/>
    <n v="83531958"/>
    <s v="Largo Entertainment"/>
    <n v="122"/>
    <n v="136.19999999999999"/>
    <n v="186873624.10132158"/>
  </r>
  <r>
    <s v="The Silence of the Lambs"/>
    <x v="0"/>
    <x v="6"/>
    <x v="11"/>
    <s v="February 14, 1991 (United States)"/>
    <x v="60"/>
    <n v="1300000"/>
    <s v="Jonathan Demme"/>
    <s v="Thomas Harris"/>
    <s v="Jodie Foster"/>
    <s v="United States"/>
    <n v="19000000"/>
    <n v="272742922"/>
    <s v="Strong Heart/Demme Production"/>
    <n v="118"/>
    <n v="136.19999999999999"/>
    <n v="610167168.38032305"/>
  </r>
  <r>
    <s v="Hook"/>
    <x v="1"/>
    <x v="1"/>
    <x v="11"/>
    <s v="December 11, 1991 (United States)"/>
    <x v="8"/>
    <n v="240000"/>
    <s v="Steven Spielberg"/>
    <s v="J.M. Barrie"/>
    <s v="Dustin Hoffman"/>
    <s v="United States"/>
    <n v="70000000"/>
    <n v="300854823"/>
    <s v="Amblin Entertainment"/>
    <n v="142"/>
    <n v="136.19999999999999"/>
    <n v="673057742.79074883"/>
  </r>
  <r>
    <s v="Boyz n the Hood"/>
    <x v="0"/>
    <x v="6"/>
    <x v="11"/>
    <s v="July 12, 1991 (United States)"/>
    <x v="40"/>
    <n v="130000"/>
    <s v="John Singleton"/>
    <s v="John Singleton"/>
    <s v="Cuba Gooding Jr."/>
    <s v="United States"/>
    <n v="6500000"/>
    <n v="57529070"/>
    <s v="Columbia Pictures"/>
    <n v="112"/>
    <n v="136.19999999999999"/>
    <n v="128701230.75624081"/>
  </r>
  <r>
    <s v="Cape Fear"/>
    <x v="0"/>
    <x v="6"/>
    <x v="11"/>
    <s v="November 15, 1991 (United States)"/>
    <x v="4"/>
    <n v="180000"/>
    <s v="Martin Scorsese"/>
    <s v="John D. MacDonald"/>
    <s v="Robert De Niro"/>
    <s v="United States"/>
    <n v="35000000"/>
    <n v="182291969"/>
    <s v="Amblin Entertainment"/>
    <n v="128"/>
    <n v="136.19999999999999"/>
    <n v="407814705.97870779"/>
  </r>
  <r>
    <s v="Career Opportunities"/>
    <x v="8"/>
    <x v="3"/>
    <x v="11"/>
    <s v="March 29, 1991 (United States)"/>
    <x v="23"/>
    <n v="12000"/>
    <s v="Bryan Gordon"/>
    <s v="John Hughes"/>
    <s v="Frank Whaley"/>
    <s v="United States"/>
    <m/>
    <n v="11336986"/>
    <s v="Hughes Entertainment"/>
    <n v="83"/>
    <n v="136.19999999999999"/>
    <n v="25362552.380323052"/>
  </r>
  <r>
    <s v="The Addams Family"/>
    <x v="8"/>
    <x v="3"/>
    <x v="11"/>
    <s v="November 22, 1991 (United States)"/>
    <x v="15"/>
    <n v="140000"/>
    <s v="Barry Sonnenfeld"/>
    <s v="Charles Addams"/>
    <s v="Anjelica Huston"/>
    <s v="United States"/>
    <n v="30000000"/>
    <n v="191502426"/>
    <s v="Orion Pictures"/>
    <n v="99"/>
    <n v="136.19999999999999"/>
    <n v="428419891.35242289"/>
  </r>
  <r>
    <s v="Thelma &amp; Louise"/>
    <x v="0"/>
    <x v="1"/>
    <x v="11"/>
    <s v="May 24, 1991 (United States)"/>
    <x v="24"/>
    <n v="142000"/>
    <s v="Ridley Scott"/>
    <s v="Callie Khouri"/>
    <s v="Susan Sarandon"/>
    <s v="United States"/>
    <n v="16500000"/>
    <n v="45456285"/>
    <s v="PathÃ© Entertainment"/>
    <n v="130"/>
    <n v="136.19999999999999"/>
    <n v="101692584.72466961"/>
  </r>
  <r>
    <s v="Y Tu MamÃ¡ TambiÃ©n"/>
    <x v="3"/>
    <x v="0"/>
    <x v="11"/>
    <s v="June 8, 2001 (Mexico)"/>
    <x v="37"/>
    <n v="118000"/>
    <s v="Alfonso CuarÃ³n"/>
    <s v="Carlos CuarÃ³n"/>
    <s v="Maribel VerdÃº"/>
    <s v="Mexico"/>
    <n v="2000000"/>
    <n v="33616692"/>
    <s v="Anhelo Producciones"/>
    <n v="106"/>
    <n v="136.19999999999999"/>
    <n v="75205624.466960356"/>
  </r>
  <r>
    <s v="Robin Hood: Prince of Thieves"/>
    <x v="8"/>
    <x v="2"/>
    <x v="11"/>
    <s v="June 14, 1991 (United States)"/>
    <x v="15"/>
    <n v="182000"/>
    <s v="Kevin Reynolds"/>
    <s v="Pen Densham"/>
    <s v="Kevin Costner"/>
    <s v="United States"/>
    <n v="48000000"/>
    <n v="390493908"/>
    <s v="Warner Bros."/>
    <n v="143"/>
    <n v="136.19999999999999"/>
    <n v="873593933.68281937"/>
  </r>
  <r>
    <s v="The Doors"/>
    <x v="0"/>
    <x v="5"/>
    <x v="11"/>
    <s v="March 1, 1991 (United States)"/>
    <x v="13"/>
    <n v="86000"/>
    <s v="Oliver Stone"/>
    <s v="Randall Jahnson"/>
    <s v="Val Kilmer"/>
    <s v="United States"/>
    <n v="38000000"/>
    <n v="34416893"/>
    <s v="Bill Graham Films"/>
    <n v="140"/>
    <n v="136.19999999999999"/>
    <n v="76995795.132892802"/>
  </r>
  <r>
    <s v="Beauty and the Beast"/>
    <x v="2"/>
    <x v="10"/>
    <x v="11"/>
    <s v="November 22, 1991 (United States)"/>
    <x v="45"/>
    <n v="424000"/>
    <s v="Gary Trousdale"/>
    <s v="Linda Woolverton"/>
    <s v="Paige O'Hara"/>
    <s v="United States"/>
    <n v="25000000"/>
    <n v="424967620"/>
    <s v="Walt Disney Pictures"/>
    <n v="84"/>
    <n v="136.19999999999999"/>
    <n v="950716841.51248157"/>
  </r>
  <r>
    <s v="Fried Green Tomatoes"/>
    <x v="8"/>
    <x v="0"/>
    <x v="11"/>
    <s v="January 24, 1992 (United States)"/>
    <x v="3"/>
    <n v="69000"/>
    <s v="Jon Avnet"/>
    <s v="Fannie Flagg"/>
    <s v="Kathy Bates"/>
    <s v="United States"/>
    <n v="11000000"/>
    <n v="119418501"/>
    <s v="Universal Pictures"/>
    <n v="130"/>
    <n v="136.19999999999999"/>
    <n v="267157248.56607929"/>
  </r>
  <r>
    <s v="JFK"/>
    <x v="0"/>
    <x v="0"/>
    <x v="11"/>
    <s v="December 20, 1991 (United States)"/>
    <x v="45"/>
    <n v="146000"/>
    <s v="Oliver Stone"/>
    <s v="Jim Garrison"/>
    <s v="Kevin Costner"/>
    <s v="United States"/>
    <n v="40000000"/>
    <n v="205405498"/>
    <s v="Warner Bros."/>
    <n v="189"/>
    <n v="136.19999999999999"/>
    <n v="459523166.23054332"/>
  </r>
  <r>
    <s v="The Rocketeer"/>
    <x v="1"/>
    <x v="2"/>
    <x v="11"/>
    <s v="June 21, 1991 (United States)"/>
    <x v="16"/>
    <n v="55000"/>
    <s v="Joe Johnston"/>
    <s v="Dave Stevens"/>
    <s v="Billy Campbell"/>
    <s v="United States"/>
    <n v="35000000"/>
    <n v="46704056"/>
    <s v="Walt Disney Pictures"/>
    <n v="108"/>
    <n v="136.19999999999999"/>
    <n v="104484037.17474303"/>
  </r>
  <r>
    <s v="My Girl"/>
    <x v="1"/>
    <x v="3"/>
    <x v="11"/>
    <s v="November 27, 1991 (United States)"/>
    <x v="15"/>
    <n v="75000"/>
    <s v="Howard Zieff"/>
    <s v="Laurice Elehwany"/>
    <s v="Anna Chlumsky"/>
    <s v="United States"/>
    <n v="17000000"/>
    <n v="59489799"/>
    <s v="Columbia Pictures"/>
    <n v="102"/>
    <n v="136.19999999999999"/>
    <n v="133087678.08590308"/>
  </r>
  <r>
    <s v="Backdraft"/>
    <x v="0"/>
    <x v="2"/>
    <x v="11"/>
    <s v="May 24, 1991 (United States)"/>
    <x v="17"/>
    <n v="74000"/>
    <s v="Ron Howard"/>
    <s v="Gregory Widen"/>
    <s v="Kurt Russell"/>
    <s v="United States"/>
    <n v="40000000"/>
    <n v="152368585"/>
    <s v="Imagine Films Entertainment"/>
    <n v="137"/>
    <n v="136.19999999999999"/>
    <n v="340871570.11380321"/>
  </r>
  <r>
    <s v="Bill &amp; Ted's Bogus Journey"/>
    <x v="1"/>
    <x v="1"/>
    <x v="11"/>
    <s v="July 19, 1991 (United States)"/>
    <x v="21"/>
    <n v="72000"/>
    <s v="Peter Hewitt"/>
    <s v="Chris Matheson"/>
    <s v="Keanu Reeves"/>
    <s v="United States"/>
    <n v="20000000"/>
    <n v="38039850"/>
    <s v="Nelson Entertainment"/>
    <n v="93"/>
    <n v="136.19999999999999"/>
    <n v="85100897.907488987"/>
  </r>
  <r>
    <s v="Father of the Bride"/>
    <x v="1"/>
    <x v="3"/>
    <x v="11"/>
    <s v="December 20, 1991 (United States)"/>
    <x v="16"/>
    <n v="71000"/>
    <s v="Charles Shyer"/>
    <s v="Frances Goodrich"/>
    <s v="Steve Martin"/>
    <s v="United States"/>
    <m/>
    <n v="89325780"/>
    <s v="Touchstone Pictures"/>
    <n v="105"/>
    <n v="136.19999999999999"/>
    <n v="199835280.22026432"/>
  </r>
  <r>
    <s v="City Slickers"/>
    <x v="8"/>
    <x v="3"/>
    <x v="11"/>
    <s v="June 7, 1991 (United States)"/>
    <x v="8"/>
    <n v="51000"/>
    <s v="Ron Underwood"/>
    <s v="Lowell Ganz"/>
    <s v="Billy Crystal"/>
    <s v="United States"/>
    <n v="27000000"/>
    <n v="179033791"/>
    <s v="Castle Rock Entertainment"/>
    <n v="113"/>
    <n v="136.19999999999999"/>
    <n v="400525668.99926579"/>
  </r>
  <r>
    <s v="Don't Tell Mom the Babysitter's Dead"/>
    <x v="8"/>
    <x v="3"/>
    <x v="11"/>
    <s v="June 7, 1991 (United States)"/>
    <x v="21"/>
    <n v="29000"/>
    <s v="Stephen Herek"/>
    <s v="Neil Landau"/>
    <s v="Christina Applegate"/>
    <s v="United States"/>
    <m/>
    <n v="25196249"/>
    <s v="Home Box Office (HBO)"/>
    <n v="102"/>
    <n v="136.19999999999999"/>
    <n v="56367819.899412625"/>
  </r>
  <r>
    <s v="The Fisher King"/>
    <x v="0"/>
    <x v="3"/>
    <x v="11"/>
    <s v="September 27, 1991 (United States)"/>
    <x v="24"/>
    <n v="81000"/>
    <s v="Terry Gilliam"/>
    <s v="Richard LaGravenese"/>
    <s v="Jeff Bridges"/>
    <s v="United States"/>
    <n v="24000000"/>
    <n v="41895491"/>
    <s v="TriStar Pictures"/>
    <n v="137"/>
    <n v="136.19999999999999"/>
    <n v="93726549.983113065"/>
  </r>
  <r>
    <s v="Sex and Zen"/>
    <x v="0"/>
    <x v="3"/>
    <x v="11"/>
    <s v="November 30, 1991 (Hong Kong)"/>
    <x v="41"/>
    <n v="2200"/>
    <s v="Michael Mak"/>
    <s v="Alexander Lee"/>
    <s v="Lawrence Ng"/>
    <s v="Hong Kong"/>
    <m/>
    <m/>
    <s v="Golden Harvest Company"/>
    <n v="99"/>
    <n v="136.19999999999999"/>
    <n v="0"/>
  </r>
  <r>
    <s v="Sleeping with the Enemy"/>
    <x v="0"/>
    <x v="0"/>
    <x v="11"/>
    <s v="February 8, 1991 (United States)"/>
    <x v="21"/>
    <n v="52000"/>
    <s v="Joseph Ruben"/>
    <s v="Nancy Price"/>
    <s v="Julia Roberts"/>
    <s v="United States"/>
    <n v="19000000"/>
    <n v="174999005"/>
    <s v="Twentieth Century Fox"/>
    <n v="99"/>
    <n v="136.19999999999999"/>
    <n v="391499242.46328926"/>
  </r>
  <r>
    <s v="The Beautiful Troublemaker"/>
    <x v="9"/>
    <x v="0"/>
    <x v="11"/>
    <s v="September 4, 1991 (France)"/>
    <x v="37"/>
    <n v="7500"/>
    <s v="Jacques Rivette"/>
    <s v="Pascal Bonitzer"/>
    <s v="Michel Piccoli"/>
    <s v="France"/>
    <m/>
    <n v="403056"/>
    <s v="Pierre Grise Productions"/>
    <n v="238"/>
    <n v="136.19999999999999"/>
    <n v="901697.23348017619"/>
  </r>
  <r>
    <s v="Return to the Blue Lagoon"/>
    <x v="8"/>
    <x v="1"/>
    <x v="11"/>
    <s v="August 2, 1991 (United States)"/>
    <x v="33"/>
    <n v="19000"/>
    <s v="William A. Graham"/>
    <s v="Henry De Vere Stacpoole"/>
    <s v="Brian Krause"/>
    <s v="United States"/>
    <n v="11000000"/>
    <n v="2807854"/>
    <s v="Columbia Pictures"/>
    <n v="102"/>
    <n v="136.19999999999999"/>
    <n v="6281594.0807635831"/>
  </r>
  <r>
    <s v="The Last Boy Scout"/>
    <x v="0"/>
    <x v="2"/>
    <x v="11"/>
    <s v="December 13, 1991 (United States)"/>
    <x v="9"/>
    <n v="95000"/>
    <s v="Tony Scott"/>
    <s v="Shane Black"/>
    <s v="Bruce Willis"/>
    <s v="United States"/>
    <n v="43000000"/>
    <n v="59509925"/>
    <s v="Geffen Pictures"/>
    <n v="105"/>
    <n v="136.19999999999999"/>
    <n v="133132702.99192365"/>
  </r>
  <r>
    <s v="Star Trek VI: The Undiscovered Country"/>
    <x v="1"/>
    <x v="2"/>
    <x v="11"/>
    <s v="December 6, 1991 (United States)"/>
    <x v="13"/>
    <n v="72000"/>
    <s v="Nicholas Meyer"/>
    <s v="Gene Roddenberry"/>
    <s v="William Shatner"/>
    <s v="United States"/>
    <n v="30000000"/>
    <n v="96888996"/>
    <s v="Paramount Pictures"/>
    <n v="110"/>
    <n v="136.19999999999999"/>
    <n v="216755338.33480176"/>
  </r>
  <r>
    <s v="My Own Private Idaho"/>
    <x v="0"/>
    <x v="0"/>
    <x v="11"/>
    <s v="July 20, 1991 (Japan)"/>
    <x v="9"/>
    <n v="53000"/>
    <s v="Gus Van Sant"/>
    <s v="Gus Van Sant"/>
    <s v="River Phoenix"/>
    <s v="United States"/>
    <n v="2500000"/>
    <n v="6401336"/>
    <s v="New Line Cinema"/>
    <n v="104"/>
    <n v="136.19999999999999"/>
    <n v="14320756.822320117"/>
  </r>
  <r>
    <s v="Drop Dead Fred"/>
    <x v="8"/>
    <x v="3"/>
    <x v="11"/>
    <s v="May 24, 1991 (United States)"/>
    <x v="23"/>
    <n v="27000"/>
    <s v="Ate de Jong"/>
    <s v="Elizabeth Livingston"/>
    <s v="Phoebe Cates"/>
    <s v="United States"/>
    <n v="6788000"/>
    <n v="13878411"/>
    <s v="PolyGram Filmed Entertainment"/>
    <n v="103"/>
    <n v="136.19999999999999"/>
    <n v="31048104.491189428"/>
  </r>
  <r>
    <s v="Hot Shots!"/>
    <x v="8"/>
    <x v="2"/>
    <x v="11"/>
    <s v="July 31, 1991 (United States)"/>
    <x v="8"/>
    <n v="102000"/>
    <s v="Jim Abrahams"/>
    <s v="Jim Abrahams"/>
    <s v="Charlie Sheen"/>
    <s v="United States"/>
    <n v="26000000"/>
    <n v="181096164"/>
    <s v="Twentieth Century Fox"/>
    <n v="84"/>
    <n v="136.19999999999999"/>
    <n v="405139509.33039647"/>
  </r>
  <r>
    <s v="Hudson Hawk"/>
    <x v="0"/>
    <x v="2"/>
    <x v="11"/>
    <s v="May 24, 1991 (United States)"/>
    <x v="1"/>
    <n v="54000"/>
    <s v="Michael Lehmann"/>
    <s v="Bruce Willis"/>
    <s v="Bruce Willis"/>
    <s v="United States"/>
    <n v="65000000"/>
    <n v="17218080"/>
    <s v="TriStar Pictures"/>
    <n v="100"/>
    <n v="136.19999999999999"/>
    <n v="38519449.162995592"/>
  </r>
  <r>
    <s v="The Prince of Tides"/>
    <x v="0"/>
    <x v="0"/>
    <x v="11"/>
    <s v="December 25, 1991 (United States)"/>
    <x v="17"/>
    <n v="17000"/>
    <s v="Barbra Streisand"/>
    <s v="Pat Conroy"/>
    <s v="Barbra Streisand"/>
    <s v="United States"/>
    <n v="30000000"/>
    <n v="74787599"/>
    <s v="Columbia Pictures"/>
    <n v="132"/>
    <n v="136.19999999999999"/>
    <n v="167311170.45007342"/>
  </r>
  <r>
    <s v="Barton Fink"/>
    <x v="0"/>
    <x v="3"/>
    <x v="11"/>
    <s v="August 21, 1991 (United States)"/>
    <x v="3"/>
    <n v="116000"/>
    <s v="Joel Coen"/>
    <s v="Joel Coen"/>
    <s v="John Turturro"/>
    <s v="United Kingdom"/>
    <n v="9000000"/>
    <n v="6153939"/>
    <s v="Circle Films"/>
    <n v="116"/>
    <n v="136.19999999999999"/>
    <n v="13767292.314977974"/>
  </r>
  <r>
    <s v="Nothing But Trouble"/>
    <x v="8"/>
    <x v="3"/>
    <x v="11"/>
    <s v="February 15, 1991 (United States)"/>
    <x v="27"/>
    <n v="23000"/>
    <s v="Dan Aykroyd"/>
    <s v="Peter Aykroyd"/>
    <s v="Chevy Chase"/>
    <s v="United States"/>
    <n v="40000000"/>
    <n v="8479793"/>
    <s v="Applied Action"/>
    <n v="94"/>
    <n v="136.19999999999999"/>
    <n v="18970579.494126286"/>
  </r>
  <r>
    <s v="What About Bob?"/>
    <x v="1"/>
    <x v="3"/>
    <x v="11"/>
    <s v="May 17, 1991 (United States)"/>
    <x v="9"/>
    <n v="65000"/>
    <s v="Frank Oz"/>
    <s v="Alvin Sargent"/>
    <s v="Bill Murray"/>
    <s v="United States"/>
    <n v="35000000"/>
    <n v="63707829"/>
    <s v="Touchstone Pictures"/>
    <n v="99"/>
    <n v="136.19999999999999"/>
    <n v="142524049.16519824"/>
  </r>
  <r>
    <s v="Naked Lunch"/>
    <x v="0"/>
    <x v="0"/>
    <x v="11"/>
    <s v="April 24, 1992 (United Kingdom)"/>
    <x v="9"/>
    <n v="48000"/>
    <s v="David Cronenberg"/>
    <s v="William S. Burroughs"/>
    <s v="Peter Weller"/>
    <s v="Canada"/>
    <n v="16000000"/>
    <n v="2641357"/>
    <s v="Recorded Picture Company (RPC)"/>
    <n v="115"/>
    <n v="136.19999999999999"/>
    <n v="5909115.1093979441"/>
  </r>
  <r>
    <s v="Teenage Mutant Ninja Turtles II: The Secret of the Ooze"/>
    <x v="1"/>
    <x v="2"/>
    <x v="11"/>
    <s v="March 22, 1991 (United States)"/>
    <x v="22"/>
    <n v="53000"/>
    <s v="Michael Pressman"/>
    <s v="Kevin Eastman"/>
    <s v="Paige Turco"/>
    <s v="United States"/>
    <n v="25000000"/>
    <n v="78656813"/>
    <s v="Golden Harvest Company"/>
    <n v="88"/>
    <n v="136.19999999999999"/>
    <n v="175967187.37958884"/>
  </r>
  <r>
    <s v="The Naked Gun 2Â½: The Smell of Fear"/>
    <x v="8"/>
    <x v="3"/>
    <x v="11"/>
    <s v="June 28, 1991 (United States)"/>
    <x v="15"/>
    <n v="108000"/>
    <s v="David Zucker"/>
    <s v="Jim Abrahams"/>
    <s v="Leslie Nielsen"/>
    <s v="United States"/>
    <n v="23000000"/>
    <n v="86930411"/>
    <s v="Paramount Pictures"/>
    <n v="85"/>
    <n v="136.19999999999999"/>
    <n v="194476477.47209984"/>
  </r>
  <r>
    <s v="Double Impact"/>
    <x v="0"/>
    <x v="2"/>
    <x v="11"/>
    <s v="August 9, 1991 (United States)"/>
    <x v="41"/>
    <n v="39000"/>
    <s v="Sheldon Lettich"/>
    <s v="Sheldon Lettich"/>
    <s v="Jean-Claude Van Damme"/>
    <s v="United States"/>
    <n v="15000000"/>
    <n v="30102717"/>
    <s v="Stone Group Pictures"/>
    <n v="110"/>
    <n v="136.19999999999999"/>
    <n v="67344330.909691632"/>
  </r>
  <r>
    <s v="The Commitments"/>
    <x v="0"/>
    <x v="3"/>
    <x v="11"/>
    <s v="September 13, 1991 (United States)"/>
    <x v="37"/>
    <n v="34000"/>
    <s v="Alan Parker"/>
    <s v="Roddy Doyle"/>
    <s v="Robert Arkins"/>
    <s v="Ireland"/>
    <n v="12000000"/>
    <n v="14919570"/>
    <s v="Beacon Communications"/>
    <n v="118"/>
    <n v="136.19999999999999"/>
    <n v="33377334.647577092"/>
  </r>
  <r>
    <s v="The Man in the Moon"/>
    <x v="8"/>
    <x v="0"/>
    <x v="11"/>
    <s v="October 4, 1991 (United States)"/>
    <x v="4"/>
    <n v="16000"/>
    <s v="Robert Mulligan"/>
    <s v="Jenny Wingfield"/>
    <s v="Sam Waterston"/>
    <s v="United States"/>
    <m/>
    <n v="2853801"/>
    <s v="Metro-Goldwyn-Mayer (MGM)"/>
    <n v="99"/>
    <n v="136.19999999999999"/>
    <n v="6384384.4691629959"/>
  </r>
  <r>
    <s v="The Double Life of VÃ©ronique"/>
    <x v="0"/>
    <x v="0"/>
    <x v="11"/>
    <s v="November 22, 1991 (United States)"/>
    <x v="40"/>
    <n v="44000"/>
    <s v="Krzysztof Kieslowski"/>
    <s v="Krzysztof Kieslowski"/>
    <s v="IrÃ¨ne Jacob"/>
    <s v="France"/>
    <m/>
    <n v="2175939"/>
    <s v="SidÃ©ral Productions"/>
    <n v="98"/>
    <n v="136.19999999999999"/>
    <n v="4867904.6497797351"/>
  </r>
  <r>
    <s v="New Jack City"/>
    <x v="0"/>
    <x v="2"/>
    <x v="11"/>
    <s v="March 8, 1991 (United States)"/>
    <x v="17"/>
    <n v="33000"/>
    <s v="Mario Van Peebles"/>
    <s v="Thomas Lee Wright"/>
    <s v="Wesley Snipes"/>
    <s v="United States"/>
    <n v="8000000"/>
    <n v="47624353"/>
    <s v="Warner Bros."/>
    <n v="97"/>
    <n v="136.19999999999999"/>
    <n v="106542880.75697504"/>
  </r>
  <r>
    <s v="Toy Soldiers"/>
    <x v="0"/>
    <x v="2"/>
    <x v="11"/>
    <s v="April 26, 1991 (United States)"/>
    <x v="14"/>
    <n v="20000"/>
    <s v="Daniel Petrie Jr."/>
    <s v="William P. Kennedy"/>
    <s v="Sean Astin"/>
    <s v="United States"/>
    <n v="10000000"/>
    <n v="15073942"/>
    <s v="TriStar Pictures"/>
    <n v="111"/>
    <n v="136.19999999999999"/>
    <n v="33722688.160058737"/>
  </r>
  <r>
    <s v="The People Under the Stairs"/>
    <x v="0"/>
    <x v="3"/>
    <x v="11"/>
    <s v="November 1, 1991 (United States)"/>
    <x v="5"/>
    <n v="32000"/>
    <s v="Wes Craven"/>
    <s v="Wes Craven"/>
    <s v="Brandon Quintin Adams"/>
    <s v="United States"/>
    <n v="6000000"/>
    <n v="31347154"/>
    <s v="Universal Pictures"/>
    <n v="102"/>
    <n v="136.19999999999999"/>
    <n v="70128324.697503671"/>
  </r>
  <r>
    <s v="Regarding Henry"/>
    <x v="8"/>
    <x v="0"/>
    <x v="11"/>
    <s v="July 10, 1991 (United States)"/>
    <x v="17"/>
    <n v="30000"/>
    <s v="Mike Nichols"/>
    <s v="J.J. Abrams"/>
    <s v="Harrison Ford"/>
    <s v="United States"/>
    <n v="25000000"/>
    <n v="43001500"/>
    <s v="Paramount Pictures"/>
    <n v="108"/>
    <n v="136.19999999999999"/>
    <n v="96200859.397944197"/>
  </r>
  <r>
    <s v="Bugsy"/>
    <x v="0"/>
    <x v="5"/>
    <x v="11"/>
    <s v="December 20, 1991 (United States)"/>
    <x v="8"/>
    <n v="27000"/>
    <s v="Barry Levinson"/>
    <s v="James Toback"/>
    <s v="Warren Beatty"/>
    <s v="United States"/>
    <n v="30000000"/>
    <n v="49114016"/>
    <s v="TriStar Pictures"/>
    <n v="136"/>
    <n v="136.19999999999999"/>
    <n v="109875482.19676946"/>
  </r>
  <r>
    <s v="Doc Hollywood"/>
    <x v="8"/>
    <x v="3"/>
    <x v="11"/>
    <s v="August 2, 1991 (United States)"/>
    <x v="19"/>
    <n v="34000"/>
    <s v="Michael Caton-Jones"/>
    <s v="Neil B. Shulman"/>
    <s v="Michael J. Fox"/>
    <s v="United States"/>
    <n v="20000000"/>
    <n v="54830779"/>
    <s v="Warner Bros."/>
    <n v="104"/>
    <n v="136.19999999999999"/>
    <n v="122664745.67767988"/>
  </r>
  <r>
    <s v="Delicatessen"/>
    <x v="0"/>
    <x v="3"/>
    <x v="11"/>
    <s v="April 3, 1992 (United States)"/>
    <x v="37"/>
    <n v="82000"/>
    <s v="Marc Caro"/>
    <s v="Jean-Pierre Jeunet"/>
    <s v="Marie-Laure Dougnac"/>
    <s v="France"/>
    <m/>
    <n v="1794187"/>
    <s v="Constellation"/>
    <n v="99"/>
    <n v="136.19999999999999"/>
    <n v="4013867.6864904552"/>
  </r>
  <r>
    <s v="Night on Earth"/>
    <x v="0"/>
    <x v="3"/>
    <x v="11"/>
    <s v="December 12, 1991 (Germany)"/>
    <x v="3"/>
    <n v="57000"/>
    <s v="Jim Jarmusch"/>
    <s v="Jim Jarmusch"/>
    <s v="Winona Ryder"/>
    <s v="France"/>
    <n v="3500000"/>
    <n v="2023808"/>
    <s v="Victor Company of Japan (JVC)"/>
    <n v="129"/>
    <n v="136.19999999999999"/>
    <n v="4527564.5932452278"/>
  </r>
  <r>
    <s v="Child's Play 3"/>
    <x v="0"/>
    <x v="4"/>
    <x v="11"/>
    <s v="August 30, 1991 (United States)"/>
    <x v="27"/>
    <n v="37000"/>
    <s v="Jack Bender"/>
    <s v="Don Mancini"/>
    <s v="Justin Whalin"/>
    <s v="United Kingdom"/>
    <n v="13000000"/>
    <n v="20560255"/>
    <s v="Universal Pictures"/>
    <n v="90"/>
    <n v="136.19999999999999"/>
    <n v="45996400.135829665"/>
  </r>
  <r>
    <s v="Freddy's Dead: The Final Nightmare"/>
    <x v="0"/>
    <x v="7"/>
    <x v="11"/>
    <s v="September 13, 1991 (United States)"/>
    <x v="38"/>
    <n v="43000"/>
    <s v="Rachel Talalay"/>
    <s v="Wes Craven"/>
    <s v="Robert Englund"/>
    <s v="United States"/>
    <n v="11000000"/>
    <n v="34872033"/>
    <s v="New Line Cinema"/>
    <n v="89"/>
    <n v="136.19999999999999"/>
    <n v="78014012.151982382"/>
  </r>
  <r>
    <s v="Oscar"/>
    <x v="1"/>
    <x v="3"/>
    <x v="11"/>
    <s v="April 26, 1991 (United States)"/>
    <x v="16"/>
    <n v="30000"/>
    <s v="John Landis"/>
    <s v="Claude Magnier"/>
    <s v="Sylvester Stallone"/>
    <s v="United States"/>
    <n v="35000000"/>
    <n v="23562716"/>
    <s v="Joseph S. Vecchio Entertainment"/>
    <n v="109"/>
    <n v="136.19999999999999"/>
    <n v="52713359.509544782"/>
  </r>
  <r>
    <s v="The Lovers on the Bridge"/>
    <x v="0"/>
    <x v="0"/>
    <x v="11"/>
    <s v="July 2, 1999 (United States)"/>
    <x v="37"/>
    <n v="13000"/>
    <s v="Leos Carax"/>
    <s v="Leos Carax"/>
    <s v="Juliette Binoche"/>
    <s v="France"/>
    <n v="28000000"/>
    <n v="29679"/>
    <s v="Films A2"/>
    <n v="125"/>
    <n v="136.19999999999999"/>
    <n v="66396.411894273129"/>
  </r>
  <r>
    <s v="Highlander II: The Quickening"/>
    <x v="0"/>
    <x v="2"/>
    <x v="11"/>
    <s v="November 1, 1991 (United States)"/>
    <x v="29"/>
    <n v="44000"/>
    <s v="Russell Mulcahy"/>
    <s v="Gregory Widen"/>
    <s v="Christopher Lambert"/>
    <s v="United Kingdom"/>
    <n v="30000000"/>
    <n v="15556340"/>
    <s v="Davis-Panzer Productions"/>
    <n v="91"/>
    <n v="136.19999999999999"/>
    <n v="34801885.447870776"/>
  </r>
  <r>
    <s v="Stone Cold"/>
    <x v="0"/>
    <x v="2"/>
    <x v="11"/>
    <s v="May 17, 1991 (United States)"/>
    <x v="22"/>
    <n v="7300"/>
    <s v="Craig R. Baxley"/>
    <s v="Walter Doniger"/>
    <s v="Brian Bosworth"/>
    <s v="United States"/>
    <n v="17000000"/>
    <n v="9151887"/>
    <s v="Stone Group Pictures"/>
    <n v="92"/>
    <n v="136.19999999999999"/>
    <n v="20474155.425110132"/>
  </r>
  <r>
    <s v="Wild Hearts Can't Be Broken"/>
    <x v="2"/>
    <x v="0"/>
    <x v="11"/>
    <s v="May 24, 1991 (United States)"/>
    <x v="13"/>
    <n v="5000"/>
    <s v="Steve Miner"/>
    <s v="Matt Williams"/>
    <s v="Gabrielle Anwar"/>
    <s v="United States"/>
    <m/>
    <n v="7294835"/>
    <s v="Walt Disney Pictures"/>
    <n v="88"/>
    <n v="136.19999999999999"/>
    <n v="16319649.225403817"/>
  </r>
  <r>
    <s v="Showdown in Little Tokyo"/>
    <x v="0"/>
    <x v="2"/>
    <x v="11"/>
    <s v="August 23, 1991 (United States)"/>
    <x v="10"/>
    <n v="17000"/>
    <s v="Mark L. Lester"/>
    <s v="Stephen Glantz"/>
    <s v="Dolph Lundgren"/>
    <s v="United States"/>
    <n v="8000000"/>
    <n v="2275557"/>
    <s v="Little Tokyo Productions"/>
    <n v="79"/>
    <n v="136.19999999999999"/>
    <n v="5090765.1828193832"/>
  </r>
  <r>
    <s v="Jungle Fever"/>
    <x v="0"/>
    <x v="0"/>
    <x v="11"/>
    <s v="June 7, 1991 (United States)"/>
    <x v="14"/>
    <n v="17000"/>
    <s v="Spike Lee"/>
    <s v="Spike Lee"/>
    <s v="Wesley Snipes"/>
    <s v="United States"/>
    <n v="14000000"/>
    <n v="43882682"/>
    <s v="Universal Pictures"/>
    <n v="132"/>
    <n v="136.19999999999999"/>
    <n v="98172196.809104264"/>
  </r>
  <r>
    <s v="Harley Davidson and the Marlboro Man"/>
    <x v="0"/>
    <x v="2"/>
    <x v="11"/>
    <s v="August 23, 1991 (United States)"/>
    <x v="10"/>
    <n v="19000"/>
    <s v="Simon Wincer"/>
    <s v="Don Michael Paul"/>
    <s v="Mickey Rourke"/>
    <s v="United States"/>
    <n v="23000000"/>
    <n v="7434726"/>
    <s v="Krisjair"/>
    <n v="98"/>
    <n v="136.19999999999999"/>
    <n v="16632606.550660793"/>
  </r>
  <r>
    <s v="Not Without My Daughter"/>
    <x v="8"/>
    <x v="0"/>
    <x v="11"/>
    <s v="January 11, 1991 (United States)"/>
    <x v="5"/>
    <n v="13000"/>
    <s v="Brian Gilbert"/>
    <s v="Betty Mahmoody"/>
    <s v="Sally Field"/>
    <s v="United States"/>
    <m/>
    <n v="14789113"/>
    <s v="PathÃ© Entertainment"/>
    <n v="116"/>
    <n v="136.19999999999999"/>
    <n v="33085482.607195299"/>
  </r>
  <r>
    <s v="Defending Your Life"/>
    <x v="1"/>
    <x v="3"/>
    <x v="11"/>
    <s v="April 5, 1991 (United States)"/>
    <x v="13"/>
    <n v="18000"/>
    <s v="Albert Brooks"/>
    <s v="Albert Brooks"/>
    <s v="Albert Brooks"/>
    <s v="United States"/>
    <m/>
    <n v="16371128"/>
    <s v="Geffen Pictures"/>
    <n v="112"/>
    <n v="136.19999999999999"/>
    <n v="36624689.439060204"/>
  </r>
  <r>
    <s v="Flight of the Intruder"/>
    <x v="8"/>
    <x v="2"/>
    <x v="11"/>
    <s v="January 18, 1991 (United States)"/>
    <x v="1"/>
    <n v="6600"/>
    <s v="John Milius"/>
    <s v="Stephen Coonts"/>
    <s v="Danny Glover"/>
    <s v="United States"/>
    <n v="35000000"/>
    <n v="14587732"/>
    <s v="Paramount Pictures"/>
    <n v="115"/>
    <n v="136.19999999999999"/>
    <n v="32634962.851688694"/>
  </r>
  <r>
    <s v="Problem Child 2"/>
    <x v="8"/>
    <x v="3"/>
    <x v="11"/>
    <s v="July 3, 1991 (United States)"/>
    <x v="38"/>
    <n v="21000"/>
    <s v="Brian Levant"/>
    <s v="Scott Alexander"/>
    <s v="John Ritter"/>
    <s v="United States"/>
    <n v="15000000"/>
    <n v="32704700"/>
    <s v="Universal Pictures"/>
    <n v="90"/>
    <n v="136.19999999999999"/>
    <n v="73165360.425844342"/>
  </r>
  <r>
    <s v="The Hard Way"/>
    <x v="0"/>
    <x v="2"/>
    <x v="11"/>
    <s v="March 8, 1991 (United States)"/>
    <x v="5"/>
    <n v="19000"/>
    <s v="John Badham"/>
    <s v="Lem Dobbs"/>
    <s v="Michael J. Fox"/>
    <s v="United States"/>
    <n v="24000000"/>
    <n v="65595485"/>
    <s v="Universal Pictures"/>
    <n v="111"/>
    <n v="136.19999999999999"/>
    <n v="146747021.14170337"/>
  </r>
  <r>
    <s v="Ricochet"/>
    <x v="0"/>
    <x v="2"/>
    <x v="11"/>
    <s v="October 4, 1991 (United States)"/>
    <x v="19"/>
    <n v="17000"/>
    <s v="Russell Mulcahy"/>
    <s v="Fred Dekker"/>
    <s v="Denzel Washington"/>
    <s v="United States"/>
    <m/>
    <n v="21756163"/>
    <s v="Home Box Office (HBO)"/>
    <n v="102"/>
    <n v="136.19999999999999"/>
    <n v="48671827.210719526"/>
  </r>
  <r>
    <s v="L.A. Story"/>
    <x v="8"/>
    <x v="3"/>
    <x v="11"/>
    <s v="February 8, 1991 (United States)"/>
    <x v="17"/>
    <n v="30000"/>
    <s v="Mick Jackson"/>
    <s v="Steve Martin"/>
    <s v="Steve Martin"/>
    <s v="United States"/>
    <m/>
    <n v="28862081"/>
    <s v="Carolco Pictures"/>
    <n v="95"/>
    <n v="136.19999999999999"/>
    <n v="64568840.533773862"/>
  </r>
  <r>
    <s v="Rush"/>
    <x v="0"/>
    <x v="2"/>
    <x v="11"/>
    <s v="January 17, 1992 (United States)"/>
    <x v="8"/>
    <n v="8200"/>
    <s v="Lili Fini Zanuck"/>
    <s v="Kim Wozencraft"/>
    <s v="Jason Patric"/>
    <s v="United States"/>
    <n v="17000000"/>
    <n v="7241350"/>
    <s v="Metro-Goldwyn-Mayer (MGM)"/>
    <n v="120"/>
    <n v="136.19999999999999"/>
    <n v="16199995.190895742"/>
  </r>
  <r>
    <s v="Dead Again"/>
    <x v="0"/>
    <x v="6"/>
    <x v="11"/>
    <s v="August 30, 1991 (United States)"/>
    <x v="15"/>
    <n v="27000"/>
    <s v="Kenneth Branagh"/>
    <s v="Scott Frank"/>
    <s v="Kenneth Branagh"/>
    <s v="United States"/>
    <n v="15000000"/>
    <n v="38016380"/>
    <s v="Paramount Pictures"/>
    <n v="107"/>
    <n v="136.19999999999999"/>
    <n v="85048391.967694566"/>
  </r>
  <r>
    <s v="Out for Justice"/>
    <x v="0"/>
    <x v="2"/>
    <x v="11"/>
    <s v="April 12, 1991 (United States)"/>
    <x v="10"/>
    <n v="22000"/>
    <s v="John Flynn"/>
    <s v="R. Lance Hill"/>
    <s v="Steven Seagal"/>
    <s v="United States"/>
    <n v="14000000"/>
    <n v="39673161"/>
    <s v="Arnold Kopelson Productions"/>
    <n v="91"/>
    <n v="136.19999999999999"/>
    <n v="88754861.649779737"/>
  </r>
  <r>
    <s v="Only Yesterday"/>
    <x v="1"/>
    <x v="10"/>
    <x v="11"/>
    <s v="February 26, 2016 (United States)"/>
    <x v="37"/>
    <n v="29000"/>
    <s v="Isao Takahata"/>
    <s v="Hotaru Okamoto"/>
    <s v="Miki Imai"/>
    <s v="Japan"/>
    <m/>
    <n v="545825"/>
    <s v="Nippon Television Network (NTV)"/>
    <n v="118"/>
    <n v="136.19999999999999"/>
    <n v="1221093.0800293686"/>
  </r>
  <r>
    <s v="The Indian Runner"/>
    <x v="0"/>
    <x v="0"/>
    <x v="11"/>
    <s v="September 20, 1991 (United States)"/>
    <x v="9"/>
    <n v="8600"/>
    <s v="Sean Penn"/>
    <s v="Sean Penn"/>
    <s v="David Morse"/>
    <s v="United States"/>
    <n v="7000000"/>
    <n v="191125"/>
    <s v="Columbia Pictures"/>
    <n v="127"/>
    <n v="136.19999999999999"/>
    <n v="427575.53230543318"/>
  </r>
  <r>
    <s v="An American Tail: Fievel Goes West"/>
    <x v="2"/>
    <x v="10"/>
    <x v="11"/>
    <s v="November 22, 1991 (United States)"/>
    <x v="16"/>
    <n v="24000"/>
    <s v="Phil Nibbelink"/>
    <s v="Flint Dille"/>
    <s v="James Stewart"/>
    <s v="United States"/>
    <m/>
    <n v="40766041"/>
    <s v="Universal Pictures"/>
    <n v="75"/>
    <n v="136.19999999999999"/>
    <n v="91199799.50587371"/>
  </r>
  <r>
    <s v="Life Stinks"/>
    <x v="8"/>
    <x v="3"/>
    <x v="11"/>
    <s v="July 26, 1991 (United States)"/>
    <x v="23"/>
    <n v="9800"/>
    <s v="Mel Brooks"/>
    <s v="Mel Brooks"/>
    <s v="Mel Brooks"/>
    <s v="United States"/>
    <n v="13000000"/>
    <n v="4102526"/>
    <s v="Brooksfilms"/>
    <n v="92"/>
    <n v="136.19999999999999"/>
    <n v="9177971.1615271661"/>
  </r>
  <r>
    <s v="Frankie and Johnny"/>
    <x v="0"/>
    <x v="3"/>
    <x v="11"/>
    <s v="October 11, 1991 (United States)"/>
    <x v="17"/>
    <n v="30000"/>
    <s v="Garry Marshall"/>
    <s v="Terrence McNally"/>
    <s v="Al Pacino"/>
    <s v="United States"/>
    <n v="29000000"/>
    <n v="22773535"/>
    <s v="Paramount Pictures"/>
    <n v="118"/>
    <n v="136.19999999999999"/>
    <n v="50947842.250367105"/>
  </r>
  <r>
    <s v="Grand Canyon"/>
    <x v="0"/>
    <x v="6"/>
    <x v="11"/>
    <s v="January 17, 1992 (United States)"/>
    <x v="15"/>
    <n v="15000"/>
    <s v="Lawrence Kasdan"/>
    <s v="Lawrence Kasdan"/>
    <s v="Danny Glover"/>
    <s v="United States"/>
    <m/>
    <n v="40991329"/>
    <s v="Twentieth Century Fox"/>
    <n v="134"/>
    <n v="136.19999999999999"/>
    <n v="91703802.836270183"/>
  </r>
  <r>
    <s v="Close My Eyes"/>
    <x v="0"/>
    <x v="0"/>
    <x v="11"/>
    <s v="November 22, 1991 (United States)"/>
    <x v="21"/>
    <n v="3100"/>
    <s v="Stephen Poliakoff"/>
    <s v="Stephen Poliakoff"/>
    <s v="Alan Rickman"/>
    <s v="United Kingdom"/>
    <m/>
    <n v="135893"/>
    <s v="Film Four International"/>
    <n v="108"/>
    <n v="136.19999999999999"/>
    <n v="304013.19456681353"/>
  </r>
  <r>
    <s v="Homicide"/>
    <x v="0"/>
    <x v="6"/>
    <x v="11"/>
    <s v="August 28, 1991 (France)"/>
    <x v="9"/>
    <n v="6500"/>
    <s v="David Mamet"/>
    <s v="David Mamet"/>
    <s v="Joe Mantegna"/>
    <s v="United States"/>
    <m/>
    <n v="2971661"/>
    <s v="Pressman Film"/>
    <n v="102"/>
    <n v="136.19999999999999"/>
    <n v="6648055.1152716596"/>
  </r>
  <r>
    <s v="Soapdish"/>
    <x v="8"/>
    <x v="3"/>
    <x v="11"/>
    <s v="May 31, 1991 (United States)"/>
    <x v="14"/>
    <n v="15000"/>
    <s v="Michael Hoffman"/>
    <s v="Robert Harling"/>
    <s v="Sally Field"/>
    <s v="United States"/>
    <n v="25000000"/>
    <n v="36489888"/>
    <s v="Paramount Pictures"/>
    <n v="97"/>
    <n v="136.19999999999999"/>
    <n v="81633398.4845815"/>
  </r>
  <r>
    <s v="Curly Sue"/>
    <x v="1"/>
    <x v="3"/>
    <x v="11"/>
    <s v="October 25, 1991 (United States)"/>
    <x v="23"/>
    <n v="21000"/>
    <s v="John Hughes"/>
    <s v="John Hughes"/>
    <s v="Jim Belushi"/>
    <s v="United States"/>
    <n v="25000000"/>
    <n v="33691313"/>
    <s v="Warner Bros."/>
    <n v="101"/>
    <n v="136.19999999999999"/>
    <n v="75372562.930249631"/>
  </r>
  <r>
    <s v="The Rapture"/>
    <x v="0"/>
    <x v="0"/>
    <x v="11"/>
    <s v="October 4, 1991 (United States)"/>
    <x v="21"/>
    <n v="5000"/>
    <s v="Michael Tolkin"/>
    <s v="Michael Tolkin"/>
    <s v="Mimi Rogers"/>
    <s v="United States"/>
    <m/>
    <n v="1277404"/>
    <s v="New Line Cinema"/>
    <n v="100"/>
    <n v="136.19999999999999"/>
    <n v="2857745.9530102788"/>
  </r>
  <r>
    <s v="Mannequin: on the Move"/>
    <x v="1"/>
    <x v="3"/>
    <x v="11"/>
    <s v="May 17, 1991 (United States)"/>
    <x v="44"/>
    <n v="5800"/>
    <s v="Stewart Raffill"/>
    <s v="Edward Rugoff"/>
    <s v="Kristy Swanson"/>
    <s v="United States"/>
    <n v="13000000"/>
    <n v="3752428"/>
    <s v="Gladden Entertainment"/>
    <n v="95"/>
    <n v="136.19999999999999"/>
    <n v="8394748.9838472828"/>
  </r>
  <r>
    <s v="Rock-A-Doodle"/>
    <x v="2"/>
    <x v="10"/>
    <x v="11"/>
    <s v="April 3, 1992 (United States)"/>
    <x v="10"/>
    <n v="8800"/>
    <s v="Don Bluth"/>
    <s v="Don Bluth"/>
    <s v="Glen Campbell"/>
    <s v="Ireland"/>
    <n v="18000000"/>
    <n v="11657385"/>
    <s v="Goldcrest Films International"/>
    <n v="77"/>
    <n v="136.19999999999999"/>
    <n v="26079333.403083701"/>
  </r>
  <r>
    <s v="Necessary Roughness"/>
    <x v="8"/>
    <x v="3"/>
    <x v="11"/>
    <s v="September 27, 1991 (United States)"/>
    <x v="19"/>
    <n v="11000"/>
    <s v="Stan Dragoti"/>
    <s v="Rick Natkin"/>
    <s v="Scott Bakula"/>
    <s v="United States"/>
    <n v="13500000"/>
    <n v="26255594"/>
    <s v="Paramount Pictures"/>
    <n v="108"/>
    <n v="136.19999999999999"/>
    <n v="58737734.888399415"/>
  </r>
  <r>
    <s v="Cool as Ice"/>
    <x v="1"/>
    <x v="3"/>
    <x v="11"/>
    <s v="October 18, 1991 (United States)"/>
    <x v="43"/>
    <n v="9100"/>
    <s v="David Kellogg"/>
    <s v="David Stenn"/>
    <s v="Vanilla Ice"/>
    <s v="United States"/>
    <n v="6000000"/>
    <n v="1193062"/>
    <s v="Alive Films"/>
    <n v="91"/>
    <n v="136.19999999999999"/>
    <n v="2669060.1424375917"/>
  </r>
  <r>
    <s v="Wild Orchid II: Two Shades of Blue"/>
    <x v="0"/>
    <x v="0"/>
    <x v="11"/>
    <s v="May 8, 1992 (United States)"/>
    <x v="35"/>
    <n v="1500"/>
    <s v="Zalman King"/>
    <s v="Zalman King"/>
    <s v="Nina Siemaszko"/>
    <s v="United States"/>
    <m/>
    <n v="573904"/>
    <s v="Vision PDG"/>
    <n v="111"/>
    <n v="136.19999999999999"/>
    <n v="1283910.0499265785"/>
  </r>
  <r>
    <s v="Switch"/>
    <x v="0"/>
    <x v="3"/>
    <x v="11"/>
    <s v="May 10, 1991 (United States)"/>
    <x v="1"/>
    <n v="9100"/>
    <s v="Blake Edwards"/>
    <s v="Blake Edwards"/>
    <s v="Ellen Barkin"/>
    <s v="United States"/>
    <n v="14000000"/>
    <n v="15545943"/>
    <s v="Beco Films"/>
    <n v="103"/>
    <n v="136.19999999999999"/>
    <n v="34778625.786343612"/>
  </r>
  <r>
    <s v="White Fang"/>
    <x v="1"/>
    <x v="1"/>
    <x v="11"/>
    <s v="January 18, 1991 (United States)"/>
    <x v="17"/>
    <n v="20000"/>
    <s v="Randal Kleiser"/>
    <s v="Jack London"/>
    <s v="Ethan Hawke"/>
    <s v="United States"/>
    <n v="14000000"/>
    <n v="34793160"/>
    <s v="Walt Disney Pictures"/>
    <n v="107"/>
    <n v="136.19999999999999"/>
    <n v="77837561.321585909"/>
  </r>
  <r>
    <s v="Until the End of the World"/>
    <x v="0"/>
    <x v="2"/>
    <x v="11"/>
    <s v="December 25, 1991 (United States)"/>
    <x v="8"/>
    <n v="9500"/>
    <s v="Wim Wenders"/>
    <s v="Peter Carey"/>
    <s v="William Hurt"/>
    <s v="Germany"/>
    <n v="23000000"/>
    <n v="829625"/>
    <s v="Argos Films"/>
    <n v="158"/>
    <n v="136.19999999999999"/>
    <n v="1855996.6042584435"/>
  </r>
  <r>
    <s v="Only the Lonely"/>
    <x v="8"/>
    <x v="3"/>
    <x v="11"/>
    <s v="May 24, 1991 (United States)"/>
    <x v="5"/>
    <n v="10000"/>
    <s v="Chris Columbus"/>
    <s v="Chris Columbus"/>
    <s v="John Candy"/>
    <s v="United States"/>
    <m/>
    <n v="25092802"/>
    <s v="Twentieth Century Fox"/>
    <n v="104"/>
    <n v="136.19999999999999"/>
    <n v="56136393.314243756"/>
  </r>
  <r>
    <s v="Dutch"/>
    <x v="8"/>
    <x v="3"/>
    <x v="11"/>
    <s v="July 19, 1991 (United States)"/>
    <x v="16"/>
    <n v="12000"/>
    <s v="Peter Faiman"/>
    <s v="John Hughes"/>
    <s v="Ed O'Neill"/>
    <s v="United States"/>
    <n v="17000000"/>
    <n v="4603929"/>
    <s v="Twentieth Century Fox"/>
    <n v="107"/>
    <n v="136.19999999999999"/>
    <n v="10299685.508810572"/>
  </r>
  <r>
    <s v="Shattered"/>
    <x v="0"/>
    <x v="6"/>
    <x v="11"/>
    <s v="October 11, 1991 (United States)"/>
    <x v="16"/>
    <n v="8900"/>
    <s v="Wolfgang Petersen"/>
    <s v="Richard Neely"/>
    <s v="Tom Berenger"/>
    <s v="United States"/>
    <n v="22000000"/>
    <n v="11511031"/>
    <s v="Capella International"/>
    <n v="98"/>
    <n v="136.19999999999999"/>
    <n v="25751917.369309839"/>
  </r>
  <r>
    <s v="Raise the Red Lantern"/>
    <x v="1"/>
    <x v="0"/>
    <x v="11"/>
    <s v="December 18, 1991 (Italy)"/>
    <x v="31"/>
    <n v="30000"/>
    <s v="Yimou Zhang"/>
    <s v="Tong Su"/>
    <s v="Gong Li"/>
    <s v="China"/>
    <m/>
    <n v="2603061"/>
    <s v="ERA International"/>
    <n v="125"/>
    <n v="136.19999999999999"/>
    <n v="5823441.1651982376"/>
  </r>
  <r>
    <s v="Suburban Commando"/>
    <x v="1"/>
    <x v="2"/>
    <x v="11"/>
    <s v="October 4, 1991 (United States)"/>
    <x v="54"/>
    <n v="9600"/>
    <s v="Burt Kennedy"/>
    <s v="Frank A. Cappello"/>
    <s v="Hulk Hogan"/>
    <s v="United States"/>
    <m/>
    <n v="6948859"/>
    <s v="New Line Cinema"/>
    <n v="90"/>
    <n v="136.19999999999999"/>
    <n v="15545648.585168868"/>
  </r>
  <r>
    <s v="Popcorn"/>
    <x v="0"/>
    <x v="3"/>
    <x v="11"/>
    <s v="February 1, 1991 (United States)"/>
    <x v="1"/>
    <n v="4200"/>
    <s v="Mark Herrier"/>
    <s v="Mitchell Smith"/>
    <s v="Jill Schoelen"/>
    <s v="United States"/>
    <m/>
    <n v="4205000"/>
    <s v="Movie Partners"/>
    <n v="91"/>
    <n v="136.19999999999999"/>
    <n v="9407220.9985315707"/>
  </r>
  <r>
    <s v="Mobsters"/>
    <x v="0"/>
    <x v="6"/>
    <x v="11"/>
    <s v="July 26, 1991 (United States)"/>
    <x v="22"/>
    <n v="8600"/>
    <s v="Michael Karbelnikoff"/>
    <s v="Michael Mahern"/>
    <s v="Christian Slater"/>
    <s v="United States"/>
    <n v="23000000"/>
    <n v="20246790"/>
    <s v="Universal Pictures"/>
    <n v="104"/>
    <n v="136.19999999999999"/>
    <n v="45295131.51982379"/>
  </r>
  <r>
    <s v="Operation Condor"/>
    <x v="8"/>
    <x v="2"/>
    <x v="11"/>
    <s v="July 18, 1997 (United States)"/>
    <x v="4"/>
    <n v="19000"/>
    <s v="Jackie Chan"/>
    <s v="Jackie Chan"/>
    <s v="Jackie Chan"/>
    <s v="Hong Kong"/>
    <m/>
    <n v="10405394"/>
    <s v="Golden Harvest Company"/>
    <n v="80"/>
    <n v="136.19999999999999"/>
    <n v="23278440.174743023"/>
  </r>
  <r>
    <s v="If Looks Could Kill"/>
    <x v="8"/>
    <x v="2"/>
    <x v="11"/>
    <s v="March 15, 1991 (United States)"/>
    <x v="1"/>
    <n v="6600"/>
    <s v="William Dear"/>
    <s v="Fred Dekker"/>
    <s v="Richard Grieco"/>
    <s v="United States"/>
    <m/>
    <n v="7788597"/>
    <s v="Warner Bros."/>
    <n v="88"/>
    <n v="136.19999999999999"/>
    <n v="17424269.5"/>
  </r>
  <r>
    <s v="The Butcher's Wife"/>
    <x v="8"/>
    <x v="3"/>
    <x v="11"/>
    <s v="October 25, 1991 (United States)"/>
    <x v="20"/>
    <n v="6800"/>
    <s v="Terry Hughes"/>
    <s v="Ezra Litwak"/>
    <s v="Demi Moore"/>
    <s v="United States"/>
    <m/>
    <n v="9689816"/>
    <s v="Paramount Pictures"/>
    <n v="107"/>
    <n v="136.19999999999999"/>
    <n v="21677583.958883993"/>
  </r>
  <r>
    <s v="Dying Young"/>
    <x v="0"/>
    <x v="0"/>
    <x v="11"/>
    <s v="June 21, 1991 (United States)"/>
    <x v="10"/>
    <n v="15000"/>
    <s v="Joel Schumacher"/>
    <s v="Marti Leimbach"/>
    <s v="Julia Roberts"/>
    <s v="United States"/>
    <n v="18000000"/>
    <n v="82264675"/>
    <s v="Fogwood Films"/>
    <n v="111"/>
    <n v="136.19999999999999"/>
    <n v="184038520.35609397"/>
  </r>
  <r>
    <s v="Dogfight"/>
    <x v="0"/>
    <x v="3"/>
    <x v="11"/>
    <s v="October 4, 1991 (United States)"/>
    <x v="34"/>
    <n v="8700"/>
    <s v="Nancy Savoca"/>
    <s v="Bob Comfort"/>
    <s v="River Phoenix"/>
    <s v="United States"/>
    <m/>
    <n v="394631"/>
    <s v="Warner Bros."/>
    <n v="94"/>
    <n v="136.19999999999999"/>
    <n v="882849.23421439063"/>
  </r>
  <r>
    <s v="Whore"/>
    <x v="5"/>
    <x v="0"/>
    <x v="11"/>
    <s v="October 18, 1991 (United States)"/>
    <x v="41"/>
    <n v="3500"/>
    <s v="Ken Russell"/>
    <s v="David Hines"/>
    <s v="Theresa Russell"/>
    <s v="United States"/>
    <m/>
    <n v="1008404"/>
    <s v="Cheap Date"/>
    <n v="85"/>
    <n v="136.19999999999999"/>
    <n v="2255952.2672540382"/>
  </r>
  <r>
    <s v="Hear My Song"/>
    <x v="0"/>
    <x v="3"/>
    <x v="11"/>
    <s v="February 1992 (United States)"/>
    <x v="9"/>
    <n v="1600"/>
    <s v="Peter Chelsom"/>
    <s v="Peter Chelsom"/>
    <s v="Ned Beatty"/>
    <s v="Ireland"/>
    <m/>
    <n v="4313473"/>
    <s v="British Screen Productions"/>
    <n v="104"/>
    <n v="136.19999999999999"/>
    <n v="9649891.5058737155"/>
  </r>
  <r>
    <s v="Other People's Money"/>
    <x v="0"/>
    <x v="3"/>
    <x v="11"/>
    <s v="October 18, 1991 (United States)"/>
    <x v="19"/>
    <n v="8200"/>
    <s v="Norman Jewison"/>
    <s v="Jerry Sterner"/>
    <s v="Danny DeVito"/>
    <s v="United States"/>
    <m/>
    <n v="25682090"/>
    <s v="Warner Bros."/>
    <n v="103"/>
    <n v="136.19999999999999"/>
    <n v="57454719.698972099"/>
  </r>
  <r>
    <s v="Delirious"/>
    <x v="1"/>
    <x v="3"/>
    <x v="11"/>
    <s v="August 9, 1991 (United States)"/>
    <x v="23"/>
    <n v="8000"/>
    <s v="Tom Mankiewicz"/>
    <s v="Lawrence J. Cohen"/>
    <s v="John Candy"/>
    <s v="United States"/>
    <n v="18000000"/>
    <n v="5546827"/>
    <s v="Metro-Goldwyn-Mayer (MGM)"/>
    <n v="96"/>
    <n v="136.19999999999999"/>
    <n v="12409090.946402349"/>
  </r>
  <r>
    <s v="Flirting"/>
    <x v="0"/>
    <x v="0"/>
    <x v="11"/>
    <s v="November 14, 1992 (United States)"/>
    <x v="13"/>
    <n v="5800"/>
    <s v="John Duigan"/>
    <s v="John Duigan"/>
    <s v="Noah Taylor"/>
    <s v="Australia"/>
    <m/>
    <n v="2415396"/>
    <s v="Kennedy Miller Productions"/>
    <n v="99"/>
    <n v="136.19999999999999"/>
    <n v="5403606.176211454"/>
  </r>
  <r>
    <s v="The Pit and the Pendulum"/>
    <x v="0"/>
    <x v="4"/>
    <x v="11"/>
    <s v="April 1991 (United States)"/>
    <x v="22"/>
    <n v="4400"/>
    <s v="Stuart Gordon"/>
    <s v="Edgar Allan Poe"/>
    <s v="Lance Henriksen"/>
    <s v="United States"/>
    <n v="2000000"/>
    <m/>
    <s v="Empire Pictures"/>
    <n v="97"/>
    <n v="136.19999999999999"/>
    <n v="0"/>
  </r>
  <r>
    <s v="High Heels"/>
    <x v="0"/>
    <x v="3"/>
    <x v="11"/>
    <s v="December 20, 1991 (United States)"/>
    <x v="12"/>
    <n v="14000"/>
    <s v="Pedro AlmodÃ³var"/>
    <s v="Pedro AlmodÃ³var"/>
    <s v="Victoria Abril"/>
    <s v="Spain"/>
    <m/>
    <n v="1710057"/>
    <s v="Canal+"/>
    <n v="112"/>
    <n v="136.19999999999999"/>
    <n v="3825656.1519823787"/>
  </r>
  <r>
    <s v="Little Man Tate"/>
    <x v="1"/>
    <x v="0"/>
    <x v="11"/>
    <s v="November 1, 1991 (United States)"/>
    <x v="14"/>
    <n v="14000"/>
    <s v="Jodie Foster"/>
    <s v="Scott Frank"/>
    <s v="Jodie Foster"/>
    <s v="United States"/>
    <n v="10000000"/>
    <n v="25010896"/>
    <s v="Orion Pictures"/>
    <n v="99"/>
    <n v="136.19999999999999"/>
    <n v="55953157.204111598"/>
  </r>
  <r>
    <s v="Shadows and Fog"/>
    <x v="8"/>
    <x v="3"/>
    <x v="11"/>
    <s v="March 20, 1992 (United States)"/>
    <x v="17"/>
    <n v="16000"/>
    <s v="Woody Allen"/>
    <s v="Woody Allen"/>
    <s v="Woody Allen"/>
    <s v="United States"/>
    <n v="14000000"/>
    <n v="2735731"/>
    <s v="Jack Rollins &amp; Charles H. Joffe Productions"/>
    <n v="85"/>
    <n v="136.19999999999999"/>
    <n v="6120244.0212922171"/>
  </r>
  <r>
    <s v="Shakes the Clown"/>
    <x v="0"/>
    <x v="3"/>
    <x v="11"/>
    <s v="March 13, 1992 (United States)"/>
    <x v="41"/>
    <n v="4700"/>
    <s v="Bobcat Goldthwait"/>
    <s v="Bobcat Goldthwait"/>
    <s v="Bobcat Goldthwait"/>
    <s v="United States"/>
    <n v="1400000"/>
    <n v="115103"/>
    <s v="IRS Media"/>
    <n v="87"/>
    <n v="136.19999999999999"/>
    <n v="257502.8201174743"/>
  </r>
  <r>
    <s v="Black Robe"/>
    <x v="0"/>
    <x v="1"/>
    <x v="11"/>
    <s v="October 4, 1991 (United States)"/>
    <x v="12"/>
    <n v="6600"/>
    <s v="Bruce Beresford"/>
    <s v="Brian Moore"/>
    <s v="Lothaire Bluteau"/>
    <s v="Canada"/>
    <m/>
    <n v="8211952"/>
    <s v="Alliance Communications Corporation"/>
    <n v="101"/>
    <n v="136.19999999999999"/>
    <n v="18371378.666666668"/>
  </r>
  <r>
    <s v="Billy Bathgate"/>
    <x v="0"/>
    <x v="6"/>
    <x v="11"/>
    <s v="November 1, 1991 (United States)"/>
    <x v="23"/>
    <n v="11000"/>
    <s v="Robert Benton"/>
    <s v="E.L. Doctorow"/>
    <s v="Dustin Hoffman"/>
    <s v="United States"/>
    <n v="48000000"/>
    <n v="15565363"/>
    <s v="Touchstone Pictures"/>
    <n v="106"/>
    <n v="136.19999999999999"/>
    <n v="34822071.263582967"/>
  </r>
  <r>
    <s v="Europa"/>
    <x v="0"/>
    <x v="0"/>
    <x v="11"/>
    <s v="June 27, 1991 (Germany)"/>
    <x v="37"/>
    <n v="20000"/>
    <s v="Lars von Trier"/>
    <s v="Lars von Trier"/>
    <s v="Barbara Sukowa"/>
    <s v="Denmark"/>
    <m/>
    <n v="1015007"/>
    <s v="AlicÃ©lÃ©o"/>
    <n v="112"/>
    <n v="136.19999999999999"/>
    <n v="2270724.1769456682"/>
  </r>
  <r>
    <s v="The Doctor"/>
    <x v="8"/>
    <x v="0"/>
    <x v="11"/>
    <s v="August 16, 1991 (United States)"/>
    <x v="9"/>
    <n v="5200"/>
    <s v="Randa Haines"/>
    <s v="Ed Rosenbaum"/>
    <s v="William Hurt"/>
    <s v="United States"/>
    <m/>
    <n v="38120905"/>
    <s v="Touchstone Pictures"/>
    <n v="122"/>
    <n v="136.19999999999999"/>
    <n v="85282230.201908961"/>
  </r>
  <r>
    <s v="Kafka"/>
    <x v="8"/>
    <x v="0"/>
    <x v="11"/>
    <s v="November 15, 1991 (United States)"/>
    <x v="15"/>
    <n v="9600"/>
    <s v="Steven Soderbergh"/>
    <s v="Lem Dobbs"/>
    <s v="Jeremy Irons"/>
    <s v="France"/>
    <n v="11000000"/>
    <n v="1059071"/>
    <s v="Baltimore Pictures"/>
    <n v="98"/>
    <n v="136.19999999999999"/>
    <n v="2369302.009544787"/>
  </r>
  <r>
    <s v="Johnny Suede"/>
    <x v="0"/>
    <x v="3"/>
    <x v="11"/>
    <s v="April 22, 1992 (France)"/>
    <x v="1"/>
    <n v="3800"/>
    <s v="Tom DiCillo"/>
    <s v="Tom DiCillo"/>
    <s v="Brad Pitt"/>
    <s v="Switzerland"/>
    <n v="500000"/>
    <n v="90091"/>
    <s v="Arena"/>
    <n v="97"/>
    <n v="136.19999999999999"/>
    <n v="201547.19309838471"/>
  </r>
  <r>
    <s v="Mystery Date"/>
    <x v="8"/>
    <x v="3"/>
    <x v="11"/>
    <s v="August 16, 1991 (United States)"/>
    <x v="22"/>
    <n v="2700"/>
    <s v="Jonathan Wacks"/>
    <s v="Parker Bennett"/>
    <s v="Ethan Hawke"/>
    <s v="United States"/>
    <n v="10000000"/>
    <n v="6166819"/>
    <s v="Orion Pictures"/>
    <n v="97"/>
    <n v="136.19999999999999"/>
    <n v="13796106.823054332"/>
  </r>
  <r>
    <s v="Ernest Scared Stupid"/>
    <x v="1"/>
    <x v="3"/>
    <x v="11"/>
    <s v="October 11, 1991 (United States)"/>
    <x v="1"/>
    <n v="11000"/>
    <s v="John R. Cherry III"/>
    <s v="John R. Cherry III"/>
    <s v="Jim Varney"/>
    <s v="United States"/>
    <m/>
    <n v="14143280"/>
    <s v="Touchstone Pictures"/>
    <n v="91"/>
    <n v="136.19999999999999"/>
    <n v="31640656.5051395"/>
  </r>
  <r>
    <s v="The Five Heartbeats"/>
    <x v="0"/>
    <x v="0"/>
    <x v="11"/>
    <s v="March 29, 1991 (United States)"/>
    <x v="37"/>
    <n v="3900"/>
    <s v="Robert Townsend"/>
    <s v="Robert Townsend"/>
    <s v="Robert Townsend"/>
    <s v="United States"/>
    <m/>
    <n v="8750400"/>
    <s v="Twentieth Century Fox"/>
    <n v="121"/>
    <n v="136.19999999999999"/>
    <n v="19575968.281938326"/>
  </r>
  <r>
    <s v="Mississippi Masala"/>
    <x v="0"/>
    <x v="0"/>
    <x v="11"/>
    <s v="February 5, 1992 (United States)"/>
    <x v="17"/>
    <n v="4800"/>
    <s v="Mira Nair"/>
    <s v="Sooni Taraporevala"/>
    <s v="Denzel Washington"/>
    <s v="United States"/>
    <m/>
    <n v="7308786"/>
    <s v="Black River Productions"/>
    <n v="118"/>
    <n v="136.19999999999999"/>
    <n v="16350859.722466961"/>
  </r>
  <r>
    <s v="The Marrying Man"/>
    <x v="0"/>
    <x v="3"/>
    <x v="11"/>
    <s v="April 5, 1991 (United States)"/>
    <x v="1"/>
    <n v="5300"/>
    <s v="Jerry Rees"/>
    <s v="Neil Simon"/>
    <s v="Kim Basinger"/>
    <s v="United States"/>
    <n v="26000000"/>
    <n v="12454768"/>
    <s v="Hollywood Pictures"/>
    <n v="115"/>
    <n v="136.19999999999999"/>
    <n v="27863199.776798826"/>
  </r>
  <r>
    <s v="He Said, She Said"/>
    <x v="8"/>
    <x v="3"/>
    <x v="11"/>
    <s v="February 22, 1991 (United States)"/>
    <x v="41"/>
    <n v="6100"/>
    <s v="Ken Kwapis"/>
    <s v="Brian Hohlfeld"/>
    <s v="Kevin Bacon"/>
    <s v="United States"/>
    <m/>
    <n v="9804775"/>
    <s v="Paramount Pictures"/>
    <n v="115"/>
    <n v="136.19999999999999"/>
    <n v="21934764.629221734"/>
  </r>
  <r>
    <s v="Poison"/>
    <x v="9"/>
    <x v="0"/>
    <x v="11"/>
    <s v="August 16, 1991 (Sweden)"/>
    <x v="5"/>
    <n v="4100"/>
    <s v="Todd Haynes"/>
    <s v="Jean Genet"/>
    <s v="Edith Meeks"/>
    <s v="United States"/>
    <n v="250000"/>
    <n v="787280"/>
    <s v="Bronze Eye Productions"/>
    <n v="85"/>
    <n v="136.19999999999999"/>
    <n v="1761264.4346549192"/>
  </r>
  <r>
    <s v="King Ralph"/>
    <x v="1"/>
    <x v="3"/>
    <x v="11"/>
    <s v="February 15, 1991 (United States)"/>
    <x v="11"/>
    <n v="15000"/>
    <s v="David S. Ward"/>
    <s v="Emlyn Williams"/>
    <s v="John Goodman"/>
    <s v="United States"/>
    <n v="23000000"/>
    <n v="52487045"/>
    <s v="Universal Pictures"/>
    <n v="97"/>
    <n v="136.19999999999999"/>
    <n v="117421458.2342144"/>
  </r>
  <r>
    <s v="Enchanted April"/>
    <x v="1"/>
    <x v="0"/>
    <x v="11"/>
    <s v="December 25, 1992 (Sweden)"/>
    <x v="34"/>
    <n v="6200"/>
    <s v="Mike Newell"/>
    <s v="Elizabeth von Arnim"/>
    <s v="Alfred Molina"/>
    <s v="United Kingdom"/>
    <m/>
    <n v="13200170"/>
    <s v="BBC Films"/>
    <n v="95"/>
    <n v="136.19999999999999"/>
    <n v="29530776.791483112"/>
  </r>
  <r>
    <s v="Mediterraneo"/>
    <x v="0"/>
    <x v="3"/>
    <x v="11"/>
    <s v="January 31, 1991 (Italy)"/>
    <x v="24"/>
    <n v="14000"/>
    <s v="Gabriele Salvatores"/>
    <s v="Enzo Monteleone"/>
    <s v="Diego Abatantuono"/>
    <s v="Italy"/>
    <m/>
    <n v="4532791"/>
    <s v="A.M.A. Film"/>
    <n v="96"/>
    <n v="136.19999999999999"/>
    <n v="10140539.04331865"/>
  </r>
  <r>
    <s v="House Party 2"/>
    <x v="0"/>
    <x v="3"/>
    <x v="11"/>
    <s v="October 23, 1991 (United States)"/>
    <x v="11"/>
    <n v="6100"/>
    <s v="George Jackson"/>
    <s v="Reginald Hudlin"/>
    <s v="Christopher Reid"/>
    <s v="United States"/>
    <n v="5000000"/>
    <n v="19438638"/>
    <s v="Jackson/McHenry Company,The"/>
    <n v="94"/>
    <n v="136.19999999999999"/>
    <n v="43487173.264317177"/>
  </r>
  <r>
    <s v="Deceived"/>
    <x v="8"/>
    <x v="6"/>
    <x v="11"/>
    <s v="September 27, 1991 (United States)"/>
    <x v="19"/>
    <n v="6700"/>
    <s v="Damian Harris"/>
    <s v="Mary Agnes Donoghue"/>
    <s v="Goldie Hawn"/>
    <s v="United States"/>
    <m/>
    <n v="28738096"/>
    <s v="Touchstone Pictures"/>
    <n v="104"/>
    <n v="136.19999999999999"/>
    <n v="64291467.336270191"/>
  </r>
  <r>
    <s v="The Perfect Weapon"/>
    <x v="0"/>
    <x v="2"/>
    <x v="11"/>
    <s v="March 15, 1991 (United States)"/>
    <x v="22"/>
    <n v="3800"/>
    <s v="Mark DiSalle"/>
    <s v="David C. Wilson"/>
    <s v="Jeff Speakman"/>
    <s v="United States"/>
    <n v="10000000"/>
    <n v="14061361"/>
    <s v="Paramount Pictures"/>
    <n v="83"/>
    <n v="136.19999999999999"/>
    <n v="31457391.312041115"/>
  </r>
  <r>
    <s v="Class Action"/>
    <x v="0"/>
    <x v="0"/>
    <x v="11"/>
    <s v="March 15, 1991 (United States)"/>
    <x v="5"/>
    <n v="7000"/>
    <s v="Michael Apted"/>
    <s v="Carolyn Shelby"/>
    <s v="Gene Hackman"/>
    <s v="United States"/>
    <m/>
    <n v="28277918"/>
    <s v="Interscope Communications"/>
    <n v="110"/>
    <n v="136.19999999999999"/>
    <n v="63261979.549192362"/>
  </r>
  <r>
    <s v="Under Suspicion"/>
    <x v="0"/>
    <x v="6"/>
    <x v="11"/>
    <s v="February 28, 1992 (United States)"/>
    <x v="16"/>
    <n v="3800"/>
    <s v="Simon Moore"/>
    <s v="Simon Moore"/>
    <s v="Liam Neeson"/>
    <s v="United Kingdom"/>
    <n v="6000000"/>
    <n v="221295"/>
    <s v="Carnival Film &amp; Television"/>
    <n v="99"/>
    <n v="136.19999999999999"/>
    <n v="495070.38546255504"/>
  </r>
  <r>
    <s v="Edward II"/>
    <x v="0"/>
    <x v="0"/>
    <x v="11"/>
    <s v="October 18, 1991 (United Kingdom)"/>
    <x v="8"/>
    <n v="2500"/>
    <s v="Derek Jarman"/>
    <s v="Christopher Marlowe"/>
    <s v="Steven Waddington"/>
    <s v="United Kingdom"/>
    <m/>
    <n v="706131"/>
    <s v="British Screen Productions"/>
    <n v="87"/>
    <n v="136.19999999999999"/>
    <n v="1579721.8480176211"/>
  </r>
  <r>
    <s v="The Princess and the Goblin"/>
    <x v="2"/>
    <x v="10"/>
    <x v="11"/>
    <s v="June 3, 1994 (United States)"/>
    <x v="8"/>
    <n v="2600"/>
    <s v="JÃ³zsef GÃ©mes"/>
    <s v="Robin Lyons"/>
    <s v="Claire Bloom"/>
    <s v="United Kingdom"/>
    <n v="10000000"/>
    <n v="2105078"/>
    <s v="Siriol Productions"/>
    <n v="82"/>
    <n v="136.19999999999999"/>
    <n v="4709377.8751835534"/>
  </r>
  <r>
    <s v="Rambling Rose"/>
    <x v="0"/>
    <x v="0"/>
    <x v="11"/>
    <s v="September 20, 1991 (United States)"/>
    <x v="14"/>
    <n v="4700"/>
    <s v="Martha Coolidge"/>
    <s v="Calder Willingham"/>
    <s v="Laura Dern"/>
    <s v="United States"/>
    <n v="7500000"/>
    <n v="6266621"/>
    <s v="Carolco Pictures"/>
    <n v="112"/>
    <n v="136.19999999999999"/>
    <n v="14019378.991923641"/>
  </r>
  <r>
    <s v="Big Girls Don't Cry... They Get Even"/>
    <x v="1"/>
    <x v="3"/>
    <x v="11"/>
    <s v="May 8, 1992 (United States)"/>
    <x v="16"/>
    <n v="1800"/>
    <s v="Joan Micklin Silver"/>
    <s v="Frank Mugavero"/>
    <s v="Griffin Dunne"/>
    <s v="United States"/>
    <m/>
    <n v="271327"/>
    <s v="New Line Cinema"/>
    <n v="96"/>
    <n v="136.19999999999999"/>
    <n v="606999.53671071946"/>
  </r>
  <r>
    <s v="K2"/>
    <x v="0"/>
    <x v="1"/>
    <x v="11"/>
    <s v="May 1, 1992 (United States)"/>
    <x v="19"/>
    <n v="6500"/>
    <s v="Franc Roddam"/>
    <s v="Patrick Meyers"/>
    <s v="Michael Biehn"/>
    <s v="United Kingdom"/>
    <m/>
    <n v="3106559"/>
    <s v="Paramount Pictures"/>
    <n v="104"/>
    <n v="136.19999999999999"/>
    <n v="6949842.3443465494"/>
  </r>
  <r>
    <s v="Prospero's Books"/>
    <x v="0"/>
    <x v="0"/>
    <x v="11"/>
    <s v="August 30, 1991 (United Kingdom)"/>
    <x v="15"/>
    <n v="6100"/>
    <s v="Peter Greenaway"/>
    <s v="William Shakespeare"/>
    <s v="John Gielgud"/>
    <s v="United Kingdom"/>
    <m/>
    <n v="1750301"/>
    <s v="Allarts"/>
    <n v="124"/>
    <n v="136.19999999999999"/>
    <n v="3915688.0668135094"/>
  </r>
  <r>
    <s v="Pure Luck"/>
    <x v="1"/>
    <x v="3"/>
    <x v="11"/>
    <s v="August 9, 1991 (United States)"/>
    <x v="1"/>
    <n v="6700"/>
    <s v="Nadia Tass"/>
    <s v="Francis Veber"/>
    <s v="Martin Short"/>
    <s v="United States"/>
    <n v="17010000"/>
    <n v="24941969"/>
    <s v="Hivemind"/>
    <n v="96"/>
    <n v="136.19999999999999"/>
    <n v="55798957.080029368"/>
  </r>
  <r>
    <s v="F/X2"/>
    <x v="8"/>
    <x v="2"/>
    <x v="11"/>
    <s v="May 10, 1991 (United States)"/>
    <x v="23"/>
    <n v="9000"/>
    <s v="Richard Franklin"/>
    <s v="Robert T. Megginson"/>
    <s v="Bryan Brown"/>
    <s v="United States"/>
    <n v="16400000"/>
    <n v="21082165"/>
    <s v="Orion Pictures"/>
    <n v="108"/>
    <n v="136.19999999999999"/>
    <n v="47163991.743759178"/>
  </r>
  <r>
    <s v="The Adjuster"/>
    <x v="0"/>
    <x v="3"/>
    <x v="11"/>
    <s v="July 1992 (United States)"/>
    <x v="17"/>
    <n v="3300"/>
    <s v="Atom Egoyan"/>
    <s v="Atom Egoyan"/>
    <s v="Elias Koteas"/>
    <s v="Canada"/>
    <m/>
    <n v="396573"/>
    <s v="Alliance Entertainment"/>
    <n v="102"/>
    <n v="136.19999999999999"/>
    <n v="887193.78193832596"/>
  </r>
  <r>
    <s v="Mortal Thoughts"/>
    <x v="0"/>
    <x v="16"/>
    <x v="11"/>
    <s v="April 19, 1991 (United States)"/>
    <x v="46"/>
    <n v="8400"/>
    <s v="Alan Rudolph"/>
    <s v="William Reilly"/>
    <s v="Demi Moore"/>
    <s v="United States"/>
    <n v="8000000"/>
    <n v="18784957"/>
    <s v="Columbia Pictures"/>
    <n v="103"/>
    <n v="136.19999999999999"/>
    <n v="42024789.999265783"/>
  </r>
  <r>
    <s v="Another You"/>
    <x v="0"/>
    <x v="3"/>
    <x v="11"/>
    <s v="July 26, 1991 (United States)"/>
    <x v="20"/>
    <n v="3700"/>
    <s v="Maurice Phillips"/>
    <s v="Ziggy Steinberg"/>
    <s v="Richard Pryor"/>
    <s v="United States"/>
    <n v="17000000"/>
    <n v="2865916"/>
    <s v="TriStar Pictures"/>
    <n v="98"/>
    <n v="136.19999999999999"/>
    <n v="6411487.5565345082"/>
  </r>
  <r>
    <s v="For the Boys"/>
    <x v="0"/>
    <x v="3"/>
    <x v="11"/>
    <s v="November 27, 1991 (United States)"/>
    <x v="5"/>
    <n v="5300"/>
    <s v="Mark Rydell"/>
    <s v="Neal Jimenez"/>
    <s v="Bette Midler"/>
    <s v="United States"/>
    <n v="40000000"/>
    <n v="23202444"/>
    <s v="All Girl Productions"/>
    <n v="138"/>
    <n v="136.19999999999999"/>
    <n v="51907376.555066079"/>
  </r>
  <r>
    <s v="Beastmaster 2: Through the Portal of Time"/>
    <x v="8"/>
    <x v="2"/>
    <x v="11"/>
    <s v="August 30, 1991 (United States)"/>
    <x v="52"/>
    <n v="3000"/>
    <s v="Sylvio Tabet"/>
    <s v="Andre Norton"/>
    <s v="Marc Singer"/>
    <s v="United States"/>
    <n v="6000000"/>
    <n v="869325"/>
    <s v="Les Films 21"/>
    <n v="107"/>
    <n v="136.19999999999999"/>
    <n v="1944811.5088105726"/>
  </r>
  <r>
    <s v="McBain"/>
    <x v="0"/>
    <x v="2"/>
    <x v="11"/>
    <s v="September 20, 1991 (United States)"/>
    <x v="25"/>
    <n v="1700"/>
    <s v="James Glickenhaus"/>
    <s v="James Glickenhaus"/>
    <s v="Christopher Walken"/>
    <s v="United States"/>
    <m/>
    <n v="456127"/>
    <s v="Marble Hall"/>
    <n v="102"/>
    <n v="136.19999999999999"/>
    <n v="1020425.0873715124"/>
  </r>
  <r>
    <s v="Eve of Destruction"/>
    <x v="0"/>
    <x v="2"/>
    <x v="11"/>
    <s v="January 18, 1991 (United States)"/>
    <x v="38"/>
    <n v="2100"/>
    <s v="Duncan Gibbins"/>
    <s v="Duncan Gibbins"/>
    <s v="Gregory Hines"/>
    <s v="United States"/>
    <n v="13000000"/>
    <n v="5451119"/>
    <s v="Nelson Entertainment"/>
    <n v="99"/>
    <n v="136.19999999999999"/>
    <n v="12194977.674743025"/>
  </r>
  <r>
    <s v="A Rage in Harlem"/>
    <x v="0"/>
    <x v="3"/>
    <x v="11"/>
    <s v="May 3, 1991 (United States)"/>
    <x v="23"/>
    <n v="2000"/>
    <s v="Bill Duke"/>
    <s v="Chester Himes"/>
    <s v="Forest Whitaker"/>
    <s v="United Kingdom"/>
    <n v="8000000"/>
    <n v="10438504"/>
    <s v="Palace Pictures"/>
    <n v="115"/>
    <n v="136.19999999999999"/>
    <n v="23352512.25256975"/>
  </r>
  <r>
    <s v="Rhapsody in August"/>
    <x v="1"/>
    <x v="0"/>
    <x v="11"/>
    <s v="December 20, 1991 (United States)"/>
    <x v="13"/>
    <n v="6400"/>
    <s v="Akira Kurosawa"/>
    <s v="Kiyoko Murata"/>
    <s v="Sachiko Murase"/>
    <s v="Japan"/>
    <m/>
    <n v="516431"/>
    <s v="Feature Film Enterprise II"/>
    <n v="98"/>
    <n v="136.19999999999999"/>
    <n v="1155334.2562408224"/>
  </r>
  <r>
    <s v="Kickboxer 2: the Road Back"/>
    <x v="0"/>
    <x v="2"/>
    <x v="11"/>
    <s v="June 14, 1991 (United States)"/>
    <x v="54"/>
    <n v="5400"/>
    <s v="Albert Pyun"/>
    <s v="Mark DiSalle"/>
    <s v="Sasha Mitchell"/>
    <s v="United States"/>
    <m/>
    <n v="1250712"/>
    <s v="Kings Road Entertainment"/>
    <n v="90"/>
    <n v="136.19999999999999"/>
    <n v="2798031.911894273"/>
  </r>
  <r>
    <s v="V.I. Warshawski"/>
    <x v="0"/>
    <x v="2"/>
    <x v="11"/>
    <s v="July 26, 1991 (United States)"/>
    <x v="18"/>
    <n v="4800"/>
    <s v="Jeff Kanew"/>
    <s v="Sara Paretsky"/>
    <s v="Kathleen Turner"/>
    <s v="United States"/>
    <m/>
    <n v="11128309"/>
    <s v="Hollywood Pictures"/>
    <n v="89"/>
    <n v="136.19999999999999"/>
    <n v="24895710.369309839"/>
  </r>
  <r>
    <s v="The Super"/>
    <x v="0"/>
    <x v="3"/>
    <x v="11"/>
    <s v="October 4, 1991 (United States)"/>
    <x v="41"/>
    <n v="5400"/>
    <s v="Rod Daniel"/>
    <s v="Sam Simon"/>
    <s v="Joe Pesci"/>
    <s v="United States"/>
    <n v="22000000"/>
    <n v="11000863"/>
    <s v="Largo Entertainment"/>
    <n v="95"/>
    <n v="136.19999999999999"/>
    <n v="24610594.39133627"/>
  </r>
  <r>
    <s v="Proof"/>
    <x v="0"/>
    <x v="0"/>
    <x v="11"/>
    <s v="March 20, 1992 (United States)"/>
    <x v="13"/>
    <n v="6300"/>
    <s v="Jocelyn Moorhouse"/>
    <s v="Jocelyn Moorhouse"/>
    <s v="Hugo Weaving"/>
    <s v="Australia"/>
    <m/>
    <n v="524668"/>
    <s v="House &amp; Moorhouse Films"/>
    <n v="86"/>
    <n v="136.19999999999999"/>
    <n v="1173761.6710719529"/>
  </r>
  <r>
    <s v="At Play in the Fields of the Lord"/>
    <x v="0"/>
    <x v="0"/>
    <x v="11"/>
    <s v="December 6, 1991 (United States)"/>
    <x v="8"/>
    <n v="3100"/>
    <s v="Hector Babenco"/>
    <s v="Peter Matthiessen"/>
    <s v="Tom Berenger"/>
    <s v="United States"/>
    <n v="36000000"/>
    <n v="1345903"/>
    <s v="The Saul Zaentz Company"/>
    <n v="189"/>
    <n v="136.19999999999999"/>
    <n v="3010988.5763582964"/>
  </r>
  <r>
    <s v="True Colors"/>
    <x v="0"/>
    <x v="0"/>
    <x v="11"/>
    <s v="March 15, 1991 (United States)"/>
    <x v="21"/>
    <n v="5000"/>
    <s v="Herbert Ross"/>
    <s v="Kevin Wade"/>
    <s v="John Cusack"/>
    <s v="United States"/>
    <n v="20000000"/>
    <n v="418807"/>
    <s v="Paramount Pictures"/>
    <n v="111"/>
    <n v="136.19999999999999"/>
    <n v="936934.6027900147"/>
  </r>
  <r>
    <s v="Impromptu"/>
    <x v="8"/>
    <x v="5"/>
    <x v="11"/>
    <s v="May 1991 (United States)"/>
    <x v="15"/>
    <n v="4800"/>
    <s v="James Lapine"/>
    <s v="Sarah Kernochan"/>
    <s v="Judy Davis"/>
    <s v="United States"/>
    <m/>
    <n v="4076211"/>
    <s v="C.L.G. Films"/>
    <n v="107"/>
    <n v="136.19999999999999"/>
    <n v="9119100.526431717"/>
  </r>
  <r>
    <s v="A Kiss Before Dying"/>
    <x v="0"/>
    <x v="6"/>
    <x v="11"/>
    <s v="April 26, 1991 (United States)"/>
    <x v="46"/>
    <n v="5100"/>
    <s v="James Dearden"/>
    <s v="Ira Levin"/>
    <s v="Matt Dillon"/>
    <s v="United Kingdom"/>
    <n v="15000000"/>
    <n v="15429177"/>
    <s v="Universal Pictures"/>
    <n v="94"/>
    <n v="136.19999999999999"/>
    <n v="34517402.583700441"/>
  </r>
  <r>
    <s v="Guilty by Suspicion"/>
    <x v="8"/>
    <x v="0"/>
    <x v="11"/>
    <s v="March 15, 1991 (United States)"/>
    <x v="16"/>
    <n v="8000"/>
    <s v="Irwin Winkler"/>
    <s v="Irwin Winkler"/>
    <s v="Robert De Niro"/>
    <s v="United States"/>
    <m/>
    <n v="9480198"/>
    <s v="Warner Bros."/>
    <n v="105"/>
    <n v="136.19999999999999"/>
    <n v="21208636.788546257"/>
  </r>
  <r>
    <s v="Scissors"/>
    <x v="0"/>
    <x v="4"/>
    <x v="11"/>
    <s v="March 22, 1991 (United States)"/>
    <x v="33"/>
    <n v="2700"/>
    <s v="Frank De Felitta"/>
    <s v="Joyce Selznick"/>
    <s v="Sharon Stone"/>
    <s v="United States"/>
    <m/>
    <n v="2368"/>
    <s v="DDM Film Corporation"/>
    <n v="105"/>
    <n v="136.19999999999999"/>
    <n v="5297.5741556534504"/>
  </r>
  <r>
    <s v="Where Angels Fear to Tread"/>
    <x v="1"/>
    <x v="0"/>
    <x v="11"/>
    <s v="February 28, 1992 (United States)"/>
    <x v="5"/>
    <n v="2100"/>
    <s v="Charles Sturridge"/>
    <s v="E.M. Forster"/>
    <s v="Helena Bonham Carter"/>
    <s v="United Kingdom"/>
    <m/>
    <n v="1403033"/>
    <s v="Sovereign Pictures"/>
    <n v="116"/>
    <n v="136.19999999999999"/>
    <n v="3138797.0271659326"/>
  </r>
  <r>
    <s v="Tous les matins du monde"/>
    <x v="4"/>
    <x v="5"/>
    <x v="11"/>
    <s v="December 18, 1991 (France)"/>
    <x v="24"/>
    <n v="6800"/>
    <s v="Alain Corneau"/>
    <s v="Pascal Quignard"/>
    <s v="GÃ©rard Depardieu"/>
    <s v="France"/>
    <m/>
    <n v="3089497"/>
    <s v="Film Par Film"/>
    <n v="115"/>
    <n v="136.19999999999999"/>
    <n v="6911672.0697503667"/>
  </r>
  <r>
    <s v="The Hitman"/>
    <x v="0"/>
    <x v="2"/>
    <x v="11"/>
    <s v="October 25, 1991 (United States)"/>
    <x v="20"/>
    <n v="3700"/>
    <s v="Aaron Norris"/>
    <s v="Robert Geoffrion"/>
    <s v="Chuck Norris"/>
    <s v="United States"/>
    <m/>
    <n v="4654288"/>
    <s v="Cannon Pictures"/>
    <n v="95"/>
    <n v="136.19999999999999"/>
    <n v="10412346.208516886"/>
  </r>
  <r>
    <s v="Bingo"/>
    <x v="1"/>
    <x v="1"/>
    <x v="11"/>
    <s v="August 9, 1991 (United States)"/>
    <x v="38"/>
    <n v="2700"/>
    <s v="Matthew Robbins"/>
    <s v="Jim Strain"/>
    <s v="Cindy Williams"/>
    <s v="United States"/>
    <n v="10000000"/>
    <n v="8667684"/>
    <s v="TriStar Pictures"/>
    <n v="89"/>
    <n v="136.19999999999999"/>
    <n v="19390920.079295155"/>
  </r>
  <r>
    <s v="Queens Logic"/>
    <x v="0"/>
    <x v="3"/>
    <x v="11"/>
    <s v="February 1, 1991 (United States)"/>
    <x v="23"/>
    <n v="1500"/>
    <s v="Steve Rash"/>
    <s v="Tony Spiridakis"/>
    <s v="Kevin Bacon"/>
    <s v="United States"/>
    <m/>
    <n v="612781"/>
    <s v="Carolco Pictures"/>
    <n v="100"/>
    <n v="136.19999999999999"/>
    <n v="1370883.7790014683"/>
  </r>
  <r>
    <s v="Body Parts"/>
    <x v="0"/>
    <x v="4"/>
    <x v="11"/>
    <s v="August 2, 1991 (United States)"/>
    <x v="41"/>
    <n v="4100"/>
    <s v="Eric Red"/>
    <s v="Pierre Boileau"/>
    <s v="Jeff Fahey"/>
    <s v="United States"/>
    <n v="10000000"/>
    <n v="9188150"/>
    <s v="Paramount Pictures"/>
    <n v="88"/>
    <n v="136.19999999999999"/>
    <n v="20555281.240822319"/>
  </r>
  <r>
    <s v="One Good Cop"/>
    <x v="0"/>
    <x v="2"/>
    <x v="11"/>
    <s v="May 3, 1991 (United States)"/>
    <x v="23"/>
    <n v="3900"/>
    <s v="Heywood Gould"/>
    <s v="Heywood Gould"/>
    <s v="Michael Keaton"/>
    <s v="United States"/>
    <n v="4000000"/>
    <n v="11276846"/>
    <s v="Hollywood Pictures"/>
    <n v="114"/>
    <n v="136.19999999999999"/>
    <n v="25228010.104258444"/>
  </r>
  <r>
    <s v="Year of the Gun"/>
    <x v="0"/>
    <x v="2"/>
    <x v="11"/>
    <s v="November 1, 1991 (United States)"/>
    <x v="41"/>
    <n v="2500"/>
    <s v="John Frankenheimer"/>
    <s v="Michael Mewshaw"/>
    <s v="Andrew McCarthy"/>
    <s v="United States"/>
    <m/>
    <n v="1182273"/>
    <s v="Initial Films"/>
    <n v="111"/>
    <n v="136.19999999999999"/>
    <n v="2644923.5176211451"/>
  </r>
  <r>
    <s v="Strictly Business"/>
    <x v="8"/>
    <x v="3"/>
    <x v="11"/>
    <s v="November 8, 1991 (United States)"/>
    <x v="30"/>
    <n v="1900"/>
    <s v="Kevin Hooks"/>
    <s v="Pam Gibson"/>
    <s v="Tommy Davidson"/>
    <s v="United States"/>
    <m/>
    <n v="7683267"/>
    <s v="Island World"/>
    <n v="83"/>
    <n v="136.19999999999999"/>
    <n v="17188630.359030835"/>
  </r>
  <r>
    <s v="The Efficiency Expert"/>
    <x v="1"/>
    <x v="3"/>
    <x v="11"/>
    <s v="November 6, 1992 (United States)"/>
    <x v="19"/>
    <n v="1700"/>
    <s v="Mark Joffe"/>
    <s v="Max Dann"/>
    <s v="Anthony Hopkins"/>
    <s v="Australia"/>
    <m/>
    <n v="179469"/>
    <s v="Australian Film Finance Corporation (AFFC)"/>
    <n v="85"/>
    <n v="136.19999999999999"/>
    <n v="401499.29735682817"/>
  </r>
  <r>
    <s v="All I Want for Christmas"/>
    <x v="2"/>
    <x v="3"/>
    <x v="11"/>
    <s v="November 8, 1991 (United States)"/>
    <x v="22"/>
    <n v="4600"/>
    <s v="Robert Lieberman"/>
    <s v="Thom Eberhardt"/>
    <s v="Harley Jane Kozak"/>
    <s v="United States"/>
    <m/>
    <n v="14812144"/>
    <s v="Paramount Pictures"/>
    <n v="92"/>
    <n v="136.19999999999999"/>
    <n v="33137006.437591776"/>
  </r>
  <r>
    <s v="29th Street"/>
    <x v="0"/>
    <x v="3"/>
    <x v="11"/>
    <s v="November 1, 1991 (United States)"/>
    <x v="4"/>
    <n v="2700"/>
    <s v="George Gallo"/>
    <s v="Frank Pesce"/>
    <s v="Anthony LaPaglia"/>
    <s v="Japan"/>
    <m/>
    <n v="2120564"/>
    <s v="JVC Entertainment Networks"/>
    <n v="101"/>
    <n v="136.19999999999999"/>
    <n v="4744022.3994126283"/>
  </r>
  <r>
    <s v="Shout"/>
    <x v="8"/>
    <x v="0"/>
    <x v="11"/>
    <s v="October 4, 1991 (United States)"/>
    <x v="11"/>
    <n v="1800"/>
    <s v="Jeffrey Hornaday"/>
    <s v="Joe Gayton"/>
    <s v="John Travolta"/>
    <s v="United States"/>
    <m/>
    <n v="3547684"/>
    <s v="Robert Simonds Productions"/>
    <n v="89"/>
    <n v="136.19999999999999"/>
    <n v="7936705.6886930978"/>
  </r>
  <r>
    <s v="Daughters of the Dust"/>
    <x v="7"/>
    <x v="0"/>
    <x v="11"/>
    <s v="December 27, 1991 (United States)"/>
    <x v="14"/>
    <n v="2300"/>
    <s v="Julie Dash"/>
    <s v="Julie Dash"/>
    <s v="Cora Lee Day"/>
    <s v="United States"/>
    <m/>
    <n v="1689723"/>
    <s v="Geechee Girls"/>
    <n v="113"/>
    <n v="136.19999999999999"/>
    <n v="3780165.9185022027"/>
  </r>
  <r>
    <s v="Once Around"/>
    <x v="0"/>
    <x v="3"/>
    <x v="11"/>
    <s v="February 1, 1991 (United States)"/>
    <x v="16"/>
    <n v="4100"/>
    <s v="Lasse HallstrÃ¶m"/>
    <s v="Malia Scotch Marmo"/>
    <s v="Richard Dreyfuss"/>
    <s v="United States"/>
    <n v="16000000"/>
    <n v="14851083"/>
    <s v="Cinecom Entertainment Group"/>
    <n v="115"/>
    <n v="136.19999999999999"/>
    <n v="33224118.870044053"/>
  </r>
  <r>
    <s v="SÃ³lo con tu pareja"/>
    <x v="4"/>
    <x v="3"/>
    <x v="11"/>
    <s v="December 25, 1992 (Mexico)"/>
    <x v="15"/>
    <n v="3500"/>
    <s v="Alfonso CuarÃ³n"/>
    <s v="Alfonso CuarÃ³n"/>
    <s v="Daniel GimÃ©nez Cacho"/>
    <s v="Mexico"/>
    <m/>
    <n v="9915"/>
    <s v="Esperanto Filmoj"/>
    <n v="94"/>
    <n v="136.19999999999999"/>
    <n v="22181.354625550659"/>
  </r>
  <r>
    <s v="The Taking of Beverly Hills"/>
    <x v="0"/>
    <x v="2"/>
    <x v="11"/>
    <s v="October 11, 1991 (United States)"/>
    <x v="27"/>
    <n v="1100"/>
    <s v="Sidney J. Furie"/>
    <s v="Sidney J. Furie"/>
    <s v="Ken Wahl"/>
    <s v="United States"/>
    <n v="19000000"/>
    <n v="939277"/>
    <s v="Nelson Entertainment"/>
    <n v="96"/>
    <n v="136.19999999999999"/>
    <n v="2101304.7129221731"/>
  </r>
  <r>
    <s v="Run"/>
    <x v="0"/>
    <x v="2"/>
    <x v="11"/>
    <s v="February 1, 1991 (United States)"/>
    <x v="19"/>
    <n v="2600"/>
    <s v="Geoff Burrowes"/>
    <s v="Dennis Shryack"/>
    <s v="Patrick Dempsey"/>
    <s v="United States"/>
    <n v="16000000"/>
    <n v="4409328"/>
    <s v="Hollywood Pictures"/>
    <n v="91"/>
    <n v="136.19999999999999"/>
    <n v="9864333.6387665197"/>
  </r>
  <r>
    <s v="Paradise"/>
    <x v="8"/>
    <x v="0"/>
    <x v="11"/>
    <s v="October 4, 1991 (United States)"/>
    <x v="17"/>
    <n v="2700"/>
    <s v="Mary Agnes Donoghue"/>
    <s v="Mary Agnes Donoghue"/>
    <s v="Melanie Griffith"/>
    <s v="United States"/>
    <m/>
    <n v="18634643"/>
    <s v="Grand Highway Productions"/>
    <n v="111"/>
    <n v="136.19999999999999"/>
    <n v="41688514.846549191"/>
  </r>
  <r>
    <s v="Madame Bovary"/>
    <x v="8"/>
    <x v="0"/>
    <x v="11"/>
    <s v="December 25, 1991 (United States)"/>
    <x v="14"/>
    <n v="3600"/>
    <s v="Claude Chabrol"/>
    <s v="Gustave Flaubert"/>
    <s v="Isabelle Huppert"/>
    <s v="France"/>
    <m/>
    <n v="1942423"/>
    <s v="MK2 Productions"/>
    <n v="143"/>
    <n v="136.19999999999999"/>
    <n v="4345494.0389133627"/>
  </r>
  <r>
    <s v="Company Business"/>
    <x v="8"/>
    <x v="2"/>
    <x v="11"/>
    <s v="September 6, 1991 (United States)"/>
    <x v="41"/>
    <n v="2600"/>
    <s v="Nicholas Meyer"/>
    <s v="Nicholas Meyer"/>
    <s v="Gene Hackman"/>
    <s v="United States"/>
    <n v="18000000"/>
    <n v="1501785"/>
    <s v="PathÃ© Entertainment"/>
    <n v="98"/>
    <n v="136.19999999999999"/>
    <n v="3359720.1872246694"/>
  </r>
  <r>
    <s v="Talent for the Game"/>
    <x v="1"/>
    <x v="0"/>
    <x v="11"/>
    <s v="June 28, 1991 (United Kingdom)"/>
    <x v="22"/>
    <n v="796"/>
    <s v="Robert M. Young"/>
    <s v="David Himmelstein"/>
    <s v="Edward James Olmos"/>
    <s v="United States"/>
    <m/>
    <n v="336396"/>
    <s v="Paramount Pictures"/>
    <n v="91"/>
    <n v="136.19999999999999"/>
    <n v="752568.73127753299"/>
  </r>
  <r>
    <s v="City of Hope"/>
    <x v="0"/>
    <x v="6"/>
    <x v="11"/>
    <s v="November 15, 1991 (United Kingdom)"/>
    <x v="4"/>
    <n v="2300"/>
    <s v="John Sayles"/>
    <s v="John Sayles"/>
    <s v="Vincent Spano"/>
    <s v="United States"/>
    <n v="3000000"/>
    <n v="1345015"/>
    <s v="Esperanza Films Inc."/>
    <n v="129"/>
    <n v="136.19999999999999"/>
    <n v="3009001.9860499264"/>
  </r>
  <r>
    <s v="Riff-Raff"/>
    <x v="0"/>
    <x v="3"/>
    <x v="11"/>
    <s v="February 12, 1993 (United States)"/>
    <x v="12"/>
    <n v="4300"/>
    <s v="Ken Loach"/>
    <s v="Bill Jesse"/>
    <s v="Robert Carlyle"/>
    <s v="United Kingdom"/>
    <m/>
    <n v="295444"/>
    <s v="Parallax Pictures"/>
    <n v="95"/>
    <n v="136.19999999999999"/>
    <n v="660952.91336270189"/>
  </r>
  <r>
    <s v="The Object of Beauty"/>
    <x v="0"/>
    <x v="3"/>
    <x v="11"/>
    <s v="April 12, 1991 (United States)"/>
    <x v="46"/>
    <n v="2000"/>
    <s v="Michael Lindsay-Hogg"/>
    <s v="Michael Lindsay-Hogg"/>
    <s v="John Malkovich"/>
    <s v="United Kingdom"/>
    <m/>
    <n v="5136759"/>
    <s v="Avenue Pictures"/>
    <n v="103"/>
    <n v="136.19999999999999"/>
    <n v="11491706.808370044"/>
  </r>
  <r>
    <s v="Liebestraum"/>
    <x v="0"/>
    <x v="16"/>
    <x v="11"/>
    <s v="November 1991 (United States)"/>
    <x v="23"/>
    <n v="1500"/>
    <s v="Mike Figgis"/>
    <s v="Mike Figgis"/>
    <s v="Kevin Anderson"/>
    <s v="United States"/>
    <n v="6900000"/>
    <n v="133645"/>
    <s v="Initial Entertainment Group (IEG)"/>
    <n v="112"/>
    <n v="136.19999999999999"/>
    <n v="298984.07856093982"/>
  </r>
  <r>
    <s v="Voyager"/>
    <x v="8"/>
    <x v="0"/>
    <x v="11"/>
    <s v="January 31, 1992 (United States)"/>
    <x v="17"/>
    <n v="3100"/>
    <s v="Volker SchlÃ¶ndorff"/>
    <s v="Max Frisch"/>
    <s v="Sam Shepard"/>
    <s v="Germany"/>
    <m/>
    <n v="516517"/>
    <s v="Bioskop Film"/>
    <n v="117"/>
    <n v="136.19999999999999"/>
    <n v="1155526.6512481645"/>
  </r>
  <r>
    <s v="Closet Land"/>
    <x v="0"/>
    <x v="0"/>
    <x v="11"/>
    <s v="March 6, 1991 (United States)"/>
    <x v="12"/>
    <n v="2700"/>
    <s v="Radha Bharadwaj"/>
    <s v="Radha Bharadwaj"/>
    <s v="Madeleine Stowe"/>
    <s v="United States"/>
    <n v="4000000"/>
    <n v="259012"/>
    <s v="Imagine Entertainment"/>
    <n v="89"/>
    <n v="136.19999999999999"/>
    <n v="579449.01908957411"/>
  </r>
  <r>
    <s v="Timebomb"/>
    <x v="0"/>
    <x v="2"/>
    <x v="11"/>
    <s v="May 25, 1991 (South Korea)"/>
    <x v="20"/>
    <n v="1600"/>
    <s v="Avi Nesher"/>
    <s v="Avi Nesher"/>
    <s v="Michael Biehn"/>
    <s v="United States"/>
    <n v="6000000"/>
    <m/>
    <s v="Raffaella Productions"/>
    <n v="96"/>
    <n v="136.19999999999999"/>
    <n v="0"/>
  </r>
  <r>
    <s v="Crooked Hearts"/>
    <x v="0"/>
    <x v="0"/>
    <x v="11"/>
    <s v="September 6, 1991 (United States)"/>
    <x v="22"/>
    <n v="945"/>
    <s v="Michael Bortman"/>
    <s v="Robert Boswell"/>
    <s v="Peter Berg"/>
    <s v="United States"/>
    <m/>
    <n v="30964"/>
    <s v="A&amp;M Films"/>
    <n v="113"/>
    <n v="136.19999999999999"/>
    <n v="69271.15124816446"/>
  </r>
  <r>
    <s v="The Unborn"/>
    <x v="0"/>
    <x v="0"/>
    <x v="11"/>
    <s v="March 29, 1991 (United States)"/>
    <x v="26"/>
    <n v="1100"/>
    <s v="Rodman Flender"/>
    <s v="John Brancato"/>
    <s v="Brooke Adams"/>
    <s v="United States"/>
    <m/>
    <n v="1159578"/>
    <s v="Califilm"/>
    <n v="83"/>
    <n v="136.19999999999999"/>
    <n v="2594151.3700440526"/>
  </r>
  <r>
    <s v="Van Gogh"/>
    <x v="0"/>
    <x v="5"/>
    <x v="11"/>
    <s v="October 30, 1992 (United States)"/>
    <x v="13"/>
    <n v="2800"/>
    <s v="Maurice Pialat"/>
    <s v="Maurice Pialat"/>
    <s v="Jacques Dutronc"/>
    <s v="France"/>
    <m/>
    <n v="193205"/>
    <s v="Erato Films"/>
    <n v="158"/>
    <n v="136.19999999999999"/>
    <n v="432228.80690161529"/>
  </r>
  <r>
    <s v="Late for Dinner"/>
    <x v="1"/>
    <x v="0"/>
    <x v="11"/>
    <s v="September 20, 1991 (United States)"/>
    <x v="5"/>
    <n v="1700"/>
    <s v="W.D. Richter"/>
    <s v="Mark Andrus"/>
    <s v="Peter Berg"/>
    <s v="United States"/>
    <n v="14000000"/>
    <n v="8906823"/>
    <s v="Castle Rock Entertainment"/>
    <n v="99"/>
    <n v="136.19999999999999"/>
    <n v="19925910.191629957"/>
  </r>
  <r>
    <s v="Lovers: A True Story"/>
    <x v="0"/>
    <x v="2"/>
    <x v="11"/>
    <s v="April 12, 1991 (Spain)"/>
    <x v="9"/>
    <n v="2800"/>
    <s v="Vicente Aranda"/>
    <s v="Ãlvaro del Amo"/>
    <s v="Victoria Abril"/>
    <s v="Spain"/>
    <m/>
    <n v="1407309"/>
    <s v="Pedro Costa Producciones CinematogrÃ¡ficas"/>
    <n v="103"/>
    <n v="136.19999999999999"/>
    <n v="3148363.0859030834"/>
  </r>
  <r>
    <s v="Johnny Stecchino"/>
    <x v="0"/>
    <x v="3"/>
    <x v="11"/>
    <s v="October 24, 1991 (Italy)"/>
    <x v="13"/>
    <n v="10000"/>
    <s v="Roberto Benigni"/>
    <s v="Roberto Benigni"/>
    <s v="Roberto Benigni"/>
    <s v="Italy"/>
    <m/>
    <n v="626057"/>
    <s v="Cecchi Gori Group Tiger Cinematografica"/>
    <n v="102"/>
    <n v="136.19999999999999"/>
    <n v="1400584.1989720999"/>
  </r>
  <r>
    <s v="Stepping Out"/>
    <x v="1"/>
    <x v="3"/>
    <x v="11"/>
    <s v="October 11, 1991 (United States)"/>
    <x v="5"/>
    <n v="1100"/>
    <s v="Lewis Gilbert"/>
    <s v="Richard Harris"/>
    <s v="Liza Minnelli"/>
    <s v="United States"/>
    <m/>
    <n v="246000"/>
    <s v="Paramount Pictures"/>
    <n v="106"/>
    <n v="136.19999999999999"/>
    <n v="550339.20704845816"/>
  </r>
  <r>
    <s v="The Inner Circle"/>
    <x v="8"/>
    <x v="5"/>
    <x v="11"/>
    <s v="December 25, 1991 (United States)"/>
    <x v="12"/>
    <n v="2000"/>
    <s v="Andrey Konchalovskiy"/>
    <s v="Andrey Konchalovskiy"/>
    <s v="Tom Hulce"/>
    <s v="Italy"/>
    <m/>
    <n v="93292"/>
    <s v="Numero Uno International"/>
    <n v="137"/>
    <n v="136.19999999999999"/>
    <n v="208708.31424375917"/>
  </r>
  <r>
    <s v="Mon pÃ¨re, ce hÃ©ros."/>
    <x v="3"/>
    <x v="3"/>
    <x v="11"/>
    <s v="October 23, 1991 (France)"/>
    <x v="10"/>
    <n v="2600"/>
    <s v="GÃ©rard Lauzier"/>
    <s v="GÃ©rard Lauzier"/>
    <s v="GÃ©rard Depardieu"/>
    <s v="France"/>
    <m/>
    <m/>
    <s v="Film Par Film"/>
    <n v="105"/>
    <n v="136.19999999999999"/>
    <n v="0"/>
  </r>
  <r>
    <s v="Defenseless"/>
    <x v="0"/>
    <x v="16"/>
    <x v="11"/>
    <s v="August 23, 1991 (United States)"/>
    <x v="41"/>
    <n v="815"/>
    <s v="Martin Campbell"/>
    <s v="James Cresson"/>
    <s v="Barbara Hershey"/>
    <s v="United States"/>
    <m/>
    <n v="6413375"/>
    <s v="New Visions Pictures"/>
    <n v="104"/>
    <n v="136.19999999999999"/>
    <n v="14347689.88619677"/>
  </r>
  <r>
    <s v="Reservoir Dogs"/>
    <x v="0"/>
    <x v="6"/>
    <x v="12"/>
    <s v="September 2, 1992 (France)"/>
    <x v="28"/>
    <n v="943000"/>
    <s v="Quentin Tarantino"/>
    <s v="Quentin Tarantino"/>
    <s v="Harvey Keitel"/>
    <s v="United States"/>
    <n v="1200000"/>
    <n v="2913644"/>
    <s v="Live Entertainment"/>
    <n v="99"/>
    <n v="140.30000000000001"/>
    <n v="6327778.5231646467"/>
  </r>
  <r>
    <s v="Basic Instinct"/>
    <x v="0"/>
    <x v="0"/>
    <x v="12"/>
    <s v="March 20, 1992 (United States)"/>
    <x v="9"/>
    <n v="186000"/>
    <s v="Paul Verhoeven"/>
    <s v="Joe Eszterhas"/>
    <s v="Michael Douglas"/>
    <s v="United States"/>
    <n v="49000000"/>
    <n v="352927224"/>
    <s v="Carolco Pictures"/>
    <n v="127"/>
    <n v="140.30000000000001"/>
    <n v="766478440.14825368"/>
  </r>
  <r>
    <s v="Candyman"/>
    <x v="0"/>
    <x v="4"/>
    <x v="12"/>
    <s v="October 16, 1992 (United States)"/>
    <x v="14"/>
    <n v="74000"/>
    <s v="Bernard Rose"/>
    <s v="Clive Barker"/>
    <s v="Virginia Madsen"/>
    <s v="United States"/>
    <n v="6000000"/>
    <n v="25795897"/>
    <s v="Candyman Films"/>
    <n v="99"/>
    <n v="140.30000000000001"/>
    <n v="56022878.231646471"/>
  </r>
  <r>
    <s v="My Cousin Vinny"/>
    <x v="0"/>
    <x v="3"/>
    <x v="12"/>
    <s v="March 13, 1992 (United States)"/>
    <x v="37"/>
    <n v="112000"/>
    <s v="Jonathan Lynn"/>
    <s v="Dale Launer"/>
    <s v="Joe Pesci"/>
    <s v="United States"/>
    <n v="11000000"/>
    <n v="64088552"/>
    <s v="Twentieth Century Fox"/>
    <n v="120"/>
    <n v="140.30000000000001"/>
    <n v="139185900.17391303"/>
  </r>
  <r>
    <s v="The Last of the Mohicans"/>
    <x v="0"/>
    <x v="2"/>
    <x v="12"/>
    <s v="September 25, 1992 (United States)"/>
    <x v="3"/>
    <n v="156000"/>
    <s v="Michael Mann"/>
    <s v="James Fenimore Cooper"/>
    <s v="Daniel Day-Lewis"/>
    <s v="United States"/>
    <n v="40000000"/>
    <n v="75505856"/>
    <s v="Morgan Creek Entertainment"/>
    <n v="112"/>
    <n v="140.30000000000001"/>
    <n v="163981712.92373484"/>
  </r>
  <r>
    <s v="Dracula"/>
    <x v="0"/>
    <x v="4"/>
    <x v="12"/>
    <s v="November 13, 1992 (United States)"/>
    <x v="34"/>
    <n v="199000"/>
    <s v="Francis Ford Coppola"/>
    <s v="Bram Stoker"/>
    <s v="Gary Oldman"/>
    <s v="United Kingdom"/>
    <n v="40000000"/>
    <n v="215862692"/>
    <s v="American Zoetrope"/>
    <n v="128"/>
    <n v="140.30000000000001"/>
    <n v="468805147.91446894"/>
  </r>
  <r>
    <s v="Unforgiven"/>
    <x v="0"/>
    <x v="0"/>
    <x v="12"/>
    <s v="August 7, 1992 (United States)"/>
    <x v="7"/>
    <n v="385000"/>
    <s v="Clint Eastwood"/>
    <s v="David Webb Peoples"/>
    <s v="Clint Eastwood"/>
    <s v="United States"/>
    <n v="14400000"/>
    <n v="159157447"/>
    <s v="Warner Bros."/>
    <n v="130"/>
    <n v="140.30000000000001"/>
    <n v="345654127.59016389"/>
  </r>
  <r>
    <s v="A Few Good Men"/>
    <x v="0"/>
    <x v="0"/>
    <x v="12"/>
    <s v="December 11, 1992 (United States)"/>
    <x v="3"/>
    <n v="242000"/>
    <s v="Rob Reiner"/>
    <s v="Aaron Sorkin"/>
    <s v="Tom Cruise"/>
    <s v="United States"/>
    <n v="41000000"/>
    <n v="243240178"/>
    <s v="Columbia Pictures"/>
    <n v="138"/>
    <n v="140.30000000000001"/>
    <n v="528262881.23022091"/>
  </r>
  <r>
    <s v="A League of Their Own"/>
    <x v="1"/>
    <x v="3"/>
    <x v="12"/>
    <s v="July 1, 1992 (United States)"/>
    <x v="4"/>
    <n v="97000"/>
    <s v="Penny Marshall"/>
    <s v="Kim Wilson"/>
    <s v="Tom Hanks"/>
    <s v="United States"/>
    <n v="40000000"/>
    <n v="132440069"/>
    <s v="Columbia Pictures"/>
    <n v="128"/>
    <n v="140.30000000000001"/>
    <n v="287630000.17320025"/>
  </r>
  <r>
    <s v="The Bodyguard"/>
    <x v="0"/>
    <x v="2"/>
    <x v="12"/>
    <s v="November 25, 1992 (United States)"/>
    <x v="21"/>
    <n v="124000"/>
    <s v="Mick Jackson"/>
    <s v="Lawrence Kasdan"/>
    <s v="Kevin Costner"/>
    <s v="United States"/>
    <n v="25000000"/>
    <n v="411006740"/>
    <s v="Kasdan Pictures"/>
    <n v="129"/>
    <n v="140.30000000000001"/>
    <n v="892614067.55523872"/>
  </r>
  <r>
    <s v="Scent of a Woman"/>
    <x v="0"/>
    <x v="0"/>
    <x v="12"/>
    <s v="January 8, 1993 (United States)"/>
    <x v="45"/>
    <n v="274000"/>
    <s v="Martin Brest"/>
    <s v="Giovanni Arpino"/>
    <s v="Al Pacino"/>
    <s v="United States"/>
    <n v="31000000"/>
    <n v="134095253"/>
    <s v="Universal Pictures"/>
    <n v="156"/>
    <n v="140.30000000000001"/>
    <n v="291224687.02138275"/>
  </r>
  <r>
    <s v="Batman Returns"/>
    <x v="8"/>
    <x v="2"/>
    <x v="12"/>
    <s v="June 19, 1992 (United States)"/>
    <x v="9"/>
    <n v="280000"/>
    <s v="Tim Burton"/>
    <s v="Bob Kane"/>
    <s v="Michael Keaton"/>
    <s v="United States"/>
    <n v="80000000"/>
    <n v="266892996"/>
    <s v="Warner Bros."/>
    <n v="126"/>
    <n v="140.30000000000001"/>
    <n v="579631474.56307912"/>
  </r>
  <r>
    <s v="The Mighty Ducks"/>
    <x v="1"/>
    <x v="3"/>
    <x v="12"/>
    <s v="October 2, 1992 (United States)"/>
    <x v="14"/>
    <n v="62000"/>
    <s v="Stephen Herek"/>
    <s v="Steven Brill"/>
    <s v="Emilio Estevez"/>
    <s v="United States"/>
    <n v="10000000"/>
    <n v="50752337"/>
    <s v="Avnet/Kerner Productions"/>
    <n v="104"/>
    <n v="140.30000000000001"/>
    <n v="110222644.93157519"/>
  </r>
  <r>
    <s v="Aladdin"/>
    <x v="2"/>
    <x v="10"/>
    <x v="12"/>
    <s v="November 25, 1992 (United States)"/>
    <x v="45"/>
    <n v="382000"/>
    <s v="Ron Clements"/>
    <s v="Ron Clements"/>
    <s v="Scott Weinger"/>
    <s v="United States"/>
    <n v="28000000"/>
    <n v="504050219"/>
    <s v="Walt Disney Pictures"/>
    <n v="90"/>
    <n v="140.30000000000001"/>
    <n v="1094683547.60727"/>
  </r>
  <r>
    <s v="Sister Act"/>
    <x v="1"/>
    <x v="3"/>
    <x v="12"/>
    <s v="May 29, 1992 (United States)"/>
    <x v="5"/>
    <n v="91000"/>
    <s v="Emile Ardolino"/>
    <s v="Paul Rudnick"/>
    <s v="Whoopi Goldberg"/>
    <s v="United States"/>
    <n v="31000000"/>
    <n v="231605150"/>
    <s v="Touchstone Pictures"/>
    <n v="100"/>
    <n v="140.30000000000001"/>
    <n v="502994220.9907341"/>
  </r>
  <r>
    <s v="Alien 3"/>
    <x v="0"/>
    <x v="2"/>
    <x v="12"/>
    <s v="May 22, 1992 (United States)"/>
    <x v="16"/>
    <n v="284000"/>
    <s v="David Fincher"/>
    <s v="Dan O'Bannon"/>
    <s v="Sigourney Weaver"/>
    <s v="United States"/>
    <n v="50000000"/>
    <n v="159814498"/>
    <s v="Twentieth Century Fox"/>
    <n v="114"/>
    <n v="140.30000000000001"/>
    <n v="347081094.37348539"/>
  </r>
  <r>
    <s v="Death Becomes Her"/>
    <x v="8"/>
    <x v="3"/>
    <x v="12"/>
    <s v="July 31, 1992 (United States)"/>
    <x v="14"/>
    <n v="108000"/>
    <s v="Robert Zemeckis"/>
    <s v="Martin Donovan"/>
    <s v="Meryl Streep"/>
    <s v="United States"/>
    <n v="55000000"/>
    <n v="149022650"/>
    <s v="Universal Pictures"/>
    <n v="104"/>
    <n v="140.30000000000001"/>
    <n v="323643631.1831789"/>
  </r>
  <r>
    <s v="Far and Away"/>
    <x v="8"/>
    <x v="1"/>
    <x v="12"/>
    <s v="May 22, 1992 (United States)"/>
    <x v="14"/>
    <n v="60000"/>
    <s v="Ron Howard"/>
    <s v="Bob Dolman"/>
    <s v="Tom Cruise"/>
    <s v="United States"/>
    <n v="60000000"/>
    <n v="137783840"/>
    <s v="Imagine Films Entertainment"/>
    <n v="140"/>
    <n v="140.30000000000001"/>
    <n v="299235467.19885957"/>
  </r>
  <r>
    <s v="The Crying Game"/>
    <x v="0"/>
    <x v="6"/>
    <x v="12"/>
    <s v="February 19, 1993 (United States)"/>
    <x v="4"/>
    <n v="52000"/>
    <s v="Neil Jordan"/>
    <s v="Neil Jordan"/>
    <s v="Stephen Rea"/>
    <s v="United Kingdom"/>
    <m/>
    <n v="62548947"/>
    <s v="Palace Pictures"/>
    <n v="112"/>
    <n v="140.30000000000001"/>
    <n v="135842224.8816821"/>
  </r>
  <r>
    <s v="Howards End"/>
    <x v="1"/>
    <x v="0"/>
    <x v="12"/>
    <s v="February 26, 1993 (United States)"/>
    <x v="34"/>
    <n v="30000"/>
    <s v="James Ivory"/>
    <s v="E.M. Forster"/>
    <s v="Anthony Hopkins"/>
    <s v="United Kingdom"/>
    <m/>
    <n v="26341736"/>
    <s v="Merchant Ivory Productions"/>
    <n v="142"/>
    <n v="140.30000000000001"/>
    <n v="57208317.599429786"/>
  </r>
  <r>
    <s v="Under Siege"/>
    <x v="0"/>
    <x v="2"/>
    <x v="12"/>
    <s v="October 9, 1992 (United States)"/>
    <x v="16"/>
    <n v="80000"/>
    <s v="Andrew Davis"/>
    <s v="J.F. Lawton"/>
    <s v="Steven Seagal"/>
    <s v="France"/>
    <n v="35000000"/>
    <n v="156563139"/>
    <s v="Warner Bros."/>
    <n v="103"/>
    <n v="140.30000000000001"/>
    <n v="340019874.93442619"/>
  </r>
  <r>
    <s v="Deep Cover"/>
    <x v="0"/>
    <x v="2"/>
    <x v="12"/>
    <s v="April 15, 1992 (United States)"/>
    <x v="15"/>
    <n v="9500"/>
    <s v="Bill Duke"/>
    <s v="Michael Tolkin"/>
    <s v="Laurence Fishburne"/>
    <s v="United States"/>
    <n v="8000000"/>
    <n v="16639799"/>
    <s v="Image Organization"/>
    <n v="107"/>
    <n v="140.30000000000001"/>
    <n v="36137895.618674263"/>
  </r>
  <r>
    <s v="Single White Female"/>
    <x v="0"/>
    <x v="0"/>
    <x v="12"/>
    <s v="August 14, 1992 (United States)"/>
    <x v="5"/>
    <n v="34000"/>
    <s v="Barbet Schroeder"/>
    <s v="John Lutz"/>
    <s v="Bridget Fonda"/>
    <s v="United States"/>
    <n v="16000000"/>
    <n v="48017402"/>
    <s v="Columbia Pictures"/>
    <n v="107"/>
    <n v="140.30000000000001"/>
    <n v="104282982.10548823"/>
  </r>
  <r>
    <s v="Cool World"/>
    <x v="8"/>
    <x v="10"/>
    <x v="12"/>
    <s v="July 10, 1992 (United States)"/>
    <x v="38"/>
    <n v="22000"/>
    <s v="Ralph Bakshi"/>
    <s v="Michael Grais"/>
    <s v="Gabriel Byrne"/>
    <s v="United States"/>
    <n v="30000000"/>
    <n v="14110589"/>
    <s v="Bakshi Animation"/>
    <n v="102"/>
    <n v="140.30000000000001"/>
    <n v="30645021.156806841"/>
  </r>
  <r>
    <s v="Glengarry Glen Ross"/>
    <x v="0"/>
    <x v="6"/>
    <x v="12"/>
    <s v="October 2, 1992 (United States)"/>
    <x v="3"/>
    <n v="98000"/>
    <s v="James Foley"/>
    <s v="David Mamet"/>
    <s v="Al Pacino"/>
    <s v="United States"/>
    <n v="12500000"/>
    <n v="10725228"/>
    <s v="New Line Cinema"/>
    <n v="100"/>
    <n v="140.30000000000001"/>
    <n v="23292779.555238772"/>
  </r>
  <r>
    <s v="Wayne's World"/>
    <x v="8"/>
    <x v="3"/>
    <x v="12"/>
    <s v="February 14, 1992 (United States)"/>
    <x v="9"/>
    <n v="148000"/>
    <s v="Penelope Spheeris"/>
    <s v="Mike Myers"/>
    <s v="Mike Myers"/>
    <s v="United States"/>
    <n v="20000000"/>
    <n v="183097323"/>
    <s v="Paramount Pictures"/>
    <n v="94"/>
    <n v="140.30000000000001"/>
    <n v="397646146.24447608"/>
  </r>
  <r>
    <s v="Army of Darkness"/>
    <x v="0"/>
    <x v="3"/>
    <x v="12"/>
    <s v="February 19, 1993 (United States)"/>
    <x v="24"/>
    <n v="166000"/>
    <s v="Sam Raimi"/>
    <s v="Sam Raimi"/>
    <s v="Bruce Campbell"/>
    <s v="United States"/>
    <n v="11000000"/>
    <n v="11502976"/>
    <s v="Dino De Laurentiis Company"/>
    <n v="81"/>
    <n v="140.30000000000001"/>
    <n v="24981873.037776191"/>
  </r>
  <r>
    <s v="A River Runs Through It"/>
    <x v="1"/>
    <x v="0"/>
    <x v="12"/>
    <s v="October 30, 1992 (United States)"/>
    <x v="13"/>
    <n v="55000"/>
    <s v="Robert Redford"/>
    <s v="Norman Maclean"/>
    <s v="Craig Sheffer"/>
    <s v="United States"/>
    <n v="12000000"/>
    <n v="43440294"/>
    <s v="Allied Filmmakers"/>
    <n v="123"/>
    <n v="140.30000000000001"/>
    <n v="94342534.439059153"/>
  </r>
  <r>
    <s v="Twin Peaks: Fire Walk with Me"/>
    <x v="0"/>
    <x v="0"/>
    <x v="12"/>
    <s v="August 28, 1992 (United States)"/>
    <x v="4"/>
    <n v="89000"/>
    <s v="David Lynch"/>
    <s v="David Lynch"/>
    <s v="Sheryl Lee"/>
    <s v="France"/>
    <n v="10000000"/>
    <n v="4184990"/>
    <s v="New Line Cinema"/>
    <n v="134"/>
    <n v="140.30000000000001"/>
    <n v="9088855.687811831"/>
  </r>
  <r>
    <s v="Of Mice and Men"/>
    <x v="8"/>
    <x v="0"/>
    <x v="12"/>
    <s v="October 2, 1992 (United States)"/>
    <x v="24"/>
    <n v="41000"/>
    <s v="Gary Sinise"/>
    <s v="John Steinbeck"/>
    <s v="John Malkovich"/>
    <s v="United States"/>
    <m/>
    <n v="5471088"/>
    <s v="Metro-Goldwyn-Mayer (MGM)"/>
    <n v="115"/>
    <n v="140.30000000000001"/>
    <n v="11881970.873841766"/>
  </r>
  <r>
    <s v="Beethoven"/>
    <x v="1"/>
    <x v="3"/>
    <x v="12"/>
    <s v="April 3, 1992 (United States)"/>
    <x v="46"/>
    <n v="68000"/>
    <s v="Brian Levant"/>
    <s v="John Hughes"/>
    <s v="Charles Grodin"/>
    <s v="United States"/>
    <m/>
    <n v="147214049"/>
    <s v="Universal Pictures"/>
    <n v="87"/>
    <n v="140.30000000000001"/>
    <n v="319715757.16535991"/>
  </r>
  <r>
    <s v="Universal Soldier"/>
    <x v="0"/>
    <x v="2"/>
    <x v="12"/>
    <s v="July 10, 1992 (United States)"/>
    <x v="22"/>
    <n v="85000"/>
    <s v="Roland Emmerich"/>
    <s v="Richard Rothstein"/>
    <s v="Jean-Claude Van Damme"/>
    <s v="United States"/>
    <n v="23000000"/>
    <n v="36299898"/>
    <s v="StudioCanal"/>
    <n v="102"/>
    <n v="140.30000000000001"/>
    <n v="78835202.570206702"/>
  </r>
  <r>
    <s v="Buffy the Vampire Slayer"/>
    <x v="8"/>
    <x v="2"/>
    <x v="12"/>
    <s v="July 31, 1992 (United States)"/>
    <x v="46"/>
    <n v="41000"/>
    <s v="Fran Rubel Kuzui"/>
    <s v="Joss Whedon"/>
    <s v="Kristy Swanson"/>
    <s v="United States"/>
    <n v="7000000"/>
    <n v="16624456"/>
    <s v="Twentieth Century Fox"/>
    <n v="86"/>
    <n v="140.30000000000001"/>
    <n v="36104574.078403421"/>
  </r>
  <r>
    <s v="Sleepwalkers"/>
    <x v="0"/>
    <x v="7"/>
    <x v="12"/>
    <s v="April 10, 1992 (United States)"/>
    <x v="11"/>
    <n v="21000"/>
    <s v="Mick Garris"/>
    <s v="Stephen King"/>
    <s v="Brian Krause"/>
    <s v="United States"/>
    <n v="15000000"/>
    <n v="30524763"/>
    <s v="Columbia Pictures"/>
    <n v="91"/>
    <n v="140.30000000000001"/>
    <n v="66292910.093371339"/>
  </r>
  <r>
    <s v="Chaplin"/>
    <x v="8"/>
    <x v="5"/>
    <x v="12"/>
    <s v="January 8, 1993 (United States)"/>
    <x v="24"/>
    <n v="55000"/>
    <s v="Richard Attenborough"/>
    <s v="David Robinson"/>
    <s v="Robert Downey Jr."/>
    <s v="United Kingdom"/>
    <n v="31000000"/>
    <n v="9493259"/>
    <s v="Carolco Pictures"/>
    <n v="143"/>
    <n v="140.30000000000001"/>
    <n v="20617220.365645044"/>
  </r>
  <r>
    <s v="The Lover"/>
    <x v="0"/>
    <x v="5"/>
    <x v="12"/>
    <s v="October 30, 1992 (United States)"/>
    <x v="15"/>
    <n v="20000"/>
    <s v="Jean-Jacques Annaud"/>
    <s v="Marguerite Duras"/>
    <s v="Jane March"/>
    <s v="France"/>
    <m/>
    <n v="5013090"/>
    <s v="Films A2"/>
    <n v="115"/>
    <n v="140.30000000000001"/>
    <n v="10887302.373485388"/>
  </r>
  <r>
    <s v="Home Alone 2: Lost in New York"/>
    <x v="1"/>
    <x v="1"/>
    <x v="12"/>
    <s v="November 20, 1992 (United States)"/>
    <x v="8"/>
    <n v="318000"/>
    <s v="Chris Columbus"/>
    <s v="John Hughes"/>
    <s v="Macaulay Culkin"/>
    <s v="United States"/>
    <n v="28000000"/>
    <n v="358994850"/>
    <s v="Twentieth Century Fox"/>
    <n v="120"/>
    <n v="140.30000000000001"/>
    <n v="779655957.19885957"/>
  </r>
  <r>
    <s v="The Hand That Rocks the Cradle"/>
    <x v="0"/>
    <x v="0"/>
    <x v="12"/>
    <s v="January 10, 1992 (United States)"/>
    <x v="14"/>
    <n v="40000"/>
    <s v="Curtis Hanson"/>
    <s v="Amanda Silver"/>
    <s v="Annabella Sciorra"/>
    <s v="United States"/>
    <n v="11700000"/>
    <n v="88036683"/>
    <s v="Hollywood Pictures"/>
    <n v="110"/>
    <n v="140.30000000000001"/>
    <n v="191195846.82893798"/>
  </r>
  <r>
    <s v="Newsies"/>
    <x v="1"/>
    <x v="0"/>
    <x v="12"/>
    <s v="April 10, 1992 (United States)"/>
    <x v="15"/>
    <n v="19000"/>
    <s v="Kenny Ortega"/>
    <s v="Bob Tzudiker"/>
    <s v="Christian Bale"/>
    <s v="United States"/>
    <n v="15000000"/>
    <n v="2819485"/>
    <s v="Touchwood Pacific Partners 1"/>
    <n v="121"/>
    <n v="140.30000000000001"/>
    <n v="6123286.3827512469"/>
  </r>
  <r>
    <s v="Malcolm X"/>
    <x v="8"/>
    <x v="5"/>
    <x v="12"/>
    <s v="November 18, 1992 (United States)"/>
    <x v="3"/>
    <n v="89000"/>
    <s v="Spike Lee"/>
    <s v="Alex Haley"/>
    <s v="Denzel Washington"/>
    <s v="Japan"/>
    <n v="33000000"/>
    <n v="48169910"/>
    <s v="Largo International N.V."/>
    <n v="202"/>
    <n v="140.30000000000001"/>
    <n v="104614195.13186029"/>
  </r>
  <r>
    <s v="Patriot Games"/>
    <x v="0"/>
    <x v="2"/>
    <x v="12"/>
    <s v="June 5, 1992 (United States)"/>
    <x v="15"/>
    <n v="106000"/>
    <s v="Phillip Noyce"/>
    <s v="Tom Clancy"/>
    <s v="Harrison Ford"/>
    <s v="United States"/>
    <n v="45000000"/>
    <n v="178051587"/>
    <s v="Mace Neufeld Productions"/>
    <n v="117"/>
    <n v="140.30000000000001"/>
    <n v="386687944.11190301"/>
  </r>
  <r>
    <s v="Dead Alive"/>
    <x v="0"/>
    <x v="3"/>
    <x v="12"/>
    <s v="February 12, 1993 (United States)"/>
    <x v="24"/>
    <n v="93000"/>
    <s v="Peter Jackson"/>
    <s v="Stephen Sinclair"/>
    <s v="Timothy Balme"/>
    <s v="New Zealand"/>
    <n v="3000000"/>
    <n v="242623"/>
    <s v="WingNut Films"/>
    <n v="104"/>
    <n v="140.30000000000001"/>
    <n v="526922.50962223799"/>
  </r>
  <r>
    <s v="Poison Ivy"/>
    <x v="0"/>
    <x v="0"/>
    <x v="12"/>
    <s v="May 8, 1992 (United States)"/>
    <x v="20"/>
    <n v="18000"/>
    <s v="Katt Shea"/>
    <s v="Melissa Goddard"/>
    <s v="Drew Barrymore"/>
    <s v="United States"/>
    <n v="3000000"/>
    <n v="1829804"/>
    <s v="New Line Cinema"/>
    <n v="93"/>
    <n v="140.30000000000001"/>
    <n v="3973922.1582323587"/>
  </r>
  <r>
    <s v="Sneakers"/>
    <x v="8"/>
    <x v="3"/>
    <x v="12"/>
    <s v="September 11, 1992 (United States)"/>
    <x v="12"/>
    <n v="54000"/>
    <s v="Phil Alden Robinson"/>
    <s v="Phil Alden Robinson"/>
    <s v="Robert Redford"/>
    <s v="United States"/>
    <n v="23000000"/>
    <n v="105232691"/>
    <s v="Parkes/Lasker productions"/>
    <n v="126"/>
    <n v="140.30000000000001"/>
    <n v="228541703.11974338"/>
  </r>
  <r>
    <s v="The Lawnmower Man"/>
    <x v="0"/>
    <x v="4"/>
    <x v="12"/>
    <s v="March 6, 1992 (United States)"/>
    <x v="20"/>
    <n v="34000"/>
    <s v="Brett Leonard"/>
    <s v="Stephen King"/>
    <s v="Jeff Fahey"/>
    <s v="United Kingdom"/>
    <n v="10000000"/>
    <n v="32100816"/>
    <s v="Allied Vision"/>
    <n v="108"/>
    <n v="140.30000000000001"/>
    <n v="69715742.232359231"/>
  </r>
  <r>
    <s v="The Player"/>
    <x v="0"/>
    <x v="3"/>
    <x v="12"/>
    <s v="May 8, 1992 (United States)"/>
    <x v="24"/>
    <n v="56000"/>
    <s v="Robert Altman"/>
    <s v="Michael Tolkin"/>
    <s v="Tim Robbins"/>
    <s v="United States"/>
    <n v="8000000"/>
    <n v="21706101"/>
    <s v="Avenue Pictures"/>
    <n v="124"/>
    <n v="140.30000000000001"/>
    <n v="47140762.471133284"/>
  </r>
  <r>
    <s v="Encino Man"/>
    <x v="1"/>
    <x v="3"/>
    <x v="12"/>
    <s v="May 22, 1992 (United States)"/>
    <x v="1"/>
    <n v="38000"/>
    <s v="Les Mayfield"/>
    <s v="George Zaloom"/>
    <s v="Sean Astin"/>
    <s v="United States"/>
    <n v="7000000"/>
    <n v="40693477"/>
    <s v="Encino Man Productions"/>
    <n v="88"/>
    <n v="140.30000000000001"/>
    <n v="88377066.58517462"/>
  </r>
  <r>
    <s v="White Men Can't Jump"/>
    <x v="0"/>
    <x v="3"/>
    <x v="12"/>
    <s v="March 27, 1992 (United States)"/>
    <x v="8"/>
    <n v="78000"/>
    <s v="Ron Shelton"/>
    <s v="Ron Shelton"/>
    <s v="Wesley Snipes"/>
    <s v="United States"/>
    <m/>
    <n v="90753806"/>
    <s v="Twentieth Century Fox"/>
    <n v="115"/>
    <n v="140.30000000000001"/>
    <n v="197096826.00285101"/>
  </r>
  <r>
    <s v="Lethal Weapon 3"/>
    <x v="0"/>
    <x v="2"/>
    <x v="12"/>
    <s v="May 15, 1992 (United States)"/>
    <x v="17"/>
    <n v="160000"/>
    <s v="Richard Donner"/>
    <s v="Jeffrey Boam"/>
    <s v="Mel Gibson"/>
    <s v="United States"/>
    <n v="35000000"/>
    <n v="321731527"/>
    <s v="Warner Bros."/>
    <n v="118"/>
    <n v="140.30000000000001"/>
    <n v="698728412.52245188"/>
  </r>
  <r>
    <s v="American Me"/>
    <x v="0"/>
    <x v="5"/>
    <x v="12"/>
    <s v="March 13, 1992 (United States)"/>
    <x v="13"/>
    <n v="8600"/>
    <s v="Edward James Olmos"/>
    <s v="Floyd Mutrux"/>
    <s v="Edward James Olmos"/>
    <s v="United States"/>
    <n v="16000000"/>
    <n v="13086430"/>
    <s v="Hivemind"/>
    <n v="125"/>
    <n v="140.30000000000001"/>
    <n v="28420778.481824659"/>
  </r>
  <r>
    <s v="El Mariachi"/>
    <x v="0"/>
    <x v="2"/>
    <x v="12"/>
    <s v="February 26, 1993 (United States)"/>
    <x v="15"/>
    <n v="64000"/>
    <s v="Robert Rodriguez"/>
    <s v="Robert Rodriguez"/>
    <s v="Carlos Gallardo"/>
    <s v="Mexico"/>
    <n v="7000"/>
    <n v="2040920"/>
    <s v="Columbia Pictures"/>
    <n v="81"/>
    <n v="140.30000000000001"/>
    <n v="4432418.5602280824"/>
  </r>
  <r>
    <s v="Bitter Moon"/>
    <x v="0"/>
    <x v="0"/>
    <x v="12"/>
    <s v="March 18, 1994 (United States)"/>
    <x v="13"/>
    <n v="37000"/>
    <s v="Roman Polanski"/>
    <s v="Pascal Bruckner"/>
    <s v="Hugh Grant"/>
    <s v="France"/>
    <n v="5000000"/>
    <n v="1862805"/>
    <s v="Canal+"/>
    <n v="139"/>
    <n v="140.30000000000001"/>
    <n v="4045592.8973627938"/>
  </r>
  <r>
    <s v="Pet Sematary II"/>
    <x v="0"/>
    <x v="7"/>
    <x v="12"/>
    <s v="August 28, 1992 (United States)"/>
    <x v="38"/>
    <n v="20000"/>
    <s v="Mary Lambert"/>
    <s v="Richard Outten"/>
    <s v="Edward Furlong"/>
    <s v="United States"/>
    <n v="8000000"/>
    <n v="17092453"/>
    <s v="Paramount Pictures"/>
    <n v="100"/>
    <n v="140.30000000000001"/>
    <n v="37120958.154668562"/>
  </r>
  <r>
    <s v="Bad Lieutenant"/>
    <x v="5"/>
    <x v="6"/>
    <x v="12"/>
    <s v="December 17, 1992 (Argentina)"/>
    <x v="12"/>
    <n v="40000"/>
    <s v="Abel Ferrara"/>
    <s v="ZoÃ« Lund"/>
    <s v="Harvey Keitel"/>
    <s v="United States"/>
    <n v="1000000"/>
    <n v="2038916"/>
    <s v="Bad Lt. Productions"/>
    <n v="96"/>
    <n v="140.30000000000001"/>
    <n v="4428066.3235923015"/>
  </r>
  <r>
    <s v="Singles"/>
    <x v="8"/>
    <x v="3"/>
    <x v="12"/>
    <s v="September 18, 1992 (United States)"/>
    <x v="17"/>
    <n v="28000"/>
    <s v="Cameron Crowe"/>
    <s v="Cameron Crowe"/>
    <s v="Bridget Fonda"/>
    <s v="United States"/>
    <m/>
    <n v="18471850"/>
    <s v="Warner Bros."/>
    <n v="99"/>
    <n v="140.30000000000001"/>
    <n v="40116697.754811116"/>
  </r>
  <r>
    <s v="FernGully: The Last Rainforest"/>
    <x v="2"/>
    <x v="10"/>
    <x v="12"/>
    <s v="April 10, 1992 (United States)"/>
    <x v="16"/>
    <n v="28000"/>
    <s v="Bill Kroyer"/>
    <s v="Jim Cox"/>
    <s v="Samantha Mathis"/>
    <s v="Australia"/>
    <n v="24000000"/>
    <n v="32710894"/>
    <s v="FAI Films"/>
    <n v="76"/>
    <n v="140.30000000000001"/>
    <n v="71040694.239486814"/>
  </r>
  <r>
    <s v="HouseSitter"/>
    <x v="1"/>
    <x v="3"/>
    <x v="12"/>
    <s v="June 12, 1992 (United States)"/>
    <x v="10"/>
    <n v="23000"/>
    <s v="Frank Oz"/>
    <s v="Mark Stein"/>
    <s v="Steve Martin"/>
    <s v="United States"/>
    <n v="26000000"/>
    <n v="94900635"/>
    <s v="Imagine Entertainment"/>
    <n v="102"/>
    <n v="140.30000000000001"/>
    <n v="206102804.59372771"/>
  </r>
  <r>
    <s v="School Ties"/>
    <x v="8"/>
    <x v="0"/>
    <x v="12"/>
    <s v="September 18, 1992 (United States)"/>
    <x v="15"/>
    <n v="23000"/>
    <s v="Robert Mandel"/>
    <s v="Dick Wolf"/>
    <s v="Brendan Fraser"/>
    <s v="United States"/>
    <n v="18000000"/>
    <n v="14715067"/>
    <s v="Paramount Pictures"/>
    <n v="106"/>
    <n v="140.30000000000001"/>
    <n v="31957811.225231644"/>
  </r>
  <r>
    <s v="Hoffa"/>
    <x v="0"/>
    <x v="5"/>
    <x v="12"/>
    <s v="December 25, 1992 (United States)"/>
    <x v="14"/>
    <n v="22000"/>
    <s v="Danny DeVito"/>
    <s v="David Mamet"/>
    <s v="Jack Nicholson"/>
    <s v="United States"/>
    <n v="35000000"/>
    <n v="29302121"/>
    <s v="Twentieth Century Fox"/>
    <n v="140"/>
    <n v="140.30000000000001"/>
    <n v="63637607.047042049"/>
  </r>
  <r>
    <s v="Juice"/>
    <x v="0"/>
    <x v="2"/>
    <x v="12"/>
    <s v="January 17, 1992 (United States)"/>
    <x v="12"/>
    <n v="25000"/>
    <s v="Ernest R. Dickerson"/>
    <s v="Ernest R. Dickerson"/>
    <s v="Omar Epps"/>
    <s v="United States"/>
    <n v="5000000"/>
    <n v="20146880"/>
    <s v="Island World"/>
    <n v="95"/>
    <n v="140.30000000000001"/>
    <n v="43754485.645046324"/>
  </r>
  <r>
    <s v="Damage"/>
    <x v="0"/>
    <x v="0"/>
    <x v="12"/>
    <s v="January 22, 1993 (United States)"/>
    <x v="8"/>
    <n v="17000"/>
    <s v="Louis Malle"/>
    <s v="David Hare"/>
    <s v="Jeremy Irons"/>
    <s v="United Kingdom"/>
    <m/>
    <n v="7532911"/>
    <s v="Nouvelles Ã‰ditions de Films (NEF)"/>
    <n v="111"/>
    <n v="140.30000000000001"/>
    <n v="16359786.042052742"/>
  </r>
  <r>
    <s v="Forever Young"/>
    <x v="1"/>
    <x v="0"/>
    <x v="12"/>
    <s v="December 16, 1992 (United States)"/>
    <x v="21"/>
    <n v="45000"/>
    <s v="Steve Miner"/>
    <s v="J.J. Abrams"/>
    <s v="Mel Gibson"/>
    <s v="United States"/>
    <m/>
    <n v="127956187"/>
    <s v="Warner Bros."/>
    <n v="102"/>
    <n v="140.30000000000001"/>
    <n v="277892018.38132572"/>
  </r>
  <r>
    <s v="Man Bites Dog"/>
    <x v="5"/>
    <x v="3"/>
    <x v="12"/>
    <s v="January 15, 1993 (United States)"/>
    <x v="24"/>
    <n v="37000"/>
    <s v="RÃ©my Belvaux"/>
    <s v="RÃ©my Belvaux"/>
    <s v="BenoÃ®t Poelvoorde"/>
    <s v="Belgium"/>
    <m/>
    <n v="205569"/>
    <s v="Les Artistes Anonymes"/>
    <n v="95"/>
    <n v="140.30000000000001"/>
    <n v="446449.56735566643"/>
  </r>
  <r>
    <s v="3 Ninjas"/>
    <x v="1"/>
    <x v="2"/>
    <x v="12"/>
    <s v="August 7, 1992 (United States)"/>
    <x v="11"/>
    <n v="21000"/>
    <s v="Jon Turteltaub"/>
    <s v="Kenny Kim"/>
    <s v="Victor Wong"/>
    <s v="United States"/>
    <n v="6500000"/>
    <n v="29000301"/>
    <s v="Touchstone Pictures"/>
    <n v="84"/>
    <n v="140.30000000000001"/>
    <n v="62982121.986457586"/>
  </r>
  <r>
    <s v="Hellraiser III: Hell on Earth"/>
    <x v="0"/>
    <x v="4"/>
    <x v="12"/>
    <s v="September 11, 1992 (United States)"/>
    <x v="30"/>
    <n v="28000"/>
    <s v="Anthony Hickox"/>
    <s v="Peter Atkins"/>
    <s v="Terry Farrell"/>
    <s v="United States"/>
    <n v="5000000"/>
    <n v="12534961"/>
    <s v="Fifth Avenue Entertainment"/>
    <n v="97"/>
    <n v="140.30000000000001"/>
    <n v="27223112.022095509"/>
  </r>
  <r>
    <s v="Body of Evidence"/>
    <x v="0"/>
    <x v="0"/>
    <x v="12"/>
    <s v="January 15, 1993 (United States)"/>
    <x v="54"/>
    <n v="14000"/>
    <s v="Uli Edel"/>
    <s v="Brad Mirman"/>
    <s v="Madonna"/>
    <s v="Germany"/>
    <n v="30000000"/>
    <n v="13273595"/>
    <s v="Constantin Film"/>
    <n v="99"/>
    <n v="140.30000000000001"/>
    <n v="28827258.706343547"/>
  </r>
  <r>
    <s v="Honey, I Blew Up the Kid"/>
    <x v="1"/>
    <x v="1"/>
    <x v="12"/>
    <s v="July 17, 1992 (United States)"/>
    <x v="38"/>
    <n v="42000"/>
    <s v="Randal Kleiser"/>
    <s v="Stuart Gordon"/>
    <s v="Rick Moranis"/>
    <s v="United States"/>
    <n v="40000000"/>
    <n v="58662452"/>
    <s v="Touchwood Pacific Partners 1"/>
    <n v="89"/>
    <n v="140.30000000000001"/>
    <n v="127401633.10334995"/>
  </r>
  <r>
    <s v="Captain Ron"/>
    <x v="8"/>
    <x v="1"/>
    <x v="12"/>
    <s v="September 18, 1992 (United States)"/>
    <x v="1"/>
    <n v="21000"/>
    <s v="Thom Eberhardt"/>
    <s v="John Dwyer"/>
    <s v="Kurt Russell"/>
    <s v="United States"/>
    <n v="24000000"/>
    <n v="22518097"/>
    <s v="Touchstone Pictures"/>
    <n v="100"/>
    <n v="140.30000000000001"/>
    <n v="48904234.895937271"/>
  </r>
  <r>
    <s v="The Cutting Edge"/>
    <x v="1"/>
    <x v="3"/>
    <x v="12"/>
    <s v="March 27, 1992 (United States)"/>
    <x v="15"/>
    <n v="19000"/>
    <s v="Paul Michael Glaser"/>
    <s v="Tony Gilroy"/>
    <s v="D.B. Sweeney"/>
    <s v="United States"/>
    <m/>
    <n v="25105517"/>
    <s v="Metro-Goldwyn-Mayer (MGM)"/>
    <n v="101"/>
    <n v="140.30000000000001"/>
    <n v="54523528.367070556"/>
  </r>
  <r>
    <s v="Passenger 57"/>
    <x v="0"/>
    <x v="2"/>
    <x v="12"/>
    <s v="November 6, 1992 (United States)"/>
    <x v="23"/>
    <n v="46000"/>
    <s v="Kevin Hooks"/>
    <s v="Stewart Raffill"/>
    <s v="Wesley Snipes"/>
    <s v="United States"/>
    <n v="15000000"/>
    <n v="44065653"/>
    <s v="Warner Bros."/>
    <n v="84"/>
    <n v="140.30000000000001"/>
    <n v="95700673.336421952"/>
  </r>
  <r>
    <s v="JamÃ³n, JamÃ³n"/>
    <x v="0"/>
    <x v="3"/>
    <x v="12"/>
    <s v="February 4, 1994 (United States)"/>
    <x v="5"/>
    <n v="13000"/>
    <s v="Bigas Luna"/>
    <s v="Cuca Canals"/>
    <s v="PenÃ©lope Cruz"/>
    <s v="Spain"/>
    <m/>
    <m/>
    <s v="Lolafilms"/>
    <n v="95"/>
    <n v="140.30000000000001"/>
    <n v="0"/>
  </r>
  <r>
    <s v="Children of the Corn II: the Final Sacrifice"/>
    <x v="0"/>
    <x v="4"/>
    <x v="12"/>
    <s v="January 29, 1993 (United States)"/>
    <x v="36"/>
    <n v="7900"/>
    <s v="David Price"/>
    <s v="A L Katz"/>
    <s v="Terence Knox"/>
    <s v="United States"/>
    <n v="900000"/>
    <n v="6980986"/>
    <s v="Fifth Avenue Entertainment"/>
    <n v="92"/>
    <n v="140.30000000000001"/>
    <n v="15161129.253029222"/>
  </r>
  <r>
    <s v="Ladybugs"/>
    <x v="8"/>
    <x v="3"/>
    <x v="12"/>
    <s v="March 27, 1992 (United States)"/>
    <x v="30"/>
    <n v="9100"/>
    <s v="Sidney J. Furie"/>
    <s v="Curtis Burch"/>
    <s v="Rodney Dangerfield"/>
    <s v="United States"/>
    <m/>
    <n v="14796494"/>
    <s v="Ladybugs"/>
    <n v="90"/>
    <n v="140.30000000000001"/>
    <n v="32134652.329294369"/>
  </r>
  <r>
    <s v="Radio Flyer"/>
    <x v="8"/>
    <x v="0"/>
    <x v="12"/>
    <s v="February 21, 1992 (United States)"/>
    <x v="9"/>
    <n v="13000"/>
    <s v="Richard Donner"/>
    <s v="David Mickey Evans"/>
    <s v="Lorraine Bracco"/>
    <s v="United States"/>
    <n v="35000000"/>
    <n v="4651977"/>
    <s v="Columbia Pictures"/>
    <n v="114"/>
    <n v="140.30000000000001"/>
    <n v="10103046.271560941"/>
  </r>
  <r>
    <s v="Strictly Ballroom"/>
    <x v="1"/>
    <x v="3"/>
    <x v="12"/>
    <s v="February 12, 1993 (United States)"/>
    <x v="13"/>
    <n v="26000"/>
    <s v="Baz Luhrmann"/>
    <s v="Baz Luhrmann"/>
    <s v="Paul Mercurio"/>
    <s v="Australia"/>
    <m/>
    <n v="11749595"/>
    <s v="Beyond Films"/>
    <n v="94"/>
    <n v="140.30000000000001"/>
    <n v="25517473.95937277"/>
  </r>
  <r>
    <s v="Raising Cain"/>
    <x v="0"/>
    <x v="6"/>
    <x v="12"/>
    <s v="August 7, 1992 (United States)"/>
    <x v="10"/>
    <n v="15000"/>
    <s v="Brian De Palma"/>
    <s v="Brian De Palma"/>
    <s v="John Lithgow"/>
    <s v="United States"/>
    <n v="12000000"/>
    <n v="37170057"/>
    <s v="Pacific Western"/>
    <n v="92"/>
    <n v="140.30000000000001"/>
    <n v="80724991.930862427"/>
  </r>
  <r>
    <s v="Orlando"/>
    <x v="8"/>
    <x v="5"/>
    <x v="12"/>
    <s v="June 9, 1993 (United States)"/>
    <x v="13"/>
    <n v="15000"/>
    <s v="Sally Potter"/>
    <s v="Virginia Woolf"/>
    <s v="Tilda Swinton"/>
    <s v="United Kingdom"/>
    <n v="4000000"/>
    <n v="5378172"/>
    <s v="Adventure Pictures"/>
    <n v="94"/>
    <n v="140.30000000000001"/>
    <n v="11680178.24946543"/>
  </r>
  <r>
    <s v="Gladiator"/>
    <x v="0"/>
    <x v="2"/>
    <x v="12"/>
    <s v="March 6, 1992 (United States)"/>
    <x v="16"/>
    <n v="8500"/>
    <s v="Rowdy Herrington"/>
    <s v="Djordje Milicevic"/>
    <s v="James Marshall"/>
    <s v="United States"/>
    <n v="20000000"/>
    <n v="9223441"/>
    <s v="Columbia Pictures"/>
    <n v="101"/>
    <n v="140.30000000000001"/>
    <n v="20031236.441197433"/>
  </r>
  <r>
    <s v="Split Second"/>
    <x v="0"/>
    <x v="2"/>
    <x v="12"/>
    <s v="May 1, 1992 (United States)"/>
    <x v="19"/>
    <n v="13000"/>
    <s v="Tony Maylam"/>
    <s v="Gary Scott Thompson"/>
    <s v="Rutger Hauer"/>
    <s v="United Kingdom"/>
    <n v="7000000"/>
    <n v="5430822"/>
    <s v="Challenge Film Corporation"/>
    <n v="90"/>
    <n v="140.30000000000001"/>
    <n v="11794522.191019244"/>
  </r>
  <r>
    <s v="Tom and Jerry: The Movie"/>
    <x v="2"/>
    <x v="10"/>
    <x v="12"/>
    <s v="July 30, 1993 (United States)"/>
    <x v="20"/>
    <n v="10000"/>
    <s v="Phil Roman"/>
    <s v="Dennis Marks"/>
    <s v="Richard Kind"/>
    <s v="United States"/>
    <n v="8000000"/>
    <n v="3560469"/>
    <s v="Turner Pictures (I)"/>
    <n v="84"/>
    <n v="140.30000000000001"/>
    <n v="7732536.7377049178"/>
  </r>
  <r>
    <s v="Toys"/>
    <x v="8"/>
    <x v="1"/>
    <x v="12"/>
    <s v="December 18, 1992 (United States)"/>
    <x v="27"/>
    <n v="31000"/>
    <s v="Barry Levinson"/>
    <s v="Valerie Curtin"/>
    <s v="Robin Williams"/>
    <s v="United States"/>
    <n v="43000000"/>
    <n v="23278931"/>
    <s v="Baltimore Pictures"/>
    <n v="118"/>
    <n v="140.30000000000001"/>
    <n v="50556594.980042763"/>
  </r>
  <r>
    <s v="Romper Stomper"/>
    <x v="0"/>
    <x v="6"/>
    <x v="12"/>
    <s v="November 12, 1992 (Australia)"/>
    <x v="8"/>
    <n v="38000"/>
    <s v="Geoffrey Wright"/>
    <s v="Geoffrey Wright"/>
    <s v="Russell Crowe"/>
    <s v="Australia"/>
    <m/>
    <n v="175340"/>
    <s v="Film Victoria"/>
    <n v="94"/>
    <n v="140.30000000000001"/>
    <n v="380798.98788310762"/>
  </r>
  <r>
    <s v="1492: Conquest of Paradise"/>
    <x v="8"/>
    <x v="1"/>
    <x v="12"/>
    <s v="October 9, 1992 (United States)"/>
    <x v="16"/>
    <n v="29000"/>
    <s v="Ridley Scott"/>
    <s v="Rose Bosch"/>
    <s v="GÃ©rard Depardieu"/>
    <s v="United Kingdom"/>
    <n v="47000000"/>
    <n v="7191399"/>
    <s v="Gaumont"/>
    <n v="154"/>
    <n v="140.30000000000001"/>
    <n v="15618098.897362793"/>
  </r>
  <r>
    <s v="Pure Country"/>
    <x v="1"/>
    <x v="0"/>
    <x v="12"/>
    <s v="October 23, 1992 (United States)"/>
    <x v="9"/>
    <n v="4100"/>
    <s v="Christopher Cain"/>
    <s v="Rex McGee"/>
    <s v="George Strait"/>
    <s v="United States"/>
    <n v="10000000"/>
    <n v="15164458"/>
    <s v="Warner Bros."/>
    <n v="112"/>
    <n v="140.30000000000001"/>
    <n v="32933787.260156803"/>
  </r>
  <r>
    <s v="Boomerang"/>
    <x v="0"/>
    <x v="3"/>
    <x v="12"/>
    <s v="July 1, 1992 (United States)"/>
    <x v="30"/>
    <n v="27000"/>
    <s v="Reginald Hudlin"/>
    <s v="Barry W. Blaustein"/>
    <s v="Eddie Murphy"/>
    <s v="United States"/>
    <n v="42000000"/>
    <n v="131052444"/>
    <s v="Paramount Pictures"/>
    <n v="117"/>
    <n v="140.30000000000001"/>
    <n v="284616391.21026373"/>
  </r>
  <r>
    <s v="The Power of One"/>
    <x v="8"/>
    <x v="0"/>
    <x v="12"/>
    <s v="March 27, 1992 (United States)"/>
    <x v="13"/>
    <n v="9500"/>
    <s v="John G. Avildsen"/>
    <s v="Bryce Courtenay"/>
    <s v="Stephen Dorff"/>
    <s v="Australia"/>
    <n v="18000000"/>
    <n v="2827107"/>
    <s v="Alcor Films"/>
    <n v="127"/>
    <n v="140.30000000000001"/>
    <n v="6139839.6500356374"/>
  </r>
  <r>
    <s v="Dr. Giggles"/>
    <x v="0"/>
    <x v="3"/>
    <x v="12"/>
    <s v="October 23, 1992 (United States)"/>
    <x v="33"/>
    <n v="5900"/>
    <s v="Manny Coto"/>
    <s v="Manny Coto"/>
    <s v="Larry Drake"/>
    <s v="United States"/>
    <m/>
    <n v="8403433"/>
    <s v="Dark Horse Entertainment"/>
    <n v="95"/>
    <n v="140.30000000000001"/>
    <n v="18250363.756949391"/>
  </r>
  <r>
    <s v="Sidekicks"/>
    <x v="1"/>
    <x v="2"/>
    <x v="12"/>
    <s v="April 30, 1993 (United States)"/>
    <x v="27"/>
    <n v="8000"/>
    <s v="Aaron Norris"/>
    <s v="Lou Illar"/>
    <s v="Chuck Norris"/>
    <s v="United States"/>
    <m/>
    <n v="17180393"/>
    <s v="Gallery Films"/>
    <n v="101"/>
    <n v="140.30000000000001"/>
    <n v="37311944.027797572"/>
  </r>
  <r>
    <s v="Medicine Man"/>
    <x v="8"/>
    <x v="1"/>
    <x v="12"/>
    <s v="February 7, 1992 (United States)"/>
    <x v="22"/>
    <n v="22000"/>
    <s v="John McTiernan"/>
    <s v="Tom Schulman"/>
    <s v="Sean Connery"/>
    <s v="United States"/>
    <n v="40000000"/>
    <n v="45500797"/>
    <s v="Hollywood Pictures"/>
    <n v="106"/>
    <n v="140.30000000000001"/>
    <n v="98817482.864575908"/>
  </r>
  <r>
    <s v="Honeymoon in Vegas"/>
    <x v="8"/>
    <x v="3"/>
    <x v="12"/>
    <s v="August 28, 1992 (United States)"/>
    <x v="1"/>
    <n v="17000"/>
    <s v="Andrew Bergman"/>
    <s v="Andrew Bergman"/>
    <s v="James Caan"/>
    <s v="United States"/>
    <n v="25000000"/>
    <n v="35208854"/>
    <s v="Castle Rock Entertainment"/>
    <n v="96"/>
    <n v="140.30000000000001"/>
    <n v="76465700.73984319"/>
  </r>
  <r>
    <s v="Thunderheart"/>
    <x v="0"/>
    <x v="6"/>
    <x v="12"/>
    <s v="April 3, 1992 (United States)"/>
    <x v="8"/>
    <n v="15000"/>
    <s v="Michael Apted"/>
    <s v="John Fusco"/>
    <s v="Val Kilmer"/>
    <s v="United States"/>
    <n v="15000000"/>
    <n v="22660758"/>
    <s v="TriStar Pictures"/>
    <n v="119"/>
    <n v="140.30000000000001"/>
    <n v="49214062.456165358"/>
  </r>
  <r>
    <s v="Stop! Or My Mom Will Shoot"/>
    <x v="8"/>
    <x v="2"/>
    <x v="12"/>
    <s v="February 21, 1992 (United States)"/>
    <x v="36"/>
    <n v="39000"/>
    <s v="Roger Spottiswoode"/>
    <s v="Blake Snyder"/>
    <s v="Sylvester Stallone"/>
    <s v="United States"/>
    <n v="45000000"/>
    <n v="70611210"/>
    <s v="Northern Lights Entertainment"/>
    <n v="87"/>
    <n v="140.30000000000001"/>
    <n v="153351644.24091232"/>
  </r>
  <r>
    <s v="Innocent Blood"/>
    <x v="0"/>
    <x v="2"/>
    <x v="12"/>
    <s v="September 25, 1992 (United States)"/>
    <x v="19"/>
    <n v="9500"/>
    <s v="John Landis"/>
    <s v="Michael Wolk"/>
    <s v="Anne Parillaud"/>
    <s v="United States"/>
    <n v="20000000"/>
    <n v="4943279"/>
    <s v="Warner Bros."/>
    <n v="112"/>
    <n v="140.30000000000001"/>
    <n v="10735688.605131859"/>
  </r>
  <r>
    <s v="Unlawful Entry"/>
    <x v="0"/>
    <x v="6"/>
    <x v="12"/>
    <s v="June 26, 1992 (United States)"/>
    <x v="21"/>
    <n v="15000"/>
    <s v="Jonathan Kaplan"/>
    <s v="George Putnam"/>
    <s v="Kurt Russell"/>
    <s v="Japan"/>
    <m/>
    <n v="57138719"/>
    <s v="Largo Entertainment"/>
    <n v="111"/>
    <n v="140.30000000000001"/>
    <n v="124092428.22024234"/>
  </r>
  <r>
    <s v="Lorenzo's Oil"/>
    <x v="8"/>
    <x v="5"/>
    <x v="12"/>
    <s v="January 29, 1993 (United States)"/>
    <x v="4"/>
    <n v="21000"/>
    <s v="George Miller"/>
    <s v="George Miller"/>
    <s v="Nick Nolte"/>
    <s v="United States"/>
    <n v="30000000"/>
    <n v="7286388"/>
    <s v="Universal Pictures"/>
    <n v="129"/>
    <n v="140.30000000000001"/>
    <n v="15824393.610833926"/>
  </r>
  <r>
    <s v="Final Analysis"/>
    <x v="0"/>
    <x v="0"/>
    <x v="12"/>
    <s v="February 7, 1992 (United States)"/>
    <x v="23"/>
    <n v="14000"/>
    <s v="Phil Joanou"/>
    <s v="Robert Berger"/>
    <s v="Richard Gere"/>
    <s v="United States"/>
    <n v="32000000"/>
    <n v="28590665"/>
    <s v="Warner Bros."/>
    <n v="124"/>
    <n v="140.30000000000001"/>
    <n v="62092484.857448317"/>
  </r>
  <r>
    <s v="One False Move"/>
    <x v="0"/>
    <x v="6"/>
    <x v="12"/>
    <s v="May 8, 1992 (United States)"/>
    <x v="12"/>
    <n v="11000"/>
    <s v="Carl Franklin"/>
    <s v="Billy Bob Thornton"/>
    <s v="Bill Paxton"/>
    <s v="United States"/>
    <m/>
    <n v="1543112"/>
    <s v="IRS Media"/>
    <n v="105"/>
    <n v="140.30000000000001"/>
    <n v="3351291.7063435493"/>
  </r>
  <r>
    <s v="Stay Tuned"/>
    <x v="1"/>
    <x v="1"/>
    <x v="12"/>
    <s v="August 14, 1992 (United States)"/>
    <x v="19"/>
    <n v="11000"/>
    <s v="Peter Hyams"/>
    <s v="Tom S. Parker"/>
    <s v="John Ritter"/>
    <s v="United States"/>
    <n v="25000000"/>
    <n v="10736401"/>
    <s v="Morgan Creek Entertainment"/>
    <n v="88"/>
    <n v="140.30000000000001"/>
    <n v="23317044.794725586"/>
  </r>
  <r>
    <s v="Consenting Adults"/>
    <x v="0"/>
    <x v="6"/>
    <x v="12"/>
    <s v="October 16, 1992 (United States)"/>
    <x v="46"/>
    <n v="7000"/>
    <s v="Alan J. Pakula"/>
    <s v="Matthew Chapman"/>
    <s v="Kevin Kline"/>
    <s v="United States"/>
    <n v="18000000"/>
    <n v="21591728"/>
    <s v="Hollywood Pictures"/>
    <n v="99"/>
    <n v="140.30000000000001"/>
    <n v="46892370.075552382"/>
  </r>
  <r>
    <s v="Fortress"/>
    <x v="0"/>
    <x v="2"/>
    <x v="12"/>
    <s v="September 3, 1993 (United States)"/>
    <x v="23"/>
    <n v="28000"/>
    <s v="Stuart Gordon"/>
    <s v="Troy Neighbors"/>
    <s v="Christopher Lambert"/>
    <s v="Australia"/>
    <n v="8000000"/>
    <n v="6739141"/>
    <s v="Davis Entertainment"/>
    <n v="95"/>
    <n v="140.30000000000001"/>
    <n v="14635896.384176763"/>
  </r>
  <r>
    <s v="Once Upon a Crime..."/>
    <x v="1"/>
    <x v="3"/>
    <x v="12"/>
    <s v="March 6, 1992 (United States)"/>
    <x v="23"/>
    <n v="4100"/>
    <s v="Eugene Levy"/>
    <s v="Rodolfo Sonego"/>
    <s v="John Candy"/>
    <s v="United States"/>
    <n v="18000000"/>
    <n v="8669847"/>
    <s v="Ascot Film"/>
    <n v="94"/>
    <n v="140.30000000000001"/>
    <n v="18828954.96008553"/>
  </r>
  <r>
    <s v="Mom and Dad Save the World"/>
    <x v="1"/>
    <x v="1"/>
    <x v="12"/>
    <s v="July 24, 1992 (United States)"/>
    <x v="20"/>
    <n v="4400"/>
    <s v="Greg Beeman"/>
    <s v="Chris Matheson"/>
    <s v="Teri Garr"/>
    <s v="United States"/>
    <n v="14000000"/>
    <n v="2034470"/>
    <s v="Home Box Office (HBO)"/>
    <n v="88"/>
    <n v="140.30000000000001"/>
    <n v="4418410.6129722018"/>
  </r>
  <r>
    <s v="Supercop"/>
    <x v="0"/>
    <x v="2"/>
    <x v="12"/>
    <s v="July 4, 1992 (Hong Kong)"/>
    <x v="15"/>
    <n v="20000"/>
    <s v="Stanley Tong"/>
    <s v="Edward Tang"/>
    <s v="Jackie Chan"/>
    <s v="Hong Kong"/>
    <n v="900000"/>
    <n v="16270600"/>
    <s v="Golden Harvest Company"/>
    <n v="91"/>
    <n v="140.30000000000001"/>
    <n v="35336078.545972914"/>
  </r>
  <r>
    <s v="Jennifer 8"/>
    <x v="0"/>
    <x v="6"/>
    <x v="12"/>
    <s v="November 6, 1992 (United States)"/>
    <x v="21"/>
    <n v="16000"/>
    <s v="Bruce Robinson"/>
    <s v="Bruce Robinson"/>
    <s v="Andy Garcia"/>
    <s v="Canada"/>
    <n v="20000000"/>
    <n v="11390479"/>
    <s v="Paramount Pictures"/>
    <n v="124"/>
    <n v="140.30000000000001"/>
    <n v="24737554.891660724"/>
  </r>
  <r>
    <s v="BÃ©bÃ©'s Kids"/>
    <x v="8"/>
    <x v="10"/>
    <x v="12"/>
    <s v="July 31, 1992 (United States)"/>
    <x v="1"/>
    <n v="4900"/>
    <s v="Bruce W. Smith"/>
    <s v="Robin Harris"/>
    <s v="Faizon Love"/>
    <s v="United States"/>
    <m/>
    <n v="8442162"/>
    <s v="Hyperion Pictures"/>
    <n v="72"/>
    <n v="140.30000000000001"/>
    <n v="18334474.421952955"/>
  </r>
  <r>
    <s v="Memoirs of an Invisible Man"/>
    <x v="8"/>
    <x v="3"/>
    <x v="12"/>
    <s v="February 28, 1992 (United States)"/>
    <x v="22"/>
    <n v="23000"/>
    <s v="John Carpenter"/>
    <s v="H.F. Saint"/>
    <s v="Chevy Chase"/>
    <s v="United States"/>
    <n v="40000000"/>
    <n v="14358033"/>
    <s v="Warner Bros."/>
    <n v="99"/>
    <n v="140.30000000000001"/>
    <n v="31182413.79258731"/>
  </r>
  <r>
    <s v="Peter's Friends"/>
    <x v="0"/>
    <x v="3"/>
    <x v="12"/>
    <s v="December 25, 1992 (United States)"/>
    <x v="9"/>
    <n v="11000"/>
    <s v="Kenneth Branagh"/>
    <s v="Rita Rudner"/>
    <s v="Hugh Laurie"/>
    <s v="United Kingdom"/>
    <n v="5000000"/>
    <n v="4058564"/>
    <s v="British Broadcasting Corporation (BBC)"/>
    <n v="101"/>
    <n v="140.30000000000001"/>
    <n v="8814286.8909479678"/>
  </r>
  <r>
    <s v="Freejack"/>
    <x v="0"/>
    <x v="2"/>
    <x v="12"/>
    <s v="January 17, 1992 (United States)"/>
    <x v="20"/>
    <n v="15000"/>
    <s v="Geoff Murphy"/>
    <s v="Robert Sheckley"/>
    <s v="Emilio Estevez"/>
    <s v="United States"/>
    <n v="30000000"/>
    <n v="17129026"/>
    <s v="Morgan Creek Entertainment"/>
    <n v="110"/>
    <n v="140.30000000000001"/>
    <n v="37200386.473271556"/>
  </r>
  <r>
    <s v="Como agua para chocolate"/>
    <x v="0"/>
    <x v="0"/>
    <x v="12"/>
    <s v="May 28, 1993 (United States)"/>
    <x v="12"/>
    <n v="17000"/>
    <s v="Alfonso Arau"/>
    <s v="Laura Esquivel"/>
    <s v="Marco Leonardi"/>
    <s v="Mexico"/>
    <n v="2000000"/>
    <n v="21744201"/>
    <s v="Consejo Nacional para la Cultura y las Artes (CONACULTA)"/>
    <n v="105"/>
    <n v="140.30000000000001"/>
    <n v="47223507.089807555"/>
  </r>
  <r>
    <s v="Leap of Faith"/>
    <x v="8"/>
    <x v="3"/>
    <x v="12"/>
    <s v="December 18, 1992 (United States)"/>
    <x v="10"/>
    <n v="13000"/>
    <s v="Richard Pearce"/>
    <s v="Janus Cercone"/>
    <s v="Steve Martin"/>
    <s v="United States"/>
    <m/>
    <n v="23369283"/>
    <s v="Paramount Pictures"/>
    <n v="108"/>
    <n v="140.30000000000001"/>
    <n v="50752819.173913039"/>
  </r>
  <r>
    <s v="Noises Off..."/>
    <x v="8"/>
    <x v="3"/>
    <x v="12"/>
    <s v="March 20, 1992 (United States)"/>
    <x v="24"/>
    <n v="11000"/>
    <s v="Peter Bogdanovich"/>
    <s v="Michael Frayn"/>
    <s v="Michael Caine"/>
    <s v="United States"/>
    <n v="12000000"/>
    <n v="2280148"/>
    <s v="Touchstone Pictures"/>
    <n v="101"/>
    <n v="140.30000000000001"/>
    <n v="4951967.8945117602"/>
  </r>
  <r>
    <s v="Class Act"/>
    <x v="8"/>
    <x v="3"/>
    <x v="12"/>
    <s v="June 5, 1992 (United States)"/>
    <x v="10"/>
    <n v="7100"/>
    <s v="Randall Miller"/>
    <s v="Michael Swerdlick"/>
    <s v="Christopher Reid"/>
    <s v="United States"/>
    <n v="7500000"/>
    <n v="13272113"/>
    <s v="Warner Bros."/>
    <n v="98"/>
    <n v="140.30000000000001"/>
    <n v="28824040.136136848"/>
  </r>
  <r>
    <s v="Diggstown"/>
    <x v="0"/>
    <x v="0"/>
    <x v="12"/>
    <s v="August 14, 1992 (United States)"/>
    <x v="9"/>
    <n v="7000"/>
    <s v="Michael Ritchie"/>
    <s v="Leonard Wise"/>
    <s v="James Woods"/>
    <s v="United States"/>
    <n v="17000000"/>
    <n v="4836637"/>
    <s v="Metro-Goldwyn-Mayer (MGM)"/>
    <n v="98"/>
    <n v="140.30000000000001"/>
    <n v="10504086.200285103"/>
  </r>
  <r>
    <s v="Indochine"/>
    <x v="8"/>
    <x v="0"/>
    <x v="12"/>
    <s v="December 23, 1992 (United States)"/>
    <x v="12"/>
    <n v="9500"/>
    <s v="RÃ©gis Wargnier"/>
    <s v="Erik Orsenna"/>
    <s v="Catherine Deneuve"/>
    <s v="France"/>
    <m/>
    <n v="5603158"/>
    <s v="Paradis Films"/>
    <n v="160"/>
    <n v="140.30000000000001"/>
    <n v="12168797.167498218"/>
  </r>
  <r>
    <s v="Nemesis"/>
    <x v="0"/>
    <x v="2"/>
    <x v="12"/>
    <s v="December 26, 1992 (Japan)"/>
    <x v="20"/>
    <n v="5300"/>
    <s v="Albert Pyun"/>
    <s v="Rebecca Charles"/>
    <s v="Olivier Gruner"/>
    <s v="Denmark"/>
    <m/>
    <n v="2001124"/>
    <s v="Imperial Entertainment"/>
    <n v="95"/>
    <n v="140.30000000000001"/>
    <n v="4345990.611546685"/>
  </r>
  <r>
    <s v="Kuffs"/>
    <x v="8"/>
    <x v="2"/>
    <x v="12"/>
    <s v="January 10, 1992 (United States)"/>
    <x v="23"/>
    <n v="10000"/>
    <s v="Bruce A. Evans"/>
    <s v="Bruce A. Evans"/>
    <s v="Christian Slater"/>
    <s v="United States"/>
    <n v="10000000"/>
    <n v="21142815"/>
    <s v="Dino de Laurentiis Communications"/>
    <n v="102"/>
    <n v="140.30000000000001"/>
    <n v="45917432.148966499"/>
  </r>
  <r>
    <s v="Shining Through"/>
    <x v="0"/>
    <x v="0"/>
    <x v="12"/>
    <s v="January 31, 1992 (United States)"/>
    <x v="5"/>
    <n v="9400"/>
    <s v="David Seltzer"/>
    <s v="Susan Isaacs"/>
    <s v="Michael Douglas"/>
    <s v="United States"/>
    <m/>
    <n v="43838238"/>
    <s v="Twentieth Century Fox"/>
    <n v="132"/>
    <n v="140.30000000000001"/>
    <n v="95206779.177476823"/>
  </r>
  <r>
    <s v="Mo' Money"/>
    <x v="0"/>
    <x v="2"/>
    <x v="12"/>
    <s v="July 24, 1992 (United States)"/>
    <x v="30"/>
    <n v="7200"/>
    <s v="Peter MacDonald"/>
    <s v="Damon Wayans"/>
    <s v="Damon Wayans"/>
    <s v="United States"/>
    <n v="10000000"/>
    <n v="40227006"/>
    <s v="Columbia Pictures"/>
    <n v="89"/>
    <n v="140.30000000000001"/>
    <n v="87363996.637205988"/>
  </r>
  <r>
    <s v="Husbands and Wives"/>
    <x v="0"/>
    <x v="3"/>
    <x v="12"/>
    <s v="September 18, 1992 (United States)"/>
    <x v="24"/>
    <n v="28000"/>
    <s v="Woody Allen"/>
    <s v="Woody Allen"/>
    <s v="Woody Allen"/>
    <s v="United States"/>
    <n v="20000000"/>
    <n v="10555619"/>
    <s v="Jack Rollins &amp; Charles H. Joffe Productions"/>
    <n v="108"/>
    <n v="140.30000000000001"/>
    <n v="22924427.008553099"/>
  </r>
  <r>
    <s v="Trespass"/>
    <x v="0"/>
    <x v="2"/>
    <x v="12"/>
    <s v="December 25, 1992 (United States)"/>
    <x v="21"/>
    <n v="10000"/>
    <s v="Walter Hill"/>
    <s v="Bob Gale"/>
    <s v="Bill Paxton"/>
    <s v="United States"/>
    <n v="14000000"/>
    <n v="13249535"/>
    <s v="Universal Pictures"/>
    <n v="101"/>
    <n v="140.30000000000001"/>
    <n v="28775005.80541696"/>
  </r>
  <r>
    <s v="Love Potion No. 9"/>
    <x v="8"/>
    <x v="3"/>
    <x v="12"/>
    <s v="November 13, 1992 (United States)"/>
    <x v="46"/>
    <n v="13000"/>
    <s v="Dale Launer"/>
    <s v="Dale Launer"/>
    <s v="Tate Donovan"/>
    <s v="United States"/>
    <m/>
    <n v="754935"/>
    <s v="Penta Pictures"/>
    <n v="92"/>
    <n v="140.30000000000001"/>
    <n v="1639548.7847469707"/>
  </r>
  <r>
    <s v="Rapid Fire"/>
    <x v="0"/>
    <x v="2"/>
    <x v="12"/>
    <s v="August 21, 1992 (United States)"/>
    <x v="21"/>
    <n v="8600"/>
    <s v="Dwight H. Little"/>
    <s v="Cindy Cirile"/>
    <s v="Brandon Lee"/>
    <s v="United States"/>
    <n v="10000000"/>
    <n v="14356479"/>
    <s v="Twentieth Century Fox"/>
    <n v="95"/>
    <n v="140.30000000000001"/>
    <n v="31179038.854597289"/>
  </r>
  <r>
    <s v="Wind"/>
    <x v="8"/>
    <x v="2"/>
    <x v="12"/>
    <s v="September 11, 1992 (United States)"/>
    <x v="5"/>
    <n v="2600"/>
    <s v="Carroll Ballard"/>
    <s v="Jeff Benjamin"/>
    <s v="Matthew Modine"/>
    <s v="United States"/>
    <n v="29000000"/>
    <n v="5519569"/>
    <s v="American Zoetrope"/>
    <n v="126"/>
    <n v="140.30000000000001"/>
    <n v="11987260.686386315"/>
  </r>
  <r>
    <s v="Hero"/>
    <x v="8"/>
    <x v="3"/>
    <x v="12"/>
    <s v="October 2, 1992 (United States)"/>
    <x v="16"/>
    <n v="22000"/>
    <s v="Stephen Frears"/>
    <s v="Laura Ziskin"/>
    <s v="Dustin Hoffman"/>
    <s v="United States"/>
    <n v="42000000"/>
    <n v="19507345"/>
    <s v="Columbia Pictures"/>
    <n v="119"/>
    <n v="140.30000000000001"/>
    <n v="42365559.668567352"/>
  </r>
  <r>
    <s v="South Central"/>
    <x v="0"/>
    <x v="6"/>
    <x v="12"/>
    <s v="September 18, 1992 (United States)"/>
    <x v="8"/>
    <n v="5400"/>
    <s v="Stephen Milburn Anderson"/>
    <s v="Stephen Milburn Anderson"/>
    <s v="Glenn Plummer"/>
    <s v="United States"/>
    <n v="4000000"/>
    <n v="1373196"/>
    <s v="Enchantment Films Inc."/>
    <n v="98"/>
    <n v="140.30000000000001"/>
    <n v="2982272.4248039913"/>
  </r>
  <r>
    <s v="The Muppet Christmas Carol"/>
    <x v="2"/>
    <x v="3"/>
    <x v="12"/>
    <s v="December 11, 1992 (United States)"/>
    <x v="3"/>
    <n v="51000"/>
    <s v="Brian Henson"/>
    <s v="Charles Dickens"/>
    <s v="Michael Caine"/>
    <s v="United States"/>
    <n v="12000000"/>
    <n v="32574382"/>
    <s v="Walt Disney Pictures"/>
    <n v="85"/>
    <n v="140.30000000000001"/>
    <n v="70744220.922309339"/>
  </r>
  <r>
    <s v="Un Coeur en Hiver"/>
    <x v="3"/>
    <x v="0"/>
    <x v="12"/>
    <s v="June 4, 1993 (United States)"/>
    <x v="37"/>
    <n v="9300"/>
    <s v="Claude Sautet"/>
    <s v="Claude Sautet"/>
    <s v="Daniel Auteuil"/>
    <s v="France"/>
    <m/>
    <n v="1605437"/>
    <s v="Film Par Film"/>
    <n v="105"/>
    <n v="140.30000000000001"/>
    <n v="3486647.5687811831"/>
  </r>
  <r>
    <s v="Tokyo Decadence"/>
    <x v="5"/>
    <x v="0"/>
    <x v="12"/>
    <s v="April 30, 1993 (United States)"/>
    <x v="22"/>
    <n v="3000"/>
    <s v="RyÃ» Murakami"/>
    <s v="RyÃ» Murakami"/>
    <s v="Miho Nikaido"/>
    <s v="Japan"/>
    <m/>
    <n v="277845"/>
    <s v="Cinemabrain"/>
    <n v="112"/>
    <n v="140.30000000000001"/>
    <n v="603416.76051318599"/>
  </r>
  <r>
    <s v="Mr. Baseball"/>
    <x v="8"/>
    <x v="3"/>
    <x v="12"/>
    <s v="October 2, 1992 (United States)"/>
    <x v="22"/>
    <n v="10000"/>
    <s v="Fred Schepisi"/>
    <s v="Theo Pelletier"/>
    <s v="Tom Selleck"/>
    <s v="United States"/>
    <n v="40000000"/>
    <n v="20883046"/>
    <s v="DENTSU Music And Entertainment"/>
    <n v="108"/>
    <n v="140.30000000000001"/>
    <n v="45353272.389166072"/>
  </r>
  <r>
    <s v="Love Crimes"/>
    <x v="0"/>
    <x v="11"/>
    <x v="12"/>
    <s v="January 24, 1992 (United States)"/>
    <x v="29"/>
    <n v="874"/>
    <s v="Lizzie Borden"/>
    <s v="Allan Moyle"/>
    <s v="Sean Young"/>
    <s v="United Kingdom"/>
    <m/>
    <n v="2287928"/>
    <s v="Sovereign Pictures"/>
    <n v="90"/>
    <n v="140.30000000000001"/>
    <n v="4968864.3022095505"/>
  </r>
  <r>
    <s v="Naked Killer"/>
    <x v="0"/>
    <x v="2"/>
    <x v="12"/>
    <s v="August 4, 1995 (United States)"/>
    <x v="22"/>
    <n v="2200"/>
    <s v="Clarence Fok"/>
    <s v="Jing Wong"/>
    <s v="Chingmy Yau"/>
    <s v="Hong Kong"/>
    <m/>
    <m/>
    <s v="Wong Jing's Workshop Ltd."/>
    <n v="89"/>
    <n v="140.30000000000001"/>
    <n v="0"/>
  </r>
  <r>
    <s v="CrissCross"/>
    <x v="0"/>
    <x v="6"/>
    <x v="12"/>
    <s v="May 8, 1992 (United States)"/>
    <x v="1"/>
    <n v="1800"/>
    <s v="Chris Menges"/>
    <s v="Scott Sommer"/>
    <s v="Goldie Hawn"/>
    <s v="United States"/>
    <n v="14000000"/>
    <n v="3052738"/>
    <s v="Hawn / Sylbert Movie Company"/>
    <n v="100"/>
    <n v="140.30000000000001"/>
    <n v="6629859.3627940128"/>
  </r>
  <r>
    <s v="Waterland"/>
    <x v="0"/>
    <x v="0"/>
    <x v="12"/>
    <s v="October 30, 1992 (United States)"/>
    <x v="14"/>
    <n v="2100"/>
    <s v="Stephen Gyllenhaal"/>
    <s v="Graham Swift"/>
    <s v="Jeremy Irons"/>
    <s v="United Kingdom"/>
    <n v="10000000"/>
    <n v="1100218"/>
    <s v="British Screen Productions"/>
    <n v="95"/>
    <n v="140.30000000000001"/>
    <n v="2389425.6920883819"/>
  </r>
  <r>
    <s v="The Distinguished Gentleman"/>
    <x v="0"/>
    <x v="3"/>
    <x v="12"/>
    <s v="December 4, 1992 (United States)"/>
    <x v="23"/>
    <n v="15000"/>
    <s v="Jonathan Lynn"/>
    <s v="Marty Kaplan"/>
    <s v="Eddie Murphy"/>
    <s v="United States"/>
    <n v="50000000"/>
    <n v="46666502"/>
    <s v="Hollywood Pictures"/>
    <n v="112"/>
    <n v="140.30000000000001"/>
    <n v="101349131.57091945"/>
  </r>
  <r>
    <s v="White Sands"/>
    <x v="0"/>
    <x v="2"/>
    <x v="12"/>
    <s v="April 24, 1992 (United States)"/>
    <x v="22"/>
    <n v="7300"/>
    <s v="Roger Donaldson"/>
    <s v="Daniel Pyne"/>
    <s v="Willem Dafoe"/>
    <s v="United States"/>
    <n v="22000000"/>
    <n v="9011574"/>
    <s v="Morgan Creek Entertainment"/>
    <n v="101"/>
    <n v="140.30000000000001"/>
    <n v="19571109.036350675"/>
  </r>
  <r>
    <s v="Belle Epoque"/>
    <x v="0"/>
    <x v="3"/>
    <x v="12"/>
    <s v="February 25, 1994 (United States)"/>
    <x v="12"/>
    <n v="9700"/>
    <s v="Fernando Trueba"/>
    <s v="Rafael Azcona"/>
    <s v="Fernando FernÃ¡n GÃ³mez"/>
    <s v="Spain"/>
    <m/>
    <n v="5418216"/>
    <s v="AnimatÃ³grafo"/>
    <n v="109"/>
    <n v="140.30000000000001"/>
    <n v="11767144.798289379"/>
  </r>
  <r>
    <s v="Swoon"/>
    <x v="0"/>
    <x v="6"/>
    <x v="12"/>
    <s v="September 25, 1992 (United Kingdom)"/>
    <x v="17"/>
    <n v="1600"/>
    <s v="Tom Kalin"/>
    <s v="Tom Kalin"/>
    <s v="Daniel Schlachet"/>
    <s v="United States"/>
    <n v="250000"/>
    <m/>
    <s v="American Playhouse"/>
    <n v="93"/>
    <n v="140.30000000000001"/>
    <n v="0"/>
  </r>
  <r>
    <s v="Knight Moves"/>
    <x v="0"/>
    <x v="6"/>
    <x v="12"/>
    <s v="January 22, 1993 (United States)"/>
    <x v="10"/>
    <n v="8100"/>
    <s v="Carl Schenkel"/>
    <s v="Brad Mirman"/>
    <s v="Christopher Lambert"/>
    <s v="United States"/>
    <n v="9000000"/>
    <n v="923418"/>
    <s v="Cineplex Odeon Films"/>
    <n v="116"/>
    <n v="140.30000000000001"/>
    <n v="2005455.913043478"/>
  </r>
  <r>
    <s v="Light Sleeper"/>
    <x v="0"/>
    <x v="6"/>
    <x v="12"/>
    <s v="March 13, 1992 (United Kingdom)"/>
    <x v="8"/>
    <n v="6300"/>
    <s v="Paul Schrader"/>
    <s v="Paul Schrader"/>
    <s v="Willem Dafoe"/>
    <s v="United States"/>
    <n v="5000000"/>
    <n v="1055987"/>
    <s v="Carolco Pictures"/>
    <n v="103"/>
    <n v="140.30000000000001"/>
    <n v="2293365.9223093372"/>
  </r>
  <r>
    <s v="A Midnight Clear"/>
    <x v="0"/>
    <x v="0"/>
    <x v="12"/>
    <s v="April 24, 1992 (United States)"/>
    <x v="13"/>
    <n v="8500"/>
    <s v="Keith Gordon"/>
    <s v="William Wharton"/>
    <s v="Peter Berg"/>
    <s v="United States"/>
    <n v="5000000"/>
    <n v="1526697"/>
    <s v="A&amp;M Films"/>
    <n v="108"/>
    <n v="140.30000000000001"/>
    <n v="3315642.0235210261"/>
  </r>
  <r>
    <s v="Bob Roberts"/>
    <x v="0"/>
    <x v="3"/>
    <x v="12"/>
    <s v="September 4, 1992 (United States)"/>
    <x v="9"/>
    <n v="13000"/>
    <s v="Tim Robbins"/>
    <s v="Tim Robbins"/>
    <s v="Tim Robbins"/>
    <s v="United States"/>
    <m/>
    <n v="4479470"/>
    <s v="Miramax"/>
    <n v="102"/>
    <n v="140.30000000000001"/>
    <n v="9728399.9215965774"/>
  </r>
  <r>
    <s v="Sarafina!"/>
    <x v="8"/>
    <x v="0"/>
    <x v="12"/>
    <s v="September 25, 1992 (United States)"/>
    <x v="21"/>
    <n v="1900"/>
    <s v="Darrell Roodt"/>
    <s v="Mbongeni Ngema"/>
    <s v="Whoopi Goldberg"/>
    <s v="South Africa"/>
    <m/>
    <n v="7306242"/>
    <s v="British Broadcasting Corporation (BBC)"/>
    <n v="117"/>
    <n v="140.30000000000001"/>
    <n v="15867512.027084816"/>
  </r>
  <r>
    <s v="For a Lost Soldier"/>
    <x v="9"/>
    <x v="0"/>
    <x v="12"/>
    <s v="May 7, 1993 (United States)"/>
    <x v="24"/>
    <n v="4300"/>
    <s v="Roeland Kerbosch"/>
    <s v="Don Bloch"/>
    <s v="Maarten Smit"/>
    <s v="Netherlands"/>
    <m/>
    <m/>
    <s v="Sigma Film Productions"/>
    <n v="92"/>
    <n v="140.30000000000001"/>
    <n v="0"/>
  </r>
  <r>
    <s v="In the Soup"/>
    <x v="0"/>
    <x v="3"/>
    <x v="12"/>
    <s v="August 13, 1992 (Germany)"/>
    <x v="12"/>
    <n v="3400"/>
    <s v="Alexandre Rockwell"/>
    <s v="Sollace Mitchell"/>
    <s v="Steve Buscemi"/>
    <s v="United States"/>
    <m/>
    <n v="256249"/>
    <s v="Alliance Communications Corporation"/>
    <n v="93"/>
    <n v="140.30000000000001"/>
    <n v="556515.11261582316"/>
  </r>
  <r>
    <s v="A Stranger Among Us"/>
    <x v="8"/>
    <x v="6"/>
    <x v="12"/>
    <s v="July 17, 1992 (United States)"/>
    <x v="41"/>
    <n v="3600"/>
    <s v="Sidney Lumet"/>
    <s v="Robert J. Avrech"/>
    <s v="Melanie Griffith"/>
    <s v="United States"/>
    <n v="18000000"/>
    <n v="12282994"/>
    <s v="Hollywood Pictures"/>
    <n v="110"/>
    <n v="140.30000000000001"/>
    <n v="26675896.449037775"/>
  </r>
  <r>
    <s v="Where the Day Takes You"/>
    <x v="0"/>
    <x v="6"/>
    <x v="12"/>
    <s v="September 11, 1992 (United States)"/>
    <x v="14"/>
    <n v="3200"/>
    <s v="Marc Rocco"/>
    <s v="Michael Hitchcock"/>
    <s v="Dermot Mulroney"/>
    <s v="United States"/>
    <n v="3000000"/>
    <n v="390152"/>
    <s v="Cinetel Films"/>
    <n v="105"/>
    <n v="140.30000000000001"/>
    <n v="847322.2694226657"/>
  </r>
  <r>
    <s v="Passion Fish"/>
    <x v="0"/>
    <x v="0"/>
    <x v="12"/>
    <s v="December 11, 1992 (United States)"/>
    <x v="34"/>
    <n v="5200"/>
    <s v="John Sayles"/>
    <s v="John Sayles"/>
    <s v="Mary McDonnell"/>
    <s v="United States"/>
    <n v="3330000"/>
    <n v="4814619"/>
    <s v="Atchafalaya"/>
    <n v="135"/>
    <n v="140.30000000000001"/>
    <n v="10456268.063435495"/>
  </r>
  <r>
    <s v="That Night"/>
    <x v="8"/>
    <x v="0"/>
    <x v="12"/>
    <s v="August 6, 1993 (United States)"/>
    <x v="14"/>
    <n v="2600"/>
    <s v="Craig Bolotin"/>
    <s v="Alice McDermott"/>
    <s v="C. Thomas Howell"/>
    <s v="France"/>
    <m/>
    <n v="20194"/>
    <s v="Alcor Films"/>
    <n v="89"/>
    <n v="140.30000000000001"/>
    <n v="43856.819672131147"/>
  </r>
  <r>
    <s v="Gas Food Lodging"/>
    <x v="0"/>
    <x v="0"/>
    <x v="12"/>
    <s v="July 10, 1992 (United States)"/>
    <x v="14"/>
    <n v="3700"/>
    <s v="Allison Anders"/>
    <s v="Allison Anders"/>
    <s v="Brooke Adams"/>
    <s v="United States"/>
    <m/>
    <n v="1342613"/>
    <s v="Cineville"/>
    <n v="101"/>
    <n v="140.30000000000001"/>
    <n v="2915853.0370634352"/>
  </r>
  <r>
    <s v="American Heart"/>
    <x v="0"/>
    <x v="6"/>
    <x v="12"/>
    <s v="May 7, 1993 (United States)"/>
    <x v="17"/>
    <n v="3200"/>
    <s v="Martin Bell"/>
    <s v="Peter Silverman"/>
    <s v="Jeff Bridges"/>
    <s v="United States"/>
    <n v="10000000"/>
    <n v="384048"/>
    <s v="Avenue Pictures"/>
    <n v="113"/>
    <n v="140.30000000000001"/>
    <n v="834065.75623663573"/>
  </r>
  <r>
    <s v="The Babe"/>
    <x v="1"/>
    <x v="5"/>
    <x v="12"/>
    <s v="April 17, 1992 (United States)"/>
    <x v="23"/>
    <n v="9300"/>
    <s v="Arthur Hiller"/>
    <s v="John Fusco"/>
    <s v="John Goodman"/>
    <s v="United States"/>
    <m/>
    <n v="19930973"/>
    <s v="Universal Pictures"/>
    <n v="115"/>
    <n v="140.30000000000001"/>
    <n v="43285584.270135418"/>
  </r>
  <r>
    <s v="La sentinelle"/>
    <x v="3"/>
    <x v="0"/>
    <x v="12"/>
    <s v="October 16, 1998 (United States)"/>
    <x v="14"/>
    <n v="745"/>
    <s v="Arnaud Desplechin"/>
    <s v="Arnaud Desplechin"/>
    <s v="Emmanuel Salinger"/>
    <s v="France"/>
    <m/>
    <m/>
    <s v="Why Not Productions"/>
    <n v="139"/>
    <n v="140.30000000000001"/>
    <n v="0"/>
  </r>
  <r>
    <s v="Christopher Columbus: The Discovery"/>
    <x v="8"/>
    <x v="1"/>
    <x v="12"/>
    <s v="August 21, 1992 (United States)"/>
    <x v="54"/>
    <n v="2800"/>
    <s v="John Glen"/>
    <s v="Mario Puzo"/>
    <s v="Marlon Brando"/>
    <s v="United Kingdom"/>
    <n v="40000000"/>
    <n v="8251071"/>
    <s v="Christopher Columbus Productions"/>
    <n v="120"/>
    <n v="140.30000000000001"/>
    <n v="17919467.809693512"/>
  </r>
  <r>
    <s v="Claire of the Moon"/>
    <x v="9"/>
    <x v="0"/>
    <x v="12"/>
    <s v="October 21, 1993 (Australia)"/>
    <x v="27"/>
    <n v="950"/>
    <s v="Nicole Conn"/>
    <s v="Nicole Conn"/>
    <s v="Trisha Todd"/>
    <s v="United States"/>
    <n v="130000"/>
    <m/>
    <s v="Demi-Monde Productions"/>
    <n v="107"/>
    <n v="140.30000000000001"/>
    <n v="0"/>
  </r>
  <r>
    <s v="Prelude to a Kiss"/>
    <x v="8"/>
    <x v="3"/>
    <x v="12"/>
    <s v="July 10, 1992 (United States)"/>
    <x v="41"/>
    <n v="7700"/>
    <s v="Norman RenÃ©"/>
    <s v="Craig Lucas"/>
    <s v="Meg Ryan"/>
    <s v="United States"/>
    <m/>
    <n v="22697691"/>
    <s v="Gruskoff/Levy Company"/>
    <n v="105"/>
    <n v="140.30000000000001"/>
    <n v="49294272.61368496"/>
  </r>
  <r>
    <s v="The Best Intentions"/>
    <x v="4"/>
    <x v="5"/>
    <x v="12"/>
    <s v="July 10, 1992 (United States)"/>
    <x v="40"/>
    <n v="3000"/>
    <s v="Bille August"/>
    <s v="Ingmar Bergman"/>
    <s v="Samuel FrÃ¶ler"/>
    <s v="Sweden"/>
    <m/>
    <n v="1253106"/>
    <s v="SVT Drama"/>
    <n v="182"/>
    <n v="140.30000000000001"/>
    <n v="2721463.992872416"/>
  </r>
  <r>
    <s v="The Public Eye"/>
    <x v="0"/>
    <x v="6"/>
    <x v="12"/>
    <s v="October 16, 1992 (United States)"/>
    <x v="16"/>
    <n v="3500"/>
    <s v="Howard Franklin"/>
    <s v="Howard Franklin"/>
    <s v="Joe Pesci"/>
    <s v="United States"/>
    <n v="15000000"/>
    <n v="3067917"/>
    <s v="Universal Pictures"/>
    <n v="99"/>
    <n v="140.30000000000001"/>
    <n v="6662824.7320028506"/>
  </r>
  <r>
    <s v="Article 99"/>
    <x v="0"/>
    <x v="3"/>
    <x v="12"/>
    <s v="March 13, 1992 (United States)"/>
    <x v="10"/>
    <n v="3100"/>
    <s v="Howard Deutch"/>
    <s v="Ron Cutler"/>
    <s v="Ray Liotta"/>
    <s v="United States"/>
    <n v="18000000"/>
    <n v="6375979"/>
    <s v="Orion Pictures"/>
    <n v="100"/>
    <n v="140.30000000000001"/>
    <n v="13847190.315751959"/>
  </r>
  <r>
    <s v="The Mambo Kings"/>
    <x v="0"/>
    <x v="0"/>
    <x v="12"/>
    <s v="February 28, 1992 (United States)"/>
    <x v="5"/>
    <n v="5200"/>
    <s v="Arne Glimcher"/>
    <s v="Oscar Hijuelos"/>
    <s v="Armand Assante"/>
    <s v="France"/>
    <n v="15500000"/>
    <n v="6742168"/>
    <s v="Alcor Films"/>
    <n v="104"/>
    <n v="140.30000000000001"/>
    <n v="14642470.34640057"/>
  </r>
  <r>
    <s v="Into the West"/>
    <x v="1"/>
    <x v="1"/>
    <x v="12"/>
    <s v="September 17, 1993 (United States)"/>
    <x v="9"/>
    <n v="2800"/>
    <s v="Mike Newell"/>
    <s v="Jim Sheridan"/>
    <s v="Gabriel Byrne"/>
    <s v="Ireland"/>
    <m/>
    <n v="4790801"/>
    <s v="Channel Four Films"/>
    <n v="97"/>
    <n v="140.30000000000001"/>
    <n v="10404540.732002851"/>
  </r>
  <r>
    <s v="The Playboys"/>
    <x v="8"/>
    <x v="0"/>
    <x v="12"/>
    <s v="April 22, 1992 (United States)"/>
    <x v="21"/>
    <n v="1100"/>
    <s v="Gillies MacKinnon"/>
    <s v="Shane Connaughton"/>
    <s v="Albert Finney"/>
    <s v="United States"/>
    <m/>
    <n v="4906900"/>
    <s v="Green Umbrella Ltd."/>
    <n v="117"/>
    <n v="140.30000000000001"/>
    <n v="10656681.610833926"/>
  </r>
  <r>
    <s v="City of Joy"/>
    <x v="8"/>
    <x v="0"/>
    <x v="12"/>
    <s v="April 17, 1992 (United States)"/>
    <x v="16"/>
    <n v="4900"/>
    <s v="Roland JoffÃ©"/>
    <s v="Dominique Lapierre"/>
    <s v="Patrick Swayze"/>
    <s v="France"/>
    <n v="27000000"/>
    <n v="14683921"/>
    <s v="Allied Filmmakers"/>
    <n v="132"/>
    <n v="140.30000000000001"/>
    <n v="31890169.128296506"/>
  </r>
  <r>
    <s v="Straight Talk"/>
    <x v="1"/>
    <x v="3"/>
    <x v="12"/>
    <s v="April 3, 1992 (United States)"/>
    <x v="1"/>
    <n v="3500"/>
    <s v="Barnet Kellman"/>
    <s v="Craig Bolotin"/>
    <s v="Dolly Parton"/>
    <s v="United States"/>
    <m/>
    <n v="21202099"/>
    <s v="Hollywood Pictures"/>
    <n v="91"/>
    <n v="140.30000000000001"/>
    <n v="46046183.644333571"/>
  </r>
  <r>
    <s v="Qing shao nian nuo zha"/>
    <x v="4"/>
    <x v="6"/>
    <x v="12"/>
    <s v="August 4, 1994 (Netherlands)"/>
    <x v="37"/>
    <n v="4000"/>
    <s v="Ming-liang Tsai"/>
    <s v="Ming-liang Tsai"/>
    <s v="Chao-jung Chen"/>
    <s v="Taiwan"/>
    <m/>
    <n v="28791"/>
    <s v="Central Motion Pictures"/>
    <n v="106"/>
    <n v="140.30000000000001"/>
    <n v="62527.567355666426"/>
  </r>
  <r>
    <s v="Love Field"/>
    <x v="8"/>
    <x v="0"/>
    <x v="12"/>
    <s v="February 12, 1993 (United States)"/>
    <x v="14"/>
    <n v="3800"/>
    <s v="Jonathan Kaplan"/>
    <s v="Don Roos"/>
    <s v="Michelle Pfeiffer"/>
    <s v="United States"/>
    <n v="18000000"/>
    <n v="1014726"/>
    <s v="Orion Pictures"/>
    <n v="105"/>
    <n v="140.30000000000001"/>
    <n v="2203756.3235923019"/>
  </r>
  <r>
    <s v="Mr. Saturday Night"/>
    <x v="0"/>
    <x v="3"/>
    <x v="12"/>
    <s v="September 25, 1992 (United States)"/>
    <x v="23"/>
    <n v="4500"/>
    <s v="Billy Crystal"/>
    <s v="Billy Crystal"/>
    <s v="Billy Crystal"/>
    <s v="United States"/>
    <n v="43000000"/>
    <n v="13351357"/>
    <s v="Castle Rock Entertainment"/>
    <n v="119"/>
    <n v="140.30000000000001"/>
    <n v="28996140.255880255"/>
  </r>
  <r>
    <s v="Twin Dragons"/>
    <x v="8"/>
    <x v="2"/>
    <x v="12"/>
    <s v="April 9, 1999 (United States)"/>
    <x v="16"/>
    <n v="11000"/>
    <s v="Ringo Lam"/>
    <s v="Barry Wong"/>
    <s v="Jackie Chan"/>
    <s v="Hong Kong"/>
    <n v="10000000"/>
    <n v="8359717"/>
    <s v="Golden Way Films Ltd."/>
    <n v="104"/>
    <n v="140.30000000000001"/>
    <n v="18155422.451176051"/>
  </r>
  <r>
    <s v="Aces: Iron Eagle III"/>
    <x v="0"/>
    <x v="2"/>
    <x v="12"/>
    <s v="June 12, 1992 (United States)"/>
    <x v="47"/>
    <n v="2700"/>
    <s v="John Glen"/>
    <s v="Kevin Alyn Elders"/>
    <s v="Louis Gossett Jr."/>
    <s v="United Kingdom"/>
    <m/>
    <n v="2517600"/>
    <s v="Carolco Pictures"/>
    <n v="98"/>
    <n v="140.30000000000001"/>
    <n v="5467660.1568068424"/>
  </r>
  <r>
    <s v="The Living End"/>
    <x v="9"/>
    <x v="3"/>
    <x v="12"/>
    <s v="August 21, 1992 (United States)"/>
    <x v="16"/>
    <n v="2900"/>
    <s v="Gregg Araki"/>
    <s v="Gregg Araki"/>
    <s v="Mike Dytri"/>
    <s v="United States"/>
    <n v="22769"/>
    <n v="692585"/>
    <s v="Desperate Pictures"/>
    <n v="81"/>
    <n v="140.30000000000001"/>
    <n v="1504138.6279401281"/>
  </r>
  <r>
    <s v="Simple Men"/>
    <x v="0"/>
    <x v="6"/>
    <x v="12"/>
    <s v="November 6, 1992 (United Kingdom)"/>
    <x v="13"/>
    <n v="4100"/>
    <s v="Hal Hartley"/>
    <s v="Hal Hartley"/>
    <s v="Robert John Burke"/>
    <s v="Italy"/>
    <n v="3000000"/>
    <n v="143010"/>
    <s v="American Playhouse"/>
    <n v="105"/>
    <n v="140.30000000000001"/>
    <n v="310585.50962223805"/>
  </r>
  <r>
    <s v="Guncrazy"/>
    <x v="0"/>
    <x v="6"/>
    <x v="12"/>
    <s v="September 9, 1993 (Australia)"/>
    <x v="30"/>
    <n v="2200"/>
    <s v="Tamra Davis"/>
    <s v="Matthew Bright"/>
    <s v="Drew Barrymore"/>
    <s v="United States"/>
    <n v="800000"/>
    <n v="114516"/>
    <s v="Zeta Entertainment"/>
    <n v="97"/>
    <n v="140.30000000000001"/>
    <n v="248702.9593727726"/>
  </r>
  <r>
    <s v="Folks!"/>
    <x v="8"/>
    <x v="3"/>
    <x v="12"/>
    <s v="May 1, 1992 (United States)"/>
    <x v="46"/>
    <n v="2500"/>
    <s v="Ted Kotcheff"/>
    <s v="Robert Klane"/>
    <s v="Tom Selleck"/>
    <s v="United States"/>
    <n v="15000000"/>
    <n v="6132924"/>
    <s v="Penta Pictures"/>
    <n v="107"/>
    <n v="140.30000000000001"/>
    <n v="13319329.599429792"/>
  </r>
  <r>
    <s v="LÃ©olo"/>
    <x v="4"/>
    <x v="3"/>
    <x v="12"/>
    <s v="April 2, 1993 (United States)"/>
    <x v="24"/>
    <n v="6700"/>
    <s v="Jean-Claude Lauzon"/>
    <s v="Jean-Claude Lauzon"/>
    <s v="Maxime Collin"/>
    <s v="Canada"/>
    <m/>
    <n v="611703"/>
    <s v="Alliance Films Corporation"/>
    <n v="107"/>
    <n v="140.30000000000001"/>
    <n v="1328481.1411261582"/>
  </r>
  <r>
    <s v="Night and the City"/>
    <x v="0"/>
    <x v="3"/>
    <x v="12"/>
    <s v="October 23, 1992 (United States)"/>
    <x v="1"/>
    <n v="4600"/>
    <s v="Irwin Winkler"/>
    <s v="Gerald Kersh"/>
    <s v="Robert De Niro"/>
    <s v="United States"/>
    <n v="20000000"/>
    <n v="6202756"/>
    <s v="Penta Films"/>
    <n v="105"/>
    <n v="140.30000000000001"/>
    <n v="13470988.975053456"/>
  </r>
  <r>
    <s v="Whispers in the Dark"/>
    <x v="0"/>
    <x v="0"/>
    <x v="12"/>
    <s v="August 7, 1992 (United States)"/>
    <x v="41"/>
    <n v="2000"/>
    <s v="Christopher Crowe"/>
    <s v="Christopher Crowe"/>
    <s v="Annabella Sciorra"/>
    <s v="United States"/>
    <n v="18000000"/>
    <n v="11124511"/>
    <s v="Paramount Pictures"/>
    <n v="103"/>
    <n v="140.30000000000001"/>
    <n v="24159932.300071273"/>
  </r>
  <r>
    <s v="Zebrahead"/>
    <x v="0"/>
    <x v="0"/>
    <x v="12"/>
    <s v="October 23, 1992 (United States)"/>
    <x v="21"/>
    <n v="1200"/>
    <s v="Anthony Drazan"/>
    <s v="Anthony Drazan"/>
    <s v="Michael Rapaport"/>
    <s v="United States"/>
    <m/>
    <n v="1557771"/>
    <s v="Ixtlan"/>
    <n v="100"/>
    <n v="140.30000000000001"/>
    <n v="3383127.7526728436"/>
  </r>
  <r>
    <s v="Hyenas"/>
    <x v="4"/>
    <x v="3"/>
    <x v="12"/>
    <s v="April 26, 2019 (United States)"/>
    <x v="34"/>
    <n v="1000"/>
    <s v="Djibril Diop MambÃ©ty"/>
    <s v="Friedrich DÃ¼rrenmatt"/>
    <s v="Mansour Diouf"/>
    <s v="Switzerland"/>
    <m/>
    <n v="24672"/>
    <s v="Thelma Film AG"/>
    <n v="110"/>
    <n v="140.30000000000001"/>
    <n v="53582.027084818241"/>
  </r>
  <r>
    <s v="A Tale of Winter"/>
    <x v="4"/>
    <x v="0"/>
    <x v="12"/>
    <s v="January 29, 1992 (France)"/>
    <x v="4"/>
    <n v="4400"/>
    <s v="Ã‰ric Rohmer"/>
    <s v="Ã‰ric Rohmer"/>
    <s v="Charlotte VÃ©ry"/>
    <s v="France"/>
    <m/>
    <n v="52431"/>
    <s v="Compagnie Eric Rohmer (CER)"/>
    <n v="114"/>
    <n v="140.30000000000001"/>
    <n v="113868.32287954383"/>
  </r>
  <r>
    <s v="Man Trouble"/>
    <x v="8"/>
    <x v="3"/>
    <x v="12"/>
    <s v="July 17, 1992 (United States)"/>
    <x v="32"/>
    <n v="3000"/>
    <s v="Bob Rafelson"/>
    <s v="Carole Eastman"/>
    <s v="Jack Nicholson"/>
    <s v="United States"/>
    <n v="30000000"/>
    <n v="4096030"/>
    <s v="Penta Entertainment"/>
    <n v="100"/>
    <n v="140.30000000000001"/>
    <n v="8895654.604419101"/>
  </r>
  <r>
    <s v="Laws of Gravity"/>
    <x v="0"/>
    <x v="6"/>
    <x v="12"/>
    <s v="August 20, 1993 (United Kingdom)"/>
    <x v="8"/>
    <n v="950"/>
    <s v="Nick Gomez"/>
    <s v="Nick Gomez"/>
    <s v="Peter Greene"/>
    <s v="United States"/>
    <n v="38000"/>
    <m/>
    <s v="Island World"/>
    <n v="100"/>
    <n v="140.30000000000001"/>
    <n v="0"/>
  </r>
  <r>
    <s v="Brain Donors"/>
    <x v="1"/>
    <x v="3"/>
    <x v="12"/>
    <s v="April 17, 1992 (United States)"/>
    <x v="12"/>
    <n v="4100"/>
    <s v="Dennis Dugan"/>
    <s v="Pat Proft"/>
    <s v="John Turturro"/>
    <s v="United States"/>
    <m/>
    <n v="918239"/>
    <s v="Paramount Pictures"/>
    <n v="80"/>
    <n v="140.30000000000001"/>
    <n v="1994208.2915181753"/>
  </r>
  <r>
    <s v="Out on a Limb"/>
    <x v="1"/>
    <x v="3"/>
    <x v="12"/>
    <s v="September 4, 1992 (United States)"/>
    <x v="11"/>
    <n v="1600"/>
    <s v="Francis Veber"/>
    <s v="Daniel Goldin"/>
    <s v="Matthew Broderick"/>
    <s v="United States"/>
    <m/>
    <n v="1659542"/>
    <s v="Interscope Communications"/>
    <n v="93"/>
    <n v="140.30000000000001"/>
    <n v="3604151.4426229508"/>
  </r>
  <r>
    <s v="Tetsuo II: Body Hammer"/>
    <x v="0"/>
    <x v="2"/>
    <x v="12"/>
    <s v="August 15, 1997 (United States)"/>
    <x v="5"/>
    <n v="4200"/>
    <s v="Shin'ya Tsukamoto"/>
    <s v="Shin'ya Tsukamoto"/>
    <s v="TomorÃ´ Taguchi"/>
    <s v="Japan"/>
    <m/>
    <m/>
    <s v="F2"/>
    <n v="83"/>
    <n v="140.30000000000001"/>
    <n v="0"/>
  </r>
  <r>
    <s v="Traces of Red"/>
    <x v="0"/>
    <x v="6"/>
    <x v="12"/>
    <s v="November 11, 1992 (United States)"/>
    <x v="33"/>
    <n v="1500"/>
    <s v="Andy Wolk"/>
    <s v="Jim Piddock"/>
    <s v="Jim Belushi"/>
    <s v="United States"/>
    <m/>
    <n v="3206714"/>
    <s v="The Samuel Goldwyn Company"/>
    <n v="105"/>
    <n v="140.30000000000001"/>
    <n v="6964260.5545260152"/>
  </r>
  <r>
    <s v="Storyville"/>
    <x v="0"/>
    <x v="0"/>
    <x v="12"/>
    <s v="September 30, 1992 (France)"/>
    <x v="1"/>
    <n v="1100"/>
    <s v="Mark Frost"/>
    <s v="Frank Galbally"/>
    <s v="James Spader"/>
    <s v="United States"/>
    <m/>
    <n v="422503"/>
    <s v="Davis Entertainment"/>
    <n v="113"/>
    <n v="140.30000000000001"/>
    <n v="917581.35495367064"/>
  </r>
  <r>
    <s v="Rescue Me"/>
    <x v="8"/>
    <x v="2"/>
    <x v="12"/>
    <s v="December 3, 1993 (United States)"/>
    <x v="33"/>
    <n v="683"/>
    <s v="Arthur Allan Seidelman"/>
    <s v="Mike Snyder"/>
    <s v="Michael Dudikoff"/>
    <s v="United States"/>
    <m/>
    <m/>
    <s v="Cannon Pictures"/>
    <n v="99"/>
    <n v="140.30000000000001"/>
    <n v="0"/>
  </r>
  <r>
    <s v="Map of the Human Heart"/>
    <x v="0"/>
    <x v="1"/>
    <x v="12"/>
    <s v="May 14, 1993 (United States)"/>
    <x v="12"/>
    <n v="3100"/>
    <s v="Vincent Ward"/>
    <s v="Louis Nowra"/>
    <s v="Jason Scott Lee"/>
    <s v="Australia"/>
    <m/>
    <n v="2806881"/>
    <s v="Australian Film Finance Corporation (AFFC)"/>
    <n v="109"/>
    <n v="140.30000000000001"/>
    <n v="6095913.333570919"/>
  </r>
  <r>
    <s v="Ruby Cairo"/>
    <x v="8"/>
    <x v="16"/>
    <x v="12"/>
    <s v="October 29, 1993 (United States)"/>
    <x v="18"/>
    <n v="2100"/>
    <s v="Graeme Clifford"/>
    <s v="Robert Dillon"/>
    <s v="Andie MacDowell"/>
    <s v="United States"/>
    <n v="24000000"/>
    <n v="608866"/>
    <s v="Majestic Films International"/>
    <n v="90"/>
    <n v="140.30000000000001"/>
    <n v="1322319.8161083392"/>
  </r>
  <r>
    <s v="The Waterdance"/>
    <x v="0"/>
    <x v="0"/>
    <x v="12"/>
    <s v="May 13, 1992 (United States)"/>
    <x v="8"/>
    <n v="2600"/>
    <s v="Neal Jimenez"/>
    <s v="Neal Jimenez"/>
    <s v="Eric Stoltz"/>
    <s v="United States"/>
    <n v="2700000"/>
    <n v="1723319"/>
    <s v="No Frills Film Production"/>
    <n v="106"/>
    <n v="140.30000000000001"/>
    <n v="3742660.7220242335"/>
  </r>
  <r>
    <s v="Year of the Comet"/>
    <x v="8"/>
    <x v="2"/>
    <x v="12"/>
    <s v="April 24, 1992 (United States)"/>
    <x v="1"/>
    <n v="1500"/>
    <s v="Peter Yates"/>
    <s v="William Goldman"/>
    <s v="Penelope Ann Miller"/>
    <s v="United States"/>
    <m/>
    <n v="2791515"/>
    <s v="Castle Rock Entertainment"/>
    <n v="91"/>
    <n v="140.30000000000001"/>
    <n v="6062541.8424803987"/>
  </r>
  <r>
    <s v="This Is My Life"/>
    <x v="8"/>
    <x v="0"/>
    <x v="12"/>
    <s v="February 21, 1992 (United States)"/>
    <x v="10"/>
    <n v="1100"/>
    <s v="Nora Ephron"/>
    <s v="Meg Wolitzer"/>
    <s v="Julie Kavner"/>
    <s v="United States"/>
    <m/>
    <n v="2922094"/>
    <s v="Twentieth Century Fox"/>
    <n v="105"/>
    <n v="140.30000000000001"/>
    <n v="6346130.0199572342"/>
  </r>
  <r>
    <s v="Mistress"/>
    <x v="0"/>
    <x v="3"/>
    <x v="12"/>
    <s v="July 24, 1992 (United States)"/>
    <x v="20"/>
    <n v="2100"/>
    <s v="Barry Primus"/>
    <s v="Barry Primus"/>
    <s v="Robert Wuhl"/>
    <s v="United States"/>
    <m/>
    <n v="1102469"/>
    <s v="Meir Teper"/>
    <n v="110"/>
    <n v="140.30000000000001"/>
    <n v="2394314.3570919456"/>
  </r>
  <r>
    <s v="Passed Away"/>
    <x v="8"/>
    <x v="3"/>
    <x v="12"/>
    <s v="April 24, 1992 (United States)"/>
    <x v="1"/>
    <n v="1200"/>
    <s v="Charlie Peters"/>
    <s v="Charlie Peters"/>
    <s v="Bob Hoskins"/>
    <s v="United States"/>
    <m/>
    <n v="4030793"/>
    <s v="Hollywood Pictures"/>
    <n v="96"/>
    <n v="140.30000000000001"/>
    <n v="8753974.5338560231"/>
  </r>
  <r>
    <s v="Blame It on the Bellboy"/>
    <x v="8"/>
    <x v="3"/>
    <x v="12"/>
    <s v="March 6, 1992 (United States)"/>
    <x v="30"/>
    <n v="2500"/>
    <s v="Mark Herman"/>
    <s v="Mark Herman"/>
    <s v="Bronson Pinchot"/>
    <s v="United Kingdom"/>
    <m/>
    <n v="3104545"/>
    <s v="Bellboy Films Limited"/>
    <n v="78"/>
    <n v="140.30000000000001"/>
    <n v="6742372.4982181033"/>
  </r>
  <r>
    <s v="Leaving Normal"/>
    <x v="0"/>
    <x v="3"/>
    <x v="12"/>
    <s v="April 29, 1992 (United States)"/>
    <x v="14"/>
    <n v="1300"/>
    <s v="Edward Zwick"/>
    <s v="Ed Solomon"/>
    <s v="Christine Lahti"/>
    <s v="United States"/>
    <m/>
    <n v="1514114"/>
    <s v="Mirage Entertainment"/>
    <n v="110"/>
    <n v="140.30000000000001"/>
    <n v="3288314.5816108338"/>
  </r>
  <r>
    <s v="House of Angels"/>
    <x v="0"/>
    <x v="3"/>
    <x v="12"/>
    <s v="August 6, 1993 (United States)"/>
    <x v="5"/>
    <n v="4500"/>
    <s v="Colin Nutley"/>
    <s v="Colin Nutley"/>
    <s v="Helena BergstrÃ¶m"/>
    <s v="Sweden"/>
    <m/>
    <n v="9481984"/>
    <s v="Memfis Film"/>
    <n v="127"/>
    <n v="140.30000000000001"/>
    <n v="20592733.605131857"/>
  </r>
  <r>
    <s v="The Long Day Closes"/>
    <x v="1"/>
    <x v="5"/>
    <x v="12"/>
    <s v="May 28, 1993 (United States)"/>
    <x v="34"/>
    <n v="3000"/>
    <s v="Terence Davies"/>
    <s v="Terence Davies"/>
    <s v="Leigh McCormack"/>
    <s v="United Kingdom"/>
    <m/>
    <n v="22765"/>
    <s v="British Film Institute (BFI)"/>
    <n v="85"/>
    <n v="140.30000000000001"/>
    <n v="49440.452601568068"/>
  </r>
  <r>
    <s v="Once Upon a Time in China III"/>
    <x v="0"/>
    <x v="2"/>
    <x v="12"/>
    <s v="February 11, 1993 (Hong Kong)"/>
    <x v="8"/>
    <n v="6600"/>
    <s v="Hark Tsui"/>
    <s v="Tin-suen Chan"/>
    <s v="Jet Li"/>
    <s v="Hong Kong"/>
    <m/>
    <m/>
    <s v="Golden Harvest Company"/>
    <n v="109"/>
    <n v="140.30000000000001"/>
    <n v="0"/>
  </r>
  <r>
    <s v="Shadow of the Wolf"/>
    <x v="8"/>
    <x v="1"/>
    <x v="12"/>
    <s v="March 5, 1993 (United States)"/>
    <x v="46"/>
    <n v="876"/>
    <s v="Jacques Dorfmann"/>
    <s v="Jacques Dorfmann"/>
    <s v="Lou Diamond Phillips"/>
    <s v="France"/>
    <m/>
    <n v="1434174"/>
    <s v="Vision International"/>
    <n v="112"/>
    <n v="140.30000000000001"/>
    <n v="3114702.9066286525"/>
  </r>
  <r>
    <s v="The Gun in Betty Lou's Handbag"/>
    <x v="8"/>
    <x v="3"/>
    <x v="12"/>
    <s v="August 21, 1992 (United States)"/>
    <x v="27"/>
    <n v="1600"/>
    <s v="Allan Moyle"/>
    <s v="Grace Cary Bickley"/>
    <s v="Penelope Ann Miller"/>
    <s v="United States"/>
    <n v="13000000"/>
    <n v="3721911"/>
    <s v="In The Bag Productions"/>
    <n v="89"/>
    <n v="140.30000000000001"/>
    <n v="8083152.3998574475"/>
  </r>
  <r>
    <s v="Tombstone"/>
    <x v="0"/>
    <x v="2"/>
    <x v="13"/>
    <s v="December 25, 1993 (United States)"/>
    <x v="40"/>
    <n v="132000"/>
    <s v="George P. Cosmatos"/>
    <s v="Kevin Jarre"/>
    <s v="Kurt Russell"/>
    <s v="United States"/>
    <n v="25000000"/>
    <n v="56505065"/>
    <s v="Hollywood Pictures"/>
    <n v="130"/>
    <n v="144.5"/>
    <n v="119149434.64013842"/>
  </r>
  <r>
    <s v="The Sandlot"/>
    <x v="1"/>
    <x v="3"/>
    <x v="13"/>
    <s v="April 7, 1993 (United States)"/>
    <x v="40"/>
    <n v="82000"/>
    <s v="David Mickey Evans"/>
    <s v="David Mickey Evans"/>
    <s v="Tom Guiry"/>
    <s v="United States"/>
    <m/>
    <n v="34348443"/>
    <s v="Twentieth Century Fox"/>
    <n v="101"/>
    <n v="144.5"/>
    <n v="72428862.159861594"/>
  </r>
  <r>
    <s v="Jurassic Park"/>
    <x v="8"/>
    <x v="2"/>
    <x v="13"/>
    <s v="June 11, 1993 (United States)"/>
    <x v="31"/>
    <n v="894000"/>
    <s v="Steven Spielberg"/>
    <s v="Michael Crichton"/>
    <s v="Sam Neill"/>
    <s v="United States"/>
    <n v="63000000"/>
    <n v="1033928303"/>
    <s v="Universal Pictures"/>
    <n v="127"/>
    <n v="144.5"/>
    <n v="2180193452.7619376"/>
  </r>
  <r>
    <s v="Dazed and Confused"/>
    <x v="0"/>
    <x v="3"/>
    <x v="13"/>
    <s v="September 24, 1993 (United States)"/>
    <x v="37"/>
    <n v="171000"/>
    <s v="Richard Linklater"/>
    <s v="Richard Linklater"/>
    <s v="Jason London"/>
    <s v="United States"/>
    <n v="6900000"/>
    <n v="7993039"/>
    <s v="Gramercy Pictures (I)"/>
    <n v="102"/>
    <n v="144.5"/>
    <n v="16854525.83598616"/>
  </r>
  <r>
    <s v="Schindler's List"/>
    <x v="0"/>
    <x v="5"/>
    <x v="13"/>
    <s v="February 4, 1994 (United States)"/>
    <x v="61"/>
    <n v="1200000"/>
    <s v="Steven Spielberg"/>
    <s v="Thomas Keneally"/>
    <s v="Liam Neeson"/>
    <s v="United States"/>
    <n v="22000000"/>
    <n v="322161245"/>
    <s v="Universal Pictures"/>
    <n v="195"/>
    <n v="144.5"/>
    <n v="679325476.48096895"/>
  </r>
  <r>
    <s v="True Romance"/>
    <x v="0"/>
    <x v="6"/>
    <x v="13"/>
    <s v="September 10, 1993 (United States)"/>
    <x v="6"/>
    <n v="212000"/>
    <s v="Tony Scott"/>
    <s v="Quentin Tarantino"/>
    <s v="Christian Slater"/>
    <s v="United States"/>
    <n v="13000000"/>
    <n v="13088850"/>
    <s v="Morgan Creek Entertainment"/>
    <n v="119"/>
    <n v="144.5"/>
    <n v="27599810.346020762"/>
  </r>
  <r>
    <s v="Naked"/>
    <x v="4"/>
    <x v="3"/>
    <x v="13"/>
    <s v="February 4, 1994 (United States)"/>
    <x v="40"/>
    <n v="36000"/>
    <s v="Mike Leigh"/>
    <s v="Mike Leigh"/>
    <s v="David Thewlis"/>
    <s v="United Kingdom"/>
    <m/>
    <n v="1769305"/>
    <s v="Thin Man Films"/>
    <n v="132"/>
    <n v="144.5"/>
    <n v="3730845.9065743946"/>
  </r>
  <r>
    <s v="Robin Hood: Men in Tights"/>
    <x v="8"/>
    <x v="1"/>
    <x v="13"/>
    <s v="July 28, 1993 (United States)"/>
    <x v="17"/>
    <n v="119000"/>
    <s v="Mel Brooks"/>
    <s v="J.D. Shapiro"/>
    <s v="Cary Elwes"/>
    <s v="France"/>
    <n v="20000000"/>
    <n v="35739755"/>
    <s v="Brooksfilms"/>
    <n v="104"/>
    <n v="144.5"/>
    <n v="75362652.930795848"/>
  </r>
  <r>
    <s v="A Bronx Tale"/>
    <x v="0"/>
    <x v="6"/>
    <x v="13"/>
    <s v="October 1, 1993 (United States)"/>
    <x v="40"/>
    <n v="132000"/>
    <s v="Robert De Niro"/>
    <s v="Chazz Palminteri"/>
    <s v="Robert De Niro"/>
    <s v="United States"/>
    <n v="22000000"/>
    <n v="17287898"/>
    <s v="Price Entertainment"/>
    <n v="121"/>
    <n v="144.5"/>
    <n v="36454135.090657443"/>
  </r>
  <r>
    <s v="What's Eating Gilbert Grape"/>
    <x v="8"/>
    <x v="0"/>
    <x v="13"/>
    <s v="March 4, 1994 (United States)"/>
    <x v="3"/>
    <n v="221000"/>
    <s v="Lasse HallstrÃ¶m"/>
    <s v="Peter Hedges"/>
    <s v="Johnny Depp"/>
    <s v="United States"/>
    <n v="11000000"/>
    <n v="10032765"/>
    <s v="Paramount Pictures"/>
    <n v="118"/>
    <n v="144.5"/>
    <n v="21155595.124567475"/>
  </r>
  <r>
    <s v="Hocus Pocus"/>
    <x v="1"/>
    <x v="3"/>
    <x v="13"/>
    <s v="July 16, 1993 (United States)"/>
    <x v="15"/>
    <n v="106000"/>
    <s v="Kenny Ortega"/>
    <s v="David Kirschner"/>
    <s v="Bette Midler"/>
    <s v="United States"/>
    <n v="28000000"/>
    <n v="44947705"/>
    <s v="Walt Disney Pictures"/>
    <n v="96"/>
    <n v="144.5"/>
    <n v="94779001.477508649"/>
  </r>
  <r>
    <s v="Carlito's Way"/>
    <x v="0"/>
    <x v="6"/>
    <x v="13"/>
    <s v="November 12, 1993 (United States)"/>
    <x v="6"/>
    <n v="206000"/>
    <s v="Brian De Palma"/>
    <s v="Edwin Torres"/>
    <s v="Al Pacino"/>
    <s v="United States"/>
    <n v="30000000"/>
    <n v="63848322"/>
    <s v="Universal Pictures"/>
    <n v="144"/>
    <n v="144.5"/>
    <n v="134633797.32456747"/>
  </r>
  <r>
    <s v="Mrs. Doubtfire"/>
    <x v="8"/>
    <x v="3"/>
    <x v="13"/>
    <s v="November 24, 1993 (United States)"/>
    <x v="9"/>
    <n v="252000"/>
    <s v="Chris Columbus"/>
    <s v="Anne Fine"/>
    <s v="Robin Williams"/>
    <s v="United States"/>
    <n v="25000000"/>
    <n v="441286195"/>
    <s v="Twentieth Century Fox"/>
    <n v="125"/>
    <n v="144.5"/>
    <n v="930518364.12802768"/>
  </r>
  <r>
    <s v="The Fugitive"/>
    <x v="8"/>
    <x v="2"/>
    <x v="13"/>
    <s v="August 6, 1993 (United States)"/>
    <x v="40"/>
    <n v="275000"/>
    <s v="Andrew Davis"/>
    <s v="Jeb Stuart"/>
    <s v="Harrison Ford"/>
    <s v="United States"/>
    <n v="44000000"/>
    <n v="368875760"/>
    <s v="Warner Bros."/>
    <n v="130"/>
    <n v="144.5"/>
    <n v="777830062.78200698"/>
  </r>
  <r>
    <s v="Demolition Man"/>
    <x v="0"/>
    <x v="2"/>
    <x v="13"/>
    <s v="October 8, 1993 (United States)"/>
    <x v="17"/>
    <n v="163000"/>
    <s v="Marco Brambilla"/>
    <s v="Peter M. Lenkov"/>
    <s v="Sylvester Stallone"/>
    <s v="United States"/>
    <n v="57000000"/>
    <n v="58055768"/>
    <s v="Warner Bros."/>
    <n v="115"/>
    <n v="144.5"/>
    <n v="122419325.32595156"/>
  </r>
  <r>
    <s v="Dennis the Menace"/>
    <x v="1"/>
    <x v="3"/>
    <x v="13"/>
    <s v="June 25, 1993 (United States)"/>
    <x v="41"/>
    <n v="58000"/>
    <s v="Nick Castle"/>
    <s v="Hank Ketcham"/>
    <s v="Walter Matthau"/>
    <s v="United States"/>
    <m/>
    <n v="117270765"/>
    <s v="Warner Bros."/>
    <n v="94"/>
    <n v="144.5"/>
    <n v="247283059.48442909"/>
  </r>
  <r>
    <s v="Falling Down"/>
    <x v="0"/>
    <x v="2"/>
    <x v="13"/>
    <s v="February 26, 1993 (United States)"/>
    <x v="37"/>
    <n v="177000"/>
    <s v="Joel Schumacher"/>
    <s v="Ebbe Roe Smith"/>
    <s v="Michael Douglas"/>
    <s v="United States"/>
    <n v="25000000"/>
    <n v="40903593"/>
    <s v="Alcor Films"/>
    <n v="113"/>
    <n v="144.5"/>
    <n v="86251382.60968858"/>
  </r>
  <r>
    <s v="The Pelican Brief"/>
    <x v="8"/>
    <x v="6"/>
    <x v="13"/>
    <s v="December 17, 1993 (United States)"/>
    <x v="14"/>
    <n v="81000"/>
    <s v="Alan J. Pakula"/>
    <s v="John Grisham"/>
    <s v="Julia Roberts"/>
    <s v="United States"/>
    <n v="45000000"/>
    <n v="195268056"/>
    <s v="Warner Bros."/>
    <n v="141"/>
    <n v="144.5"/>
    <n v="411752087.63460207"/>
  </r>
  <r>
    <s v="The Firm"/>
    <x v="0"/>
    <x v="0"/>
    <x v="13"/>
    <s v="June 30, 1993 (United States)"/>
    <x v="8"/>
    <n v="124000"/>
    <s v="Sydney Pollack"/>
    <s v="John Grisham"/>
    <s v="Tom Cruise"/>
    <s v="United States"/>
    <n v="42000000"/>
    <n v="270248367"/>
    <s v="Davis Entertainment"/>
    <n v="154"/>
    <n v="144.5"/>
    <n v="569859359.34186852"/>
  </r>
  <r>
    <s v="Last Action Hero"/>
    <x v="8"/>
    <x v="2"/>
    <x v="13"/>
    <s v="June 18, 1993 (United States)"/>
    <x v="5"/>
    <n v="141000"/>
    <s v="John McTiernan"/>
    <s v="Zak Penn"/>
    <s v="Arnold Schwarzenegger"/>
    <s v="United States"/>
    <n v="85000000"/>
    <n v="137298489"/>
    <s v="Columbia Pictures"/>
    <n v="130"/>
    <n v="144.5"/>
    <n v="289514530.09204155"/>
  </r>
  <r>
    <s v="Sister Act 2: Back in the Habit"/>
    <x v="1"/>
    <x v="3"/>
    <x v="13"/>
    <s v="December 10, 1993 (United States)"/>
    <x v="41"/>
    <n v="50000"/>
    <s v="Bill Duke"/>
    <s v="James Orr"/>
    <s v="Whoopi Goldberg"/>
    <s v="United States"/>
    <n v="38000000"/>
    <n v="57319029"/>
    <s v="Touchstone Pictures"/>
    <n v="107"/>
    <n v="144.5"/>
    <n v="120865800.25121108"/>
  </r>
  <r>
    <s v="Groundhog Day"/>
    <x v="1"/>
    <x v="3"/>
    <x v="13"/>
    <s v="February 12, 1993 (United States)"/>
    <x v="45"/>
    <n v="589000"/>
    <s v="Harold Ramis"/>
    <s v="Danny Rubin"/>
    <s v="Bill Murray"/>
    <s v="United States"/>
    <n v="14600000"/>
    <n v="71074049"/>
    <s v="Columbia Pictures"/>
    <n v="101"/>
    <n v="144.5"/>
    <n v="149870330.31349483"/>
  </r>
  <r>
    <s v="Philadelphia"/>
    <x v="8"/>
    <x v="0"/>
    <x v="13"/>
    <s v="January 14, 1994 (United States)"/>
    <x v="3"/>
    <n v="229000"/>
    <s v="Jonathan Demme"/>
    <s v="Ron Nyswaner"/>
    <s v="Tom Hanks"/>
    <s v="United States"/>
    <n v="26000000"/>
    <n v="206678440"/>
    <s v="TriStar Pictures"/>
    <n v="125"/>
    <n v="144.5"/>
    <n v="435812599.77854675"/>
  </r>
  <r>
    <s v="Super Mario Bros."/>
    <x v="1"/>
    <x v="1"/>
    <x v="13"/>
    <s v="May 28, 1993 (United States)"/>
    <x v="52"/>
    <n v="50000"/>
    <s v="Annabel Jankel"/>
    <s v="Parker Bennett"/>
    <s v="Bob Hoskins"/>
    <s v="United Kingdom"/>
    <n v="48000000"/>
    <n v="20915465"/>
    <s v="Allied Filmmakers"/>
    <n v="104"/>
    <n v="144.5"/>
    <n v="44103406.128027685"/>
  </r>
  <r>
    <s v="Sleepless in Seattle"/>
    <x v="1"/>
    <x v="3"/>
    <x v="13"/>
    <s v="June 25, 1993 (United States)"/>
    <x v="8"/>
    <n v="165000"/>
    <s v="Nora Ephron"/>
    <s v="Jeff Arch"/>
    <s v="Tom Hanks"/>
    <s v="United States"/>
    <n v="21000000"/>
    <n v="227927165"/>
    <s v="TriStar Pictures"/>
    <n v="105"/>
    <n v="144.5"/>
    <n v="480618734.77854675"/>
  </r>
  <r>
    <s v="Cliffhanger"/>
    <x v="0"/>
    <x v="2"/>
    <x v="13"/>
    <s v="May 28, 1993 (United States)"/>
    <x v="5"/>
    <n v="122000"/>
    <s v="Renny Harlin"/>
    <s v="John Long"/>
    <s v="Sylvester Stallone"/>
    <s v="United States"/>
    <n v="70000000"/>
    <n v="255000211"/>
    <s v="Carolco Pictures"/>
    <n v="113"/>
    <n v="144.5"/>
    <n v="537706327.27820075"/>
  </r>
  <r>
    <s v="The Piano"/>
    <x v="0"/>
    <x v="0"/>
    <x v="13"/>
    <s v="February 11, 1994 (United States)"/>
    <x v="37"/>
    <n v="81000"/>
    <s v="Jane Campion"/>
    <s v="Jane Campion"/>
    <s v="Holly Hunter"/>
    <s v="New Zealand"/>
    <n v="7000000"/>
    <n v="40185556"/>
    <s v="CiBy 2000"/>
    <n v="121"/>
    <n v="144.5"/>
    <n v="84737293.516955018"/>
  </r>
  <r>
    <s v="The Nightmare Before Christmas"/>
    <x v="1"/>
    <x v="10"/>
    <x v="13"/>
    <s v="October 29, 1993 (United States)"/>
    <x v="45"/>
    <n v="306000"/>
    <s v="Henry Selick"/>
    <s v="Tim Burton"/>
    <s v="Danny Elfman"/>
    <s v="United States"/>
    <n v="18000000"/>
    <n v="91491247"/>
    <s v="Touchstone Pictures"/>
    <n v="76"/>
    <n v="144.5"/>
    <n v="192923065.47335643"/>
  </r>
  <r>
    <s v="Rookie of the Year"/>
    <x v="1"/>
    <x v="3"/>
    <x v="13"/>
    <s v="July 7, 1993 (United States)"/>
    <x v="10"/>
    <n v="26000"/>
    <s v="Daniel Stern"/>
    <s v="Sam Harper"/>
    <s v="Thomas Ian Nicholas"/>
    <s v="United States"/>
    <n v="10000000"/>
    <n v="56500758"/>
    <s v="Twentieth Century Fox"/>
    <n v="103"/>
    <n v="144.5"/>
    <n v="119140352.68235295"/>
  </r>
  <r>
    <s v="Blood In, Blood Out"/>
    <x v="0"/>
    <x v="6"/>
    <x v="13"/>
    <s v="April 30, 1993 (United States)"/>
    <x v="45"/>
    <n v="29000"/>
    <s v="Taylor Hackford"/>
    <s v="Ross Thomas"/>
    <s v="Damian Chapa"/>
    <s v="United States"/>
    <n v="35000000"/>
    <n v="4496583"/>
    <s v="Hollywood Pictures"/>
    <n v="180"/>
    <n v="144.5"/>
    <n v="9481722.0768166091"/>
  </r>
  <r>
    <s v="In the Name of the Father"/>
    <x v="0"/>
    <x v="5"/>
    <x v="13"/>
    <s v="February 25, 1994 (United States)"/>
    <x v="31"/>
    <n v="163000"/>
    <s v="Jim Sheridan"/>
    <s v="Gerry Conlon"/>
    <s v="Daniel Day-Lewis"/>
    <s v="Ireland"/>
    <n v="13000000"/>
    <n v="65796862"/>
    <s v="Hell's Kitchen Films"/>
    <n v="133"/>
    <n v="144.5"/>
    <n v="138742587.20692042"/>
  </r>
  <r>
    <s v="Alive"/>
    <x v="0"/>
    <x v="5"/>
    <x v="13"/>
    <s v="January 15, 1993 (United States)"/>
    <x v="12"/>
    <n v="53000"/>
    <s v="Frank Marshall"/>
    <s v="Piers Paul Read"/>
    <s v="Ethan Hawke"/>
    <s v="United States"/>
    <n v="32000000"/>
    <n v="36733909"/>
    <s v="Film Andes S.A."/>
    <n v="120"/>
    <n v="144.5"/>
    <n v="77458976.278892741"/>
  </r>
  <r>
    <s v="Addams Family Values"/>
    <x v="8"/>
    <x v="3"/>
    <x v="13"/>
    <s v="November 19, 1993 (United States)"/>
    <x v="8"/>
    <n v="84000"/>
    <s v="Barry Sonnenfeld"/>
    <s v="Charles Addams"/>
    <s v="Anjelica Huston"/>
    <s v="United States"/>
    <n v="47000000"/>
    <n v="48919043"/>
    <s v="Paramount Pictures"/>
    <n v="94"/>
    <n v="144.5"/>
    <n v="103153165.41245675"/>
  </r>
  <r>
    <s v="Indecent Proposal"/>
    <x v="0"/>
    <x v="0"/>
    <x v="13"/>
    <s v="April 7, 1993 (United States)"/>
    <x v="22"/>
    <n v="66000"/>
    <s v="Adrian Lyne"/>
    <s v="Jack Engelhard"/>
    <s v="Robert Redford"/>
    <s v="United States"/>
    <n v="38000000"/>
    <n v="266614059"/>
    <s v="Paramount Pictures"/>
    <n v="117"/>
    <n v="144.5"/>
    <n v="562195873.89134955"/>
  </r>
  <r>
    <s v="In the Line of Fire"/>
    <x v="0"/>
    <x v="2"/>
    <x v="13"/>
    <s v="July 9, 1993 (United States)"/>
    <x v="13"/>
    <n v="96000"/>
    <s v="Wolfgang Petersen"/>
    <s v="Jeff Maguire"/>
    <s v="Clint Eastwood"/>
    <s v="United States"/>
    <n v="40000000"/>
    <n v="176997168"/>
    <s v="Columbia Pictures"/>
    <n v="128"/>
    <n v="144.5"/>
    <n v="373225170.17024225"/>
  </r>
  <r>
    <s v="The Age of Innocence"/>
    <x v="1"/>
    <x v="0"/>
    <x v="13"/>
    <s v="October 1, 1993 (United States)"/>
    <x v="13"/>
    <n v="56000"/>
    <s v="Martin Scorsese"/>
    <s v="Edith Wharton"/>
    <s v="Daniel Day-Lewis"/>
    <s v="United States"/>
    <n v="34000000"/>
    <n v="32255440"/>
    <s v="Columbia Pictures"/>
    <n v="139"/>
    <n v="144.5"/>
    <n v="68015450.297577858"/>
  </r>
  <r>
    <s v="Menace II Society"/>
    <x v="0"/>
    <x v="6"/>
    <x v="13"/>
    <s v="May 26, 1993 (United States)"/>
    <x v="24"/>
    <n v="54000"/>
    <s v="Albert Hughes"/>
    <s v="Allen Hughes"/>
    <s v="Tyrin Turner"/>
    <s v="United States"/>
    <n v="3500000"/>
    <n v="27912072"/>
    <s v="New Line Cinema"/>
    <n v="97"/>
    <n v="144.5"/>
    <n v="58856805.110034607"/>
  </r>
  <r>
    <s v="Gettysburg"/>
    <x v="1"/>
    <x v="0"/>
    <x v="13"/>
    <s v="October 8, 1993 (United States)"/>
    <x v="37"/>
    <n v="27000"/>
    <s v="Ron Maxwell"/>
    <s v="Michael Shaara"/>
    <s v="Tom Berenger"/>
    <s v="United States"/>
    <n v="25000000"/>
    <n v="10769960"/>
    <s v="TriStar Television"/>
    <n v="271"/>
    <n v="144.5"/>
    <n v="22710081.743944637"/>
  </r>
  <r>
    <s v="The Three Musketeers"/>
    <x v="1"/>
    <x v="2"/>
    <x v="13"/>
    <s v="November 12, 1993 (United States)"/>
    <x v="5"/>
    <n v="52000"/>
    <s v="Stephen Herek"/>
    <s v="Alexandre Dumas"/>
    <s v="Charlie Sheen"/>
    <s v="Austria"/>
    <n v="30000000"/>
    <n v="53898845"/>
    <s v="Walt Disney Pictures"/>
    <n v="105"/>
    <n v="144.5"/>
    <n v="113653827.48442908"/>
  </r>
  <r>
    <s v="Homeward Bound: The Incredible Journey"/>
    <x v="2"/>
    <x v="1"/>
    <x v="13"/>
    <s v="February 12, 1993 (United States)"/>
    <x v="15"/>
    <n v="43000"/>
    <s v="Duwayne Dunham"/>
    <s v="Sheila Burnford"/>
    <s v="Michael J. Fox"/>
    <s v="United States"/>
    <m/>
    <n v="41833324"/>
    <s v="Touchwood Pacific Partners 1"/>
    <n v="84"/>
    <n v="144.5"/>
    <n v="88211860.36539793"/>
  </r>
  <r>
    <s v="The Secret Garden"/>
    <x v="2"/>
    <x v="0"/>
    <x v="13"/>
    <s v="August 13, 1993 (United States)"/>
    <x v="4"/>
    <n v="38000"/>
    <s v="Agnieszka Holland"/>
    <s v="Frances Hodgson Burnett"/>
    <s v="Kate Maberly"/>
    <s v="United Kingdom"/>
    <n v="18000000"/>
    <n v="31181347"/>
    <s v="Warner Bros."/>
    <n v="101"/>
    <n v="144.5"/>
    <n v="65750563.535640143"/>
  </r>
  <r>
    <s v="Free Willy"/>
    <x v="1"/>
    <x v="1"/>
    <x v="13"/>
    <s v="July 16, 1993 (United States)"/>
    <x v="22"/>
    <n v="71000"/>
    <s v="Simon Wincer"/>
    <s v="Keith Walker"/>
    <s v="Jason James Richter"/>
    <s v="United States"/>
    <n v="20000000"/>
    <n v="153698625"/>
    <s v="Warner Bros. Family Entertainment"/>
    <n v="112"/>
    <n v="144.5"/>
    <n v="324096685.38062286"/>
  </r>
  <r>
    <s v="RoboCop 3"/>
    <x v="8"/>
    <x v="2"/>
    <x v="13"/>
    <s v="November 5, 1993 (United States)"/>
    <x v="52"/>
    <n v="47000"/>
    <s v="Fred Dekker"/>
    <s v="Edward Neumeier"/>
    <s v="Robert John Burke"/>
    <s v="United States"/>
    <n v="22000000"/>
    <n v="10696210"/>
    <s v="Orion Pictures"/>
    <n v="104"/>
    <n v="144.5"/>
    <n v="22554568.768166091"/>
  </r>
  <r>
    <s v="The Remains of the Day"/>
    <x v="1"/>
    <x v="0"/>
    <x v="13"/>
    <s v="November 19, 1993 (United States)"/>
    <x v="40"/>
    <n v="69000"/>
    <s v="James Ivory"/>
    <s v="Kazuo Ishiguro"/>
    <s v="Anthony Hopkins"/>
    <s v="United States"/>
    <n v="15000000"/>
    <n v="23237911"/>
    <s v="Columbia Pictures"/>
    <n v="134"/>
    <n v="144.5"/>
    <n v="49000633.091349483"/>
  </r>
  <r>
    <s v="Hard Target"/>
    <x v="0"/>
    <x v="2"/>
    <x v="13"/>
    <s v="August 20, 1993 (United States)"/>
    <x v="19"/>
    <n v="46000"/>
    <s v="John Woo"/>
    <s v="Chuck Pfarrer"/>
    <s v="Jean-Claude Van Damme"/>
    <s v="United States"/>
    <n v="18000000"/>
    <n v="74189677"/>
    <s v="Universal Pictures"/>
    <n v="97"/>
    <n v="144.5"/>
    <n v="156440100.91280279"/>
  </r>
  <r>
    <s v="Fire in the Sky"/>
    <x v="8"/>
    <x v="5"/>
    <x v="13"/>
    <s v="March 12, 1993 (United States)"/>
    <x v="16"/>
    <n v="23000"/>
    <s v="Robert Lieberman"/>
    <s v="Travis Walton"/>
    <s v="D.B. Sweeney"/>
    <s v="United States"/>
    <n v="15000000"/>
    <n v="19885552"/>
    <s v="Paramount Pictures"/>
    <n v="109"/>
    <n v="144.5"/>
    <n v="41931679.546020761"/>
  </r>
  <r>
    <s v="Cool Runnings"/>
    <x v="1"/>
    <x v="1"/>
    <x v="13"/>
    <s v="October 1, 1993 (United States)"/>
    <x v="9"/>
    <n v="96000"/>
    <s v="Jon Turteltaub"/>
    <s v="Lynn Siefert"/>
    <s v="John Candy"/>
    <s v="United States"/>
    <n v="14000000"/>
    <n v="154856263"/>
    <s v="Walt Disney Pictures"/>
    <n v="98"/>
    <n v="144.5"/>
    <n v="326537739.35017306"/>
  </r>
  <r>
    <s v="Dave"/>
    <x v="8"/>
    <x v="3"/>
    <x v="13"/>
    <s v="May 7, 1993 (United States)"/>
    <x v="8"/>
    <n v="50000"/>
    <s v="Ivan Reitman"/>
    <s v="Gary Ross"/>
    <s v="Kevin Kline"/>
    <s v="United States"/>
    <n v="28000000"/>
    <n v="63270710"/>
    <s v="Warner Bros."/>
    <n v="110"/>
    <n v="144.5"/>
    <n v="133415815.48096886"/>
  </r>
  <r>
    <s v="Kalifornia"/>
    <x v="0"/>
    <x v="6"/>
    <x v="13"/>
    <s v="September 3, 1993 (United States)"/>
    <x v="17"/>
    <n v="52000"/>
    <s v="Dominic Sena"/>
    <s v="Stephen Levy"/>
    <s v="Brad Pitt"/>
    <s v="United States"/>
    <n v="9000000"/>
    <n v="2395231"/>
    <s v="PolyGram Filmed Entertainment"/>
    <n v="117"/>
    <n v="144.5"/>
    <n v="5050705.0913494816"/>
  </r>
  <r>
    <s v="Benny &amp; Joon"/>
    <x v="1"/>
    <x v="3"/>
    <x v="13"/>
    <s v="April 16, 1993 (United States)"/>
    <x v="13"/>
    <n v="56000"/>
    <s v="Jeremiah S. Chechik"/>
    <s v="Barry Berman"/>
    <s v="Johnny Depp"/>
    <s v="United States"/>
    <m/>
    <n v="23261580"/>
    <s v="Metro-Goldwyn-Mayer (MGM)"/>
    <n v="98"/>
    <n v="144.5"/>
    <n v="49050542.740484431"/>
  </r>
  <r>
    <s v="Sliver"/>
    <x v="0"/>
    <x v="0"/>
    <x v="13"/>
    <s v="May 21, 1993 (United States)"/>
    <x v="18"/>
    <n v="30000"/>
    <s v="Phillip Noyce"/>
    <s v="Ira Levin"/>
    <s v="Sharon Stone"/>
    <s v="United States"/>
    <n v="40000000"/>
    <n v="116300000"/>
    <s v="Paramount Pictures"/>
    <n v="107"/>
    <n v="144.5"/>
    <n v="245236055.36332181"/>
  </r>
  <r>
    <s v="Rudy"/>
    <x v="1"/>
    <x v="5"/>
    <x v="13"/>
    <s v="October 22, 1993 (United States)"/>
    <x v="24"/>
    <n v="59000"/>
    <s v="David Anspaugh"/>
    <s v="Angelo Pizzo"/>
    <s v="Sean Astin"/>
    <s v="United States"/>
    <m/>
    <n v="22881563"/>
    <s v="TriStar Pictures"/>
    <n v="114"/>
    <n v="144.5"/>
    <n v="48249219.696193777"/>
  </r>
  <r>
    <s v="Coneheads"/>
    <x v="1"/>
    <x v="3"/>
    <x v="13"/>
    <s v="July 23, 1993 (United States)"/>
    <x v="11"/>
    <n v="52000"/>
    <s v="Steve Barron"/>
    <s v="Tom Davis"/>
    <s v="Dan Aykroyd"/>
    <s v="United States"/>
    <n v="33000000"/>
    <n v="21274717"/>
    <s v="Paramount Pictures"/>
    <n v="88"/>
    <n v="144.5"/>
    <n v="44860943.044290662"/>
  </r>
  <r>
    <s v="So I Married an Axe Murderer"/>
    <x v="8"/>
    <x v="3"/>
    <x v="13"/>
    <s v="July 30, 1993 (United States)"/>
    <x v="16"/>
    <n v="36000"/>
    <s v="Thomas Schlamme"/>
    <s v="Robbie Fox"/>
    <s v="Mike Myers"/>
    <s v="United States"/>
    <n v="20000000"/>
    <n v="11585483"/>
    <s v="TriStar Pictures"/>
    <n v="93"/>
    <n v="144.5"/>
    <n v="24429734.741176471"/>
  </r>
  <r>
    <s v="Hot Shots! Part Deux"/>
    <x v="8"/>
    <x v="2"/>
    <x v="13"/>
    <s v="May 21, 1993 (United States)"/>
    <x v="14"/>
    <n v="86000"/>
    <s v="Jim Abrahams"/>
    <s v="Jim Abrahams"/>
    <s v="Charlie Sheen"/>
    <s v="United States"/>
    <n v="25000000"/>
    <n v="133752825"/>
    <s v="Twentieth Century Fox"/>
    <n v="86"/>
    <n v="144.5"/>
    <n v="282037963.85813153"/>
  </r>
  <r>
    <s v="Much Ado About Nothing"/>
    <x v="8"/>
    <x v="3"/>
    <x v="13"/>
    <s v="July 2, 1993 (United States)"/>
    <x v="4"/>
    <n v="46000"/>
    <s v="Kenneth Branagh"/>
    <s v="William Shakespeare"/>
    <s v="Kenneth Branagh"/>
    <s v="United Kingdom"/>
    <n v="11000000"/>
    <n v="22549338"/>
    <s v="Renaissance Films"/>
    <n v="111"/>
    <n v="144.5"/>
    <n v="47548673.277508654"/>
  </r>
  <r>
    <s v="The Crush"/>
    <x v="0"/>
    <x v="0"/>
    <x v="13"/>
    <s v="April 2, 1993 (United States)"/>
    <x v="1"/>
    <n v="17000"/>
    <s v="Alan Shapiro"/>
    <s v="Alan Shapiro"/>
    <s v="Cary Elwes"/>
    <s v="United States"/>
    <n v="6000000"/>
    <n v="13609396"/>
    <s v="Morgan Creek Entertainment"/>
    <n v="89"/>
    <n v="144.5"/>
    <n v="28697459.939100347"/>
  </r>
  <r>
    <s v="Loaded Weapon 1"/>
    <x v="8"/>
    <x v="2"/>
    <x v="13"/>
    <s v="February 5, 1993 (United States)"/>
    <x v="19"/>
    <n v="45000"/>
    <s v="Gene Quintano"/>
    <s v="Don Holley"/>
    <s v="Emilio Estevez"/>
    <s v="United States"/>
    <n v="13000000"/>
    <n v="27979399"/>
    <s v="New Line Cinema"/>
    <n v="84"/>
    <n v="144.5"/>
    <n v="58998774.223529413"/>
  </r>
  <r>
    <s v="This Boy's Life"/>
    <x v="0"/>
    <x v="5"/>
    <x v="13"/>
    <s v="April 23, 1993 (United States)"/>
    <x v="4"/>
    <n v="49000"/>
    <s v="Michael Caton-Jones"/>
    <s v="Tobias Wolff"/>
    <s v="Robert De Niro"/>
    <s v="United States"/>
    <m/>
    <n v="4104962"/>
    <s v="Knickerbocker Films"/>
    <n v="115"/>
    <n v="144.5"/>
    <n v="8655930.2519031148"/>
  </r>
  <r>
    <s v="Three Colors: Blue"/>
    <x v="0"/>
    <x v="0"/>
    <x v="13"/>
    <s v="September 8, 1993 (France)"/>
    <x v="6"/>
    <n v="93000"/>
    <s v="Krzysztof Kieslowski"/>
    <s v="Krzysztof Kieslowski"/>
    <s v="Juliette Binoche"/>
    <s v="France"/>
    <m/>
    <n v="1341154"/>
    <s v="MK2 Productions"/>
    <n v="94"/>
    <n v="144.5"/>
    <n v="2828025.0782006923"/>
  </r>
  <r>
    <s v="Grumpy Old Men"/>
    <x v="8"/>
    <x v="3"/>
    <x v="13"/>
    <s v="December 25, 1993 (United States)"/>
    <x v="9"/>
    <n v="45000"/>
    <s v="Donald Petrie"/>
    <s v="Mark Steven Johnson"/>
    <s v="Jack Lemmon"/>
    <s v="United States"/>
    <m/>
    <n v="70172621"/>
    <s v="John Davis"/>
    <n v="103"/>
    <n v="144.5"/>
    <n v="147969533.69342563"/>
  </r>
  <r>
    <s v="A Perfect World"/>
    <x v="8"/>
    <x v="6"/>
    <x v="13"/>
    <s v="November 24, 1993 (United States)"/>
    <x v="24"/>
    <n v="76000"/>
    <s v="Clint Eastwood"/>
    <s v="John Lee Hancock"/>
    <s v="Kevin Costner"/>
    <s v="United States"/>
    <n v="30000000"/>
    <n v="135130999"/>
    <s v="Warner Bros."/>
    <n v="138"/>
    <n v="144.5"/>
    <n v="284944051.17854673"/>
  </r>
  <r>
    <s v="Leprechaun"/>
    <x v="0"/>
    <x v="3"/>
    <x v="13"/>
    <s v="January 8, 1993 (United States)"/>
    <x v="25"/>
    <n v="25000"/>
    <s v="Mark Jones"/>
    <s v="Mark Jones"/>
    <s v="Warwick Davis"/>
    <s v="United States"/>
    <n v="900000"/>
    <n v="8556940"/>
    <s v="Trimark Pictures"/>
    <n v="92"/>
    <n v="144.5"/>
    <n v="18043595.97231834"/>
  </r>
  <r>
    <s v="Malice"/>
    <x v="0"/>
    <x v="6"/>
    <x v="13"/>
    <s v="October 1, 1993 (United States)"/>
    <x v="5"/>
    <n v="24000"/>
    <s v="Harold Becker"/>
    <s v="Aaron Sorkin"/>
    <s v="Alec Baldwin"/>
    <s v="Canada"/>
    <n v="20000000"/>
    <n v="46405336"/>
    <s v="Castle Rock Entertainment"/>
    <n v="107"/>
    <n v="144.5"/>
    <n v="97852635.84221454"/>
  </r>
  <r>
    <s v="What's Love Got to Do with It"/>
    <x v="0"/>
    <x v="5"/>
    <x v="13"/>
    <s v="June 25, 1993 (United States)"/>
    <x v="4"/>
    <n v="18000"/>
    <s v="Brian Gibson"/>
    <s v="Tina Turner"/>
    <s v="Angela Bassett"/>
    <s v="United States"/>
    <n v="15000000"/>
    <n v="39100956"/>
    <s v="Touchstone Pictures"/>
    <n v="118"/>
    <n v="144.5"/>
    <n v="82450251.164013848"/>
  </r>
  <r>
    <s v="Short Cuts"/>
    <x v="0"/>
    <x v="3"/>
    <x v="13"/>
    <s v="October 1, 1993 (Italy)"/>
    <x v="3"/>
    <n v="43000"/>
    <s v="Robert Altman"/>
    <s v="Raymond Carver"/>
    <s v="Andie MacDowell"/>
    <s v="United States"/>
    <m/>
    <n v="6110979"/>
    <s v="Fine Line Features"/>
    <n v="188"/>
    <n v="144.5"/>
    <n v="12885919.040138409"/>
  </r>
  <r>
    <s v="Son in Law"/>
    <x v="8"/>
    <x v="3"/>
    <x v="13"/>
    <s v="July 2, 1993 (United States)"/>
    <x v="1"/>
    <n v="18000"/>
    <s v="Steve Rash"/>
    <s v="Patrick J. Clifton"/>
    <s v="Pauly Shore"/>
    <s v="United States"/>
    <m/>
    <n v="36448400"/>
    <s v="Hollywood Pictures"/>
    <n v="95"/>
    <n v="144.5"/>
    <n v="76856937.577854678"/>
  </r>
  <r>
    <s v="Striking Distance"/>
    <x v="0"/>
    <x v="2"/>
    <x v="13"/>
    <s v="September 17, 1993 (United States)"/>
    <x v="23"/>
    <n v="41000"/>
    <s v="Rowdy Herrington"/>
    <s v="Rowdy Herrington"/>
    <s v="Bruce Willis"/>
    <s v="United States"/>
    <n v="30000000"/>
    <n v="24107867"/>
    <s v="Columbia Pictures"/>
    <n v="102"/>
    <n v="144.5"/>
    <n v="50835066.262283742"/>
  </r>
  <r>
    <s v="Return of the Living Dead III"/>
    <x v="3"/>
    <x v="4"/>
    <x v="13"/>
    <s v="February 25, 1994 (Brazil)"/>
    <x v="23"/>
    <n v="14000"/>
    <s v="Brian Yuzna"/>
    <s v="John Penney"/>
    <s v="Kent McCord"/>
    <s v="United States"/>
    <n v="2000000"/>
    <n v="54207"/>
    <s v="Bandai Visual Company"/>
    <n v="97"/>
    <n v="144.5"/>
    <n v="114303.61868512111"/>
  </r>
  <r>
    <s v="Searching for Bobby Fischer"/>
    <x v="1"/>
    <x v="5"/>
    <x v="13"/>
    <s v="August 11, 1993 (United States)"/>
    <x v="34"/>
    <n v="37000"/>
    <s v="Steven Zaillian"/>
    <s v="Fred Waitzkin"/>
    <s v="Joe Mantegna"/>
    <s v="United States"/>
    <n v="12000000"/>
    <n v="7266383"/>
    <s v="Mirage Enterprises"/>
    <n v="109"/>
    <n v="144.5"/>
    <n v="15322262.284429066"/>
  </r>
  <r>
    <s v="Jason Goes to Hell: the Final Friday"/>
    <x v="3"/>
    <x v="7"/>
    <x v="13"/>
    <s v="August 13, 1993 (United States)"/>
    <x v="29"/>
    <n v="29000"/>
    <s v="Adam Marcus"/>
    <s v="Jay Huguely"/>
    <s v="John D. LeMay"/>
    <s v="United States"/>
    <n v="3000000"/>
    <n v="15935068"/>
    <s v="New Line Cinema"/>
    <n v="87"/>
    <n v="144.5"/>
    <n v="33601489.408996545"/>
  </r>
  <r>
    <s v="Matinee"/>
    <x v="1"/>
    <x v="3"/>
    <x v="13"/>
    <s v="January 29, 1993 (United States)"/>
    <x v="15"/>
    <n v="10000"/>
    <s v="Joe Dante"/>
    <s v="Jerico Stone"/>
    <s v="John Goodman"/>
    <s v="United States"/>
    <n v="13000000"/>
    <n v="9532895"/>
    <s v="Universal Pictures"/>
    <n v="99"/>
    <n v="144.5"/>
    <n v="20101543.989619378"/>
  </r>
  <r>
    <s v="The Good Son"/>
    <x v="0"/>
    <x v="0"/>
    <x v="13"/>
    <s v="September 24, 1993 (United States)"/>
    <x v="5"/>
    <n v="37000"/>
    <s v="Joseph Ruben"/>
    <s v="Ian McEwan"/>
    <s v="Macaulay Culkin"/>
    <s v="United States"/>
    <n v="17000000"/>
    <n v="60613008"/>
    <s v="Twentieth Century Fox"/>
    <n v="87"/>
    <n v="144.5"/>
    <n v="127811650.77923876"/>
  </r>
  <r>
    <s v="The Beverly Hillbillies"/>
    <x v="1"/>
    <x v="3"/>
    <x v="13"/>
    <s v="October 15, 1993 (United States)"/>
    <x v="18"/>
    <n v="18000"/>
    <s v="Penelope Spheeris"/>
    <s v="Paul Henning"/>
    <s v="Diedrich Bader"/>
    <s v="United States"/>
    <n v="25000000"/>
    <n v="57405220"/>
    <s v="Twentieth Century Fox"/>
    <n v="92"/>
    <n v="144.5"/>
    <n v="121047546.94809689"/>
  </r>
  <r>
    <s v="Beethoven's 2nd"/>
    <x v="1"/>
    <x v="3"/>
    <x v="13"/>
    <s v="December 17, 1993 (United States)"/>
    <x v="38"/>
    <n v="26000"/>
    <s v="Rod Daniel"/>
    <s v="John Hughes"/>
    <s v="Charles Grodin"/>
    <s v="United States"/>
    <n v="15000000"/>
    <n v="118243066"/>
    <s v="Northern Lights Entertainment"/>
    <n v="89"/>
    <n v="144.5"/>
    <n v="249333302.49273357"/>
  </r>
  <r>
    <s v="Killing Zoe"/>
    <x v="0"/>
    <x v="6"/>
    <x v="13"/>
    <s v="September 1994 (United States)"/>
    <x v="16"/>
    <n v="20000"/>
    <s v="Roger Avary"/>
    <s v="Roger Avary"/>
    <s v="Eric Stoltz"/>
    <s v="France"/>
    <n v="1500000"/>
    <n v="418961"/>
    <s v="Davis-Films"/>
    <n v="96"/>
    <n v="144.5"/>
    <n v="883442.33010380622"/>
  </r>
  <r>
    <s v="Cronos"/>
    <x v="0"/>
    <x v="7"/>
    <x v="13"/>
    <s v="May 1994 (United States)"/>
    <x v="17"/>
    <n v="28000"/>
    <s v="Guillermo del Toro"/>
    <s v="Guillermo del Toro"/>
    <s v="Federico Luppi"/>
    <s v="Mexico"/>
    <n v="2000000"/>
    <n v="621392"/>
    <s v="CNCAIMC"/>
    <n v="94"/>
    <n v="144.5"/>
    <n v="1310298.5633217993"/>
  </r>
  <r>
    <s v="Geronimo: An American Legend"/>
    <x v="8"/>
    <x v="0"/>
    <x v="13"/>
    <s v="December 10, 1993 (United States)"/>
    <x v="16"/>
    <n v="9900"/>
    <s v="Walter Hill"/>
    <s v="John Milius"/>
    <s v="Jason Patric"/>
    <s v="United States"/>
    <n v="35000000"/>
    <n v="18635620"/>
    <s v="Columbia Pictures"/>
    <n v="115"/>
    <n v="144.5"/>
    <n v="39296009.785467133"/>
  </r>
  <r>
    <s v="Wayne's World 2"/>
    <x v="8"/>
    <x v="3"/>
    <x v="13"/>
    <s v="December 10, 1993 (United States)"/>
    <x v="19"/>
    <n v="79000"/>
    <s v="Stephen Surjik"/>
    <s v="Mike Myers"/>
    <s v="Mike Myers"/>
    <s v="United States"/>
    <n v="40000000"/>
    <n v="48198019"/>
    <s v="Paramount Pictures"/>
    <n v="95"/>
    <n v="144.5"/>
    <n v="101632777.78062284"/>
  </r>
  <r>
    <s v="Point of No Return"/>
    <x v="0"/>
    <x v="2"/>
    <x v="13"/>
    <s v="March 19, 1993 (United States)"/>
    <x v="10"/>
    <n v="26000"/>
    <s v="John Badham"/>
    <s v="Luc Besson"/>
    <s v="Bridget Fonda"/>
    <s v="United States"/>
    <m/>
    <n v="30038362"/>
    <s v="Warner Bros."/>
    <n v="109"/>
    <n v="144.5"/>
    <n v="63340407.622145332"/>
  </r>
  <r>
    <s v="Boxing Helena"/>
    <x v="0"/>
    <x v="0"/>
    <x v="13"/>
    <s v="September 3, 1993 (United States)"/>
    <x v="32"/>
    <n v="12000"/>
    <s v="Jennifer Lynch"/>
    <s v="Philippe Caland"/>
    <s v="Julian Sands"/>
    <s v="United States"/>
    <m/>
    <n v="1796389"/>
    <s v="Mainline Pictures"/>
    <n v="107"/>
    <n v="144.5"/>
    <n v="3787956.5972318342"/>
  </r>
  <r>
    <s v="Romeo Is Bleeding"/>
    <x v="0"/>
    <x v="6"/>
    <x v="13"/>
    <s v="February 4, 1994 (United States)"/>
    <x v="14"/>
    <n v="13000"/>
    <s v="Peter Medak"/>
    <s v="Hilary Henkin"/>
    <s v="Gary Oldman"/>
    <s v="United Kingdom"/>
    <n v="11500000"/>
    <n v="3275585"/>
    <s v="Polygram Filmed Entertainment"/>
    <n v="110"/>
    <n v="144.5"/>
    <n v="6907064.0103806229"/>
  </r>
  <r>
    <s v="Rising Sun"/>
    <x v="0"/>
    <x v="2"/>
    <x v="13"/>
    <s v="July 30, 1993 (United States)"/>
    <x v="21"/>
    <n v="43000"/>
    <s v="Philip Kaufman"/>
    <s v="Michael Crichton"/>
    <s v="Sean Connery"/>
    <s v="United States"/>
    <n v="35000000"/>
    <n v="107198790"/>
    <s v="Twentieth Century Fox"/>
    <n v="129"/>
    <n v="144.5"/>
    <n v="226044784.17301038"/>
  </r>
  <r>
    <s v="For Love or Money"/>
    <x v="1"/>
    <x v="3"/>
    <x v="13"/>
    <s v="October 1, 1993 (United States)"/>
    <x v="19"/>
    <n v="13000"/>
    <s v="Barry Sonnenfeld"/>
    <s v="Mark Rosenthal"/>
    <s v="Michael J. Fox"/>
    <s v="United States"/>
    <n v="30000000"/>
    <n v="11146270"/>
    <s v="Universal Pictures"/>
    <n v="96"/>
    <n v="144.5"/>
    <n v="23503588.020761248"/>
  </r>
  <r>
    <s v="Teenage Mutant Ninja Turtles III"/>
    <x v="1"/>
    <x v="2"/>
    <x v="13"/>
    <s v="March 19, 1993 (United States)"/>
    <x v="25"/>
    <n v="32000"/>
    <s v="Stuart Gillard"/>
    <s v="Kevin Eastman"/>
    <s v="Elias Koteas"/>
    <s v="United States"/>
    <n v="21000000"/>
    <n v="42273609"/>
    <s v="Golden Harvest Company"/>
    <n v="96"/>
    <n v="144.5"/>
    <n v="89140267.559169561"/>
  </r>
  <r>
    <s v="Body Snatchers"/>
    <x v="0"/>
    <x v="4"/>
    <x v="13"/>
    <s v="February 18, 1994 (United States)"/>
    <x v="22"/>
    <n v="17000"/>
    <s v="Abel Ferrara"/>
    <s v="Jack Finney"/>
    <s v="Gabrielle Anwar"/>
    <s v="United States"/>
    <n v="13000000"/>
    <n v="428868"/>
    <s v="Dorset Productions"/>
    <n v="87"/>
    <n v="144.5"/>
    <n v="904332.73079584783"/>
  </r>
  <r>
    <s v="Stalingrad"/>
    <x v="4"/>
    <x v="0"/>
    <x v="13"/>
    <s v="January 21, 1993 (Germany)"/>
    <x v="24"/>
    <n v="32000"/>
    <s v="Joseph Vilsmaier"/>
    <s v="JÃ¼rgen BÃ¼scher"/>
    <s v="Dominique Horwitz"/>
    <s v="Germany"/>
    <m/>
    <n v="152972"/>
    <s v="B.A. Produktion"/>
    <n v="134"/>
    <n v="144.5"/>
    <n v="322564.48719723185"/>
  </r>
  <r>
    <s v="Airborne"/>
    <x v="1"/>
    <x v="1"/>
    <x v="13"/>
    <s v="September 17, 1993 (United States)"/>
    <x v="21"/>
    <n v="6500"/>
    <s v="Rob Bowman"/>
    <s v="Bill Apablasa"/>
    <s v="Shane McDermott"/>
    <s v="United States"/>
    <n v="2600000"/>
    <n v="2850263"/>
    <s v="Icon Entertainment International"/>
    <n v="91"/>
    <n v="144.5"/>
    <n v="6010208.5543252602"/>
  </r>
  <r>
    <s v="The Thing Called Love"/>
    <x v="8"/>
    <x v="3"/>
    <x v="13"/>
    <s v="August 27, 1993 (United States)"/>
    <x v="5"/>
    <n v="7400"/>
    <s v="Peter Bogdanovich"/>
    <s v="Carol Heikkinen"/>
    <s v="River Phoenix"/>
    <s v="United States"/>
    <n v="14000000"/>
    <n v="1029721"/>
    <s v="Paramount Pictures"/>
    <n v="116"/>
    <n v="144.5"/>
    <n v="2171321.7211072664"/>
  </r>
  <r>
    <s v="The Vanishing"/>
    <x v="0"/>
    <x v="0"/>
    <x v="13"/>
    <s v="February 5, 1993 (United States)"/>
    <x v="21"/>
    <n v="24000"/>
    <s v="George Sluizer"/>
    <s v="Tim KrabbÃ©"/>
    <s v="Jeff Bridges"/>
    <s v="United States"/>
    <m/>
    <n v="14543394"/>
    <s v="Twentieth Century Fox"/>
    <n v="109"/>
    <n v="144.5"/>
    <n v="30666935.306574397"/>
  </r>
  <r>
    <s v="The House of the Spirits"/>
    <x v="0"/>
    <x v="0"/>
    <x v="13"/>
    <s v="April 1, 1994 (United States)"/>
    <x v="15"/>
    <n v="22000"/>
    <s v="Bille August"/>
    <s v="Isabel Allende"/>
    <s v="Jeremy Irons"/>
    <s v="Portugal"/>
    <n v="40000000"/>
    <n v="6265311"/>
    <s v="Constantin Film"/>
    <n v="140"/>
    <n v="144.5"/>
    <n v="13211351.292041523"/>
  </r>
  <r>
    <s v="Undercover Blues"/>
    <x v="8"/>
    <x v="3"/>
    <x v="13"/>
    <s v="September 10, 1993 (United States)"/>
    <x v="10"/>
    <n v="7700"/>
    <s v="Herbert Ross"/>
    <s v="Ian Abrams"/>
    <s v="Kathleen Turner"/>
    <s v="United States"/>
    <m/>
    <n v="12324660"/>
    <s v="Metro-Goldwyn-Mayer (MGM)"/>
    <n v="90"/>
    <n v="144.5"/>
    <n v="25988400.705882356"/>
  </r>
  <r>
    <s v="Little Buddha"/>
    <x v="1"/>
    <x v="0"/>
    <x v="13"/>
    <s v="May 25, 1994 (United States)"/>
    <x v="10"/>
    <n v="16000"/>
    <s v="Bernardo Bertolucci"/>
    <s v="Bernardo Bertolucci"/>
    <s v="Keanu Reeves"/>
    <s v="France"/>
    <n v="35000000"/>
    <n v="4858139"/>
    <s v="CiBy 2000"/>
    <n v="123"/>
    <n v="144.5"/>
    <n v="10244117.323875433"/>
  </r>
  <r>
    <s v="Dragon"/>
    <x v="8"/>
    <x v="2"/>
    <x v="13"/>
    <s v="May 7, 1993 (United States)"/>
    <x v="9"/>
    <n v="29000"/>
    <s v="Rob Cohen"/>
    <s v="Robert Clouse"/>
    <s v="Jason Scott Lee"/>
    <s v="United States"/>
    <n v="14000000"/>
    <n v="63513743"/>
    <s v="Raffaella De Laurentiis Productions"/>
    <n v="120"/>
    <n v="144.5"/>
    <n v="133928287.14256056"/>
  </r>
  <r>
    <s v="Poetic Justice"/>
    <x v="0"/>
    <x v="0"/>
    <x v="13"/>
    <s v="July 23, 1993 (United States)"/>
    <x v="10"/>
    <n v="13000"/>
    <s v="John Singleton"/>
    <s v="John Singleton"/>
    <s v="Janet Jackson"/>
    <s v="United States"/>
    <n v="14000000"/>
    <n v="27515786"/>
    <s v="Columbia Pictures"/>
    <n v="109"/>
    <n v="144.5"/>
    <n v="58021176.430449829"/>
  </r>
  <r>
    <s v="The Joy Luck Club"/>
    <x v="0"/>
    <x v="0"/>
    <x v="13"/>
    <s v="October 29, 1993 (United States)"/>
    <x v="3"/>
    <n v="16000"/>
    <s v="Wayne Wang"/>
    <s v="Amy Tan"/>
    <s v="Tamlyn Tomita"/>
    <s v="United States"/>
    <n v="11000000"/>
    <n v="32901136"/>
    <s v="Hollywood Pictures"/>
    <n v="139"/>
    <n v="144.5"/>
    <n v="69376997.503114194"/>
  </r>
  <r>
    <s v="The Cement Garden"/>
    <x v="4"/>
    <x v="0"/>
    <x v="13"/>
    <s v="February 11, 1994 (United States)"/>
    <x v="12"/>
    <n v="4500"/>
    <s v="Andrew Birkin"/>
    <s v="Andrew Birkin"/>
    <s v="Charlotte Gainsbourg"/>
    <s v="France"/>
    <m/>
    <n v="322975"/>
    <s v="British Broadcasting Corporation (BBC)"/>
    <n v="101"/>
    <n v="144.5"/>
    <n v="681041.40138408309"/>
  </r>
  <r>
    <s v="Untamed Heart"/>
    <x v="8"/>
    <x v="0"/>
    <x v="13"/>
    <s v="February 12, 1993 (United States)"/>
    <x v="8"/>
    <n v="13000"/>
    <s v="Tony Bill"/>
    <s v="Tom Sierchio"/>
    <s v="Christian Slater"/>
    <s v="United States"/>
    <n v="7500000"/>
    <n v="18898806"/>
    <s v="Metro-Goldwyn-Mayer (MGM)"/>
    <n v="102"/>
    <n v="144.5"/>
    <n v="39850977.080968857"/>
  </r>
  <r>
    <s v="Batman: Mask of the Phantasm"/>
    <x v="1"/>
    <x v="10"/>
    <x v="13"/>
    <s v="December 25, 1993 (United States)"/>
    <x v="40"/>
    <n v="45000"/>
    <s v="Directors"/>
    <s v="Alan Burnett"/>
    <s v="Kevin Conroy"/>
    <s v="United States"/>
    <n v="6000000"/>
    <n v="5635204"/>
    <s v="Warner Bros. Animation"/>
    <n v="76"/>
    <n v="144.5"/>
    <n v="11882675.839446368"/>
  </r>
  <r>
    <s v="Freaked"/>
    <x v="8"/>
    <x v="3"/>
    <x v="13"/>
    <s v="March 31, 1994 (Australia)"/>
    <x v="5"/>
    <n v="6700"/>
    <s v="Tom Stern"/>
    <s v="Tim Burns"/>
    <s v="Brooke Shields"/>
    <s v="United States"/>
    <n v="11000000"/>
    <n v="29296"/>
    <s v="Chiodo Brothers Productions"/>
    <n v="80"/>
    <n v="144.5"/>
    <n v="61775.025605536335"/>
  </r>
  <r>
    <s v="Swing Kids"/>
    <x v="8"/>
    <x v="0"/>
    <x v="13"/>
    <s v="March 5, 1993 (United States)"/>
    <x v="8"/>
    <n v="16000"/>
    <s v="Thomas Carter"/>
    <s v="Jonathan Marc Feldman"/>
    <s v="Robert Sean Leonard"/>
    <s v="United States"/>
    <m/>
    <n v="5632086"/>
    <s v="Hollywood Pictures"/>
    <n v="112"/>
    <n v="144.5"/>
    <n v="11876101.067128029"/>
  </r>
  <r>
    <s v="Heart and Souls"/>
    <x v="8"/>
    <x v="3"/>
    <x v="13"/>
    <s v="August 13, 1993 (United States)"/>
    <x v="9"/>
    <n v="17000"/>
    <s v="Ron Underwood"/>
    <s v="Gregory Hansen"/>
    <s v="Robert Downey Jr."/>
    <s v="United States"/>
    <n v="25000000"/>
    <n v="16589540"/>
    <s v="Universal Pictures"/>
    <n v="104"/>
    <n v="144.5"/>
    <n v="34981542.131487891"/>
  </r>
  <r>
    <s v="Needful Things"/>
    <x v="0"/>
    <x v="6"/>
    <x v="13"/>
    <s v="August 27, 1993 (United States)"/>
    <x v="21"/>
    <n v="24000"/>
    <s v="Fraser C. Heston"/>
    <s v="Stephen King"/>
    <s v="Max von Sydow"/>
    <s v="United States"/>
    <m/>
    <n v="15185672"/>
    <s v="Castle Rock Entertainment"/>
    <n v="120"/>
    <n v="144.5"/>
    <n v="32021275.144636679"/>
  </r>
  <r>
    <s v="Ruby in Paradise"/>
    <x v="0"/>
    <x v="0"/>
    <x v="13"/>
    <s v="November 5, 1993 (United States)"/>
    <x v="9"/>
    <n v="2500"/>
    <s v="Victor Nunez"/>
    <s v="Jane Austen"/>
    <s v="Ashley Judd"/>
    <s v="United States"/>
    <n v="800000"/>
    <n v="1001437"/>
    <s v="Full Crew/Say Yea"/>
    <n v="114"/>
    <n v="144.5"/>
    <n v="2111680.6498269895"/>
  </r>
  <r>
    <s v="Six Degrees of Separation"/>
    <x v="0"/>
    <x v="3"/>
    <x v="13"/>
    <s v="December 8, 1993 (United States)"/>
    <x v="8"/>
    <n v="20000"/>
    <s v="Fred Schepisi"/>
    <s v="John Guare"/>
    <s v="Will Smith"/>
    <s v="United States"/>
    <n v="12000000"/>
    <n v="6405918"/>
    <s v="Metro-Goldwyn-Mayer (MGM)"/>
    <n v="112"/>
    <n v="144.5"/>
    <n v="13507842.315570936"/>
  </r>
  <r>
    <s v="The Man Without a Face"/>
    <x v="8"/>
    <x v="0"/>
    <x v="13"/>
    <s v="August 25, 1993 (United States)"/>
    <x v="17"/>
    <n v="28000"/>
    <s v="Mel Gibson"/>
    <s v="Isabelle Holland"/>
    <s v="Mel Gibson"/>
    <s v="United States"/>
    <m/>
    <n v="24760338"/>
    <s v="Icon Entertainment International"/>
    <n v="115"/>
    <n v="144.5"/>
    <n v="52210899.575086504"/>
  </r>
  <r>
    <s v="Farewell My Concubine"/>
    <x v="0"/>
    <x v="0"/>
    <x v="13"/>
    <s v="October 15, 1993 (United States)"/>
    <x v="31"/>
    <n v="26000"/>
    <s v="Kaige Chen"/>
    <s v="Pik-Wah Lee"/>
    <s v="Leslie Cheung"/>
    <s v="China"/>
    <n v="4000000"/>
    <n v="6122607"/>
    <s v="Tomson Films"/>
    <n v="171"/>
    <n v="144.5"/>
    <n v="12910438.428373704"/>
  </r>
  <r>
    <s v="Sniper"/>
    <x v="0"/>
    <x v="2"/>
    <x v="13"/>
    <s v="January 29, 1993 (United States)"/>
    <x v="10"/>
    <n v="23000"/>
    <s v="Luis Llosa"/>
    <s v="Michael Frost Beckner"/>
    <s v="Tom Berenger"/>
    <s v="United States"/>
    <m/>
    <n v="18994653"/>
    <s v="Baltimore Pictures"/>
    <n v="98"/>
    <n v="144.5"/>
    <n v="40053084.907266438"/>
  </r>
  <r>
    <s v="Judgment Night"/>
    <x v="0"/>
    <x v="2"/>
    <x v="13"/>
    <s v="October 15, 1993 (United States)"/>
    <x v="14"/>
    <n v="16000"/>
    <s v="Stephen Hopkins"/>
    <s v="Lewis Colick"/>
    <s v="Emilio Estevez"/>
    <s v="Japan"/>
    <n v="21000000"/>
    <n v="12526677"/>
    <s v="Largo Entertainment"/>
    <n v="110"/>
    <n v="144.5"/>
    <n v="26414383.957785469"/>
  </r>
  <r>
    <s v="Shadowlands"/>
    <x v="1"/>
    <x v="5"/>
    <x v="13"/>
    <s v="January 14, 1994 (United States)"/>
    <x v="4"/>
    <n v="18000"/>
    <s v="Richard Attenborough"/>
    <s v="William Nicholson"/>
    <s v="Anthony Hopkins"/>
    <s v="United Kingdom"/>
    <n v="22000000"/>
    <n v="25842377"/>
    <s v="Price Entertainment"/>
    <n v="131"/>
    <n v="144.5"/>
    <n v="54492541.674048446"/>
  </r>
  <r>
    <s v="Arizona Dream"/>
    <x v="0"/>
    <x v="3"/>
    <x v="13"/>
    <s v="September 9, 1994 (United States)"/>
    <x v="4"/>
    <n v="42000"/>
    <s v="Emir Kusturica"/>
    <s v="David Atkins"/>
    <s v="Johnny Depp"/>
    <s v="France"/>
    <n v="19000000"/>
    <n v="112547"/>
    <s v="Canal+"/>
    <n v="142"/>
    <n v="144.5"/>
    <n v="237322.28996539794"/>
  </r>
  <r>
    <s v="Nowhere to Run"/>
    <x v="0"/>
    <x v="2"/>
    <x v="13"/>
    <s v="January 15, 1993 (United States)"/>
    <x v="46"/>
    <n v="22000"/>
    <s v="Robert Harmon"/>
    <s v="Joe Eszterhas"/>
    <s v="Jean-Claude Van Damme"/>
    <s v="United States"/>
    <n v="15000000"/>
    <n v="22189039"/>
    <s v="Columbia Pictures"/>
    <n v="94"/>
    <n v="144.5"/>
    <n v="46788928.604152255"/>
  </r>
  <r>
    <s v="King of the Hill"/>
    <x v="8"/>
    <x v="0"/>
    <x v="13"/>
    <s v="August 20, 1993 (United States)"/>
    <x v="34"/>
    <n v="7800"/>
    <s v="Steven Soderbergh"/>
    <s v="A.E. Hotchner"/>
    <s v="Jesse Bradford"/>
    <s v="United States"/>
    <n v="8000000"/>
    <n v="1214231"/>
    <s v="Wildwood Enterprises"/>
    <n v="103"/>
    <n v="144.5"/>
    <n v="2560388.8283737027"/>
  </r>
  <r>
    <s v="Mad Dog and Glory"/>
    <x v="0"/>
    <x v="3"/>
    <x v="13"/>
    <s v="March 5, 1993 (United States)"/>
    <x v="19"/>
    <n v="21000"/>
    <s v="John McNaughton"/>
    <s v="Richard Price"/>
    <s v="Robert De Niro"/>
    <s v="United States"/>
    <n v="19000000"/>
    <n v="11081586"/>
    <s v="Universal Pictures"/>
    <n v="97"/>
    <n v="144.5"/>
    <n v="23367192.070588235"/>
  </r>
  <r>
    <s v="We're Back! A Dinosaur's Story"/>
    <x v="2"/>
    <x v="10"/>
    <x v="13"/>
    <s v="November 24, 1993 (United States)"/>
    <x v="10"/>
    <n v="14000"/>
    <s v="Directors"/>
    <s v="John Patrick Shanley"/>
    <s v="John Goodman"/>
    <s v="United States"/>
    <m/>
    <n v="9317021"/>
    <s v="Universal Pictures"/>
    <n v="72"/>
    <n v="144.5"/>
    <n v="19646341.16747405"/>
  </r>
  <r>
    <s v="Red Rock West"/>
    <x v="0"/>
    <x v="6"/>
    <x v="13"/>
    <s v="May 14, 1993 (Italy)"/>
    <x v="9"/>
    <n v="21000"/>
    <s v="John Dahl"/>
    <s v="John Dahl"/>
    <s v="Nicolas Cage"/>
    <s v="United States"/>
    <n v="8000000"/>
    <n v="2502551"/>
    <s v="Propaganda Films"/>
    <n v="98"/>
    <n v="144.5"/>
    <n v="5277005.4650519034"/>
  </r>
  <r>
    <s v="The Program"/>
    <x v="0"/>
    <x v="2"/>
    <x v="13"/>
    <s v="September 24, 1993 (United States)"/>
    <x v="16"/>
    <n v="9700"/>
    <s v="David S. Ward"/>
    <s v="David S. Ward"/>
    <s v="James Caan"/>
    <s v="United States"/>
    <n v="15000000"/>
    <n v="23032565"/>
    <s v="Touchstone Pictures"/>
    <n v="112"/>
    <n v="144.5"/>
    <n v="48567630.141868517"/>
  </r>
  <r>
    <s v="Ghost in the Machine"/>
    <x v="0"/>
    <x v="4"/>
    <x v="13"/>
    <s v="December 29, 1993 (United States)"/>
    <x v="26"/>
    <n v="3400"/>
    <s v="Rachel Talalay"/>
    <s v="William Davies"/>
    <s v="Karen Allen"/>
    <s v="United States"/>
    <n v="12000000"/>
    <n v="5086909"/>
    <s v="Twentieth Century Fox"/>
    <n v="95"/>
    <n v="144.5"/>
    <n v="10726513.303114187"/>
  </r>
  <r>
    <s v="Fearless"/>
    <x v="0"/>
    <x v="0"/>
    <x v="13"/>
    <s v="November 5, 1993 (United States)"/>
    <x v="12"/>
    <n v="22000"/>
    <s v="Peter Weir"/>
    <s v="Rafael Yglesias"/>
    <s v="Jeff Bridges"/>
    <s v="United States"/>
    <m/>
    <n v="6995302"/>
    <s v="Spring Creek Productions"/>
    <n v="122"/>
    <n v="144.5"/>
    <n v="14750647.193079585"/>
  </r>
  <r>
    <s v="Manhattan Murder Mystery"/>
    <x v="1"/>
    <x v="3"/>
    <x v="13"/>
    <s v="August 18, 1993 (United States)"/>
    <x v="4"/>
    <n v="41000"/>
    <s v="Woody Allen"/>
    <s v="Woody Allen"/>
    <s v="Woody Allen"/>
    <s v="United States"/>
    <n v="13500000"/>
    <n v="11330911"/>
    <s v="TriStar Pictures"/>
    <n v="104"/>
    <n v="144.5"/>
    <n v="23892931.361245677"/>
  </r>
  <r>
    <s v="Surf Ninjas"/>
    <x v="1"/>
    <x v="2"/>
    <x v="13"/>
    <s v="August 20, 1993 (United States)"/>
    <x v="27"/>
    <n v="7700"/>
    <s v="Neal Israel"/>
    <s v="Dan Gordon"/>
    <s v="Ernie Reyes Sr."/>
    <s v="United States"/>
    <m/>
    <n v="4916135"/>
    <s v="New Line Cinema"/>
    <n v="87"/>
    <n v="144.5"/>
    <n v="10366410.619377162"/>
  </r>
  <r>
    <s v="Weekend at Bernie's II"/>
    <x v="1"/>
    <x v="1"/>
    <x v="13"/>
    <s v="July 9, 1993 (United States)"/>
    <x v="25"/>
    <n v="13000"/>
    <s v="Robert Klane"/>
    <s v="Robert Klane"/>
    <s v="Andrew McCarthy"/>
    <s v="United States"/>
    <n v="7000000"/>
    <n v="12741891"/>
    <s v="Artimm"/>
    <n v="97"/>
    <n v="144.5"/>
    <n v="26868195.070588239"/>
  </r>
  <r>
    <s v="Les visiteurs"/>
    <x v="0"/>
    <x v="3"/>
    <x v="13"/>
    <s v="July 12, 1996 (United States)"/>
    <x v="12"/>
    <n v="33000"/>
    <s v="Jean-Marie PoirÃ©"/>
    <s v="Christian Clavier"/>
    <s v="Christian Clavier"/>
    <s v="France"/>
    <m/>
    <n v="659810"/>
    <s v="Alpilles Productions"/>
    <n v="107"/>
    <n v="144.5"/>
    <n v="1391308.6989619378"/>
  </r>
  <r>
    <s v="The Adventures of Huck Finn"/>
    <x v="1"/>
    <x v="1"/>
    <x v="13"/>
    <s v="April 2, 1993 (United States)"/>
    <x v="19"/>
    <n v="8000"/>
    <s v="Stephen Sommers"/>
    <s v="Mark Twain"/>
    <s v="Elijah Wood"/>
    <s v="United States"/>
    <n v="6500000"/>
    <n v="24103594"/>
    <s v="Steve White Productions"/>
    <n v="108"/>
    <n v="144.5"/>
    <n v="50826055.998615921"/>
  </r>
  <r>
    <s v="Made in America"/>
    <x v="8"/>
    <x v="3"/>
    <x v="13"/>
    <s v="May 28, 1993 (United States)"/>
    <x v="27"/>
    <n v="16000"/>
    <s v="Richard Benjamin"/>
    <s v="Marcia Brandwynne"/>
    <s v="Whoopi Goldberg"/>
    <s v="United States"/>
    <n v="22000000"/>
    <n v="104942695"/>
    <s v="Canal+"/>
    <n v="111"/>
    <n v="144.5"/>
    <n v="221287468.28027683"/>
  </r>
  <r>
    <s v="Dream Lover"/>
    <x v="0"/>
    <x v="0"/>
    <x v="13"/>
    <s v="May 6, 1994 (United States)"/>
    <x v="19"/>
    <n v="4500"/>
    <s v="Nicholas Kazan"/>
    <s v="Nicholas Kazan"/>
    <s v="James Spader"/>
    <s v="United States"/>
    <m/>
    <n v="256264"/>
    <s v="PolyGram Filmed Entertainment"/>
    <n v="103"/>
    <n v="144.5"/>
    <n v="540371.21660899662"/>
  </r>
  <r>
    <s v="M. Butterfly"/>
    <x v="0"/>
    <x v="0"/>
    <x v="13"/>
    <s v="October 1, 1993 (United States)"/>
    <x v="8"/>
    <n v="9000"/>
    <s v="David Cronenberg"/>
    <s v="David Henry Hwang"/>
    <s v="Jeremy Irons"/>
    <s v="United States"/>
    <m/>
    <n v="1498795"/>
    <s v="Geffen Pictures"/>
    <n v="101"/>
    <n v="144.5"/>
    <n v="3160434.8546712804"/>
  </r>
  <r>
    <s v="The Dark Half"/>
    <x v="0"/>
    <x v="4"/>
    <x v="13"/>
    <s v="April 23, 1993 (United States)"/>
    <x v="22"/>
    <n v="16000"/>
    <s v="George A. Romero"/>
    <s v="Stephen King"/>
    <s v="Timothy Hutton"/>
    <s v="United States"/>
    <n v="15000000"/>
    <n v="10611160"/>
    <s v="Orion Pictures"/>
    <n v="122"/>
    <n v="144.5"/>
    <n v="22375228.041522492"/>
  </r>
  <r>
    <s v="Only the Strong"/>
    <x v="8"/>
    <x v="2"/>
    <x v="13"/>
    <s v="August 27, 1993 (United States)"/>
    <x v="14"/>
    <n v="5900"/>
    <s v="Sheldon Lettich"/>
    <s v="Sheldon Lettich"/>
    <s v="Mark Dacascos"/>
    <s v="France"/>
    <n v="6000000"/>
    <n v="3283371"/>
    <s v="August Entertainment"/>
    <n v="99"/>
    <n v="144.5"/>
    <n v="6923481.9633217994"/>
  </r>
  <r>
    <s v="My Life"/>
    <x v="8"/>
    <x v="0"/>
    <x v="13"/>
    <s v="November 12, 1993 (United States)"/>
    <x v="8"/>
    <n v="11000"/>
    <s v="Bruce Joel Rubin"/>
    <s v="Bruce Joel Rubin"/>
    <s v="Michael Keaton"/>
    <s v="United States"/>
    <n v="15000000"/>
    <n v="27804899"/>
    <s v="Capella Films"/>
    <n v="117"/>
    <n v="144.5"/>
    <n v="58630814.707958482"/>
  </r>
  <r>
    <s v="Mi vida loca"/>
    <x v="0"/>
    <x v="6"/>
    <x v="13"/>
    <s v="July 15, 1994 (United States)"/>
    <x v="16"/>
    <n v="2000"/>
    <s v="Allison Anders"/>
    <s v="Allison Anders"/>
    <s v="Angel Aviles"/>
    <s v="United States"/>
    <m/>
    <n v="3267313"/>
    <s v="Channel Four Films"/>
    <n v="92"/>
    <n v="144.5"/>
    <n v="6889621.253287198"/>
  </r>
  <r>
    <s v="Look Who's Talking Now"/>
    <x v="8"/>
    <x v="3"/>
    <x v="13"/>
    <s v="November 5, 1993 (United States)"/>
    <x v="44"/>
    <n v="28000"/>
    <s v="Tom Ropelewski"/>
    <s v="Tom Ropelewski"/>
    <s v="John Travolta"/>
    <s v="United States"/>
    <n v="22000000"/>
    <n v="10340263"/>
    <s v="TriStar Pictures"/>
    <n v="96"/>
    <n v="144.5"/>
    <n v="21804000.941868514"/>
  </r>
  <r>
    <s v="The Meteor Man"/>
    <x v="1"/>
    <x v="2"/>
    <x v="13"/>
    <s v="August 6, 1993 (United States)"/>
    <x v="33"/>
    <n v="7800"/>
    <s v="Robert Townsend"/>
    <s v="Robert Townsend"/>
    <s v="Robert Townsend"/>
    <s v="United States"/>
    <n v="20000000"/>
    <n v="8016708"/>
    <s v="Metro-Goldwyn-Mayer (MGM)"/>
    <n v="100"/>
    <n v="144.5"/>
    <n v="16904435.485121109"/>
  </r>
  <r>
    <s v="Fatal Instinct"/>
    <x v="8"/>
    <x v="3"/>
    <x v="13"/>
    <s v="October 29, 1993 (United States)"/>
    <x v="1"/>
    <n v="7000"/>
    <s v="Carl Reiner"/>
    <s v="David O'Malley"/>
    <s v="Armand Assante"/>
    <s v="United States"/>
    <m/>
    <n v="7839327"/>
    <s v="Metro-Goldwyn-Mayer (MGM)"/>
    <n v="91"/>
    <n v="144.5"/>
    <n v="16530400.947404845"/>
  </r>
  <r>
    <s v="CB4"/>
    <x v="0"/>
    <x v="3"/>
    <x v="13"/>
    <s v="March 12, 1993 (United States)"/>
    <x v="21"/>
    <n v="9000"/>
    <s v="Tamra Davis"/>
    <s v="Chris Rock"/>
    <s v="Chris Rock"/>
    <s v="United States"/>
    <n v="6000000"/>
    <n v="17953778"/>
    <s v="Imagine Entertainment"/>
    <n v="89"/>
    <n v="144.5"/>
    <n v="37858243.298269898"/>
  </r>
  <r>
    <s v="Calendar Girl"/>
    <x v="8"/>
    <x v="3"/>
    <x v="13"/>
    <s v="September 3, 1993 (United States)"/>
    <x v="27"/>
    <n v="2100"/>
    <s v="John Whitesell"/>
    <s v="Paul W. Shapiro"/>
    <s v="Jason Priestley"/>
    <s v="United States"/>
    <n v="13000000"/>
    <n v="2570550"/>
    <s v="Parkway Productions"/>
    <n v="90"/>
    <n v="144.5"/>
    <n v="5420391.5916955024"/>
  </r>
  <r>
    <s v="Heaven &amp; Earth"/>
    <x v="0"/>
    <x v="2"/>
    <x v="13"/>
    <s v="January 7, 1994 (United States)"/>
    <x v="8"/>
    <n v="14000"/>
    <s v="Oliver Stone"/>
    <s v="Le Ly Hayslip"/>
    <s v="Hiep Thi Le"/>
    <s v="United States"/>
    <n v="33000000"/>
    <n v="5864949"/>
    <s v="Alcor Films"/>
    <n v="140"/>
    <n v="144.5"/>
    <n v="12367127.752941176"/>
  </r>
  <r>
    <s v="Indian Summer"/>
    <x v="8"/>
    <x v="3"/>
    <x v="13"/>
    <s v="April 23, 1993 (United States)"/>
    <x v="14"/>
    <n v="5300"/>
    <s v="Mike Binder"/>
    <s v="Mike Binder"/>
    <s v="Alan Arkin"/>
    <s v="Canada"/>
    <n v="9000000"/>
    <n v="14904910"/>
    <s v="Outlaw Productions (I)"/>
    <n v="97"/>
    <n v="144.5"/>
    <n v="31429246.207612459"/>
  </r>
  <r>
    <s v="Once Upon a Forest"/>
    <x v="2"/>
    <x v="10"/>
    <x v="13"/>
    <s v="June 18, 1993 (United States)"/>
    <x v="16"/>
    <n v="5200"/>
    <s v="Charles Grosvenor"/>
    <s v="Rae Lambert"/>
    <s v="Michael Crawford"/>
    <s v="United Kingdom"/>
    <n v="13000000"/>
    <n v="6582052"/>
    <s v="Hanna-Barbera Productions"/>
    <n v="71"/>
    <n v="144.5"/>
    <n v="13879247.366089966"/>
  </r>
  <r>
    <s v="Posse"/>
    <x v="0"/>
    <x v="13"/>
    <x v="13"/>
    <s v="May 14, 1993 (United States)"/>
    <x v="30"/>
    <n v="4200"/>
    <s v="Mario Van Peebles"/>
    <s v="Sy Richardson"/>
    <s v="Mario Van Peebles"/>
    <s v="United Kingdom"/>
    <n v="10000000"/>
    <n v="18289763"/>
    <s v="PolyGram Filmed Entertainment"/>
    <n v="111"/>
    <n v="144.5"/>
    <n v="38566718.242906578"/>
  </r>
  <r>
    <s v="Flesh and Bone"/>
    <x v="0"/>
    <x v="0"/>
    <x v="13"/>
    <s v="November 5, 1993 (United States)"/>
    <x v="19"/>
    <n v="5000"/>
    <s v="Steve Kloves"/>
    <s v="Steve Kloves"/>
    <s v="Dennis Quaid"/>
    <s v="United States"/>
    <m/>
    <n v="9709451"/>
    <s v="Mirage Enterprises"/>
    <n v="126"/>
    <n v="144.5"/>
    <n v="20473838.89065744"/>
  </r>
  <r>
    <s v="Sommersby"/>
    <x v="8"/>
    <x v="0"/>
    <x v="13"/>
    <s v="February 5, 1993 (United States)"/>
    <x v="19"/>
    <n v="20000"/>
    <s v="Jon Amiel"/>
    <s v="Daniel Vigne"/>
    <s v="Richard Gere"/>
    <s v="France"/>
    <m/>
    <n v="140081992"/>
    <s v="Canal+"/>
    <n v="114"/>
    <n v="144.5"/>
    <n v="295383965.13771629"/>
  </r>
  <r>
    <s v="Even Cowgirls Get the Blues"/>
    <x v="0"/>
    <x v="3"/>
    <x v="13"/>
    <s v="May 20, 1994 (United States)"/>
    <x v="44"/>
    <n v="7100"/>
    <s v="Gus Van Sant"/>
    <s v="Tom Robbins"/>
    <s v="Uma Thurman"/>
    <s v="United States"/>
    <n v="8000000"/>
    <n v="1708873"/>
    <s v="New Line Cinema"/>
    <n v="106"/>
    <n v="144.5"/>
    <n v="3603415.9384083045"/>
  </r>
  <r>
    <s v="Life with Mikey"/>
    <x v="1"/>
    <x v="3"/>
    <x v="13"/>
    <s v="June 4, 1993 (United States)"/>
    <x v="41"/>
    <n v="5600"/>
    <s v="James Lapine"/>
    <s v="Marc Lawrence"/>
    <s v="Michael J. Fox"/>
    <s v="United States"/>
    <m/>
    <n v="12440858"/>
    <s v="Touchstone Pictures"/>
    <n v="91"/>
    <n v="144.5"/>
    <n v="26233421.678892735"/>
  </r>
  <r>
    <s v="Best of the Best II"/>
    <x v="0"/>
    <x v="2"/>
    <x v="13"/>
    <s v="March 5, 1993 (United States)"/>
    <x v="41"/>
    <n v="5400"/>
    <s v="Robert Radler"/>
    <s v="Max Strom"/>
    <s v="Eric Roberts"/>
    <s v="United States"/>
    <n v="7000000"/>
    <n v="6608687"/>
    <s v="Picture Securities"/>
    <n v="101"/>
    <n v="144.5"/>
    <n v="13935411.272664361"/>
  </r>
  <r>
    <s v="The Thief and the Cobbler"/>
    <x v="2"/>
    <x v="10"/>
    <x v="13"/>
    <s v="August 25, 1995 (United States)"/>
    <x v="12"/>
    <n v="3700"/>
    <s v="Richard Williams"/>
    <s v="Richard Williams"/>
    <s v="Vincent Price"/>
    <s v="United Kingdom"/>
    <n v="25000000"/>
    <n v="669276"/>
    <s v="Richard Williams Productions"/>
    <n v="90"/>
    <n v="144.5"/>
    <n v="1411269.1847750866"/>
  </r>
  <r>
    <s v="My Boyfriend's Back"/>
    <x v="8"/>
    <x v="3"/>
    <x v="13"/>
    <s v="August 6, 1993 (United States)"/>
    <x v="20"/>
    <n v="4300"/>
    <s v="Bob Balaban"/>
    <s v="Dean Lorey"/>
    <s v="Andrew Lowery"/>
    <s v="United States"/>
    <n v="12000000"/>
    <n v="3335984"/>
    <s v="Touchstone Pictures"/>
    <n v="85"/>
    <n v="144.5"/>
    <n v="7034424.3930795854"/>
  </r>
  <r>
    <s v="Warlock: The Armageddon"/>
    <x v="0"/>
    <x v="2"/>
    <x v="13"/>
    <s v="September 24, 1993 (United States)"/>
    <x v="20"/>
    <n v="5700"/>
    <s v="Anthony Hickox"/>
    <s v="Kevin Rock"/>
    <s v="Julian Sands"/>
    <s v="United States"/>
    <n v="3000000"/>
    <n v="3902679"/>
    <s v="Trimark Pictures"/>
    <n v="98"/>
    <n v="144.5"/>
    <n v="8229386.0989619382"/>
  </r>
  <r>
    <s v="The Scent of Green Papaya"/>
    <x v="4"/>
    <x v="0"/>
    <x v="13"/>
    <s v="January 28, 1994 (United States)"/>
    <x v="34"/>
    <n v="8300"/>
    <s v="Anh Hung Tran"/>
    <s v="Anh Hung Tran"/>
    <s v="Nu YÃªn-KhÃª Tran"/>
    <s v="Vietnam"/>
    <m/>
    <n v="1700992"/>
    <s v="Les Productions Lazennec"/>
    <n v="104"/>
    <n v="144.5"/>
    <n v="3586797.6636678204"/>
  </r>
  <r>
    <s v="Kika"/>
    <x v="9"/>
    <x v="3"/>
    <x v="13"/>
    <s v="May 6, 1994 (United States)"/>
    <x v="16"/>
    <n v="13000"/>
    <s v="Pedro AlmodÃ³var"/>
    <s v="Pedro AlmodÃ³var"/>
    <s v="Peter Coyote"/>
    <s v="Spain"/>
    <m/>
    <n v="2019581"/>
    <s v="El Deseo"/>
    <n v="114"/>
    <n v="144.5"/>
    <n v="4258590.523875433"/>
  </r>
  <r>
    <s v="Wide Sargasso Sea"/>
    <x v="5"/>
    <x v="0"/>
    <x v="13"/>
    <s v="April 16, 1993 (United States)"/>
    <x v="46"/>
    <n v="1900"/>
    <s v="John Duigan"/>
    <s v="Jan Sharp"/>
    <s v="Karina Lombard"/>
    <s v="Australia"/>
    <m/>
    <n v="1614784"/>
    <s v="Laughing Kookaburra Productions"/>
    <n v="98"/>
    <n v="144.5"/>
    <n v="3405015.1197231836"/>
  </r>
  <r>
    <s v="Iron Monkey"/>
    <x v="8"/>
    <x v="2"/>
    <x v="13"/>
    <s v="October 12, 2001 (United States)"/>
    <x v="24"/>
    <n v="16000"/>
    <s v="Woo-Ping Yuen"/>
    <s v="Tan Cheung"/>
    <s v="Rongguang Yu"/>
    <s v="Hong Kong"/>
    <n v="11000000"/>
    <n v="14694904"/>
    <s v="Film Workshop"/>
    <n v="85"/>
    <n v="144.5"/>
    <n v="30986416.946712803"/>
  </r>
  <r>
    <s v="Mr. Nanny"/>
    <x v="1"/>
    <x v="2"/>
    <x v="13"/>
    <s v="October 8, 1993 (United States)"/>
    <x v="51"/>
    <n v="8900"/>
    <s v="Michael Gottlieb"/>
    <s v="Edward Rugoff"/>
    <s v="Hulk Hogan"/>
    <s v="United States"/>
    <n v="10000000"/>
    <n v="4348572"/>
    <s v="New Line Cinema"/>
    <n v="84"/>
    <n v="144.5"/>
    <n v="9169618.6048442908"/>
  </r>
  <r>
    <s v="The Real McCoy"/>
    <x v="8"/>
    <x v="6"/>
    <x v="13"/>
    <s v="September 10, 1993 (United States)"/>
    <x v="30"/>
    <n v="8500"/>
    <s v="Russell Mulcahy"/>
    <s v="Desmond Lowden"/>
    <s v="Kim Basinger"/>
    <s v="United States"/>
    <m/>
    <n v="6484246"/>
    <s v="Bregman/Baer Productions"/>
    <n v="105"/>
    <n v="144.5"/>
    <n v="13673008.693425607"/>
  </r>
  <r>
    <s v="3 Ninjas: Knuckle Up"/>
    <x v="8"/>
    <x v="2"/>
    <x v="13"/>
    <s v="April 7, 1995 (United States)"/>
    <x v="36"/>
    <n v="5400"/>
    <s v="Sang-ok Shin"/>
    <s v="Alex S. Kim"/>
    <s v="Victor Wong"/>
    <s v="United States"/>
    <m/>
    <n v="413479"/>
    <s v="Sheen Productions"/>
    <n v="85"/>
    <n v="144.5"/>
    <n v="871882.70795847755"/>
  </r>
  <r>
    <s v="Father Hood"/>
    <x v="8"/>
    <x v="1"/>
    <x v="13"/>
    <s v="August 27, 1993 (United States)"/>
    <x v="38"/>
    <n v="2900"/>
    <s v="Darrell Roodt"/>
    <s v="Scott Spencer"/>
    <s v="Patrick Swayze"/>
    <s v="United States"/>
    <m/>
    <n v="3418141"/>
    <s v="Hollywood Pictures"/>
    <n v="95"/>
    <n v="144.5"/>
    <n v="7207664.7937716264"/>
  </r>
  <r>
    <s v="Faraway, So Close!"/>
    <x v="8"/>
    <x v="0"/>
    <x v="13"/>
    <s v="December 21, 1993 (United States)"/>
    <x v="4"/>
    <n v="7800"/>
    <s v="Wim Wenders"/>
    <s v="Wim Wenders"/>
    <s v="Otto Sander"/>
    <s v="Germany"/>
    <n v="10500000"/>
    <n v="810455"/>
    <s v="Road Movies Filmproduktion"/>
    <n v="140"/>
    <n v="144.5"/>
    <n v="1708966.3564013841"/>
  </r>
  <r>
    <s v="Dangerous Game"/>
    <x v="0"/>
    <x v="0"/>
    <x v="13"/>
    <s v="November 19, 1993 (United States)"/>
    <x v="41"/>
    <n v="3600"/>
    <s v="Abel Ferrara"/>
    <s v="Nicholas St. John"/>
    <s v="Harvey Keitel"/>
    <s v="Italy"/>
    <n v="10000000"/>
    <n v="1261210"/>
    <s v="Cecchi Gori Europa N.V."/>
    <n v="108"/>
    <n v="144.5"/>
    <n v="2659451.1211072668"/>
  </r>
  <r>
    <s v="Deadfall"/>
    <x v="0"/>
    <x v="6"/>
    <x v="13"/>
    <s v="October 8, 1993 (United States)"/>
    <x v="35"/>
    <n v="3000"/>
    <s v="Christopher Coppola"/>
    <s v="Christopher Coppola"/>
    <s v="Michael Biehn"/>
    <s v="United States"/>
    <n v="10000000"/>
    <n v="18369"/>
    <s v="Trimark Pictures"/>
    <n v="98"/>
    <n v="144.5"/>
    <n v="38733.801384083046"/>
  </r>
  <r>
    <s v="A Home of Our Own"/>
    <x v="1"/>
    <x v="5"/>
    <x v="13"/>
    <s v="November 5, 1993 (United States)"/>
    <x v="12"/>
    <n v="3000"/>
    <s v="Tony Bill"/>
    <s v="Patrick Sheane Duncan"/>
    <s v="Kathy Bates"/>
    <s v="United States"/>
    <n v="12000000"/>
    <n v="1677807"/>
    <s v="A&amp;M Films"/>
    <n v="104"/>
    <n v="144.5"/>
    <n v="3537908.6013840833"/>
  </r>
  <r>
    <s v="A Far Off Place"/>
    <x v="1"/>
    <x v="1"/>
    <x v="13"/>
    <s v="March 12, 1993 (United States)"/>
    <x v="14"/>
    <n v="3400"/>
    <s v="Mikael Salomon"/>
    <s v="Lourens van der Post"/>
    <s v="Reese Witherspoon"/>
    <s v="United States"/>
    <m/>
    <n v="12890752"/>
    <s v="Walt Disney Pictures"/>
    <n v="108"/>
    <n v="144.5"/>
    <n v="27182090.895501733"/>
  </r>
  <r>
    <s v="Guilty as Sin"/>
    <x v="0"/>
    <x v="6"/>
    <x v="13"/>
    <s v="June 4, 1993 (United States)"/>
    <x v="41"/>
    <n v="4900"/>
    <s v="Sidney Lumet"/>
    <s v="Larry Cohen"/>
    <s v="Rebecca De Mornay"/>
    <s v="United States"/>
    <n v="12000000"/>
    <n v="22866222"/>
    <s v="Hollywood Pictures"/>
    <n v="107"/>
    <n v="144.5"/>
    <n v="48216870.888581321"/>
  </r>
  <r>
    <s v="The Wedding Banquet"/>
    <x v="0"/>
    <x v="3"/>
    <x v="13"/>
    <s v="August 4, 1993 (United States)"/>
    <x v="37"/>
    <n v="14000"/>
    <s v="Ang Lee"/>
    <s v="Ang Lee"/>
    <s v="Winston Chao"/>
    <s v="Taiwan"/>
    <n v="1000000"/>
    <n v="6933459"/>
    <s v="Ang Lee Productions"/>
    <n v="106"/>
    <n v="144.5"/>
    <n v="14620241.919031143"/>
  </r>
  <r>
    <s v="Another Stakeout"/>
    <x v="8"/>
    <x v="3"/>
    <x v="13"/>
    <s v="July 23, 1993 (United States)"/>
    <x v="41"/>
    <n v="13000"/>
    <s v="John Badham"/>
    <s v="Jim Kouf"/>
    <s v="Richard Dreyfuss"/>
    <s v="United States"/>
    <m/>
    <n v="20208496"/>
    <s v="Touchstone Pictures"/>
    <n v="108"/>
    <n v="144.5"/>
    <n v="42612655.579238757"/>
  </r>
  <r>
    <s v="Aspen Extreme"/>
    <x v="8"/>
    <x v="0"/>
    <x v="13"/>
    <s v="January 22, 1993 (United States)"/>
    <x v="22"/>
    <n v="2800"/>
    <s v="Patrick Hasburgh"/>
    <s v="Patrick Hasburgh"/>
    <s v="Paul Gross"/>
    <s v="United States"/>
    <n v="14000000"/>
    <n v="8041049"/>
    <s v="Hollywood Pictures"/>
    <n v="113"/>
    <n v="144.5"/>
    <n v="16955762.147404846"/>
  </r>
  <r>
    <s v="Suture"/>
    <x v="4"/>
    <x v="0"/>
    <x v="13"/>
    <s v="August 24, 1994 (France)"/>
    <x v="14"/>
    <n v="1800"/>
    <s v="Scott McGehee"/>
    <s v="Scott McGehee"/>
    <s v="Dennis Haysbert"/>
    <s v="United States"/>
    <m/>
    <n v="102780"/>
    <s v="Kino Korsakoff"/>
    <n v="96"/>
    <n v="144.5"/>
    <n v="216727.10034602077"/>
  </r>
  <r>
    <s v="Blink"/>
    <x v="0"/>
    <x v="6"/>
    <x v="13"/>
    <s v="January 26, 1994 (United States)"/>
    <x v="19"/>
    <n v="8000"/>
    <s v="Michael Apted"/>
    <s v="Dana Stevens"/>
    <s v="Madeleine Stowe"/>
    <s v="United States"/>
    <n v="11000000"/>
    <n v="16696219"/>
    <s v="New Line Cinema"/>
    <n v="106"/>
    <n v="144.5"/>
    <n v="35206490.860207617"/>
  </r>
  <r>
    <s v="Where the Rivers Flow North"/>
    <x v="8"/>
    <x v="0"/>
    <x v="13"/>
    <s v="March 4, 1994 (United States)"/>
    <x v="17"/>
    <n v="464"/>
    <s v="Jay Craven"/>
    <s v="Howard Frank Mosher"/>
    <s v="Rip Torn"/>
    <s v="United States"/>
    <m/>
    <n v="595505"/>
    <s v="Caledonia Pictures"/>
    <n v="106"/>
    <n v="144.5"/>
    <n v="1255711.9273356402"/>
  </r>
  <r>
    <s v="Sugar Hill"/>
    <x v="0"/>
    <x v="6"/>
    <x v="13"/>
    <s v="February 25, 1994 (United States)"/>
    <x v="23"/>
    <n v="4300"/>
    <s v="Leon Ichaso"/>
    <s v="Barry Michael Cooper"/>
    <s v="Wesley Snipes"/>
    <s v="United States"/>
    <n v="10000000"/>
    <n v="18225518"/>
    <s v="Beacon Communications"/>
    <n v="123"/>
    <n v="144.5"/>
    <n v="38431247.990311421"/>
  </r>
  <r>
    <s v="Man's Best Friend"/>
    <x v="0"/>
    <x v="3"/>
    <x v="13"/>
    <s v="November 19, 1993 (United States)"/>
    <x v="33"/>
    <n v="4100"/>
    <s v="John Lafia"/>
    <s v="John Lafia"/>
    <s v="Ally Sheedy"/>
    <s v="United States"/>
    <n v="6000000"/>
    <n v="12974636"/>
    <s v="New Line Cinema"/>
    <n v="87"/>
    <n v="144.5"/>
    <n v="27358972.935640141"/>
  </r>
  <r>
    <s v="Mr. Jones"/>
    <x v="0"/>
    <x v="0"/>
    <x v="13"/>
    <s v="October 8, 1993 (United States)"/>
    <x v="1"/>
    <n v="6900"/>
    <s v="Mike Figgis"/>
    <s v="Eric Roth"/>
    <s v="Richard Gere"/>
    <s v="United States"/>
    <n v="25000000"/>
    <n v="8345845"/>
    <s v="Rastar Productions"/>
    <n v="114"/>
    <n v="144.5"/>
    <n v="17598470.39100346"/>
  </r>
  <r>
    <s v="Carnosaur"/>
    <x v="0"/>
    <x v="4"/>
    <x v="13"/>
    <s v="May 21, 1993 (United States)"/>
    <x v="48"/>
    <n v="3700"/>
    <s v="Adam Simon"/>
    <s v="John Brosnan"/>
    <s v="Diane Ladd"/>
    <s v="United States"/>
    <n v="850000"/>
    <n v="1753979"/>
    <s v="New Horizons Picture"/>
    <n v="83"/>
    <n v="144.5"/>
    <n v="3698528.7287197234"/>
  </r>
  <r>
    <s v="Mr. Wonderful"/>
    <x v="8"/>
    <x v="3"/>
    <x v="13"/>
    <s v="October 15, 1993 (United States)"/>
    <x v="23"/>
    <n v="3200"/>
    <s v="Anthony Minghella"/>
    <s v="Amy Schor Ferris"/>
    <s v="Matt Dillon"/>
    <s v="United States"/>
    <n v="13000000"/>
    <n v="3125424"/>
    <s v="Night Life Inc."/>
    <n v="98"/>
    <n v="144.5"/>
    <n v="6590426.9397923881"/>
  </r>
  <r>
    <s v="Cop &amp; Â½"/>
    <x v="1"/>
    <x v="3"/>
    <x v="13"/>
    <s v="April 2, 1993 (United States)"/>
    <x v="52"/>
    <n v="8300"/>
    <s v="Henry Winkler"/>
    <s v="Arne Olsen"/>
    <s v="Burt Reynolds"/>
    <s v="United States"/>
    <n v="14000000"/>
    <n v="40689691"/>
    <s v="Imagine Films Entertainment"/>
    <n v="97"/>
    <n v="144.5"/>
    <n v="85800338.046366781"/>
  </r>
  <r>
    <s v="Madadayo"/>
    <x v="3"/>
    <x v="0"/>
    <x v="13"/>
    <s v="April 17, 1993 (Japan)"/>
    <x v="4"/>
    <n v="5100"/>
    <s v="Akira Kurosawa"/>
    <s v="IshirÃ´ Honda"/>
    <s v="Tatsuo Matsumura"/>
    <s v="Japan"/>
    <n v="11900000"/>
    <n v="596"/>
    <s v="DENTSU Music And Entertainment"/>
    <n v="134"/>
    <n v="144.5"/>
    <n v="1256.7557093425605"/>
  </r>
  <r>
    <s v="Caro diario"/>
    <x v="9"/>
    <x v="5"/>
    <x v="13"/>
    <s v="September 30, 1994 (United States)"/>
    <x v="4"/>
    <n v="7400"/>
    <s v="Nanni Moretti"/>
    <s v="Nanni Moretti"/>
    <s v="Nanni Moretti"/>
    <s v="Italy"/>
    <m/>
    <n v="225278"/>
    <s v="Sacher Film"/>
    <n v="100"/>
    <n v="144.5"/>
    <n v="475032.57162629761"/>
  </r>
  <r>
    <s v="Jack the Bear"/>
    <x v="8"/>
    <x v="3"/>
    <x v="13"/>
    <s v="April 2, 1993 (United States)"/>
    <x v="16"/>
    <n v="3900"/>
    <s v="Marshall Herskovitz"/>
    <s v="Dan McCall"/>
    <s v="Danny DeVito"/>
    <s v="United States"/>
    <m/>
    <n v="5145823"/>
    <s v="Twentieth Century Fox"/>
    <n v="99"/>
    <n v="144.5"/>
    <n v="10850742.339792388"/>
  </r>
  <r>
    <s v="Money for Nothing"/>
    <x v="0"/>
    <x v="3"/>
    <x v="13"/>
    <s v="September 10, 1993 (United States)"/>
    <x v="46"/>
    <n v="3700"/>
    <s v="RamÃ³n MenÃ©ndez"/>
    <s v="Mark Bowden"/>
    <s v="John Cusack"/>
    <s v="United States"/>
    <n v="11000000"/>
    <n v="1039824"/>
    <s v="Permut Presentations"/>
    <n v="100"/>
    <n v="144.5"/>
    <n v="2192625.4173010383"/>
  </r>
  <r>
    <s v="Naked in New York"/>
    <x v="0"/>
    <x v="3"/>
    <x v="13"/>
    <s v="April 13, 1994 (United States)"/>
    <x v="41"/>
    <n v="1600"/>
    <s v="Daniel Algrant"/>
    <s v="Daniel Algrant"/>
    <s v="Eric Stoltz"/>
    <s v="United States"/>
    <m/>
    <n v="1038959"/>
    <s v="Some Film"/>
    <n v="95"/>
    <n v="144.5"/>
    <n v="2190801.4346020762"/>
  </r>
  <r>
    <s v="Son of the Pink Panther"/>
    <x v="1"/>
    <x v="3"/>
    <x v="13"/>
    <s v="August 27, 1993 (United States)"/>
    <x v="49"/>
    <n v="5000"/>
    <s v="Blake Edwards"/>
    <s v="Maurice Richlin"/>
    <s v="Roberto Benigni"/>
    <s v="Italy"/>
    <n v="25000000"/>
    <n v="2438031"/>
    <s v="Filmauro"/>
    <n v="93"/>
    <n v="144.5"/>
    <n v="5140955.3335640142"/>
  </r>
  <r>
    <s v="Jung on zo"/>
    <x v="0"/>
    <x v="2"/>
    <x v="13"/>
    <s v="June 24, 1993 (Hong Kong)"/>
    <x v="8"/>
    <n v="6100"/>
    <s v="Kirk Wong"/>
    <s v="Tin Nam Chun"/>
    <s v="Jackie Chan"/>
    <s v="Hong Kong"/>
    <m/>
    <n v="3741869"/>
    <s v="Golden Harvest Company"/>
    <n v="103"/>
    <n v="144.5"/>
    <n v="7890294.0089965397"/>
  </r>
  <r>
    <s v="Totally F***ed Up"/>
    <x v="9"/>
    <x v="3"/>
    <x v="13"/>
    <s v="January 13, 1995 (United Kingdom)"/>
    <x v="5"/>
    <n v="3000"/>
    <s v="Gregg Araki"/>
    <s v="Gregg Araki"/>
    <s v="James Duval"/>
    <s v="United States"/>
    <m/>
    <n v="101071"/>
    <s v="Blurco"/>
    <n v="78"/>
    <n v="144.5"/>
    <n v="213123.41660899654"/>
  </r>
  <r>
    <s v="Bodies, Rest &amp; Motion"/>
    <x v="0"/>
    <x v="0"/>
    <x v="13"/>
    <s v="April 9, 1993 (United States)"/>
    <x v="46"/>
    <n v="2200"/>
    <s v="Michael Steinberg"/>
    <s v="Roger Hedden"/>
    <s v="Phoebe Cates"/>
    <s v="United States"/>
    <n v="2500000"/>
    <n v="764724"/>
    <s v="Fine Line Features"/>
    <n v="95"/>
    <n v="144.5"/>
    <n v="1612535.6595155711"/>
  </r>
  <r>
    <s v="House of Cards"/>
    <x v="8"/>
    <x v="0"/>
    <x v="13"/>
    <s v="June 25, 1993 (United States)"/>
    <x v="19"/>
    <n v="2600"/>
    <s v="Michael Lessac"/>
    <s v="Michael Lessac"/>
    <s v="Kathleen Turner"/>
    <s v="Italy"/>
    <m/>
    <n v="322871"/>
    <s v="A&amp;M Films"/>
    <n v="109"/>
    <n v="144.5"/>
    <n v="680822.10173010384"/>
  </r>
  <r>
    <s v="Bhaji on the Beach"/>
    <x v="0"/>
    <x v="3"/>
    <x v="13"/>
    <s v="May 1994 (United States)"/>
    <x v="5"/>
    <n v="1100"/>
    <s v="Gurinder Chadha"/>
    <s v="Gurinder Chadha"/>
    <s v="Kim Vithana"/>
    <s v="United Kingdom"/>
    <m/>
    <n v="735162"/>
    <s v="Channel Four Films"/>
    <n v="101"/>
    <n v="144.5"/>
    <n v="1550199.7328719725"/>
  </r>
  <r>
    <s v="Silent Tongue"/>
    <x v="8"/>
    <x v="0"/>
    <x v="13"/>
    <s v="January 27, 1995 (United Kingdom)"/>
    <x v="11"/>
    <n v="1100"/>
    <s v="Sam Shepard"/>
    <s v="Sam Shepard"/>
    <s v="Alan Bates"/>
    <s v="France"/>
    <m/>
    <n v="61274"/>
    <s v="Belbo Films"/>
    <n v="102"/>
    <n v="144.5"/>
    <n v="129205.4519031142"/>
  </r>
  <r>
    <s v="Amos &amp; Andrew"/>
    <x v="8"/>
    <x v="3"/>
    <x v="13"/>
    <s v="March 5, 1993 (United States)"/>
    <x v="46"/>
    <n v="8600"/>
    <s v="E. Max Frye"/>
    <s v="E. Max Frye"/>
    <s v="Nicolas Cage"/>
    <s v="United States"/>
    <m/>
    <n v="9745803"/>
    <s v="Castle Rock Entertainment"/>
    <n v="96"/>
    <n v="144.5"/>
    <n v="20550492.55432526"/>
  </r>
  <r>
    <s v="Splitting Heirs"/>
    <x v="8"/>
    <x v="3"/>
    <x v="13"/>
    <s v="April 30, 1993 (United States)"/>
    <x v="30"/>
    <n v="4100"/>
    <s v="Robert Young"/>
    <s v="Eric Idle"/>
    <s v="Eric Idle"/>
    <s v="United Kingdom"/>
    <m/>
    <n v="3246063"/>
    <s v="Prominent Features"/>
    <n v="87"/>
    <n v="144.5"/>
    <n v="6844812.429757786"/>
  </r>
  <r>
    <s v="Born Yesterday"/>
    <x v="1"/>
    <x v="3"/>
    <x v="13"/>
    <s v="March 26, 1993 (United States)"/>
    <x v="33"/>
    <n v="3700"/>
    <s v="Luis Mandoki"/>
    <s v="Garson Kanin"/>
    <s v="Melanie Griffith"/>
    <s v="United States"/>
    <m/>
    <n v="17952857"/>
    <s v="Hollywood Pictures"/>
    <n v="100"/>
    <n v="144.5"/>
    <n v="37856301.231141873"/>
  </r>
  <r>
    <s v="Mother's Boys"/>
    <x v="0"/>
    <x v="0"/>
    <x v="13"/>
    <s v="March 18, 1994 (United States)"/>
    <x v="20"/>
    <n v="3000"/>
    <s v="Yves Simoneau"/>
    <s v="Bernard Taylor"/>
    <s v="Jamie Lee Curtis"/>
    <s v="United States"/>
    <n v="8000000"/>
    <n v="737548"/>
    <s v="Miramax"/>
    <n v="96"/>
    <n v="144.5"/>
    <n v="1555230.9730103808"/>
  </r>
  <r>
    <s v="The Nutcracker"/>
    <x v="2"/>
    <x v="8"/>
    <x v="13"/>
    <s v="November 24, 1993 (United States)"/>
    <x v="23"/>
    <n v="1900"/>
    <s v="Emile Ardolino"/>
    <s v="Susan Cooper"/>
    <s v="Darci Kistler"/>
    <s v="United States"/>
    <n v="19000000"/>
    <n v="2119994"/>
    <s v="Krasnow Productions"/>
    <n v="92"/>
    <n v="144.5"/>
    <n v="4470326.4484429071"/>
  </r>
  <r>
    <s v="Philadelphia Experiment II"/>
    <x v="8"/>
    <x v="2"/>
    <x v="13"/>
    <s v="June 4, 1994 (South Korea)"/>
    <x v="54"/>
    <n v="1900"/>
    <s v="Stephen Cornwell"/>
    <s v="Wallace C. Bennett"/>
    <s v="Brad Johnson"/>
    <s v="United States"/>
    <n v="5000000"/>
    <n v="2970"/>
    <s v="Trimark Pictures"/>
    <n v="97"/>
    <n v="144.5"/>
    <n v="6262.6920415224913"/>
  </r>
  <r>
    <s v="Blue"/>
    <x v="4"/>
    <x v="5"/>
    <x v="13"/>
    <s v="December 3, 1993 (United States)"/>
    <x v="4"/>
    <n v="2100"/>
    <s v="Derek Jarman"/>
    <s v="Derek Jarman"/>
    <s v="Derek Jarman"/>
    <s v="United Kingdom"/>
    <m/>
    <m/>
    <s v="Channel 4 Television Corporation"/>
    <n v="79"/>
    <n v="144.5"/>
    <n v="0"/>
  </r>
  <r>
    <s v="Fear of a Black Hat"/>
    <x v="0"/>
    <x v="3"/>
    <x v="13"/>
    <s v="June 3, 1994 (United States)"/>
    <x v="13"/>
    <n v="3900"/>
    <s v="Rusty Cundieff"/>
    <s v="Rusty Cundieff"/>
    <s v="Larry B. Scott"/>
    <s v="United States"/>
    <n v="999999"/>
    <n v="233824"/>
    <s v="Incorporated Television Company (ITC)"/>
    <n v="88"/>
    <n v="144.5"/>
    <n v="493053.09896193777"/>
  </r>
  <r>
    <s v="Ed and His Dead Mother"/>
    <x v="8"/>
    <x v="3"/>
    <x v="13"/>
    <s v="November 17, 1993 (United States)"/>
    <x v="22"/>
    <n v="1900"/>
    <s v="Jonathan Wacks"/>
    <s v="Chuck Hughes"/>
    <s v="Eric Christmas"/>
    <s v="United States"/>
    <n v="1800000"/>
    <m/>
    <s v="Incorporated Television Company (ITC)"/>
    <n v="93"/>
    <n v="144.5"/>
    <n v="0"/>
  </r>
  <r>
    <s v="Boiling Point"/>
    <x v="0"/>
    <x v="2"/>
    <x v="13"/>
    <s v="April 16, 1993 (United States)"/>
    <x v="18"/>
    <n v="5700"/>
    <s v="James B. Harris"/>
    <s v="Gerald Petievich"/>
    <s v="Wesley Snipes"/>
    <s v="United States"/>
    <n v="9000000"/>
    <n v="10058318"/>
    <s v="StudioCanal"/>
    <n v="92"/>
    <n v="144.5"/>
    <n v="21209477.471280277"/>
  </r>
  <r>
    <s v="A Dangerous Woman"/>
    <x v="0"/>
    <x v="0"/>
    <x v="13"/>
    <s v="December 3, 1993 (United States)"/>
    <x v="1"/>
    <n v="1600"/>
    <s v="Stephen Gyllenhaal"/>
    <s v="Mary McGarry Morris"/>
    <s v="Debra Winger"/>
    <s v="United States"/>
    <m/>
    <n v="1497222"/>
    <s v="Island World"/>
    <n v="102"/>
    <n v="144.5"/>
    <n v="3157117.9474048447"/>
  </r>
  <r>
    <s v="Josh and S.A.M."/>
    <x v="8"/>
    <x v="1"/>
    <x v="13"/>
    <s v="November 24, 1993 (United States)"/>
    <x v="46"/>
    <n v="1400"/>
    <s v="Billy Weber"/>
    <s v="Frank Deese"/>
    <s v="Jacob Tierney"/>
    <s v="United States"/>
    <n v="18000000"/>
    <n v="1640220"/>
    <s v="Castle Rock Entertainment"/>
    <n v="96"/>
    <n v="144.5"/>
    <n v="3458650.7543252595"/>
  </r>
  <r>
    <s v="Ethan Frome"/>
    <x v="1"/>
    <x v="0"/>
    <x v="13"/>
    <s v="March 12, 1993 (United States)"/>
    <x v="19"/>
    <n v="2000"/>
    <s v="John Madden"/>
    <s v="Richard Nelson"/>
    <s v="Liam Neeson"/>
    <s v="United Kingdom"/>
    <m/>
    <n v="296081"/>
    <s v="American Playhouse"/>
    <n v="99"/>
    <n v="144.5"/>
    <n v="624331.35432525957"/>
  </r>
  <r>
    <s v="The Night We Never Met"/>
    <x v="0"/>
    <x v="3"/>
    <x v="13"/>
    <s v="April 30, 1993 (United States)"/>
    <x v="22"/>
    <n v="2400"/>
    <s v="Warren Leight"/>
    <s v="Warren Leight"/>
    <s v="Matthew Broderick"/>
    <s v="United States"/>
    <n v="8000000"/>
    <n v="1884814"/>
    <s v="Miramax"/>
    <n v="99"/>
    <n v="144.5"/>
    <n v="3974414.0193771627"/>
  </r>
  <r>
    <s v="The Shawshank Redemption"/>
    <x v="0"/>
    <x v="0"/>
    <x v="14"/>
    <s v="October 14, 1994 (United States)"/>
    <x v="62"/>
    <n v="2400000"/>
    <s v="Frank Darabont"/>
    <s v="Stephen King"/>
    <s v="Tim Robbins"/>
    <s v="United States"/>
    <n v="25000000"/>
    <n v="28817291"/>
    <s v="Castle Rock Entertainment"/>
    <n v="142"/>
    <n v="148.19999999999999"/>
    <n v="59248505.854925774"/>
  </r>
  <r>
    <s v="Pulp Fiction"/>
    <x v="0"/>
    <x v="6"/>
    <x v="14"/>
    <s v="October 14, 1994 (United States)"/>
    <x v="61"/>
    <n v="1900000"/>
    <s v="Quentin Tarantino"/>
    <s v="Quentin Tarantino"/>
    <s v="John Travolta"/>
    <s v="United States"/>
    <n v="8000000"/>
    <n v="213928762"/>
    <s v="Miramax"/>
    <n v="154"/>
    <n v="148.19999999999999"/>
    <n v="439838689.48313087"/>
  </r>
  <r>
    <s v="Forrest Gump"/>
    <x v="8"/>
    <x v="0"/>
    <x v="14"/>
    <s v="July 6, 1994 (United States)"/>
    <x v="63"/>
    <n v="1900000"/>
    <s v="Robert Zemeckis"/>
    <s v="Winston Groom"/>
    <s v="Tom Hanks"/>
    <s v="United States"/>
    <n v="55000000"/>
    <n v="678226133"/>
    <s v="Paramount Pictures"/>
    <n v="142"/>
    <n v="148.19999999999999"/>
    <n v="1394436590.5877192"/>
  </r>
  <r>
    <s v="LÃ©on: The Professional"/>
    <x v="0"/>
    <x v="2"/>
    <x v="14"/>
    <s v="November 18, 1994 (United States)"/>
    <x v="55"/>
    <n v="1100000"/>
    <s v="Luc Besson"/>
    <s v="Luc Besson"/>
    <s v="Jean Reno"/>
    <s v="France"/>
    <m/>
    <n v="19552639"/>
    <s v="Gaumont"/>
    <n v="110"/>
    <n v="148.19999999999999"/>
    <n v="40200331.331309043"/>
  </r>
  <r>
    <s v="True Lies"/>
    <x v="0"/>
    <x v="2"/>
    <x v="14"/>
    <s v="July 15, 1994 (United States)"/>
    <x v="13"/>
    <n v="243000"/>
    <s v="James Cameron"/>
    <s v="Claude Zidi"/>
    <s v="Arnold Schwarzenegger"/>
    <s v="United States"/>
    <n v="115000000"/>
    <n v="378882411"/>
    <s v="Twentieth Century Fox"/>
    <n v="141"/>
    <n v="148.19999999999999"/>
    <n v="778984282.26518214"/>
  </r>
  <r>
    <s v="The Lion King"/>
    <x v="2"/>
    <x v="10"/>
    <x v="14"/>
    <s v="June 24, 1994 (United States)"/>
    <x v="55"/>
    <n v="970000"/>
    <s v="Roger Allers"/>
    <s v="Irene Mecchi"/>
    <s v="Matthew Broderick"/>
    <s v="United States"/>
    <n v="45000000"/>
    <n v="1083720877"/>
    <s v="Walt Disney Pictures"/>
    <n v="88"/>
    <n v="148.19999999999999"/>
    <n v="2228135973.1572199"/>
  </r>
  <r>
    <s v="The Mask"/>
    <x v="8"/>
    <x v="2"/>
    <x v="14"/>
    <s v="July 29, 1994 (United States)"/>
    <x v="15"/>
    <n v="357000"/>
    <s v="Chuck Russell"/>
    <s v="Michael Fallon"/>
    <s v="Jim Carrey"/>
    <s v="United States"/>
    <n v="23000000"/>
    <n v="351583407"/>
    <s v="New Line Cinema"/>
    <n v="101"/>
    <n v="148.19999999999999"/>
    <n v="722857382.67813766"/>
  </r>
  <r>
    <s v="Speed"/>
    <x v="0"/>
    <x v="2"/>
    <x v="14"/>
    <s v="June 10, 1994 (United States)"/>
    <x v="13"/>
    <n v="339000"/>
    <s v="Jan de Bont"/>
    <s v="Graham Yost"/>
    <s v="Keanu Reeves"/>
    <s v="United States"/>
    <n v="30000000"/>
    <n v="350448145"/>
    <s v="The Mark Gordon Company"/>
    <n v="116"/>
    <n v="148.19999999999999"/>
    <n v="720523277.8778677"/>
  </r>
  <r>
    <s v="Stargate"/>
    <x v="8"/>
    <x v="2"/>
    <x v="14"/>
    <s v="October 28, 1994 (United States)"/>
    <x v="12"/>
    <n v="180000"/>
    <s v="Roland Emmerich"/>
    <s v="Dean Devlin"/>
    <s v="Kurt Russell"/>
    <s v="United States"/>
    <n v="55000000"/>
    <n v="196567262"/>
    <s v="Canal+"/>
    <n v="116"/>
    <n v="148.19999999999999"/>
    <n v="404143351.76383263"/>
  </r>
  <r>
    <s v="The Little Rascals"/>
    <x v="1"/>
    <x v="3"/>
    <x v="14"/>
    <s v="August 5, 1994 (United States)"/>
    <x v="21"/>
    <n v="45000"/>
    <s v="Penelope Spheeris"/>
    <s v="Penelope Spheeris"/>
    <s v="Travis Tedford"/>
    <s v="United States"/>
    <n v="23000000"/>
    <n v="67308282"/>
    <s v="Universal Pictures"/>
    <n v="82"/>
    <n v="148.19999999999999"/>
    <n v="138386191.12955466"/>
  </r>
  <r>
    <s v="Dumb and Dumber"/>
    <x v="8"/>
    <x v="3"/>
    <x v="14"/>
    <s v="December 16, 1994 (United States)"/>
    <x v="4"/>
    <n v="361000"/>
    <s v="Peter Farrelly"/>
    <s v="Peter Farrelly"/>
    <s v="Jim Carrey"/>
    <s v="United States"/>
    <n v="17000000"/>
    <n v="247275374"/>
    <s v="New Line Cinema"/>
    <n v="107"/>
    <n v="148.19999999999999"/>
    <n v="508399503.76383263"/>
  </r>
  <r>
    <s v="Legends of the Fall"/>
    <x v="0"/>
    <x v="0"/>
    <x v="14"/>
    <s v="January 13, 1995 (United States)"/>
    <x v="24"/>
    <n v="154000"/>
    <s v="Edward Zwick"/>
    <s v="Susan Shilliday"/>
    <s v="Brad Pitt"/>
    <s v="United States"/>
    <n v="30000000"/>
    <n v="160638883"/>
    <s v="TriStar Pictures"/>
    <n v="133"/>
    <n v="148.19999999999999"/>
    <n v="330274410.59446692"/>
  </r>
  <r>
    <s v="Natural Born Killers"/>
    <x v="0"/>
    <x v="2"/>
    <x v="14"/>
    <s v="August 26, 1994 (United States)"/>
    <x v="4"/>
    <n v="222000"/>
    <s v="Oliver Stone"/>
    <s v="Quentin Tarantino"/>
    <s v="Woody Harrelson"/>
    <s v="United States"/>
    <n v="34000000"/>
    <n v="50283563"/>
    <s v="Warner Bros."/>
    <n v="118"/>
    <n v="148.19999999999999"/>
    <n v="103383276.96423751"/>
  </r>
  <r>
    <s v="The Crow"/>
    <x v="0"/>
    <x v="2"/>
    <x v="14"/>
    <s v="May 13, 1994 (United States)"/>
    <x v="37"/>
    <n v="170000"/>
    <s v="Alex Proyas"/>
    <s v="James O'Barr"/>
    <s v="Brandon Lee"/>
    <s v="United States"/>
    <n v="23000000"/>
    <n v="50693129"/>
    <s v="Crowvision Inc."/>
    <n v="102"/>
    <n v="148.19999999999999"/>
    <n v="104225346.87112011"/>
  </r>
  <r>
    <s v="Interview with the Vampire: the Vampire Chronicles"/>
    <x v="0"/>
    <x v="0"/>
    <x v="14"/>
    <s v="November 11, 1994 (United States)"/>
    <x v="24"/>
    <n v="301000"/>
    <s v="Neil Jordan"/>
    <s v="Anne Rice"/>
    <s v="Brad Pitt"/>
    <s v="United States"/>
    <n v="60000000"/>
    <n v="223664608"/>
    <s v="Geffen Pictures"/>
    <n v="123"/>
    <n v="148.19999999999999"/>
    <n v="459855641.41430497"/>
  </r>
  <r>
    <s v="Four Weddings and a Funeral"/>
    <x v="0"/>
    <x v="3"/>
    <x v="14"/>
    <s v="April 15, 1994 (United States)"/>
    <x v="12"/>
    <n v="144000"/>
    <s v="Mike Newell"/>
    <s v="Richard Curtis"/>
    <s v="Hugh Grant"/>
    <s v="United Kingdom"/>
    <n v="4400000"/>
    <n v="245700832"/>
    <s v="PolyGram Filmed Entertainment"/>
    <n v="117"/>
    <n v="148.19999999999999"/>
    <n v="505162236.91228068"/>
  </r>
  <r>
    <s v="The Flintstones"/>
    <x v="1"/>
    <x v="3"/>
    <x v="14"/>
    <s v="May 27, 1994 (United States)"/>
    <x v="38"/>
    <n v="77000"/>
    <s v="Brian Levant"/>
    <s v="Tom S. Parker"/>
    <s v="John Goodman"/>
    <s v="United States"/>
    <n v="46000000"/>
    <n v="341631208"/>
    <s v="Universal Pictures"/>
    <n v="91"/>
    <n v="148.19999999999999"/>
    <n v="702395607.81106615"/>
  </r>
  <r>
    <s v="Ace Ventura: Pet Detective"/>
    <x v="8"/>
    <x v="3"/>
    <x v="14"/>
    <s v="February 4, 1994 (United States)"/>
    <x v="15"/>
    <n v="284000"/>
    <s v="Tom Shadyac"/>
    <s v="Jack Bernstein"/>
    <s v="Jim Carrey"/>
    <s v="United States"/>
    <n v="15000000"/>
    <n v="107217396"/>
    <s v="Morgan Creek Entertainment"/>
    <n v="86"/>
    <n v="148.19999999999999"/>
    <n v="220439544.94736841"/>
  </r>
  <r>
    <s v="Little Women"/>
    <x v="1"/>
    <x v="0"/>
    <x v="14"/>
    <s v="December 25, 1994 (United States)"/>
    <x v="4"/>
    <n v="54000"/>
    <s v="Gillian Armstrong"/>
    <s v="Louisa May Alcott"/>
    <s v="Susan Sarandon"/>
    <s v="United States"/>
    <n v="18000000"/>
    <n v="50083616"/>
    <s v="Columbia Pictures"/>
    <n v="115"/>
    <n v="148.19999999999999"/>
    <n v="102972184.85290147"/>
  </r>
  <r>
    <s v="Street Fighter"/>
    <x v="8"/>
    <x v="2"/>
    <x v="14"/>
    <s v="December 23, 1994 (United States)"/>
    <x v="35"/>
    <n v="67000"/>
    <s v="Steven E. de Souza"/>
    <s v="Steven E. de Souza"/>
    <s v="Jean-Claude Van Damme"/>
    <s v="Japan"/>
    <n v="35000000"/>
    <n v="99431786"/>
    <s v="Capcom Entertainment"/>
    <n v="102"/>
    <n v="148.19999999999999"/>
    <n v="204432288.75978407"/>
  </r>
  <r>
    <s v="Chungking Express"/>
    <x v="8"/>
    <x v="3"/>
    <x v="14"/>
    <s v="March 8, 1996 (United States)"/>
    <x v="31"/>
    <n v="69000"/>
    <s v="Kar-Wai Wong"/>
    <s v="Kar-Wai Wong"/>
    <s v="Brigitte Lin"/>
    <s v="Hong Kong"/>
    <m/>
    <n v="1432358"/>
    <s v="Jet Tone Production"/>
    <n v="102"/>
    <n v="148.19999999999999"/>
    <n v="2944935.7800269905"/>
  </r>
  <r>
    <s v="Clear and Present Danger"/>
    <x v="8"/>
    <x v="2"/>
    <x v="14"/>
    <s v="August 3, 1994 (United States)"/>
    <x v="15"/>
    <n v="93000"/>
    <s v="Phillip Noyce"/>
    <s v="Tom Clancy"/>
    <s v="Harrison Ford"/>
    <s v="United States"/>
    <n v="62000000"/>
    <n v="215887717"/>
    <s v="Mace Neufeld Productions"/>
    <n v="141"/>
    <n v="148.19999999999999"/>
    <n v="443866311.53778678"/>
  </r>
  <r>
    <s v="D2: The Mighty Ducks"/>
    <x v="1"/>
    <x v="3"/>
    <x v="14"/>
    <s v="March 25, 1994 (United States)"/>
    <x v="10"/>
    <n v="38000"/>
    <s v="Sam Weisman"/>
    <s v="Steven Brill"/>
    <s v="Emilio Estevez"/>
    <s v="United States"/>
    <m/>
    <n v="45610410"/>
    <s v="Avnet/Kerner Productions"/>
    <n v="106"/>
    <n v="148.19999999999999"/>
    <n v="93775249.170040488"/>
  </r>
  <r>
    <s v="Heavenly Creatures"/>
    <x v="0"/>
    <x v="5"/>
    <x v="14"/>
    <s v="October 14, 1994 (New Zealand)"/>
    <x v="4"/>
    <n v="60000"/>
    <s v="Peter Jackson"/>
    <s v="Fran Walsh"/>
    <s v="Melanie Lynskey"/>
    <s v="New Zealand"/>
    <n v="5000000"/>
    <n v="3049135"/>
    <s v="WingNut Films"/>
    <n v="99"/>
    <n v="148.19999999999999"/>
    <n v="6269038.0195681509"/>
  </r>
  <r>
    <s v="Clerks"/>
    <x v="0"/>
    <x v="3"/>
    <x v="14"/>
    <s v="November 9, 1994 (France)"/>
    <x v="3"/>
    <n v="214000"/>
    <s v="Kevin Smith"/>
    <s v="Kevin Smith"/>
    <s v="Brian O'Halloran"/>
    <s v="United States"/>
    <n v="27000"/>
    <n v="3151130"/>
    <s v="View Askew Productions"/>
    <n v="92"/>
    <n v="148.19999999999999"/>
    <n v="6478740.2901484482"/>
  </r>
  <r>
    <s v="Camp Nowhere"/>
    <x v="1"/>
    <x v="1"/>
    <x v="14"/>
    <s v="August 26, 1994 (United States)"/>
    <x v="10"/>
    <n v="9100"/>
    <s v="Jonathan Prince"/>
    <s v="Andrew Kurtzman"/>
    <s v="Jonathan Jackson"/>
    <s v="United States"/>
    <m/>
    <n v="10475705"/>
    <s v="Hollywood Pictures"/>
    <n v="96"/>
    <n v="148.19999999999999"/>
    <n v="21538106.029014844"/>
  </r>
  <r>
    <s v="Maverick"/>
    <x v="1"/>
    <x v="2"/>
    <x v="14"/>
    <s v="May 20, 1994 (United States)"/>
    <x v="9"/>
    <n v="104000"/>
    <s v="Richard Donner"/>
    <s v="Roy Huggins"/>
    <s v="Mel Gibson"/>
    <s v="United States"/>
    <n v="75000000"/>
    <n v="183031272"/>
    <s v="Donner/Shuler-Donner Productions"/>
    <n v="127"/>
    <n v="148.19999999999999"/>
    <n v="376313283.25506073"/>
  </r>
  <r>
    <s v="Wyatt Earp"/>
    <x v="8"/>
    <x v="1"/>
    <x v="14"/>
    <s v="June 24, 1994 (United States)"/>
    <x v="17"/>
    <n v="47000"/>
    <s v="Lawrence Kasdan"/>
    <s v="Dan Gordon"/>
    <s v="Kevin Costner"/>
    <s v="United States"/>
    <n v="63000000"/>
    <n v="25052000"/>
    <s v="Warner Bros."/>
    <n v="191"/>
    <n v="148.19999999999999"/>
    <n v="51507047.233468287"/>
  </r>
  <r>
    <s v="The Last Seduction"/>
    <x v="0"/>
    <x v="6"/>
    <x v="14"/>
    <s v="October 26, 1994 (United States)"/>
    <x v="12"/>
    <n v="22000"/>
    <s v="John Dahl"/>
    <s v="Steve Barancik"/>
    <s v="Linda Fiorentino"/>
    <s v="United Kingdom"/>
    <n v="2500000"/>
    <n v="5842603"/>
    <s v="Incorporated Television Company (ITC)"/>
    <n v="110"/>
    <n v="148.19999999999999"/>
    <n v="12012423.307017544"/>
  </r>
  <r>
    <s v="The Adventures of Priscilla, Queen of the Desert"/>
    <x v="0"/>
    <x v="3"/>
    <x v="14"/>
    <s v="August 10, 1994 (United States)"/>
    <x v="24"/>
    <n v="48000"/>
    <s v="Stephan Elliott"/>
    <s v="Stephan Elliott"/>
    <s v="Hugo Weaving"/>
    <s v="Australia"/>
    <m/>
    <n v="11265402"/>
    <s v="PolyGram Filmed Entertainment"/>
    <n v="104"/>
    <n v="148.19999999999999"/>
    <n v="23161727.32388664"/>
  </r>
  <r>
    <s v="Little Giants"/>
    <x v="1"/>
    <x v="3"/>
    <x v="14"/>
    <s v="October 14, 1994 (United States)"/>
    <x v="5"/>
    <n v="27000"/>
    <s v="Duwayne Dunham"/>
    <s v="James Ferguson"/>
    <s v="Rick Moranis"/>
    <s v="United States"/>
    <n v="20000000"/>
    <n v="19306362"/>
    <s v="Warner Bros."/>
    <n v="107"/>
    <n v="148.19999999999999"/>
    <n v="39693984.489878543"/>
  </r>
  <r>
    <s v="Ed Wood"/>
    <x v="0"/>
    <x v="5"/>
    <x v="14"/>
    <s v="October 7, 1994 (United States)"/>
    <x v="40"/>
    <n v="168000"/>
    <s v="Tim Burton"/>
    <s v="Rudolph Grey"/>
    <s v="Johnny Depp"/>
    <s v="United States"/>
    <n v="18000000"/>
    <n v="5887457"/>
    <s v="Touchstone Pictures"/>
    <n v="127"/>
    <n v="148.19999999999999"/>
    <n v="12104643.373144399"/>
  </r>
  <r>
    <s v="Star Trek: Generations"/>
    <x v="1"/>
    <x v="2"/>
    <x v="14"/>
    <s v="November 18, 1994 (United States)"/>
    <x v="14"/>
    <n v="78000"/>
    <s v="David Carson"/>
    <s v="Gene Roddenberry"/>
    <s v="Patrick Stewart"/>
    <s v="United States"/>
    <n v="35000000"/>
    <n v="118071125"/>
    <s v="Paramount Pictures"/>
    <n v="118"/>
    <n v="148.19999999999999"/>
    <n v="242754870.36099863"/>
  </r>
  <r>
    <s v="Disclosure"/>
    <x v="0"/>
    <x v="0"/>
    <x v="14"/>
    <s v="December 9, 1994 (United States)"/>
    <x v="10"/>
    <n v="48000"/>
    <s v="Barry Levinson"/>
    <s v="Michael Crichton"/>
    <s v="Michael Douglas"/>
    <s v="United States"/>
    <n v="55000000"/>
    <n v="214015089"/>
    <s v="Warner Bros."/>
    <n v="128"/>
    <n v="148.19999999999999"/>
    <n v="440016178.26113361"/>
  </r>
  <r>
    <s v="Angels in the Outfield"/>
    <x v="1"/>
    <x v="3"/>
    <x v="14"/>
    <s v="July 15, 1994 (United States)"/>
    <x v="19"/>
    <n v="30000"/>
    <s v="William Dear"/>
    <s v="Dorothy Kingsley"/>
    <s v="Danny Glover"/>
    <s v="United States"/>
    <n v="24000000"/>
    <n v="50236831"/>
    <s v="Caravan Pictures"/>
    <n v="102"/>
    <n v="148.19999999999999"/>
    <n v="103287195.719973"/>
  </r>
  <r>
    <s v="In the Mouth of Madness"/>
    <x v="0"/>
    <x v="0"/>
    <x v="14"/>
    <s v="February 3, 1995 (United States)"/>
    <x v="13"/>
    <n v="64000"/>
    <s v="John Carpenter"/>
    <s v="Michael De Luca"/>
    <s v="Sam Neill"/>
    <s v="United States"/>
    <n v="8000000"/>
    <n v="8924549"/>
    <s v="New Line Cinema"/>
    <n v="95"/>
    <n v="148.19999999999999"/>
    <n v="18348920.919703104"/>
  </r>
  <r>
    <s v="Richie Rich"/>
    <x v="1"/>
    <x v="3"/>
    <x v="14"/>
    <s v="December 21, 1994 (United States)"/>
    <x v="20"/>
    <n v="66000"/>
    <s v="Donald Petrie"/>
    <s v="Neil Tolkin"/>
    <s v="Macaulay Culkin"/>
    <s v="United States"/>
    <n v="40000000"/>
    <n v="38087756"/>
    <s v="Warner Bros."/>
    <n v="95"/>
    <n v="148.19999999999999"/>
    <n v="78308631.937921718"/>
  </r>
  <r>
    <s v="Beverly Hills Cop III"/>
    <x v="0"/>
    <x v="2"/>
    <x v="14"/>
    <s v="May 25, 1994 (United States)"/>
    <x v="41"/>
    <n v="78000"/>
    <s v="John Landis"/>
    <s v="Danilo Bach"/>
    <s v="Eddie Murphy"/>
    <s v="United States"/>
    <n v="50000000"/>
    <n v="119208989"/>
    <s v="Paramount Pictures"/>
    <n v="104"/>
    <n v="148.19999999999999"/>
    <n v="245094324.88731444"/>
  </r>
  <r>
    <s v="Reality Bites"/>
    <x v="8"/>
    <x v="3"/>
    <x v="14"/>
    <s v="February 18, 1994 (United States)"/>
    <x v="14"/>
    <n v="47000"/>
    <s v="Ben Stiller"/>
    <s v="Helen Childress"/>
    <s v="Winona Ryder"/>
    <s v="United States"/>
    <n v="11500000"/>
    <n v="33351557"/>
    <s v="Jersey Films"/>
    <n v="99"/>
    <n v="148.19999999999999"/>
    <n v="68570981.227395415"/>
  </r>
  <r>
    <s v="Naked Gun 33 1/3: the Final Insult"/>
    <x v="8"/>
    <x v="3"/>
    <x v="14"/>
    <s v="March 18, 1994 (United States)"/>
    <x v="16"/>
    <n v="100000"/>
    <s v="Peter Segal"/>
    <s v="Pat Proft"/>
    <s v="Leslie Nielsen"/>
    <s v="United States"/>
    <n v="30000000"/>
    <n v="51132598"/>
    <s v="Paramount Pictures"/>
    <n v="83"/>
    <n v="148.19999999999999"/>
    <n v="105128897.5074224"/>
  </r>
  <r>
    <s v="Sirens"/>
    <x v="0"/>
    <x v="3"/>
    <x v="14"/>
    <s v="March 25, 1994 (United States)"/>
    <x v="23"/>
    <n v="10000"/>
    <s v="John Duigan"/>
    <s v="John Duigan"/>
    <s v="Hugh Grant"/>
    <s v="Australia"/>
    <m/>
    <n v="7770731"/>
    <s v="British Screen Finance Ltd."/>
    <n v="98"/>
    <n v="148.19999999999999"/>
    <n v="15976664.883265857"/>
  </r>
  <r>
    <s v="Three Colors: Red"/>
    <x v="0"/>
    <x v="0"/>
    <x v="14"/>
    <s v="November 23, 1994 (United States)"/>
    <x v="31"/>
    <n v="94000"/>
    <s v="Krzysztof Kieslowski"/>
    <s v="Krzysztof Kieslowski"/>
    <s v="IrÃ¨ne Jacob"/>
    <s v="Switzerland"/>
    <m/>
    <n v="3581969"/>
    <s v="MK2 Productions"/>
    <n v="99"/>
    <n v="148.19999999999999"/>
    <n v="7364547.5998650473"/>
  </r>
  <r>
    <s v="Junior"/>
    <x v="8"/>
    <x v="3"/>
    <x v="14"/>
    <s v="November 23, 1994 (United States)"/>
    <x v="26"/>
    <n v="66000"/>
    <s v="Ivan Reitman"/>
    <s v="Kevin Wade"/>
    <s v="Arnold Schwarzenegger"/>
    <s v="United States"/>
    <n v="60000000"/>
    <n v="108431355"/>
    <s v="Universal Pictures"/>
    <n v="109"/>
    <n v="148.19999999999999"/>
    <n v="222935451.20445344"/>
  </r>
  <r>
    <s v="New Nightmare"/>
    <x v="0"/>
    <x v="7"/>
    <x v="14"/>
    <s v="October 14, 1994 (United States)"/>
    <x v="16"/>
    <n v="53000"/>
    <s v="Wes Craven"/>
    <s v="Wes Craven"/>
    <s v="Heather Langenkamp"/>
    <s v="United States"/>
    <n v="8000000"/>
    <n v="19721741"/>
    <s v="New Line Cinema"/>
    <n v="112"/>
    <n v="148.19999999999999"/>
    <n v="40548005.956140347"/>
  </r>
  <r>
    <s v="Baby's Day Out"/>
    <x v="1"/>
    <x v="1"/>
    <x v="14"/>
    <s v="July 1, 1994 (United States)"/>
    <x v="19"/>
    <n v="48000"/>
    <s v="Patrick Read Johnson"/>
    <s v="John Hughes"/>
    <s v="Lara Flynn Boyle"/>
    <s v="United States"/>
    <n v="48000000"/>
    <n v="16827402"/>
    <s v="Twentieth Century Fox"/>
    <n v="99"/>
    <n v="148.19999999999999"/>
    <n v="34597229.348178133"/>
  </r>
  <r>
    <s v="The River Wild"/>
    <x v="8"/>
    <x v="1"/>
    <x v="14"/>
    <s v="September 30, 1994 (United States)"/>
    <x v="5"/>
    <n v="43000"/>
    <s v="Curtis Hanson"/>
    <s v="Denis O'Neill"/>
    <s v="Meryl Streep"/>
    <s v="United States"/>
    <n v="45000000"/>
    <n v="94216343"/>
    <s v="Universal Pictures"/>
    <n v="111"/>
    <n v="148.19999999999999"/>
    <n v="193709309.79824561"/>
  </r>
  <r>
    <s v="Airheads"/>
    <x v="8"/>
    <x v="3"/>
    <x v="14"/>
    <s v="August 5, 1994 (United States)"/>
    <x v="10"/>
    <n v="47000"/>
    <s v="Michael Lehmann"/>
    <s v="Rich Wilkes"/>
    <s v="Brendan Fraser"/>
    <s v="United States"/>
    <m/>
    <n v="5751882"/>
    <s v="Twentieth Century Fox"/>
    <n v="92"/>
    <n v="148.19999999999999"/>
    <n v="11825900.441295546"/>
  </r>
  <r>
    <s v="Texas Chainsaw Massacre: The Next Generation"/>
    <x v="0"/>
    <x v="3"/>
    <x v="14"/>
    <s v="January 1, 1994 (Germany)"/>
    <x v="64"/>
    <n v="21000"/>
    <s v="Kim Henkel"/>
    <s v="Kim Henkel"/>
    <s v="RenÃ©e Zellweger"/>
    <s v="United States"/>
    <n v="600000"/>
    <n v="185898"/>
    <s v="Ultra Muchos Productions"/>
    <n v="87"/>
    <n v="148.19999999999999"/>
    <n v="382207.2914979757"/>
  </r>
  <r>
    <s v="The Next Karate Kid"/>
    <x v="1"/>
    <x v="2"/>
    <x v="14"/>
    <s v="September 9, 1994 (United States)"/>
    <x v="54"/>
    <n v="28000"/>
    <s v="Christopher Cain"/>
    <s v="Robert Mark Kamen"/>
    <s v="Pat Morita"/>
    <s v="United States"/>
    <n v="12000000"/>
    <n v="15876353"/>
    <s v="Columbia Pictures"/>
    <n v="107"/>
    <n v="148.19999999999999"/>
    <n v="32641867.47031039"/>
  </r>
  <r>
    <s v="Blown Away"/>
    <x v="0"/>
    <x v="2"/>
    <x v="14"/>
    <s v="July 1, 1994 (United States)"/>
    <x v="19"/>
    <n v="29000"/>
    <s v="Stephen Hopkins"/>
    <s v="John Rice"/>
    <s v="Jeff Bridges"/>
    <s v="United States"/>
    <n v="28000000"/>
    <n v="30156002"/>
    <s v="Metro-Goldwyn-Mayer (MGM)"/>
    <n v="121"/>
    <n v="148.19999999999999"/>
    <n v="62000902.897435896"/>
  </r>
  <r>
    <s v="Color of Night"/>
    <x v="0"/>
    <x v="16"/>
    <x v="14"/>
    <s v="August 19, 1994 (United States)"/>
    <x v="33"/>
    <n v="23000"/>
    <s v="Richard Rush"/>
    <s v="Billy Ray"/>
    <s v="Bruce Willis"/>
    <s v="United States"/>
    <n v="40000000"/>
    <n v="19726050"/>
    <s v="Cinergi Pictures Entertainment"/>
    <n v="121"/>
    <n v="148.19999999999999"/>
    <n v="40556865.283400811"/>
  </r>
  <r>
    <s v="North"/>
    <x v="1"/>
    <x v="1"/>
    <x v="14"/>
    <s v="July 22, 1994 (United States)"/>
    <x v="54"/>
    <n v="13000"/>
    <s v="Rob Reiner"/>
    <s v="Alan Zweibel"/>
    <s v="Elijah Wood"/>
    <s v="United States"/>
    <n v="40000000"/>
    <n v="7182747"/>
    <s v="Castle Rock Entertainment"/>
    <n v="87"/>
    <n v="148.19999999999999"/>
    <n v="14767766.605263157"/>
  </r>
  <r>
    <s v="Muriel's Wedding"/>
    <x v="0"/>
    <x v="3"/>
    <x v="14"/>
    <s v="March 31, 1995 (United States)"/>
    <x v="13"/>
    <n v="37000"/>
    <s v="P.J. Hogan"/>
    <s v="P.J. Hogan"/>
    <s v="Toni Collette"/>
    <s v="Australia"/>
    <n v="9000000"/>
    <n v="15482277"/>
    <s v="CiBy 2000"/>
    <n v="106"/>
    <n v="148.19999999999999"/>
    <n v="31831645.087044533"/>
  </r>
  <r>
    <s v="The Client"/>
    <x v="8"/>
    <x v="6"/>
    <x v="14"/>
    <s v="July 20, 1994 (United States)"/>
    <x v="17"/>
    <n v="62000"/>
    <s v="Joel Schumacher"/>
    <s v="John Grisham"/>
    <s v="Susan Sarandon"/>
    <s v="United States"/>
    <n v="45000000"/>
    <n v="117615211"/>
    <s v="Warner Bros."/>
    <n v="119"/>
    <n v="148.19999999999999"/>
    <n v="241817508.71592441"/>
  </r>
  <r>
    <s v="Blank Check"/>
    <x v="1"/>
    <x v="3"/>
    <x v="14"/>
    <s v="February 11, 1994 (United States)"/>
    <x v="11"/>
    <n v="19000"/>
    <s v="Rupert Wainwright"/>
    <s v="Blake Snyder"/>
    <s v="Brian Bonsall"/>
    <s v="United States"/>
    <m/>
    <n v="30577969"/>
    <s v="Walt Disney Pictures"/>
    <n v="93"/>
    <n v="148.19999999999999"/>
    <n v="62868469.327260457"/>
  </r>
  <r>
    <s v="It Could Happen to You"/>
    <x v="1"/>
    <x v="3"/>
    <x v="14"/>
    <s v="July 29, 1994 (United States)"/>
    <x v="5"/>
    <n v="37000"/>
    <s v="Andrew Bergman"/>
    <s v="Jane Anderson"/>
    <s v="Nicolas Cage"/>
    <s v="United States"/>
    <n v="20000000"/>
    <n v="37939757"/>
    <s v="TriStar Pictures"/>
    <n v="101"/>
    <n v="148.19999999999999"/>
    <n v="78004345.195006743"/>
  </r>
  <r>
    <s v="Only You"/>
    <x v="1"/>
    <x v="3"/>
    <x v="14"/>
    <s v="October 7, 1994 (United States)"/>
    <x v="16"/>
    <n v="21000"/>
    <s v="Norman Jewison"/>
    <s v="Diane Drake"/>
    <s v="Marisa Tomei"/>
    <s v="United States"/>
    <m/>
    <n v="20059210"/>
    <s v="TriStar Pictures"/>
    <n v="109"/>
    <n v="148.19999999999999"/>
    <n v="41241844.041835353"/>
  </r>
  <r>
    <s v="Once Were Warriors"/>
    <x v="0"/>
    <x v="6"/>
    <x v="14"/>
    <s v="March 3, 1995 (United States)"/>
    <x v="6"/>
    <n v="32000"/>
    <s v="Lee Tamahori"/>
    <s v="Riwia Brown"/>
    <s v="Rena Owen"/>
    <s v="New Zealand"/>
    <m/>
    <n v="1608570"/>
    <s v="Communicado Productions"/>
    <n v="102"/>
    <n v="148.19999999999999"/>
    <n v="3307228.6032388662"/>
  </r>
  <r>
    <s v="Wolf"/>
    <x v="0"/>
    <x v="0"/>
    <x v="14"/>
    <s v="June 17, 1994 (United States)"/>
    <x v="19"/>
    <n v="54000"/>
    <s v="Mike Nichols"/>
    <s v="Jim Harrison"/>
    <s v="Jack Nicholson"/>
    <s v="United States"/>
    <n v="70000000"/>
    <n v="131002597"/>
    <s v="Columbia Pictures"/>
    <n v="125"/>
    <n v="148.19999999999999"/>
    <n v="269342046.59851551"/>
  </r>
  <r>
    <s v="Mary Shelley's Frankenstein"/>
    <x v="0"/>
    <x v="0"/>
    <x v="14"/>
    <s v="November 4, 1994 (United States)"/>
    <x v="5"/>
    <n v="53000"/>
    <s v="Kenneth Branagh"/>
    <s v="Mary Shelley"/>
    <s v="Robert De Niro"/>
    <s v="United States"/>
    <n v="45000000"/>
    <n v="112006296"/>
    <s v="TriStar Pictures"/>
    <n v="123"/>
    <n v="148.19999999999999"/>
    <n v="230285549.19838056"/>
  </r>
  <r>
    <s v="Exit to Eden"/>
    <x v="0"/>
    <x v="3"/>
    <x v="14"/>
    <s v="October 14, 1994 (United States)"/>
    <x v="36"/>
    <n v="6600"/>
    <s v="Garry Marshall"/>
    <s v="Anne Rice"/>
    <s v="Dana Delany"/>
    <s v="United States"/>
    <n v="25000000"/>
    <n v="6841570"/>
    <s v="Savoy Pictures"/>
    <n v="113"/>
    <n v="148.19999999999999"/>
    <n v="14066304.851551956"/>
  </r>
  <r>
    <s v="The Jungle Book"/>
    <x v="1"/>
    <x v="1"/>
    <x v="14"/>
    <s v="December 25, 1994 (United States)"/>
    <x v="22"/>
    <n v="17000"/>
    <s v="Stephen Sommers"/>
    <s v="Rudyard Kipling"/>
    <s v="Jason Scott Lee"/>
    <s v="United States"/>
    <n v="27000000"/>
    <n v="43229904"/>
    <s v="Vegahom Europe"/>
    <n v="111"/>
    <n v="148.19999999999999"/>
    <n v="88880915.983805671"/>
  </r>
  <r>
    <s v="The Hudsucker Proxy"/>
    <x v="1"/>
    <x v="3"/>
    <x v="14"/>
    <s v="March 11, 1994 (United States)"/>
    <x v="13"/>
    <n v="78000"/>
    <s v="Joel Coen"/>
    <s v="Ethan Coen"/>
    <s v="Tim Robbins"/>
    <s v="United Kingdom"/>
    <n v="40000000"/>
    <n v="2816518"/>
    <s v="PolyGram Filmed Entertainment"/>
    <n v="111"/>
    <n v="148.19999999999999"/>
    <n v="5790776.2118758429"/>
  </r>
  <r>
    <s v="Timecop"/>
    <x v="0"/>
    <x v="2"/>
    <x v="14"/>
    <s v="September 16, 1994 (United States)"/>
    <x v="23"/>
    <n v="57000"/>
    <s v="Peter Hyams"/>
    <s v="Mark Verheiden"/>
    <s v="Jean-Claude Van Damme"/>
    <s v="United States"/>
    <n v="27000000"/>
    <n v="101646581"/>
    <s v="Largo Entertainment"/>
    <n v="99"/>
    <n v="148.19999999999999"/>
    <n v="208985919.23549256"/>
  </r>
  <r>
    <s v="The Santa Clause"/>
    <x v="1"/>
    <x v="3"/>
    <x v="14"/>
    <s v="November 11, 1994 (United States)"/>
    <x v="16"/>
    <n v="102000"/>
    <s v="John Pasquin"/>
    <s v="Leo Benvenuti"/>
    <s v="Tim Allen"/>
    <s v="United States"/>
    <n v="22000000"/>
    <n v="190539357"/>
    <s v="Walt Disney Pictures"/>
    <n v="97"/>
    <n v="148.19999999999999"/>
    <n v="391749946.54453439"/>
  </r>
  <r>
    <s v="The Specialist"/>
    <x v="0"/>
    <x v="2"/>
    <x v="14"/>
    <s v="October 7, 1994 (United States)"/>
    <x v="41"/>
    <n v="63000"/>
    <s v="Luis Llosa"/>
    <s v="John Shirley"/>
    <s v="Sylvester Stallone"/>
    <s v="United States"/>
    <n v="45000000"/>
    <n v="170362582"/>
    <s v="Warner Bros."/>
    <n v="110"/>
    <n v="148.19999999999999"/>
    <n v="350266388.22807014"/>
  </r>
  <r>
    <s v="The Pagemaster"/>
    <x v="2"/>
    <x v="10"/>
    <x v="14"/>
    <s v="November 23, 1994 (United States)"/>
    <x v="10"/>
    <n v="22000"/>
    <s v="Pixote Hunt"/>
    <s v="David Kirschner"/>
    <s v="Macaulay Culkin"/>
    <s v="United States"/>
    <n v="27000000"/>
    <n v="13670688"/>
    <s v="Twentieth Century Fox"/>
    <n v="80"/>
    <n v="148.19999999999999"/>
    <n v="28107008.32388664"/>
  </r>
  <r>
    <s v="Shallow Grave"/>
    <x v="0"/>
    <x v="6"/>
    <x v="14"/>
    <s v="February 10, 1995 (United States)"/>
    <x v="4"/>
    <n v="58000"/>
    <s v="Danny Boyle"/>
    <s v="John Hodge"/>
    <s v="Kerry Fox"/>
    <s v="United Kingdom"/>
    <n v="2500000"/>
    <n v="2079569"/>
    <s v="Channel Four Films"/>
    <n v="89"/>
    <n v="148.19999999999999"/>
    <n v="4275605.08974359"/>
  </r>
  <r>
    <s v="Serial Mom"/>
    <x v="0"/>
    <x v="3"/>
    <x v="14"/>
    <s v="April 13, 1994 (United States)"/>
    <x v="8"/>
    <n v="28000"/>
    <s v="John Waters"/>
    <s v="John Waters"/>
    <s v="Kathleen Turner"/>
    <s v="United States"/>
    <n v="13000000"/>
    <n v="7820688"/>
    <s v="Savoy Pictures"/>
    <n v="95"/>
    <n v="148.19999999999999"/>
    <n v="16079376.744939271"/>
  </r>
  <r>
    <s v="Bad Girls"/>
    <x v="0"/>
    <x v="2"/>
    <x v="14"/>
    <s v="April 22, 1994 (United States)"/>
    <x v="33"/>
    <n v="12000"/>
    <s v="Jonathan Kaplan"/>
    <s v="Albert S. Ruddy"/>
    <s v="Madeleine Stowe"/>
    <s v="United States"/>
    <n v="25000000"/>
    <n v="15240435"/>
    <s v="Twentieth Century Fox"/>
    <n v="99"/>
    <n v="148.19999999999999"/>
    <n v="31334416.629554655"/>
  </r>
  <r>
    <s v="The Shadow"/>
    <x v="8"/>
    <x v="2"/>
    <x v="14"/>
    <s v="July 1, 1994 (United States)"/>
    <x v="10"/>
    <n v="24000"/>
    <s v="Russell Mulcahy"/>
    <s v="Walter B. Gibson"/>
    <s v="Alec Baldwin"/>
    <s v="United States"/>
    <n v="25000000"/>
    <n v="48063435"/>
    <s v="Universal Pictures"/>
    <n v="108"/>
    <n v="148.19999999999999"/>
    <n v="98818681.81174089"/>
  </r>
  <r>
    <s v="When a Man Loves a Woman"/>
    <x v="0"/>
    <x v="0"/>
    <x v="14"/>
    <s v="May 13, 1994 (United States)"/>
    <x v="14"/>
    <n v="21000"/>
    <s v="Luis Mandoki"/>
    <s v="Ronald Bass"/>
    <s v="Meg Ryan"/>
    <s v="United States"/>
    <m/>
    <n v="50021959"/>
    <s v="Touchstone Pictures"/>
    <n v="126"/>
    <n v="148.19999999999999"/>
    <n v="102845417.72807017"/>
  </r>
  <r>
    <s v="Blue Sky"/>
    <x v="8"/>
    <x v="0"/>
    <x v="14"/>
    <s v="September 16, 1994 (United States)"/>
    <x v="5"/>
    <n v="7000"/>
    <s v="Tony Richardson"/>
    <s v="Rama Laurie Stagner"/>
    <s v="Jessica Lange"/>
    <s v="United States"/>
    <n v="16000000"/>
    <n v="3359465"/>
    <s v="Orion Pictures"/>
    <n v="101"/>
    <n v="148.19999999999999"/>
    <n v="6907078.1747638322"/>
  </r>
  <r>
    <s v="Quiz Show"/>
    <x v="8"/>
    <x v="5"/>
    <x v="14"/>
    <s v="October 7, 1994 (United States)"/>
    <x v="24"/>
    <n v="66000"/>
    <s v="Robert Redford"/>
    <s v="Paul Attanasio"/>
    <s v="Ralph Fiennes"/>
    <s v="United States"/>
    <n v="31000000"/>
    <n v="24822619"/>
    <s v="Baltimore Pictures"/>
    <n v="133"/>
    <n v="148.19999999999999"/>
    <n v="51035438.659244262"/>
  </r>
  <r>
    <s v="Surviving the Game"/>
    <x v="0"/>
    <x v="2"/>
    <x v="14"/>
    <s v="April 15, 1994 (United States)"/>
    <x v="19"/>
    <n v="11000"/>
    <s v="Ernest R. Dickerson"/>
    <s v="Eric Bernt"/>
    <s v="Rutger Hauer"/>
    <s v="United States"/>
    <n v="7400000"/>
    <n v="7727256"/>
    <s v="New Line Cinema"/>
    <n v="96"/>
    <n v="148.19999999999999"/>
    <n v="15887280.048582995"/>
  </r>
  <r>
    <s v="My Father the Hero"/>
    <x v="1"/>
    <x v="3"/>
    <x v="14"/>
    <s v="February 4, 1994 (United States)"/>
    <x v="30"/>
    <n v="11000"/>
    <s v="Steve Miner"/>
    <s v="GÃ©rard Lauzier"/>
    <s v="GÃ©rard Depardieu"/>
    <s v="France"/>
    <m/>
    <n v="25479558"/>
    <s v="Touchstone Pictures"/>
    <n v="90"/>
    <n v="148.19999999999999"/>
    <n v="52386108.789473683"/>
  </r>
  <r>
    <s v="Nell"/>
    <x v="8"/>
    <x v="0"/>
    <x v="14"/>
    <s v="December 23, 1994 (United States)"/>
    <x v="16"/>
    <n v="28000"/>
    <s v="Michael Apted"/>
    <s v="Mark Handley"/>
    <s v="Jodie Foster"/>
    <s v="United States"/>
    <n v="24500000"/>
    <n v="106683817"/>
    <s v="Egg Pictures"/>
    <n v="112"/>
    <n v="148.19999999999999"/>
    <n v="219342503.64304993"/>
  </r>
  <r>
    <s v="Three Colors: White"/>
    <x v="0"/>
    <x v="3"/>
    <x v="14"/>
    <s v="June 10, 1994 (United States)"/>
    <x v="37"/>
    <n v="67000"/>
    <s v="Krzysztof Kieslowski"/>
    <s v="Krzysztof Kieslowski"/>
    <s v="Zbigniew Zamachowski"/>
    <s v="Switzerland"/>
    <m/>
    <n v="1237219"/>
    <s v="MK2 Productions"/>
    <n v="92"/>
    <n v="148.19999999999999"/>
    <n v="2543728.9426450743"/>
  </r>
  <r>
    <s v="My Girl 2"/>
    <x v="1"/>
    <x v="3"/>
    <x v="14"/>
    <s v="February 11, 1994 (United States)"/>
    <x v="11"/>
    <n v="19000"/>
    <s v="Howard Zieff"/>
    <s v="Laurice Elehwany"/>
    <s v="Dan Aykroyd"/>
    <s v="United States"/>
    <m/>
    <n v="17359799"/>
    <s v="Imagine Films Entertainment"/>
    <n v="99"/>
    <n v="148.19999999999999"/>
    <n v="35691840.454116061"/>
  </r>
  <r>
    <s v="Chasers"/>
    <x v="0"/>
    <x v="2"/>
    <x v="14"/>
    <s v="April 22, 1994 (United States)"/>
    <x v="27"/>
    <n v="5900"/>
    <s v="Dennis Hopper"/>
    <s v="Joe Batteer"/>
    <s v="Tom Berenger"/>
    <s v="United States"/>
    <m/>
    <n v="1596687"/>
    <s v="Morgan Creek Entertainment"/>
    <n v="102"/>
    <n v="148.19999999999999"/>
    <n v="3282797.0910931174"/>
  </r>
  <r>
    <s v="The Getaway"/>
    <x v="0"/>
    <x v="2"/>
    <x v="14"/>
    <s v="February 11, 1994 (United States)"/>
    <x v="1"/>
    <n v="17000"/>
    <s v="Roger Donaldson"/>
    <s v="Jim Thompson"/>
    <s v="Alec Baldwin"/>
    <s v="United States"/>
    <m/>
    <n v="30057974"/>
    <s v="Universal Pictures"/>
    <n v="115"/>
    <n v="148.19999999999999"/>
    <n v="61799356.800269902"/>
  </r>
  <r>
    <s v="Major League II"/>
    <x v="1"/>
    <x v="3"/>
    <x v="14"/>
    <s v="March 30, 1994 (United States)"/>
    <x v="41"/>
    <n v="25000"/>
    <s v="David S. Ward"/>
    <s v="David S. Ward"/>
    <s v="Charlie Sheen"/>
    <s v="United States"/>
    <n v="25000000"/>
    <n v="30626182"/>
    <s v="Warner Bros."/>
    <n v="105"/>
    <n v="148.19999999999999"/>
    <n v="62967595.515519567"/>
  </r>
  <r>
    <s v="Torment"/>
    <x v="4"/>
    <x v="6"/>
    <x v="14"/>
    <s v="November 1994 (United States)"/>
    <x v="12"/>
    <n v="4500"/>
    <s v="Claude Chabrol"/>
    <s v="Claude Chabrol"/>
    <s v="Emmanuelle BÃ©art"/>
    <s v="France"/>
    <m/>
    <n v="39003"/>
    <s v="MK2 Productions"/>
    <n v="102"/>
    <n v="148.19999999999999"/>
    <n v="80190.378542510123"/>
  </r>
  <r>
    <s v="Don Juan DeMarco"/>
    <x v="8"/>
    <x v="3"/>
    <x v="14"/>
    <s v="April 7, 1995 (United States)"/>
    <x v="17"/>
    <n v="49000"/>
    <s v="Jeremy Leven"/>
    <s v="Lord Byron"/>
    <s v="Johnny Depp"/>
    <s v="United States"/>
    <n v="25000000"/>
    <n v="68792531"/>
    <s v="New Line Cinema"/>
    <n v="97"/>
    <n v="148.19999999999999"/>
    <n v="141437815.085695"/>
  </r>
  <r>
    <s v="Exotica"/>
    <x v="0"/>
    <x v="0"/>
    <x v="14"/>
    <s v="March 24, 1995 (United States)"/>
    <x v="12"/>
    <n v="19000"/>
    <s v="Atom Egoyan"/>
    <s v="Atom Egoyan"/>
    <s v="Bruce Greenwood"/>
    <s v="Canada"/>
    <m/>
    <n v="4221036"/>
    <s v="Alliance Entertainment"/>
    <n v="103"/>
    <n v="148.19999999999999"/>
    <n v="8678472.8016194329"/>
  </r>
  <r>
    <s v="Clifford"/>
    <x v="1"/>
    <x v="3"/>
    <x v="14"/>
    <s v="April 1, 1994 (United States)"/>
    <x v="30"/>
    <n v="7100"/>
    <s v="Paul Flaherty"/>
    <s v="William Porter"/>
    <s v="Martin Short"/>
    <s v="United States"/>
    <n v="19000000"/>
    <n v="7408745"/>
    <s v="Orion Pictures"/>
    <n v="90"/>
    <n v="148.19999999999999"/>
    <n v="15232419.71322537"/>
  </r>
  <r>
    <s v="Thumbelina"/>
    <x v="2"/>
    <x v="10"/>
    <x v="14"/>
    <s v="March 30, 1994 (United States)"/>
    <x v="5"/>
    <n v="16000"/>
    <s v="Don Bluth"/>
    <s v="Hans Christian Andersen"/>
    <s v="Jodi Benson"/>
    <s v="Ireland"/>
    <n v="28000000"/>
    <n v="11373501"/>
    <s v="Don Bluth"/>
    <n v="86"/>
    <n v="148.19999999999999"/>
    <n v="23383979.451417003"/>
  </r>
  <r>
    <s v="Double Dragon"/>
    <x v="8"/>
    <x v="2"/>
    <x v="14"/>
    <s v="November 4, 1994 (United States)"/>
    <x v="51"/>
    <n v="12000"/>
    <s v="James Yukich"/>
    <s v="Paul Dini"/>
    <s v="Robert Patrick"/>
    <s v="United States"/>
    <n v="7850000"/>
    <n v="2341309"/>
    <s v="Greenleaf Productions"/>
    <n v="96"/>
    <n v="148.19999999999999"/>
    <n v="4813743.9426450739"/>
  </r>
  <r>
    <s v="Death and the Maiden"/>
    <x v="0"/>
    <x v="0"/>
    <x v="14"/>
    <s v="January 27, 1995 (United States)"/>
    <x v="4"/>
    <n v="23000"/>
    <s v="Roman Polanski"/>
    <s v="Ariel Dorfman"/>
    <s v="Sigourney Weaver"/>
    <s v="United Kingdom"/>
    <n v="12000000"/>
    <n v="3103716"/>
    <s v="Fine Line Features"/>
    <n v="103"/>
    <n v="148.19999999999999"/>
    <n v="6381256.8502024291"/>
  </r>
  <r>
    <s v="PCU"/>
    <x v="8"/>
    <x v="3"/>
    <x v="14"/>
    <s v="April 29, 1994 (United States)"/>
    <x v="14"/>
    <n v="12000"/>
    <s v="Hart Bochner"/>
    <s v="Adam Leff"/>
    <s v="Jeremy Piven"/>
    <s v="United States"/>
    <n v="8000000"/>
    <n v="4330020"/>
    <s v="Twentieth Century Fox"/>
    <n v="79"/>
    <n v="148.19999999999999"/>
    <n v="8902544.4939271249"/>
  </r>
  <r>
    <s v="The Postman"/>
    <x v="1"/>
    <x v="5"/>
    <x v="14"/>
    <s v="March 22, 1996 (United States)"/>
    <x v="3"/>
    <n v="34000"/>
    <s v="Michael Radford"/>
    <s v="Antonio SkÃ¡rmeta"/>
    <s v="Massimo Troisi"/>
    <s v="Italy"/>
    <n v="3000000"/>
    <n v="21898920"/>
    <s v="Cecchi Gori Group Tiger Cinematografica"/>
    <n v="108"/>
    <n v="148.19999999999999"/>
    <n v="45024297.732793517"/>
  </r>
  <r>
    <s v="8 Seconds"/>
    <x v="8"/>
    <x v="5"/>
    <x v="14"/>
    <s v="February 25, 1994 (United States)"/>
    <x v="14"/>
    <n v="4900"/>
    <s v="John G. Avildsen"/>
    <s v="Monte Merrick"/>
    <s v="Luke Perry"/>
    <s v="United States"/>
    <n v="7000000"/>
    <n v="19623396"/>
    <s v="Jersey Films"/>
    <n v="105"/>
    <n v="148.19999999999999"/>
    <n v="40345808.105263159"/>
  </r>
  <r>
    <s v="The Madness of King George"/>
    <x v="8"/>
    <x v="5"/>
    <x v="14"/>
    <s v="December 28, 1994 (United States)"/>
    <x v="13"/>
    <n v="16000"/>
    <s v="Nicholas Hytner"/>
    <s v="Alan Bennett"/>
    <s v="Nigel Hawthorne"/>
    <s v="United Kingdom"/>
    <n v="65897768"/>
    <n v="15238689"/>
    <s v="The Samuel Goldwyn Company"/>
    <n v="110"/>
    <n v="148.19999999999999"/>
    <n v="31330826.844129555"/>
  </r>
  <r>
    <s v="Of Love and Shadows"/>
    <x v="0"/>
    <x v="0"/>
    <x v="14"/>
    <s v="May 10, 1996 (United States)"/>
    <x v="27"/>
    <n v="2000"/>
    <s v="Betty Kaplan"/>
    <s v="Isabel Allende"/>
    <s v="Antonio Banderas"/>
    <s v="United States"/>
    <m/>
    <n v="1181182"/>
    <s v="Aleph Producciones S.A."/>
    <n v="103"/>
    <n v="148.19999999999999"/>
    <n v="2428516.5681511471"/>
  </r>
  <r>
    <s v="Nobody's Fool"/>
    <x v="0"/>
    <x v="3"/>
    <x v="14"/>
    <s v="January 13, 1995 (United States)"/>
    <x v="34"/>
    <n v="19000"/>
    <s v="Robert Benton"/>
    <s v="Richard Russo"/>
    <s v="Paul Newman"/>
    <s v="United States"/>
    <n v="20000000"/>
    <n v="39491975"/>
    <s v="Capella International"/>
    <n v="110"/>
    <n v="148.19999999999999"/>
    <n v="81195713.78205128"/>
  </r>
  <r>
    <s v="Wagons East"/>
    <x v="8"/>
    <x v="1"/>
    <x v="14"/>
    <s v="August 26, 1994 (United States)"/>
    <x v="25"/>
    <n v="5200"/>
    <s v="Peter Markle"/>
    <s v="Matthew Carlson"/>
    <s v="John Candy"/>
    <s v="United States"/>
    <m/>
    <n v="4412297"/>
    <s v="Carolco Pictures"/>
    <n v="107"/>
    <n v="148.19999999999999"/>
    <n v="9071706.4500674754"/>
  </r>
  <r>
    <s v="The Secret of Roan Inish"/>
    <x v="1"/>
    <x v="0"/>
    <x v="14"/>
    <s v="February 3, 1995 (United States)"/>
    <x v="24"/>
    <n v="7400"/>
    <s v="John Sayles"/>
    <s v="Rosalie K. Fry"/>
    <s v="Jeni Courtney"/>
    <s v="United States"/>
    <n v="3000000"/>
    <n v="6159269"/>
    <s v="Jones Entertainment Group"/>
    <n v="103"/>
    <n v="148.19999999999999"/>
    <n v="12663490.312415654"/>
  </r>
  <r>
    <s v="Above the Rim"/>
    <x v="0"/>
    <x v="6"/>
    <x v="14"/>
    <s v="March 23, 1994 (United States)"/>
    <x v="14"/>
    <n v="15000"/>
    <s v="Jeff Pollack"/>
    <s v="Jeff Pollack"/>
    <s v="Duane Martin"/>
    <s v="United States"/>
    <n v="3500000"/>
    <n v="16192320"/>
    <s v="New Line Cinema"/>
    <n v="96"/>
    <n v="148.19999999999999"/>
    <n v="33291497.327935223"/>
  </r>
  <r>
    <s v="Greedy"/>
    <x v="8"/>
    <x v="3"/>
    <x v="14"/>
    <s v="March 4, 1994 (United States)"/>
    <x v="21"/>
    <n v="13000"/>
    <s v="Jonathan Lynn"/>
    <s v="Lowell Ganz"/>
    <s v="Michael J. Fox"/>
    <s v="United States"/>
    <m/>
    <n v="13137484"/>
    <s v="Imagine Entertainment"/>
    <n v="113"/>
    <n v="148.19999999999999"/>
    <n v="27010738.021592442"/>
  </r>
  <r>
    <s v="With Honors"/>
    <x v="8"/>
    <x v="3"/>
    <x v="14"/>
    <s v="April 29, 1994 (United States)"/>
    <x v="17"/>
    <n v="14000"/>
    <s v="Alek Keshishian"/>
    <s v="William Mastrosimone"/>
    <s v="Joe Pesci"/>
    <s v="United States"/>
    <m/>
    <n v="20016254"/>
    <s v="Spring Creek Productions"/>
    <n v="101"/>
    <n v="148.19999999999999"/>
    <n v="41153526.273954116"/>
  </r>
  <r>
    <s v="Police Academy: Mission to Moscow"/>
    <x v="1"/>
    <x v="3"/>
    <x v="14"/>
    <s v="August 26, 1994 (United States)"/>
    <x v="50"/>
    <n v="32000"/>
    <s v="Alan Metter"/>
    <s v="Neal Israel"/>
    <s v="G.W. Bailey"/>
    <s v="United States"/>
    <n v="6200000"/>
    <n v="126247"/>
    <s v="Warner Bros."/>
    <n v="83"/>
    <n v="148.19999999999999"/>
    <n v="259564.51349527665"/>
  </r>
  <r>
    <s v="Little Big League"/>
    <x v="1"/>
    <x v="3"/>
    <x v="14"/>
    <s v="June 29, 1994 (United States)"/>
    <x v="10"/>
    <n v="10000"/>
    <s v="Andrew Scheinman"/>
    <s v="Gregory K. Pincus"/>
    <s v="Luke Edwards"/>
    <s v="United States"/>
    <m/>
    <n v="12267790"/>
    <s v="Castle Rock Entertainment"/>
    <n v="119"/>
    <n v="148.19999999999999"/>
    <n v="25222642.462887987"/>
  </r>
  <r>
    <s v="On Deadly Ground"/>
    <x v="0"/>
    <x v="2"/>
    <x v="14"/>
    <s v="February 18, 1994 (United States)"/>
    <x v="26"/>
    <n v="23000"/>
    <s v="Steven Seagal"/>
    <s v="Ed Horowitz"/>
    <s v="Steven Seagal"/>
    <s v="United States"/>
    <n v="50000000"/>
    <n v="38590458"/>
    <s v="Seagal/Nasso Productions"/>
    <n v="101"/>
    <n v="148.19999999999999"/>
    <n v="79342189.963562757"/>
  </r>
  <r>
    <s v="Ready to Wear"/>
    <x v="0"/>
    <x v="3"/>
    <x v="14"/>
    <s v="December 25, 1994 (United States)"/>
    <x v="33"/>
    <n v="15000"/>
    <s v="Robert Altman"/>
    <s v="Robert Altman"/>
    <s v="Sophia Loren"/>
    <s v="United States"/>
    <n v="18000000"/>
    <n v="11300653"/>
    <s v="Etalon Film"/>
    <n v="133"/>
    <n v="148.19999999999999"/>
    <n v="23234203.570175439"/>
  </r>
  <r>
    <s v="Bullets Over Broadway"/>
    <x v="0"/>
    <x v="3"/>
    <x v="14"/>
    <s v="February 24, 1995 (United States)"/>
    <x v="34"/>
    <n v="36000"/>
    <s v="Woody Allen"/>
    <s v="Woody Allen"/>
    <s v="John Cusack"/>
    <s v="United States"/>
    <n v="20000000"/>
    <n v="13383747"/>
    <s v="Miramax"/>
    <n v="98"/>
    <n v="148.19999999999999"/>
    <n v="27517056.078947369"/>
  </r>
  <r>
    <s v="Queen Margot"/>
    <x v="0"/>
    <x v="5"/>
    <x v="14"/>
    <s v="December 9, 1994 (United States)"/>
    <x v="34"/>
    <n v="17000"/>
    <s v="Patrice ChÃ©reau"/>
    <s v="Alexandre Dumas"/>
    <s v="Isabelle Adjani"/>
    <s v="France"/>
    <m/>
    <n v="1318578"/>
    <s v="Renn Productions"/>
    <n v="159"/>
    <n v="148.19999999999999"/>
    <n v="2711003.4858299596"/>
  </r>
  <r>
    <s v="Crooklyn"/>
    <x v="8"/>
    <x v="3"/>
    <x v="14"/>
    <s v="May 13, 1994 (United States)"/>
    <x v="9"/>
    <n v="9700"/>
    <s v="Spike Lee"/>
    <s v="Joie Lee"/>
    <s v="Alfre Woodard"/>
    <s v="United States"/>
    <n v="14000000"/>
    <n v="13642861"/>
    <s v="Universal Pictures"/>
    <n v="115"/>
    <n v="148.19999999999999"/>
    <n v="28049795.861673415"/>
  </r>
  <r>
    <s v="Spanking the Monkey"/>
    <x v="9"/>
    <x v="3"/>
    <x v="14"/>
    <s v="July 15, 1994 (United States)"/>
    <x v="21"/>
    <n v="6000"/>
    <s v="David O. Russell"/>
    <s v="David O. Russell"/>
    <s v="Jeremy Davies"/>
    <s v="United States"/>
    <n v="200000"/>
    <n v="1359736"/>
    <s v="Buckeye Films"/>
    <n v="100"/>
    <n v="148.19999999999999"/>
    <n v="2795624.5560053978"/>
  </r>
  <r>
    <s v="The Legend of Drunken Master"/>
    <x v="0"/>
    <x v="2"/>
    <x v="14"/>
    <s v="October 20, 2000 (United States)"/>
    <x v="37"/>
    <n v="44000"/>
    <s v="Chia-Liang Liu"/>
    <s v="Edward Tang"/>
    <s v="Jackie Chan"/>
    <s v="Hong Kong"/>
    <n v="10000000"/>
    <n v="11555430"/>
    <s v="Golden Harvest Company"/>
    <n v="102"/>
    <n v="148.19999999999999"/>
    <n v="23758026.457489878"/>
  </r>
  <r>
    <s v="Intersection"/>
    <x v="0"/>
    <x v="0"/>
    <x v="14"/>
    <s v="January 21, 1994 (United States)"/>
    <x v="20"/>
    <n v="7900"/>
    <s v="Mark Rydell"/>
    <s v="David Rayfiel"/>
    <s v="Richard Gere"/>
    <s v="United States"/>
    <n v="45000000"/>
    <n v="21355893"/>
    <s v="Paramount Pictures"/>
    <n v="98"/>
    <n v="148.19999999999999"/>
    <n v="43907831.289473683"/>
  </r>
  <r>
    <s v="Sister My Sister"/>
    <x v="0"/>
    <x v="0"/>
    <x v="14"/>
    <s v="July 14, 1995 (United States)"/>
    <x v="14"/>
    <n v="3200"/>
    <s v="Nancy Meckler"/>
    <s v="Wendy Kesselman"/>
    <s v="Julie Walters"/>
    <s v="United Kingdom"/>
    <m/>
    <n v="217881"/>
    <s v="British Screen Productions"/>
    <n v="86"/>
    <n v="148.19999999999999"/>
    <n v="447964.51214574894"/>
  </r>
  <r>
    <s v="Miracle on 34th Street"/>
    <x v="1"/>
    <x v="8"/>
    <x v="14"/>
    <s v="November 18, 1994 (United States)"/>
    <x v="16"/>
    <n v="33000"/>
    <s v="Les Mayfield"/>
    <s v="Valentine Davies"/>
    <s v="Richard Attenborough"/>
    <s v="United States"/>
    <m/>
    <n v="46264384"/>
    <s v="Twentieth Century Fox"/>
    <n v="114"/>
    <n v="148.19999999999999"/>
    <n v="95119823.244264498"/>
  </r>
  <r>
    <s v="The Swan Princess"/>
    <x v="2"/>
    <x v="10"/>
    <x v="14"/>
    <s v="November 18, 1994 (United States)"/>
    <x v="16"/>
    <n v="23000"/>
    <s v="Richard Rich"/>
    <s v="Richard Rich"/>
    <s v="Jack Palance"/>
    <s v="United States"/>
    <n v="45000000"/>
    <n v="9771658"/>
    <s v="Nest Family Entertainment"/>
    <n v="90"/>
    <n v="148.19999999999999"/>
    <n v="20090581.596491229"/>
  </r>
  <r>
    <s v="Threesome"/>
    <x v="0"/>
    <x v="3"/>
    <x v="14"/>
    <s v="April 8, 1994 (United States)"/>
    <x v="21"/>
    <n v="13000"/>
    <s v="Andrew Fleming"/>
    <s v="Andrew Fleming"/>
    <s v="Lara Flynn Boyle"/>
    <s v="United States"/>
    <m/>
    <n v="14815317"/>
    <s v="Motion Picture Corporation of America (MPCA)"/>
    <n v="93"/>
    <n v="148.19999999999999"/>
    <n v="30460371.726720646"/>
  </r>
  <r>
    <s v="The War"/>
    <x v="8"/>
    <x v="0"/>
    <x v="14"/>
    <s v="November 4, 1994 (United States)"/>
    <x v="8"/>
    <n v="12000"/>
    <s v="Jon Avnet"/>
    <s v="Kathy McWorter"/>
    <s v="Elijah Wood"/>
    <s v="United States"/>
    <m/>
    <n v="16928556"/>
    <s v="Island World"/>
    <n v="126"/>
    <n v="148.19999999999999"/>
    <n v="34805202.518218622"/>
  </r>
  <r>
    <s v="The Chase"/>
    <x v="8"/>
    <x v="2"/>
    <x v="14"/>
    <s v="March 4, 1994 (United States)"/>
    <x v="1"/>
    <n v="18000"/>
    <s v="Adam Rifkin"/>
    <s v="Adam Rifkin"/>
    <s v="Charlie Sheen"/>
    <s v="United States"/>
    <m/>
    <n v="7924955"/>
    <s v="Capitol Films"/>
    <n v="94"/>
    <n v="148.19999999999999"/>
    <n v="16293750.259784075"/>
  </r>
  <r>
    <s v="Milk Money"/>
    <x v="8"/>
    <x v="3"/>
    <x v="14"/>
    <s v="August 31, 1994 (United States)"/>
    <x v="41"/>
    <n v="12000"/>
    <s v="Richard Benjamin"/>
    <s v="John Mattson"/>
    <s v="Melanie Griffith"/>
    <s v="United States"/>
    <m/>
    <n v="18137661"/>
    <s v="Paramount Pictures"/>
    <n v="110"/>
    <n v="148.19999999999999"/>
    <n v="37291128.925101213"/>
  </r>
  <r>
    <s v="Renaissance Man"/>
    <x v="8"/>
    <x v="3"/>
    <x v="14"/>
    <s v="June 3, 1994 (United States)"/>
    <x v="19"/>
    <n v="17000"/>
    <s v="Penny Marshall"/>
    <s v="Jim Burnstein"/>
    <s v="Danny DeVito"/>
    <s v="United States"/>
    <n v="40000000"/>
    <n v="24332324"/>
    <s v="Cinergi Pictures Entertainment"/>
    <n v="128"/>
    <n v="148.19999999999999"/>
    <n v="50027389.492577597"/>
  </r>
  <r>
    <s v="S.F.W."/>
    <x v="0"/>
    <x v="3"/>
    <x v="14"/>
    <s v="January 20, 1995 (United States)"/>
    <x v="1"/>
    <n v="4800"/>
    <s v="Jefery Levy"/>
    <s v="Andrew Wellman"/>
    <s v="Stephen Dorff"/>
    <s v="United States"/>
    <m/>
    <n v="63513"/>
    <s v="Polygram Filmed Entertainment"/>
    <n v="96"/>
    <n v="148.19999999999999"/>
    <n v="130583.07085020242"/>
  </r>
  <r>
    <s v="Jason's Lyric"/>
    <x v="0"/>
    <x v="6"/>
    <x v="14"/>
    <s v="September 28, 1994 (United States)"/>
    <x v="14"/>
    <n v="3800"/>
    <s v="Doug McHenry"/>
    <s v="Bobby Smith Jr."/>
    <s v="Allen Payne"/>
    <s v="United States"/>
    <n v="7000000"/>
    <n v="20851521"/>
    <s v="Jackson/McHenry Company,The"/>
    <n v="119"/>
    <n v="148.19999999999999"/>
    <n v="42870839.73481781"/>
  </r>
  <r>
    <s v="Immortal Beloved"/>
    <x v="0"/>
    <x v="5"/>
    <x v="14"/>
    <s v="January 27, 1995 (United States)"/>
    <x v="34"/>
    <n v="24000"/>
    <s v="Bernard Rose"/>
    <s v="Bernard Rose"/>
    <s v="Gary Oldman"/>
    <s v="United Kingdom"/>
    <m/>
    <n v="9914409"/>
    <s v="Icon Entertainment International"/>
    <n v="121"/>
    <n v="148.19999999999999"/>
    <n v="20384078.423076924"/>
  </r>
  <r>
    <s v="Eat Drink Man Woman"/>
    <x v="4"/>
    <x v="3"/>
    <x v="14"/>
    <s v="August 3, 1994 (United States)"/>
    <x v="40"/>
    <n v="19000"/>
    <s v="Ang Lee"/>
    <s v="Ang Lee"/>
    <s v="Sihung Lung"/>
    <s v="Taiwan"/>
    <m/>
    <n v="7294403"/>
    <s v="Ang Lee Productions"/>
    <n v="124"/>
    <n v="148.19999999999999"/>
    <n v="14997331.943994602"/>
  </r>
  <r>
    <s v="Blue Chips"/>
    <x v="8"/>
    <x v="0"/>
    <x v="14"/>
    <s v="February 18, 1994 (United States)"/>
    <x v="19"/>
    <n v="13000"/>
    <s v="William Friedkin"/>
    <s v="Ron Shelton"/>
    <s v="Nick Nolte"/>
    <s v="United States"/>
    <m/>
    <n v="23070663"/>
    <s v="Paramount Pictures"/>
    <n v="108"/>
    <n v="148.19999999999999"/>
    <n v="47433407.665991902"/>
  </r>
  <r>
    <s v="The Cowboy Way"/>
    <x v="8"/>
    <x v="2"/>
    <x v="14"/>
    <s v="June 3, 1994 (United States)"/>
    <x v="23"/>
    <n v="7900"/>
    <s v="Gregg Champion"/>
    <s v="Robert C. Thompson"/>
    <s v="Woody Harrelson"/>
    <s v="United States"/>
    <n v="35000000"/>
    <n v="20280016"/>
    <s v="Imagine Entertainment"/>
    <n v="102"/>
    <n v="148.19999999999999"/>
    <n v="41695822.369770579"/>
  </r>
  <r>
    <s v="No Escape"/>
    <x v="0"/>
    <x v="2"/>
    <x v="14"/>
    <s v="April 29, 1994 (United States)"/>
    <x v="10"/>
    <n v="19000"/>
    <s v="Martin Campbell"/>
    <s v="Richard Herley"/>
    <s v="Ray Liotta"/>
    <s v="United States"/>
    <n v="20000000"/>
    <n v="15339030"/>
    <s v="Columbia Pictures"/>
    <n v="118"/>
    <n v="148.19999999999999"/>
    <n v="31537128.481781375"/>
  </r>
  <r>
    <s v="The Road to Wellville"/>
    <x v="0"/>
    <x v="3"/>
    <x v="14"/>
    <s v="October 28, 1994 (United States)"/>
    <x v="23"/>
    <n v="12000"/>
    <s v="Alan Parker"/>
    <s v="T. Coraghessan Boyle"/>
    <s v="Anthony Hopkins"/>
    <s v="United States"/>
    <n v="25000000"/>
    <n v="6562513"/>
    <s v="Beacon Communications"/>
    <n v="118"/>
    <n v="148.19999999999999"/>
    <n v="13492562.15317139"/>
  </r>
  <r>
    <s v="Andre"/>
    <x v="1"/>
    <x v="1"/>
    <x v="14"/>
    <s v="August 17, 1994 (United States)"/>
    <x v="46"/>
    <n v="6500"/>
    <s v="George Miller"/>
    <s v="Harry Goodridge"/>
    <s v="Tina Majorino"/>
    <s v="United States"/>
    <m/>
    <n v="16820893"/>
    <s v="Paramount Pictures"/>
    <n v="94"/>
    <n v="148.19999999999999"/>
    <n v="34583846.809041835"/>
  </r>
  <r>
    <s v="Highlander: The Final Dimension"/>
    <x v="8"/>
    <x v="2"/>
    <x v="14"/>
    <s v="January 27, 1995 (United States)"/>
    <x v="54"/>
    <n v="20000"/>
    <s v="Andrew Morahan"/>
    <s v="Gregory Widen"/>
    <s v="Christopher Lambert"/>
    <s v="United Kingdom"/>
    <n v="26000000"/>
    <n v="12303080"/>
    <s v="Fallingcloud"/>
    <n v="99"/>
    <n v="148.19999999999999"/>
    <n v="25295198.893387314"/>
  </r>
  <r>
    <s v="Cemetery Man"/>
    <x v="0"/>
    <x v="3"/>
    <x v="14"/>
    <s v="April 26, 1996 (United States)"/>
    <x v="12"/>
    <n v="20000"/>
    <s v="Michele Soavi"/>
    <s v="Tiziano Sclavi"/>
    <s v="Rupert Everett"/>
    <s v="Italy"/>
    <n v="4000000"/>
    <n v="253986"/>
    <s v="Audifilm"/>
    <n v="105"/>
    <n v="148.19999999999999"/>
    <n v="522196.58704453439"/>
  </r>
  <r>
    <s v="Death Machine"/>
    <x v="0"/>
    <x v="2"/>
    <x v="14"/>
    <s v="May 26, 1995 (United Kingdom)"/>
    <x v="41"/>
    <n v="4000"/>
    <s v="Stephen Norrington"/>
    <s v="Stephen Norrington"/>
    <s v="Brad Dourif"/>
    <s v="United Kingdom"/>
    <m/>
    <n v="3129045"/>
    <s v="Entertainment Film Distributors"/>
    <n v="120"/>
    <n v="148.19999999999999"/>
    <n v="6433333.4109311737"/>
  </r>
  <r>
    <s v="Ashes of Time"/>
    <x v="0"/>
    <x v="2"/>
    <x v="14"/>
    <s v="September 17, 1994 (Hong Kong)"/>
    <x v="12"/>
    <n v="14000"/>
    <s v="Kar-Wai Wong"/>
    <s v="Louis Cha"/>
    <s v="Brigitte Lin"/>
    <s v="Hong Kong"/>
    <m/>
    <n v="1977198"/>
    <s v="Jet Tone Production"/>
    <n v="100"/>
    <n v="148.19999999999999"/>
    <n v="4065129.7611336033"/>
  </r>
  <r>
    <s v="Brainscan"/>
    <x v="0"/>
    <x v="3"/>
    <x v="14"/>
    <s v="April 22, 1994 (United States)"/>
    <x v="10"/>
    <n v="11000"/>
    <s v="John Flynn"/>
    <s v="Brian Owens"/>
    <s v="Edward Furlong"/>
    <s v="United Kingdom"/>
    <m/>
    <n v="4352094"/>
    <s v="Admire Productions Ltd."/>
    <n v="96"/>
    <n v="148.19999999999999"/>
    <n v="8947928.7570850197"/>
  </r>
  <r>
    <s v="Cabin Boy"/>
    <x v="8"/>
    <x v="1"/>
    <x v="14"/>
    <s v="January 7, 1994 (United States)"/>
    <x v="11"/>
    <n v="8200"/>
    <s v="Adam Resnick"/>
    <s v="Chris Elliott"/>
    <s v="Chris Elliott"/>
    <s v="United States"/>
    <n v="9000000"/>
    <n v="3662459"/>
    <s v="Touchstone Pictures"/>
    <n v="80"/>
    <n v="148.19999999999999"/>
    <n v="7530035.474358974"/>
  </r>
  <r>
    <s v="Guarding Tess"/>
    <x v="8"/>
    <x v="3"/>
    <x v="14"/>
    <s v="March 11, 1994 (United States)"/>
    <x v="19"/>
    <n v="16000"/>
    <s v="Hugh Wilson"/>
    <s v="Hugh Wilson"/>
    <s v="Shirley MacLaine"/>
    <s v="United States"/>
    <n v="20000000"/>
    <n v="27058304"/>
    <s v="Channel Films"/>
    <n v="96"/>
    <n v="148.19999999999999"/>
    <n v="55632019.087719299"/>
  </r>
  <r>
    <s v="Black Beauty"/>
    <x v="2"/>
    <x v="1"/>
    <x v="14"/>
    <s v="July 29, 1994 (United States)"/>
    <x v="14"/>
    <n v="9500"/>
    <s v="Caroline Thompson"/>
    <s v="Anna Sewell"/>
    <s v="Sean Bean"/>
    <s v="United Kingdom"/>
    <m/>
    <n v="4630377"/>
    <s v="Warner Bros."/>
    <n v="88"/>
    <n v="148.19999999999999"/>
    <n v="9520080.1072874498"/>
  </r>
  <r>
    <s v="Iron Will"/>
    <x v="1"/>
    <x v="1"/>
    <x v="14"/>
    <s v="January 14, 1994 (United States)"/>
    <x v="14"/>
    <n v="7900"/>
    <s v="Charles Haid"/>
    <s v="John Michael Hayes"/>
    <s v="Mackenzie Astin"/>
    <s v="United States"/>
    <m/>
    <n v="21006361"/>
    <s v="Walt Disney Pictures"/>
    <n v="108"/>
    <n v="148.19999999999999"/>
    <n v="43189191.610661268"/>
  </r>
  <r>
    <s v="Drop Zone"/>
    <x v="0"/>
    <x v="2"/>
    <x v="14"/>
    <s v="December 9, 1994 (United States)"/>
    <x v="41"/>
    <n v="19000"/>
    <s v="John Badham"/>
    <s v="Tony Griffin"/>
    <s v="Wesley Snipes"/>
    <s v="United States"/>
    <n v="45000000"/>
    <n v="28735315"/>
    <s v="Paramount Pictures"/>
    <n v="101"/>
    <n v="148.19999999999999"/>
    <n v="59079962.756410256"/>
  </r>
  <r>
    <s v="Through the Olive Trees"/>
    <x v="2"/>
    <x v="0"/>
    <x v="14"/>
    <s v="January 25, 1995 (France)"/>
    <x v="40"/>
    <n v="7100"/>
    <s v="Abbas Kiarostami"/>
    <s v="Abbas Kiarostami"/>
    <s v="Mohamad Ali Keshavarz"/>
    <s v="Iran"/>
    <m/>
    <m/>
    <s v="Abbas Kiarostami Productions"/>
    <n v="103"/>
    <n v="148.19999999999999"/>
    <n v="0"/>
  </r>
  <r>
    <s v="To Live"/>
    <x v="4"/>
    <x v="0"/>
    <x v="14"/>
    <s v="December 16, 1994 (United States)"/>
    <x v="28"/>
    <n v="17000"/>
    <s v="Yimou Zhang"/>
    <s v="Wei Lu"/>
    <s v="You Ge"/>
    <s v="China"/>
    <m/>
    <n v="2332728"/>
    <s v="ERA International"/>
    <n v="133"/>
    <n v="148.19999999999999"/>
    <n v="4796101.3603238864"/>
  </r>
  <r>
    <s v="In the Army Now"/>
    <x v="1"/>
    <x v="3"/>
    <x v="14"/>
    <s v="August 12, 1994 (United States)"/>
    <x v="18"/>
    <n v="13000"/>
    <s v="Daniel Petrie Jr."/>
    <s v="Steve Zacharias"/>
    <s v="Pauly Shore"/>
    <s v="United States"/>
    <m/>
    <n v="28881266"/>
    <s v="Hollywood Pictures"/>
    <n v="91"/>
    <n v="148.19999999999999"/>
    <n v="59380038.800269902"/>
  </r>
  <r>
    <s v="Trapped in Paradise"/>
    <x v="8"/>
    <x v="1"/>
    <x v="14"/>
    <s v="December 2, 1994 (United States)"/>
    <x v="23"/>
    <n v="13000"/>
    <s v="George Gallo"/>
    <s v="George Gallo"/>
    <s v="Nicolas Cage"/>
    <s v="United States"/>
    <m/>
    <n v="6017509"/>
    <s v="Permut Presentations"/>
    <n v="111"/>
    <n v="148.19999999999999"/>
    <n v="12372030.987179486"/>
  </r>
  <r>
    <s v="Death Wish: The Face of Death"/>
    <x v="0"/>
    <x v="2"/>
    <x v="14"/>
    <s v="January 14, 1994 (United States)"/>
    <x v="38"/>
    <n v="7200"/>
    <s v="Allan A. Goldstein"/>
    <s v="Brian Garfield"/>
    <s v="Charles Bronson"/>
    <s v="Canada"/>
    <n v="5000000"/>
    <n v="1702394"/>
    <s v="21st Century Films"/>
    <n v="95"/>
    <n v="148.19999999999999"/>
    <n v="3500131.2537112008"/>
  </r>
  <r>
    <s v="City Slickers II: the Legend of Curly's Gold"/>
    <x v="8"/>
    <x v="3"/>
    <x v="14"/>
    <s v="June 10, 1994 (United States)"/>
    <x v="30"/>
    <n v="19000"/>
    <s v="Paul Weiland"/>
    <s v="Lowell Ganz"/>
    <s v="Billy Crystal"/>
    <s v="United States"/>
    <n v="40000000"/>
    <n v="43622150"/>
    <s v="Castle Rock Entertainment"/>
    <n v="116"/>
    <n v="148.19999999999999"/>
    <n v="89687375.877192974"/>
  </r>
  <r>
    <s v="Corrina, Corrina"/>
    <x v="1"/>
    <x v="3"/>
    <x v="14"/>
    <s v="August 26, 1994 (United States)"/>
    <x v="14"/>
    <n v="13000"/>
    <s v="Jessie Nelson"/>
    <s v="Jessie Nelson"/>
    <s v="Ray Liotta"/>
    <s v="United States"/>
    <m/>
    <n v="20164171"/>
    <s v="New Line Cinema"/>
    <n v="115"/>
    <n v="148.19999999999999"/>
    <n v="41457644.424426451"/>
  </r>
  <r>
    <s v="The Ref"/>
    <x v="0"/>
    <x v="3"/>
    <x v="14"/>
    <s v="March 11, 1994 (United States)"/>
    <x v="15"/>
    <n v="24000"/>
    <s v="Ted Demme"/>
    <s v="Marie Weiss"/>
    <s v="Denis Leary"/>
    <s v="United States"/>
    <n v="11000000"/>
    <n v="11439193"/>
    <s v="Touchstone Pictures"/>
    <n v="96"/>
    <n v="148.19999999999999"/>
    <n v="23519042.558029689"/>
  </r>
  <r>
    <s v="I.Q."/>
    <x v="1"/>
    <x v="3"/>
    <x v="14"/>
    <s v="December 25, 1994 (United States)"/>
    <x v="19"/>
    <n v="24000"/>
    <s v="Fred Schepisi"/>
    <s v="Andy Breckman"/>
    <s v="Tim Robbins"/>
    <s v="United States"/>
    <n v="25000000"/>
    <n v="26381221"/>
    <s v="Paramount Pictures"/>
    <n v="100"/>
    <n v="148.19999999999999"/>
    <n v="54239932.784750335"/>
  </r>
  <r>
    <s v="3 Ninjas Kick Back"/>
    <x v="1"/>
    <x v="2"/>
    <x v="14"/>
    <s v="May 6, 1994 (United States)"/>
    <x v="26"/>
    <n v="8600"/>
    <s v="Charles T. Kanganis"/>
    <s v="Sang-ok Shin"/>
    <s v="Victor Wong"/>
    <s v="United States"/>
    <n v="20000000"/>
    <n v="11798854"/>
    <s v="Ben-Ami/Leeds Productions"/>
    <n v="93"/>
    <n v="148.19999999999999"/>
    <n v="24258507.515519567"/>
  </r>
  <r>
    <s v="It's Pat: the Movie"/>
    <x v="8"/>
    <x v="3"/>
    <x v="14"/>
    <s v="November 25, 1994 (Brazil)"/>
    <x v="42"/>
    <n v="9500"/>
    <s v="Adam Bernstein"/>
    <s v="Julia Sweeney"/>
    <s v="Julia Sweeney"/>
    <s v="United States"/>
    <m/>
    <n v="60822"/>
    <s v="Touchstone Pictures"/>
    <n v="77"/>
    <n v="148.19999999999999"/>
    <n v="125050.36032388663"/>
  </r>
  <r>
    <s v="The Favor"/>
    <x v="0"/>
    <x v="3"/>
    <x v="14"/>
    <s v="April 29, 1994 (United States)"/>
    <x v="33"/>
    <n v="2700"/>
    <s v="Donald Petrie"/>
    <s v="Sara Parriott"/>
    <s v="Harley Jane Kozak"/>
    <s v="United States"/>
    <n v="13000000"/>
    <n v="3134381"/>
    <s v="Nelson Entertainment"/>
    <n v="97"/>
    <n v="148.19999999999999"/>
    <n v="6444304.2557354923"/>
  </r>
  <r>
    <s v="The Paper"/>
    <x v="0"/>
    <x v="3"/>
    <x v="14"/>
    <s v="March 25, 1994 (United States)"/>
    <x v="14"/>
    <n v="13000"/>
    <s v="Ron Howard"/>
    <s v="David Koepp"/>
    <s v="Michael Keaton"/>
    <s v="United States"/>
    <n v="6000000"/>
    <n v="48424341"/>
    <s v="Universal Pictures"/>
    <n v="112"/>
    <n v="148.19999999999999"/>
    <n v="99560706.495951414"/>
  </r>
  <r>
    <s v="Terminal Velocity"/>
    <x v="8"/>
    <x v="2"/>
    <x v="14"/>
    <s v="September 23, 1994 (United States)"/>
    <x v="30"/>
    <n v="13000"/>
    <s v="Deran Sarafian"/>
    <s v="David Twohy"/>
    <s v="Charlie Sheen"/>
    <s v="United States"/>
    <n v="50000000"/>
    <n v="16487349"/>
    <s v="Hollywood Pictures"/>
    <n v="102"/>
    <n v="148.19999999999999"/>
    <n v="33898078.544534415"/>
  </r>
  <r>
    <s v="China Moon"/>
    <x v="0"/>
    <x v="6"/>
    <x v="14"/>
    <s v="March 4, 1994 (United States)"/>
    <x v="21"/>
    <n v="6200"/>
    <s v="John Bailey"/>
    <s v="Roy Carlson"/>
    <s v="Ed Harris"/>
    <s v="United States"/>
    <n v="15000000"/>
    <n v="3038499"/>
    <s v="Tig Productions"/>
    <n v="99"/>
    <n v="148.19999999999999"/>
    <n v="6247170.346153846"/>
  </r>
  <r>
    <s v="Cops and Robbersons"/>
    <x v="1"/>
    <x v="3"/>
    <x v="14"/>
    <s v="April 15, 1994 (United States)"/>
    <x v="33"/>
    <n v="6400"/>
    <s v="Michael Ritchie"/>
    <s v="Bernie Somers"/>
    <s v="Chevy Chase"/>
    <s v="United States"/>
    <m/>
    <n v="11391093"/>
    <s v="TriStar Pictures"/>
    <n v="93"/>
    <n v="148.19999999999999"/>
    <n v="23420148.698380567"/>
  </r>
  <r>
    <s v="Little Odessa"/>
    <x v="0"/>
    <x v="6"/>
    <x v="14"/>
    <s v="May 19, 1995 (United States)"/>
    <x v="17"/>
    <n v="7600"/>
    <s v="James Gray"/>
    <s v="James Gray"/>
    <s v="Tim Roth"/>
    <s v="United States"/>
    <n v="2300000"/>
    <n v="1095885"/>
    <s v="Fine Line Features"/>
    <n v="98"/>
    <n v="148.19999999999999"/>
    <n v="2253145.4757085019"/>
  </r>
  <r>
    <s v="Lassie"/>
    <x v="1"/>
    <x v="8"/>
    <x v="14"/>
    <s v="July 22, 1994 (United States)"/>
    <x v="23"/>
    <n v="5400"/>
    <s v="Daniel Petrie"/>
    <s v="Eric Knight"/>
    <s v="Helen Slater"/>
    <s v="United States"/>
    <m/>
    <n v="9979683"/>
    <s v="Broadway Pictures"/>
    <n v="94"/>
    <n v="148.19999999999999"/>
    <n v="20518282.119433198"/>
  </r>
  <r>
    <s v="Monkey Trouble"/>
    <x v="1"/>
    <x v="1"/>
    <x v="14"/>
    <s v="March 18, 1994 (United States)"/>
    <x v="11"/>
    <n v="6500"/>
    <s v="Franco Amurri"/>
    <s v="Franco Amurri"/>
    <s v="Thora Birch"/>
    <s v="Japan"/>
    <m/>
    <n v="16453258"/>
    <s v="New Line Cinema"/>
    <n v="96"/>
    <n v="148.19999999999999"/>
    <n v="33827987.26450742"/>
  </r>
  <r>
    <s v="Fresh"/>
    <x v="0"/>
    <x v="6"/>
    <x v="14"/>
    <s v="September 2, 1994 (United States)"/>
    <x v="37"/>
    <n v="12000"/>
    <s v="Boaz Yakin"/>
    <s v="Boaz Yakin"/>
    <s v="Sean Nelson"/>
    <s v="United States"/>
    <n v="3500000"/>
    <n v="8094616"/>
    <s v="LumiÃ¨re Pictures"/>
    <n v="114"/>
    <n v="148.19999999999999"/>
    <n v="16642574.191632928"/>
  </r>
  <r>
    <s v="The Puppet Masters"/>
    <x v="0"/>
    <x v="4"/>
    <x v="14"/>
    <s v="October 21, 1994 (United States)"/>
    <x v="23"/>
    <n v="8500"/>
    <s v="Stuart Orme"/>
    <s v="Robert A. Heinlein"/>
    <s v="Donald Sutherland"/>
    <s v="United States"/>
    <m/>
    <n v="8647042"/>
    <s v="Hollywood Pictures"/>
    <n v="109"/>
    <n v="148.19999999999999"/>
    <n v="17778365.029689606"/>
  </r>
  <r>
    <s v="The Scout"/>
    <x v="8"/>
    <x v="3"/>
    <x v="14"/>
    <s v="September 30, 1994 (United States)"/>
    <x v="20"/>
    <n v="6000"/>
    <s v="Michael Ritchie"/>
    <s v="Roger Angell"/>
    <s v="Albert Brooks"/>
    <s v="United States"/>
    <m/>
    <n v="2694234"/>
    <s v="Santo Domingo Film &amp; Music Video"/>
    <n v="101"/>
    <n v="148.19999999999999"/>
    <n v="5539359.6477732789"/>
  </r>
  <r>
    <s v="Backbeat"/>
    <x v="0"/>
    <x v="5"/>
    <x v="14"/>
    <s v="April 15, 1994 (United States)"/>
    <x v="17"/>
    <n v="5900"/>
    <s v="Iain Softley"/>
    <s v="Iain Softley"/>
    <s v="Stephen Dorff"/>
    <s v="United Kingdom"/>
    <m/>
    <n v="2392589"/>
    <s v="Channel Four Films"/>
    <n v="100"/>
    <n v="148.19999999999999"/>
    <n v="4919175.899460189"/>
  </r>
  <r>
    <s v="Leprechaun 2"/>
    <x v="0"/>
    <x v="3"/>
    <x v="14"/>
    <s v="April 8, 1994 (United States)"/>
    <x v="26"/>
    <n v="9300"/>
    <s v="Rodman Flender"/>
    <s v="Mark Jones"/>
    <s v="Warwick Davis"/>
    <s v="United States"/>
    <n v="2000000"/>
    <n v="2260622"/>
    <s v="Planet Productions"/>
    <n v="85"/>
    <n v="148.19999999999999"/>
    <n v="4647851.0350877196"/>
  </r>
  <r>
    <s v="Love Affair"/>
    <x v="8"/>
    <x v="3"/>
    <x v="14"/>
    <s v="October 21, 1994 (United States)"/>
    <x v="22"/>
    <n v="4500"/>
    <s v="Glenn Gordon Caron"/>
    <s v="Mildred Cram"/>
    <s v="Warren Beatty"/>
    <s v="United States"/>
    <n v="60000000"/>
    <n v="18272894"/>
    <s v="Mulholland Productions"/>
    <n v="108"/>
    <n v="148.19999999999999"/>
    <n v="37569168.703103915"/>
  </r>
  <r>
    <s v="Mixed Nuts"/>
    <x v="8"/>
    <x v="3"/>
    <x v="14"/>
    <s v="December 21, 1994 (United States)"/>
    <x v="20"/>
    <n v="11000"/>
    <s v="Nora Ephron"/>
    <s v="Nora Ephron"/>
    <s v="Steve Martin"/>
    <s v="United States"/>
    <n v="15000000"/>
    <n v="6821850"/>
    <s v="TriStar Pictures"/>
    <n v="97"/>
    <n v="148.19999999999999"/>
    <n v="14025760.425101213"/>
  </r>
  <r>
    <s v="Silent Fall"/>
    <x v="0"/>
    <x v="0"/>
    <x v="14"/>
    <s v="October 28, 1994 (United States)"/>
    <x v="23"/>
    <n v="3700"/>
    <s v="Bruce Beresford"/>
    <s v="Akiva Goldsman"/>
    <s v="Richard Dreyfuss"/>
    <s v="United States"/>
    <n v="30000000"/>
    <n v="3180674"/>
    <s v="Kouf/Bigelow Productions"/>
    <n v="101"/>
    <n v="148.19999999999999"/>
    <n v="6539482.9136302294"/>
  </r>
  <r>
    <s v="House Party 3"/>
    <x v="0"/>
    <x v="3"/>
    <x v="14"/>
    <s v="January 12, 1994 (United States)"/>
    <x v="32"/>
    <n v="4800"/>
    <s v="Eric Meza"/>
    <s v="Reginald Hudlin"/>
    <s v="Christopher Reid"/>
    <s v="United States"/>
    <m/>
    <n v="19281235"/>
    <s v="Jackson/McHenry Company,The"/>
    <n v="100"/>
    <n v="148.19999999999999"/>
    <n v="39642323.242240213"/>
  </r>
  <r>
    <s v="The Air Up There"/>
    <x v="1"/>
    <x v="3"/>
    <x v="14"/>
    <s v="January 7, 1994 (United States)"/>
    <x v="30"/>
    <n v="8500"/>
    <s v="Paul Michael Glaser"/>
    <s v="Max Apple"/>
    <s v="Kevin Bacon"/>
    <s v="United States"/>
    <n v="17080000"/>
    <n v="21011318"/>
    <s v="Hollywood Pictures"/>
    <n v="107"/>
    <n v="148.19999999999999"/>
    <n v="43199383.229419701"/>
  </r>
  <r>
    <s v="Sleep with Me"/>
    <x v="0"/>
    <x v="3"/>
    <x v="14"/>
    <s v="November 2, 1994 (France)"/>
    <x v="46"/>
    <n v="2500"/>
    <s v="Rory Kelly"/>
    <s v="Duane Dell'Amico"/>
    <s v="Craig Sheffer"/>
    <s v="United States"/>
    <m/>
    <n v="200151"/>
    <s v="August Entertainment"/>
    <n v="86"/>
    <n v="148.19999999999999"/>
    <n v="411511.53643724695"/>
  </r>
  <r>
    <s v="Princess Caraboo"/>
    <x v="1"/>
    <x v="3"/>
    <x v="14"/>
    <s v="September 16, 1994 (United States)"/>
    <x v="22"/>
    <n v="2500"/>
    <s v="Michael Austin"/>
    <s v="Michael Austin"/>
    <s v="Phoebe Cates"/>
    <s v="United Kingdom"/>
    <m/>
    <n v="3062530"/>
    <s v="Ardican Films"/>
    <n v="97"/>
    <n v="148.19999999999999"/>
    <n v="6296578.2118758429"/>
  </r>
  <r>
    <s v="A Low Down Dirty Shame"/>
    <x v="0"/>
    <x v="2"/>
    <x v="14"/>
    <s v="November 23, 1994 (United States)"/>
    <x v="22"/>
    <n v="6700"/>
    <s v="Keenen Ivory Wayans"/>
    <s v="Keenen Ivory Wayans"/>
    <s v="Keenen Ivory Wayans"/>
    <s v="United States"/>
    <n v="10000000"/>
    <n v="29392418"/>
    <s v="Caravan Pictures"/>
    <n v="108"/>
    <n v="148.19999999999999"/>
    <n v="60430970.071524963"/>
  </r>
  <r>
    <s v="Lightning Jack"/>
    <x v="8"/>
    <x v="3"/>
    <x v="14"/>
    <s v="March 11, 1994 (United States)"/>
    <x v="30"/>
    <n v="6500"/>
    <s v="Simon Wincer"/>
    <s v="Paul Hogan"/>
    <s v="Paul Hogan"/>
    <s v="United States"/>
    <m/>
    <n v="16821273"/>
    <s v="Lightning Ridge"/>
    <n v="98"/>
    <n v="148.19999999999999"/>
    <n v="34584628.091093116"/>
  </r>
  <r>
    <s v="A Pure Formality"/>
    <x v="8"/>
    <x v="6"/>
    <x v="14"/>
    <s v="May 26, 1995 (United States)"/>
    <x v="3"/>
    <n v="11000"/>
    <s v="Giuseppe Tornatore"/>
    <s v="Giuseppe Tornatore"/>
    <s v="GÃ©rard Depardieu"/>
    <s v="Italy"/>
    <m/>
    <n v="190749"/>
    <s v="Cecchi Gori Group Tiger Cinematografica"/>
    <n v="108"/>
    <n v="148.19999999999999"/>
    <n v="392180.9736842105"/>
  </r>
  <r>
    <s v="Swimming with Sharks"/>
    <x v="0"/>
    <x v="3"/>
    <x v="14"/>
    <s v="April 21, 1995 (United States)"/>
    <x v="12"/>
    <n v="22000"/>
    <s v="George Huang"/>
    <s v="George Huang"/>
    <s v="Kevin Spacey"/>
    <s v="United States"/>
    <n v="700000"/>
    <n v="382928"/>
    <s v="Cineville"/>
    <n v="93"/>
    <n v="148.19999999999999"/>
    <n v="787302.03508771921"/>
  </r>
  <r>
    <s v="I Love Trouble"/>
    <x v="1"/>
    <x v="2"/>
    <x v="14"/>
    <s v="June 29, 1994 (United States)"/>
    <x v="11"/>
    <n v="12000"/>
    <s v="Charles Shyer"/>
    <s v="Nancy Meyers"/>
    <s v="Nick Nolte"/>
    <s v="United States"/>
    <n v="45000000"/>
    <n v="30806194"/>
    <s v="Annhall"/>
    <n v="123"/>
    <n v="148.19999999999999"/>
    <n v="63337701.159244262"/>
  </r>
  <r>
    <s v="A Troll in Central Park"/>
    <x v="2"/>
    <x v="10"/>
    <x v="14"/>
    <s v="October 7, 1994 (United States)"/>
    <x v="20"/>
    <n v="6300"/>
    <s v="Don Bluth"/>
    <s v="Stu Krieger"/>
    <s v="Dom DeLuise"/>
    <s v="Ireland"/>
    <m/>
    <n v="71368"/>
    <s v="Don Bluth"/>
    <n v="76"/>
    <n v="148.19999999999999"/>
    <n v="146732.99325236166"/>
  </r>
  <r>
    <s v="Mosquito"/>
    <x v="0"/>
    <x v="4"/>
    <x v="14"/>
    <s v="November 21, 1994 (Japan)"/>
    <x v="32"/>
    <n v="2200"/>
    <s v="Gary Jones"/>
    <s v="Tom Chaney"/>
    <s v="Gunnar Hansen"/>
    <s v="United States"/>
    <n v="200000"/>
    <m/>
    <s v="Antibes Inc."/>
    <n v="92"/>
    <n v="148.19999999999999"/>
    <n v="0"/>
  </r>
  <r>
    <s v="Blankman"/>
    <x v="8"/>
    <x v="2"/>
    <x v="14"/>
    <s v="August 19, 1994 (United States)"/>
    <x v="18"/>
    <n v="9200"/>
    <s v="Mike Binder"/>
    <s v="Damon Wayans"/>
    <s v="Damon Wayans"/>
    <s v="United States"/>
    <n v="30000000"/>
    <n v="7941977"/>
    <s v="Columbia Pictures"/>
    <n v="92"/>
    <n v="148.19999999999999"/>
    <n v="16328747.583670715"/>
  </r>
  <r>
    <s v="Trading Mom"/>
    <x v="1"/>
    <x v="3"/>
    <x v="14"/>
    <s v="May 13, 1994 (United States)"/>
    <x v="41"/>
    <n v="1800"/>
    <s v="Tia Brelis"/>
    <s v="Nancy Brelis"/>
    <s v="Sissy Spacek"/>
    <s v="United States"/>
    <m/>
    <n v="319123"/>
    <s v="First Look International"/>
    <n v="82"/>
    <n v="148.19999999999999"/>
    <n v="656118.61066126858"/>
  </r>
  <r>
    <s v="A Simple Twist of Fate"/>
    <x v="8"/>
    <x v="3"/>
    <x v="14"/>
    <s v="September 2, 1994 (United States)"/>
    <x v="21"/>
    <n v="5200"/>
    <s v="Gillies MacKinnon"/>
    <s v="George Eliot"/>
    <s v="Steve Martin"/>
    <s v="United States"/>
    <m/>
    <n v="3430583"/>
    <s v="Touchstone Pictures"/>
    <n v="106"/>
    <n v="148.19999999999999"/>
    <n v="7053297.166666666"/>
  </r>
  <r>
    <s v="Farinelli"/>
    <x v="0"/>
    <x v="5"/>
    <x v="14"/>
    <s v="March 17, 1995 (United States)"/>
    <x v="8"/>
    <n v="6500"/>
    <s v="GÃ©rard Corbiau"/>
    <s v="AndrÃ©e Corbiau"/>
    <s v="Stefano Dionisi"/>
    <s v="France"/>
    <m/>
    <n v="1600226"/>
    <s v="StÃ©phan Films"/>
    <n v="111"/>
    <n v="148.19999999999999"/>
    <n v="3290073.2941970308"/>
  </r>
  <r>
    <s v="Priest"/>
    <x v="0"/>
    <x v="0"/>
    <x v="14"/>
    <s v="March 24, 1995 (United States)"/>
    <x v="12"/>
    <n v="9800"/>
    <s v="Antonia Bird"/>
    <s v="Jimmy McGovern"/>
    <s v="Linus Roache"/>
    <s v="United Kingdom"/>
    <m/>
    <n v="4165845"/>
    <s v="BBC Films"/>
    <n v="98"/>
    <n v="148.19999999999999"/>
    <n v="8564999.807692308"/>
  </r>
  <r>
    <s v="Mrs. Parker and the Vicious Circle"/>
    <x v="0"/>
    <x v="5"/>
    <x v="14"/>
    <s v="November 23, 1994 (United States)"/>
    <x v="5"/>
    <n v="4300"/>
    <s v="Alan Rudolph"/>
    <s v="Alan Rudolph"/>
    <s v="Jennifer Jason Leigh"/>
    <s v="United States"/>
    <n v="7000000"/>
    <n v="2144667"/>
    <s v="Fine Line Features"/>
    <n v="125"/>
    <n v="148.19999999999999"/>
    <n v="4409446.9291497972"/>
  </r>
  <r>
    <s v="Barcelona"/>
    <x v="8"/>
    <x v="3"/>
    <x v="14"/>
    <s v="July 29, 1994 (United States)"/>
    <x v="9"/>
    <n v="5800"/>
    <s v="Whit Stillman"/>
    <s v="Whit Stillman"/>
    <s v="Taylor Nichols"/>
    <s v="United States"/>
    <n v="3200000"/>
    <n v="7266973"/>
    <s v="Barcelona Films"/>
    <n v="101"/>
    <n v="148.19999999999999"/>
    <n v="14940935.715924425"/>
  </r>
  <r>
    <s v="Pred dozhdot"/>
    <x v="4"/>
    <x v="0"/>
    <x v="14"/>
    <s v="February 24, 1995 (United States)"/>
    <x v="45"/>
    <n v="14000"/>
    <s v="Milcho Manchevski"/>
    <s v="Milcho Manchevski"/>
    <s v="Katrin Cartlidge"/>
    <s v="Republic of Macedonia"/>
    <n v="1900000"/>
    <n v="763847"/>
    <s v="Aim"/>
    <n v="113"/>
    <n v="148.19999999999999"/>
    <n v="1570473.5553306341"/>
  </r>
  <r>
    <s v="Burnt by the Sun"/>
    <x v="0"/>
    <x v="0"/>
    <x v="14"/>
    <s v="April 21, 1995 (United States)"/>
    <x v="6"/>
    <n v="15000"/>
    <s v="Nikita Mikhalkov"/>
    <s v="Nikita Mikhalkov"/>
    <s v="Nikita Mikhalkov"/>
    <s v="Russia"/>
    <n v="2800000"/>
    <n v="2313461"/>
    <s v="Studio Trite"/>
    <n v="135"/>
    <n v="148.19999999999999"/>
    <n v="4756488.3043184886"/>
  </r>
  <r>
    <s v="War of the Buttons"/>
    <x v="1"/>
    <x v="1"/>
    <x v="14"/>
    <s v="September 29, 1995 (United States)"/>
    <x v="34"/>
    <n v="4100"/>
    <s v="John Roberts"/>
    <s v="Louis Pergaud"/>
    <s v="Gregg Fitzgerald"/>
    <s v="United Kingdom"/>
    <m/>
    <n v="12712"/>
    <s v="Enigma Productions"/>
    <n v="94"/>
    <n v="148.19999999999999"/>
    <n v="26135.940620782723"/>
  </r>
  <r>
    <s v="There Goes My Baby"/>
    <x v="0"/>
    <x v="3"/>
    <x v="14"/>
    <s v="September 2, 1994 (United States)"/>
    <x v="5"/>
    <n v="1000"/>
    <s v="Floyd Mutrux"/>
    <s v="Floyd Mutrux"/>
    <s v="Dermot Mulroney"/>
    <s v="United States"/>
    <n v="10500000"/>
    <n v="123509"/>
    <s v="Nelson Entertainment"/>
    <n v="99"/>
    <n v="148.19999999999999"/>
    <n v="253935.17071524964"/>
  </r>
  <r>
    <s v="The Sum of Us"/>
    <x v="0"/>
    <x v="3"/>
    <x v="14"/>
    <s v="March 8, 1995 (United States)"/>
    <x v="4"/>
    <n v="5200"/>
    <s v="Geoff Burton"/>
    <s v="David Stevens"/>
    <s v="Jack Thompson"/>
    <s v="Australia"/>
    <m/>
    <n v="766464"/>
    <s v="Australian Film Finance Corporation (AFFC)"/>
    <n v="100"/>
    <n v="148.19999999999999"/>
    <n v="1575854.1214574899"/>
  </r>
  <r>
    <s v="Radioland Murders"/>
    <x v="1"/>
    <x v="3"/>
    <x v="14"/>
    <s v="October 21, 1994 (United States)"/>
    <x v="19"/>
    <n v="3400"/>
    <s v="Mel Smith"/>
    <s v="George Lucas"/>
    <s v="Brian Benben"/>
    <s v="United States"/>
    <n v="15000000"/>
    <n v="1316865"/>
    <s v="Universal Pictures"/>
    <n v="108"/>
    <n v="148.19999999999999"/>
    <n v="2707481.5485829958"/>
  </r>
  <r>
    <s v="The Inkwell"/>
    <x v="0"/>
    <x v="3"/>
    <x v="14"/>
    <s v="April 22, 1994 (United States)"/>
    <x v="5"/>
    <n v="1400"/>
    <s v="Matty Rich"/>
    <s v="Trey Ellis"/>
    <s v="Larenz Tate"/>
    <s v="United States"/>
    <m/>
    <n v="8880705"/>
    <s v="Touchstone Pictures"/>
    <n v="110"/>
    <n v="148.19999999999999"/>
    <n v="18258777.419028338"/>
  </r>
  <r>
    <s v="Being Human"/>
    <x v="8"/>
    <x v="3"/>
    <x v="14"/>
    <s v="May 6, 1994 (United States)"/>
    <x v="20"/>
    <n v="3800"/>
    <s v="Bill Forsyth"/>
    <s v="Bill Forsyth"/>
    <s v="Robin Williams"/>
    <s v="United Kingdom"/>
    <n v="40000000"/>
    <n v="1519366"/>
    <s v="Warner Bros."/>
    <n v="122"/>
    <n v="148.19999999999999"/>
    <n v="3123824.697705803"/>
  </r>
  <r>
    <s v="Jimmy Hollywood"/>
    <x v="0"/>
    <x v="6"/>
    <x v="14"/>
    <s v="March 30, 1994 (United States)"/>
    <x v="11"/>
    <n v="3100"/>
    <s v="Barry Levinson"/>
    <s v="Barry Levinson"/>
    <s v="Joe Pesci"/>
    <s v="United States"/>
    <n v="30000000"/>
    <n v="3783003"/>
    <s v="Baltimore Pictures"/>
    <n v="112"/>
    <n v="148.19999999999999"/>
    <n v="7777874.5890688254"/>
  </r>
  <r>
    <s v="Holy Matrimony"/>
    <x v="8"/>
    <x v="3"/>
    <x v="14"/>
    <s v="April 8, 1994 (United States)"/>
    <x v="27"/>
    <n v="1400"/>
    <s v="Leonard Nimoy"/>
    <s v="David Weisberg"/>
    <s v="Patricia Arquette"/>
    <s v="United States"/>
    <m/>
    <n v="713234"/>
    <s v="Aurora Productions LLC"/>
    <n v="93"/>
    <n v="148.19999999999999"/>
    <n v="1466412.9541160592"/>
  </r>
  <r>
    <s v="Tom &amp; Viv"/>
    <x v="8"/>
    <x v="5"/>
    <x v="14"/>
    <s v="December 2, 1994 (United States)"/>
    <x v="21"/>
    <n v="1600"/>
    <s v="Brian Gilbert"/>
    <s v="Michael Hastings"/>
    <s v="Willem Dafoe"/>
    <s v="United Kingdom"/>
    <m/>
    <n v="538534"/>
    <s v="British Screen Productions"/>
    <n v="115"/>
    <n v="148.19999999999999"/>
    <n v="1107228.8110661269"/>
  </r>
  <r>
    <s v="Squanto: A Warrior's Tale"/>
    <x v="1"/>
    <x v="1"/>
    <x v="14"/>
    <s v="October 28, 1994 (United States)"/>
    <x v="22"/>
    <n v="1100"/>
    <s v="Xavier Koller"/>
    <s v="Darlene Craviotto"/>
    <s v="Adam Beach"/>
    <s v="United States"/>
    <n v="19200000"/>
    <n v="3342223"/>
    <s v="Walt Disney Pictures"/>
    <n v="102"/>
    <n v="148.19999999999999"/>
    <n v="6871628.5296896081"/>
  </r>
  <r>
    <s v="My Summer Story"/>
    <x v="1"/>
    <x v="3"/>
    <x v="14"/>
    <s v="September 23, 1994 (United States)"/>
    <x v="41"/>
    <n v="1500"/>
    <s v="Bob Clark"/>
    <s v="Jean Shepherd"/>
    <s v="Charles Grodin"/>
    <s v="United States"/>
    <n v="15000000"/>
    <n v="70936"/>
    <s v="Metro-Goldwyn-Mayer (MGM)"/>
    <n v="85"/>
    <n v="148.19999999999999"/>
    <n v="145844.79892037786"/>
  </r>
  <r>
    <s v="Getting Even with Dad"/>
    <x v="1"/>
    <x v="3"/>
    <x v="14"/>
    <s v="June 17, 1994 (United States)"/>
    <x v="25"/>
    <n v="7600"/>
    <s v="Howard Deutch"/>
    <s v="Tom S. Parker"/>
    <s v="Macaulay Culkin"/>
    <s v="United States"/>
    <n v="30000000"/>
    <n v="18869594"/>
    <s v="Metro-Goldwyn-Mayer (MGM)"/>
    <n v="109"/>
    <n v="148.19999999999999"/>
    <n v="38795987.124156542"/>
  </r>
  <r>
    <s v="River of Grass"/>
    <x v="4"/>
    <x v="0"/>
    <x v="14"/>
    <s v="October 13, 1995 (United States)"/>
    <x v="14"/>
    <n v="1800"/>
    <s v="Kelly Reichardt"/>
    <s v="Jesse Hartman"/>
    <s v="Lisa Donaldson"/>
    <s v="United States"/>
    <m/>
    <n v="11553"/>
    <s v="Good Machine"/>
    <n v="76"/>
    <n v="148.19999999999999"/>
    <n v="23753.030364372469"/>
  </r>
  <r>
    <s v="Rapa Nui"/>
    <x v="0"/>
    <x v="2"/>
    <x v="14"/>
    <s v="September 9, 1994 (United States)"/>
    <x v="5"/>
    <n v="4700"/>
    <s v="Kevin Reynolds"/>
    <s v="Kevin Reynolds"/>
    <s v="Jason Scott Lee"/>
    <s v="United States"/>
    <n v="20000000"/>
    <n v="305070"/>
    <s v="Majestic Films International"/>
    <n v="107"/>
    <n v="148.19999999999999"/>
    <n v="627225.56680161937"/>
  </r>
  <r>
    <s v="The Browning Version"/>
    <x v="0"/>
    <x v="0"/>
    <x v="14"/>
    <s v="October 12, 1994 (United States)"/>
    <x v="13"/>
    <n v="3100"/>
    <s v="Mike Figgis"/>
    <s v="Terence Rattigan"/>
    <s v="Albert Finney"/>
    <s v="United Kingdom"/>
    <m/>
    <n v="487391"/>
    <s v="Percy Main"/>
    <n v="97"/>
    <n v="148.19999999999999"/>
    <n v="1002078.5269905532"/>
  </r>
  <r>
    <s v="Cobb"/>
    <x v="0"/>
    <x v="5"/>
    <x v="14"/>
    <s v="December 2, 1994 (United States)"/>
    <x v="5"/>
    <n v="7200"/>
    <s v="Ron Shelton"/>
    <s v="Al Stump"/>
    <s v="Tommy Lee Jones"/>
    <s v="United States"/>
    <m/>
    <n v="1007583"/>
    <s v="Alcor Films"/>
    <n v="128"/>
    <n v="148.19999999999999"/>
    <n v="2071596.0870445343"/>
  </r>
  <r>
    <s v="Heat"/>
    <x v="0"/>
    <x v="6"/>
    <x v="15"/>
    <s v="December 15, 1995 (United States)"/>
    <x v="7"/>
    <n v="596000"/>
    <s v="Michael Mann"/>
    <s v="Michael Mann"/>
    <s v="Al Pacino"/>
    <s v="United States"/>
    <n v="60000000"/>
    <n v="187436818"/>
    <s v="Warner Bros."/>
    <n v="170"/>
    <n v="152.4"/>
    <n v="374750645.96194226"/>
  </r>
  <r>
    <s v="Clueless"/>
    <x v="8"/>
    <x v="3"/>
    <x v="15"/>
    <s v="July 19, 1995 (United States)"/>
    <x v="8"/>
    <n v="193000"/>
    <s v="Amy Heckerling"/>
    <s v="Amy Heckerling"/>
    <s v="Alicia Silverstone"/>
    <s v="United States"/>
    <n v="12000000"/>
    <n v="56631572"/>
    <s v="Paramount Pictures"/>
    <n v="97"/>
    <n v="152.4"/>
    <n v="113225984.17585301"/>
  </r>
  <r>
    <s v="Se7en"/>
    <x v="0"/>
    <x v="6"/>
    <x v="15"/>
    <s v="September 22, 1995 (United States)"/>
    <x v="60"/>
    <n v="1500000"/>
    <s v="David Fincher"/>
    <s v="Andrew Kevin Walker"/>
    <s v="Morgan Freeman"/>
    <s v="United States"/>
    <n v="33000000"/>
    <n v="327333559"/>
    <s v="Cecchi Gori Pictures"/>
    <n v="127"/>
    <n v="152.4"/>
    <n v="654452332.20013118"/>
  </r>
  <r>
    <s v="Braveheart"/>
    <x v="0"/>
    <x v="5"/>
    <x v="15"/>
    <s v="May 24, 1995 (United States)"/>
    <x v="28"/>
    <n v="978000"/>
    <s v="Mel Gibson"/>
    <s v="Randall Wallace"/>
    <s v="Mel Gibson"/>
    <s v="United States"/>
    <n v="72000000"/>
    <n v="213216216"/>
    <s v="Icon Entertainment International"/>
    <n v="178"/>
    <n v="152.4"/>
    <n v="426292526.34645671"/>
  </r>
  <r>
    <s v="Apollo 13"/>
    <x v="1"/>
    <x v="1"/>
    <x v="15"/>
    <s v="June 30, 1995 (United States)"/>
    <x v="37"/>
    <n v="277000"/>
    <s v="Ron Howard"/>
    <s v="Jim Lovell"/>
    <s v="Tom Hanks"/>
    <s v="United States"/>
    <n v="52000000"/>
    <n v="355237933"/>
    <s v="Universal Pictures"/>
    <n v="140"/>
    <n v="152.4"/>
    <n v="710242770.24343824"/>
  </r>
  <r>
    <s v="The Usual Suspects"/>
    <x v="0"/>
    <x v="6"/>
    <x v="15"/>
    <s v="August 16, 1995 (United States)"/>
    <x v="55"/>
    <n v="1000000"/>
    <s v="Bryan Singer"/>
    <s v="Christopher McQuarrie"/>
    <s v="Kevin Spacey"/>
    <s v="United States"/>
    <n v="6000000"/>
    <n v="23341568"/>
    <s v="PolyGram Filmed Entertainment"/>
    <n v="106"/>
    <n v="152.4"/>
    <n v="46667820.010498688"/>
  </r>
  <r>
    <s v="Jumanji"/>
    <x v="1"/>
    <x v="1"/>
    <x v="15"/>
    <s v="December 15, 1995 (United States)"/>
    <x v="9"/>
    <n v="318000"/>
    <s v="Joe Johnston"/>
    <s v="Jonathan Hensleigh"/>
    <s v="Robin Williams"/>
    <s v="United States"/>
    <n v="65000000"/>
    <n v="262821940"/>
    <s v="TriStar Pictures"/>
    <n v="104"/>
    <n v="152.4"/>
    <n v="525471424.65879261"/>
  </r>
  <r>
    <s v="Casino"/>
    <x v="0"/>
    <x v="6"/>
    <x v="15"/>
    <s v="November 22, 1995 (United States)"/>
    <x v="7"/>
    <n v="480000"/>
    <s v="Martin Scorsese"/>
    <s v="Nicholas Pileggi"/>
    <s v="Robert De Niro"/>
    <s v="United States"/>
    <n v="52000000"/>
    <n v="116112375"/>
    <s v="Universal Pictures"/>
    <n v="178"/>
    <n v="152.4"/>
    <n v="232148560.77755904"/>
  </r>
  <r>
    <s v="Congo"/>
    <x v="8"/>
    <x v="2"/>
    <x v="15"/>
    <s v="June 9, 1995 (United States)"/>
    <x v="33"/>
    <n v="43000"/>
    <s v="Frank Marshall"/>
    <s v="Michael Crichton"/>
    <s v="Laura Linney"/>
    <s v="United States"/>
    <n v="50000000"/>
    <n v="152022101"/>
    <s v="Paramount Pictures"/>
    <n v="109"/>
    <n v="152.4"/>
    <n v="303944449.96522307"/>
  </r>
  <r>
    <s v="Batman Forever"/>
    <x v="8"/>
    <x v="2"/>
    <x v="15"/>
    <s v="June 16, 1995 (United States)"/>
    <x v="20"/>
    <n v="239000"/>
    <s v="Joel Schumacher"/>
    <s v="Bob Kane"/>
    <s v="Val Kilmer"/>
    <s v="United States"/>
    <n v="100000000"/>
    <n v="336567158"/>
    <s v="Warner Bros."/>
    <n v="121"/>
    <n v="152.4"/>
    <n v="672913471.40813649"/>
  </r>
  <r>
    <s v="Kids"/>
    <x v="5"/>
    <x v="0"/>
    <x v="15"/>
    <s v="September 1, 1995 (United States)"/>
    <x v="12"/>
    <n v="75000"/>
    <s v="Larry Clark"/>
    <s v="Harmony Korine"/>
    <s v="Leo Fitzpatrick"/>
    <s v="United States"/>
    <n v="1500000"/>
    <n v="7412216"/>
    <s v="Guys Upstairs"/>
    <n v="91"/>
    <n v="152.4"/>
    <n v="14819568.341207348"/>
  </r>
  <r>
    <s v="Toy Story"/>
    <x v="2"/>
    <x v="10"/>
    <x v="15"/>
    <s v="November 22, 1995 (United States)"/>
    <x v="28"/>
    <n v="913000"/>
    <s v="John Lasseter"/>
    <s v="John Lasseter"/>
    <s v="Tom Hanks"/>
    <s v="United States"/>
    <n v="30000000"/>
    <n v="394436586"/>
    <s v="Walt Disney Pictures"/>
    <n v="81"/>
    <n v="152.4"/>
    <n v="788614355.34251964"/>
  </r>
  <r>
    <s v="Desperado"/>
    <x v="0"/>
    <x v="2"/>
    <x v="15"/>
    <s v="August 25, 1995 (United States)"/>
    <x v="13"/>
    <n v="175000"/>
    <s v="Robert Rodriguez"/>
    <s v="Robert Rodriguez"/>
    <s v="Antonio Banderas"/>
    <s v="United States"/>
    <n v="7000000"/>
    <n v="25405445"/>
    <s v="Columbia Pictures"/>
    <n v="104"/>
    <n v="152.4"/>
    <n v="50794219.760498688"/>
  </r>
  <r>
    <s v="Die Hard with a Vengeance"/>
    <x v="0"/>
    <x v="2"/>
    <x v="15"/>
    <s v="May 19, 1995 (United States)"/>
    <x v="37"/>
    <n v="370000"/>
    <s v="John McTiernan"/>
    <s v="Jonathan Hensleigh"/>
    <s v="Bruce Willis"/>
    <s v="United States"/>
    <n v="90000000"/>
    <n v="366101666"/>
    <s v="Cinergi Pictures Entertainment"/>
    <n v="128"/>
    <n v="152.4"/>
    <n v="731963107.80971122"/>
  </r>
  <r>
    <s v="Mortal Kombat"/>
    <x v="8"/>
    <x v="2"/>
    <x v="15"/>
    <s v="August 18, 1995 (United States)"/>
    <x v="1"/>
    <n v="112000"/>
    <s v="Paul W.S. Anderson"/>
    <s v="Ed Boon"/>
    <s v="Christopher Lambert"/>
    <s v="United States"/>
    <n v="18000000"/>
    <n v="122195920"/>
    <s v="New Line Cinema"/>
    <n v="101"/>
    <n v="152.4"/>
    <n v="244311658.95013124"/>
  </r>
  <r>
    <s v="Mallrats"/>
    <x v="0"/>
    <x v="3"/>
    <x v="15"/>
    <s v="October 20, 1995 (United States)"/>
    <x v="12"/>
    <n v="118000"/>
    <s v="Kevin Smith"/>
    <s v="Kevin Smith"/>
    <s v="Shannen Doherty"/>
    <s v="United States"/>
    <n v="8000000"/>
    <n v="2122561"/>
    <s v="Gramercy Pictures (I)"/>
    <n v="94"/>
    <n v="152.4"/>
    <n v="4243729.2434383202"/>
  </r>
  <r>
    <s v="12 Monkeys"/>
    <x v="0"/>
    <x v="16"/>
    <x v="15"/>
    <s v="January 5, 1996 (United States)"/>
    <x v="45"/>
    <n v="589000"/>
    <s v="Terry Gilliam"/>
    <s v="Chris Marker"/>
    <s v="Bruce Willis"/>
    <s v="United States"/>
    <n v="29000001"/>
    <n v="168839459"/>
    <s v="Universal Pictures"/>
    <n v="129"/>
    <n v="152.4"/>
    <n v="337568130.95341206"/>
  </r>
  <r>
    <s v="Leaving Las Vegas"/>
    <x v="0"/>
    <x v="0"/>
    <x v="15"/>
    <s v="February 9, 1996 (United States)"/>
    <x v="24"/>
    <n v="117000"/>
    <s v="Mike Figgis"/>
    <s v="John O'Brien"/>
    <s v="Nicolas Cage"/>
    <s v="United States"/>
    <n v="3600000"/>
    <n v="32029928"/>
    <s v="Lumiere Pictures"/>
    <n v="111"/>
    <n v="152.4"/>
    <n v="64038838.986876637"/>
  </r>
  <r>
    <s v="Showgirls"/>
    <x v="5"/>
    <x v="0"/>
    <x v="15"/>
    <s v="September 22, 1995 (United States)"/>
    <x v="38"/>
    <n v="64000"/>
    <s v="Paul Verhoeven"/>
    <s v="Joe Eszterhas"/>
    <s v="Elizabeth Berkley"/>
    <s v="France"/>
    <n v="45000000"/>
    <n v="20358624"/>
    <s v="Carolco Pictures"/>
    <n v="128"/>
    <n v="152.4"/>
    <n v="40703889.322834641"/>
  </r>
  <r>
    <s v="Before Sunrise"/>
    <x v="0"/>
    <x v="0"/>
    <x v="15"/>
    <s v="January 27, 1995 (United States)"/>
    <x v="31"/>
    <n v="282000"/>
    <s v="Richard Linklater"/>
    <s v="Richard Linklater"/>
    <s v="Ethan Hawke"/>
    <s v="United States"/>
    <n v="2500000"/>
    <n v="5987386"/>
    <s v="Castle Rock Entertainment"/>
    <n v="101"/>
    <n v="152.4"/>
    <n v="11970843.26902887"/>
  </r>
  <r>
    <s v="Friday"/>
    <x v="0"/>
    <x v="3"/>
    <x v="15"/>
    <s v="April 26, 1995 (United States)"/>
    <x v="4"/>
    <n v="103000"/>
    <s v="F. Gary Gray"/>
    <s v="Ice Cube"/>
    <s v="Ice Cube"/>
    <s v="United States"/>
    <n v="3500000"/>
    <n v="28215918"/>
    <s v="New Line Cinema"/>
    <n v="91"/>
    <n v="152.4"/>
    <n v="56413321.618110232"/>
  </r>
  <r>
    <s v="Sense and Sensibility"/>
    <x v="1"/>
    <x v="0"/>
    <x v="15"/>
    <s v="January 26, 1996 (United States)"/>
    <x v="3"/>
    <n v="106000"/>
    <s v="Ang Lee"/>
    <s v="Jane Austen"/>
    <s v="Emma Thompson"/>
    <s v="United States"/>
    <n v="16000000"/>
    <n v="134582776"/>
    <s v="Columbia Pictures"/>
    <n v="136"/>
    <n v="152.4"/>
    <n v="269077243.09186351"/>
  </r>
  <r>
    <s v="Waterworld"/>
    <x v="8"/>
    <x v="2"/>
    <x v="15"/>
    <s v="July 28, 1995 (United States)"/>
    <x v="19"/>
    <n v="186000"/>
    <s v="Kevin Reynolds"/>
    <s v="Peter Rader"/>
    <s v="Kevin Costner"/>
    <s v="United States"/>
    <n v="175000000"/>
    <n v="264218220"/>
    <s v="Universal Pictures"/>
    <n v="135"/>
    <n v="152.4"/>
    <n v="528263068.46456689"/>
  </r>
  <r>
    <s v="The Basketball Diaries"/>
    <x v="0"/>
    <x v="5"/>
    <x v="15"/>
    <s v="April 21, 1995 (United States)"/>
    <x v="4"/>
    <n v="105000"/>
    <s v="Scott Kalvert"/>
    <s v="Jim Carroll"/>
    <s v="Leonardo DiCaprio"/>
    <s v="United States"/>
    <n v="2000000"/>
    <n v="2402438"/>
    <s v="New Line Cinema"/>
    <n v="102"/>
    <n v="152.4"/>
    <n v="4803299.5971128605"/>
  </r>
  <r>
    <s v="Bad Boys"/>
    <x v="0"/>
    <x v="2"/>
    <x v="15"/>
    <s v="April 7, 1995 (United States)"/>
    <x v="15"/>
    <n v="247000"/>
    <s v="Michael Bay"/>
    <s v="George Gallo"/>
    <s v="Will Smith"/>
    <s v="United States"/>
    <n v="19000000"/>
    <n v="141407024"/>
    <s v="Don Simpson/Jerry Bruckheimer Films"/>
    <n v="119"/>
    <n v="152.4"/>
    <n v="282721261.23884511"/>
  </r>
  <r>
    <s v="Billy Madison"/>
    <x v="8"/>
    <x v="3"/>
    <x v="15"/>
    <s v="February 10, 1995 (United States)"/>
    <x v="5"/>
    <n v="135000"/>
    <s v="Tamra Davis"/>
    <s v="Tim Herlihy"/>
    <s v="Adam Sandler"/>
    <s v="United States"/>
    <n v="10000000"/>
    <n v="26488734"/>
    <s v="Universal Pictures"/>
    <n v="89"/>
    <n v="152.4"/>
    <n v="52960086.94094488"/>
  </r>
  <r>
    <s v="Mighty Morphin Power Rangers: The Movie"/>
    <x v="1"/>
    <x v="2"/>
    <x v="15"/>
    <s v="June 30, 1995 (United States)"/>
    <x v="33"/>
    <n v="26000"/>
    <s v="Bryan Spicer"/>
    <s v="John Kamps"/>
    <s v="Karan Ashley"/>
    <s v="United States"/>
    <n v="20000000"/>
    <n v="66433194"/>
    <s v="Twentieth Century Fox"/>
    <n v="95"/>
    <n v="152.4"/>
    <n v="132822796.66535433"/>
  </r>
  <r>
    <s v="GoldenEye"/>
    <x v="8"/>
    <x v="2"/>
    <x v="15"/>
    <s v="November 17, 1995 (United States)"/>
    <x v="13"/>
    <n v="243000"/>
    <s v="Martin Campbell"/>
    <s v="Ian Fleming"/>
    <s v="Pierce Brosnan"/>
    <s v="United Kingdom"/>
    <n v="60000000"/>
    <n v="352194034"/>
    <s v="Eon Productions"/>
    <n v="130"/>
    <n v="152.4"/>
    <n v="704156969.55249345"/>
  </r>
  <r>
    <s v="Species"/>
    <x v="0"/>
    <x v="2"/>
    <x v="15"/>
    <s v="July 7, 1995 (United States)"/>
    <x v="1"/>
    <n v="76000"/>
    <s v="Roger Donaldson"/>
    <s v="Dennis Feldman"/>
    <s v="Natasha Henstridge"/>
    <s v="United States"/>
    <n v="35000000"/>
    <n v="113374103"/>
    <s v="Metro-Goldwyn-Mayer (MGM)"/>
    <n v="108"/>
    <n v="152.4"/>
    <n v="226673813.54396325"/>
  </r>
  <r>
    <s v="Outbreak"/>
    <x v="0"/>
    <x v="2"/>
    <x v="15"/>
    <s v="March 10, 1995 (United States)"/>
    <x v="14"/>
    <n v="123000"/>
    <s v="Wolfgang Petersen"/>
    <s v="Laurence Dworet"/>
    <s v="Dustin Hoffman"/>
    <s v="United States"/>
    <n v="50000000"/>
    <n v="189859560"/>
    <s v="Warner Bros."/>
    <n v="127"/>
    <n v="152.4"/>
    <n v="379594540.23622048"/>
  </r>
  <r>
    <s v="Four Rooms"/>
    <x v="0"/>
    <x v="3"/>
    <x v="15"/>
    <s v="December 25, 1995 (United States)"/>
    <x v="8"/>
    <n v="100000"/>
    <s v="Directors"/>
    <s v="Allison Anders"/>
    <s v="Tim Roth"/>
    <s v="United States"/>
    <n v="4000000"/>
    <n v="4257354"/>
    <s v="Miramax"/>
    <n v="98"/>
    <n v="152.4"/>
    <n v="8511914.4606299214"/>
  </r>
  <r>
    <s v="Empire Records"/>
    <x v="8"/>
    <x v="3"/>
    <x v="15"/>
    <s v="October 20, 1995 (United States)"/>
    <x v="17"/>
    <n v="52000"/>
    <s v="Allan Moyle"/>
    <s v="Carol Heikkinen"/>
    <s v="Anthony LaPaglia"/>
    <s v="United States"/>
    <m/>
    <n v="273188"/>
    <s v="Monarchy Enterprises B.V."/>
    <n v="90"/>
    <n v="152.4"/>
    <n v="546196.74278215226"/>
  </r>
  <r>
    <s v="The Quick and the Dead"/>
    <x v="0"/>
    <x v="2"/>
    <x v="15"/>
    <s v="February 10, 1995 (United States)"/>
    <x v="5"/>
    <n v="88000"/>
    <s v="Sam Raimi"/>
    <s v="Simon Moore"/>
    <s v="Sharon Stone"/>
    <s v="United States"/>
    <n v="32000000"/>
    <n v="18636537"/>
    <s v="TriStar Pictures"/>
    <n v="107"/>
    <n v="152.4"/>
    <n v="37260845.3011811"/>
  </r>
  <r>
    <s v="Hackers"/>
    <x v="8"/>
    <x v="3"/>
    <x v="15"/>
    <s v="September 15, 1995 (United States)"/>
    <x v="19"/>
    <n v="66000"/>
    <s v="Iain Softley"/>
    <s v="Rafael Moreu"/>
    <s v="Jonny Lee Miller"/>
    <s v="United States"/>
    <n v="20000000"/>
    <n v="7563728"/>
    <s v="United Artists"/>
    <n v="105"/>
    <n v="152.4"/>
    <n v="15122492.923884515"/>
  </r>
  <r>
    <s v="La Haine"/>
    <x v="4"/>
    <x v="6"/>
    <x v="15"/>
    <s v="February 23, 1996 (United States)"/>
    <x v="31"/>
    <n v="157000"/>
    <s v="Mathieu Kassovitz"/>
    <s v="Mathieu Kassovitz"/>
    <s v="Vincent Cassel"/>
    <s v="France"/>
    <m/>
    <n v="302606"/>
    <s v="Le Studio Canal+"/>
    <n v="98"/>
    <n v="152.4"/>
    <n v="605013.43963254592"/>
  </r>
  <r>
    <s v="Casper"/>
    <x v="1"/>
    <x v="3"/>
    <x v="15"/>
    <s v="May 26, 1995 (United States)"/>
    <x v="10"/>
    <n v="125000"/>
    <s v="Brad Silberling"/>
    <s v="Joseph Oriolo"/>
    <s v="Bill Pullman"/>
    <s v="United States"/>
    <n v="50000000"/>
    <n v="287928194"/>
    <s v="Universal Pictures"/>
    <n v="100"/>
    <n v="152.4"/>
    <n v="575667458.73884511"/>
  </r>
  <r>
    <s v="To Wong Foo Thanks for Everything, Julie Newmar"/>
    <x v="8"/>
    <x v="3"/>
    <x v="15"/>
    <s v="September 8, 1995 (United States)"/>
    <x v="14"/>
    <n v="30000"/>
    <s v="Beeban Kidron"/>
    <s v="Douglas Carter Beane"/>
    <s v="Wesley Snipes"/>
    <s v="United States"/>
    <m/>
    <n v="47774193"/>
    <s v="Universal Pictures"/>
    <n v="109"/>
    <n v="152.4"/>
    <n v="95517038.104330704"/>
  </r>
  <r>
    <s v="Heavyweights"/>
    <x v="1"/>
    <x v="3"/>
    <x v="15"/>
    <s v="February 17, 1995 (United States)"/>
    <x v="14"/>
    <n v="26000"/>
    <s v="Steven Brill"/>
    <s v="Judd Apatow"/>
    <s v="Tom McGowan"/>
    <s v="United States"/>
    <m/>
    <n v="17689177"/>
    <s v="Caravan Pictures"/>
    <n v="100"/>
    <n v="152.4"/>
    <n v="35366746.92847769"/>
  </r>
  <r>
    <s v="Tank Girl"/>
    <x v="0"/>
    <x v="2"/>
    <x v="15"/>
    <s v="March 31, 1995 (United States)"/>
    <x v="20"/>
    <n v="31000"/>
    <s v="Rachel Talalay"/>
    <s v="Alan Martin"/>
    <s v="Lori Petty"/>
    <s v="United States"/>
    <n v="25000000"/>
    <n v="4064495"/>
    <s v="Image Comics"/>
    <n v="104"/>
    <n v="152.4"/>
    <n v="8126323.0085301837"/>
  </r>
  <r>
    <s v="Now and Then"/>
    <x v="8"/>
    <x v="3"/>
    <x v="15"/>
    <s v="October 20, 1995 (United States)"/>
    <x v="8"/>
    <n v="28000"/>
    <s v="Lesli Linka Glatter"/>
    <s v="I. Marlene King"/>
    <s v="Christina Ricci"/>
    <s v="United States"/>
    <m/>
    <n v="37591674"/>
    <s v="New Line Cinema"/>
    <n v="100"/>
    <n v="152.4"/>
    <n v="75158681.547244087"/>
  </r>
  <r>
    <s v="Pocahontas"/>
    <x v="2"/>
    <x v="10"/>
    <x v="15"/>
    <s v="June 23, 1995 (United States)"/>
    <x v="17"/>
    <n v="175000"/>
    <s v="Mike Gabriel"/>
    <s v="Carl Binder"/>
    <s v="Mel Gibson"/>
    <s v="United States"/>
    <n v="55000000"/>
    <n v="346079773"/>
    <s v="Walt Disney Pictures"/>
    <n v="81"/>
    <n v="152.4"/>
    <n v="691932459.53477693"/>
  </r>
  <r>
    <s v="A Goofy Movie"/>
    <x v="2"/>
    <x v="10"/>
    <x v="15"/>
    <s v="April 7, 1995 (United States)"/>
    <x v="15"/>
    <n v="48000"/>
    <s v="Kevin Lima"/>
    <s v="Jymn Magon"/>
    <s v="Bill Farmer"/>
    <s v="United States"/>
    <n v="18000000"/>
    <n v="35348597"/>
    <s v="Walt Disney Pictures"/>
    <n v="78"/>
    <n v="152.4"/>
    <n v="70673999.382545933"/>
  </r>
  <r>
    <s v="Dangerous Minds"/>
    <x v="0"/>
    <x v="5"/>
    <x v="15"/>
    <s v="August 11, 1995 (United States)"/>
    <x v="16"/>
    <n v="50000"/>
    <s v="John N. Smith"/>
    <s v="LouAnne Johnson"/>
    <s v="Michelle Pfeiffer"/>
    <s v="United States"/>
    <n v="23000000"/>
    <n v="179519401"/>
    <s v="Hollywood Pictures"/>
    <n v="99"/>
    <n v="152.4"/>
    <n v="358921007.11745405"/>
  </r>
  <r>
    <s v="Crimson Tide"/>
    <x v="0"/>
    <x v="2"/>
    <x v="15"/>
    <s v="May 12, 1995 (United States)"/>
    <x v="4"/>
    <n v="105000"/>
    <s v="Tony Scott"/>
    <s v="Michael Schiffer"/>
    <s v="Gene Hackman"/>
    <s v="United States"/>
    <n v="53000000"/>
    <n v="157387195"/>
    <s v="Hollywood Pictures"/>
    <n v="116"/>
    <n v="152.4"/>
    <n v="314671117.56233597"/>
  </r>
  <r>
    <s v="To Die For"/>
    <x v="0"/>
    <x v="3"/>
    <x v="15"/>
    <s v="October 6, 1995 (United States)"/>
    <x v="8"/>
    <n v="45000"/>
    <s v="Gus Van Sant"/>
    <s v="Joyce Maynard"/>
    <s v="Nicole Kidman"/>
    <s v="United States"/>
    <n v="20000000"/>
    <n v="21284514"/>
    <s v="Columbia Pictures"/>
    <n v="106"/>
    <n v="152.4"/>
    <n v="42555061.783464566"/>
  </r>
  <r>
    <s v="Sabrina"/>
    <x v="1"/>
    <x v="3"/>
    <x v="15"/>
    <s v="December 15, 1995 (United States)"/>
    <x v="21"/>
    <n v="38000"/>
    <s v="Sydney Pollack"/>
    <s v="Samuel A. Taylor"/>
    <s v="Harrison Ford"/>
    <s v="Germany"/>
    <n v="58000000"/>
    <n v="53672080"/>
    <s v="Constellation Entertainment"/>
    <n v="127"/>
    <n v="152.4"/>
    <n v="107308942.09973752"/>
  </r>
  <r>
    <s v="Ghost in the Shell"/>
    <x v="11"/>
    <x v="10"/>
    <x v="15"/>
    <s v="March 29, 1996 (United States)"/>
    <x v="45"/>
    <n v="133000"/>
    <s v="Mamoru Oshii"/>
    <s v="Shirow Masamune"/>
    <s v="Atsuko Tanaka"/>
    <s v="Japan"/>
    <m/>
    <n v="516540"/>
    <s v="KÃ´dansha"/>
    <n v="83"/>
    <n v="152.4"/>
    <n v="1032741.062992126"/>
  </r>
  <r>
    <s v="While You Were Sleeping"/>
    <x v="1"/>
    <x v="3"/>
    <x v="15"/>
    <s v="April 21, 1995 (United States)"/>
    <x v="17"/>
    <n v="95000"/>
    <s v="Jon Turteltaub"/>
    <s v="Daniel G. Sullivan"/>
    <s v="Sandra Bullock"/>
    <s v="United States"/>
    <n v="17000000"/>
    <n v="182057016"/>
    <s v="Hollywood Pictures"/>
    <n v="103"/>
    <n v="152.4"/>
    <n v="363994572.01574802"/>
  </r>
  <r>
    <s v="Get Shorty"/>
    <x v="0"/>
    <x v="3"/>
    <x v="15"/>
    <s v="October 20, 1995 (United States)"/>
    <x v="15"/>
    <n v="78000"/>
    <s v="Barry Sonnenfeld"/>
    <s v="Elmore Leonard"/>
    <s v="Gene Hackman"/>
    <s v="United States"/>
    <n v="30250000"/>
    <n v="115101622"/>
    <s v="Metro-Goldwyn-Mayer (MGM)"/>
    <n v="105"/>
    <n v="152.4"/>
    <n v="230127718.00131232"/>
  </r>
  <r>
    <s v="Tommy Boy"/>
    <x v="8"/>
    <x v="1"/>
    <x v="15"/>
    <s v="March 31, 1995 (United States)"/>
    <x v="12"/>
    <n v="79000"/>
    <s v="Peter Segal"/>
    <s v="Bonnie Turner"/>
    <s v="Chris Farley"/>
    <s v="United States"/>
    <m/>
    <n v="32679899"/>
    <s v="Broadway Pictures"/>
    <n v="97"/>
    <n v="152.4"/>
    <n v="65338354.496719159"/>
  </r>
  <r>
    <s v="Babe"/>
    <x v="2"/>
    <x v="3"/>
    <x v="15"/>
    <s v="August 4, 1995 (United States)"/>
    <x v="8"/>
    <n v="119000"/>
    <s v="Chris Noonan"/>
    <s v="Dick King-Smith"/>
    <s v="James Cromwell"/>
    <s v="Australia"/>
    <n v="30000000"/>
    <n v="254134910"/>
    <s v="Universal Pictures"/>
    <n v="91"/>
    <n v="152.4"/>
    <n v="508103064.80971128"/>
  </r>
  <r>
    <s v="Dead Man Walking"/>
    <x v="0"/>
    <x v="6"/>
    <x v="15"/>
    <s v="February 2, 1996 (United States)"/>
    <x v="24"/>
    <n v="90000"/>
    <s v="Tim Robbins"/>
    <s v="Helen Prejean"/>
    <s v="Susan Sarandon"/>
    <s v="United Kingdom"/>
    <n v="11000000"/>
    <n v="39363635"/>
    <s v="Havoc"/>
    <n v="122"/>
    <n v="152.4"/>
    <n v="78701440.843175843"/>
  </r>
  <r>
    <s v="The Brady Bunch Movie"/>
    <x v="8"/>
    <x v="3"/>
    <x v="15"/>
    <s v="February 17, 1995 (United States)"/>
    <x v="10"/>
    <n v="21000"/>
    <s v="Betty Thomas"/>
    <s v="Sherwood Schwartz"/>
    <s v="Shelley Long"/>
    <s v="United States"/>
    <n v="12000000"/>
    <n v="46576136"/>
    <s v="Paramount Pictures"/>
    <n v="90"/>
    <n v="152.4"/>
    <n v="93121710.230971128"/>
  </r>
  <r>
    <s v="Johnny Mnemonic"/>
    <x v="0"/>
    <x v="2"/>
    <x v="15"/>
    <s v="May 26, 1995 (United States)"/>
    <x v="46"/>
    <n v="68000"/>
    <s v="Robert Longo"/>
    <s v="William Gibson"/>
    <s v="Keanu Reeves"/>
    <s v="Canada"/>
    <n v="26000000"/>
    <n v="19075720"/>
    <s v="TriStar Pictures"/>
    <n v="96"/>
    <n v="152.4"/>
    <n v="38138923.123359576"/>
  </r>
  <r>
    <s v="Just Cause"/>
    <x v="0"/>
    <x v="2"/>
    <x v="15"/>
    <s v="February 17, 1995 (United States)"/>
    <x v="5"/>
    <n v="25000"/>
    <s v="Arne Glimcher"/>
    <s v="John Katzenbach"/>
    <s v="Sean Connery"/>
    <s v="United States"/>
    <m/>
    <n v="36853222"/>
    <s v="Warner Bros."/>
    <n v="102"/>
    <n v="152.4"/>
    <n v="73682262.095800519"/>
  </r>
  <r>
    <s v="The Bridges of Madison County"/>
    <x v="8"/>
    <x v="0"/>
    <x v="15"/>
    <s v="June 2, 1995 (United States)"/>
    <x v="37"/>
    <n v="76000"/>
    <s v="Clint Eastwood"/>
    <s v="Richard LaGravenese"/>
    <s v="Clint Eastwood"/>
    <s v="United States"/>
    <n v="24000000"/>
    <n v="182016617"/>
    <s v="Warner Bros."/>
    <n v="135"/>
    <n v="152.4"/>
    <n v="363913800.52427822"/>
  </r>
  <r>
    <s v="Strange Days"/>
    <x v="0"/>
    <x v="2"/>
    <x v="15"/>
    <s v="October 13, 1995 (United States)"/>
    <x v="13"/>
    <n v="68000"/>
    <s v="Kathryn Bigelow"/>
    <s v="James Cameron"/>
    <s v="Ralph Fiennes"/>
    <s v="United States"/>
    <n v="42000000"/>
    <n v="7959291"/>
    <s v="Lightstorm Entertainment"/>
    <n v="145"/>
    <n v="152.4"/>
    <n v="15913359.368110236"/>
  </r>
  <r>
    <s v="Cutthroat Island"/>
    <x v="8"/>
    <x v="2"/>
    <x v="15"/>
    <s v="December 22, 1995 (United States)"/>
    <x v="46"/>
    <n v="27000"/>
    <s v="Renny Harlin"/>
    <s v="Michael Frost Beckner"/>
    <s v="Geena Davis"/>
    <s v="France"/>
    <n v="98000000"/>
    <n v="10017322"/>
    <s v="Beckner/Gorman Productions"/>
    <n v="124"/>
    <n v="152.4"/>
    <n v="20028070.95406824"/>
  </r>
  <r>
    <s v="Judge Dredd"/>
    <x v="0"/>
    <x v="2"/>
    <x v="15"/>
    <s v="June 30, 1995 (United States)"/>
    <x v="41"/>
    <n v="112000"/>
    <s v="Danny Cannon"/>
    <s v="John Wagner"/>
    <s v="Sylvester Stallone"/>
    <s v="United States"/>
    <n v="90000000"/>
    <n v="113493481"/>
    <s v="Hollywood Pictures"/>
    <n v="96"/>
    <n v="152.4"/>
    <n v="226912491.21194226"/>
  </r>
  <r>
    <s v="The City of Lost Children"/>
    <x v="0"/>
    <x v="7"/>
    <x v="15"/>
    <s v="December 15, 1995 (United States)"/>
    <x v="24"/>
    <n v="66000"/>
    <s v="Marc Caro"/>
    <s v="Gilles Adrien"/>
    <s v="Ron Perlman"/>
    <s v="France"/>
    <n v="18000000"/>
    <n v="1781465"/>
    <s v="Constellation"/>
    <n v="112"/>
    <n v="152.4"/>
    <n v="3561761.0597112859"/>
  </r>
  <r>
    <s v="Copycat"/>
    <x v="0"/>
    <x v="0"/>
    <x v="15"/>
    <s v="October 27, 1995 (United States)"/>
    <x v="14"/>
    <n v="56000"/>
    <s v="Jon Amiel"/>
    <s v="Ann Biderman"/>
    <s v="Sigourney Weaver"/>
    <s v="United States"/>
    <n v="20000000"/>
    <n v="32051917"/>
    <s v="New Regency Productions"/>
    <n v="123"/>
    <n v="152.4"/>
    <n v="64082802.558398947"/>
  </r>
  <r>
    <s v="Major Payne"/>
    <x v="8"/>
    <x v="1"/>
    <x v="15"/>
    <s v="March 24, 1995 (United States)"/>
    <x v="21"/>
    <n v="32000"/>
    <s v="Nick Castle"/>
    <s v="Joe Connelly"/>
    <s v="Damon Wayans"/>
    <s v="United States"/>
    <m/>
    <n v="30112050"/>
    <s v="Universal Pictures"/>
    <n v="95"/>
    <n v="152.4"/>
    <n v="60204341.437007874"/>
  </r>
  <r>
    <s v="Powder"/>
    <x v="8"/>
    <x v="0"/>
    <x v="15"/>
    <s v="October 27, 1995 (United States)"/>
    <x v="14"/>
    <n v="29000"/>
    <s v="Victor Salva"/>
    <s v="Victor Salva"/>
    <s v="Mary Steenburgen"/>
    <s v="United States"/>
    <n v="9500000"/>
    <n v="30862156"/>
    <s v="Caravan Pictures"/>
    <n v="111"/>
    <n v="152.4"/>
    <n v="61704061.241469815"/>
  </r>
  <r>
    <s v="A Little Princess"/>
    <x v="2"/>
    <x v="0"/>
    <x v="15"/>
    <s v="May 19, 1995 (United States)"/>
    <x v="3"/>
    <n v="33000"/>
    <s v="Alfonso CuarÃ³n"/>
    <s v="Frances Hodgson Burnett"/>
    <s v="Liesel Matthews"/>
    <s v="United States"/>
    <n v="17000000"/>
    <n v="10015449"/>
    <s v="Warner Bros."/>
    <n v="97"/>
    <n v="152.4"/>
    <n v="20024326.183070865"/>
  </r>
  <r>
    <s v="The American President"/>
    <x v="8"/>
    <x v="3"/>
    <x v="15"/>
    <s v="November 17, 1995 (United States)"/>
    <x v="8"/>
    <n v="54000"/>
    <s v="Rob Reiner"/>
    <s v="Aaron Sorkin"/>
    <s v="Michael Douglas"/>
    <s v="United States"/>
    <n v="62000000"/>
    <n v="107879496"/>
    <s v="Universal Pictures"/>
    <n v="114"/>
    <n v="152.4"/>
    <n v="215688204.92913386"/>
  </r>
  <r>
    <s v="Under Siege 2: Dark Territory"/>
    <x v="0"/>
    <x v="2"/>
    <x v="15"/>
    <s v="July 14, 1995 (United States)"/>
    <x v="30"/>
    <n v="45000"/>
    <s v="Geoff Murphy"/>
    <s v="Richard Hatem"/>
    <s v="Steven Seagal"/>
    <s v="United States"/>
    <n v="60000000"/>
    <n v="104324083"/>
    <s v="Warner Bros."/>
    <n v="100"/>
    <n v="152.4"/>
    <n v="208579711.87729657"/>
  </r>
  <r>
    <s v="Higher Learning"/>
    <x v="0"/>
    <x v="6"/>
    <x v="15"/>
    <s v="January 11, 1995 (United States)"/>
    <x v="16"/>
    <n v="19000"/>
    <s v="John Singleton"/>
    <s v="John Singleton"/>
    <s v="Omar Epps"/>
    <s v="United States"/>
    <m/>
    <n v="38290723"/>
    <s v="Columbia Pictures"/>
    <n v="127"/>
    <n v="152.4"/>
    <n v="76556320.853674531"/>
  </r>
  <r>
    <s v="Mr. Holland's Opus"/>
    <x v="1"/>
    <x v="0"/>
    <x v="15"/>
    <s v="January 19, 1996 (United States)"/>
    <x v="4"/>
    <n v="36000"/>
    <s v="Stephen Herek"/>
    <s v="Patrick Sheane Duncan"/>
    <s v="Richard Dreyfuss"/>
    <s v="United States"/>
    <n v="23000000"/>
    <n v="106269971"/>
    <s v="Hollywood Pictures"/>
    <n v="143"/>
    <n v="152.4"/>
    <n v="212470211.04790026"/>
  </r>
  <r>
    <s v="The Prophecy"/>
    <x v="0"/>
    <x v="2"/>
    <x v="15"/>
    <s v="September 1, 1995 (United States)"/>
    <x v="16"/>
    <n v="30000"/>
    <s v="Gregory Widen"/>
    <s v="Gregory Widen"/>
    <s v="Christopher Walken"/>
    <s v="United States"/>
    <n v="8000000"/>
    <n v="16115878"/>
    <s v="First Look International"/>
    <n v="98"/>
    <n v="152.4"/>
    <n v="32221181.276902884"/>
  </r>
  <r>
    <s v="Dead Man"/>
    <x v="0"/>
    <x v="1"/>
    <x v="15"/>
    <s v="May 10, 1996 (United States)"/>
    <x v="37"/>
    <n v="92000"/>
    <s v="Jim Jarmusch"/>
    <s v="Jim Jarmusch"/>
    <s v="Johnny Depp"/>
    <s v="United States"/>
    <n v="9000000"/>
    <n v="1037847"/>
    <s v="Pandora Filmproduktion"/>
    <n v="121"/>
    <n v="152.4"/>
    <n v="2075012.9980314961"/>
  </r>
  <r>
    <s v="Ace Ventura: When Nature Calls"/>
    <x v="8"/>
    <x v="1"/>
    <x v="15"/>
    <s v="November 10, 1995 (United States)"/>
    <x v="5"/>
    <n v="206000"/>
    <s v="Steve Oedekerk"/>
    <s v="Jack Bernstein"/>
    <s v="Jim Carrey"/>
    <s v="United States"/>
    <n v="30000000"/>
    <n v="212385533"/>
    <s v="Morgan Creek Entertainment"/>
    <n v="90"/>
    <n v="152.4"/>
    <n v="424631705.414042"/>
  </r>
  <r>
    <s v="Dolores Claiborne"/>
    <x v="0"/>
    <x v="6"/>
    <x v="15"/>
    <s v="March 24, 1995 (United States)"/>
    <x v="34"/>
    <n v="41000"/>
    <s v="Taylor Hackford"/>
    <s v="Stephen King"/>
    <s v="Kathy Bates"/>
    <s v="United States"/>
    <m/>
    <n v="24361867"/>
    <s v="Castle Rock Entertainment"/>
    <n v="132"/>
    <n v="152.4"/>
    <n v="48707748.522965878"/>
  </r>
  <r>
    <s v="First Knight"/>
    <x v="8"/>
    <x v="2"/>
    <x v="15"/>
    <s v="July 7, 1995 (United States)"/>
    <x v="22"/>
    <n v="70000"/>
    <s v="Jerry Zucker"/>
    <s v="Lorne Cameron"/>
    <s v="Sean Connery"/>
    <s v="United States"/>
    <n v="55000000"/>
    <n v="127600435"/>
    <s v="Columbia Pictures"/>
    <n v="134"/>
    <n v="152.4"/>
    <n v="255117142.68044618"/>
  </r>
  <r>
    <s v="Jade"/>
    <x v="0"/>
    <x v="6"/>
    <x v="15"/>
    <s v="October 13, 1995 (United States)"/>
    <x v="11"/>
    <n v="12000"/>
    <s v="William Friedkin"/>
    <s v="Joe Eszterhas"/>
    <s v="David Caruso"/>
    <s v="United States"/>
    <n v="50000000"/>
    <n v="9851610"/>
    <s v="Paramount Pictures"/>
    <n v="95"/>
    <n v="152.4"/>
    <n v="19696755.688976377"/>
  </r>
  <r>
    <s v="The Big Green"/>
    <x v="1"/>
    <x v="3"/>
    <x v="15"/>
    <s v="September 29, 1995 (United States)"/>
    <x v="41"/>
    <n v="9500"/>
    <s v="Holly Goldberg Sloan"/>
    <s v="Holly Goldberg Sloan"/>
    <s v="Steve Guttenberg"/>
    <s v="United States"/>
    <n v="12000000"/>
    <n v="17736619"/>
    <s v="Caravan Pictures"/>
    <n v="100"/>
    <n v="152.4"/>
    <n v="35461599.798556432"/>
  </r>
  <r>
    <s v="Virtuosity"/>
    <x v="0"/>
    <x v="2"/>
    <x v="15"/>
    <s v="August 4, 1995 (United States)"/>
    <x v="41"/>
    <n v="29000"/>
    <s v="Brett Leonard"/>
    <s v="Eric Bernt"/>
    <s v="Denzel Washington"/>
    <s v="United States"/>
    <n v="30000000"/>
    <n v="24047675"/>
    <s v="Paramount Pictures"/>
    <n v="106"/>
    <n v="152.4"/>
    <n v="48079570.685695536"/>
  </r>
  <r>
    <s v="Halloween: The Curse of Michael Myers"/>
    <x v="0"/>
    <x v="4"/>
    <x v="15"/>
    <s v="September 29, 1995 (United States)"/>
    <x v="25"/>
    <n v="32000"/>
    <s v="Joe Chappelle"/>
    <s v="Debra Hill"/>
    <s v="Donald Pleasence"/>
    <s v="United States"/>
    <n v="5000000"/>
    <n v="15116634"/>
    <s v="Halloween VI Productions"/>
    <n v="87"/>
    <n v="152.4"/>
    <n v="30223348.948818896"/>
  </r>
  <r>
    <s v="Father of the Bride Part II"/>
    <x v="1"/>
    <x v="3"/>
    <x v="15"/>
    <s v="December 8, 1995 (United States)"/>
    <x v="10"/>
    <n v="36000"/>
    <s v="Charles Shyer"/>
    <s v="Albert Hackett"/>
    <s v="Steve Martin"/>
    <s v="United States"/>
    <n v="30000000"/>
    <n v="76594107"/>
    <s v="Sandollar Productions"/>
    <n v="106"/>
    <n v="152.4"/>
    <n v="153137955.39960629"/>
  </r>
  <r>
    <s v="Assassins"/>
    <x v="0"/>
    <x v="2"/>
    <x v="15"/>
    <s v="October 6, 1995 (United States)"/>
    <x v="21"/>
    <n v="79000"/>
    <s v="Richard Donner"/>
    <s v="Lilly Wachowski"/>
    <s v="Sylvester Stallone"/>
    <s v="France"/>
    <n v="50000000"/>
    <n v="30303072"/>
    <s v="Warner Bros."/>
    <n v="132"/>
    <n v="152.4"/>
    <n v="60586260.094488189"/>
  </r>
  <r>
    <s v="French Kiss"/>
    <x v="8"/>
    <x v="3"/>
    <x v="15"/>
    <s v="May 5, 1995 (United States)"/>
    <x v="14"/>
    <n v="48000"/>
    <s v="Lawrence Kasdan"/>
    <s v="Adam Brooks"/>
    <s v="Meg Ryan"/>
    <s v="United Kingdom"/>
    <m/>
    <n v="101982854"/>
    <s v="Polygram Filmed Entertainment"/>
    <n v="111"/>
    <n v="152.4"/>
    <n v="203898790.11679789"/>
  </r>
  <r>
    <s v="A Walk in the Clouds"/>
    <x v="8"/>
    <x v="0"/>
    <x v="15"/>
    <s v="August 11, 1995 (United States)"/>
    <x v="17"/>
    <n v="32000"/>
    <s v="Alfonso Arau"/>
    <s v="Robert Mark Kamen"/>
    <s v="Keanu Reeves"/>
    <s v="United States"/>
    <n v="20000000"/>
    <n v="50008143"/>
    <s v="Twentieth Century Fox"/>
    <n v="102"/>
    <n v="152.4"/>
    <n v="99983472.257874012"/>
  </r>
  <r>
    <s v="It Takes Two"/>
    <x v="1"/>
    <x v="3"/>
    <x v="15"/>
    <s v="November 17, 1995 (United States)"/>
    <x v="23"/>
    <n v="21000"/>
    <s v="Andy Tennant"/>
    <s v="Deborah Dean Davis"/>
    <s v="Kirstie Alley"/>
    <s v="United States"/>
    <m/>
    <n v="19474589"/>
    <s v="Dualstar Productions"/>
    <n v="101"/>
    <n v="152.4"/>
    <n v="38936399.398293965"/>
  </r>
  <r>
    <s v="Rob Roy"/>
    <x v="0"/>
    <x v="1"/>
    <x v="15"/>
    <s v="April 14, 1995 (United States)"/>
    <x v="15"/>
    <n v="41000"/>
    <s v="Michael Caton-Jones"/>
    <s v="Alan Sharp"/>
    <s v="Liam Neeson"/>
    <s v="United Kingdom"/>
    <n v="28000000"/>
    <n v="31596911"/>
    <s v="United Artists"/>
    <n v="139"/>
    <n v="152.4"/>
    <n v="63173089.118766405"/>
  </r>
  <r>
    <s v="Dead Presidents"/>
    <x v="0"/>
    <x v="2"/>
    <x v="15"/>
    <s v="October 6, 1995 (United States)"/>
    <x v="15"/>
    <n v="21000"/>
    <s v="Albert Hughes"/>
    <s v="Allen Hughes"/>
    <s v="Larenz Tate"/>
    <s v="United States"/>
    <n v="10000000"/>
    <n v="24147179"/>
    <s v="Caravan Pictures"/>
    <n v="119"/>
    <n v="152.4"/>
    <n v="48278513.394356951"/>
  </r>
  <r>
    <s v="The Baby-Sitters Club"/>
    <x v="1"/>
    <x v="3"/>
    <x v="15"/>
    <s v="August 18, 1995 (United States)"/>
    <x v="1"/>
    <n v="5500"/>
    <s v="Melanie Mayron"/>
    <s v="Ann M. Martin"/>
    <s v="Schuyler Fisk"/>
    <s v="United States"/>
    <n v="6500000"/>
    <n v="9685976"/>
    <s v="Beacon Communications"/>
    <n v="94"/>
    <n v="152.4"/>
    <n v="19365596.372703411"/>
  </r>
  <r>
    <s v="Waiting to Exhale"/>
    <x v="0"/>
    <x v="3"/>
    <x v="15"/>
    <s v="December 22, 1995 (United States)"/>
    <x v="22"/>
    <n v="10000"/>
    <s v="Forest Whitaker"/>
    <s v="Terry McMillan"/>
    <s v="Whitney Houston"/>
    <s v="United States"/>
    <n v="16000000"/>
    <n v="81452156"/>
    <s v="Twentieth Century Fox"/>
    <n v="124"/>
    <n v="152.4"/>
    <n v="162850865.70341206"/>
  </r>
  <r>
    <s v="Welcome to the Dollhouse"/>
    <x v="0"/>
    <x v="3"/>
    <x v="15"/>
    <s v="May 24, 1996 (United States)"/>
    <x v="34"/>
    <n v="33000"/>
    <s v="Todd Solondz"/>
    <s v="Todd Solondz"/>
    <s v="Heather Matarazzo"/>
    <s v="United States"/>
    <n v="800000"/>
    <n v="4569019"/>
    <s v="Suburban Pictures"/>
    <n v="88"/>
    <n v="152.4"/>
    <n v="9135039.9560367446"/>
  </r>
  <r>
    <s v="The Indian in the Cupboard"/>
    <x v="1"/>
    <x v="0"/>
    <x v="15"/>
    <s v="July 14, 1995 (United States)"/>
    <x v="22"/>
    <n v="27000"/>
    <s v="Frank Oz"/>
    <s v="Lynne Reid Banks"/>
    <s v="Hal Scardino"/>
    <s v="United States"/>
    <n v="45000000"/>
    <n v="35656131"/>
    <s v="Columbia Pictures"/>
    <n v="96"/>
    <n v="152.4"/>
    <n v="71288865.58858268"/>
  </r>
  <r>
    <s v="Rumble in the Bronx"/>
    <x v="0"/>
    <x v="2"/>
    <x v="15"/>
    <s v="February 23, 1996 (United States)"/>
    <x v="8"/>
    <n v="40000"/>
    <s v="Stanley Tong"/>
    <s v="Edward Tang"/>
    <s v="Jackie Chan"/>
    <s v="Hong Kong"/>
    <n v="7500000"/>
    <n v="32392047"/>
    <s v="Golden Harvest Company"/>
    <n v="87"/>
    <n v="152.4"/>
    <n v="64762839.375984251"/>
  </r>
  <r>
    <s v="Devil in a Blue Dress"/>
    <x v="0"/>
    <x v="6"/>
    <x v="15"/>
    <s v="September 29, 1995 (United States)"/>
    <x v="17"/>
    <n v="18000"/>
    <s v="Carl Franklin"/>
    <s v="Walter Mosley"/>
    <s v="Denzel Washington"/>
    <s v="United States"/>
    <n v="27000000"/>
    <n v="16140822"/>
    <s v="TriStar Pictures"/>
    <n v="102"/>
    <n v="152.4"/>
    <n v="32271052.909448817"/>
  </r>
  <r>
    <s v="How to Make an American Quilt"/>
    <x v="8"/>
    <x v="3"/>
    <x v="15"/>
    <s v="October 6, 1995 (United States)"/>
    <x v="21"/>
    <n v="11000"/>
    <s v="Jocelyn Moorhouse"/>
    <s v="Whitney Otto"/>
    <s v="Winona Ryder"/>
    <s v="United States"/>
    <n v="10000000"/>
    <n v="41200020"/>
    <s v="Universal Pictures"/>
    <n v="117"/>
    <n v="152.4"/>
    <n v="82373005.866141737"/>
  </r>
  <r>
    <s v="Kicking and Screaming"/>
    <x v="0"/>
    <x v="3"/>
    <x v="15"/>
    <s v="October 6, 1995 (United States)"/>
    <x v="8"/>
    <n v="13000"/>
    <s v="Noah Baumbach"/>
    <s v="Noah Baumbach"/>
    <s v="Josh Hamilton"/>
    <s v="United States"/>
    <m/>
    <n v="718490"/>
    <s v="Trimark Pictures"/>
    <n v="96"/>
    <n v="152.4"/>
    <n v="1436508.5498687665"/>
  </r>
  <r>
    <s v="Tales from the Crypt: Demon Knight"/>
    <x v="0"/>
    <x v="2"/>
    <x v="15"/>
    <s v="January 13, 1995 (United States)"/>
    <x v="17"/>
    <n v="22000"/>
    <s v="Ernest R. Dickerson"/>
    <s v="Ethan Reiff"/>
    <s v="Billy Zane"/>
    <s v="United States"/>
    <n v="13000000"/>
    <n v="21089146"/>
    <s v="Universal Pictures"/>
    <n v="92"/>
    <n v="152.4"/>
    <n v="42164453.977690287"/>
  </r>
  <r>
    <s v="The Net"/>
    <x v="8"/>
    <x v="2"/>
    <x v="15"/>
    <s v="July 28, 1995 (United States)"/>
    <x v="23"/>
    <n v="62000"/>
    <s v="Irwin Winkler"/>
    <s v="John Brancato"/>
    <s v="Sandra Bullock"/>
    <s v="United States"/>
    <n v="22000000"/>
    <n v="110627965"/>
    <s v="Columbia Pictures"/>
    <n v="114"/>
    <n v="152.4"/>
    <n v="221183339.47178477"/>
  </r>
  <r>
    <s v="Living in Oblivion"/>
    <x v="0"/>
    <x v="3"/>
    <x v="15"/>
    <s v="July 21, 1995 (United States)"/>
    <x v="24"/>
    <n v="17000"/>
    <s v="Tom DiCillo"/>
    <s v="Tom DiCillo"/>
    <s v="Steve Buscemi"/>
    <s v="United States"/>
    <n v="500000"/>
    <n v="1111790"/>
    <s v="JDI Productions"/>
    <n v="90"/>
    <n v="152.4"/>
    <n v="2222850.4790026248"/>
  </r>
  <r>
    <s v="Dracula: Dead and Loving It"/>
    <x v="8"/>
    <x v="3"/>
    <x v="15"/>
    <s v="December 22, 1995 (United States)"/>
    <x v="23"/>
    <n v="40000"/>
    <s v="Mel Brooks"/>
    <s v="Mel Brooks"/>
    <s v="Leslie Nielsen"/>
    <s v="France"/>
    <n v="30000000"/>
    <n v="10772144"/>
    <s v="Gaumont"/>
    <n v="88"/>
    <n v="152.4"/>
    <n v="21537219.664041992"/>
  </r>
  <r>
    <s v="Tom and Huck"/>
    <x v="1"/>
    <x v="1"/>
    <x v="15"/>
    <s v="December 22, 1995 (United States)"/>
    <x v="30"/>
    <n v="10000"/>
    <s v="Peter Hewitt"/>
    <s v="Mark Twain"/>
    <s v="Jonathan Taylor Thomas"/>
    <s v="United States"/>
    <m/>
    <n v="23920048"/>
    <s v="Walt Disney Pictures"/>
    <n v="97"/>
    <n v="152.4"/>
    <n v="47824400.430446193"/>
  </r>
  <r>
    <s v="Village of the Damned"/>
    <x v="0"/>
    <x v="4"/>
    <x v="15"/>
    <s v="April 28, 1995 (United States)"/>
    <x v="46"/>
    <n v="30000"/>
    <s v="John Carpenter"/>
    <s v="John Wyndham"/>
    <s v="Christopher Reeve"/>
    <s v="United States"/>
    <n v="22000000"/>
    <n v="9418365"/>
    <s v="Universal Pictures"/>
    <n v="98"/>
    <n v="152.4"/>
    <n v="18830549.97047244"/>
  </r>
  <r>
    <s v="Wild Bill"/>
    <x v="0"/>
    <x v="2"/>
    <x v="15"/>
    <s v="December 1, 1995 (United States)"/>
    <x v="23"/>
    <n v="6600"/>
    <s v="Walter Hill"/>
    <s v="Peter Dexter"/>
    <s v="Jeff Bridges"/>
    <s v="United States"/>
    <n v="30000000"/>
    <n v="2193982"/>
    <s v="The Zanuck Company"/>
    <n v="98"/>
    <n v="152.4"/>
    <n v="4386524.3792650914"/>
  </r>
  <r>
    <s v="Grumpier Old Men"/>
    <x v="8"/>
    <x v="3"/>
    <x v="15"/>
    <s v="December 22, 1995 (United States)"/>
    <x v="17"/>
    <n v="25000"/>
    <s v="Howard Deutch"/>
    <s v="Mark Steven Johnson"/>
    <s v="Walter Matthau"/>
    <s v="United States"/>
    <n v="25000000"/>
    <n v="71518503"/>
    <s v="Lancaster Gate"/>
    <n v="101"/>
    <n v="152.4"/>
    <n v="142990077.84842518"/>
  </r>
  <r>
    <s v="Boys on the Side"/>
    <x v="0"/>
    <x v="3"/>
    <x v="15"/>
    <s v="February 3, 1995 (United States)"/>
    <x v="16"/>
    <n v="12000"/>
    <s v="Herbert Ross"/>
    <s v="Don Roos"/>
    <s v="Whoopi Goldberg"/>
    <s v="United States"/>
    <n v="21000000"/>
    <n v="23440188"/>
    <s v="Alcor Films"/>
    <n v="115"/>
    <n v="152.4"/>
    <n v="46864995.299212597"/>
  </r>
  <r>
    <s v="Tales from the Hood"/>
    <x v="0"/>
    <x v="6"/>
    <x v="15"/>
    <s v="May 24, 1995 (United States)"/>
    <x v="5"/>
    <n v="7400"/>
    <s v="Rusty Cundieff"/>
    <s v="Rusty Cundieff"/>
    <s v="Clarence Williams III"/>
    <s v="United States"/>
    <n v="6000000"/>
    <n v="11837928"/>
    <s v="40 Acres &amp; A Mule Filmworks"/>
    <n v="98"/>
    <n v="152.4"/>
    <n v="23668088.33070866"/>
  </r>
  <r>
    <s v="Money Train"/>
    <x v="0"/>
    <x v="2"/>
    <x v="15"/>
    <s v="November 22, 1995 (United States)"/>
    <x v="46"/>
    <n v="39000"/>
    <s v="Joseph Ruben"/>
    <s v="Doug Richardson"/>
    <s v="Wesley Snipes"/>
    <s v="United States"/>
    <n v="68000000"/>
    <n v="35431113"/>
    <s v="Columbia Pictures"/>
    <n v="110"/>
    <n v="152.4"/>
    <n v="70838977.238188967"/>
  </r>
  <r>
    <s v="Candyman: Farewell to the Flesh"/>
    <x v="0"/>
    <x v="4"/>
    <x v="15"/>
    <s v="March 17, 1995 (United States)"/>
    <x v="11"/>
    <n v="11000"/>
    <s v="Bill Condon"/>
    <s v="Clive Barker"/>
    <s v="Tony Todd"/>
    <s v="United States"/>
    <n v="6000000"/>
    <n v="13940383"/>
    <s v="PolyGram Filmed Entertainment"/>
    <n v="95"/>
    <n v="152.4"/>
    <n v="27871618.767060366"/>
  </r>
  <r>
    <s v="The Crossing Guard"/>
    <x v="0"/>
    <x v="0"/>
    <x v="15"/>
    <s v="November 16, 1995 (United States)"/>
    <x v="21"/>
    <n v="13000"/>
    <s v="Sean Penn"/>
    <s v="Sean Penn"/>
    <s v="Jack Nicholson"/>
    <s v="United States"/>
    <n v="9000000"/>
    <n v="868979"/>
    <s v="Miramax"/>
    <n v="111"/>
    <n v="152.4"/>
    <n v="1737387.8038057743"/>
  </r>
  <r>
    <s v="Man of the House"/>
    <x v="1"/>
    <x v="3"/>
    <x v="15"/>
    <s v="March 3, 1995 (United States)"/>
    <x v="33"/>
    <n v="8900"/>
    <s v="James Orr"/>
    <s v="David E. Peckinpah"/>
    <s v="Chevy Chase"/>
    <s v="United States"/>
    <m/>
    <n v="40070995"/>
    <s v="All Girl Productions"/>
    <n v="96"/>
    <n v="152.4"/>
    <n v="80115696.696194217"/>
  </r>
  <r>
    <s v="Nixon"/>
    <x v="0"/>
    <x v="5"/>
    <x v="15"/>
    <s v="January 5, 1996 (United States)"/>
    <x v="12"/>
    <n v="29000"/>
    <s v="Oliver Stone"/>
    <s v="Stephen J. Rivele"/>
    <s v="Anthony Hopkins"/>
    <s v="United States"/>
    <n v="44000000"/>
    <n v="13681765"/>
    <s v="Cinergi Pictures Entertainment"/>
    <n v="192"/>
    <n v="152.4"/>
    <n v="27354552.463910758"/>
  </r>
  <r>
    <s v="Hideaway"/>
    <x v="0"/>
    <x v="7"/>
    <x v="15"/>
    <s v="March 3, 1995 (United States)"/>
    <x v="11"/>
    <n v="6400"/>
    <s v="Brett Leonard"/>
    <s v="Dean R. Koontz"/>
    <s v="Jeff Goldblum"/>
    <s v="United States"/>
    <n v="15000000"/>
    <n v="12201255"/>
    <s v="TriStar Pictures"/>
    <n v="106"/>
    <n v="152.4"/>
    <n v="24394503.927165352"/>
  </r>
  <r>
    <s v="When Night Is Falling"/>
    <x v="9"/>
    <x v="0"/>
    <x v="15"/>
    <s v="November 17, 1995 (United States)"/>
    <x v="16"/>
    <n v="6700"/>
    <s v="Patricia Rozema"/>
    <s v="Patricia Rozema"/>
    <s v="Pascale BussiÃ¨res"/>
    <s v="Canada"/>
    <m/>
    <n v="919671"/>
    <s v="Alliance Communications Corporation"/>
    <n v="94"/>
    <n v="152.4"/>
    <n v="1838738.5413385825"/>
  </r>
  <r>
    <s v="Underground"/>
    <x v="4"/>
    <x v="3"/>
    <x v="15"/>
    <s v="June 20, 1997 (United States)"/>
    <x v="31"/>
    <n v="56000"/>
    <s v="Emir Kusturica"/>
    <s v="Dusan Kovacevic"/>
    <s v="Predrag 'Miki' Manojlovic"/>
    <s v="Federal Republic of Yugoslavia"/>
    <n v="14000000"/>
    <n v="171082"/>
    <s v="CiBy 2000"/>
    <n v="167"/>
    <n v="152.4"/>
    <n v="342051.74146981625"/>
  </r>
  <r>
    <s v="Mighty Aphrodite"/>
    <x v="0"/>
    <x v="3"/>
    <x v="15"/>
    <s v="November 10, 1995 (United States)"/>
    <x v="9"/>
    <n v="39000"/>
    <s v="Woody Allen"/>
    <s v="Woody Allen"/>
    <s v="Woody Allen"/>
    <s v="United States"/>
    <n v="15000000"/>
    <n v="6468498"/>
    <s v="Sweetland Films"/>
    <n v="95"/>
    <n v="152.4"/>
    <n v="12932751.578740157"/>
  </r>
  <r>
    <s v="Balto"/>
    <x v="2"/>
    <x v="10"/>
    <x v="15"/>
    <s v="December 22, 1995 (United States)"/>
    <x v="12"/>
    <n v="41000"/>
    <s v="Simon Wells"/>
    <s v="Cliff Ruby"/>
    <s v="Kevin Bacon"/>
    <s v="United States"/>
    <m/>
    <n v="11349090"/>
    <s v="Amblimation"/>
    <n v="78"/>
    <n v="152.4"/>
    <n v="22690733.090551179"/>
  </r>
  <r>
    <s v="Total Eclipse"/>
    <x v="0"/>
    <x v="5"/>
    <x v="15"/>
    <s v="November 3, 1995 (United States)"/>
    <x v="16"/>
    <n v="14000"/>
    <s v="Agnieszka Holland"/>
    <s v="Christopher Hampton"/>
    <s v="Leonardo DiCaprio"/>
    <s v="United Kingdom"/>
    <n v="8000000"/>
    <n v="340139"/>
    <s v="FIT Productions"/>
    <n v="111"/>
    <n v="152.4"/>
    <n v="680054.81167979003"/>
  </r>
  <r>
    <s v="Fair Game"/>
    <x v="0"/>
    <x v="2"/>
    <x v="15"/>
    <s v="November 3, 1995 (United States)"/>
    <x v="36"/>
    <n v="12000"/>
    <s v="Andrew Sipes"/>
    <s v="Paula Gosling"/>
    <s v="William Baldwin"/>
    <s v="United States"/>
    <n v="50000000"/>
    <n v="11534477"/>
    <s v="Warner Bros."/>
    <n v="91"/>
    <n v="152.4"/>
    <n v="23061385.445538055"/>
  </r>
  <r>
    <s v="Lord of Illusions"/>
    <x v="0"/>
    <x v="4"/>
    <x v="15"/>
    <s v="August 25, 1995 (United States)"/>
    <x v="10"/>
    <n v="15000"/>
    <s v="Clive Barker"/>
    <s v="Clive Barker"/>
    <s v="Scott Bakula"/>
    <s v="United States"/>
    <n v="12000000"/>
    <n v="13294422"/>
    <s v="Seraphim Films"/>
    <n v="109"/>
    <n v="152.4"/>
    <n v="26580120.625984251"/>
  </r>
  <r>
    <s v="The Scarlet Letter"/>
    <x v="0"/>
    <x v="0"/>
    <x v="15"/>
    <s v="October 13, 1995 (United States)"/>
    <x v="11"/>
    <n v="15000"/>
    <s v="Roland JoffÃ©"/>
    <s v="Nathaniel Hawthorne"/>
    <s v="Demi Moore"/>
    <s v="United States"/>
    <n v="46000000"/>
    <n v="10382407"/>
    <s v="Allied Stars Ltd."/>
    <n v="135"/>
    <n v="152.4"/>
    <n v="20758001.396981627"/>
  </r>
  <r>
    <s v="Nick of Time"/>
    <x v="0"/>
    <x v="2"/>
    <x v="15"/>
    <s v="November 22, 1995 (United States)"/>
    <x v="21"/>
    <n v="40000"/>
    <s v="John Badham"/>
    <s v="Patrick Sheane Duncan"/>
    <s v="Johnny Depp"/>
    <s v="United States"/>
    <n v="33000000"/>
    <n v="8175346"/>
    <s v="Paramount Pictures"/>
    <n v="90"/>
    <n v="152.4"/>
    <n v="16345327.599737532"/>
  </r>
  <r>
    <s v="Senior Trip"/>
    <x v="0"/>
    <x v="1"/>
    <x v="15"/>
    <s v="September 8, 1995 (United States)"/>
    <x v="46"/>
    <n v="5500"/>
    <s v="Kelly Makin"/>
    <s v="Roger Kumble"/>
    <s v="Matt Frewer"/>
    <s v="Canada"/>
    <m/>
    <n v="4686937"/>
    <s v="1992 Number Four Limited Partnership"/>
    <n v="91"/>
    <n v="152.4"/>
    <n v="9370798.5820209961"/>
  </r>
  <r>
    <s v="Free Willy 2: The Adventure Home"/>
    <x v="1"/>
    <x v="1"/>
    <x v="15"/>
    <s v="July 19, 1995 (United States)"/>
    <x v="27"/>
    <n v="17000"/>
    <s v="Dwight H. Little"/>
    <s v="Keith Walker"/>
    <s v="Jason James Richter"/>
    <s v="France"/>
    <m/>
    <n v="30077111"/>
    <s v="Warner Bros. Family Entertainment"/>
    <n v="95"/>
    <n v="152.4"/>
    <n v="60134486.362860888"/>
  </r>
  <r>
    <s v="Things to Do in Denver When You're Dead"/>
    <x v="0"/>
    <x v="6"/>
    <x v="15"/>
    <s v="December 1, 1995 (United States)"/>
    <x v="8"/>
    <n v="27000"/>
    <s v="Gary Fleder"/>
    <s v="Scott Rosenberg"/>
    <s v="Andy Garcia"/>
    <s v="United States"/>
    <n v="7000000"/>
    <n v="529766"/>
    <s v="Miramax"/>
    <n v="115"/>
    <n v="152.4"/>
    <n v="1059184.3845144357"/>
  </r>
  <r>
    <s v="The Doom Generation"/>
    <x v="0"/>
    <x v="3"/>
    <x v="15"/>
    <s v="October 27, 1995 (United States)"/>
    <x v="10"/>
    <n v="14000"/>
    <s v="Gregg Araki"/>
    <s v="Gregg Araki"/>
    <s v="James Duval"/>
    <s v="United States"/>
    <m/>
    <n v="284785"/>
    <s v="Union GÃ©nÃ©rale CinÃ©matographique (UGC)"/>
    <n v="83"/>
    <n v="152.4"/>
    <n v="569383.13320209971"/>
  </r>
  <r>
    <s v="Nine Months"/>
    <x v="8"/>
    <x v="3"/>
    <x v="15"/>
    <s v="July 12, 1995 (United States)"/>
    <x v="30"/>
    <n v="36000"/>
    <s v="Chris Columbus"/>
    <s v="Patrick BraoudÃ©"/>
    <s v="Hugh Grant"/>
    <s v="United States"/>
    <m/>
    <n v="138510230"/>
    <s v="Twentieth Century Fox"/>
    <n v="103"/>
    <n v="152.4"/>
    <n v="276929574.02230972"/>
  </r>
  <r>
    <s v="Safe"/>
    <x v="0"/>
    <x v="0"/>
    <x v="15"/>
    <s v="June 30, 1995 (United States)"/>
    <x v="13"/>
    <n v="14000"/>
    <s v="Todd Haynes"/>
    <s v="Todd Haynes"/>
    <s v="Julianne Moore"/>
    <s v="United Kingdom"/>
    <n v="1000000"/>
    <n v="512245"/>
    <s v="American Playhouse Theatrical Films"/>
    <n v="119"/>
    <n v="152.4"/>
    <n v="1024153.8812335958"/>
  </r>
  <r>
    <s v="Sudden Death"/>
    <x v="0"/>
    <x v="2"/>
    <x v="15"/>
    <s v="December 22, 1995 (United States)"/>
    <x v="1"/>
    <n v="33000"/>
    <s v="Peter Hyams"/>
    <s v="Karen Elise Baldwin"/>
    <s v="Jean-Claude Van Damme"/>
    <s v="United States"/>
    <n v="35000000"/>
    <n v="64350171"/>
    <s v="Universal Pictures"/>
    <n v="111"/>
    <n v="152.4"/>
    <n v="128658117.47834645"/>
  </r>
  <r>
    <s v="Circle of Friends"/>
    <x v="8"/>
    <x v="0"/>
    <x v="15"/>
    <s v="April 7, 1995 (United States)"/>
    <x v="14"/>
    <n v="8100"/>
    <s v="Pat O'Connor"/>
    <s v="Andrew Davies"/>
    <s v="Chris O'Donnell"/>
    <s v="Ireland"/>
    <m/>
    <n v="23389975"/>
    <s v="Price Entertainment"/>
    <n v="103"/>
    <n v="152.4"/>
    <n v="46764602.247375324"/>
  </r>
  <r>
    <s v="Canadian Bacon"/>
    <x v="1"/>
    <x v="3"/>
    <x v="15"/>
    <s v="September 22, 1995 (United States)"/>
    <x v="23"/>
    <n v="16000"/>
    <s v="Michael Moore"/>
    <s v="Michael Moore"/>
    <s v="John Candy"/>
    <s v="United States"/>
    <n v="11000000"/>
    <n v="163971"/>
    <s v="Dog Eat Dog Films"/>
    <n v="91"/>
    <n v="152.4"/>
    <n v="327834.40748031496"/>
  </r>
  <r>
    <s v="Screamers"/>
    <x v="0"/>
    <x v="4"/>
    <x v="15"/>
    <s v="January 26, 1996 (United States)"/>
    <x v="5"/>
    <n v="26000"/>
    <s v="Christian Duguay"/>
    <s v="Philip K. Dick"/>
    <s v="Peter Weller"/>
    <s v="Canada"/>
    <n v="20000000"/>
    <n v="5711695"/>
    <s v="Triumph Films"/>
    <n v="108"/>
    <n v="152.4"/>
    <n v="11419642.168635171"/>
  </r>
  <r>
    <s v="Vampire in Brooklyn"/>
    <x v="0"/>
    <x v="3"/>
    <x v="15"/>
    <s v="October 27, 1995 (United States)"/>
    <x v="26"/>
    <n v="22000"/>
    <s v="Wes Craven"/>
    <s v="Eddie Murphy"/>
    <s v="Eddie Murphy"/>
    <s v="United States"/>
    <n v="20000000"/>
    <n v="19751736"/>
    <s v="Eddie Murphy Productions"/>
    <n v="100"/>
    <n v="152.4"/>
    <n v="39490511.543307088"/>
  </r>
  <r>
    <s v="Murder in the First"/>
    <x v="0"/>
    <x v="0"/>
    <x v="15"/>
    <s v="January 20, 1995 (United States)"/>
    <x v="4"/>
    <n v="27000"/>
    <s v="Marc Rocco"/>
    <s v="Dan Gordon"/>
    <s v="Christian Slater"/>
    <s v="United States"/>
    <m/>
    <n v="17381942"/>
    <s v="Warner Bros."/>
    <n v="122"/>
    <n v="152.4"/>
    <n v="34752478.526246719"/>
  </r>
  <r>
    <s v="Richard III"/>
    <x v="0"/>
    <x v="0"/>
    <x v="15"/>
    <s v="December 29, 1995 (United States)"/>
    <x v="34"/>
    <n v="14000"/>
    <s v="Richard Loncraine"/>
    <s v="Ian McKellen"/>
    <s v="Ian McKellen"/>
    <s v="United Kingdom"/>
    <m/>
    <n v="2748518"/>
    <s v="Mayfair Entertainment International"/>
    <n v="110"/>
    <n v="152.4"/>
    <n v="5495232.5104986876"/>
  </r>
  <r>
    <s v="The Day of the Beast"/>
    <x v="0"/>
    <x v="2"/>
    <x v="15"/>
    <s v="December 23, 1998 (United States)"/>
    <x v="34"/>
    <n v="19000"/>
    <s v="Ãlex de la Iglesia"/>
    <s v="Jorge GuerricaechevarrÃ­a"/>
    <s v="Ãlex Angulo"/>
    <s v="Spain"/>
    <m/>
    <m/>
    <s v="Canal+ EspaÃ±a"/>
    <n v="99"/>
    <n v="152.4"/>
    <n v="0"/>
  </r>
  <r>
    <s v="A Kid in King Arthur's Court"/>
    <x v="1"/>
    <x v="1"/>
    <x v="15"/>
    <s v="August 11, 1995 (United States)"/>
    <x v="32"/>
    <n v="5800"/>
    <s v="Michael Gottlieb"/>
    <s v="Michael Part"/>
    <s v="Thomas Ian Nicholas"/>
    <s v="United States"/>
    <n v="15000000"/>
    <n v="13406717"/>
    <s v="Tapestry Films"/>
    <n v="89"/>
    <n v="152.4"/>
    <n v="26804636.941601049"/>
  </r>
  <r>
    <s v="Othello"/>
    <x v="0"/>
    <x v="0"/>
    <x v="15"/>
    <s v="January 19, 1996 (United States)"/>
    <x v="15"/>
    <n v="9200"/>
    <s v="Oliver Parker"/>
    <s v="Oliver Parker"/>
    <s v="Laurence Fishburne"/>
    <s v="United States"/>
    <n v="11000000"/>
    <n v="2844379"/>
    <s v="Castle Rock Entertainment"/>
    <n v="123"/>
    <n v="152.4"/>
    <n v="5686891.6095800521"/>
  </r>
  <r>
    <s v="Gold Diggers: The Secret of Bear Mountain"/>
    <x v="1"/>
    <x v="1"/>
    <x v="15"/>
    <s v="November 3, 1995 (United States)"/>
    <x v="22"/>
    <n v="4200"/>
    <s v="Kevin James Dobson"/>
    <s v="Barry Glasser"/>
    <s v="Christina Ricci"/>
    <s v="Canada"/>
    <m/>
    <n v="6029091"/>
    <s v="Universal Pictures"/>
    <n v="93"/>
    <n v="152.4"/>
    <n v="12054225.903543307"/>
  </r>
  <r>
    <s v="Clockers"/>
    <x v="0"/>
    <x v="6"/>
    <x v="15"/>
    <s v="September 13, 1995 (United States)"/>
    <x v="15"/>
    <n v="21000"/>
    <s v="Spike Lee"/>
    <s v="Richard Price"/>
    <s v="Harvey Keitel"/>
    <s v="United States"/>
    <n v="25000000"/>
    <n v="13071518"/>
    <s v="Universal Pictures"/>
    <n v="128"/>
    <n v="152.4"/>
    <n v="26134458.888451442"/>
  </r>
  <r>
    <s v="Smoke"/>
    <x v="0"/>
    <x v="3"/>
    <x v="15"/>
    <s v="June 9, 1995 (United States)"/>
    <x v="34"/>
    <n v="34000"/>
    <s v="Wayne Wang"/>
    <s v="Paul Auster"/>
    <s v="Harvey Keitel"/>
    <s v="Germany"/>
    <n v="7000000"/>
    <n v="8367636"/>
    <s v="Miramax"/>
    <n v="112"/>
    <n v="152.4"/>
    <n v="16729781.425196851"/>
  </r>
  <r>
    <s v="Something to Talk About"/>
    <x v="0"/>
    <x v="3"/>
    <x v="15"/>
    <s v="August 4, 1995 (United States)"/>
    <x v="46"/>
    <n v="13000"/>
    <s v="Lasse HallstrÃ¶m"/>
    <s v="Callie Khouri"/>
    <s v="Julia Roberts"/>
    <s v="United States"/>
    <m/>
    <n v="50865589"/>
    <s v="Hawn / Sylbert Movie Company"/>
    <n v="106"/>
    <n v="152.4"/>
    <n v="101697801.62926508"/>
  </r>
  <r>
    <s v="Tall Tale"/>
    <x v="1"/>
    <x v="1"/>
    <x v="15"/>
    <s v="March 24, 1995 (United States)"/>
    <x v="23"/>
    <n v="3500"/>
    <s v="Jeremiah S. Chechik"/>
    <s v="Steve Bloom"/>
    <s v="Patrick Swayze"/>
    <s v="United States"/>
    <n v="32000000"/>
    <n v="11047627"/>
    <s v="Caravan Pictures"/>
    <n v="96"/>
    <n v="152.4"/>
    <n v="22088004.900918633"/>
  </r>
  <r>
    <s v="Kiss of Death"/>
    <x v="0"/>
    <x v="6"/>
    <x v="15"/>
    <s v="April 21, 1995 (United States)"/>
    <x v="23"/>
    <n v="17000"/>
    <s v="Barbet Schroeder"/>
    <s v="Eleazar Lipsky"/>
    <s v="David Caruso"/>
    <s v="United States"/>
    <n v="40000000"/>
    <n v="14942422"/>
    <s v="Twentieth Century Fox"/>
    <n v="101"/>
    <n v="152.4"/>
    <n v="29875039.261154853"/>
  </r>
  <r>
    <s v="Delta of Venus"/>
    <x v="0"/>
    <x v="0"/>
    <x v="15"/>
    <s v="October 13, 1995 (United States)"/>
    <x v="25"/>
    <n v="1900"/>
    <s v="Zalman King"/>
    <s v="AnaÃ¯s Nin"/>
    <s v="Audie England"/>
    <s v="United States"/>
    <m/>
    <n v="63174"/>
    <s v="Alliance Communications Corporation"/>
    <n v="102"/>
    <n v="152.4"/>
    <n v="126306.54724409449"/>
  </r>
  <r>
    <s v="Heavy"/>
    <x v="0"/>
    <x v="0"/>
    <x v="15"/>
    <s v="June 5, 1996 (United States)"/>
    <x v="8"/>
    <n v="4500"/>
    <s v="James Mangold"/>
    <s v="James Mangold"/>
    <s v="Pruitt Taylor Vince"/>
    <s v="United States"/>
    <m/>
    <n v="941414"/>
    <s v="Available Light Productions"/>
    <n v="105"/>
    <n v="152.4"/>
    <n v="1882210.2742782151"/>
  </r>
  <r>
    <s v="Home for the Holidays"/>
    <x v="8"/>
    <x v="3"/>
    <x v="15"/>
    <s v="November 3, 1995 (United States)"/>
    <x v="14"/>
    <n v="12000"/>
    <s v="Jodie Foster"/>
    <s v="Chris Radant"/>
    <s v="Holly Hunter"/>
    <s v="United States"/>
    <n v="20000000"/>
    <n v="17519169"/>
    <s v="Paramount Pictures"/>
    <n v="103"/>
    <n v="152.4"/>
    <n v="35026842.482283466"/>
  </r>
  <r>
    <s v="Angels and Insects"/>
    <x v="0"/>
    <x v="0"/>
    <x v="15"/>
    <s v="January 26, 1996 (United States)"/>
    <x v="8"/>
    <n v="4400"/>
    <s v="Philip Haas"/>
    <s v="A.S. Byatt"/>
    <s v="Mark Rylance"/>
    <s v="United Kingdom"/>
    <n v="4997987"/>
    <n v="3414301"/>
    <s v="Playhouse International Pictures"/>
    <n v="116"/>
    <n v="152.4"/>
    <n v="6826361.6450131228"/>
  </r>
  <r>
    <s v="The Cure"/>
    <x v="8"/>
    <x v="0"/>
    <x v="15"/>
    <s v="April 21, 1995 (United States)"/>
    <x v="3"/>
    <n v="9400"/>
    <s v="Peter Horton"/>
    <s v="Robert Kuhn"/>
    <s v="Joseph Mazzello"/>
    <s v="United States"/>
    <m/>
    <n v="2568425"/>
    <s v="Universal Pictures"/>
    <n v="97"/>
    <n v="152.4"/>
    <n v="5135164.6817585304"/>
  </r>
  <r>
    <s v="The Horseman on the Roof"/>
    <x v="0"/>
    <x v="1"/>
    <x v="15"/>
    <s v="October 6, 1995 (United States)"/>
    <x v="12"/>
    <n v="5700"/>
    <s v="Jean-Paul Rappeneau"/>
    <s v="Jean Giono"/>
    <s v="Olivier Martinez"/>
    <s v="France"/>
    <m/>
    <n v="1320043"/>
    <s v="Hachette PremiÃ¨re"/>
    <n v="118"/>
    <n v="152.4"/>
    <n v="2639219.8300524931"/>
  </r>
  <r>
    <s v="Forget Paris"/>
    <x v="8"/>
    <x v="3"/>
    <x v="15"/>
    <s v="May 19, 1995 (United States)"/>
    <x v="16"/>
    <n v="12000"/>
    <s v="Billy Crystal"/>
    <s v="Billy Crystal"/>
    <s v="Billy Crystal"/>
    <s v="United States"/>
    <m/>
    <n v="33177694"/>
    <s v="Castle Rock Entertainment"/>
    <n v="101"/>
    <n v="152.4"/>
    <n v="66333617.859580047"/>
  </r>
  <r>
    <s v="Mad Love"/>
    <x v="8"/>
    <x v="3"/>
    <x v="15"/>
    <s v="May 26, 1995 (United States)"/>
    <x v="20"/>
    <n v="6200"/>
    <s v="Antonia Bird"/>
    <s v="Paula Milne"/>
    <s v="Chris O'Donnell"/>
    <s v="United States"/>
    <m/>
    <n v="15453274"/>
    <s v="Touchstone Pictures"/>
    <n v="93"/>
    <n v="152.4"/>
    <n v="30896408.056430444"/>
  </r>
  <r>
    <s v="The Hunted"/>
    <x v="0"/>
    <x v="2"/>
    <x v="15"/>
    <s v="February 24, 1995 (United States)"/>
    <x v="22"/>
    <n v="4900"/>
    <s v="J.F. Lawton"/>
    <s v="J.F. Lawton"/>
    <s v="Christopher Lambert"/>
    <s v="United States"/>
    <n v="20000000"/>
    <n v="6609661"/>
    <s v="Universal Pictures"/>
    <n v="110"/>
    <n v="152.4"/>
    <n v="13214984.952099737"/>
  </r>
  <r>
    <s v="Restoration"/>
    <x v="0"/>
    <x v="5"/>
    <x v="15"/>
    <s v="February 2, 1996 (United States)"/>
    <x v="14"/>
    <n v="9000"/>
    <s v="Michael Hoffman"/>
    <s v="Rose Tremain"/>
    <s v="Robert Downey Jr."/>
    <s v="United States"/>
    <n v="19000000"/>
    <n v="4005941"/>
    <s v="Avenue Pictures"/>
    <n v="117"/>
    <n v="152.4"/>
    <n v="8009253.4297900256"/>
  </r>
  <r>
    <s v="Al di lÃ  delle nuvole"/>
    <x v="4"/>
    <x v="0"/>
    <x v="15"/>
    <s v="October 27, 1995 (Italy)"/>
    <x v="16"/>
    <n v="5600"/>
    <s v="Michelangelo Antonioni"/>
    <s v="Tonino Guerra"/>
    <s v="Fanny Ardant"/>
    <s v="France"/>
    <m/>
    <n v="31738"/>
    <s v="Sunshine"/>
    <n v="110"/>
    <n v="152.4"/>
    <n v="63455.174540682412"/>
  </r>
  <r>
    <s v="My Family"/>
    <x v="0"/>
    <x v="0"/>
    <x v="15"/>
    <s v="May 3, 1995 (United States)"/>
    <x v="4"/>
    <n v="3800"/>
    <s v="Gregory Nava"/>
    <s v="Gregory Nava"/>
    <s v="Jimmy Smits"/>
    <s v="United States"/>
    <n v="5500000"/>
    <n v="11079373"/>
    <s v="American Playhouse"/>
    <n v="128"/>
    <n v="152.4"/>
    <n v="22151476.070209973"/>
  </r>
  <r>
    <s v="The Brothers McMullen"/>
    <x v="0"/>
    <x v="3"/>
    <x v="15"/>
    <s v="August 11, 1995 (United States)"/>
    <x v="14"/>
    <n v="7500"/>
    <s v="Edward Burns"/>
    <s v="Edward Burns"/>
    <s v="Jack Mulcahy"/>
    <s v="United States"/>
    <n v="238000"/>
    <n v="10426506"/>
    <s v="Brothers McMullen Productions"/>
    <n v="98"/>
    <n v="152.4"/>
    <n v="20846170.460629921"/>
  </r>
  <r>
    <s v="The Last Supper"/>
    <x v="0"/>
    <x v="3"/>
    <x v="15"/>
    <s v="April 5, 1996 (United States)"/>
    <x v="8"/>
    <n v="14000"/>
    <s v="Stacy Title"/>
    <s v="Dan Rosen"/>
    <s v="Cameron Diaz"/>
    <s v="United States"/>
    <m/>
    <n v="459749"/>
    <s v="Columbia Pictures"/>
    <n v="92"/>
    <n v="152.4"/>
    <n v="919196.32742782147"/>
  </r>
  <r>
    <s v="Bushwhacked"/>
    <x v="8"/>
    <x v="1"/>
    <x v="15"/>
    <s v="August 4, 1995 (United States)"/>
    <x v="41"/>
    <n v="5700"/>
    <s v="Greg Beeman"/>
    <s v="John Jordan"/>
    <s v="Daniel Stern"/>
    <s v="United States"/>
    <m/>
    <n v="7919823"/>
    <s v="Twentieth Century Fox"/>
    <n v="90"/>
    <n v="152.4"/>
    <n v="15834449.265748031"/>
  </r>
  <r>
    <s v="La CÃ©rÃ©monie"/>
    <x v="4"/>
    <x v="6"/>
    <x v="15"/>
    <s v="December 20, 1996 (United States)"/>
    <x v="24"/>
    <n v="11000"/>
    <s v="Claude Chabrol"/>
    <s v="Ruth Rendell"/>
    <s v="Isabelle Huppert"/>
    <s v="France"/>
    <m/>
    <n v="873196"/>
    <s v="Canal+"/>
    <n v="112"/>
    <n v="152.4"/>
    <n v="1745819.0367454067"/>
  </r>
  <r>
    <s v="The Addiction"/>
    <x v="4"/>
    <x v="0"/>
    <x v="15"/>
    <s v="October 6, 1995 (United States)"/>
    <x v="16"/>
    <n v="9200"/>
    <s v="Abel Ferrara"/>
    <s v="Nicholas St. John"/>
    <s v="Lili Taylor"/>
    <s v="United States"/>
    <m/>
    <n v="307308"/>
    <s v="Fast Films"/>
    <n v="82"/>
    <n v="152.4"/>
    <n v="614414.35433070862"/>
  </r>
  <r>
    <s v="Last of the Dogmen"/>
    <x v="1"/>
    <x v="1"/>
    <x v="15"/>
    <s v="September 8, 1995 (United States)"/>
    <x v="9"/>
    <n v="5000"/>
    <s v="Tab Murphy"/>
    <s v="Tab Murphy"/>
    <s v="Tom Berenger"/>
    <s v="United States"/>
    <m/>
    <n v="7024389"/>
    <s v="Carolco Pictures"/>
    <n v="118"/>
    <n v="152.4"/>
    <n v="14044168.820866141"/>
  </r>
  <r>
    <s v="The Englishman Who Went Up a Hill But Came Down a Mountain"/>
    <x v="1"/>
    <x v="3"/>
    <x v="15"/>
    <s v="May 12, 1995 (United States)"/>
    <x v="14"/>
    <n v="17000"/>
    <s v="Christopher Monger"/>
    <s v="Ifor David Monger"/>
    <s v="Hugh Grant"/>
    <s v="United Kingdom"/>
    <n v="40997769"/>
    <n v="10904930"/>
    <s v="Miramax"/>
    <n v="99"/>
    <n v="152.4"/>
    <n v="21802704.534120735"/>
  </r>
  <r>
    <s v="Jack &amp; Sarah"/>
    <x v="0"/>
    <x v="3"/>
    <x v="15"/>
    <s v="March 22, 1996 (United States)"/>
    <x v="17"/>
    <n v="5100"/>
    <s v="Tim Sullivan"/>
    <s v="Tim Sullivan"/>
    <s v="Richard E. Grant"/>
    <s v="United Kingdom"/>
    <m/>
    <n v="218626"/>
    <s v="British Screen Productions"/>
    <n v="110"/>
    <n v="152.4"/>
    <n v="437108.54461942258"/>
  </r>
  <r>
    <s v="The Flower of My Secret"/>
    <x v="0"/>
    <x v="3"/>
    <x v="15"/>
    <s v="March 8, 1996 (United States)"/>
    <x v="9"/>
    <n v="11000"/>
    <s v="Pedro AlmodÃ³var"/>
    <s v="Pedro AlmodÃ³var"/>
    <s v="Marisa Paredes"/>
    <s v="Spain"/>
    <m/>
    <n v="1104622"/>
    <s v="CiBy 2000"/>
    <n v="103"/>
    <n v="152.4"/>
    <n v="2208519.1824146979"/>
  </r>
  <r>
    <s v="Blue in the Face"/>
    <x v="0"/>
    <x v="3"/>
    <x v="15"/>
    <s v="October 13, 1995 (United States)"/>
    <x v="17"/>
    <n v="9200"/>
    <s v="Paul Auster"/>
    <s v="Paul Auster"/>
    <s v="Harvey Keitel"/>
    <s v="United States"/>
    <n v="2000000"/>
    <n v="1268636"/>
    <s v="Miramax"/>
    <n v="83"/>
    <n v="152.4"/>
    <n v="2536439.5616797898"/>
  </r>
  <r>
    <s v="Bye Bye Love"/>
    <x v="8"/>
    <x v="3"/>
    <x v="15"/>
    <s v="March 17, 1995 (United States)"/>
    <x v="19"/>
    <n v="4700"/>
    <s v="Sam Weisman"/>
    <s v="Gary David Goldberg"/>
    <s v="Matthew Modine"/>
    <s v="United States"/>
    <m/>
    <n v="12096673"/>
    <s v="Twentieth Century Fox"/>
    <n v="106"/>
    <n v="152.4"/>
    <n v="24185408.550524935"/>
  </r>
  <r>
    <s v="The Mangler"/>
    <x v="0"/>
    <x v="4"/>
    <x v="15"/>
    <s v="March 3, 1995 (United States)"/>
    <x v="36"/>
    <n v="8500"/>
    <s v="Tobe Hooper"/>
    <s v="Tobe Hooper"/>
    <s v="Robert Englund"/>
    <s v="South Africa"/>
    <m/>
    <n v="1781383"/>
    <s v="Distant Horizon"/>
    <n v="106"/>
    <n v="152.4"/>
    <n v="3561597.1135170604"/>
  </r>
  <r>
    <s v="Jeffrey"/>
    <x v="0"/>
    <x v="3"/>
    <x v="15"/>
    <s v="August 18, 1995 (United States)"/>
    <x v="8"/>
    <n v="5900"/>
    <s v="Christopher Ashley"/>
    <s v="Paul Rudnick"/>
    <s v="Steven Weber"/>
    <s v="United States"/>
    <m/>
    <n v="3487767"/>
    <s v="The Booking Office"/>
    <n v="92"/>
    <n v="152.4"/>
    <n v="6973245.4389763772"/>
  </r>
  <r>
    <s v="Angus"/>
    <x v="8"/>
    <x v="3"/>
    <x v="15"/>
    <s v="September 15, 1995 (United States)"/>
    <x v="17"/>
    <n v="6400"/>
    <s v="Patrick Read Johnson"/>
    <s v="Chris Crutcher"/>
    <s v="Charlie Talbert"/>
    <s v="United Kingdom"/>
    <m/>
    <n v="4821759"/>
    <s v="Atlas Entertainment"/>
    <n v="90"/>
    <n v="152.4"/>
    <n v="9640354.1161417328"/>
  </r>
  <r>
    <s v="Party Girl"/>
    <x v="0"/>
    <x v="3"/>
    <x v="15"/>
    <s v="June 9, 1995 (United States)"/>
    <x v="16"/>
    <n v="4700"/>
    <s v="Daisy von Scherler Mayer"/>
    <s v="Harry Birckmayer"/>
    <s v="Parker Posey"/>
    <s v="United States"/>
    <n v="150000"/>
    <n v="472370"/>
    <s v="Party Productions"/>
    <n v="94"/>
    <n v="152.4"/>
    <n v="944430.04593175848"/>
  </r>
  <r>
    <s v="Operation Dumbo Drop"/>
    <x v="1"/>
    <x v="2"/>
    <x v="15"/>
    <s v="July 28, 1995 (United States)"/>
    <x v="27"/>
    <n v="8600"/>
    <s v="Simon Wincer"/>
    <s v="James Morris"/>
    <s v="Danny Glover"/>
    <s v="United States"/>
    <m/>
    <n v="24670346"/>
    <s v="Walt Disney Pictures"/>
    <n v="107"/>
    <n v="152.4"/>
    <n v="49324504.108923882"/>
  </r>
  <r>
    <s v="Losing Isaiah"/>
    <x v="0"/>
    <x v="0"/>
    <x v="15"/>
    <s v="March 17, 1995 (United States)"/>
    <x v="5"/>
    <n v="5600"/>
    <s v="Stephen Gyllenhaal"/>
    <s v="Seth Margolis"/>
    <s v="Jessica Lange"/>
    <s v="United States"/>
    <n v="17000000"/>
    <n v="7603766"/>
    <s v="Paramount Pictures"/>
    <n v="111"/>
    <n v="152.4"/>
    <n v="15202542.652230971"/>
  </r>
  <r>
    <s v="The Underneath"/>
    <x v="0"/>
    <x v="6"/>
    <x v="15"/>
    <s v="April 28, 1995 (United States)"/>
    <x v="10"/>
    <n v="3400"/>
    <s v="Steven Soderbergh"/>
    <s v="Don Tracy"/>
    <s v="Peter Gallagher"/>
    <s v="United States"/>
    <n v="6500000"/>
    <n v="536023"/>
    <s v="Populist Pictures"/>
    <n v="99"/>
    <n v="152.4"/>
    <n v="1071694.278871391"/>
  </r>
  <r>
    <s v="The Pebble and the Penguin"/>
    <x v="2"/>
    <x v="10"/>
    <x v="15"/>
    <s v="April 12, 1995 (United States)"/>
    <x v="41"/>
    <n v="4700"/>
    <s v="Don Bluth"/>
    <s v="Rachel Koretsky"/>
    <s v="Martin Short"/>
    <s v="Ireland"/>
    <n v="28000000"/>
    <n v="3983912"/>
    <s v="Metro-Goldwyn-Mayer (MGM)"/>
    <n v="74"/>
    <n v="152.4"/>
    <n v="7965209.8845144352"/>
  </r>
  <r>
    <s v="Fluke"/>
    <x v="1"/>
    <x v="0"/>
    <x v="15"/>
    <s v="June 2, 1995 (United States)"/>
    <x v="17"/>
    <n v="6600"/>
    <s v="Carlo Carlei"/>
    <s v="James Herbert"/>
    <s v="Matthew Modine"/>
    <s v="United States"/>
    <n v="15000000"/>
    <n v="3987768"/>
    <s v="Metro-Goldwyn-Mayer (MGM)"/>
    <n v="96"/>
    <n v="152.4"/>
    <n v="7972919.3543307083"/>
  </r>
  <r>
    <s v="Houseguest"/>
    <x v="1"/>
    <x v="3"/>
    <x v="15"/>
    <s v="January 6, 1995 (United States)"/>
    <x v="22"/>
    <n v="6600"/>
    <s v="Randall Miller"/>
    <s v="Michael J. Di Gaetano"/>
    <s v="Sinbad"/>
    <s v="United States"/>
    <n v="10500000"/>
    <n v="26325256"/>
    <s v="Hollywood Pictures"/>
    <n v="113"/>
    <n v="152.4"/>
    <n v="52633238.209973752"/>
  </r>
  <r>
    <s v="Bad Company"/>
    <x v="0"/>
    <x v="6"/>
    <x v="15"/>
    <s v="January 20, 1995 (United States)"/>
    <x v="20"/>
    <n v="2800"/>
    <s v="Damian Harris"/>
    <s v="Ross Thomas"/>
    <s v="Ellen Barkin"/>
    <s v="United States"/>
    <n v="15000000"/>
    <n v="3674841"/>
    <s v="Touchstone Pictures"/>
    <n v="108"/>
    <n v="152.4"/>
    <n v="7347270.6870078733"/>
  </r>
  <r>
    <s v="The White Balloon"/>
    <x v="9"/>
    <x v="0"/>
    <x v="15"/>
    <s v="1995 (Iran)"/>
    <x v="3"/>
    <n v="6900"/>
    <s v="Jafar Panahi"/>
    <s v="Abbas Kiarostami"/>
    <s v="Aida Mohammadkhani"/>
    <s v="Iran"/>
    <n v="150000"/>
    <n v="924940"/>
    <s v="Farabi Cinema Foundation"/>
    <n v="85"/>
    <n v="152.4"/>
    <n v="1849273.0839895012"/>
  </r>
  <r>
    <s v="Georgia"/>
    <x v="0"/>
    <x v="0"/>
    <x v="15"/>
    <s v="December 8, 1995 (United States)"/>
    <x v="14"/>
    <n v="2800"/>
    <s v="Ulu Grosbard"/>
    <s v="Barbara Turner"/>
    <s v="Jennifer Jason Leigh"/>
    <s v="France"/>
    <m/>
    <n v="1110104"/>
    <s v="CiBy 2000"/>
    <n v="115"/>
    <n v="152.4"/>
    <n v="2219479.5853018374"/>
  </r>
  <r>
    <s v="Land and Freedom"/>
    <x v="4"/>
    <x v="0"/>
    <x v="15"/>
    <s v="March 22, 1996 (United States)"/>
    <x v="37"/>
    <n v="11000"/>
    <s v="Ken Loach"/>
    <s v="Jim Allen"/>
    <s v="Ian Hart"/>
    <s v="United Kingdom"/>
    <m/>
    <n v="228800"/>
    <s v="ARD Degeto Film"/>
    <n v="109"/>
    <n v="152.4"/>
    <n v="457449.86876640416"/>
  </r>
  <r>
    <s v="White Man's Burden"/>
    <x v="0"/>
    <x v="0"/>
    <x v="15"/>
    <s v="December 1, 1995 (United States)"/>
    <x v="11"/>
    <n v="4700"/>
    <s v="Desmond Nakano"/>
    <s v="Desmond Nakano"/>
    <s v="John Travolta"/>
    <s v="France"/>
    <n v="7000000"/>
    <n v="3734870"/>
    <s v="A Band Apart"/>
    <n v="89"/>
    <n v="152.4"/>
    <n v="7467289.2979002623"/>
  </r>
  <r>
    <s v="Never Talk to Strangers"/>
    <x v="0"/>
    <x v="6"/>
    <x v="15"/>
    <s v="October 20, 1995 (United States)"/>
    <x v="33"/>
    <n v="6400"/>
    <s v="Peter Hall"/>
    <s v="Lewis A. Green"/>
    <s v="Rebecca De Mornay"/>
    <s v="United States"/>
    <n v="6400000"/>
    <n v="6858261"/>
    <s v="TriStar Pictures"/>
    <n v="86"/>
    <n v="152.4"/>
    <n v="13712021.828740157"/>
  </r>
  <r>
    <s v="Top Dog"/>
    <x v="8"/>
    <x v="2"/>
    <x v="15"/>
    <s v="April 28, 1995 (United States)"/>
    <x v="29"/>
    <n v="3200"/>
    <s v="Aaron Norris"/>
    <s v="Aaron Norris"/>
    <s v="Chuck Norris"/>
    <s v="United States"/>
    <n v="6000000"/>
    <n v="5093707"/>
    <s v="Live Entertainment"/>
    <n v="86"/>
    <n v="152.4"/>
    <n v="10184071.672572179"/>
  </r>
  <r>
    <s v="The Incredibly True Adventure of Two Girls in Love"/>
    <x v="0"/>
    <x v="3"/>
    <x v="15"/>
    <s v="June 16, 1995 (United States)"/>
    <x v="16"/>
    <n v="4400"/>
    <s v="Maria Maggenti"/>
    <s v="Maria Maggenti"/>
    <s v="Laurel Holloman"/>
    <s v="United States"/>
    <n v="250000"/>
    <n v="2210408"/>
    <s v="Fine Line Features"/>
    <n v="94"/>
    <n v="152.4"/>
    <n v="4419365.6010498684"/>
  </r>
  <r>
    <s v="Jury Duty"/>
    <x v="8"/>
    <x v="3"/>
    <x v="15"/>
    <s v="April 12, 1995 (United States)"/>
    <x v="36"/>
    <n v="7600"/>
    <s v="John Fortenberry"/>
    <s v="Barbara Williams"/>
    <s v="Pauly Shore"/>
    <s v="United States"/>
    <m/>
    <n v="17014653"/>
    <s v="TriStar Pictures"/>
    <n v="88"/>
    <n v="152.4"/>
    <n v="34018141.52952756"/>
  </r>
  <r>
    <s v="Rumpelstiltskin"/>
    <x v="0"/>
    <x v="3"/>
    <x v="15"/>
    <s v="November 24, 1995 (United States)"/>
    <x v="54"/>
    <n v="2200"/>
    <s v="Mark Jones"/>
    <s v="Mark Jones"/>
    <s v="Max GrodÃ©nchik"/>
    <s v="United States"/>
    <n v="3000000"/>
    <m/>
    <s v="Republic Pictures (II)"/>
    <n v="87"/>
    <n v="152.4"/>
    <n v="0"/>
  </r>
  <r>
    <s v="An Awfully Big Adventure"/>
    <x v="0"/>
    <x v="3"/>
    <x v="15"/>
    <s v="July 21, 1995 (United States)"/>
    <x v="23"/>
    <n v="2700"/>
    <s v="Mike Newell"/>
    <s v="Beryl Bainbridge"/>
    <s v="Hugh Grant"/>
    <s v="United Kingdom"/>
    <n v="4000000"/>
    <n v="259724"/>
    <s v="BBC Films"/>
    <n v="112"/>
    <n v="152.4"/>
    <n v="519277.57742782152"/>
  </r>
  <r>
    <s v="To vlemma tou Odyssea"/>
    <x v="9"/>
    <x v="0"/>
    <x v="15"/>
    <s v="November 1, 1997 (United States)"/>
    <x v="37"/>
    <n v="6400"/>
    <s v="Theodoros Angelopoulos"/>
    <s v="Theodoros Angelopoulos"/>
    <s v="Harvey Keitel"/>
    <s v="Greece"/>
    <m/>
    <m/>
    <s v="Greek Film Center"/>
    <n v="176"/>
    <n v="152.4"/>
    <n v="0"/>
  </r>
  <r>
    <s v="Dr. Jekyll and Ms. Hyde"/>
    <x v="8"/>
    <x v="3"/>
    <x v="15"/>
    <s v="August 25, 1995 (United States)"/>
    <x v="54"/>
    <n v="2700"/>
    <s v="David Price"/>
    <s v="David Price"/>
    <s v="Sean Young"/>
    <s v="United Kingdom"/>
    <n v="8000000"/>
    <n v="2763020"/>
    <s v="The Rank Organisation"/>
    <n v="90"/>
    <n v="152.4"/>
    <n v="5524226.9947506562"/>
  </r>
  <r>
    <s v="Jefferson in Paris"/>
    <x v="8"/>
    <x v="5"/>
    <x v="15"/>
    <s v="March 31, 1995 (United States)"/>
    <x v="46"/>
    <n v="2800"/>
    <s v="James Ivory"/>
    <s v="Ruth Prawer Jhabvala"/>
    <s v="Nick Nolte"/>
    <s v="United States"/>
    <n v="14000000"/>
    <n v="2473668"/>
    <s v="Touchstone Pictures"/>
    <n v="139"/>
    <n v="152.4"/>
    <n v="4945712.8582677161"/>
  </r>
  <r>
    <s v="Three Wishes"/>
    <x v="1"/>
    <x v="0"/>
    <x v="15"/>
    <s v="October 27, 1995 (United States)"/>
    <x v="10"/>
    <n v="2900"/>
    <s v="Martha Coolidge"/>
    <s v="Clifford Green"/>
    <s v="Patrick Swayze"/>
    <s v="United States"/>
    <n v="10000000"/>
    <n v="7027517"/>
    <s v="Rysher Entertainment"/>
    <n v="115"/>
    <n v="152.4"/>
    <n v="14050422.768372703"/>
  </r>
  <r>
    <s v="Far from Home: the Adventures of Yellow Dog"/>
    <x v="1"/>
    <x v="1"/>
    <x v="15"/>
    <s v="January 13, 1995 (United States)"/>
    <x v="5"/>
    <n v="2700"/>
    <s v="Phillip Borsos"/>
    <s v="Phillip Borsos"/>
    <s v="Jesse Bradford"/>
    <s v="United States"/>
    <m/>
    <n v="11642946"/>
    <s v="Twentieth Century Fox"/>
    <n v="81"/>
    <n v="152.4"/>
    <n v="23278252.271653544"/>
  </r>
  <r>
    <s v="New Jersey Drive"/>
    <x v="0"/>
    <x v="6"/>
    <x v="15"/>
    <s v="April 19, 1995 (United States)"/>
    <x v="17"/>
    <n v="2900"/>
    <s v="Nick Gomez"/>
    <s v="Nick Gomez"/>
    <s v="Shar-Ron Corley"/>
    <s v="United States"/>
    <n v="5000000"/>
    <n v="3565508"/>
    <s v="40 Acres &amp; A Mule Filmworks"/>
    <n v="98"/>
    <n v="152.4"/>
    <n v="7128676.4278215216"/>
  </r>
  <r>
    <s v="The Star Maker"/>
    <x v="0"/>
    <x v="0"/>
    <x v="15"/>
    <s v="March 8, 1996 (United States)"/>
    <x v="34"/>
    <n v="4900"/>
    <s v="Giuseppe Tornatore"/>
    <s v="Giuseppe Tornatore"/>
    <s v="Sergio Castellitto"/>
    <s v="Italy"/>
    <m/>
    <n v="371674"/>
    <s v="Cecchi Gori Group Tiger Cinematografica"/>
    <n v="113"/>
    <n v="152.4"/>
    <n v="743104.1194225722"/>
  </r>
  <r>
    <s v="La fille seule"/>
    <x v="11"/>
    <x v="0"/>
    <x v="15"/>
    <s v="October 30, 1996 (United States)"/>
    <x v="15"/>
    <n v="1500"/>
    <s v="BenoÃ®t Jacquot"/>
    <s v="JÃ©rÃ´me Beaujour"/>
    <s v="Virginie Ledoyen"/>
    <s v="France"/>
    <m/>
    <n v="230049"/>
    <s v="CinÃ©a"/>
    <n v="90"/>
    <n v="152.4"/>
    <n v="459947.04921259842"/>
  </r>
  <r>
    <s v="Magic in the Water"/>
    <x v="1"/>
    <x v="1"/>
    <x v="15"/>
    <s v="August 30, 1995 (United States)"/>
    <x v="30"/>
    <n v="1900"/>
    <s v="Rick Stevenson"/>
    <s v="Rick Stevenson"/>
    <s v="Mark Harmon"/>
    <s v="Canada"/>
    <m/>
    <n v="2680717"/>
    <s v="Oxford Film Company"/>
    <n v="101"/>
    <n v="152.4"/>
    <n v="5359674.999343832"/>
  </r>
  <r>
    <s v="Miami Rhapsody"/>
    <x v="8"/>
    <x v="3"/>
    <x v="15"/>
    <s v="January 27, 1995 (United States)"/>
    <x v="20"/>
    <n v="3100"/>
    <s v="David Frankel"/>
    <s v="David Frankel"/>
    <s v="Sarah Jessica Parker"/>
    <s v="United States"/>
    <m/>
    <n v="5221281"/>
    <s v="Cantaloupe Production"/>
    <n v="95"/>
    <n v="152.4"/>
    <n v="10439135.962598424"/>
  </r>
  <r>
    <s v="Antonia's Line"/>
    <x v="0"/>
    <x v="3"/>
    <x v="15"/>
    <s v="February 2, 1996 (United States)"/>
    <x v="24"/>
    <n v="8400"/>
    <s v="Marleen Gorris"/>
    <s v="Marleen Gorris"/>
    <s v="Willeke van Ammelrooy"/>
    <s v="Netherlands"/>
    <m/>
    <n v="4249321"/>
    <s v="Bergen"/>
    <n v="102"/>
    <n v="152.4"/>
    <n v="8495853.7316272967"/>
  </r>
  <r>
    <s v="Rough Magic"/>
    <x v="8"/>
    <x v="3"/>
    <x v="15"/>
    <s v="May 30, 1997 (United States)"/>
    <x v="30"/>
    <n v="1800"/>
    <s v="Clare Peploe"/>
    <s v="James Hadley Chase"/>
    <s v="Bridget Fonda"/>
    <s v="United Kingdom"/>
    <m/>
    <n v="247202"/>
    <s v="Union GÃ©nÃ©rale CinÃ©matographique (UGC)"/>
    <n v="104"/>
    <n v="152.4"/>
    <n v="494241.7939632546"/>
  </r>
  <r>
    <s v="Beyond Rangoon"/>
    <x v="0"/>
    <x v="2"/>
    <x v="15"/>
    <s v="August 25, 1995 (United States)"/>
    <x v="14"/>
    <n v="4900"/>
    <s v="John Boorman"/>
    <s v="Alex Lasker"/>
    <s v="Patricia Arquette"/>
    <s v="United Kingdom"/>
    <n v="23000000"/>
    <n v="5750110"/>
    <s v="Castle Rock Entertainment"/>
    <n v="100"/>
    <n v="152.4"/>
    <n v="11496446.961942257"/>
  </r>
  <r>
    <s v="The Amazing Panda Adventure"/>
    <x v="1"/>
    <x v="1"/>
    <x v="15"/>
    <s v="August 25, 1995 (United States)"/>
    <x v="1"/>
    <n v="3900"/>
    <s v="Christopher Cain"/>
    <s v="John Wilcox"/>
    <s v="Stephen Lang"/>
    <s v="United States"/>
    <m/>
    <n v="7506759"/>
    <s v="Lee Rich Productions"/>
    <n v="84"/>
    <n v="152.4"/>
    <n v="15008592.30511811"/>
  </r>
  <r>
    <s v="Nelly &amp; Monsieur Arnaud"/>
    <x v="3"/>
    <x v="0"/>
    <x v="15"/>
    <s v="June 21, 1996 (United States)"/>
    <x v="4"/>
    <n v="4300"/>
    <s v="Claude Sautet"/>
    <s v="Jacques Fieschi"/>
    <s v="Emmanuelle BÃ©art"/>
    <s v="France"/>
    <m/>
    <n v="955708"/>
    <s v="Cecchi Gori Group Tiger Cinematografica"/>
    <n v="106"/>
    <n v="152.4"/>
    <n v="1910788.8950131233"/>
  </r>
  <r>
    <s v="The Walking Dead"/>
    <x v="0"/>
    <x v="2"/>
    <x v="15"/>
    <s v="February 24, 1995 (United States)"/>
    <x v="38"/>
    <n v="759"/>
    <s v="Preston A. Whitmore II"/>
    <s v="Preston A. Whitmore II"/>
    <s v="Allen Payne"/>
    <s v="United States"/>
    <n v="15000000"/>
    <n v="6014341"/>
    <s v="Savoy Pictures"/>
    <n v="88"/>
    <n v="152.4"/>
    <n v="12024735.582020996"/>
  </r>
  <r>
    <s v="Panther"/>
    <x v="0"/>
    <x v="0"/>
    <x v="15"/>
    <s v="May 3, 1995 (United States)"/>
    <x v="5"/>
    <n v="2300"/>
    <s v="Mario Van Peebles"/>
    <s v="Melvin Van Peebles"/>
    <s v="Kadeem Hardison"/>
    <s v="United Kingdom"/>
    <m/>
    <n v="6834525"/>
    <s v="Gramercy Pictures (I)"/>
    <n v="124"/>
    <n v="152.4"/>
    <n v="13664565.403543307"/>
  </r>
  <r>
    <s v="Space Jam"/>
    <x v="1"/>
    <x v="10"/>
    <x v="16"/>
    <s v="November 15, 1996 (United States)"/>
    <x v="16"/>
    <n v="175000"/>
    <s v="Joe Pytka"/>
    <s v="Leo Benvenuti"/>
    <s v="Michael Jordan"/>
    <s v="United States"/>
    <n v="80000000"/>
    <n v="230418342"/>
    <s v="Warner Bros. Family Entertainment"/>
    <n v="88"/>
    <n v="156.9"/>
    <n v="447472713.87762904"/>
  </r>
  <r>
    <s v="Independence Day"/>
    <x v="8"/>
    <x v="2"/>
    <x v="16"/>
    <s v="July 3, 1996 (United States)"/>
    <x v="9"/>
    <n v="543000"/>
    <s v="Roland Emmerich"/>
    <s v="Dean Devlin"/>
    <s v="Will Smith"/>
    <s v="United States"/>
    <n v="75000000"/>
    <n v="817400891"/>
    <s v="Twentieth Century Fox"/>
    <n v="145"/>
    <n v="156.9"/>
    <n v="1587393572.2606754"/>
  </r>
  <r>
    <s v="Romeo + Juliet"/>
    <x v="8"/>
    <x v="0"/>
    <x v="16"/>
    <s v="November 1, 1996 (United States)"/>
    <x v="17"/>
    <n v="216000"/>
    <s v="Baz Luhrmann"/>
    <s v="William Shakespeare"/>
    <s v="Leonardo DiCaprio"/>
    <s v="United States"/>
    <n v="14500000"/>
    <n v="147554998"/>
    <s v="Bazmark Films"/>
    <n v="120"/>
    <n v="156.9"/>
    <n v="286551994.20395154"/>
  </r>
  <r>
    <s v="Scream"/>
    <x v="0"/>
    <x v="4"/>
    <x v="16"/>
    <s v="December 20, 1996 (United States)"/>
    <x v="4"/>
    <n v="295000"/>
    <s v="Wes Craven"/>
    <s v="Kevin Williamson"/>
    <s v="Neve Campbell"/>
    <s v="United States"/>
    <n v="14000000"/>
    <n v="173046663"/>
    <s v="Dimension Films"/>
    <n v="111"/>
    <n v="156.9"/>
    <n v="336056840.12810707"/>
  </r>
  <r>
    <s v="Sleepers"/>
    <x v="0"/>
    <x v="6"/>
    <x v="16"/>
    <s v="October 18, 1996 (United States)"/>
    <x v="37"/>
    <n v="202000"/>
    <s v="Barry Levinson"/>
    <s v="Lorenzo Carcaterra"/>
    <s v="Robert De Niro"/>
    <s v="United States"/>
    <n v="44000000"/>
    <n v="165615285"/>
    <s v="Astoria Films"/>
    <n v="147"/>
    <n v="156.9"/>
    <n v="321625094.57934988"/>
  </r>
  <r>
    <s v="From Dusk Till Dawn"/>
    <x v="0"/>
    <x v="2"/>
    <x v="16"/>
    <s v="January 19, 1996 (United States)"/>
    <x v="13"/>
    <n v="294000"/>
    <s v="Robert Rodriguez"/>
    <s v="Robert Kurtzman"/>
    <s v="Harvey Keitel"/>
    <s v="United States"/>
    <n v="19000000"/>
    <n v="25837111"/>
    <s v="Dimension Films"/>
    <n v="108"/>
    <n v="156.9"/>
    <n v="50175702.496494576"/>
  </r>
  <r>
    <s v="Fargo"/>
    <x v="0"/>
    <x v="6"/>
    <x v="16"/>
    <s v="April 5, 1996 (United States)"/>
    <x v="31"/>
    <n v="634000"/>
    <s v="Joel Coen"/>
    <s v="Ethan Coen"/>
    <s v="William H. Macy"/>
    <s v="United States"/>
    <n v="7000000"/>
    <n v="60611975"/>
    <s v="PolyGram Filmed Entertainment"/>
    <n v="98"/>
    <n v="156.9"/>
    <n v="117708532.71191841"/>
  </r>
  <r>
    <s v="Mission: Impossible"/>
    <x v="8"/>
    <x v="2"/>
    <x v="16"/>
    <s v="May 22, 1996 (United States)"/>
    <x v="12"/>
    <n v="398000"/>
    <s v="Brian De Palma"/>
    <s v="Bruce Geller"/>
    <s v="Tom Cruise"/>
    <s v="United States"/>
    <n v="80000000"/>
    <n v="457696391"/>
    <s v="Paramount Pictures"/>
    <n v="110"/>
    <n v="156.9"/>
    <n v="888846974.74633515"/>
  </r>
  <r>
    <s v="Matilda"/>
    <x v="1"/>
    <x v="3"/>
    <x v="16"/>
    <s v="August 2, 1996 (United States)"/>
    <x v="15"/>
    <n v="135000"/>
    <s v="Danny DeVito"/>
    <s v="Roald Dahl"/>
    <s v="Danny DeVito"/>
    <s v="United States"/>
    <n v="36000000"/>
    <n v="33459416"/>
    <s v="TriStar Pictures"/>
    <n v="102"/>
    <n v="156.9"/>
    <n v="64978228.522625871"/>
  </r>
  <r>
    <s v="Trainspotting"/>
    <x v="0"/>
    <x v="0"/>
    <x v="16"/>
    <s v="August 9, 1996 (United States)"/>
    <x v="31"/>
    <n v="647000"/>
    <s v="Danny Boyle"/>
    <s v="Irvine Welsh"/>
    <s v="Ewan McGregor"/>
    <s v="United Kingdom"/>
    <m/>
    <n v="16607872"/>
    <s v="Channel Four Films"/>
    <n v="93"/>
    <n v="156.9"/>
    <n v="32252508.594008919"/>
  </r>
  <r>
    <s v="Twister"/>
    <x v="8"/>
    <x v="2"/>
    <x v="16"/>
    <s v="May 10, 1996 (United States)"/>
    <x v="5"/>
    <n v="183000"/>
    <s v="Jan de Bont"/>
    <s v="Michael Crichton"/>
    <s v="Helen Hunt"/>
    <s v="United States"/>
    <n v="92000000"/>
    <n v="494471524"/>
    <s v="Warner Bros."/>
    <n v="113"/>
    <n v="156.9"/>
    <n v="960264329.90949643"/>
  </r>
  <r>
    <s v="Happy Gilmore"/>
    <x v="8"/>
    <x v="3"/>
    <x v="16"/>
    <s v="February 16, 1996 (United States)"/>
    <x v="9"/>
    <n v="205000"/>
    <s v="Dennis Dugan"/>
    <s v="Tim Herlihy"/>
    <s v="Adam Sandler"/>
    <s v="United States"/>
    <n v="12000000"/>
    <n v="41205099"/>
    <s v="Universal Pictures"/>
    <n v="92"/>
    <n v="156.9"/>
    <n v="80020354.782026768"/>
  </r>
  <r>
    <s v="101 Dalmatians"/>
    <x v="2"/>
    <x v="1"/>
    <x v="16"/>
    <s v="November 27, 1996 (United States)"/>
    <x v="46"/>
    <n v="105000"/>
    <s v="Stephen Herek"/>
    <s v="Dodie Smith"/>
    <s v="Glenn Close"/>
    <s v="United States"/>
    <n v="75000000"/>
    <n v="320689294"/>
    <s v="Walt Disney Pictures"/>
    <n v="103"/>
    <n v="156.9"/>
    <n v="622779017.7297641"/>
  </r>
  <r>
    <s v="Crash"/>
    <x v="5"/>
    <x v="0"/>
    <x v="16"/>
    <s v="March 21, 1997 (United States)"/>
    <x v="5"/>
    <n v="54000"/>
    <s v="David Cronenberg"/>
    <s v="J.G. Ballard"/>
    <s v="James Spader"/>
    <s v="Canada"/>
    <n v="9000000"/>
    <n v="2671291"/>
    <s v="Alliance Communications Corporation"/>
    <n v="100"/>
    <n v="156.9"/>
    <n v="5187650.5270873159"/>
  </r>
  <r>
    <s v="Jerry Maguire"/>
    <x v="0"/>
    <x v="3"/>
    <x v="16"/>
    <s v="December 13, 1996 (United States)"/>
    <x v="4"/>
    <n v="249000"/>
    <s v="Cameron Crowe"/>
    <s v="Cameron Crowe"/>
    <s v="Tom Cruise"/>
    <s v="United States"/>
    <n v="50000000"/>
    <n v="273552592"/>
    <s v="TriStar Pictures"/>
    <n v="139"/>
    <n v="156.9"/>
    <n v="531239482.36073929"/>
  </r>
  <r>
    <s v="The Rock"/>
    <x v="0"/>
    <x v="2"/>
    <x v="16"/>
    <s v="June 7, 1996 (United States)"/>
    <x v="34"/>
    <n v="319000"/>
    <s v="Michael Bay"/>
    <s v="David Weisberg"/>
    <s v="Sean Connery"/>
    <s v="United States"/>
    <n v="75000000"/>
    <n v="335062621"/>
    <s v="Hollywood Pictures"/>
    <n v="136"/>
    <n v="156.9"/>
    <n v="650692037.08540463"/>
  </r>
  <r>
    <s v="A Time to Kill"/>
    <x v="0"/>
    <x v="6"/>
    <x v="16"/>
    <s v="July 24, 1996 (United States)"/>
    <x v="24"/>
    <n v="138000"/>
    <s v="Joel Schumacher"/>
    <s v="John Grisham"/>
    <s v="Matthew McConaughey"/>
    <s v="United States"/>
    <n v="40000000"/>
    <n v="152266007"/>
    <s v="New Regency Productions"/>
    <n v="149"/>
    <n v="156.9"/>
    <n v="295700779.68706179"/>
  </r>
  <r>
    <s v="The Craft"/>
    <x v="0"/>
    <x v="0"/>
    <x v="16"/>
    <s v="May 3, 1996 (United States)"/>
    <x v="5"/>
    <n v="82000"/>
    <s v="Andrew Fleming"/>
    <s v="Peter Filardi"/>
    <s v="Robin Tunney"/>
    <s v="United States"/>
    <n v="15000000"/>
    <n v="24819936"/>
    <s v="Columbia Pictures"/>
    <n v="101"/>
    <n v="156.9"/>
    <n v="48200347.349904396"/>
  </r>
  <r>
    <s v="Primal Fear"/>
    <x v="0"/>
    <x v="6"/>
    <x v="16"/>
    <s v="April 3, 1996 (United States)"/>
    <x v="3"/>
    <n v="196000"/>
    <s v="Gregory Hoblit"/>
    <s v="William Diehl"/>
    <s v="Richard Gere"/>
    <s v="United States"/>
    <n v="30000000"/>
    <n v="102616183"/>
    <s v="Paramount Pictures"/>
    <n v="129"/>
    <n v="156.9"/>
    <n v="199280758.19056723"/>
  </r>
  <r>
    <s v="Mars Attacks!"/>
    <x v="8"/>
    <x v="3"/>
    <x v="16"/>
    <s v="December 13, 1996 (United States)"/>
    <x v="21"/>
    <n v="214000"/>
    <s v="Tim Burton"/>
    <s v="Len Brown"/>
    <s v="Jack Nicholson"/>
    <s v="United States"/>
    <n v="70000000"/>
    <n v="101371017"/>
    <s v="Tim Burton Productions"/>
    <n v="106"/>
    <n v="156.9"/>
    <n v="196862644.23135754"/>
  </r>
  <r>
    <s v="The English Patient"/>
    <x v="0"/>
    <x v="0"/>
    <x v="16"/>
    <s v="December 6, 1996 (United States)"/>
    <x v="34"/>
    <n v="182000"/>
    <s v="Anthony Minghella"/>
    <s v="Michael Ondaatje"/>
    <s v="Ralph Fiennes"/>
    <s v="United States"/>
    <n v="27000000"/>
    <n v="231976425"/>
    <s v="Miramax"/>
    <n v="162"/>
    <n v="156.9"/>
    <n v="450498513.04971313"/>
  </r>
  <r>
    <s v="The Long Kiss Goodnight"/>
    <x v="0"/>
    <x v="2"/>
    <x v="16"/>
    <s v="October 11, 1996 (United States)"/>
    <x v="8"/>
    <n v="76000"/>
    <s v="Renny Harlin"/>
    <s v="Shane Black"/>
    <s v="Geena Davis"/>
    <s v="United States"/>
    <n v="65000000"/>
    <n v="89456761"/>
    <s v="New Line Cinema"/>
    <n v="121"/>
    <n v="156.9"/>
    <n v="173725143.89228806"/>
  </r>
  <r>
    <s v="Fear"/>
    <x v="0"/>
    <x v="0"/>
    <x v="16"/>
    <s v="April 12, 1996 (United States)"/>
    <x v="19"/>
    <n v="44000"/>
    <s v="James Foley"/>
    <s v="Christopher Crowe"/>
    <s v="Mark Wahlberg"/>
    <s v="United States"/>
    <m/>
    <n v="20831000"/>
    <s v="Imagine Entertainment"/>
    <n v="97"/>
    <n v="156.9"/>
    <n v="40453828.553218611"/>
  </r>
  <r>
    <s v="Bottle Rocket"/>
    <x v="0"/>
    <x v="3"/>
    <x v="16"/>
    <s v="February 21, 1996 (United States)"/>
    <x v="9"/>
    <n v="72000"/>
    <s v="Wes Anderson"/>
    <s v="Owen Wilson"/>
    <s v="Luke Wilson"/>
    <s v="United States"/>
    <n v="7000000"/>
    <n v="560069"/>
    <s v="Columbia Pictures"/>
    <n v="91"/>
    <n v="156.9"/>
    <n v="1087654.7119184192"/>
  </r>
  <r>
    <s v="Stealing Beauty"/>
    <x v="0"/>
    <x v="0"/>
    <x v="16"/>
    <s v="June 14, 1996 (United States)"/>
    <x v="14"/>
    <n v="27000"/>
    <s v="Bernardo Bertolucci"/>
    <s v="Bernardo Bertolucci"/>
    <s v="Jeremy Irons"/>
    <s v="Italy"/>
    <n v="10000000"/>
    <n v="4762310"/>
    <s v="Fiction"/>
    <n v="118"/>
    <n v="156.9"/>
    <n v="9248412.0905035045"/>
  </r>
  <r>
    <s v="Bound"/>
    <x v="0"/>
    <x v="6"/>
    <x v="16"/>
    <s v="October 4, 1996 (United States)"/>
    <x v="4"/>
    <n v="52000"/>
    <s v="Lana Wachowski"/>
    <s v="Lilly Wachowski"/>
    <s v="Jennifer Tilly"/>
    <s v="United States"/>
    <n v="4500000"/>
    <n v="3802260"/>
    <s v="Dino De Laurentiis Company"/>
    <n v="109"/>
    <n v="156.9"/>
    <n v="7383993.7667304007"/>
  </r>
  <r>
    <s v="Sling Blade"/>
    <x v="0"/>
    <x v="0"/>
    <x v="16"/>
    <s v="March 14, 1997 (United States)"/>
    <x v="45"/>
    <n v="89000"/>
    <s v="Billy Bob Thornton"/>
    <s v="Billy Bob Thornton"/>
    <s v="Billy Bob Thornton"/>
    <s v="United States"/>
    <n v="1000000"/>
    <n v="24444121"/>
    <s v="Miramax"/>
    <n v="135"/>
    <n v="156.9"/>
    <n v="47470514.140854046"/>
  </r>
  <r>
    <s v="The Mirror Has Two Faces"/>
    <x v="8"/>
    <x v="3"/>
    <x v="16"/>
    <s v="November 15, 1996 (United States)"/>
    <x v="14"/>
    <n v="18000"/>
    <s v="Barbra Streisand"/>
    <s v="AndrÃ© Cayatte"/>
    <s v="Barbra Streisand"/>
    <s v="United States"/>
    <n v="42000000"/>
    <n v="41083864"/>
    <s v="TriStar Pictures"/>
    <n v="126"/>
    <n v="156.9"/>
    <n v="79784916.257488847"/>
  </r>
  <r>
    <s v="The Birdcage"/>
    <x v="0"/>
    <x v="3"/>
    <x v="16"/>
    <s v="March 8, 1996 (United States)"/>
    <x v="12"/>
    <n v="83000"/>
    <s v="Mike Nichols"/>
    <s v="Jean Poiret"/>
    <s v="Robin Williams"/>
    <s v="United States"/>
    <n v="31000000"/>
    <n v="185260553"/>
    <s v="United Artists"/>
    <n v="117"/>
    <n v="156.9"/>
    <n v="359776230.07711917"/>
  </r>
  <r>
    <s v="That Thing You Do!"/>
    <x v="1"/>
    <x v="3"/>
    <x v="16"/>
    <s v="October 4, 1996 (United States)"/>
    <x v="15"/>
    <n v="64000"/>
    <s v="Tom Hanks"/>
    <s v="Tom Hanks"/>
    <s v="Tom Hanks"/>
    <s v="United States"/>
    <n v="26000000"/>
    <n v="34585416"/>
    <s v="Clavius Base"/>
    <n v="108"/>
    <n v="156.9"/>
    <n v="67164921.957934991"/>
  </r>
  <r>
    <s v="The Island of Dr. Moreau"/>
    <x v="8"/>
    <x v="4"/>
    <x v="16"/>
    <s v="August 23, 1996 (United States)"/>
    <x v="54"/>
    <n v="32000"/>
    <s v="John Frankenheimer"/>
    <s v="H.G. Wells"/>
    <s v="David Thewlis"/>
    <s v="United States"/>
    <n v="40000000"/>
    <n v="49627779"/>
    <s v="New Line Cinema"/>
    <n v="96"/>
    <n v="156.9"/>
    <n v="96377210.078393877"/>
  </r>
  <r>
    <s v="Kingpin"/>
    <x v="8"/>
    <x v="3"/>
    <x v="16"/>
    <s v="July 26, 1996 (United States)"/>
    <x v="15"/>
    <n v="79000"/>
    <s v="Bobby Farrelly"/>
    <s v="Barry Fanaro"/>
    <s v="Woody Harrelson"/>
    <s v="United States"/>
    <n v="27000000"/>
    <n v="25023434"/>
    <s v="Rysher Entertainment"/>
    <n v="114"/>
    <n v="156.9"/>
    <n v="48595540.725302733"/>
  </r>
  <r>
    <s v="The Hunchback of Notre Dame"/>
    <x v="2"/>
    <x v="10"/>
    <x v="16"/>
    <s v="June 21, 1996 (United States)"/>
    <x v="9"/>
    <n v="146000"/>
    <s v="Gary Trousdale"/>
    <s v="Tab Murphy"/>
    <s v="Demi Moore"/>
    <s v="United States"/>
    <n v="100000000"/>
    <n v="325338851"/>
    <s v="Walt Disney Animation Studios"/>
    <n v="91"/>
    <n v="156.9"/>
    <n v="631808463.35054171"/>
  </r>
  <r>
    <s v="The Frighteners"/>
    <x v="0"/>
    <x v="3"/>
    <x v="16"/>
    <s v="July 19, 1996 (United States)"/>
    <x v="12"/>
    <n v="84000"/>
    <s v="Peter Jackson"/>
    <s v="Fran Walsh"/>
    <s v="Michael J. Fox"/>
    <s v="New Zealand"/>
    <n v="30000000"/>
    <n v="29359216"/>
    <s v="Universal Pictures"/>
    <n v="110"/>
    <n v="156.9"/>
    <n v="57015634.896112166"/>
  </r>
  <r>
    <s v="Eraser"/>
    <x v="0"/>
    <x v="2"/>
    <x v="16"/>
    <s v="June 21, 1996 (United States)"/>
    <x v="10"/>
    <n v="106000"/>
    <s v="Chuck Russell"/>
    <s v="Tony Puryear"/>
    <s v="Arnold Schwarzenegger"/>
    <s v="United States"/>
    <n v="100000000"/>
    <n v="242295562"/>
    <s v="Kopelson Entertainment"/>
    <n v="115"/>
    <n v="156.9"/>
    <n v="470538290.25748879"/>
  </r>
  <r>
    <s v="Striptease"/>
    <x v="0"/>
    <x v="3"/>
    <x v="16"/>
    <s v="June 28, 1996 (United States)"/>
    <x v="54"/>
    <n v="44000"/>
    <s v="Andrew Bergman"/>
    <s v="Carl Hiaasen"/>
    <s v="Demi Moore"/>
    <s v="United States"/>
    <n v="40000000"/>
    <n v="113309743"/>
    <s v="Castle Rock Entertainment"/>
    <n v="115"/>
    <n v="156.9"/>
    <n v="220047665.34161884"/>
  </r>
  <r>
    <s v="Star Trek: First Contact"/>
    <x v="8"/>
    <x v="2"/>
    <x v="16"/>
    <s v="November 22, 1996 (United States)"/>
    <x v="37"/>
    <n v="120000"/>
    <s v="Jonathan Frakes"/>
    <s v="Gene Roddenberry"/>
    <s v="Patrick Stewart"/>
    <s v="United States"/>
    <n v="45000000"/>
    <n v="146027888"/>
    <s v="Digital Image Associates"/>
    <n v="111"/>
    <n v="156.9"/>
    <n v="283586344.63734859"/>
  </r>
  <r>
    <s v="Swingers"/>
    <x v="0"/>
    <x v="3"/>
    <x v="16"/>
    <s v="April 11, 1997 (Brazil)"/>
    <x v="13"/>
    <n v="77000"/>
    <s v="Doug Liman"/>
    <s v="Jon Favreau"/>
    <s v="Vince Vaughn"/>
    <s v="United States"/>
    <n v="200000"/>
    <n v="4555020"/>
    <s v="Doug Liman Productions"/>
    <n v="96"/>
    <n v="156.9"/>
    <n v="8845854.64627151"/>
  </r>
  <r>
    <s v="Escape from L.A."/>
    <x v="0"/>
    <x v="2"/>
    <x v="16"/>
    <s v="August 9, 1996 (United States)"/>
    <x v="46"/>
    <n v="71000"/>
    <s v="John Carpenter"/>
    <s v="John Carpenter"/>
    <s v="Kurt Russell"/>
    <s v="United States"/>
    <n v="50000000"/>
    <n v="25477365"/>
    <s v="Paramount Pictures"/>
    <n v="101"/>
    <n v="156.9"/>
    <n v="49477075.305927336"/>
  </r>
  <r>
    <s v="Beautiful Girls"/>
    <x v="0"/>
    <x v="3"/>
    <x v="16"/>
    <s v="February 9, 1996 (United States)"/>
    <x v="12"/>
    <n v="32000"/>
    <s v="Ted Demme"/>
    <s v="Scott Rosenberg"/>
    <s v="Matt Dillon"/>
    <s v="United States"/>
    <m/>
    <n v="10597759"/>
    <s v="Miramax"/>
    <n v="112"/>
    <n v="156.9"/>
    <n v="20580861.486934353"/>
  </r>
  <r>
    <s v="The Cable Guy"/>
    <x v="8"/>
    <x v="3"/>
    <x v="16"/>
    <s v="June 14, 1996 (United States)"/>
    <x v="10"/>
    <n v="157000"/>
    <s v="Ben Stiller"/>
    <s v="Lou Holtz Jr."/>
    <s v="Jim Carrey"/>
    <s v="United States"/>
    <n v="47000000"/>
    <n v="102825796"/>
    <s v="Columbia Pictures"/>
    <n v="96"/>
    <n v="156.9"/>
    <n v="199687826.90376034"/>
  </r>
  <r>
    <s v="Don't Be a Menace to South Central While Drinking Your Juice in the Hood"/>
    <x v="0"/>
    <x v="3"/>
    <x v="16"/>
    <s v="January 12, 1996 (United States)"/>
    <x v="14"/>
    <n v="50000"/>
    <s v="Paris Barclay"/>
    <s v="Shawn Wayans"/>
    <s v="Shawn Wayans"/>
    <s v="United States"/>
    <n v="3800000"/>
    <n v="20949601"/>
    <s v="Island Pictures"/>
    <n v="89"/>
    <n v="156.9"/>
    <n v="40684151.846398979"/>
  </r>
  <r>
    <s v="Thinner"/>
    <x v="0"/>
    <x v="7"/>
    <x v="16"/>
    <s v="October 25, 1996 (United States)"/>
    <x v="1"/>
    <n v="29000"/>
    <s v="Tom Holland"/>
    <s v="Stephen King"/>
    <s v="Robert John Burke"/>
    <s v="United States"/>
    <n v="8500000"/>
    <n v="15315484"/>
    <s v="Paramount Pictures"/>
    <n v="93"/>
    <n v="156.9"/>
    <n v="29742689.450605478"/>
  </r>
  <r>
    <s v="Hard Eight"/>
    <x v="0"/>
    <x v="6"/>
    <x v="16"/>
    <s v="February 28, 1997 (United States)"/>
    <x v="13"/>
    <n v="45000"/>
    <s v="Paul Thomas Anderson"/>
    <s v="Paul Thomas Anderson"/>
    <s v="Philip Baker Hall"/>
    <s v="United States"/>
    <n v="3000000"/>
    <n v="222559"/>
    <s v="Green Parrot"/>
    <n v="101"/>
    <n v="156.9"/>
    <n v="432209.8616953473"/>
  </r>
  <r>
    <s v="The Nutty Professor"/>
    <x v="8"/>
    <x v="3"/>
    <x v="16"/>
    <s v="June 28, 1996 (United States)"/>
    <x v="41"/>
    <n v="112000"/>
    <s v="Tom Shadyac"/>
    <s v="Jerry Lewis"/>
    <s v="Eddie Murphy"/>
    <s v="United States"/>
    <n v="54000000"/>
    <n v="273961019"/>
    <s v="Imagine Entertainment"/>
    <n v="95"/>
    <n v="156.9"/>
    <n v="532032648.11536008"/>
  </r>
  <r>
    <s v="Hamlet"/>
    <x v="8"/>
    <x v="0"/>
    <x v="16"/>
    <s v="December 25, 1996 (United States)"/>
    <x v="3"/>
    <n v="37000"/>
    <s v="Kenneth Branagh"/>
    <s v="William Shakespeare"/>
    <s v="Kenneth Branagh"/>
    <s v="United Kingdom"/>
    <n v="18000000"/>
    <n v="4770222"/>
    <s v="Castle Rock Entertainment"/>
    <n v="242"/>
    <n v="156.9"/>
    <n v="9263777.2045889087"/>
  </r>
  <r>
    <s v="Big Night"/>
    <x v="0"/>
    <x v="0"/>
    <x v="16"/>
    <s v="September 20, 1996 (United States)"/>
    <x v="4"/>
    <n v="18000"/>
    <s v="Campbell Scott"/>
    <s v="Stanley Tucci"/>
    <s v="Tony Shalhoub"/>
    <s v="United States"/>
    <n v="4100000"/>
    <n v="12008376"/>
    <s v="Rysher Entertainment"/>
    <n v="109"/>
    <n v="156.9"/>
    <n v="23320281.499043975"/>
  </r>
  <r>
    <s v="The Ghost and the Darkness"/>
    <x v="0"/>
    <x v="1"/>
    <x v="16"/>
    <s v="October 11, 1996 (United States)"/>
    <x v="8"/>
    <n v="58000"/>
    <s v="Stephen Hopkins"/>
    <s v="William Goldman"/>
    <s v="Michael Douglas"/>
    <s v="Germany"/>
    <n v="55000000"/>
    <n v="38619405"/>
    <s v="Constellation Entertainment"/>
    <n v="110"/>
    <n v="156.9"/>
    <n v="74998933.738049701"/>
  </r>
  <r>
    <s v="Courage Under Fire"/>
    <x v="0"/>
    <x v="2"/>
    <x v="16"/>
    <s v="July 12, 1996 (United States)"/>
    <x v="14"/>
    <n v="52000"/>
    <s v="Edward Zwick"/>
    <s v="Patrick Sheane Duncan"/>
    <s v="Denzel Washington"/>
    <s v="United States"/>
    <n v="46000000"/>
    <n v="100860818"/>
    <s v="Fox 2000 Pictures"/>
    <n v="116"/>
    <n v="156.9"/>
    <n v="195871837.12300828"/>
  </r>
  <r>
    <s v="The First Wives Club"/>
    <x v="1"/>
    <x v="3"/>
    <x v="16"/>
    <s v="September 20, 1996 (United States)"/>
    <x v="5"/>
    <n v="45000"/>
    <s v="Hugh Wilson"/>
    <s v="Olivia Goldsmith"/>
    <s v="Goldie Hawn"/>
    <s v="United States"/>
    <n v="26000000"/>
    <n v="181489203"/>
    <s v="Paramount Pictures"/>
    <n v="103"/>
    <n v="156.9"/>
    <n v="352452263.56978965"/>
  </r>
  <r>
    <s v="Set It Off"/>
    <x v="0"/>
    <x v="2"/>
    <x v="16"/>
    <s v="November 6, 1996 (United States)"/>
    <x v="15"/>
    <n v="15000"/>
    <s v="F. Gary Gray"/>
    <s v="Takashi Bufford"/>
    <s v="Jada Pinkett Smith"/>
    <s v="United States"/>
    <n v="9000000"/>
    <n v="41590886"/>
    <s v="New Line Cinema"/>
    <n v="123"/>
    <n v="156.9"/>
    <n v="80769553.627788395"/>
  </r>
  <r>
    <s v="James and the Giant Peach"/>
    <x v="1"/>
    <x v="10"/>
    <x v="16"/>
    <s v="April 12, 1996 (United States)"/>
    <x v="17"/>
    <n v="62000"/>
    <s v="Henry Selick"/>
    <s v="Roald Dahl"/>
    <s v="Paul Terry"/>
    <s v="United Kingdom"/>
    <n v="38000000"/>
    <n v="28946127"/>
    <s v="Walt Disney Pictures"/>
    <n v="79"/>
    <n v="156.9"/>
    <n v="56213415.531548753"/>
  </r>
  <r>
    <s v="DragonHeart"/>
    <x v="8"/>
    <x v="2"/>
    <x v="16"/>
    <s v="May 31, 1996 (United States)"/>
    <x v="16"/>
    <n v="93000"/>
    <s v="Rob Cohen"/>
    <s v="Patrick Read Johnson"/>
    <s v="Dennis Quaid"/>
    <s v="United States"/>
    <n v="57000000"/>
    <n v="115267375"/>
    <s v="Universal Pictures"/>
    <n v="103"/>
    <n v="156.9"/>
    <n v="223849389.181007"/>
  </r>
  <r>
    <s v="Executive Decision"/>
    <x v="0"/>
    <x v="2"/>
    <x v="16"/>
    <s v="March 15, 1996 (United States)"/>
    <x v="5"/>
    <n v="52000"/>
    <s v="Stuart Baird"/>
    <s v="Jim Thomas"/>
    <s v="Kurt Russell"/>
    <s v="United States"/>
    <n v="55000000"/>
    <n v="121969216"/>
    <s v="Warner Bros."/>
    <n v="133"/>
    <n v="156.9"/>
    <n v="236864372.94582534"/>
  </r>
  <r>
    <s v="Bio-Dome"/>
    <x v="8"/>
    <x v="3"/>
    <x v="16"/>
    <s v="January 12, 1996 (United States)"/>
    <x v="44"/>
    <n v="26000"/>
    <s v="Jason Bloom"/>
    <s v="Adam Leff"/>
    <s v="Pauly Shore"/>
    <s v="United States"/>
    <n v="15000000"/>
    <n v="13427615"/>
    <s v="Metro-Goldwyn-Mayer (MGM)"/>
    <n v="88"/>
    <n v="156.9"/>
    <n v="26076445.446144037"/>
  </r>
  <r>
    <s v="Jack"/>
    <x v="8"/>
    <x v="3"/>
    <x v="16"/>
    <s v="August 9, 1996 (United States)"/>
    <x v="1"/>
    <n v="57000"/>
    <s v="Francis Ford Coppola"/>
    <s v="James DeMonaco"/>
    <s v="Robin Williams"/>
    <s v="United States"/>
    <n v="45000000"/>
    <n v="58620973"/>
    <s v="Hollywood Pictures"/>
    <n v="113"/>
    <n v="156.9"/>
    <n v="113842004.28999361"/>
  </r>
  <r>
    <s v="White Squall"/>
    <x v="8"/>
    <x v="1"/>
    <x v="16"/>
    <s v="February 2, 1996 (United States)"/>
    <x v="14"/>
    <n v="22000"/>
    <s v="Ridley Scott"/>
    <s v="Charles Gieg Jr."/>
    <s v="Jeff Bridges"/>
    <s v="United States"/>
    <n v="38000000"/>
    <n v="10292300"/>
    <s v="Hollywood Pictures"/>
    <n v="129"/>
    <n v="156.9"/>
    <n v="19987659.719566602"/>
  </r>
  <r>
    <s v="D3: The Mighty Ducks"/>
    <x v="1"/>
    <x v="2"/>
    <x v="16"/>
    <s v="October 4, 1996 (United States)"/>
    <x v="30"/>
    <n v="26000"/>
    <s v="Robert Lieberman"/>
    <s v="Steven Brill"/>
    <s v="Emilio Estevez"/>
    <s v="United States"/>
    <m/>
    <n v="22955097"/>
    <s v="Walt Disney Pictures"/>
    <n v="104"/>
    <n v="156.9"/>
    <n v="44578827.634799235"/>
  </r>
  <r>
    <s v="Broken Arrow"/>
    <x v="0"/>
    <x v="2"/>
    <x v="16"/>
    <s v="February 9, 1996 (United States)"/>
    <x v="22"/>
    <n v="93000"/>
    <s v="John Woo"/>
    <s v="Graham Yost"/>
    <s v="John Travolta"/>
    <s v="United States"/>
    <n v="50000000"/>
    <n v="150270147"/>
    <s v="Twentieth Century Fox"/>
    <n v="108"/>
    <n v="156.9"/>
    <n v="291824817.02294451"/>
  </r>
  <r>
    <s v="Emma"/>
    <x v="1"/>
    <x v="3"/>
    <x v="16"/>
    <s v="August 30, 1996 (United States)"/>
    <x v="17"/>
    <n v="37000"/>
    <s v="Douglas McGrath"/>
    <s v="Jane Austen"/>
    <s v="Gwyneth Paltrow"/>
    <s v="United Kingdom"/>
    <n v="6000000"/>
    <n v="22231658"/>
    <s v="Miramax"/>
    <n v="120"/>
    <n v="156.9"/>
    <n v="43173908.174633518"/>
  </r>
  <r>
    <s v="Chain Reaction"/>
    <x v="8"/>
    <x v="2"/>
    <x v="16"/>
    <s v="August 2, 1996 (United States)"/>
    <x v="46"/>
    <n v="49000"/>
    <s v="Andrew Davis"/>
    <s v="Arne Schmidt"/>
    <s v="Keanu Reeves"/>
    <s v="United States"/>
    <n v="50000000"/>
    <n v="60209334"/>
    <s v="3 Arts Entertainment"/>
    <n v="107"/>
    <n v="156.9"/>
    <n v="116926603.37667303"/>
  </r>
  <r>
    <s v="Kama Sutra: A Tale of Love"/>
    <x v="9"/>
    <x v="6"/>
    <x v="16"/>
    <s v="February 28, 1997 (United States)"/>
    <x v="22"/>
    <n v="10000"/>
    <s v="Mira Nair"/>
    <s v="Helena Kriel"/>
    <s v="Naveen Andrews"/>
    <s v="United Kingdom"/>
    <n v="3000000"/>
    <n v="4109095"/>
    <s v="NDF International"/>
    <n v="114"/>
    <n v="156.9"/>
    <n v="7979867.727852134"/>
  </r>
  <r>
    <s v="The Crucible"/>
    <x v="8"/>
    <x v="0"/>
    <x v="16"/>
    <s v="November 27, 1996 (United States)"/>
    <x v="8"/>
    <n v="36000"/>
    <s v="Nicholas Hytner"/>
    <s v="Arthur Miller"/>
    <s v="Daniel Day-Lewis"/>
    <s v="United States"/>
    <n v="25000000"/>
    <n v="7343114"/>
    <s v="Twentieth Century Fox"/>
    <n v="124"/>
    <n v="156.9"/>
    <n v="14260336.74824729"/>
  </r>
  <r>
    <s v="Pusher"/>
    <x v="4"/>
    <x v="6"/>
    <x v="16"/>
    <s v="August 30, 1996 (Denmark)"/>
    <x v="34"/>
    <n v="37000"/>
    <s v="Nicolas Winding Refn"/>
    <s v="Jens Dahl"/>
    <s v="Kim Bodnia"/>
    <s v="Denmark"/>
    <m/>
    <n v="1605"/>
    <s v="Balboa Entertainment"/>
    <n v="110"/>
    <n v="156.9"/>
    <n v="3116.9120458891011"/>
  </r>
  <r>
    <s v="Waiting for Guffman"/>
    <x v="0"/>
    <x v="3"/>
    <x v="16"/>
    <s v="January 31, 1997 (United States)"/>
    <x v="24"/>
    <n v="28000"/>
    <s v="Christopher Guest"/>
    <s v="Christopher Guest"/>
    <s v="Christopher Guest"/>
    <s v="United States"/>
    <n v="4000000"/>
    <n v="2923982"/>
    <s v="Castle Rock Entertainment"/>
    <n v="84"/>
    <n v="156.9"/>
    <n v="5678376.7711918419"/>
  </r>
  <r>
    <s v="Secrets &amp; Lies"/>
    <x v="0"/>
    <x v="3"/>
    <x v="16"/>
    <s v="February 28, 1997 (United States)"/>
    <x v="45"/>
    <n v="39000"/>
    <s v="Mike Leigh"/>
    <s v="Mike Leigh"/>
    <s v="Timothy Spall"/>
    <s v="United Kingdom"/>
    <n v="4500000"/>
    <n v="13417292"/>
    <s v="Channel Four Films"/>
    <n v="136"/>
    <n v="156.9"/>
    <n v="26056398.16698534"/>
  </r>
  <r>
    <s v="Daylight"/>
    <x v="8"/>
    <x v="2"/>
    <x v="16"/>
    <s v="December 6, 1996 (United States)"/>
    <x v="23"/>
    <n v="68000"/>
    <s v="Rob Cohen"/>
    <s v="Leslie Bohem"/>
    <s v="Sylvester Stallone"/>
    <s v="United States"/>
    <n v="80000000"/>
    <n v="159212469"/>
    <s v="Universal Pictures"/>
    <n v="114"/>
    <n v="156.9"/>
    <n v="309190817.74569786"/>
  </r>
  <r>
    <s v="Last Man Standing"/>
    <x v="0"/>
    <x v="2"/>
    <x v="16"/>
    <s v="September 20, 1996 (United States)"/>
    <x v="5"/>
    <n v="54000"/>
    <s v="Walter Hill"/>
    <s v="RyÃ»zÃ´ Kikushima"/>
    <s v="Bruce Willis"/>
    <s v="United States"/>
    <n v="67000000"/>
    <n v="47267001"/>
    <s v="New Line Cinema"/>
    <n v="101"/>
    <n v="156.9"/>
    <n v="91792576.193116635"/>
  </r>
  <r>
    <s v="The Arrival"/>
    <x v="8"/>
    <x v="16"/>
    <x v="16"/>
    <s v="May 31, 1996 (United States)"/>
    <x v="19"/>
    <n v="34000"/>
    <s v="David Twohy"/>
    <s v="David Twohy"/>
    <s v="Charlie Sheen"/>
    <s v="United States"/>
    <n v="25000000"/>
    <n v="14063331"/>
    <s v="Live Entertainment"/>
    <n v="115"/>
    <n v="156.9"/>
    <n v="27311006.728489481"/>
  </r>
  <r>
    <s v="Ransom"/>
    <x v="0"/>
    <x v="2"/>
    <x v="16"/>
    <s v="November 8, 1996 (United States)"/>
    <x v="17"/>
    <n v="121000"/>
    <s v="Ron Howard"/>
    <s v="Cyril Hume"/>
    <s v="Mel Gibson"/>
    <s v="United States"/>
    <n v="80000000"/>
    <n v="309492681"/>
    <s v="Touchstone Pictures"/>
    <n v="121"/>
    <n v="156.9"/>
    <n v="601035181.01147223"/>
  </r>
  <r>
    <s v="Beavis and Butt-Head Do America"/>
    <x v="8"/>
    <x v="10"/>
    <x v="16"/>
    <s v="December 20, 1996 (United States)"/>
    <x v="8"/>
    <n v="53000"/>
    <s v="Directors"/>
    <s v="Mike Judge"/>
    <s v="Mike Judge"/>
    <s v="United States"/>
    <n v="12000000"/>
    <n v="63118386"/>
    <s v="Paramount Pictures"/>
    <n v="81"/>
    <n v="156.9"/>
    <n v="122575986.06883365"/>
  </r>
  <r>
    <s v="Fly Away Home"/>
    <x v="1"/>
    <x v="1"/>
    <x v="16"/>
    <s v="September 13, 1996 (United States)"/>
    <x v="8"/>
    <n v="24000"/>
    <s v="Carroll Ballard"/>
    <s v="Bill Lishman"/>
    <s v="Jeff Daniels"/>
    <s v="United States"/>
    <n v="22000000"/>
    <n v="25143818"/>
    <s v="Columbia Pictures"/>
    <n v="107"/>
    <n v="156.9"/>
    <n v="48829326.60675589"/>
  </r>
  <r>
    <s v="Tin Cup"/>
    <x v="0"/>
    <x v="3"/>
    <x v="16"/>
    <s v="August 16, 1996 (United States)"/>
    <x v="5"/>
    <n v="47000"/>
    <s v="Ron Shelton"/>
    <s v="John Norville"/>
    <s v="Kevin Costner"/>
    <s v="United States"/>
    <n v="45000000"/>
    <n v="53854588"/>
    <s v="New Regency Productions"/>
    <n v="135"/>
    <n v="156.9"/>
    <n v="104585678.54429573"/>
  </r>
  <r>
    <s v="Barb Wire"/>
    <x v="0"/>
    <x v="2"/>
    <x v="16"/>
    <s v="May 3, 1996 (United States)"/>
    <x v="39"/>
    <n v="26000"/>
    <s v="David Hogan"/>
    <s v="Chris Warner"/>
    <s v="Pamela Anderson"/>
    <s v="United States"/>
    <n v="9000000"/>
    <n v="3793614"/>
    <s v="Polygram Filmed Entertainment"/>
    <n v="98"/>
    <n v="156.9"/>
    <n v="7367203.2237093681"/>
  </r>
  <r>
    <s v="Breaking the Waves"/>
    <x v="0"/>
    <x v="0"/>
    <x v="16"/>
    <s v="November 13, 1996 (United States)"/>
    <x v="40"/>
    <n v="64000"/>
    <s v="Lars von Trier"/>
    <s v="Lars von Trier"/>
    <s v="Emily Watson"/>
    <s v="Denmark"/>
    <m/>
    <n v="3828405"/>
    <s v="ARTE"/>
    <n v="159"/>
    <n v="156.9"/>
    <n v="7434767.3900573608"/>
  </r>
  <r>
    <s v="The Phantom"/>
    <x v="1"/>
    <x v="2"/>
    <x v="16"/>
    <s v="June 7, 1996 (United States)"/>
    <x v="18"/>
    <n v="33000"/>
    <s v="Simon Wincer"/>
    <s v="Lee Falk"/>
    <s v="Billy Zane"/>
    <s v="Australia"/>
    <n v="45000000"/>
    <n v="17323326"/>
    <s v="Paramount Pictures"/>
    <n v="100"/>
    <n v="156.9"/>
    <n v="33641921.173996173"/>
  </r>
  <r>
    <s v="The Fan"/>
    <x v="0"/>
    <x v="2"/>
    <x v="16"/>
    <s v="August 16, 1996 (United States)"/>
    <x v="23"/>
    <n v="47000"/>
    <s v="Tony Scott"/>
    <s v="Peter Abrahams"/>
    <s v="Robert De Niro"/>
    <s v="United States"/>
    <n v="55000000"/>
    <n v="18626419"/>
    <s v="TriStar Pictures"/>
    <n v="116"/>
    <n v="156.9"/>
    <n v="36172529.441045247"/>
  </r>
  <r>
    <s v="Eye for an Eye"/>
    <x v="0"/>
    <x v="6"/>
    <x v="16"/>
    <s v="January 12, 1996 (United States)"/>
    <x v="19"/>
    <n v="14000"/>
    <s v="John Schlesinger"/>
    <s v="Erika Holzer"/>
    <s v="Sally Field"/>
    <s v="United States"/>
    <n v="20000000"/>
    <n v="26877589"/>
    <s v="Paramount Pictures"/>
    <n v="101"/>
    <n v="156.9"/>
    <n v="52196312.098789036"/>
  </r>
  <r>
    <s v="2 Days in the Valley"/>
    <x v="0"/>
    <x v="3"/>
    <x v="16"/>
    <s v="September 27, 1996 (United States)"/>
    <x v="16"/>
    <n v="19000"/>
    <s v="John Herzfeld"/>
    <s v="John Herzfeld"/>
    <s v="Teri Hatcher"/>
    <s v="United States"/>
    <m/>
    <n v="11132210"/>
    <s v="Rysher Entertainment"/>
    <n v="104"/>
    <n v="156.9"/>
    <n v="21618766.010197576"/>
  </r>
  <r>
    <s v="Trees Lounge"/>
    <x v="0"/>
    <x v="3"/>
    <x v="16"/>
    <s v="October 11, 1996 (United States)"/>
    <x v="12"/>
    <n v="14000"/>
    <s v="Steve Buscemi"/>
    <s v="Steve Buscemi"/>
    <s v="Steve Buscemi"/>
    <s v="United States"/>
    <n v="1300000"/>
    <n v="749741"/>
    <s v="Addis Wechsler Pictures"/>
    <n v="95"/>
    <n v="156.9"/>
    <n v="1455997.9776927978"/>
  </r>
  <r>
    <s v="The People vs. Larry Flynt"/>
    <x v="0"/>
    <x v="5"/>
    <x v="16"/>
    <s v="January 10, 1997 (United States)"/>
    <x v="4"/>
    <n v="90000"/>
    <s v="Milos Forman"/>
    <s v="Scott Alexander"/>
    <s v="Woody Harrelson"/>
    <s v="United States"/>
    <n v="36000000"/>
    <n v="20300385"/>
    <s v="Columbia Pictures"/>
    <n v="130"/>
    <n v="156.9"/>
    <n v="39423373.546845123"/>
  </r>
  <r>
    <s v="Freeway"/>
    <x v="0"/>
    <x v="3"/>
    <x v="16"/>
    <s v="September 3, 1997 (France)"/>
    <x v="8"/>
    <n v="27000"/>
    <s v="Matthew Bright"/>
    <s v="Matthew Bright"/>
    <s v="Reese Witherspoon"/>
    <s v="United States"/>
    <n v="3000000"/>
    <n v="295493"/>
    <s v="The Kushner-Locke Company"/>
    <n v="102"/>
    <n v="156.9"/>
    <n v="573847.78266411717"/>
  </r>
  <r>
    <s v="Kazaam"/>
    <x v="1"/>
    <x v="3"/>
    <x v="16"/>
    <s v="July 17, 1996 (United States)"/>
    <x v="53"/>
    <n v="23000"/>
    <s v="Paul Michael Glaser"/>
    <s v="Paul Michael Glaser"/>
    <s v="Shaquille O'Neal"/>
    <s v="United States"/>
    <n v="20000000"/>
    <n v="18937262"/>
    <s v="Interscope Communications"/>
    <n v="93"/>
    <n v="156.9"/>
    <n v="36776186.943275966"/>
  </r>
  <r>
    <s v="Down Periscope"/>
    <x v="8"/>
    <x v="3"/>
    <x v="16"/>
    <s v="March 1, 1996 (United States)"/>
    <x v="19"/>
    <n v="22000"/>
    <s v="David S. Ward"/>
    <s v="Hugh Wilson"/>
    <s v="Kelsey Grammer"/>
    <s v="United States"/>
    <n v="31000000"/>
    <n v="37553752"/>
    <s v="Twentieth Century Fox"/>
    <n v="92"/>
    <n v="156.9"/>
    <n v="72929434.253664747"/>
  </r>
  <r>
    <s v="Michael"/>
    <x v="1"/>
    <x v="3"/>
    <x v="16"/>
    <s v="December 25, 1996 (United States)"/>
    <x v="46"/>
    <n v="42000"/>
    <s v="Nora Ephron"/>
    <s v="Peter Dexter"/>
    <s v="John Travolta"/>
    <s v="United States"/>
    <m/>
    <n v="119718203"/>
    <s v="Turner Pictures (I)"/>
    <n v="105"/>
    <n v="156.9"/>
    <n v="232492902.83046526"/>
  </r>
  <r>
    <s v="Mulholland Falls"/>
    <x v="0"/>
    <x v="6"/>
    <x v="16"/>
    <s v="April 26, 1996 (United States)"/>
    <x v="21"/>
    <n v="16000"/>
    <s v="Lee Tamahori"/>
    <s v="Peter Dexter"/>
    <s v="Nick Nolte"/>
    <s v="United States"/>
    <n v="29000000"/>
    <n v="11526099"/>
    <s v="Largo Entertainment"/>
    <n v="107"/>
    <n v="156.9"/>
    <n v="22383698.950286806"/>
  </r>
  <r>
    <s v="Jingle All the Way"/>
    <x v="1"/>
    <x v="1"/>
    <x v="16"/>
    <s v="November 22, 1996 (United States)"/>
    <x v="41"/>
    <n v="95000"/>
    <s v="Brian Levant"/>
    <s v="Randy Kornfield"/>
    <s v="Arnold Schwarzenegger"/>
    <s v="United States"/>
    <n v="60000000"/>
    <n v="129832389"/>
    <s v="1492 Pictures"/>
    <n v="89"/>
    <n v="156.9"/>
    <n v="252134664.93499041"/>
  </r>
  <r>
    <s v="She's the One"/>
    <x v="0"/>
    <x v="3"/>
    <x v="16"/>
    <s v="August 23, 1996 (United States)"/>
    <x v="22"/>
    <n v="17000"/>
    <s v="Edward Burns"/>
    <s v="Edward Burns"/>
    <s v="Edward Burns"/>
    <s v="United States"/>
    <n v="3500000"/>
    <n v="9538948"/>
    <s v="Good Machine"/>
    <n v="96"/>
    <n v="156.9"/>
    <n v="18524649.17527087"/>
  </r>
  <r>
    <s v="Brassed Off"/>
    <x v="0"/>
    <x v="3"/>
    <x v="16"/>
    <s v="May 23, 1997 (United States)"/>
    <x v="13"/>
    <n v="19000"/>
    <s v="Mark Herman"/>
    <s v="Mark Herman"/>
    <s v="Pete Postlethwaite"/>
    <s v="United Kingdom"/>
    <m/>
    <n v="2576738"/>
    <s v="Channel Four Films"/>
    <n v="108"/>
    <n v="156.9"/>
    <n v="5004028.4805608662"/>
  </r>
  <r>
    <s v="Shine"/>
    <x v="8"/>
    <x v="5"/>
    <x v="16"/>
    <s v="February 14, 1997 (United States)"/>
    <x v="3"/>
    <n v="52000"/>
    <s v="Scott Hicks"/>
    <s v="Jan Sardi"/>
    <s v="Geoffrey Rush"/>
    <s v="Australia"/>
    <n v="5500000"/>
    <n v="35999081"/>
    <s v="Australian Film Finance Corporation (AFFC)"/>
    <n v="105"/>
    <n v="156.9"/>
    <n v="69910261.189929888"/>
  </r>
  <r>
    <s v="Black Sheep"/>
    <x v="8"/>
    <x v="3"/>
    <x v="16"/>
    <s v="February 2, 1996 (United States)"/>
    <x v="21"/>
    <n v="38000"/>
    <s v="Penelope Spheeris"/>
    <s v="Fred Wolf"/>
    <s v="Chris Farley"/>
    <s v="United States"/>
    <m/>
    <n v="32417995"/>
    <s v="Broadway Pictures"/>
    <n v="87"/>
    <n v="156.9"/>
    <n v="62955787.613129377"/>
  </r>
  <r>
    <s v="Maximum Risk"/>
    <x v="0"/>
    <x v="2"/>
    <x v="16"/>
    <s v="September 13, 1996 (United States)"/>
    <x v="30"/>
    <n v="21000"/>
    <s v="Ringo Lam"/>
    <s v="Larry Ferguson"/>
    <s v="Jean-Claude Van Damme"/>
    <s v="United States"/>
    <n v="25000000"/>
    <n v="14502483"/>
    <s v="Columbia Pictures"/>
    <n v="101"/>
    <n v="156.9"/>
    <n v="28163840.472275332"/>
  </r>
  <r>
    <s v="One Fine Day"/>
    <x v="1"/>
    <x v="3"/>
    <x v="16"/>
    <s v="December 20, 1996 (United States)"/>
    <x v="16"/>
    <n v="44000"/>
    <s v="Michael Hoffman"/>
    <s v="Terrel Seltzer"/>
    <s v="Michelle Pfeiffer"/>
    <s v="United States"/>
    <m/>
    <n v="97529550"/>
    <s v="Fox 2000 Pictures"/>
    <n v="108"/>
    <n v="156.9"/>
    <n v="189402510.42065009"/>
  </r>
  <r>
    <s v="Lone Star"/>
    <x v="0"/>
    <x v="0"/>
    <x v="16"/>
    <s v="June 21, 1996 (United States)"/>
    <x v="34"/>
    <n v="28000"/>
    <s v="John Sayles"/>
    <s v="John Sayles"/>
    <s v="Chris Cooper"/>
    <s v="United States"/>
    <n v="5000000"/>
    <n v="12408986"/>
    <s v="Columbia Pictures"/>
    <n v="135"/>
    <n v="156.9"/>
    <n v="24098266.629700445"/>
  </r>
  <r>
    <s v="Michael Collins"/>
    <x v="0"/>
    <x v="5"/>
    <x v="16"/>
    <s v="October 25, 1996 (United States)"/>
    <x v="13"/>
    <n v="30000"/>
    <s v="Neil Jordan"/>
    <s v="Neil Jordan"/>
    <s v="Liam Neeson"/>
    <s v="United Kingdom"/>
    <n v="25000000"/>
    <n v="11135803"/>
    <s v="Warner Bros."/>
    <n v="133"/>
    <n v="156.9"/>
    <n v="21625743.620777562"/>
  </r>
  <r>
    <s v="Phenomenon"/>
    <x v="1"/>
    <x v="0"/>
    <x v="16"/>
    <s v="July 3, 1996 (United States)"/>
    <x v="5"/>
    <n v="76000"/>
    <s v="Jon Turteltaub"/>
    <s v="Gerald Di Pego"/>
    <s v="John Travolta"/>
    <s v="United States"/>
    <n v="32000000"/>
    <n v="152036382"/>
    <s v="Touchstone Pictures"/>
    <n v="123"/>
    <n v="156.9"/>
    <n v="295254847.64435947"/>
  </r>
  <r>
    <s v="Harriet the Spy"/>
    <x v="1"/>
    <x v="3"/>
    <x v="16"/>
    <s v="July 10, 1996 (United States)"/>
    <x v="23"/>
    <n v="9800"/>
    <s v="Bronwen Hughes"/>
    <s v="Louise Fitzhugh"/>
    <s v="Michelle Trachtenberg"/>
    <s v="United States"/>
    <n v="12000000"/>
    <n v="26570048"/>
    <s v="Paramount Pictures"/>
    <n v="100"/>
    <n v="156.9"/>
    <n v="51599067.084767364"/>
  </r>
  <r>
    <s v="Flipper"/>
    <x v="1"/>
    <x v="1"/>
    <x v="16"/>
    <s v="May 17, 1996 (United States)"/>
    <x v="11"/>
    <n v="10000"/>
    <s v="Alan Shapiro"/>
    <s v="Ricou Browning"/>
    <s v="Paul Hogan"/>
    <s v="United States"/>
    <n v="25530000"/>
    <n v="20080020"/>
    <s v="Universal Pictures"/>
    <n v="95"/>
    <n v="156.9"/>
    <n v="38995424.435946457"/>
  </r>
  <r>
    <s v="Evita"/>
    <x v="1"/>
    <x v="5"/>
    <x v="16"/>
    <s v="January 10, 1997 (United States)"/>
    <x v="21"/>
    <n v="34000"/>
    <s v="Alan Parker"/>
    <s v="Tim Rice"/>
    <s v="Madonna"/>
    <s v="United States"/>
    <n v="55000000"/>
    <n v="141047179"/>
    <s v="Hollywood Pictures"/>
    <n v="135"/>
    <n v="156.9"/>
    <n v="273913801.41045249"/>
  </r>
  <r>
    <s v="Diabolique"/>
    <x v="0"/>
    <x v="0"/>
    <x v="16"/>
    <s v="March 22, 1996 (United States)"/>
    <x v="20"/>
    <n v="14000"/>
    <s v="Jeremiah S. Chechik"/>
    <s v="Pierre Boileau"/>
    <s v="Sharon Stone"/>
    <s v="United States"/>
    <m/>
    <n v="17100266"/>
    <s v="ABC Productions"/>
    <n v="107"/>
    <n v="156.9"/>
    <n v="33208738.369662203"/>
  </r>
  <r>
    <s v="Bordello of Blood"/>
    <x v="0"/>
    <x v="3"/>
    <x v="16"/>
    <s v="August 16, 1996 (United States)"/>
    <x v="20"/>
    <n v="14000"/>
    <s v="Gilbert Adler"/>
    <s v="William M. Gaines"/>
    <s v="Dennis Miller"/>
    <s v="United States"/>
    <n v="13000000"/>
    <n v="5781045"/>
    <s v="Universal City Studios"/>
    <n v="87"/>
    <n v="156.9"/>
    <n v="11226796.759082217"/>
  </r>
  <r>
    <s v="Spy Hard"/>
    <x v="8"/>
    <x v="2"/>
    <x v="16"/>
    <s v="May 24, 1996 (United States)"/>
    <x v="20"/>
    <n v="37000"/>
    <s v="Rick Friedberg"/>
    <s v="Jason Friedberg"/>
    <s v="Leslie Nielsen"/>
    <s v="United States"/>
    <n v="18000000"/>
    <n v="26960191"/>
    <s v="Hollywood Pictures"/>
    <n v="81"/>
    <n v="156.9"/>
    <n v="52356725.288081579"/>
  </r>
  <r>
    <s v="The Substitute"/>
    <x v="0"/>
    <x v="2"/>
    <x v="16"/>
    <s v="April 19, 1996 (United States)"/>
    <x v="22"/>
    <n v="13000"/>
    <s v="Robert Mandel"/>
    <s v="Roy Frumkes"/>
    <s v="Tom Berenger"/>
    <s v="United States"/>
    <m/>
    <n v="14818176"/>
    <s v="Dinamo Entertainment"/>
    <n v="114"/>
    <n v="156.9"/>
    <n v="28776916.680688333"/>
  </r>
  <r>
    <s v="Marvin's Room"/>
    <x v="8"/>
    <x v="0"/>
    <x v="16"/>
    <s v="February 28, 1997 (United States)"/>
    <x v="17"/>
    <n v="26000"/>
    <s v="Jerry Zaks"/>
    <s v="Scott McPherson"/>
    <s v="Meryl Streep"/>
    <s v="United States"/>
    <n v="23000000"/>
    <n v="12803305"/>
    <s v="Scott Rudin Productions"/>
    <n v="98"/>
    <n v="156.9"/>
    <n v="24864034.630337793"/>
  </r>
  <r>
    <s v="Multiplicity"/>
    <x v="8"/>
    <x v="3"/>
    <x v="16"/>
    <s v="July 17, 1996 (United States)"/>
    <x v="10"/>
    <n v="31000"/>
    <s v="Harold Ramis"/>
    <s v="Chris Miller"/>
    <s v="Michael Keaton"/>
    <s v="United States"/>
    <n v="45000000"/>
    <n v="21075014"/>
    <s v="Columbia Pictures"/>
    <n v="117"/>
    <n v="156.9"/>
    <n v="40927704.052262582"/>
  </r>
  <r>
    <s v="House Arrest"/>
    <x v="1"/>
    <x v="3"/>
    <x v="16"/>
    <s v="August 14, 1996 (United States)"/>
    <x v="1"/>
    <n v="8200"/>
    <s v="Harry Winer"/>
    <s v="Michael Hitchcock"/>
    <s v="Jamie Lee Curtis"/>
    <s v="United States"/>
    <m/>
    <n v="7032782"/>
    <s v="Metro-Goldwyn-Mayer (MGM)"/>
    <n v="108"/>
    <n v="156.9"/>
    <n v="13657671.60866794"/>
  </r>
  <r>
    <s v="Everyone Says I Love You"/>
    <x v="0"/>
    <x v="3"/>
    <x v="16"/>
    <s v="January 17, 1997 (United States)"/>
    <x v="17"/>
    <n v="36000"/>
    <s v="Woody Allen"/>
    <s v="Woody Allen"/>
    <s v="Woody Allen"/>
    <s v="United States"/>
    <n v="20000000"/>
    <n v="9759200"/>
    <s v="Miramax"/>
    <n v="101"/>
    <n v="156.9"/>
    <n v="18952378.840025492"/>
  </r>
  <r>
    <s v="A Very Brady Sequel"/>
    <x v="8"/>
    <x v="3"/>
    <x v="16"/>
    <s v="August 23, 1996 (United States)"/>
    <x v="1"/>
    <n v="10000"/>
    <s v="Arlene Sanford"/>
    <s v="Sherwood Schwartz"/>
    <s v="Shelley Long"/>
    <s v="United States"/>
    <n v="12000000"/>
    <n v="21440752"/>
    <s v="Paramount Pictures"/>
    <n v="90"/>
    <n v="156.9"/>
    <n v="41637967.714467809"/>
  </r>
  <r>
    <s v="The Crow: City of Angels"/>
    <x v="0"/>
    <x v="2"/>
    <x v="16"/>
    <s v="August 30, 1996 (United States)"/>
    <x v="32"/>
    <n v="19000"/>
    <s v="Tim Pope"/>
    <s v="James O'Barr"/>
    <s v="Vincent Perez"/>
    <s v="United States"/>
    <n v="13000000"/>
    <n v="17917287"/>
    <s v="Bad Bird Productions"/>
    <n v="84"/>
    <n v="156.9"/>
    <n v="34795394.193116635"/>
  </r>
  <r>
    <s v="Basquiat"/>
    <x v="0"/>
    <x v="5"/>
    <x v="16"/>
    <s v="August 9, 1996 (United States)"/>
    <x v="15"/>
    <n v="20000"/>
    <s v="Julian Schnabel"/>
    <s v="Lech Majewski"/>
    <s v="Jeffrey Wright"/>
    <s v="United States"/>
    <n v="3300000"/>
    <n v="3011195"/>
    <s v="Eleventh Street Production"/>
    <n v="107"/>
    <n v="156.9"/>
    <n v="5847744.5283620134"/>
  </r>
  <r>
    <s v="The Quest"/>
    <x v="8"/>
    <x v="2"/>
    <x v="16"/>
    <s v="April 26, 1996 (United States)"/>
    <x v="41"/>
    <n v="25000"/>
    <s v="Jean-Claude Van Damme"/>
    <s v="Frank Dux"/>
    <s v="Jean-Claude Van Damme"/>
    <s v="Canada"/>
    <n v="30000000"/>
    <n v="57400547"/>
    <s v="MDP Worldwide"/>
    <n v="95"/>
    <n v="156.9"/>
    <n v="111471935.44231994"/>
  </r>
  <r>
    <s v="Muppet Treasure Island"/>
    <x v="2"/>
    <x v="2"/>
    <x v="16"/>
    <s v="February 16, 1996 (United States)"/>
    <x v="9"/>
    <n v="22000"/>
    <s v="Brian Henson"/>
    <s v="Robert Louis Stevenson"/>
    <s v="Tim Curry"/>
    <s v="United States"/>
    <m/>
    <n v="34327391"/>
    <s v="Walt Disney Pictures"/>
    <n v="99"/>
    <n v="156.9"/>
    <n v="66663837.079031222"/>
  </r>
  <r>
    <s v="Hellraiser: Bloodline"/>
    <x v="0"/>
    <x v="4"/>
    <x v="16"/>
    <s v="March 8, 1996 (United States)"/>
    <x v="27"/>
    <n v="20000"/>
    <s v="Director"/>
    <s v="Peter Atkins"/>
    <s v="Bruce Ramsay"/>
    <s v="United States"/>
    <n v="4000000"/>
    <n v="9336886"/>
    <s v="Dimension Films"/>
    <n v="85"/>
    <n v="156.9"/>
    <n v="18132244.513702992"/>
  </r>
  <r>
    <s v="Manny &amp; Lo"/>
    <x v="0"/>
    <x v="3"/>
    <x v="16"/>
    <s v="July 26, 1996 (United States)"/>
    <x v="14"/>
    <n v="1900"/>
    <s v="Lisa Krueger"/>
    <s v="Lisa Krueger"/>
    <s v="Scarlett Johansson"/>
    <s v="United States"/>
    <n v="500000"/>
    <n v="502313"/>
    <s v="Pope Productions"/>
    <n v="88"/>
    <n v="156.9"/>
    <n v="975492.48629700439"/>
  </r>
  <r>
    <s v="Beautiful Thing"/>
    <x v="0"/>
    <x v="3"/>
    <x v="16"/>
    <s v="October 9, 1996 (United States)"/>
    <x v="37"/>
    <n v="23000"/>
    <s v="Hettie Macdonald"/>
    <s v="Jonathan Harvey"/>
    <s v="Glen Berry"/>
    <s v="United Kingdom"/>
    <m/>
    <n v="1548120"/>
    <s v="Channel Four Films"/>
    <n v="90"/>
    <n v="156.9"/>
    <n v="3006451.0133843208"/>
  </r>
  <r>
    <s v="The Chamber"/>
    <x v="0"/>
    <x v="6"/>
    <x v="16"/>
    <s v="October 11, 1996 (United States)"/>
    <x v="22"/>
    <n v="13000"/>
    <s v="James Foley"/>
    <s v="John Grisham"/>
    <s v="Chris O'Donnell"/>
    <s v="United States"/>
    <n v="50000000"/>
    <n v="22540359"/>
    <s v="Universal Pictures"/>
    <n v="113"/>
    <n v="156.9"/>
    <n v="43773405.910133839"/>
  </r>
  <r>
    <s v="Blood and Wine"/>
    <x v="0"/>
    <x v="6"/>
    <x v="16"/>
    <s v="February 21, 1997 (United States)"/>
    <x v="22"/>
    <n v="9400"/>
    <s v="Bob Rafelson"/>
    <s v="Nick Villiers"/>
    <s v="Jack Nicholson"/>
    <s v="United States"/>
    <n v="22000000"/>
    <n v="1094668"/>
    <s v="Recorded Picture Company (RPC)"/>
    <n v="101"/>
    <n v="156.9"/>
    <n v="2125846.6513702995"/>
  </r>
  <r>
    <s v="Jude"/>
    <x v="0"/>
    <x v="0"/>
    <x v="16"/>
    <s v="October 18, 1996 (United States)"/>
    <x v="15"/>
    <n v="10000"/>
    <s v="Michael Winterbottom"/>
    <s v="Hossein Amini"/>
    <s v="Christopher Eccleston"/>
    <s v="United Kingdom"/>
    <n v="7000000"/>
    <n v="409144"/>
    <s v="BBC Films"/>
    <n v="123"/>
    <n v="156.9"/>
    <n v="794558.16953473538"/>
  </r>
  <r>
    <s v="Bulletproof"/>
    <x v="0"/>
    <x v="2"/>
    <x v="16"/>
    <s v="September 6, 1996 (United States)"/>
    <x v="1"/>
    <n v="36000"/>
    <s v="Ernest R. Dickerson"/>
    <s v="Joe Gayton"/>
    <s v="Damon Wayans"/>
    <s v="United States"/>
    <n v="25000000"/>
    <n v="22611954"/>
    <s v="Universal Pictures"/>
    <n v="84"/>
    <n v="156.9"/>
    <n v="43912443.491395786"/>
  </r>
  <r>
    <s v="Mad Dog Time"/>
    <x v="0"/>
    <x v="3"/>
    <x v="16"/>
    <s v="November 8, 1996 (United States)"/>
    <x v="20"/>
    <n v="2700"/>
    <s v="Larry Bishop"/>
    <s v="Larry Bishop"/>
    <s v="Michael J. Pollard"/>
    <s v="United States"/>
    <n v="8000000"/>
    <n v="107874"/>
    <s v="Bruin Grip Services"/>
    <n v="93"/>
    <n v="156.9"/>
    <n v="209491.44550669214"/>
  </r>
  <r>
    <s v="Irma Vep"/>
    <x v="4"/>
    <x v="3"/>
    <x v="16"/>
    <s v="April 30, 1997 (United States)"/>
    <x v="12"/>
    <n v="5900"/>
    <s v="Olivier Assayas"/>
    <s v="Olivier Assayas"/>
    <s v="Maggie Cheung"/>
    <s v="France"/>
    <m/>
    <n v="292040"/>
    <s v="Dacia Films"/>
    <n v="99"/>
    <n v="156.9"/>
    <n v="567142.05226258759"/>
  </r>
  <r>
    <s v="Mrs. Winterbourne"/>
    <x v="8"/>
    <x v="3"/>
    <x v="16"/>
    <s v="April 19, 1996 (United States)"/>
    <x v="19"/>
    <n v="7100"/>
    <s v="Richard Benjamin"/>
    <s v="Cornell Woolrich"/>
    <s v="Shirley MacLaine"/>
    <s v="United States"/>
    <n v="25000000"/>
    <n v="10082005"/>
    <s v="TriStar Pictures"/>
    <n v="105"/>
    <n v="156.9"/>
    <n v="19579266.56150414"/>
  </r>
  <r>
    <s v="The Portrait of a Lady"/>
    <x v="8"/>
    <x v="0"/>
    <x v="16"/>
    <s v="January 17, 1997 (United States)"/>
    <x v="19"/>
    <n v="11000"/>
    <s v="Jane Campion"/>
    <s v="Henry James"/>
    <s v="Nicole Kidman"/>
    <s v="United Kingdom"/>
    <m/>
    <n v="3692836"/>
    <s v="Polygram Filmed Entertainment"/>
    <n v="144"/>
    <n v="156.9"/>
    <n v="7171492.2192479279"/>
  </r>
  <r>
    <s v="Foxfire"/>
    <x v="0"/>
    <x v="0"/>
    <x v="16"/>
    <s v="August 23, 1996 (United States)"/>
    <x v="19"/>
    <n v="8800"/>
    <s v="Annette Haywood-Carter"/>
    <s v="Joyce Carol Oates"/>
    <s v="Hedy Burress"/>
    <s v="United States"/>
    <m/>
    <n v="269300"/>
    <s v="Chestnut Hill Productions"/>
    <n v="102"/>
    <n v="156.9"/>
    <n v="522980.94327597192"/>
  </r>
  <r>
    <s v="The Glimmer Man"/>
    <x v="0"/>
    <x v="2"/>
    <x v="16"/>
    <s v="October 4, 1996 (United States)"/>
    <x v="20"/>
    <n v="19000"/>
    <s v="John Gray"/>
    <s v="Kevin Brodbin"/>
    <s v="Steven Seagal"/>
    <s v="United States"/>
    <n v="45000000"/>
    <n v="20351264"/>
    <s v="Warner Bros."/>
    <n v="91"/>
    <n v="156.9"/>
    <n v="39522180.629700445"/>
  </r>
  <r>
    <s v="Up Close &amp; Personal"/>
    <x v="8"/>
    <x v="0"/>
    <x v="16"/>
    <s v="March 1, 1996 (United States)"/>
    <x v="19"/>
    <n v="14000"/>
    <s v="Jon Avnet"/>
    <s v="Joan Didion"/>
    <s v="Robert Redford"/>
    <s v="United States"/>
    <n v="60000000"/>
    <n v="100688705"/>
    <s v="Touchstone Pictures"/>
    <n v="124"/>
    <n v="156.9"/>
    <n v="195537593.4576163"/>
  </r>
  <r>
    <s v="The Juror"/>
    <x v="0"/>
    <x v="6"/>
    <x v="16"/>
    <s v="February 2, 1996 (United States)"/>
    <x v="46"/>
    <n v="18000"/>
    <s v="Brian Gibson"/>
    <s v="George Dawes Green"/>
    <s v="Demi Moore"/>
    <s v="United States"/>
    <n v="44000000"/>
    <n v="22754725"/>
    <s v="Columbia Pictures"/>
    <n v="118"/>
    <n v="156.9"/>
    <n v="44189704.955385596"/>
  </r>
  <r>
    <s v="Flirting with Disaster"/>
    <x v="0"/>
    <x v="3"/>
    <x v="16"/>
    <s v="April 12, 1996 (United States)"/>
    <x v="17"/>
    <n v="18000"/>
    <s v="David O. Russell"/>
    <s v="David O. Russell"/>
    <s v="Ben Stiller"/>
    <s v="United States"/>
    <n v="7000000"/>
    <n v="14702438"/>
    <s v="Miramax"/>
    <n v="92"/>
    <n v="156.9"/>
    <n v="28552153.337157425"/>
  </r>
  <r>
    <s v="Homeward Bound II: Lost in San Francisco"/>
    <x v="2"/>
    <x v="1"/>
    <x v="16"/>
    <s v="March 8, 1996 (United States)"/>
    <x v="22"/>
    <n v="14000"/>
    <s v="David R. Ellis"/>
    <s v="Chris Hauty"/>
    <s v="Michael J. Fox"/>
    <s v="United States"/>
    <m/>
    <n v="32772492"/>
    <s v="Walt Disney Pictures"/>
    <n v="88"/>
    <n v="156.9"/>
    <n v="63644221.23900573"/>
  </r>
  <r>
    <s v="Joe's Apartment"/>
    <x v="8"/>
    <x v="3"/>
    <x v="16"/>
    <s v="July 26, 1996 (United States)"/>
    <x v="30"/>
    <n v="13000"/>
    <s v="John Payson"/>
    <s v="John Payson"/>
    <s v="Jerry O'Connell"/>
    <s v="United States"/>
    <n v="13000000"/>
    <n v="4619014"/>
    <s v="Geffen Pictures"/>
    <n v="80"/>
    <n v="156.9"/>
    <n v="8970131.0758444853"/>
  </r>
  <r>
    <s v="Ghosts of Mississippi"/>
    <x v="8"/>
    <x v="0"/>
    <x v="16"/>
    <s v="January 3, 1997 (United States)"/>
    <x v="17"/>
    <n v="10000"/>
    <s v="Rob Reiner"/>
    <s v="Lewis Colick"/>
    <s v="Alec Baldwin"/>
    <s v="United States"/>
    <n v="36000000"/>
    <n v="13323144"/>
    <s v="Castle Rock Entertainment"/>
    <n v="130"/>
    <n v="156.9"/>
    <n v="25873562.630975142"/>
  </r>
  <r>
    <s v="A Summer's Tale"/>
    <x v="2"/>
    <x v="3"/>
    <x v="16"/>
    <s v="June 20, 2014 (United States)"/>
    <x v="37"/>
    <n v="7000"/>
    <s v="Ã‰ric Rohmer"/>
    <s v="Ã‰ric Rohmer"/>
    <s v="Melvil Poupaud"/>
    <s v="France"/>
    <m/>
    <n v="198126"/>
    <s v="Canal+"/>
    <n v="113"/>
    <n v="156.9"/>
    <n v="384760.94455066917"/>
  </r>
  <r>
    <s v="The Preacher's Wife"/>
    <x v="1"/>
    <x v="3"/>
    <x v="16"/>
    <s v="December 13, 1996 (United States)"/>
    <x v="41"/>
    <n v="11000"/>
    <s v="Penny Marshall"/>
    <s v="Robert Nathan"/>
    <s v="Denzel Washington"/>
    <s v="United States"/>
    <n v="40000000"/>
    <n v="48102795"/>
    <s v="Mundy Lane Entertainment"/>
    <n v="123"/>
    <n v="156.9"/>
    <n v="93415689.206500947"/>
  </r>
  <r>
    <s v="Jane Eyre"/>
    <x v="1"/>
    <x v="0"/>
    <x v="16"/>
    <s v="April 12, 1996 (United States)"/>
    <x v="8"/>
    <n v="9200"/>
    <s v="Franco Zeffirelli"/>
    <s v="Charlotte BrontÃ«"/>
    <s v="William Hurt"/>
    <s v="France"/>
    <m/>
    <n v="5200601"/>
    <s v="Cineritino S.r.L."/>
    <n v="112"/>
    <n v="156.9"/>
    <n v="10099573.771191841"/>
  </r>
  <r>
    <s v="If Lucy Fell"/>
    <x v="0"/>
    <x v="3"/>
    <x v="16"/>
    <s v="March 8, 1996 (United States)"/>
    <x v="38"/>
    <n v="3800"/>
    <s v="Eric Schaeffer"/>
    <s v="Eric Schaeffer"/>
    <s v="Sarah Jessica Parker"/>
    <s v="United States"/>
    <n v="5000000"/>
    <n v="2420162"/>
    <s v="Motion Picture Corporation of America (MPCA)"/>
    <n v="92"/>
    <n v="156.9"/>
    <n v="4699957.6889738683"/>
  </r>
  <r>
    <s v="SubUrbia"/>
    <x v="0"/>
    <x v="3"/>
    <x v="16"/>
    <s v="July 3, 1997 (Germany)"/>
    <x v="8"/>
    <n v="9000"/>
    <s v="Richard Linklater"/>
    <s v="Eric Bogosian"/>
    <s v="Giovanni Ribisi"/>
    <s v="United States"/>
    <m/>
    <n v="656747"/>
    <s v="Castle Rock Entertainment"/>
    <n v="121"/>
    <n v="156.9"/>
    <n v="1275403.5111536009"/>
  </r>
  <r>
    <s v="First Strike"/>
    <x v="8"/>
    <x v="2"/>
    <x v="16"/>
    <s v="January 10, 1997 (United States)"/>
    <x v="14"/>
    <n v="20000"/>
    <s v="Stanley Tong"/>
    <s v="Greg Mellott"/>
    <s v="Jackie Chan"/>
    <s v="Hong Kong"/>
    <m/>
    <n v="21890845"/>
    <s v="Golden Harvest Company"/>
    <n v="107"/>
    <n v="156.9"/>
    <n v="42512048.894200124"/>
  </r>
  <r>
    <s v="Bad Moon"/>
    <x v="0"/>
    <x v="4"/>
    <x v="16"/>
    <s v="November 1, 1996 (United States)"/>
    <x v="1"/>
    <n v="6200"/>
    <s v="Eric Red"/>
    <s v="Wayne Smith"/>
    <s v="Mariel Hemingway"/>
    <s v="United States"/>
    <n v="7000000"/>
    <n v="1060264"/>
    <s v="Morgan Creek Entertainment"/>
    <n v="80"/>
    <n v="156.9"/>
    <n v="2059034.039515615"/>
  </r>
  <r>
    <s v="Dunston Checks In"/>
    <x v="1"/>
    <x v="1"/>
    <x v="16"/>
    <s v="January 12, 1996 (United States)"/>
    <x v="20"/>
    <n v="12000"/>
    <s v="Ken Kwapis"/>
    <s v="John Hopkins"/>
    <s v="Jason Alexander"/>
    <s v="United States"/>
    <m/>
    <n v="9871065"/>
    <s v="Joe Wizan/Todd Black"/>
    <n v="88"/>
    <n v="156.9"/>
    <n v="19169620.8126195"/>
  </r>
  <r>
    <s v="Carpool"/>
    <x v="1"/>
    <x v="3"/>
    <x v="16"/>
    <s v="August 23, 1996 (United States)"/>
    <x v="18"/>
    <n v="4600"/>
    <s v="Arthur Hiller"/>
    <s v="Don Rhymer"/>
    <s v="Tom Arnold"/>
    <s v="United States"/>
    <n v="17000000"/>
    <n v="3325651"/>
    <s v="New Regency Productions"/>
    <n v="89"/>
    <n v="156.9"/>
    <n v="6458418.4811982149"/>
  </r>
  <r>
    <s v="The Daytrippers"/>
    <x v="0"/>
    <x v="3"/>
    <x v="16"/>
    <s v="March 5, 1997 (United States)"/>
    <x v="9"/>
    <n v="4900"/>
    <s v="Greg Mottola"/>
    <s v="Greg Mottola"/>
    <s v="Hope Davis"/>
    <s v="Canada"/>
    <m/>
    <n v="2099677"/>
    <s v="Alliance Communications Corporation"/>
    <n v="87"/>
    <n v="156.9"/>
    <n v="4077575.4104525172"/>
  </r>
  <r>
    <s v="Before and After"/>
    <x v="8"/>
    <x v="6"/>
    <x v="16"/>
    <s v="February 23, 1996 (United States)"/>
    <x v="10"/>
    <n v="8500"/>
    <s v="Barbet Schroeder"/>
    <s v="Rosellen Brown"/>
    <s v="Meryl Streep"/>
    <s v="United States"/>
    <n v="35000000"/>
    <n v="8797839"/>
    <s v="Caravan Pictures"/>
    <n v="108"/>
    <n v="156.9"/>
    <n v="17085414.552581262"/>
  </r>
  <r>
    <s v="Citizen Ruth"/>
    <x v="0"/>
    <x v="3"/>
    <x v="16"/>
    <s v="December 13, 1996 (United States)"/>
    <x v="9"/>
    <n v="7500"/>
    <s v="Alexander Payne"/>
    <s v="Alexander Payne"/>
    <s v="Laura Dern"/>
    <s v="United States"/>
    <n v="3000000"/>
    <n v="285112"/>
    <s v="Independent Pictures (II)"/>
    <n v="106"/>
    <n v="156.9"/>
    <n v="553687.86743148498"/>
  </r>
  <r>
    <s v="Extreme Measures"/>
    <x v="0"/>
    <x v="6"/>
    <x v="16"/>
    <s v="September 27, 1996 (United States)"/>
    <x v="19"/>
    <n v="17000"/>
    <s v="Michael Apted"/>
    <s v="Michael Palmer"/>
    <s v="Hugh Grant"/>
    <s v="United Kingdom"/>
    <n v="38000000"/>
    <n v="17380126"/>
    <s v="Castle Rock Entertainment"/>
    <n v="118"/>
    <n v="156.9"/>
    <n v="33752226.846398979"/>
  </r>
  <r>
    <s v="Female Perversions"/>
    <x v="0"/>
    <x v="0"/>
    <x v="16"/>
    <s v="April 25, 1997 (United States)"/>
    <x v="20"/>
    <n v="2300"/>
    <s v="Susan Streitfeld"/>
    <s v="Louise J. Kaplan"/>
    <s v="Tilda Swinton"/>
    <s v="Germany"/>
    <m/>
    <n v="926954"/>
    <s v="Mindy Affrime"/>
    <n v="120"/>
    <n v="156.9"/>
    <n v="1800145.8495857234"/>
  </r>
  <r>
    <s v="A Thin Line Between Love and Hate"/>
    <x v="0"/>
    <x v="3"/>
    <x v="16"/>
    <s v="April 3, 1996 (United States)"/>
    <x v="46"/>
    <n v="4600"/>
    <s v="Martin Lawrence"/>
    <s v="Martin Lawrence"/>
    <s v="Martin Lawrence"/>
    <s v="United States"/>
    <n v="8000000"/>
    <n v="35599803"/>
    <s v="Jackson/McHenry Company,The"/>
    <n v="108"/>
    <n v="156.9"/>
    <n v="69134862.804971308"/>
  </r>
  <r>
    <s v="Kissed"/>
    <x v="3"/>
    <x v="0"/>
    <x v="16"/>
    <s v="April 11, 1997 (United States)"/>
    <x v="5"/>
    <n v="3600"/>
    <s v="Lynne Stopkewich"/>
    <s v="Angus Fraser"/>
    <s v="Molly Parker"/>
    <s v="Canada"/>
    <m/>
    <n v="329211"/>
    <s v="Boneyard Film Company Inc."/>
    <n v="78"/>
    <n v="156.9"/>
    <n v="639328.18164435937"/>
  </r>
  <r>
    <s v="The Truth About Cats &amp; Dogs"/>
    <x v="8"/>
    <x v="3"/>
    <x v="16"/>
    <s v="April 26, 1996 (United States)"/>
    <x v="21"/>
    <n v="25000"/>
    <s v="Michael Lehmann"/>
    <s v="Audrey Wells"/>
    <s v="Uma Thurman"/>
    <s v="United States"/>
    <m/>
    <n v="34861807"/>
    <s v="Twentieth Century Fox"/>
    <n v="97"/>
    <n v="156.9"/>
    <n v="67701673.632249832"/>
  </r>
  <r>
    <s v="The Whole Wide World"/>
    <x v="1"/>
    <x v="5"/>
    <x v="16"/>
    <s v="December 20, 1996 (United States)"/>
    <x v="12"/>
    <n v="3500"/>
    <s v="Dan Ireland"/>
    <s v="Novalyne Price Ellis"/>
    <s v="Vincent D'Onofrio"/>
    <s v="United States"/>
    <n v="1300000"/>
    <n v="375757"/>
    <s v="Cineville"/>
    <n v="111"/>
    <n v="156.9"/>
    <n v="729720.57297641807"/>
  </r>
  <r>
    <s v="Dear God"/>
    <x v="1"/>
    <x v="3"/>
    <x v="16"/>
    <s v="November 1, 1996 (United States)"/>
    <x v="20"/>
    <n v="3700"/>
    <s v="Garry Marshall"/>
    <s v="Warren Leight"/>
    <s v="Greg Kinnear"/>
    <s v="United States"/>
    <n v="22000000"/>
    <n v="7138523"/>
    <s v="Rysher Entertainment"/>
    <n v="112"/>
    <n v="156.9"/>
    <n v="13863020.765455702"/>
  </r>
  <r>
    <s v="Bed of Roses"/>
    <x v="1"/>
    <x v="0"/>
    <x v="16"/>
    <s v="January 26, 1996 (United States)"/>
    <x v="10"/>
    <n v="8000"/>
    <s v="Michael Goldenberg"/>
    <s v="Michael Goldenberg"/>
    <s v="Christian Slater"/>
    <s v="United States"/>
    <m/>
    <n v="27315527"/>
    <s v="Juno Pix"/>
    <n v="87"/>
    <n v="156.9"/>
    <n v="53046788.253027402"/>
  </r>
  <r>
    <s v="The Pallbearer"/>
    <x v="8"/>
    <x v="3"/>
    <x v="16"/>
    <s v="May 3, 1996 (United States)"/>
    <x v="18"/>
    <n v="7700"/>
    <s v="Matt Reeves"/>
    <s v="Jason Katims"/>
    <s v="David Schwimmer"/>
    <s v="United States"/>
    <n v="8000000"/>
    <n v="5656388"/>
    <s v="Miramax"/>
    <n v="98"/>
    <n v="156.9"/>
    <n v="10984712.706182281"/>
  </r>
  <r>
    <s v="Lawnmower Man 2: Beyond Cyberspace"/>
    <x v="8"/>
    <x v="2"/>
    <x v="16"/>
    <s v="January 12, 1996 (United States)"/>
    <x v="65"/>
    <n v="9000"/>
    <s v="Farhad Mann"/>
    <s v="Farhad Mann"/>
    <s v="Patrick Bergin"/>
    <s v="United States"/>
    <n v="15000000"/>
    <n v="2409225"/>
    <s v="New Line Cinema"/>
    <n v="93"/>
    <n v="156.9"/>
    <n v="4678718.0210325047"/>
  </r>
  <r>
    <s v="A Family Thing"/>
    <x v="8"/>
    <x v="3"/>
    <x v="16"/>
    <s v="March 29, 1996 (United States)"/>
    <x v="9"/>
    <n v="3400"/>
    <s v="Richard Pearce"/>
    <s v="Billy Bob Thornton"/>
    <s v="Robert Duvall"/>
    <s v="United States"/>
    <m/>
    <n v="10125417"/>
    <s v="United Artists"/>
    <n v="109"/>
    <n v="156.9"/>
    <n v="19663572.7208413"/>
  </r>
  <r>
    <s v="Curdled"/>
    <x v="0"/>
    <x v="3"/>
    <x v="16"/>
    <s v="September 27, 1996 (United States)"/>
    <x v="23"/>
    <n v="4900"/>
    <s v="Reb Braddock"/>
    <s v="Reb Braddock"/>
    <s v="William Baldwin"/>
    <s v="United States"/>
    <n v="2300000"/>
    <n v="49620"/>
    <s v="A Band Apart"/>
    <n v="88"/>
    <n v="156.9"/>
    <n v="96362.103250478001"/>
  </r>
  <r>
    <s v="First Kid"/>
    <x v="1"/>
    <x v="3"/>
    <x v="16"/>
    <s v="August 30, 1996 (United States)"/>
    <x v="11"/>
    <n v="10000"/>
    <s v="David Mickey Evans"/>
    <s v="Tim Kelleher"/>
    <s v="Sinbad"/>
    <s v="United States"/>
    <m/>
    <n v="26491793"/>
    <s v="Caravan Pictures"/>
    <n v="101"/>
    <n v="156.9"/>
    <n v="51447095.775015928"/>
  </r>
  <r>
    <s v="Eddie"/>
    <x v="8"/>
    <x v="3"/>
    <x v="16"/>
    <s v="May 31, 1996 (United States)"/>
    <x v="33"/>
    <n v="9300"/>
    <s v="Steve Rash"/>
    <s v="Steve Zacharias"/>
    <s v="Whoopi Goldberg"/>
    <s v="United States"/>
    <n v="30000000"/>
    <n v="31387164"/>
    <s v="Permut Presentations"/>
    <n v="100"/>
    <n v="156.9"/>
    <n v="60953912.497131929"/>
  </r>
  <r>
    <s v="Feeling Minnesota"/>
    <x v="0"/>
    <x v="3"/>
    <x v="16"/>
    <s v="September 13, 1996 (United States)"/>
    <x v="20"/>
    <n v="11000"/>
    <s v="Steven Baigelman"/>
    <s v="Steven Baigelman"/>
    <s v="Keanu Reeves"/>
    <s v="United States"/>
    <m/>
    <n v="3124440"/>
    <s v="Fine Line Features"/>
    <n v="99"/>
    <n v="156.9"/>
    <n v="6067666.4627151052"/>
  </r>
  <r>
    <s v="The Pillow Book"/>
    <x v="4"/>
    <x v="0"/>
    <x v="16"/>
    <s v="June 6, 1997 (United States)"/>
    <x v="17"/>
    <n v="13000"/>
    <s v="Peter Greenaway"/>
    <s v="Sei Shonagon"/>
    <s v="Vivian Wu"/>
    <s v="Netherlands"/>
    <m/>
    <n v="2372744"/>
    <s v="Centurion"/>
    <n v="126"/>
    <n v="156.9"/>
    <n v="4607871.8725302741"/>
  </r>
  <r>
    <s v="The Adventures of Pinocchio"/>
    <x v="2"/>
    <x v="1"/>
    <x v="16"/>
    <s v="July 26, 1996 (United States)"/>
    <x v="33"/>
    <n v="5500"/>
    <s v="Steve Barron"/>
    <s v="Sherry Mills"/>
    <s v="Martin Landau"/>
    <s v="Czech Republic"/>
    <n v="25000000"/>
    <n v="15094530"/>
    <s v="New Line Cinema"/>
    <n v="96"/>
    <n v="156.9"/>
    <n v="29313596.500956021"/>
  </r>
  <r>
    <s v="City Hall"/>
    <x v="0"/>
    <x v="0"/>
    <x v="16"/>
    <s v="February 16, 1996 (United States)"/>
    <x v="19"/>
    <n v="20000"/>
    <s v="Harold Becker"/>
    <s v="Ken Lipper"/>
    <s v="Al Pacino"/>
    <s v="United States"/>
    <n v="40000000"/>
    <n v="20340204"/>
    <s v="Castle Rock Entertainment"/>
    <n v="111"/>
    <n v="156.9"/>
    <n v="39500702.095602289"/>
  </r>
  <r>
    <s v="Night Falls on Manhattan"/>
    <x v="0"/>
    <x v="6"/>
    <x v="16"/>
    <s v="May 16, 1997 (United States)"/>
    <x v="14"/>
    <n v="6900"/>
    <s v="Sidney Lumet"/>
    <s v="Robert Daley"/>
    <s v="Andy Garcia"/>
    <s v="United States"/>
    <m/>
    <n v="9889670"/>
    <s v="Paramount Pictures"/>
    <n v="113"/>
    <n v="156.9"/>
    <n v="19205751.746335246"/>
  </r>
  <r>
    <s v="The Great White Hype"/>
    <x v="0"/>
    <x v="3"/>
    <x v="16"/>
    <s v="May 3, 1996 (United States)"/>
    <x v="30"/>
    <n v="8500"/>
    <s v="Reginald Hudlin"/>
    <s v="Tony Hendra"/>
    <s v="Samuel L. Jackson"/>
    <s v="United States"/>
    <m/>
    <n v="8008255"/>
    <s v="Atman Entertainment"/>
    <n v="91"/>
    <n v="156.9"/>
    <n v="15552041.4181007"/>
  </r>
  <r>
    <s v="Twelfth Night"/>
    <x v="1"/>
    <x v="3"/>
    <x v="16"/>
    <s v="October 25, 1996 (United States)"/>
    <x v="13"/>
    <n v="5700"/>
    <s v="Trevor Nunn"/>
    <s v="William Shakespeare"/>
    <s v="Helena Bonham Carter"/>
    <s v="Ireland"/>
    <n v="5000000"/>
    <n v="588621"/>
    <s v="Renaissance Films"/>
    <n v="134"/>
    <n v="156.9"/>
    <n v="1143102.7323135755"/>
  </r>
  <r>
    <s v="Mary Reilly"/>
    <x v="0"/>
    <x v="0"/>
    <x v="16"/>
    <s v="February 23, 1996 (United States)"/>
    <x v="1"/>
    <n v="14000"/>
    <s v="Stephen Frears"/>
    <s v="Valerie Martin"/>
    <s v="Julia Roberts"/>
    <s v="United States"/>
    <n v="47000000"/>
    <n v="12379402"/>
    <s v="NFH Productions"/>
    <n v="108"/>
    <n v="156.9"/>
    <n v="24040814.463989802"/>
  </r>
  <r>
    <s v="My Fellow Americans"/>
    <x v="8"/>
    <x v="1"/>
    <x v="16"/>
    <s v="December 20, 1996 (United States)"/>
    <x v="16"/>
    <n v="14000"/>
    <s v="Peter Segal"/>
    <s v="E. Jack Kaplan"/>
    <s v="Jack Lemmon"/>
    <s v="United States"/>
    <n v="21500000"/>
    <n v="22313201"/>
    <s v="Peters Entertainment"/>
    <n v="101"/>
    <n v="156.9"/>
    <n v="43332264.784576163"/>
  </r>
  <r>
    <s v="Sgt. Bilko"/>
    <x v="1"/>
    <x v="3"/>
    <x v="16"/>
    <s v="March 29, 1996 (United States)"/>
    <x v="1"/>
    <n v="22000"/>
    <s v="Jonathan Lynn"/>
    <s v="Nat Hiken"/>
    <s v="Steve Martin"/>
    <s v="United States"/>
    <n v="39000000"/>
    <n v="37956793"/>
    <s v="Imagine Entertainment"/>
    <n v="93"/>
    <n v="156.9"/>
    <n v="73712140.389420003"/>
  </r>
  <r>
    <s v="Heaven's Prisoners"/>
    <x v="0"/>
    <x v="0"/>
    <x v="16"/>
    <s v="May 17, 1996 (United States)"/>
    <x v="1"/>
    <n v="5100"/>
    <s v="Phil Joanou"/>
    <s v="James Lee Burke"/>
    <s v="Alec Baldwin"/>
    <s v="United States"/>
    <n v="25000000"/>
    <n v="5009305"/>
    <s v="PVM Entertainment"/>
    <n v="132"/>
    <n v="156.9"/>
    <n v="9728076.6953473538"/>
  </r>
  <r>
    <s v="Caught"/>
    <x v="0"/>
    <x v="0"/>
    <x v="16"/>
    <s v="January 24, 1996 (United States)"/>
    <x v="14"/>
    <n v="1200"/>
    <s v="Robert M. Young"/>
    <s v="Edward Pomerantz"/>
    <s v="Edward James Olmos"/>
    <s v="United States"/>
    <m/>
    <m/>
    <s v="Cinehaus"/>
    <n v="110"/>
    <n v="156.9"/>
    <n v="0"/>
  </r>
  <r>
    <s v="I Shot Andy Warhol"/>
    <x v="0"/>
    <x v="5"/>
    <x v="16"/>
    <s v="May 1, 1996 (United States)"/>
    <x v="14"/>
    <n v="6400"/>
    <s v="Mary Harron"/>
    <s v="Jeremiah Newton"/>
    <s v="Lili Taylor"/>
    <s v="United Kingdom"/>
    <m/>
    <n v="1875527"/>
    <s v="Playhouse International Pictures"/>
    <n v="103"/>
    <n v="156.9"/>
    <n v="3642275.8247291264"/>
  </r>
  <r>
    <s v="The Sunchaser"/>
    <x v="0"/>
    <x v="6"/>
    <x v="16"/>
    <s v="October 25, 1996 (United States)"/>
    <x v="19"/>
    <n v="4200"/>
    <s v="Michael Cimino"/>
    <s v="Charles Leavitt"/>
    <s v="Woody Harrelson"/>
    <s v="United States"/>
    <m/>
    <n v="21508"/>
    <s v="Appledown Films Inc."/>
    <n v="122"/>
    <n v="156.9"/>
    <n v="41768.563416188656"/>
  </r>
  <r>
    <s v="All Dogs Go to Heaven 2"/>
    <x v="2"/>
    <x v="10"/>
    <x v="16"/>
    <s v="March 29, 1996 (United States)"/>
    <x v="30"/>
    <n v="5700"/>
    <s v="Larry Leker"/>
    <s v="Arne Olsen"/>
    <s v="Charlie Sheen"/>
    <s v="United States"/>
    <m/>
    <n v="8620678"/>
    <s v="MGM Family Entertainment"/>
    <n v="82"/>
    <n v="156.9"/>
    <n v="16741367.66475462"/>
  </r>
  <r>
    <s v="Girl 6"/>
    <x v="0"/>
    <x v="3"/>
    <x v="16"/>
    <s v="March 22, 1996 (United States)"/>
    <x v="33"/>
    <n v="5900"/>
    <s v="Spike Lee"/>
    <s v="Suzan-Lori Parks"/>
    <s v="Theresa Randle"/>
    <s v="United States"/>
    <n v="12000000"/>
    <n v="4939939"/>
    <s v="Fox Searchlight Pictures"/>
    <n v="108"/>
    <n v="156.9"/>
    <n v="9593367.8349267039"/>
  </r>
  <r>
    <s v="The Evening Star"/>
    <x v="8"/>
    <x v="3"/>
    <x v="16"/>
    <s v="December 25, 1996 (United States)"/>
    <x v="23"/>
    <n v="4300"/>
    <s v="Robert Harling"/>
    <s v="Larry McMurtry"/>
    <s v="Shirley MacLaine"/>
    <s v="United States"/>
    <m/>
    <n v="12767815"/>
    <s v="Rysher Entertainment"/>
    <n v="129"/>
    <n v="156.9"/>
    <n v="24795113.005098786"/>
  </r>
  <r>
    <s v="Larger Than Life"/>
    <x v="1"/>
    <x v="3"/>
    <x v="16"/>
    <s v="November 1, 1996 (United States)"/>
    <x v="41"/>
    <n v="6900"/>
    <s v="Howard Franklin"/>
    <s v="Roy Blount Jr."/>
    <s v="Bill Murray"/>
    <s v="United States"/>
    <n v="30000000"/>
    <n v="8315693"/>
    <s v="United Artists Pictures"/>
    <n v="93"/>
    <n v="156.9"/>
    <n v="16149086.405991076"/>
  </r>
  <r>
    <s v="Head Above Water"/>
    <x v="8"/>
    <x v="3"/>
    <x v="16"/>
    <s v="June 25, 1997 (United States)"/>
    <x v="22"/>
    <n v="7400"/>
    <s v="Jim Wilson"/>
    <s v="Eirik Ildahl"/>
    <s v="Harvey Keitel"/>
    <s v="United States"/>
    <m/>
    <n v="32212"/>
    <s v="Majestic Films International"/>
    <n v="92"/>
    <n v="156.9"/>
    <n v="62555.745060548114"/>
  </r>
  <r>
    <s v="Two If by Sea"/>
    <x v="0"/>
    <x v="3"/>
    <x v="16"/>
    <s v="January 12, 1996 (United States)"/>
    <x v="33"/>
    <n v="5500"/>
    <s v="Bill Bennett"/>
    <s v="Denis Leary"/>
    <s v="Sandra Bullock"/>
    <s v="United States"/>
    <m/>
    <n v="10658278"/>
    <s v="Morgan Creek Entertainment"/>
    <n v="96"/>
    <n v="156.9"/>
    <n v="20698389.462077755"/>
  </r>
  <r>
    <s v="The Stupids"/>
    <x v="1"/>
    <x v="1"/>
    <x v="16"/>
    <s v="August 30, 1996 (United States)"/>
    <x v="29"/>
    <n v="6500"/>
    <s v="John Landis"/>
    <s v="James Marshall"/>
    <s v="Tom Arnold"/>
    <s v="United Kingdom"/>
    <n v="25000000"/>
    <n v="2491989"/>
    <s v="Imagine Entertainment"/>
    <n v="94"/>
    <n v="156.9"/>
    <n v="4839445.8145315479"/>
  </r>
  <r>
    <s v="The Funeral"/>
    <x v="0"/>
    <x v="6"/>
    <x v="16"/>
    <s v="November 1, 1996 (United States)"/>
    <x v="14"/>
    <n v="8400"/>
    <s v="Abel Ferrara"/>
    <s v="Nicholas St. John"/>
    <s v="Christopher Walken"/>
    <s v="United States"/>
    <n v="12500000"/>
    <n v="1227324"/>
    <s v="October Films"/>
    <n v="99"/>
    <n v="156.9"/>
    <n v="2383464.7724665389"/>
  </r>
  <r>
    <s v="Kids in the Hall: Brain Candy"/>
    <x v="0"/>
    <x v="3"/>
    <x v="16"/>
    <s v="April 19, 1996 (United States)"/>
    <x v="15"/>
    <n v="8300"/>
    <s v="Kelly Makin"/>
    <s v="Norm Hiscock"/>
    <s v="Dave Foley"/>
    <s v="Canada"/>
    <m/>
    <n v="2654308"/>
    <s v="Paramount Pictures"/>
    <n v="89"/>
    <n v="156.9"/>
    <n v="5154669.5194391329"/>
  </r>
  <r>
    <s v="High School High"/>
    <x v="8"/>
    <x v="3"/>
    <x v="16"/>
    <s v="October 25, 1996 (United States)"/>
    <x v="30"/>
    <n v="13000"/>
    <s v="Hart Bochner"/>
    <s v="David Zucker"/>
    <s v="Jon Lovitz"/>
    <s v="United States"/>
    <m/>
    <n v="21302121"/>
    <s v="TriStar Pictures"/>
    <n v="86"/>
    <n v="156.9"/>
    <n v="41368746.135755256"/>
  </r>
  <r>
    <s v="Schizopolis"/>
    <x v="4"/>
    <x v="3"/>
    <x v="16"/>
    <s v="April 9, 1997 (United States)"/>
    <x v="8"/>
    <n v="5300"/>
    <s v="Steven Soderbergh"/>
    <s v="Steven Soderbergh"/>
    <s v="Steven Soderbergh"/>
    <s v="United States"/>
    <n v="250000"/>
    <n v="10580"/>
    <s v=".406 Production"/>
    <n v="96"/>
    <n v="156.9"/>
    <n v="20546.373486297001"/>
  </r>
  <r>
    <s v="The Van"/>
    <x v="0"/>
    <x v="3"/>
    <x v="16"/>
    <s v="May 16, 1997 (United States)"/>
    <x v="17"/>
    <n v="4300"/>
    <s v="Stephen Frears"/>
    <s v="Roddy Doyle"/>
    <s v="Colm Meaney"/>
    <s v="United Kingdom"/>
    <m/>
    <n v="712095"/>
    <s v="Beacon Communications"/>
    <n v="100"/>
    <n v="156.9"/>
    <n v="1382889.3977055447"/>
  </r>
  <r>
    <s v="Alaska"/>
    <x v="1"/>
    <x v="1"/>
    <x v="16"/>
    <s v="August 14, 1996 (United States)"/>
    <x v="1"/>
    <n v="5200"/>
    <s v="Fraser C. Heston"/>
    <s v="Andy Burg"/>
    <s v="Thora Birch"/>
    <s v="United States"/>
    <n v="23000000"/>
    <n v="11829959"/>
    <s v="Castle Rock Entertainment"/>
    <n v="109"/>
    <n v="156.9"/>
    <n v="22973795.457616314"/>
  </r>
  <r>
    <s v="Moll Flanders"/>
    <x v="8"/>
    <x v="0"/>
    <x v="16"/>
    <s v="June 14, 1996 (United States)"/>
    <x v="16"/>
    <n v="4100"/>
    <s v="Pen Densham"/>
    <s v="Daniel Defoe"/>
    <s v="Robin Wright"/>
    <s v="United States"/>
    <m/>
    <n v="3486957"/>
    <s v="Metro-Goldwyn-Mayer (MGM)"/>
    <n v="123"/>
    <n v="156.9"/>
    <n v="6771674.9388145311"/>
  </r>
  <r>
    <s v="The Associate"/>
    <x v="8"/>
    <x v="3"/>
    <x v="16"/>
    <s v="October 25, 1996 (United States)"/>
    <x v="10"/>
    <n v="7800"/>
    <s v="Donald Petrie"/>
    <s v="Jenaro Prieto"/>
    <s v="Whoopi Goldberg"/>
    <s v="United States"/>
    <m/>
    <n v="12844057"/>
    <s v="Hollywood Pictures"/>
    <n v="114"/>
    <n v="156.9"/>
    <n v="24943175.066284254"/>
  </r>
  <r>
    <s v="Shiloh"/>
    <x v="1"/>
    <x v="0"/>
    <x v="16"/>
    <s v="April 25, 1997 (United States)"/>
    <x v="5"/>
    <n v="3100"/>
    <s v="Dale Rosenbloom"/>
    <s v="Phyllis Reynolds Naylor"/>
    <s v="Blake Heron"/>
    <s v="United States"/>
    <m/>
    <n v="1007822"/>
    <s v="Good Dog Productions LLC"/>
    <n v="93"/>
    <n v="156.9"/>
    <n v="1957191.6086679413"/>
  </r>
  <r>
    <s v="In Love and War"/>
    <x v="8"/>
    <x v="5"/>
    <x v="16"/>
    <s v="January 24, 1997 (United States)"/>
    <x v="22"/>
    <n v="8300"/>
    <s v="Richard Attenborough"/>
    <s v="Henry S. Villard"/>
    <s v="Sandra Bullock"/>
    <s v="United States"/>
    <m/>
    <n v="25372294"/>
    <s v="Dimitri Villard Productions"/>
    <n v="113"/>
    <n v="156.9"/>
    <n v="49273027.289993621"/>
  </r>
  <r>
    <s v="Surviving Picasso"/>
    <x v="0"/>
    <x v="5"/>
    <x v="16"/>
    <s v="September 20, 1996 (United States)"/>
    <x v="5"/>
    <n v="7000"/>
    <s v="James Ivory"/>
    <s v="Arianna Huffington"/>
    <s v="Anthony Hopkins"/>
    <s v="United States"/>
    <n v="16000000"/>
    <n v="2021348"/>
    <s v="Merchant Ivory Productions"/>
    <n v="125"/>
    <n v="156.9"/>
    <n v="3925460.3926067557"/>
  </r>
  <r>
    <s v="Kansas City"/>
    <x v="0"/>
    <x v="6"/>
    <x v="16"/>
    <s v="August 16, 1996 (United States)"/>
    <x v="21"/>
    <n v="4500"/>
    <s v="Robert Altman"/>
    <s v="Robert Altman"/>
    <s v="Jennifer Jason Leigh"/>
    <s v="France"/>
    <n v="19000000"/>
    <n v="1356828"/>
    <s v="CiBy 2000"/>
    <n v="116"/>
    <n v="156.9"/>
    <n v="2634961.7055449327"/>
  </r>
  <r>
    <s v="Mr. Wrong"/>
    <x v="8"/>
    <x v="3"/>
    <x v="16"/>
    <s v="February 16, 1996 (United States)"/>
    <x v="51"/>
    <n v="4800"/>
    <s v="Nick Castle"/>
    <s v="Chris Matheson"/>
    <s v="Ellen DeGeneres"/>
    <s v="United States"/>
    <m/>
    <n v="12825141"/>
    <s v="Mandeville Films"/>
    <n v="96"/>
    <n v="156.9"/>
    <n v="24906440.17017208"/>
  </r>
  <r>
    <s v="Fled"/>
    <x v="0"/>
    <x v="2"/>
    <x v="16"/>
    <s v="July 19, 1996 (United States)"/>
    <x v="20"/>
    <n v="8700"/>
    <s v="Kevin Hooks"/>
    <s v="Preston A. Whitmore II"/>
    <s v="Laurence Fishburne"/>
    <s v="United States"/>
    <n v="25000000"/>
    <n v="17193231"/>
    <s v="Metro-Goldwyn-Mayer (MGM)"/>
    <n v="98"/>
    <n v="156.9"/>
    <n v="33389276.518164434"/>
  </r>
  <r>
    <s v="Infinity"/>
    <x v="1"/>
    <x v="5"/>
    <x v="16"/>
    <s v="October 4, 1996 (United States)"/>
    <x v="19"/>
    <n v="1700"/>
    <s v="Matthew Broderick"/>
    <s v="Richard Feynman"/>
    <s v="Matthew Broderick"/>
    <s v="United States"/>
    <m/>
    <n v="195170"/>
    <s v="First Look International"/>
    <n v="119"/>
    <n v="156.9"/>
    <n v="379020.38878266409"/>
  </r>
  <r>
    <s v="Unforgettable"/>
    <x v="0"/>
    <x v="0"/>
    <x v="16"/>
    <s v="February 23, 1996 (United States)"/>
    <x v="22"/>
    <n v="5000"/>
    <s v="John Dahl"/>
    <s v="Bill Geddie"/>
    <s v="Ray Liotta"/>
    <s v="United States"/>
    <n v="18000000"/>
    <n v="2821671"/>
    <s v="Dino De Laurentiis Company"/>
    <n v="117"/>
    <n v="156.9"/>
    <n v="5479688.6787762903"/>
  </r>
  <r>
    <s v="Bloodsport 2"/>
    <x v="0"/>
    <x v="2"/>
    <x v="16"/>
    <s v="March 1, 1996 (United States)"/>
    <x v="25"/>
    <n v="2900"/>
    <s v="Alan Mehrez"/>
    <s v="Jeff Schechter"/>
    <s v="Daniel Bernhardt"/>
    <s v="United States"/>
    <m/>
    <n v="684351"/>
    <s v="FM Entertainment International N.V."/>
    <n v="90"/>
    <n v="156.9"/>
    <n v="1329010.5143403441"/>
  </r>
  <r>
    <s v="Phat Beach"/>
    <x v="0"/>
    <x v="3"/>
    <x v="16"/>
    <s v="August 2, 1996 (United States)"/>
    <x v="49"/>
    <n v="833"/>
    <s v="Doug Ellin"/>
    <s v="Cleveland O'Neal III"/>
    <s v="Jermaine Hopkins"/>
    <s v="United States"/>
    <m/>
    <n v="1383553"/>
    <s v="Connection III Entertainment"/>
    <n v="89"/>
    <n v="156.9"/>
    <n v="2686861.689611217"/>
  </r>
  <r>
    <s v="Last Dance"/>
    <x v="0"/>
    <x v="0"/>
    <x v="16"/>
    <s v="May 3, 1996 (United States)"/>
    <x v="46"/>
    <n v="4000"/>
    <s v="Bruce Beresford"/>
    <s v="Steven Haft"/>
    <s v="Sharon Stone"/>
    <s v="United States"/>
    <m/>
    <n v="5939449"/>
    <s v="Touchstone Pictures"/>
    <n v="103"/>
    <n v="156.9"/>
    <n v="11534417.528999362"/>
  </r>
  <r>
    <s v="Grace of My Heart"/>
    <x v="0"/>
    <x v="3"/>
    <x v="16"/>
    <s v="September 13, 1996 (United States)"/>
    <x v="17"/>
    <n v="3600"/>
    <s v="Allison Anders"/>
    <s v="Allison Anders"/>
    <s v="Illeana Douglas"/>
    <s v="United States"/>
    <n v="5000000"/>
    <n v="660313"/>
    <s v="Cappa Production"/>
    <n v="116"/>
    <n v="156.9"/>
    <n v="1282328.6876991712"/>
  </r>
  <r>
    <s v="Celtic Pride"/>
    <x v="8"/>
    <x v="3"/>
    <x v="16"/>
    <s v="April 19, 1996 (United States)"/>
    <x v="11"/>
    <n v="9600"/>
    <s v="Tom DeCerchio"/>
    <s v="Judd Apatow"/>
    <s v="Damon Wayans"/>
    <s v="United States"/>
    <m/>
    <n v="9255027"/>
    <s v="Caravan Pictures"/>
    <n v="91"/>
    <n v="156.9"/>
    <n v="17973274.231357552"/>
  </r>
  <r>
    <s v="Ed"/>
    <x v="1"/>
    <x v="3"/>
    <x v="16"/>
    <s v="March 15, 1996 (United States)"/>
    <x v="42"/>
    <n v="8200"/>
    <s v="Bill CouturiÃ©"/>
    <s v="Ken Richards"/>
    <s v="Matt LeBlanc"/>
    <s v="United States"/>
    <n v="24000000"/>
    <n v="4422380"/>
    <s v="Longview Entertainment"/>
    <n v="94"/>
    <n v="156.9"/>
    <n v="8588267.5971956663"/>
  </r>
  <r>
    <s v="The Game"/>
    <x v="0"/>
    <x v="0"/>
    <x v="17"/>
    <s v="September 12, 1997 (United States)"/>
    <x v="40"/>
    <n v="361000"/>
    <s v="David Fincher"/>
    <s v="John Brancato"/>
    <s v="Michael Douglas"/>
    <s v="United States"/>
    <n v="50000000"/>
    <n v="109423648"/>
    <s v="Polygram Filmed Entertainment"/>
    <n v="129"/>
    <n v="160.5"/>
    <n v="207734489.38068536"/>
  </r>
  <r>
    <s v="Boogie Nights"/>
    <x v="0"/>
    <x v="0"/>
    <x v="17"/>
    <s v="October 31, 1997 (United States)"/>
    <x v="6"/>
    <n v="246000"/>
    <s v="Paul Thomas Anderson"/>
    <s v="Paul Thomas Anderson"/>
    <s v="Mark Wahlberg"/>
    <s v="United States"/>
    <n v="15000000"/>
    <n v="43101594"/>
    <s v="New Line Cinema"/>
    <n v="155"/>
    <n v="160.5"/>
    <n v="81825892.160747662"/>
  </r>
  <r>
    <s v="Titanic"/>
    <x v="8"/>
    <x v="0"/>
    <x v="17"/>
    <s v="December 19, 1997 (United States)"/>
    <x v="40"/>
    <n v="1100000"/>
    <s v="James Cameron"/>
    <s v="James Cameron"/>
    <s v="Leonardo DiCaprio"/>
    <s v="United States"/>
    <n v="200000000"/>
    <n v="2201647264"/>
    <s v="Twentieth Century Fox"/>
    <n v="194"/>
    <n v="160.5"/>
    <n v="4179700444.4909658"/>
  </r>
  <r>
    <s v="The Fifth Element"/>
    <x v="8"/>
    <x v="2"/>
    <x v="17"/>
    <s v="May 9, 1997 (United States)"/>
    <x v="3"/>
    <n v="444000"/>
    <s v="Luc Besson"/>
    <s v="Luc Besson"/>
    <s v="Bruce Willis"/>
    <s v="France"/>
    <n v="93000000"/>
    <n v="263920180"/>
    <s v="Columbia Pictures"/>
    <n v="126"/>
    <n v="160.5"/>
    <n v="501037251.37694705"/>
  </r>
  <r>
    <s v="Austin Powers: International Man of Mystery"/>
    <x v="8"/>
    <x v="1"/>
    <x v="17"/>
    <s v="May 2, 1997 (United States)"/>
    <x v="9"/>
    <n v="227000"/>
    <s v="Jay Roach"/>
    <s v="Mike Myers"/>
    <s v="Mike Myers"/>
    <s v="United States"/>
    <n v="16500000"/>
    <n v="67683989"/>
    <s v="Capella International"/>
    <n v="89"/>
    <n v="160.5"/>
    <n v="128494152.3258567"/>
  </r>
  <r>
    <s v="Lolita"/>
    <x v="0"/>
    <x v="0"/>
    <x v="17"/>
    <s v="September 25, 1998 (United States)"/>
    <x v="15"/>
    <n v="54000"/>
    <s v="Adrian Lyne"/>
    <s v="Vladimir Nabokov"/>
    <s v="Jeremy Irons"/>
    <s v="France"/>
    <n v="62000000"/>
    <n v="1071255"/>
    <s v="Guild"/>
    <n v="137"/>
    <n v="160.5"/>
    <n v="2033715.8785046728"/>
  </r>
  <r>
    <s v="Good Will Hunting"/>
    <x v="0"/>
    <x v="0"/>
    <x v="17"/>
    <s v="January 9, 1998 (United States)"/>
    <x v="28"/>
    <n v="887000"/>
    <s v="Gus Van Sant"/>
    <s v="Matt Damon"/>
    <s v="Robin Williams"/>
    <s v="United States"/>
    <n v="10000000"/>
    <n v="225933435"/>
    <s v="Miramax"/>
    <n v="126"/>
    <n v="160.5"/>
    <n v="428921605.26168221"/>
  </r>
  <r>
    <s v="Starship Troopers"/>
    <x v="0"/>
    <x v="2"/>
    <x v="17"/>
    <s v="November 7, 1997 (United States)"/>
    <x v="13"/>
    <n v="276000"/>
    <s v="Paul Verhoeven"/>
    <s v="Edward Neumeier"/>
    <s v="Casper Van Dien"/>
    <s v="United States"/>
    <n v="105000000"/>
    <n v="121214377"/>
    <s v="TriStar Pictures"/>
    <n v="129"/>
    <n v="160.5"/>
    <n v="230118508.85919002"/>
  </r>
  <r>
    <s v="The Devil's Advocate"/>
    <x v="0"/>
    <x v="0"/>
    <x v="17"/>
    <s v="October 17, 1997 (United States)"/>
    <x v="24"/>
    <n v="342000"/>
    <s v="Taylor Hackford"/>
    <s v="Andrew Neiderman"/>
    <s v="Keanu Reeves"/>
    <s v="Germany"/>
    <n v="57000000"/>
    <n v="152944660"/>
    <s v="Warner Bros."/>
    <n v="144"/>
    <n v="160.5"/>
    <n v="290356622.44236761"/>
  </r>
  <r>
    <s v="Con Air"/>
    <x v="0"/>
    <x v="2"/>
    <x v="17"/>
    <s v="June 6, 1997 (United States)"/>
    <x v="15"/>
    <n v="282000"/>
    <s v="Simon West"/>
    <s v="Scott Rosenberg"/>
    <s v="Nicolas Cage"/>
    <s v="United States"/>
    <n v="75000000"/>
    <n v="224012234"/>
    <s v="Touchstone Pictures"/>
    <n v="115"/>
    <n v="160.5"/>
    <n v="425274315.88660437"/>
  </r>
  <r>
    <s v="Jackie Brown"/>
    <x v="0"/>
    <x v="6"/>
    <x v="17"/>
    <s v="December 25, 1997 (United States)"/>
    <x v="24"/>
    <n v="325000"/>
    <s v="Quentin Tarantino"/>
    <s v="Quentin Tarantino"/>
    <s v="Pam Grier"/>
    <s v="United States"/>
    <n v="12000000"/>
    <n v="39673807"/>
    <s v="Miramax"/>
    <n v="154"/>
    <n v="160.5"/>
    <n v="75318436.09283489"/>
  </r>
  <r>
    <s v="L.A. Confidential"/>
    <x v="0"/>
    <x v="6"/>
    <x v="17"/>
    <s v="September 19, 1997 (United States)"/>
    <x v="7"/>
    <n v="544000"/>
    <s v="Curtis Hanson"/>
    <s v="James Ellroy"/>
    <s v="Kevin Spacey"/>
    <s v="United States"/>
    <n v="35000000"/>
    <n v="126216940"/>
    <s v="New Regency Productions"/>
    <n v="138"/>
    <n v="160.5"/>
    <n v="239615586.40498441"/>
  </r>
  <r>
    <s v="Life Is Beautiful"/>
    <x v="8"/>
    <x v="3"/>
    <x v="17"/>
    <s v="December 20, 1997 (Italy)"/>
    <x v="60"/>
    <n v="642000"/>
    <s v="Roberto Benigni"/>
    <s v="Vincenzo Cerami"/>
    <s v="Roberto Benigni"/>
    <s v="Italy"/>
    <n v="20000000"/>
    <n v="230098753"/>
    <s v="Melampo Cinematografica"/>
    <n v="116"/>
    <n v="160.5"/>
    <n v="436829221.4274143"/>
  </r>
  <r>
    <s v="Contact"/>
    <x v="1"/>
    <x v="0"/>
    <x v="17"/>
    <s v="July 11, 1997 (United States)"/>
    <x v="24"/>
    <n v="260000"/>
    <s v="Robert Zemeckis"/>
    <s v="James V. Hart"/>
    <s v="Jodie Foster"/>
    <s v="United States"/>
    <n v="90000000"/>
    <n v="171120329"/>
    <s v="Warner Bros."/>
    <n v="150"/>
    <n v="160.5"/>
    <n v="324862082.53146416"/>
  </r>
  <r>
    <s v="Men in Black"/>
    <x v="8"/>
    <x v="2"/>
    <x v="17"/>
    <s v="July 2, 1997 (United States)"/>
    <x v="4"/>
    <n v="529000"/>
    <s v="Barry Sonnenfeld"/>
    <s v="Lowell Cunningham"/>
    <s v="Tommy Lee Jones"/>
    <s v="United States"/>
    <n v="90000000"/>
    <n v="589390539"/>
    <s v="Columbia Pictures"/>
    <n v="98"/>
    <n v="160.5"/>
    <n v="1118923970.3009346"/>
  </r>
  <r>
    <s v="Home Alone 3"/>
    <x v="1"/>
    <x v="2"/>
    <x v="17"/>
    <s v="December 12, 1997 (United States)"/>
    <x v="54"/>
    <n v="109000"/>
    <s v="Raja Gosnell"/>
    <s v="John Hughes"/>
    <s v="Alex D. Linz"/>
    <s v="United States"/>
    <n v="32000000"/>
    <n v="79082515"/>
    <s v="Twentieth Century Fox"/>
    <n v="102"/>
    <n v="160.5"/>
    <n v="150133597.01246107"/>
  </r>
  <r>
    <s v="Air Force One"/>
    <x v="0"/>
    <x v="2"/>
    <x v="17"/>
    <s v="July 25, 1997 (United States)"/>
    <x v="16"/>
    <n v="185000"/>
    <s v="Wolfgang Petersen"/>
    <s v="Andrew W. Marlowe"/>
    <s v="Harrison Ford"/>
    <s v="United States"/>
    <n v="85000000"/>
    <n v="315156409"/>
    <s v="Columbia Pictures"/>
    <n v="124"/>
    <n v="160.5"/>
    <n v="598306279.26666665"/>
  </r>
  <r>
    <s v="Batman &amp; Robin"/>
    <x v="8"/>
    <x v="2"/>
    <x v="17"/>
    <s v="June 20, 1997 (United States)"/>
    <x v="51"/>
    <n v="238000"/>
    <s v="Joel Schumacher"/>
    <s v="Bob Kane"/>
    <s v="Arnold Schwarzenegger"/>
    <s v="United States"/>
    <n v="125000000"/>
    <n v="238235719"/>
    <s v="Warner Bros."/>
    <n v="125"/>
    <n v="160.5"/>
    <n v="452276782.42554516"/>
  </r>
  <r>
    <s v="Event Horizon"/>
    <x v="0"/>
    <x v="4"/>
    <x v="17"/>
    <s v="August 15, 1997 (United States)"/>
    <x v="17"/>
    <n v="164000"/>
    <s v="Paul W.S. Anderson"/>
    <s v="Philip Eisner"/>
    <s v="Laurence Fishburne"/>
    <s v="United Kingdom"/>
    <n v="60000000"/>
    <n v="26673829"/>
    <s v="Golar Productions"/>
    <n v="96"/>
    <n v="160.5"/>
    <n v="50638727.079750776"/>
  </r>
  <r>
    <s v="Hercules"/>
    <x v="2"/>
    <x v="10"/>
    <x v="17"/>
    <s v="June 27, 1997 (United States)"/>
    <x v="4"/>
    <n v="212000"/>
    <s v="Ron Clements"/>
    <s v="Ron Clements"/>
    <s v="Tate Donovan"/>
    <s v="United States"/>
    <n v="85000000"/>
    <n v="252712101"/>
    <s v="Walt Disney Pictures"/>
    <n v="93"/>
    <n v="160.5"/>
    <n v="479759359.34392524"/>
  </r>
  <r>
    <s v="Dante's Peak"/>
    <x v="8"/>
    <x v="2"/>
    <x v="17"/>
    <s v="February 7, 1997 (United States)"/>
    <x v="22"/>
    <n v="85000"/>
    <s v="Roger Donaldson"/>
    <s v="Leslie Bohem"/>
    <s v="Pierce Brosnan"/>
    <s v="United States"/>
    <n v="116000000"/>
    <n v="178127760"/>
    <s v="Universal Pictures"/>
    <n v="108"/>
    <n v="160.5"/>
    <n v="338165286.42990655"/>
  </r>
  <r>
    <s v="The Lost World: Jurassic Park"/>
    <x v="8"/>
    <x v="2"/>
    <x v="17"/>
    <s v="May 23, 1997 (United States)"/>
    <x v="14"/>
    <n v="388000"/>
    <s v="Steven Spielberg"/>
    <s v="Michael Crichton"/>
    <s v="Jeff Goldblum"/>
    <s v="United States"/>
    <n v="73000000"/>
    <n v="618638999"/>
    <s v="Universal Pictures"/>
    <n v="129"/>
    <n v="160.5"/>
    <n v="1174450485.9520249"/>
  </r>
  <r>
    <s v="Princess Mononoke"/>
    <x v="8"/>
    <x v="10"/>
    <x v="17"/>
    <s v="December 19, 1997 (United States)"/>
    <x v="0"/>
    <n v="357000"/>
    <s v="Hayao Miyazaki"/>
    <s v="Hayao Miyazaki"/>
    <s v="YÃ´ji Matsuda"/>
    <s v="Japan"/>
    <m/>
    <n v="169785704"/>
    <s v="DENTSU Music And Entertainment"/>
    <n v="134"/>
    <n v="160.5"/>
    <n v="322328373.88660437"/>
  </r>
  <r>
    <s v="Scream 2"/>
    <x v="0"/>
    <x v="4"/>
    <x v="17"/>
    <s v="December 12, 1997 (United States)"/>
    <x v="19"/>
    <n v="161000"/>
    <s v="Wes Craven"/>
    <s v="Kevin Williamson"/>
    <s v="Neve Campbell"/>
    <s v="United States"/>
    <n v="24000000"/>
    <n v="172363301"/>
    <s v="Dimension Films"/>
    <n v="120"/>
    <n v="160.5"/>
    <n v="327221793.23800623"/>
  </r>
  <r>
    <s v="Face/Off"/>
    <x v="0"/>
    <x v="2"/>
    <x v="17"/>
    <s v="June 27, 1997 (United States)"/>
    <x v="13"/>
    <n v="357000"/>
    <s v="John Woo"/>
    <s v="Mike Werb"/>
    <s v="John Travolta"/>
    <s v="United States"/>
    <n v="80000000"/>
    <n v="245676146"/>
    <s v="Permut Presentations"/>
    <n v="138"/>
    <n v="160.5"/>
    <n v="466402004.27538937"/>
  </r>
  <r>
    <s v="As Good as It Gets"/>
    <x v="8"/>
    <x v="3"/>
    <x v="17"/>
    <s v="December 25, 1997 (United States)"/>
    <x v="3"/>
    <n v="282000"/>
    <s v="James L. Brooks"/>
    <s v="Mark Andrus"/>
    <s v="Jack Nicholson"/>
    <s v="United States"/>
    <n v="50000000"/>
    <n v="314178011"/>
    <s v="TriStar Pictures"/>
    <n v="139"/>
    <n v="160.5"/>
    <n v="596448847.05109036"/>
  </r>
  <r>
    <s v="Gattaca"/>
    <x v="8"/>
    <x v="0"/>
    <x v="17"/>
    <s v="October 24, 1997 (United States)"/>
    <x v="40"/>
    <n v="287000"/>
    <s v="Andrew Niccol"/>
    <s v="Andrew Niccol"/>
    <s v="Ethan Hawke"/>
    <s v="United States"/>
    <n v="36000000"/>
    <n v="12532777"/>
    <s v="Columbia Pictures"/>
    <n v="106"/>
    <n v="160.5"/>
    <n v="23792754.840498444"/>
  </r>
  <r>
    <s v="The Rainmaker"/>
    <x v="8"/>
    <x v="6"/>
    <x v="17"/>
    <s v="November 21, 1997 (United States)"/>
    <x v="13"/>
    <n v="68000"/>
    <s v="Francis Ford Coppola"/>
    <s v="John Grisham"/>
    <s v="Matt Damon"/>
    <s v="United States"/>
    <n v="40000000"/>
    <n v="45916769"/>
    <s v="Constellation Entertainment"/>
    <n v="135"/>
    <n v="160.5"/>
    <n v="87170339.652959496"/>
  </r>
  <r>
    <s v="I Know What You Did Last Summer"/>
    <x v="0"/>
    <x v="4"/>
    <x v="17"/>
    <s v="October 17, 1997 (United States)"/>
    <x v="46"/>
    <n v="136000"/>
    <s v="Jim Gillespie"/>
    <s v="Lois Duncan"/>
    <s v="Jennifer Love Hewitt"/>
    <s v="United States"/>
    <n v="17000000"/>
    <n v="125586134"/>
    <s v="Mandalay Entertainment"/>
    <n v="101"/>
    <n v="160.5"/>
    <n v="238418037.56884736"/>
  </r>
  <r>
    <s v="Alien: Resurrection"/>
    <x v="0"/>
    <x v="2"/>
    <x v="17"/>
    <s v="November 26, 1997 (United States)"/>
    <x v="19"/>
    <n v="234000"/>
    <s v="Jean-Pierre Jeunet"/>
    <s v="Dan O'Bannon"/>
    <s v="Sigourney Weaver"/>
    <s v="United States"/>
    <n v="75000000"/>
    <n v="161376069"/>
    <s v="Brandywine Productions"/>
    <n v="109"/>
    <n v="160.5"/>
    <n v="306363166.50654203"/>
  </r>
  <r>
    <s v="Cube"/>
    <x v="0"/>
    <x v="0"/>
    <x v="17"/>
    <s v="July 11, 1998 (Netherlands)"/>
    <x v="13"/>
    <n v="218000"/>
    <s v="Vincenzo Natali"/>
    <s v="AndrÃ© Bijelic"/>
    <s v="Nicole de Boer"/>
    <s v="Canada"/>
    <m/>
    <n v="565727"/>
    <s v="Cube Libre"/>
    <n v="90"/>
    <n v="160.5"/>
    <n v="1074000.1052959501"/>
  </r>
  <r>
    <s v="Liar Liar"/>
    <x v="8"/>
    <x v="3"/>
    <x v="17"/>
    <s v="March 21, 1997 (United States)"/>
    <x v="15"/>
    <n v="289000"/>
    <s v="Tom Shadyac"/>
    <s v="Paul Guay"/>
    <s v="Jim Carrey"/>
    <s v="United States"/>
    <n v="45000000"/>
    <n v="302710615"/>
    <s v="Universal Pictures"/>
    <n v="86"/>
    <n v="160.5"/>
    <n v="574678656.63862932"/>
  </r>
  <r>
    <s v="Donnie Brasco"/>
    <x v="0"/>
    <x v="5"/>
    <x v="17"/>
    <s v="February 28, 1997 (United States)"/>
    <x v="3"/>
    <n v="287000"/>
    <s v="Mike Newell"/>
    <s v="Joseph D. Pistone"/>
    <s v="Al Pacino"/>
    <s v="United States"/>
    <n v="35000000"/>
    <n v="124909762"/>
    <s v="Mandalay Entertainment"/>
    <n v="127"/>
    <n v="160.5"/>
    <n v="237133984.30778816"/>
  </r>
  <r>
    <s v="George of the Jungle"/>
    <x v="1"/>
    <x v="2"/>
    <x v="17"/>
    <s v="July 16, 1997 (United States)"/>
    <x v="30"/>
    <n v="73000"/>
    <s v="Sam Weisman"/>
    <s v="Jay Ward"/>
    <s v="Brendan Fraser"/>
    <s v="United States"/>
    <n v="55000000"/>
    <n v="174463257"/>
    <s v="Walt Disney Pictures"/>
    <n v="92"/>
    <n v="160.5"/>
    <n v="331208438.67850465"/>
  </r>
  <r>
    <s v="Anastasia"/>
    <x v="2"/>
    <x v="10"/>
    <x v="17"/>
    <s v="November 21, 1997 (United States)"/>
    <x v="13"/>
    <n v="115000"/>
    <s v="Don Bluth"/>
    <s v="Susan Gauthier"/>
    <s v="Meg Ryan"/>
    <s v="United States"/>
    <n v="50000000"/>
    <n v="139804348"/>
    <s v="Twentieth Century Fox"/>
    <n v="94"/>
    <n v="160.5"/>
    <n v="265410497.41806853"/>
  </r>
  <r>
    <s v="Fools Rush In"/>
    <x v="8"/>
    <x v="3"/>
    <x v="17"/>
    <s v="February 14, 1997 (United States)"/>
    <x v="10"/>
    <n v="34000"/>
    <s v="Andy Tennant"/>
    <s v="Joan Taylor"/>
    <s v="Matthew Perry"/>
    <s v="United States"/>
    <n v="20000000"/>
    <n v="29481428"/>
    <s v="Columbia Pictures"/>
    <n v="109"/>
    <n v="160.5"/>
    <n v="55968791.972585671"/>
  </r>
  <r>
    <s v="Midnight in the Garden of Good and Evil"/>
    <x v="0"/>
    <x v="6"/>
    <x v="17"/>
    <s v="November 21, 1997 (United States)"/>
    <x v="14"/>
    <n v="37000"/>
    <s v="Clint Eastwood"/>
    <s v="John Berendt"/>
    <s v="John Cusack"/>
    <s v="United States"/>
    <n v="35000000"/>
    <n v="25105255"/>
    <s v="Warner Bros."/>
    <n v="155"/>
    <n v="160.5"/>
    <n v="47660879.741433024"/>
  </r>
  <r>
    <s v="Good Burger"/>
    <x v="1"/>
    <x v="3"/>
    <x v="17"/>
    <s v="July 25, 1997 (United States)"/>
    <x v="46"/>
    <n v="27000"/>
    <s v="Brian Robbins"/>
    <s v="Dan Schneider"/>
    <s v="Kel Mitchell"/>
    <s v="United States"/>
    <n v="9000000"/>
    <n v="23712993"/>
    <s v="Paramount Pictures"/>
    <n v="95"/>
    <n v="160.5"/>
    <n v="45017750.573831774"/>
  </r>
  <r>
    <s v="Perfect Blue"/>
    <x v="3"/>
    <x v="10"/>
    <x v="17"/>
    <s v="February 28, 1998 (Japan)"/>
    <x v="45"/>
    <n v="63000"/>
    <s v="Satoshi Kon"/>
    <s v="Sadayuki Murai"/>
    <s v="Junko Iwao"/>
    <s v="Japan"/>
    <m/>
    <n v="563130"/>
    <s v="Rex Entertainment"/>
    <n v="81"/>
    <n v="160.5"/>
    <n v="1069069.8504672898"/>
  </r>
  <r>
    <s v="The Edge"/>
    <x v="0"/>
    <x v="2"/>
    <x v="17"/>
    <s v="September 26, 1997 (United States)"/>
    <x v="15"/>
    <n v="70000"/>
    <s v="Lee Tamahori"/>
    <s v="David Mamet"/>
    <s v="Anthony Hopkins"/>
    <s v="United States"/>
    <n v="30000000"/>
    <n v="43312294"/>
    <s v="Art Linson Productions"/>
    <n v="117"/>
    <n v="160.5"/>
    <n v="82225893.96760124"/>
  </r>
  <r>
    <s v="My Best Friend's Wedding"/>
    <x v="8"/>
    <x v="3"/>
    <x v="17"/>
    <s v="June 20, 1997 (United States)"/>
    <x v="21"/>
    <n v="134000"/>
    <s v="P.J. Hogan"/>
    <s v="Ronald Bass"/>
    <s v="Julia Roberts"/>
    <s v="United States"/>
    <n v="38000000"/>
    <n v="299288605"/>
    <s v="TriStar Pictures"/>
    <n v="105"/>
    <n v="160.5"/>
    <n v="568182167.87227416"/>
  </r>
  <r>
    <s v="Anaconda"/>
    <x v="8"/>
    <x v="2"/>
    <x v="17"/>
    <s v="April 11, 1997 (United States)"/>
    <x v="25"/>
    <n v="99000"/>
    <s v="Luis Llosa"/>
    <s v="Hans Bauer"/>
    <s v="Jon Voight"/>
    <s v="United States"/>
    <n v="45000000"/>
    <n v="136885767"/>
    <s v="Cinema Line Film Corporation"/>
    <n v="89"/>
    <n v="160.5"/>
    <n v="259869739.59439251"/>
  </r>
  <r>
    <s v="Tomorrow Never Dies"/>
    <x v="8"/>
    <x v="2"/>
    <x v="17"/>
    <s v="December 19, 1997 (United States)"/>
    <x v="16"/>
    <n v="185000"/>
    <s v="Roger Spottiswoode"/>
    <s v="Bruce Feirstein"/>
    <s v="Pierce Brosnan"/>
    <s v="United Kingdom"/>
    <n v="110000000"/>
    <n v="333011068"/>
    <s v="Eon Productions"/>
    <n v="119"/>
    <n v="160.5"/>
    <n v="632202320.37133956"/>
  </r>
  <r>
    <s v="Speed 2: Cruise Control"/>
    <x v="8"/>
    <x v="2"/>
    <x v="17"/>
    <s v="June 13, 1997 (United States)"/>
    <x v="49"/>
    <n v="76000"/>
    <s v="Jan de Bont"/>
    <s v="Graham Yost"/>
    <s v="Sandra Bullock"/>
    <s v="United States"/>
    <n v="160000000"/>
    <n v="164508066"/>
    <s v="Blue Tulip Productions"/>
    <n v="121"/>
    <n v="160.5"/>
    <n v="312309082.30654204"/>
  </r>
  <r>
    <s v="The Saint"/>
    <x v="8"/>
    <x v="2"/>
    <x v="17"/>
    <s v="April 4, 1997 (United States)"/>
    <x v="19"/>
    <n v="64000"/>
    <s v="Phillip Noyce"/>
    <s v="Leslie Charteris"/>
    <s v="Val Kilmer"/>
    <s v="United States"/>
    <n v="68000000"/>
    <n v="118063304"/>
    <s v="Paramount Pictures"/>
    <n v="116"/>
    <n v="160.5"/>
    <n v="224136378.37258565"/>
  </r>
  <r>
    <s v="Lost Highway"/>
    <x v="0"/>
    <x v="16"/>
    <x v="17"/>
    <s v="January 15, 1997 (France)"/>
    <x v="37"/>
    <n v="134000"/>
    <s v="David Lynch"/>
    <s v="David Lynch"/>
    <s v="Bill Pullman"/>
    <s v="France"/>
    <n v="15000000"/>
    <n v="3703548"/>
    <s v="CiBy 2000"/>
    <n v="134"/>
    <n v="160.5"/>
    <n v="7030972.4336448601"/>
  </r>
  <r>
    <s v="The Full Monty"/>
    <x v="0"/>
    <x v="3"/>
    <x v="17"/>
    <s v="September 19, 1997 (United States)"/>
    <x v="13"/>
    <n v="101000"/>
    <s v="Peter Cattaneo"/>
    <s v="Simon Beaufoy"/>
    <s v="Robert Carlyle"/>
    <s v="United Kingdom"/>
    <n v="3500000"/>
    <n v="257938649"/>
    <s v="Redwave Films"/>
    <n v="91"/>
    <n v="160.5"/>
    <n v="489681659.50342679"/>
  </r>
  <r>
    <s v="Spawn"/>
    <x v="8"/>
    <x v="2"/>
    <x v="17"/>
    <s v="August 1, 1997 (United States)"/>
    <x v="33"/>
    <n v="65000"/>
    <s v="Mark A.Z. DippÃ©"/>
    <s v="Todd McFarlane"/>
    <s v="Michael Jai White"/>
    <s v="United States"/>
    <n v="40000000"/>
    <n v="87840042"/>
    <s v="McFarlane Films"/>
    <n v="96"/>
    <n v="160.5"/>
    <n v="166759257.3046729"/>
  </r>
  <r>
    <s v="Romy and Michele's High School Reunion"/>
    <x v="0"/>
    <x v="3"/>
    <x v="17"/>
    <s v="April 25, 1997 (United States)"/>
    <x v="19"/>
    <n v="43000"/>
    <s v="David Mirkin"/>
    <s v="Robin Schiff"/>
    <s v="Mira Sorvino"/>
    <s v="United States"/>
    <m/>
    <n v="29235353"/>
    <s v="Touchstone Pictures"/>
    <n v="92"/>
    <n v="160.5"/>
    <n v="55501632.766978189"/>
  </r>
  <r>
    <s v="Seven Years in Tibet"/>
    <x v="8"/>
    <x v="1"/>
    <x v="17"/>
    <s v="October 10, 1997 (United States)"/>
    <x v="12"/>
    <n v="134000"/>
    <s v="Jean-Jacques Annaud"/>
    <s v="Heinrich Harrer"/>
    <s v="Brad Pitt"/>
    <s v="United States"/>
    <n v="70000000"/>
    <n v="131457682"/>
    <s v="Mandalay Entertainment"/>
    <n v="136"/>
    <n v="160.5"/>
    <n v="249564833.05545172"/>
  </r>
  <r>
    <s v="Cop Land"/>
    <x v="0"/>
    <x v="6"/>
    <x v="17"/>
    <s v="August 15, 1997 (United States)"/>
    <x v="15"/>
    <n v="89000"/>
    <s v="James Mangold"/>
    <s v="James Mangold"/>
    <s v="Sylvester Stallone"/>
    <s v="United States"/>
    <n v="15000000"/>
    <n v="44862187"/>
    <s v="Miramax"/>
    <n v="105"/>
    <n v="160.5"/>
    <n v="85168276.504049838"/>
  </r>
  <r>
    <s v="Gummo"/>
    <x v="0"/>
    <x v="3"/>
    <x v="17"/>
    <s v="November 24, 1997 (Australia)"/>
    <x v="17"/>
    <n v="33000"/>
    <s v="Harmony Korine"/>
    <s v="Harmony Korine"/>
    <s v="Nick Sutton"/>
    <s v="United States"/>
    <n v="1300000"/>
    <n v="116799"/>
    <s v="Fine Line Features"/>
    <n v="89"/>
    <n v="160.5"/>
    <n v="221736.17009345794"/>
  </r>
  <r>
    <s v="In &amp; Out"/>
    <x v="8"/>
    <x v="3"/>
    <x v="17"/>
    <s v="September 19, 1997 (United States)"/>
    <x v="5"/>
    <n v="40000"/>
    <s v="Frank Oz"/>
    <s v="Paul Rudnick"/>
    <s v="Kevin Kline"/>
    <s v="United States"/>
    <n v="35000000"/>
    <n v="63856929"/>
    <s v="Paramount Pictures"/>
    <n v="90"/>
    <n v="160.5"/>
    <n v="121228699.47850467"/>
  </r>
  <r>
    <s v="Wilde"/>
    <x v="0"/>
    <x v="5"/>
    <x v="17"/>
    <s v="May 1, 1998 (United States)"/>
    <x v="15"/>
    <n v="15000"/>
    <s v="Brian Gilbert"/>
    <s v="Julian Mitchell"/>
    <s v="Stephen Fry"/>
    <s v="United Kingdom"/>
    <n v="10000000"/>
    <n v="2158775"/>
    <s v="Samuelson Productions"/>
    <n v="118"/>
    <n v="160.5"/>
    <n v="4098309.9221183802"/>
  </r>
  <r>
    <s v="Chasing Amy"/>
    <x v="0"/>
    <x v="3"/>
    <x v="17"/>
    <s v="April 18, 1997 (United States)"/>
    <x v="13"/>
    <n v="134000"/>
    <s v="Kevin Smith"/>
    <s v="Kevin Smith"/>
    <s v="Ben Affleck"/>
    <s v="United States"/>
    <n v="250000"/>
    <n v="12021272"/>
    <s v="Too Askew Prod. Inc."/>
    <n v="113"/>
    <n v="160.5"/>
    <n v="22821692.077258568"/>
  </r>
  <r>
    <s v="U Turn"/>
    <x v="0"/>
    <x v="6"/>
    <x v="17"/>
    <s v="October 3, 1997 (United States)"/>
    <x v="17"/>
    <n v="50000"/>
    <s v="Oliver Stone"/>
    <s v="John Ridley"/>
    <s v="Sean Penn"/>
    <s v="United States"/>
    <n v="19000000"/>
    <n v="6682098"/>
    <s v="Phoenix Pictures"/>
    <n v="125"/>
    <n v="160.5"/>
    <n v="12685577.947663551"/>
  </r>
  <r>
    <s v="Conspiracy Theory"/>
    <x v="0"/>
    <x v="2"/>
    <x v="17"/>
    <s v="August 8, 1997 (United States)"/>
    <x v="17"/>
    <n v="96000"/>
    <s v="Richard Donner"/>
    <s v="Brian Helgeland"/>
    <s v="Mel Gibson"/>
    <s v="United States"/>
    <n v="75000000"/>
    <n v="136982834"/>
    <s v="Warner Bros."/>
    <n v="135"/>
    <n v="160.5"/>
    <n v="260054015.69968846"/>
  </r>
  <r>
    <s v="Breakdown"/>
    <x v="0"/>
    <x v="6"/>
    <x v="17"/>
    <s v="May 2, 1997 (United States)"/>
    <x v="15"/>
    <n v="51000"/>
    <s v="Jonathan Mostow"/>
    <s v="Jonathan Mostow"/>
    <s v="Kurt Russell"/>
    <s v="United States"/>
    <n v="36000000"/>
    <n v="50159144"/>
    <s v="Dino De Laurentiis Company"/>
    <n v="93"/>
    <n v="160.5"/>
    <n v="95224244.092211843"/>
  </r>
  <r>
    <s v="G.I. Jane"/>
    <x v="0"/>
    <x v="2"/>
    <x v="17"/>
    <s v="August 22, 1997 (United States)"/>
    <x v="22"/>
    <n v="75000"/>
    <s v="Ridley Scott"/>
    <s v="Danielle Alexandra"/>
    <s v="Demi Moore"/>
    <s v="United States"/>
    <n v="50000000"/>
    <n v="48169156"/>
    <s v="Caravan Pictures"/>
    <n v="125"/>
    <n v="160.5"/>
    <n v="91446366.561993763"/>
  </r>
  <r>
    <s v="The Jackal"/>
    <x v="0"/>
    <x v="2"/>
    <x v="17"/>
    <s v="November 14, 1997 (United States)"/>
    <x v="5"/>
    <n v="109000"/>
    <s v="Michael Caton-Jones"/>
    <s v="Kenneth Ross"/>
    <s v="Bruce Willis"/>
    <s v="United States"/>
    <n v="60000000"/>
    <n v="159330280"/>
    <s v="Universal Pictures"/>
    <n v="124"/>
    <n v="160.5"/>
    <n v="302479353.99376947"/>
  </r>
  <r>
    <s v="Kiss the Girls"/>
    <x v="0"/>
    <x v="6"/>
    <x v="17"/>
    <s v="October 3, 1997 (United States)"/>
    <x v="14"/>
    <n v="68000"/>
    <s v="Gary Fleder"/>
    <s v="James Patterson"/>
    <s v="Morgan Freeman"/>
    <s v="United States"/>
    <n v="27000000"/>
    <n v="60527873"/>
    <s v="Paramount Pictures"/>
    <n v="115"/>
    <n v="160.5"/>
    <n v="114908678.52398753"/>
  </r>
  <r>
    <s v="Vegas Vacation"/>
    <x v="1"/>
    <x v="3"/>
    <x v="17"/>
    <s v="February 14, 1997 (United States)"/>
    <x v="22"/>
    <n v="46000"/>
    <s v="Stephen Kessler"/>
    <s v="Elisa Bell"/>
    <s v="Chevy Chase"/>
    <s v="United States"/>
    <n v="25000000"/>
    <n v="36400360"/>
    <s v="Warner Bros."/>
    <n v="93"/>
    <n v="160.5"/>
    <n v="69103985.619937688"/>
  </r>
  <r>
    <s v="The Devil's Own"/>
    <x v="0"/>
    <x v="2"/>
    <x v="17"/>
    <s v="March 26, 1997 (United States)"/>
    <x v="19"/>
    <n v="62000"/>
    <s v="Alan J. Pakula"/>
    <s v="Kevin Jarre"/>
    <s v="Harrison Ford"/>
    <s v="United States"/>
    <n v="90000000"/>
    <n v="140807547"/>
    <s v="Columbia Pictures"/>
    <n v="111"/>
    <n v="160.5"/>
    <n v="267315012.90280372"/>
  </r>
  <r>
    <s v="Amistad"/>
    <x v="0"/>
    <x v="5"/>
    <x v="17"/>
    <s v="December 25, 1997 (United States)"/>
    <x v="4"/>
    <n v="73000"/>
    <s v="Steven Spielberg"/>
    <s v="David Franzoni"/>
    <s v="Djimon Hounsou"/>
    <s v="United States"/>
    <n v="36000000"/>
    <n v="44229441"/>
    <s v="Dreamworks Pictures"/>
    <n v="155"/>
    <n v="160.5"/>
    <n v="83967044.689719617"/>
  </r>
  <r>
    <s v="The Postman"/>
    <x v="0"/>
    <x v="2"/>
    <x v="17"/>
    <s v="December 25, 1997 (United States)"/>
    <x v="10"/>
    <n v="70000"/>
    <s v="Kevin Costner"/>
    <s v="David Brin"/>
    <s v="Kevin Costner"/>
    <s v="United States"/>
    <n v="80000000"/>
    <n v="17626234"/>
    <s v="Tig Productions"/>
    <n v="177"/>
    <n v="160.5"/>
    <n v="33462389.406853583"/>
  </r>
  <r>
    <s v="Mimic"/>
    <x v="0"/>
    <x v="4"/>
    <x v="17"/>
    <s v="August 22, 1997 (United States)"/>
    <x v="22"/>
    <n v="47000"/>
    <s v="Guillermo del Toro"/>
    <s v="Donald A. Wollheim"/>
    <s v="Mira Sorvino"/>
    <s v="United States"/>
    <n v="30000000"/>
    <n v="25480803"/>
    <s v="Dimension Films"/>
    <n v="105"/>
    <n v="160.5"/>
    <n v="48373835.975700937"/>
  </r>
  <r>
    <s v="Fierce Creatures"/>
    <x v="8"/>
    <x v="3"/>
    <x v="17"/>
    <s v="January 24, 1997 (United States)"/>
    <x v="5"/>
    <n v="24000"/>
    <s v="Fred Schepisi"/>
    <s v="John Cleese"/>
    <s v="John Cleese"/>
    <s v="United Kingdom"/>
    <n v="25000000"/>
    <n v="9381260"/>
    <s v="Universal Pictures"/>
    <n v="93"/>
    <n v="160.5"/>
    <n v="17809781.445482865"/>
  </r>
  <r>
    <s v="Grosse Pointe Blank"/>
    <x v="0"/>
    <x v="2"/>
    <x v="17"/>
    <s v="April 11, 1997 (United States)"/>
    <x v="4"/>
    <n v="90000"/>
    <s v="George Armitage"/>
    <s v="Tom Jankiewicz"/>
    <s v="John Cusack"/>
    <s v="United States"/>
    <n v="15000000"/>
    <n v="28084357"/>
    <s v="Hollywood Pictures"/>
    <n v="107"/>
    <n v="160.5"/>
    <n v="53316533.195638627"/>
  </r>
  <r>
    <s v="Mortal Kombat: Annihilation"/>
    <x v="8"/>
    <x v="2"/>
    <x v="17"/>
    <s v="November 21, 1997 (United States)"/>
    <x v="47"/>
    <n v="51000"/>
    <s v="John R. Leonetti"/>
    <s v="Ed Boon"/>
    <s v="Robin Shou"/>
    <s v="United States"/>
    <n v="30000000"/>
    <n v="51376861"/>
    <s v="New Line Cinema"/>
    <n v="95"/>
    <n v="160.5"/>
    <n v="97536009.636760116"/>
  </r>
  <r>
    <s v="Spice World"/>
    <x v="1"/>
    <x v="3"/>
    <x v="17"/>
    <s v="January 23, 1998 (United States)"/>
    <x v="50"/>
    <n v="34000"/>
    <s v="Bob Spiers"/>
    <s v="Spice Girls"/>
    <s v="Mel B"/>
    <s v="United Kingdom"/>
    <n v="25000000"/>
    <n v="29342592"/>
    <s v="Columbia Pictures"/>
    <n v="93"/>
    <n v="160.5"/>
    <n v="55705219.828037381"/>
  </r>
  <r>
    <s v="Selena"/>
    <x v="1"/>
    <x v="5"/>
    <x v="17"/>
    <s v="March 21, 1997 (United States)"/>
    <x v="8"/>
    <n v="26000"/>
    <s v="Gregory Nava"/>
    <s v="Gregory Nava"/>
    <s v="Jennifer Lopez"/>
    <s v="United States"/>
    <n v="20000000"/>
    <n v="35281794"/>
    <s v="Q Productions"/>
    <n v="127"/>
    <n v="160.5"/>
    <n v="66980452.534579441"/>
  </r>
  <r>
    <s v="Happy Together"/>
    <x v="3"/>
    <x v="0"/>
    <x v="17"/>
    <s v="May 30, 1997 (Hong Kong)"/>
    <x v="3"/>
    <n v="25000"/>
    <s v="Kar-Wai Wong"/>
    <s v="Manuel Puig"/>
    <s v="Leslie Cheung"/>
    <s v="Hong Kong"/>
    <n v="4200000"/>
    <n v="585773"/>
    <s v="Block 2 Pictures"/>
    <n v="96"/>
    <n v="160.5"/>
    <n v="1112056.2809968847"/>
  </r>
  <r>
    <s v="The Borrowers"/>
    <x v="1"/>
    <x v="1"/>
    <x v="17"/>
    <s v="February 13, 1998 (United States)"/>
    <x v="23"/>
    <n v="20000"/>
    <s v="Peter Hewitt"/>
    <s v="Mary Norton"/>
    <s v="John Goodman"/>
    <s v="United Kingdom"/>
    <n v="29000000"/>
    <n v="22619589"/>
    <s v="Polygram Filmed Entertainment"/>
    <n v="89"/>
    <n v="160.5"/>
    <n v="42941986.095327102"/>
  </r>
  <r>
    <s v="The Peacemaker"/>
    <x v="0"/>
    <x v="2"/>
    <x v="17"/>
    <s v="September 26, 1997 (United States)"/>
    <x v="22"/>
    <n v="55000"/>
    <s v="Mimi Leder"/>
    <s v="Leslie Cockburn"/>
    <s v="George Clooney"/>
    <s v="United States"/>
    <n v="50000000"/>
    <n v="110463140"/>
    <s v="Dreamworks Pictures"/>
    <n v="124"/>
    <n v="160.5"/>
    <n v="209707905.0342679"/>
  </r>
  <r>
    <s v="Volcano"/>
    <x v="8"/>
    <x v="2"/>
    <x v="17"/>
    <s v="April 25, 1997 (United States)"/>
    <x v="30"/>
    <n v="73000"/>
    <s v="Mick Jackson"/>
    <s v="Jerome Armstrong"/>
    <s v="Tommy Lee Jones"/>
    <s v="United States"/>
    <n v="90000000"/>
    <n v="122823468"/>
    <s v="Twentieth Century Fox"/>
    <n v="104"/>
    <n v="160.5"/>
    <n v="233173275.38691589"/>
  </r>
  <r>
    <s v="Clockwatchers"/>
    <x v="8"/>
    <x v="3"/>
    <x v="17"/>
    <s v="May 15, 1998 (United States)"/>
    <x v="14"/>
    <n v="4800"/>
    <s v="Jill Sprecher"/>
    <s v="Jill Sprecher"/>
    <s v="Toni Collette"/>
    <s v="United Kingdom"/>
    <m/>
    <n v="537948"/>
    <s v="Goldcrest Films International"/>
    <n v="96"/>
    <n v="160.5"/>
    <n v="1021263.2747663552"/>
  </r>
  <r>
    <s v="Bliss"/>
    <x v="0"/>
    <x v="0"/>
    <x v="17"/>
    <s v="April 14, 1997 (United States)"/>
    <x v="22"/>
    <n v="2300"/>
    <s v="Lance Young"/>
    <s v="Lance Young"/>
    <s v="Craig Sheffer"/>
    <s v="Canada"/>
    <m/>
    <n v="294064"/>
    <s v="Triumph Films"/>
    <n v="103"/>
    <n v="160.5"/>
    <n v="558263.5563862928"/>
  </r>
  <r>
    <s v="Mousehunt"/>
    <x v="1"/>
    <x v="3"/>
    <x v="17"/>
    <s v="December 19, 1997 (United States)"/>
    <x v="16"/>
    <n v="53000"/>
    <s v="Gore Verbinski"/>
    <s v="Adam Rifkin"/>
    <s v="Nathan Lane"/>
    <s v="United States"/>
    <n v="38000000"/>
    <n v="122417389"/>
    <s v="Dreamworks Pictures"/>
    <n v="98"/>
    <n v="160.5"/>
    <n v="232402357.80872273"/>
  </r>
  <r>
    <s v="Inventing the Abbotts"/>
    <x v="0"/>
    <x v="0"/>
    <x v="17"/>
    <s v="April 4, 1997 (United States)"/>
    <x v="5"/>
    <n v="12000"/>
    <s v="Pat O'Connor"/>
    <s v="Sue Miller"/>
    <s v="Liv Tyler"/>
    <s v="United States"/>
    <m/>
    <n v="5936344"/>
    <s v="Fox 2000 Pictures"/>
    <n v="110"/>
    <n v="160.5"/>
    <n v="11269806.958255451"/>
  </r>
  <r>
    <s v="Open Your Eyes"/>
    <x v="0"/>
    <x v="0"/>
    <x v="17"/>
    <s v="December 19, 1997 (Spain)"/>
    <x v="3"/>
    <n v="65000"/>
    <s v="Alejandro AmenÃ¡bar"/>
    <s v="Alejandro AmenÃ¡bar"/>
    <s v="Eduardo Noriega"/>
    <s v="Spain"/>
    <m/>
    <n v="377967"/>
    <s v="Canal+ EspaÃ±a"/>
    <n v="119"/>
    <n v="160.5"/>
    <n v="717548.56635514018"/>
  </r>
  <r>
    <s v="Beverly Hills Ninja"/>
    <x v="8"/>
    <x v="2"/>
    <x v="17"/>
    <s v="January 17, 1997 (United States)"/>
    <x v="41"/>
    <n v="40000"/>
    <s v="Dennis Dugan"/>
    <s v="Mark Feldberg"/>
    <s v="Chris Farley"/>
    <s v="United States"/>
    <n v="18000000"/>
    <n v="31480418"/>
    <s v="3 Arts Entertainment"/>
    <n v="88"/>
    <n v="160.5"/>
    <n v="59763759.280996881"/>
  </r>
  <r>
    <s v="Murder at 1600"/>
    <x v="0"/>
    <x v="2"/>
    <x v="17"/>
    <s v="April 18, 1997 (United States)"/>
    <x v="10"/>
    <n v="29000"/>
    <s v="Dwight H. Little"/>
    <s v="Wayne Beach"/>
    <s v="Wesley Snipes"/>
    <s v="United States"/>
    <n v="40000000"/>
    <n v="25804707"/>
    <s v="Warner Bros."/>
    <n v="107"/>
    <n v="160.5"/>
    <n v="48988749.052336447"/>
  </r>
  <r>
    <s v="Flubber"/>
    <x v="1"/>
    <x v="3"/>
    <x v="17"/>
    <s v="November 26, 1997 (United States)"/>
    <x v="11"/>
    <n v="86000"/>
    <s v="Les Mayfield"/>
    <s v="Samuel W. Taylor"/>
    <s v="Robin Williams"/>
    <s v="United States"/>
    <n v="80000000"/>
    <n v="177977226"/>
    <s v="Walt Disney Pictures"/>
    <n v="93"/>
    <n v="160.5"/>
    <n v="337879506.30654204"/>
  </r>
  <r>
    <s v="Orgazmo"/>
    <x v="5"/>
    <x v="3"/>
    <x v="17"/>
    <s v="October 23, 1998 (United States)"/>
    <x v="10"/>
    <n v="35000"/>
    <s v="Trey Parker"/>
    <s v="Trey Parker"/>
    <s v="Trey Parker"/>
    <s v="United States"/>
    <n v="1000000"/>
    <n v="602302"/>
    <s v="Kuzui Enterprises"/>
    <n v="94"/>
    <n v="160.5"/>
    <n v="1143435.6348909657"/>
  </r>
  <r>
    <s v="The Ice Storm"/>
    <x v="0"/>
    <x v="0"/>
    <x v="17"/>
    <s v="November 26, 1997 (United States)"/>
    <x v="34"/>
    <n v="54000"/>
    <s v="Ang Lee"/>
    <s v="Rick Moody"/>
    <s v="Kevin Kline"/>
    <s v="United States"/>
    <n v="18000000"/>
    <n v="8038061"/>
    <s v="Fox Searchlight Pictures"/>
    <n v="112"/>
    <n v="160.5"/>
    <n v="15259795.555763239"/>
  </r>
  <r>
    <s v="Soul Food"/>
    <x v="0"/>
    <x v="3"/>
    <x v="17"/>
    <s v="September 26, 1997 (United States)"/>
    <x v="9"/>
    <n v="7400"/>
    <s v="George Tillman Jr."/>
    <s v="George Tillman Jr."/>
    <s v="Vanessa Williams"/>
    <s v="United States"/>
    <n v="7500000"/>
    <n v="43700855"/>
    <s v="Fox 2000 Pictures"/>
    <n v="115"/>
    <n v="160.5"/>
    <n v="82963554.632398754"/>
  </r>
  <r>
    <s v="Children of Heaven"/>
    <x v="1"/>
    <x v="0"/>
    <x v="17"/>
    <s v="January 22, 1999 (United States)"/>
    <x v="28"/>
    <n v="68000"/>
    <s v="Majid Majidi"/>
    <s v="Majid Majidi"/>
    <s v="Mohammad Amir Naji"/>
    <s v="Iran"/>
    <n v="180000"/>
    <n v="933933"/>
    <s v="Kanun parvaresh fekri"/>
    <n v="89"/>
    <n v="160.5"/>
    <n v="1773017.9757009347"/>
  </r>
  <r>
    <s v="Double Team"/>
    <x v="0"/>
    <x v="2"/>
    <x v="17"/>
    <s v="April 4, 1997 (United States)"/>
    <x v="25"/>
    <n v="32000"/>
    <s v="Hark Tsui"/>
    <s v="Don Jakoby"/>
    <s v="Jean-Claude Van Damme"/>
    <s v="United States"/>
    <n v="30000000"/>
    <n v="11438337"/>
    <s v="Mandalay Entertainment"/>
    <n v="93"/>
    <n v="160.5"/>
    <n v="21715023.575700935"/>
  </r>
  <r>
    <s v="The Relic"/>
    <x v="0"/>
    <x v="4"/>
    <x v="17"/>
    <s v="January 10, 1997 (United States)"/>
    <x v="1"/>
    <n v="26000"/>
    <s v="Peter Hyams"/>
    <s v="Douglas Preston"/>
    <s v="Penelope Ann Miller"/>
    <s v="United Kingdom"/>
    <n v="40000000"/>
    <n v="33956608"/>
    <s v="British Broadcasting Corporation (BBC)"/>
    <n v="110"/>
    <n v="160.5"/>
    <n v="64464663.287227415"/>
  </r>
  <r>
    <s v="An American Werewolf in Paris"/>
    <x v="0"/>
    <x v="3"/>
    <x v="17"/>
    <s v="December 25, 1997 (United States)"/>
    <x v="27"/>
    <n v="24000"/>
    <s v="Anthony Waller"/>
    <s v="John Landis"/>
    <s v="Tom Everett Scott"/>
    <s v="United Kingdom"/>
    <n v="25000000"/>
    <n v="26570463"/>
    <s v="Hollywood Pictures"/>
    <n v="105"/>
    <n v="160.5"/>
    <n v="50442492.685981311"/>
  </r>
  <r>
    <s v="Bean"/>
    <x v="8"/>
    <x v="1"/>
    <x v="17"/>
    <s v="November 7, 1997 (United States)"/>
    <x v="16"/>
    <n v="100000"/>
    <s v="Mel Smith"/>
    <s v="Rowan Atkinson"/>
    <s v="Rowan Atkinson"/>
    <s v="United Kingdom"/>
    <n v="18000000"/>
    <n v="251212670"/>
    <s v="Polygram Filmed Entertainment"/>
    <n v="89"/>
    <n v="160.5"/>
    <n v="476912776.00623053"/>
  </r>
  <r>
    <s v="Wag the Dog"/>
    <x v="0"/>
    <x v="3"/>
    <x v="17"/>
    <s v="January 9, 1998 (United States)"/>
    <x v="12"/>
    <n v="80000"/>
    <s v="Barry Levinson"/>
    <s v="Larry Beinhart"/>
    <s v="Dustin Hoffman"/>
    <s v="United States"/>
    <n v="15000000"/>
    <n v="64256513"/>
    <s v="Baltimore Pictures"/>
    <n v="97"/>
    <n v="160.5"/>
    <n v="121987286.67352025"/>
  </r>
  <r>
    <s v="Taste of Cherry"/>
    <x v="4"/>
    <x v="0"/>
    <x v="17"/>
    <s v="November 26, 1997 (France)"/>
    <x v="40"/>
    <n v="26000"/>
    <s v="Abbas Kiarostami"/>
    <s v="Abbas Kiarostami"/>
    <s v="Homayoun Ershadi"/>
    <s v="Iran"/>
    <m/>
    <n v="10923"/>
    <s v="Abbas Kiarostami Productions"/>
    <n v="95"/>
    <n v="160.5"/>
    <n v="20736.685981308412"/>
  </r>
  <r>
    <s v="Absolute Power"/>
    <x v="0"/>
    <x v="2"/>
    <x v="17"/>
    <s v="February 14, 1997 (United States)"/>
    <x v="17"/>
    <n v="52000"/>
    <s v="Clint Eastwood"/>
    <s v="David Baldacci"/>
    <s v="Clint Eastwood"/>
    <s v="United States"/>
    <n v="50000000"/>
    <n v="50068310"/>
    <s v="Castle Rock Entertainment"/>
    <n v="121"/>
    <n v="160.5"/>
    <n v="95051800.978193149"/>
  </r>
  <r>
    <s v="Wishmaster"/>
    <x v="0"/>
    <x v="7"/>
    <x v="17"/>
    <s v="September 19, 1997 (United States)"/>
    <x v="1"/>
    <n v="21000"/>
    <s v="Robert Kurtzman"/>
    <s v="Peter Atkins"/>
    <s v="Tammy Lauren"/>
    <s v="United States"/>
    <n v="5000000"/>
    <n v="15738769"/>
    <s v="Image Organization"/>
    <n v="90"/>
    <n v="160.5"/>
    <n v="29879145.883489095"/>
  </r>
  <r>
    <s v="Jungle 2 Jungle"/>
    <x v="1"/>
    <x v="3"/>
    <x v="17"/>
    <s v="March 7, 1997 (United States)"/>
    <x v="33"/>
    <n v="23000"/>
    <s v="John Pasquin"/>
    <s v="HervÃ© Palud"/>
    <s v="Tim Allen"/>
    <s v="United States"/>
    <n v="32000000"/>
    <n v="59927618"/>
    <s v="Walt Disney Pictures"/>
    <n v="105"/>
    <n v="160.5"/>
    <n v="113769129.00062305"/>
  </r>
  <r>
    <s v="B*A*P*S"/>
    <x v="8"/>
    <x v="3"/>
    <x v="17"/>
    <s v="March 28, 1997 (United States)"/>
    <x v="32"/>
    <n v="5000"/>
    <s v="Robert Townsend"/>
    <s v="Troy Byer"/>
    <s v="Halle Berry"/>
    <s v="United States"/>
    <m/>
    <n v="7338279"/>
    <s v="New Line Cinema"/>
    <n v="91"/>
    <n v="160.5"/>
    <n v="13931299.758878505"/>
  </r>
  <r>
    <s v="Private Parts"/>
    <x v="0"/>
    <x v="5"/>
    <x v="17"/>
    <s v="March 7, 1997 (United States)"/>
    <x v="15"/>
    <n v="35000"/>
    <s v="Betty Thomas"/>
    <s v="Howard Stern"/>
    <s v="Howard Stern"/>
    <s v="United States"/>
    <n v="28000000"/>
    <n v="41230799"/>
    <s v="Paramount Pictures"/>
    <n v="109"/>
    <n v="160.5"/>
    <n v="78274295.671651095"/>
  </r>
  <r>
    <s v="The Boxer"/>
    <x v="0"/>
    <x v="0"/>
    <x v="17"/>
    <s v="January 9, 1998 (United States)"/>
    <x v="9"/>
    <n v="20000"/>
    <s v="Jim Sheridan"/>
    <s v="Jim Sheridan"/>
    <s v="Daniel Day-Lewis"/>
    <s v="United States"/>
    <m/>
    <n v="16534578"/>
    <s v="Universal Pictures"/>
    <n v="113"/>
    <n v="160.5"/>
    <n v="31389943.405607477"/>
  </r>
  <r>
    <s v="Picture Perfect"/>
    <x v="8"/>
    <x v="3"/>
    <x v="17"/>
    <s v="August 1, 1997 (United States)"/>
    <x v="30"/>
    <n v="19000"/>
    <s v="Glenn Gordon Caron"/>
    <s v="Arleen Sorkin"/>
    <s v="Jennifer Aniston"/>
    <s v="United States"/>
    <n v="10000000"/>
    <n v="44332015"/>
    <s v="3 Arts Entertainment"/>
    <n v="101"/>
    <n v="160.5"/>
    <n v="84161775.517133951"/>
  </r>
  <r>
    <s v="Money Talks"/>
    <x v="0"/>
    <x v="2"/>
    <x v="17"/>
    <s v="August 22, 1997 (United States)"/>
    <x v="19"/>
    <n v="28000"/>
    <s v="Brett Ratner"/>
    <s v="Joel Cohen"/>
    <s v="Charlie Sheen"/>
    <s v="United States"/>
    <n v="25000000"/>
    <n v="48407611"/>
    <s v="New Line Cinema"/>
    <n v="97"/>
    <n v="160.5"/>
    <n v="91899059.636760116"/>
  </r>
  <r>
    <s v="The Sweet Hereafter"/>
    <x v="0"/>
    <x v="0"/>
    <x v="17"/>
    <s v="November 21, 1997 (United States)"/>
    <x v="24"/>
    <n v="33000"/>
    <s v="Atom Egoyan"/>
    <s v="Russell Banks"/>
    <s v="Ian Holm"/>
    <s v="Canada"/>
    <m/>
    <n v="3263585"/>
    <s v="Alliance Communications Corporation"/>
    <n v="112"/>
    <n v="160.5"/>
    <n v="6195728.0342679126"/>
  </r>
  <r>
    <s v="RocketMan"/>
    <x v="1"/>
    <x v="3"/>
    <x v="17"/>
    <s v="October 10, 1997 (United States)"/>
    <x v="23"/>
    <n v="9200"/>
    <s v="Stuart Gillard"/>
    <s v="Oren Aviv"/>
    <s v="Harland Williams"/>
    <s v="United States"/>
    <m/>
    <n v="15448043"/>
    <s v="Caravan Pictures"/>
    <n v="95"/>
    <n v="160.5"/>
    <n v="29327219.327725857"/>
  </r>
  <r>
    <s v="Switchback"/>
    <x v="0"/>
    <x v="6"/>
    <x v="17"/>
    <s v="October 31, 1997 (United States)"/>
    <x v="5"/>
    <n v="13000"/>
    <s v="Jeb Stuart"/>
    <s v="Jeb Stuart"/>
    <s v="Danny Glover"/>
    <s v="United States"/>
    <n v="37000000"/>
    <n v="6492660"/>
    <s v="Pacific Western"/>
    <n v="118"/>
    <n v="160.5"/>
    <n v="12325940.822429907"/>
  </r>
  <r>
    <s v="Wild America"/>
    <x v="1"/>
    <x v="2"/>
    <x v="17"/>
    <s v="July 2, 1997 (United States)"/>
    <x v="5"/>
    <n v="7000"/>
    <s v="William Dear"/>
    <s v="David Michael Wieger"/>
    <s v="Jonathan Taylor Thomas"/>
    <s v="United States"/>
    <m/>
    <n v="7342923"/>
    <s v="Morgan Creek Entertainment"/>
    <n v="106"/>
    <n v="160.5"/>
    <n v="13940116.125233645"/>
  </r>
  <r>
    <s v="Nothing to Lose"/>
    <x v="0"/>
    <x v="2"/>
    <x v="17"/>
    <s v="July 18, 1997 (United States)"/>
    <x v="17"/>
    <n v="45000"/>
    <s v="Steve Oedekerk"/>
    <s v="Steve Oedekerk"/>
    <s v="Martin Lawrence"/>
    <s v="United States"/>
    <n v="25000000"/>
    <n v="44480039"/>
    <s v="O Entertainment"/>
    <n v="98"/>
    <n v="160.5"/>
    <n v="84442790.550155759"/>
  </r>
  <r>
    <s v="Steel"/>
    <x v="8"/>
    <x v="2"/>
    <x v="17"/>
    <s v="August 15, 1997 (United States)"/>
    <x v="43"/>
    <n v="12000"/>
    <s v="Kenneth Johnson"/>
    <s v="Louise Simonson"/>
    <s v="Shaquille O'Neal"/>
    <s v="United States"/>
    <n v="16000000"/>
    <n v="1710972"/>
    <s v="DC Entertainment"/>
    <n v="97"/>
    <n v="160.5"/>
    <n v="3248181.7345794393"/>
  </r>
  <r>
    <s v="Eve's Bayou"/>
    <x v="0"/>
    <x v="0"/>
    <x v="17"/>
    <s v="November 7, 1997 (United States)"/>
    <x v="4"/>
    <n v="9100"/>
    <s v="Kasi Lemmons"/>
    <s v="Kasi Lemmons"/>
    <s v="Samuel L. Jackson"/>
    <s v="United States"/>
    <n v="6000000"/>
    <n v="14842388"/>
    <s v="Trimark Pictures"/>
    <n v="109"/>
    <n v="160.5"/>
    <n v="28177418.215576325"/>
  </r>
  <r>
    <s v="Kundun"/>
    <x v="8"/>
    <x v="5"/>
    <x v="17"/>
    <s v="January 16, 1998 (United States)"/>
    <x v="9"/>
    <n v="27000"/>
    <s v="Martin Scorsese"/>
    <s v="Melissa Mathison"/>
    <s v="Tenzin Thuthob Tsarong"/>
    <s v="United States"/>
    <n v="28000000"/>
    <n v="5684789"/>
    <s v="De Fina-Cappa"/>
    <n v="134"/>
    <n v="160.5"/>
    <n v="10792244.28847352"/>
  </r>
  <r>
    <s v="Cure"/>
    <x v="4"/>
    <x v="6"/>
    <x v="17"/>
    <s v="July 8, 2001 (United States)"/>
    <x v="34"/>
    <n v="12000"/>
    <s v="Kiyoshi Kurosawa"/>
    <s v="Kiyoshi Kurosawa"/>
    <s v="Masato Hagiwara"/>
    <s v="Japan"/>
    <m/>
    <m/>
    <s v="Daiei Studios"/>
    <n v="111"/>
    <n v="160.5"/>
    <n v="0"/>
  </r>
  <r>
    <s v="Live Flesh"/>
    <x v="0"/>
    <x v="0"/>
    <x v="17"/>
    <s v="January 16, 1998 (United States)"/>
    <x v="34"/>
    <n v="29000"/>
    <s v="Pedro AlmodÃ³var"/>
    <s v="Pedro AlmodÃ³var"/>
    <s v="Liberto Rabal"/>
    <s v="Spain"/>
    <m/>
    <n v="1785901"/>
    <s v="El Deseo"/>
    <n v="103"/>
    <n v="160.5"/>
    <n v="3390430.1227414329"/>
  </r>
  <r>
    <s v="Fire Down Below"/>
    <x v="0"/>
    <x v="2"/>
    <x v="17"/>
    <s v="September 5, 1997 (United States)"/>
    <x v="27"/>
    <n v="17000"/>
    <s v="FÃ©lix EnrÃ­quez AlcalÃ¡"/>
    <s v="Jeb Stuart"/>
    <s v="Steven Seagal"/>
    <s v="United States"/>
    <n v="60000000"/>
    <n v="16228448"/>
    <s v="Warner Bros."/>
    <n v="105"/>
    <n v="160.5"/>
    <n v="30808773.243613705"/>
  </r>
  <r>
    <s v="Air Bud"/>
    <x v="1"/>
    <x v="3"/>
    <x v="17"/>
    <s v="August 1, 1997 (United States)"/>
    <x v="11"/>
    <n v="17000"/>
    <s v="Charles Martin Smith"/>
    <s v="Kevin DiCicco"/>
    <s v="Michael Jeter"/>
    <s v="United States"/>
    <n v="3000000"/>
    <n v="23144499"/>
    <s v="Walt Disney Pictures"/>
    <n v="98"/>
    <n v="160.5"/>
    <n v="43938497.478504673"/>
  </r>
  <r>
    <s v="The Opposite of Sex"/>
    <x v="0"/>
    <x v="3"/>
    <x v="17"/>
    <s v="May 22, 1998 (United States)"/>
    <x v="5"/>
    <n v="20000"/>
    <s v="Don Roos"/>
    <s v="Don Roos"/>
    <s v="Christina Ricci"/>
    <s v="United States"/>
    <n v="5000000"/>
    <n v="5881367"/>
    <s v="Rysher Entertainment"/>
    <n v="105"/>
    <n v="160.5"/>
    <n v="11165436.292211838"/>
  </r>
  <r>
    <s v="For Richer or Poorer"/>
    <x v="8"/>
    <x v="3"/>
    <x v="17"/>
    <s v="December 12, 1997 (United States)"/>
    <x v="1"/>
    <n v="10000"/>
    <s v="Bryan Spicer"/>
    <s v="Jana Howington"/>
    <s v="Tim Allen"/>
    <s v="United States"/>
    <n v="35000000"/>
    <n v="32748995"/>
    <s v="Universal Pictures"/>
    <n v="115"/>
    <n v="160.5"/>
    <n v="62172079.60436137"/>
  </r>
  <r>
    <s v="The Castle"/>
    <x v="0"/>
    <x v="3"/>
    <x v="17"/>
    <s v="May 7, 1999 (United States)"/>
    <x v="3"/>
    <n v="15000"/>
    <s v="Rob Sitch"/>
    <s v="Santo Cilauro"/>
    <s v="Michael Caton"/>
    <s v="Australia"/>
    <m/>
    <n v="877862"/>
    <s v="Working Dog"/>
    <n v="85"/>
    <n v="160.5"/>
    <n v="1666570.413707165"/>
  </r>
  <r>
    <s v="Turbo: A Power Rangers Movie"/>
    <x v="1"/>
    <x v="2"/>
    <x v="17"/>
    <s v="March 28, 1997 (United States)"/>
    <x v="47"/>
    <n v="8300"/>
    <s v="Shuki Levy"/>
    <s v="Shuki Levy"/>
    <s v="Jason David Frank"/>
    <s v="United States"/>
    <n v="8000000"/>
    <n v="9615840"/>
    <s v="Twentieth Century Fox"/>
    <n v="99"/>
    <n v="160.5"/>
    <n v="18255118.056074765"/>
  </r>
  <r>
    <s v="Rosewood"/>
    <x v="0"/>
    <x v="2"/>
    <x v="17"/>
    <s v="February 21, 1997 (United States)"/>
    <x v="13"/>
    <n v="7700"/>
    <s v="John Singleton"/>
    <s v="Gregory Poirier"/>
    <s v="Jon Voight"/>
    <s v="United States"/>
    <n v="25000000"/>
    <n v="13130349"/>
    <s v="Warner Bros."/>
    <n v="140"/>
    <n v="160.5"/>
    <n v="24927210.842990655"/>
  </r>
  <r>
    <s v="Addicted to Love"/>
    <x v="0"/>
    <x v="3"/>
    <x v="17"/>
    <s v="May 23, 1997 (United States)"/>
    <x v="10"/>
    <n v="24000"/>
    <s v="Griffin Dunne"/>
    <s v="Robert Gordon"/>
    <s v="Meg Ryan"/>
    <s v="United States"/>
    <m/>
    <n v="34673095"/>
    <s v="Warner Bros."/>
    <n v="100"/>
    <n v="160.5"/>
    <n v="65824872.563862927"/>
  </r>
  <r>
    <s v="Metro"/>
    <x v="0"/>
    <x v="2"/>
    <x v="17"/>
    <s v="January 17, 1997 (United States)"/>
    <x v="30"/>
    <n v="26000"/>
    <s v="Thomas Carter"/>
    <s v="Randy Feldman"/>
    <s v="Eddie Murphy"/>
    <s v="United States"/>
    <n v="55000000"/>
    <n v="32000301"/>
    <s v="Touchstone Pictures"/>
    <n v="117"/>
    <n v="160.5"/>
    <n v="60750727.194392525"/>
  </r>
  <r>
    <s v="Red Corner"/>
    <x v="0"/>
    <x v="6"/>
    <x v="17"/>
    <s v="October 31, 1997 (United States)"/>
    <x v="21"/>
    <n v="17000"/>
    <s v="Jon Avnet"/>
    <s v="Robert King"/>
    <s v="Richard Gere"/>
    <s v="United States"/>
    <n v="48000000"/>
    <n v="22459274"/>
    <s v="Metro-Goldwyn-Mayer (MGM)"/>
    <n v="122"/>
    <n v="160.5"/>
    <n v="42637637.307165109"/>
  </r>
  <r>
    <s v="Affliction"/>
    <x v="0"/>
    <x v="0"/>
    <x v="17"/>
    <s v="February 19, 1999 (United States)"/>
    <x v="9"/>
    <n v="16000"/>
    <s v="Paul Schrader"/>
    <s v="Russell Banks"/>
    <s v="Nick Nolte"/>
    <s v="United States"/>
    <n v="6000000"/>
    <n v="6330054"/>
    <s v="JVC Entertainment Networks"/>
    <n v="114"/>
    <n v="160.5"/>
    <n v="12017242.702803738"/>
  </r>
  <r>
    <s v="Love Jones"/>
    <x v="0"/>
    <x v="0"/>
    <x v="17"/>
    <s v="March 14, 1997 (United States)"/>
    <x v="34"/>
    <n v="4300"/>
    <s v="Theodore Witcher"/>
    <s v="Theodore Witcher"/>
    <s v="Larenz Tate"/>
    <s v="United States"/>
    <n v="10000000"/>
    <n v="12782749"/>
    <s v="Addis Wechsler Pictures"/>
    <n v="104"/>
    <n v="160.5"/>
    <n v="24267312.276012462"/>
  </r>
  <r>
    <s v="A Thousand Acres"/>
    <x v="0"/>
    <x v="0"/>
    <x v="17"/>
    <s v="September 19, 1997 (United States)"/>
    <x v="10"/>
    <n v="5200"/>
    <s v="Jocelyn Moorhouse"/>
    <s v="Jane Smiley"/>
    <s v="Michelle Pfeiffer"/>
    <s v="United States"/>
    <n v="28000000"/>
    <n v="7936780"/>
    <s v="Touchstone Pictures"/>
    <n v="105"/>
    <n v="160.5"/>
    <n v="15067519.414330218"/>
  </r>
  <r>
    <s v="Nowhere"/>
    <x v="0"/>
    <x v="3"/>
    <x v="17"/>
    <s v="May 9, 1997 (United States)"/>
    <x v="16"/>
    <n v="8400"/>
    <s v="Gregg Araki"/>
    <s v="Gregg Araki"/>
    <s v="James Duval"/>
    <s v="United States"/>
    <m/>
    <n v="194201"/>
    <s v="Blurco"/>
    <n v="82"/>
    <n v="160.5"/>
    <n v="368679.4062305296"/>
  </r>
  <r>
    <s v="Hoodlum"/>
    <x v="0"/>
    <x v="6"/>
    <x v="17"/>
    <s v="August 27, 1997 (United States)"/>
    <x v="21"/>
    <n v="11000"/>
    <s v="Bill Duke"/>
    <s v="Chris Brancato"/>
    <s v="Laurence Fishburne"/>
    <s v="United States"/>
    <n v="30000000"/>
    <n v="23499102"/>
    <s v="United Artists"/>
    <n v="130"/>
    <n v="160.5"/>
    <n v="44611690.837383173"/>
  </r>
  <r>
    <s v="Excess Baggage"/>
    <x v="8"/>
    <x v="2"/>
    <x v="17"/>
    <s v="August 29, 1997 (United States)"/>
    <x v="20"/>
    <n v="13000"/>
    <s v="Marco Brambilla"/>
    <s v="Max D. Adams"/>
    <s v="Alicia Silverstone"/>
    <s v="United States"/>
    <n v="20000000"/>
    <n v="14515490"/>
    <s v="Columbia Pictures"/>
    <n v="101"/>
    <n v="160.5"/>
    <n v="27556821.202492211"/>
  </r>
  <r>
    <s v="Fever Pitch"/>
    <x v="0"/>
    <x v="3"/>
    <x v="17"/>
    <s v="April 4, 1997 (United Kingdom)"/>
    <x v="17"/>
    <n v="10000"/>
    <s v="David Evans"/>
    <s v="Nick Hornby"/>
    <s v="Colin Firth"/>
    <s v="United Kingdom"/>
    <m/>
    <n v="3736"/>
    <s v="Channel Four Films"/>
    <n v="102"/>
    <n v="160.5"/>
    <n v="7092.5806853582553"/>
  </r>
  <r>
    <s v="The Man Who Knew Too Little"/>
    <x v="1"/>
    <x v="3"/>
    <x v="17"/>
    <s v="November 14, 1997 (United States)"/>
    <x v="14"/>
    <n v="31000"/>
    <s v="Jon Amiel"/>
    <s v="Robert Farrar"/>
    <s v="Bill Murray"/>
    <s v="United States"/>
    <n v="20000000"/>
    <n v="13717039"/>
    <s v="Warner Bros."/>
    <n v="94"/>
    <n v="160.5"/>
    <n v="26041007.995638628"/>
  </r>
  <r>
    <s v="The Beautician and the Beast"/>
    <x v="1"/>
    <x v="3"/>
    <x v="17"/>
    <s v="February 7, 1997 (United States)"/>
    <x v="30"/>
    <n v="8800"/>
    <s v="Ken Kwapis"/>
    <s v="Todd Graff"/>
    <s v="Fran Drescher"/>
    <s v="United States"/>
    <n v="16000000"/>
    <n v="11486880"/>
    <s v="High School Sweethearts"/>
    <n v="105"/>
    <n v="160.5"/>
    <n v="21807179.663551401"/>
  </r>
  <r>
    <s v="Suicide Kings"/>
    <x v="0"/>
    <x v="3"/>
    <x v="17"/>
    <s v="September 25, 1998 (Greece)"/>
    <x v="15"/>
    <n v="27000"/>
    <s v="Peter O'Fallon"/>
    <s v="Josh McKinney"/>
    <s v="Christopher Walken"/>
    <s v="United States"/>
    <n v="5000000"/>
    <n v="1740156"/>
    <s v="Live Entertainment"/>
    <n v="106"/>
    <n v="160.5"/>
    <n v="3303585.8766355137"/>
  </r>
  <r>
    <s v="City of Industry"/>
    <x v="0"/>
    <x v="6"/>
    <x v="17"/>
    <s v="March 14, 1997 (United States)"/>
    <x v="10"/>
    <n v="5700"/>
    <s v="John Irvin"/>
    <s v="Ken Solarz"/>
    <s v="Harvey Keitel"/>
    <s v="United States"/>
    <n v="8000000"/>
    <n v="1568258"/>
    <s v="Largo Entertainment"/>
    <n v="97"/>
    <n v="160.5"/>
    <n v="2977247.4305295949"/>
  </r>
  <r>
    <s v="Bent"/>
    <x v="5"/>
    <x v="0"/>
    <x v="17"/>
    <s v="November 26, 1997 (United States)"/>
    <x v="13"/>
    <n v="7900"/>
    <s v="Sean Mathias"/>
    <s v="Martin Sherman"/>
    <s v="Lothaire Bluteau"/>
    <s v="United Kingdom"/>
    <m/>
    <n v="496059"/>
    <s v="Channel Four Films"/>
    <n v="105"/>
    <n v="160.5"/>
    <n v="941739.42242990655"/>
  </r>
  <r>
    <s v="One Eight Seven"/>
    <x v="0"/>
    <x v="0"/>
    <x v="17"/>
    <s v="July 30, 1997 (United States)"/>
    <x v="17"/>
    <n v="23000"/>
    <s v="Kevin Reynolds"/>
    <s v="Scott Yagemann"/>
    <s v="Samuel L. Jackson"/>
    <s v="United States"/>
    <n v="20000000"/>
    <n v="5727130"/>
    <s v="Icon Entertainment International"/>
    <n v="119"/>
    <n v="160.5"/>
    <n v="10872626.236760125"/>
  </r>
  <r>
    <s v="Mrs. Brown"/>
    <x v="1"/>
    <x v="5"/>
    <x v="17"/>
    <s v="October 3, 1997 (United States)"/>
    <x v="13"/>
    <n v="14000"/>
    <s v="John Madden"/>
    <s v="Jeremy Brock"/>
    <s v="Judi Dench"/>
    <s v="United Kingdom"/>
    <m/>
    <n v="9229808"/>
    <s v="BBC Scotland"/>
    <n v="101"/>
    <n v="160.5"/>
    <n v="17522258.552024923"/>
  </r>
  <r>
    <s v="Deconstructing Harry"/>
    <x v="0"/>
    <x v="3"/>
    <x v="17"/>
    <s v="January 2, 1998 (United States)"/>
    <x v="34"/>
    <n v="43000"/>
    <s v="Woody Allen"/>
    <s v="Woody Allen"/>
    <s v="Woody Allen"/>
    <s v="United States"/>
    <n v="20000000"/>
    <n v="10686841"/>
    <s v="Sweetland Films"/>
    <n v="96"/>
    <n v="160.5"/>
    <n v="20288351.730218068"/>
  </r>
  <r>
    <s v="A Life Less Ordinary"/>
    <x v="0"/>
    <x v="3"/>
    <x v="17"/>
    <s v="October 24, 1997 (United States)"/>
    <x v="5"/>
    <n v="35000"/>
    <s v="Danny Boyle"/>
    <s v="John Hodge"/>
    <s v="Cameron Diaz"/>
    <s v="United Kingdom"/>
    <n v="12000000"/>
    <n v="4366722"/>
    <s v="Channel Four Films"/>
    <n v="103"/>
    <n v="160.5"/>
    <n v="8289970.0523364488"/>
  </r>
  <r>
    <s v="Fireworks"/>
    <x v="3"/>
    <x v="6"/>
    <x v="17"/>
    <s v="March 20, 1998 (United States)"/>
    <x v="40"/>
    <n v="29000"/>
    <s v="Takeshi Kitano"/>
    <s v="Takeshi Kitano"/>
    <s v="Takeshi Kitano"/>
    <s v="Japan"/>
    <m/>
    <n v="500000"/>
    <s v="Bandai Visual Company"/>
    <n v="103"/>
    <n v="160.5"/>
    <n v="949221.18380062305"/>
  </r>
  <r>
    <s v="Insomnia"/>
    <x v="4"/>
    <x v="6"/>
    <x v="17"/>
    <s v="May 29, 1998 (United States)"/>
    <x v="4"/>
    <n v="14000"/>
    <s v="Erik SkjoldbjÃ¦rg"/>
    <s v="Nikolaj Frobenius"/>
    <s v="Stellan SkarsgÃ¥rd"/>
    <s v="Norway"/>
    <m/>
    <n v="227569"/>
    <s v="Norsk Film"/>
    <n v="96"/>
    <n v="160.5"/>
    <n v="432026.63115264795"/>
  </r>
  <r>
    <s v="Booty Call"/>
    <x v="0"/>
    <x v="3"/>
    <x v="17"/>
    <s v="February 26, 1997 (United States)"/>
    <x v="20"/>
    <n v="8400"/>
    <s v="Jeff Pollack"/>
    <s v="Takashi Bufford"/>
    <s v="Jamie Foxx"/>
    <s v="United States"/>
    <m/>
    <n v="20050376"/>
    <s v="Columbia Pictures"/>
    <n v="79"/>
    <n v="160.5"/>
    <n v="38064483.284735203"/>
  </r>
  <r>
    <s v="Nightwatch"/>
    <x v="0"/>
    <x v="0"/>
    <x v="17"/>
    <s v="April 17, 1998 (United States)"/>
    <x v="19"/>
    <n v="19000"/>
    <s v="Ole Bornedal"/>
    <s v="Ole Bornedal"/>
    <s v="Ewan McGregor"/>
    <s v="United States"/>
    <m/>
    <n v="1179002"/>
    <s v="Dimension Films"/>
    <n v="101"/>
    <n v="160.5"/>
    <n v="2238267.3482866045"/>
  </r>
  <r>
    <s v="The Night Flier"/>
    <x v="0"/>
    <x v="7"/>
    <x v="17"/>
    <s v="February 6, 1998 (United States)"/>
    <x v="22"/>
    <n v="9900"/>
    <s v="Mark Pavia"/>
    <s v="Stephen King"/>
    <s v="Miguel Ferrer"/>
    <s v="United States"/>
    <n v="1000000"/>
    <n v="125397"/>
    <s v="New Amsterdam Entertainment"/>
    <n v="94"/>
    <n v="160.5"/>
    <n v="238058.97757009344"/>
  </r>
  <r>
    <s v="Kull the Conqueror"/>
    <x v="8"/>
    <x v="2"/>
    <x v="17"/>
    <s v="August 29, 1997 (United States)"/>
    <x v="38"/>
    <n v="7900"/>
    <s v="John Nicolella"/>
    <s v="Robert E. Howard"/>
    <s v="Kevin Sorbo"/>
    <s v="United States"/>
    <n v="30000000"/>
    <n v="6112613"/>
    <s v="Universal Pictures"/>
    <n v="95"/>
    <n v="160.5"/>
    <n v="11604443.495950155"/>
  </r>
  <r>
    <s v="The Spanish Prisoner"/>
    <x v="1"/>
    <x v="0"/>
    <x v="17"/>
    <s v="May 15, 1998 (United States)"/>
    <x v="13"/>
    <n v="22000"/>
    <s v="David Mamet"/>
    <s v="David Mamet"/>
    <s v="Steve Martin"/>
    <s v="United States"/>
    <n v="10000000"/>
    <n v="9593903"/>
    <s v="Jasmine Productions Inc."/>
    <n v="110"/>
    <n v="160.5"/>
    <n v="18213471.925856698"/>
  </r>
  <r>
    <s v="The Pest"/>
    <x v="8"/>
    <x v="3"/>
    <x v="17"/>
    <s v="February 7, 1997 (United States)"/>
    <x v="18"/>
    <n v="8100"/>
    <s v="Paul Miller"/>
    <s v="David Bar Katz"/>
    <s v="John Leguizamo"/>
    <s v="United States"/>
    <n v="8000000"/>
    <n v="3600616"/>
    <s v="Papazian-Hirsch Entertainment International"/>
    <n v="84"/>
    <n v="160.5"/>
    <n v="6835561.9638629286"/>
  </r>
  <r>
    <s v="The Wings of the Dove"/>
    <x v="0"/>
    <x v="0"/>
    <x v="17"/>
    <s v="March 13, 1998 (United States)"/>
    <x v="12"/>
    <n v="11000"/>
    <s v="Iain Softley"/>
    <s v="Henry James"/>
    <s v="Helena Bonham Carter"/>
    <s v="United States"/>
    <m/>
    <n v="13692848"/>
    <s v="Miramax"/>
    <n v="102"/>
    <n v="160.5"/>
    <n v="25995082.776323985"/>
  </r>
  <r>
    <s v="Warriors of Virtue"/>
    <x v="1"/>
    <x v="2"/>
    <x v="17"/>
    <s v="May 2, 1997 (United States)"/>
    <x v="32"/>
    <n v="3000"/>
    <s v="Ronny Yu"/>
    <s v="Michael Vickerman"/>
    <s v="Angus Macfadyen"/>
    <s v="United States"/>
    <n v="35000000"/>
    <n v="6537036"/>
    <s v="China Film Co-Production Corporation"/>
    <n v="101"/>
    <n v="160.5"/>
    <n v="12410186.10093458"/>
  </r>
  <r>
    <s v="Gridlock'd"/>
    <x v="0"/>
    <x v="3"/>
    <x v="17"/>
    <s v="January 29, 1997 (United States)"/>
    <x v="15"/>
    <n v="15000"/>
    <s v="Vondie Curtis-Hall"/>
    <s v="Vondie Curtis-Hall"/>
    <s v="Tupac Shakur"/>
    <s v="United States"/>
    <m/>
    <n v="5571205"/>
    <s v="Def Pictures"/>
    <n v="91"/>
    <n v="160.5"/>
    <n v="10576611.6105919"/>
  </r>
  <r>
    <s v="FairyTale: A True Story"/>
    <x v="1"/>
    <x v="0"/>
    <x v="17"/>
    <s v="October 24, 1997 (United States)"/>
    <x v="16"/>
    <n v="5600"/>
    <s v="Charles Sturridge"/>
    <s v="Albert Ash"/>
    <s v="Paul McGann"/>
    <s v="United Kingdom"/>
    <m/>
    <n v="14059077"/>
    <s v="Icon Entertainment International"/>
    <n v="99"/>
    <n v="160.5"/>
    <n v="26690347.426168222"/>
  </r>
  <r>
    <s v="The Apostle"/>
    <x v="8"/>
    <x v="0"/>
    <x v="17"/>
    <s v="February 20, 1998 (United States)"/>
    <x v="13"/>
    <n v="14000"/>
    <s v="Robert Duvall"/>
    <s v="Robert Duvall"/>
    <s v="Robert Duvall"/>
    <s v="United States"/>
    <n v="5000000"/>
    <n v="19868354"/>
    <s v="Butcher's Run Films"/>
    <n v="134"/>
    <n v="160.5"/>
    <n v="37718925.00809969"/>
  </r>
  <r>
    <s v="Still Breathing"/>
    <x v="8"/>
    <x v="3"/>
    <x v="17"/>
    <s v="November 12, 1998 (Singapore)"/>
    <x v="17"/>
    <n v="2500"/>
    <s v="James F. Robinson"/>
    <s v="James F. Robinson"/>
    <s v="Brendan Fraser"/>
    <s v="United States"/>
    <m/>
    <n v="228455"/>
    <s v="ZapPictures"/>
    <n v="109"/>
    <n v="160.5"/>
    <n v="433708.65109034267"/>
  </r>
  <r>
    <s v="Mr. Nice Guy"/>
    <x v="8"/>
    <x v="2"/>
    <x v="17"/>
    <s v="March 20, 1998 (United States)"/>
    <x v="19"/>
    <n v="26000"/>
    <s v="Sammo Kam-Bo Hung"/>
    <s v="Fibe Ma"/>
    <s v="Jackie Chan"/>
    <s v="Hong Kong"/>
    <m/>
    <n v="18814720"/>
    <s v="GH Pictures"/>
    <n v="88"/>
    <n v="160.5"/>
    <n v="35718661.582554519"/>
  </r>
  <r>
    <s v="That Darn Cat"/>
    <x v="1"/>
    <x v="2"/>
    <x v="17"/>
    <s v="February 14, 1997 (United States)"/>
    <x v="32"/>
    <n v="4200"/>
    <s v="Bob Spiers"/>
    <s v="Gordon Gordon"/>
    <s v="Christina Ricci"/>
    <s v="United States"/>
    <m/>
    <n v="18301610"/>
    <s v="Walt Disney Pictures"/>
    <n v="89"/>
    <n v="160.5"/>
    <n v="34744551.819314644"/>
  </r>
  <r>
    <s v="Anna Karenina"/>
    <x v="8"/>
    <x v="0"/>
    <x v="17"/>
    <s v="April 4, 1997 (United States)"/>
    <x v="21"/>
    <n v="5600"/>
    <s v="Bernard Rose"/>
    <s v="Lev Tolstoy"/>
    <s v="Sophie Marceau"/>
    <s v="United States"/>
    <n v="35000000"/>
    <n v="858553"/>
    <s v="Icon Entertainment International"/>
    <n v="108"/>
    <n v="160.5"/>
    <n v="1629913.3900311526"/>
  </r>
  <r>
    <s v="Ulee's Gold"/>
    <x v="0"/>
    <x v="0"/>
    <x v="17"/>
    <s v="July 18, 1997 (United States)"/>
    <x v="9"/>
    <n v="6800"/>
    <s v="Victor Nunez"/>
    <s v="Victor Nunez"/>
    <s v="Peter Fonda"/>
    <s v="United States"/>
    <n v="2700000"/>
    <n v="9161691"/>
    <s v="Clinica Estetico"/>
    <n v="113"/>
    <n v="160.5"/>
    <n v="17392942.353271026"/>
  </r>
  <r>
    <s v="Prefontaine"/>
    <x v="8"/>
    <x v="5"/>
    <x v="17"/>
    <s v="January 24, 1997 (United States)"/>
    <x v="8"/>
    <n v="7000"/>
    <s v="Steve James"/>
    <s v="Steve James"/>
    <s v="Jared Leto"/>
    <s v="United States"/>
    <n v="8000000"/>
    <n v="589304"/>
    <s v="Hollywood Pictures"/>
    <n v="106"/>
    <n v="160.5"/>
    <n v="1118759.6809968848"/>
  </r>
  <r>
    <s v="Cats Don't Dance"/>
    <x v="2"/>
    <x v="10"/>
    <x v="17"/>
    <s v="March 26, 1997 (United States)"/>
    <x v="15"/>
    <n v="7200"/>
    <s v="Mark Dindal"/>
    <s v="Mark Dindal"/>
    <s v="Scott Bakula"/>
    <s v="United States"/>
    <n v="32000000"/>
    <n v="3566637"/>
    <s v="David Kirschner Productions"/>
    <n v="75"/>
    <n v="160.5"/>
    <n v="6771054.7906542057"/>
  </r>
  <r>
    <s v="Turbulence"/>
    <x v="0"/>
    <x v="2"/>
    <x v="17"/>
    <s v="January 10, 1997 (United States)"/>
    <x v="38"/>
    <n v="11000"/>
    <s v="Robert Butler"/>
    <s v="Jonathan Brett"/>
    <s v="Ray Liotta"/>
    <s v="United States"/>
    <n v="55000000"/>
    <n v="11538235"/>
    <s v="Rysher Entertainment"/>
    <n v="100"/>
    <n v="160.5"/>
    <n v="21904674.171339564"/>
  </r>
  <r>
    <s v="One Night Stand"/>
    <x v="0"/>
    <x v="0"/>
    <x v="17"/>
    <s v="September 17, 1997 (France)"/>
    <x v="1"/>
    <n v="6600"/>
    <s v="Mike Figgis"/>
    <s v="Mike Figgis"/>
    <s v="Wesley Snipes"/>
    <s v="United States"/>
    <n v="24000000"/>
    <n v="2642983"/>
    <s v="New Line Cinema"/>
    <n v="102"/>
    <n v="160.5"/>
    <n v="5017550.9040498445"/>
  </r>
  <r>
    <s v="Paradise Road"/>
    <x v="0"/>
    <x v="0"/>
    <x v="17"/>
    <s v="April 11, 1997 (United States)"/>
    <x v="8"/>
    <n v="5200"/>
    <s v="Bruce Beresford"/>
    <s v="David Giles"/>
    <s v="Glenn Close"/>
    <s v="Australia"/>
    <n v="16000000"/>
    <n v="2007100"/>
    <s v="Samson Productions Pty. Ltd."/>
    <n v="122"/>
    <n v="160.5"/>
    <n v="3810363.6760124611"/>
  </r>
  <r>
    <s v="Trojan War"/>
    <x v="8"/>
    <x v="3"/>
    <x v="17"/>
    <s v="October 1, 1997 (Brazil)"/>
    <x v="46"/>
    <n v="5800"/>
    <s v="George Huang"/>
    <s v="Andy Burg"/>
    <s v="Will Friedle"/>
    <s v="United States"/>
    <n v="15000000"/>
    <n v="309"/>
    <s v="Daybreak"/>
    <n v="85"/>
    <n v="160.5"/>
    <n v="586.61869158878505"/>
  </r>
  <r>
    <s v="Mr. Magoo"/>
    <x v="1"/>
    <x v="1"/>
    <x v="17"/>
    <s v="December 25, 1997 (United States)"/>
    <x v="35"/>
    <n v="15000"/>
    <s v="Stanley Tong"/>
    <s v="Pat Proft"/>
    <s v="Leslie Nielsen"/>
    <s v="United States"/>
    <n v="30000000"/>
    <n v="21437192"/>
    <s v="Walt Disney Pictures"/>
    <n v="87"/>
    <n v="160.5"/>
    <n v="40697273.535202488"/>
  </r>
  <r>
    <s v="Fathers' Day"/>
    <x v="8"/>
    <x v="3"/>
    <x v="17"/>
    <s v="May 9, 1997 (United States)"/>
    <x v="11"/>
    <n v="15000"/>
    <s v="Ivan Reitman"/>
    <s v="Francis Veber"/>
    <s v="Robin Williams"/>
    <s v="United States"/>
    <n v="85000000"/>
    <n v="28598376"/>
    <s v="Northern Lights Entertainment"/>
    <n v="98"/>
    <n v="160.5"/>
    <n v="54292368.642990656"/>
  </r>
  <r>
    <s v="Lawn Dogs"/>
    <x v="0"/>
    <x v="0"/>
    <x v="17"/>
    <s v="May 15, 1998 (United States)"/>
    <x v="24"/>
    <n v="7700"/>
    <s v="John Duigan"/>
    <s v="Naomi Wallace"/>
    <s v="Sam Rockwell"/>
    <s v="United Kingdom"/>
    <n v="8000000"/>
    <n v="106404"/>
    <s v="The Rank Organisation"/>
    <n v="101"/>
    <n v="160.5"/>
    <n v="202001.86168224298"/>
  </r>
  <r>
    <s v="Two Girls and a Guy"/>
    <x v="0"/>
    <x v="3"/>
    <x v="17"/>
    <s v="January 29, 1999 (United Kingdom)"/>
    <x v="30"/>
    <n v="6900"/>
    <s v="James Toback"/>
    <s v="James Toback"/>
    <s v="Robert Downey Jr."/>
    <s v="United States"/>
    <n v="1000000"/>
    <n v="2057193"/>
    <s v="Fox Searchlight Pictures"/>
    <n v="84"/>
    <n v="160.5"/>
    <n v="3905462.3495327104"/>
  </r>
  <r>
    <s v="Free Willy 3: The Rescue"/>
    <x v="1"/>
    <x v="1"/>
    <x v="17"/>
    <s v="August 8, 1997 (United States)"/>
    <x v="25"/>
    <n v="9500"/>
    <s v="Sam Pillsbury"/>
    <s v="Keith Walker"/>
    <s v="Jason James Richter"/>
    <s v="United States"/>
    <m/>
    <n v="3446539"/>
    <s v="Warner Bros. Family Entertainment"/>
    <n v="86"/>
    <n v="160.5"/>
    <n v="6543055.6591900308"/>
  </r>
  <r>
    <s v="Knockin' on Heaven's Door"/>
    <x v="4"/>
    <x v="2"/>
    <x v="17"/>
    <s v="February 20, 1997 (Germany)"/>
    <x v="6"/>
    <n v="28000"/>
    <s v="Thomas Jahn"/>
    <s v="Thomas Jahn"/>
    <s v="Til Schweiger"/>
    <s v="Germany"/>
    <m/>
    <n v="5710"/>
    <s v="Buena Vista International Film Production (Germany)"/>
    <n v="87"/>
    <n v="160.5"/>
    <n v="10840.105919003116"/>
  </r>
  <r>
    <s v="The House of Yes"/>
    <x v="0"/>
    <x v="3"/>
    <x v="17"/>
    <s v="October 10, 1997 (United States)"/>
    <x v="14"/>
    <n v="7700"/>
    <s v="Mark Waters"/>
    <s v="Wendy MacLeod"/>
    <s v="Parker Posey"/>
    <s v="United States"/>
    <n v="1500000"/>
    <n v="626057"/>
    <s v="Bandeira Entertainment"/>
    <n v="85"/>
    <n v="160.5"/>
    <n v="1188533.1333333333"/>
  </r>
  <r>
    <s v="She's So Lovely"/>
    <x v="0"/>
    <x v="0"/>
    <x v="17"/>
    <s v="August 29, 1997 (United States)"/>
    <x v="23"/>
    <n v="8000"/>
    <s v="Nick Cassavetes"/>
    <s v="John Cassavetes"/>
    <s v="Sean Penn"/>
    <s v="France"/>
    <n v="18000000"/>
    <n v="7281450"/>
    <s v="Miramax"/>
    <n v="100"/>
    <n v="160.5"/>
    <n v="13823413.177570093"/>
  </r>
  <r>
    <s v="Twin Town"/>
    <x v="9"/>
    <x v="3"/>
    <x v="17"/>
    <s v="May 9, 1997 (United States)"/>
    <x v="8"/>
    <n v="5700"/>
    <s v="Kevin Allen"/>
    <s v="Kevin Allen"/>
    <s v="Llyr Ifans"/>
    <s v="United Kingdom"/>
    <n v="3300000"/>
    <n v="127923"/>
    <s v="Agenda"/>
    <n v="99"/>
    <n v="160.5"/>
    <n v="242854.44299065421"/>
  </r>
  <r>
    <s v="Leave It to Beaver"/>
    <x v="1"/>
    <x v="3"/>
    <x v="17"/>
    <s v="August 22, 1997 (United States)"/>
    <x v="33"/>
    <n v="4000"/>
    <s v="Andy Cadiff"/>
    <s v="Bob Mosher"/>
    <s v="Christopher McDonald"/>
    <s v="United States"/>
    <n v="15000000"/>
    <n v="10925060"/>
    <s v="Robert Simonds Productions"/>
    <n v="84"/>
    <n v="160.5"/>
    <n v="20740596.772585668"/>
  </r>
  <r>
    <s v="A Simple Wish"/>
    <x v="1"/>
    <x v="3"/>
    <x v="17"/>
    <s v="July 11, 1997 (United States)"/>
    <x v="20"/>
    <n v="5200"/>
    <s v="Michael Ritchie"/>
    <s v="Jeff Rothberg"/>
    <s v="Martin Short"/>
    <s v="United States"/>
    <n v="28000000"/>
    <n v="8345056"/>
    <s v="Universal Pictures"/>
    <n v="89"/>
    <n v="160.5"/>
    <n v="15842607.870404985"/>
  </r>
  <r>
    <s v="Going All the Way"/>
    <x v="0"/>
    <x v="3"/>
    <x v="17"/>
    <s v="September 19, 1997 (United States)"/>
    <x v="46"/>
    <n v="1800"/>
    <s v="Mark Pellington"/>
    <s v="Dan Wakefield"/>
    <s v="Jeremy Davies"/>
    <s v="United States"/>
    <m/>
    <n v="113069"/>
    <s v="Lakeshore Entertainment"/>
    <n v="103"/>
    <n v="160.5"/>
    <n v="214654.98006230529"/>
  </r>
  <r>
    <s v="Star Kid"/>
    <x v="1"/>
    <x v="1"/>
    <x v="17"/>
    <s v="January 16, 1998 (United States)"/>
    <x v="11"/>
    <n v="2600"/>
    <s v="Manny Coto"/>
    <s v="Manny Coto"/>
    <s v="Joseph Mazzello"/>
    <s v="United States"/>
    <n v="12000000"/>
    <n v="7029025"/>
    <s v="JLT Productions"/>
    <n v="101"/>
    <n v="160.5"/>
    <n v="13344198.86292835"/>
  </r>
  <r>
    <s v="Plump Fiction"/>
    <x v="0"/>
    <x v="3"/>
    <x v="17"/>
    <s v="May 23, 1997 (Poland)"/>
    <x v="42"/>
    <n v="3600"/>
    <s v="Bob Koherr"/>
    <s v="Bob Koherr"/>
    <s v="Tommy Davidson"/>
    <s v="United States"/>
    <m/>
    <n v="71145"/>
    <s v="Plump Fiction LLC"/>
    <n v="82"/>
    <n v="160.5"/>
    <n v="135064.68224299065"/>
  </r>
  <r>
    <s v="The Last Time I Committed Suicide"/>
    <x v="0"/>
    <x v="5"/>
    <x v="17"/>
    <s v="June 20, 1997 (United States)"/>
    <x v="41"/>
    <n v="2100"/>
    <s v="Stephen Kay"/>
    <s v="Neal Cassady"/>
    <s v="Thomas Jane"/>
    <s v="United States"/>
    <n v="4000000"/>
    <n v="46362"/>
    <s v="Bates Entertainment"/>
    <n v="92"/>
    <n v="160.5"/>
    <n v="88015.585046728971"/>
  </r>
  <r>
    <s v="Out to Sea"/>
    <x v="8"/>
    <x v="3"/>
    <x v="17"/>
    <s v="July 2, 1997 (United States)"/>
    <x v="10"/>
    <n v="8200"/>
    <s v="Martha Coolidge"/>
    <s v="Robert Nelson Jacobs"/>
    <s v="Jack Lemmon"/>
    <s v="United States"/>
    <n v="33000000"/>
    <n v="30716901"/>
    <s v="Twentieth Century Fox"/>
    <n v="106"/>
    <n v="160.5"/>
    <n v="58314266.259813085"/>
  </r>
  <r>
    <s v="Gone Fishin'"/>
    <x v="1"/>
    <x v="3"/>
    <x v="17"/>
    <s v="May 30, 1997 (United States)"/>
    <x v="25"/>
    <n v="9600"/>
    <s v="Christopher Cain"/>
    <s v="Jill Mazursky"/>
    <s v="Joe Pesci"/>
    <s v="United States"/>
    <n v="53000000"/>
    <n v="19745922"/>
    <s v="Caravan Pictures"/>
    <n v="94"/>
    <n v="160.5"/>
    <n v="37486494.912149534"/>
  </r>
  <r>
    <s v="Gang Related"/>
    <x v="0"/>
    <x v="2"/>
    <x v="17"/>
    <s v="October 8, 1997 (United States)"/>
    <x v="16"/>
    <n v="8200"/>
    <s v="Jim Kouf"/>
    <s v="Jim Kouf"/>
    <s v="Jim Belushi"/>
    <s v="United States"/>
    <m/>
    <n v="5906773"/>
    <s v="Orion Pictures"/>
    <n v="111"/>
    <n v="160.5"/>
    <n v="11213668.119003115"/>
  </r>
  <r>
    <s v="Most Wanted"/>
    <x v="0"/>
    <x v="2"/>
    <x v="17"/>
    <s v="October 10, 1997 (United States)"/>
    <x v="41"/>
    <n v="5700"/>
    <s v="David Hogan"/>
    <s v="Keenen Ivory Wayans"/>
    <s v="Keenen Ivory Wayans"/>
    <s v="United States"/>
    <n v="25000000"/>
    <n v="11838218"/>
    <s v="Ivory Way Productions"/>
    <n v="99"/>
    <n v="160.5"/>
    <n v="22474174.608099688"/>
  </r>
  <r>
    <s v="8 Heads in a Duffel Bag"/>
    <x v="0"/>
    <x v="1"/>
    <x v="17"/>
    <s v="April 18, 1997 (United States)"/>
    <x v="20"/>
    <n v="9900"/>
    <s v="Tom Schulman"/>
    <s v="Tom Schulman"/>
    <s v="Joe Pesci"/>
    <s v="United States"/>
    <n v="3000000"/>
    <n v="3602884"/>
    <s v="Orion Pictures"/>
    <n v="95"/>
    <n v="160.5"/>
    <n v="6839867.6311526475"/>
  </r>
  <r>
    <s v="The Sixth Man"/>
    <x v="8"/>
    <x v="3"/>
    <x v="17"/>
    <s v="March 28, 1997 (United States)"/>
    <x v="46"/>
    <n v="5600"/>
    <s v="Randall Miller"/>
    <s v="Christopher Reed"/>
    <s v="Marlon Wayans"/>
    <s v="United States"/>
    <n v="11000000"/>
    <n v="14772788"/>
    <s v="All Net Productions"/>
    <n v="107"/>
    <n v="160.5"/>
    <n v="28045286.626791276"/>
  </r>
  <r>
    <s v="Firelight"/>
    <x v="0"/>
    <x v="0"/>
    <x v="17"/>
    <s v="September 4, 1998 (United States)"/>
    <x v="13"/>
    <n v="4200"/>
    <s v="William Nicholson"/>
    <s v="William Nicholson"/>
    <s v="Sophie Marceau"/>
    <s v="United Kingdom"/>
    <m/>
    <n v="785482"/>
    <s v="Carnival Film &amp; Television"/>
    <n v="103"/>
    <n v="160.5"/>
    <n v="1491192.307788162"/>
  </r>
  <r>
    <s v="Masterminds"/>
    <x v="8"/>
    <x v="2"/>
    <x v="17"/>
    <s v="August 22, 1997 (United States)"/>
    <x v="33"/>
    <n v="3400"/>
    <s v="Roger Christian"/>
    <s v="Floyd Byars"/>
    <s v="Patrick Stewart"/>
    <s v="United States"/>
    <m/>
    <n v="1935539"/>
    <s v="Columbia Pictures"/>
    <n v="106"/>
    <n v="160.5"/>
    <n v="3674509.2417445481"/>
  </r>
  <r>
    <s v="The Real Blonde"/>
    <x v="0"/>
    <x v="3"/>
    <x v="17"/>
    <s v="February 27, 1998 (United States)"/>
    <x v="22"/>
    <n v="3900"/>
    <s v="Tom DiCillo"/>
    <s v="Tom DiCillo"/>
    <s v="Matthew Modine"/>
    <s v="United States"/>
    <m/>
    <n v="83488"/>
    <s v="Lakeshore Entertainment"/>
    <n v="105"/>
    <n v="160.5"/>
    <n v="158497.15638629283"/>
  </r>
  <r>
    <s v="The Assignment"/>
    <x v="0"/>
    <x v="2"/>
    <x v="17"/>
    <s v="September 26, 1997 (United States)"/>
    <x v="15"/>
    <n v="9000"/>
    <s v="Christian Duguay"/>
    <s v="Dan Gordon"/>
    <s v="Aidan Quinn"/>
    <s v="Canada"/>
    <m/>
    <n v="332597"/>
    <s v="Triumph Films"/>
    <n v="115"/>
    <n v="160.5"/>
    <n v="631416.23613707162"/>
  </r>
  <r>
    <s v="Eight Days a Week"/>
    <x v="0"/>
    <x v="3"/>
    <x v="17"/>
    <s v="February 26, 1999 (United States)"/>
    <x v="19"/>
    <n v="2900"/>
    <s v="Michael Davis"/>
    <s v="Michael Davis"/>
    <s v="Joshua Schaefer"/>
    <s v="United States"/>
    <m/>
    <n v="9090"/>
    <s v="Underdog Productions"/>
    <n v="92"/>
    <n v="160.5"/>
    <n v="17256.841121495327"/>
  </r>
  <r>
    <s v="Welcome to Sarajevo"/>
    <x v="0"/>
    <x v="0"/>
    <x v="17"/>
    <s v="November 26, 1997 (United States)"/>
    <x v="8"/>
    <n v="7100"/>
    <s v="Michael Winterbottom"/>
    <s v="Michael Nicholson"/>
    <s v="Stephen Dillane"/>
    <s v="United Kingdom"/>
    <n v="9000000"/>
    <n v="334319"/>
    <s v="Miramax"/>
    <n v="103"/>
    <n v="160.5"/>
    <n v="634685.35389408097"/>
  </r>
  <r>
    <s v="Swept from the Sea"/>
    <x v="8"/>
    <x v="0"/>
    <x v="17"/>
    <s v="January 23, 1998 (United States)"/>
    <x v="8"/>
    <n v="3300"/>
    <s v="Beeban Kidron"/>
    <s v="Joseph Conrad"/>
    <s v="Rachel Weisz"/>
    <s v="United Kingdom"/>
    <m/>
    <n v="397020"/>
    <s v="TriStar Pictures"/>
    <n v="115"/>
    <n v="160.5"/>
    <n v="753719.58878504671"/>
  </r>
  <r>
    <s v="Playing God"/>
    <x v="0"/>
    <x v="6"/>
    <x v="17"/>
    <s v="October 17, 1997 (United States)"/>
    <x v="41"/>
    <n v="7300"/>
    <s v="Andy Wilson"/>
    <s v="Mark Haskell Smith"/>
    <s v="David Duchovny"/>
    <s v="United States"/>
    <n v="12000000"/>
    <n v="4166918"/>
    <s v="Beacon Communications"/>
    <n v="94"/>
    <n v="160.5"/>
    <n v="7910653.6735202493"/>
  </r>
  <r>
    <s v="In the Company of Men"/>
    <x v="0"/>
    <x v="3"/>
    <x v="17"/>
    <s v="August 1, 1997 (United States)"/>
    <x v="13"/>
    <n v="13000"/>
    <s v="Neil LaBute"/>
    <s v="Neil LaBute"/>
    <s v="Aaron Eckhart"/>
    <s v="Canada"/>
    <n v="25000"/>
    <n v="2804473"/>
    <s v="Alliance Atlantis Communications"/>
    <n v="97"/>
    <n v="160.5"/>
    <n v="5324130.3619937692"/>
  </r>
  <r>
    <s v="Hugo Pool"/>
    <x v="0"/>
    <x v="3"/>
    <x v="17"/>
    <s v="December 12, 1997 (United States)"/>
    <x v="27"/>
    <n v="1900"/>
    <s v="Robert Downey Sr."/>
    <s v="Robert Downey Sr."/>
    <s v="Alyssa Milano"/>
    <s v="United States"/>
    <m/>
    <n v="13330"/>
    <s v="BMG Independents"/>
    <n v="92"/>
    <n v="160.5"/>
    <n v="25306.236760124611"/>
  </r>
  <r>
    <s v="How to Be a Player"/>
    <x v="0"/>
    <x v="3"/>
    <x v="17"/>
    <s v="August 6, 1997 (United States)"/>
    <x v="20"/>
    <n v="8700"/>
    <s v="Lionel C. Martin"/>
    <s v="Mark Brown"/>
    <s v="Bill Bellamy"/>
    <s v="United States"/>
    <m/>
    <n v="14009368"/>
    <s v="Def Pictures"/>
    <n v="93"/>
    <n v="160.5"/>
    <n v="26595977.754517134"/>
  </r>
  <r>
    <s v="The Locusts"/>
    <x v="0"/>
    <x v="0"/>
    <x v="17"/>
    <s v="October 3, 1997 (United States)"/>
    <x v="10"/>
    <n v="1700"/>
    <s v="John Patrick Kelley"/>
    <s v="John Patrick Kelley"/>
    <s v="Kate Capshaw"/>
    <s v="United States"/>
    <m/>
    <n v="40158"/>
    <s v="Motion Picture Corporation of America (MPCA)"/>
    <n v="124"/>
    <n v="160.5"/>
    <n v="76237.648598130836"/>
  </r>
  <r>
    <s v="Mr. Jealousy"/>
    <x v="0"/>
    <x v="3"/>
    <x v="17"/>
    <s v="June 5, 1998 (United States)"/>
    <x v="5"/>
    <n v="2000"/>
    <s v="Noah Baumbach"/>
    <s v="Noah Baumbach"/>
    <s v="Eric Stoltz"/>
    <s v="United States"/>
    <m/>
    <n v="301796"/>
    <s v="Joel Castleberg Productions"/>
    <n v="103"/>
    <n v="160.5"/>
    <n v="572942.31277258566"/>
  </r>
  <r>
    <s v="McHale's Navy"/>
    <x v="1"/>
    <x v="2"/>
    <x v="17"/>
    <s v="April 18, 1997 (United States)"/>
    <x v="26"/>
    <n v="6500"/>
    <s v="Bryan Spicer"/>
    <s v="Peter Crabbe"/>
    <s v="Tom Arnold"/>
    <s v="United States"/>
    <n v="31190000"/>
    <n v="4529843"/>
    <s v="Sheinberg Productions"/>
    <n v="108"/>
    <n v="160.5"/>
    <n v="8599645.8697819319"/>
  </r>
  <r>
    <s v="Oscar and Lucinda"/>
    <x v="0"/>
    <x v="0"/>
    <x v="17"/>
    <s v="December 31, 1997 (United States)"/>
    <x v="14"/>
    <n v="6500"/>
    <s v="Gillian Armstrong"/>
    <s v="Laura Jones"/>
    <s v="Ralph Fiennes"/>
    <s v="United States"/>
    <m/>
    <n v="1897404"/>
    <s v="Australian Film Finance Corporation (AFFC)"/>
    <n v="132"/>
    <n v="160.5"/>
    <n v="3602112.1420560749"/>
  </r>
  <r>
    <s v="Smilla's Sense of Snow"/>
    <x v="0"/>
    <x v="6"/>
    <x v="17"/>
    <s v="February 28, 1997 (United States)"/>
    <x v="5"/>
    <n v="14000"/>
    <s v="Bille August"/>
    <s v="Peter HÃ¸eg"/>
    <s v="Julia Ormond"/>
    <s v="Denmark"/>
    <n v="35000000"/>
    <n v="2372903"/>
    <s v="Constantin Film"/>
    <n v="121"/>
    <n v="160.5"/>
    <n v="4504819.5894080997"/>
  </r>
  <r>
    <s v="Trial and Error"/>
    <x v="8"/>
    <x v="3"/>
    <x v="17"/>
    <s v="May 30, 1997 (United States)"/>
    <x v="1"/>
    <n v="6000"/>
    <s v="Jonathan Lynn"/>
    <s v="Sara Bernstein"/>
    <s v="Michael Richards"/>
    <s v="United States"/>
    <m/>
    <n v="14598571"/>
    <s v="Larger Than Life Productions"/>
    <n v="98"/>
    <n v="160.5"/>
    <n v="27714545.692834891"/>
  </r>
  <r>
    <s v="The MatchMaker"/>
    <x v="0"/>
    <x v="3"/>
    <x v="17"/>
    <s v="October 3, 1997 (United States)"/>
    <x v="16"/>
    <n v="5400"/>
    <s v="Mark Joffe"/>
    <s v="Greg Dinner"/>
    <s v="Janeane Garofalo"/>
    <s v="Ireland"/>
    <m/>
    <n v="3392080"/>
    <s v="Good Film Company"/>
    <n v="97"/>
    <n v="160.5"/>
    <n v="6439668.3862928348"/>
  </r>
  <r>
    <s v="The Big Lebowski"/>
    <x v="0"/>
    <x v="3"/>
    <x v="18"/>
    <s v="March 6, 1998 (United States)"/>
    <x v="31"/>
    <n v="754000"/>
    <s v="Joel Coen"/>
    <s v="Ethan Coen"/>
    <s v="Jeff Bridges"/>
    <s v="United States"/>
    <n v="15000000"/>
    <n v="46748721"/>
    <s v="Polygram Filmed Entertainment"/>
    <n v="117"/>
    <n v="163"/>
    <n v="87388560.053374231"/>
  </r>
  <r>
    <s v="Saving Private Ryan"/>
    <x v="0"/>
    <x v="0"/>
    <x v="18"/>
    <s v="July 24, 1998 (United States)"/>
    <x v="60"/>
    <n v="1300000"/>
    <s v="Steven Spielberg"/>
    <s v="Robert Rodat"/>
    <s v="Tom Hanks"/>
    <s v="United States"/>
    <n v="70000000"/>
    <n v="482349603"/>
    <s v="Dreamworks Pictures"/>
    <n v="169"/>
    <n v="163"/>
    <n v="901668245.60797536"/>
  </r>
  <r>
    <s v="American History X"/>
    <x v="0"/>
    <x v="0"/>
    <x v="18"/>
    <s v="November 20, 1998 (United States)"/>
    <x v="55"/>
    <n v="1100000"/>
    <s v="Tony Kaye"/>
    <s v="David McKenna"/>
    <s v="Edward Norton"/>
    <s v="United States"/>
    <n v="20000000"/>
    <n v="23875127"/>
    <s v="New Line Cinema"/>
    <n v="119"/>
    <n v="163"/>
    <n v="44630375.441104293"/>
  </r>
  <r>
    <s v="Lock, Stock and Two Smoking Barrels"/>
    <x v="0"/>
    <x v="2"/>
    <x v="18"/>
    <s v="August 28, 1998 (United Kingdom)"/>
    <x v="7"/>
    <n v="547000"/>
    <s v="Guy Ritchie"/>
    <s v="Guy Ritchie"/>
    <s v="Jason Flemyng"/>
    <s v="United Kingdom"/>
    <m/>
    <n v="3753929"/>
    <s v="Summit Entertainment"/>
    <n v="107"/>
    <n v="163"/>
    <n v="7017313.9036809811"/>
  </r>
  <r>
    <s v="The Truman Show"/>
    <x v="1"/>
    <x v="3"/>
    <x v="18"/>
    <s v="June 5, 1998 (United States)"/>
    <x v="31"/>
    <n v="972000"/>
    <s v="Peter Weir"/>
    <s v="Andrew Niccol"/>
    <s v="Jim Carrey"/>
    <s v="United States"/>
    <n v="60000000"/>
    <n v="264118201"/>
    <s v="Paramount Pictures"/>
    <n v="103"/>
    <n v="163"/>
    <n v="493722796.59325153"/>
  </r>
  <r>
    <s v="Armageddon"/>
    <x v="8"/>
    <x v="2"/>
    <x v="18"/>
    <s v="July 1, 1998 (United States)"/>
    <x v="17"/>
    <n v="403000"/>
    <s v="Michael Bay"/>
    <s v="Jonathan Hensleigh"/>
    <s v="Bruce Willis"/>
    <s v="United States"/>
    <n v="140000000"/>
    <n v="553709788"/>
    <s v="Touchstone Pictures"/>
    <n v="151"/>
    <n v="163"/>
    <n v="1035063634.3779141"/>
  </r>
  <r>
    <s v="Rounders"/>
    <x v="0"/>
    <x v="6"/>
    <x v="18"/>
    <s v="September 11, 1998 (United States)"/>
    <x v="4"/>
    <n v="144000"/>
    <s v="John Dahl"/>
    <s v="David Levien"/>
    <s v="Matt Damon"/>
    <s v="United States"/>
    <n v="12000000"/>
    <n v="22912409"/>
    <s v="Miramax"/>
    <n v="121"/>
    <n v="163"/>
    <n v="42830742.468098156"/>
  </r>
  <r>
    <s v="The Parent Trap"/>
    <x v="1"/>
    <x v="1"/>
    <x v="18"/>
    <s v="July 29, 1998 (United States)"/>
    <x v="14"/>
    <n v="125000"/>
    <s v="Nancy Meyers"/>
    <s v="Erich KÃ¤stner"/>
    <s v="Lindsay Lohan"/>
    <s v="United States"/>
    <m/>
    <n v="92108659"/>
    <s v="Cinema Vehicle Services"/>
    <n v="128"/>
    <n v="163"/>
    <n v="172181033.11226994"/>
  </r>
  <r>
    <s v="Wild Things"/>
    <x v="0"/>
    <x v="6"/>
    <x v="18"/>
    <s v="March 20, 1998 (United States)"/>
    <x v="16"/>
    <n v="112000"/>
    <s v="John McNaughton"/>
    <s v="Stephen Peters"/>
    <s v="Kevin Bacon"/>
    <s v="United States"/>
    <n v="20000000"/>
    <n v="30166293"/>
    <s v="Mandalay Entertainment"/>
    <n v="108"/>
    <n v="163"/>
    <n v="56390610.288957052"/>
  </r>
  <r>
    <s v="Blade"/>
    <x v="0"/>
    <x v="2"/>
    <x v="18"/>
    <s v="August 21, 1998 (United States)"/>
    <x v="12"/>
    <n v="252000"/>
    <s v="Stephen Norrington"/>
    <s v="David S. Goyer"/>
    <s v="Wesley Snipes"/>
    <s v="United States"/>
    <n v="45000000"/>
    <n v="131183530"/>
    <s v="Amen Ra Films"/>
    <n v="120"/>
    <n v="163"/>
    <n v="245224672.33742329"/>
  </r>
  <r>
    <s v="The Wedding Singer"/>
    <x v="8"/>
    <x v="3"/>
    <x v="18"/>
    <s v="February 13, 1998 (United States)"/>
    <x v="15"/>
    <n v="139000"/>
    <s v="Frank Coraci"/>
    <s v="Tim Herlihy"/>
    <s v="Adam Sandler"/>
    <s v="United States"/>
    <n v="18000000"/>
    <n v="123306987"/>
    <s v="Juno Pix"/>
    <n v="97"/>
    <n v="163"/>
    <n v="230500852.38588956"/>
  </r>
  <r>
    <s v="Meet Joe Black"/>
    <x v="8"/>
    <x v="0"/>
    <x v="18"/>
    <s v="November 13, 1998 (United States)"/>
    <x v="13"/>
    <n v="223000"/>
    <s v="Martin Brest"/>
    <s v="Ron Osborn"/>
    <s v="Brad Pitt"/>
    <s v="United States"/>
    <n v="90000000"/>
    <n v="142940100"/>
    <s v="Universal Pictures"/>
    <n v="178"/>
    <n v="163"/>
    <n v="267201524.3558282"/>
  </r>
  <r>
    <s v="Rush Hour"/>
    <x v="8"/>
    <x v="2"/>
    <x v="18"/>
    <s v="September 18, 1998 (United States)"/>
    <x v="9"/>
    <n v="247000"/>
    <s v="Brett Ratner"/>
    <s v="Ross LaManna"/>
    <s v="Jackie Chan"/>
    <s v="United States"/>
    <n v="33000000"/>
    <n v="244721064"/>
    <s v="New Line Cinema"/>
    <n v="98"/>
    <n v="163"/>
    <n v="457463240.49570549"/>
  </r>
  <r>
    <s v="Fear and Loathing in Las Vegas"/>
    <x v="0"/>
    <x v="1"/>
    <x v="18"/>
    <s v="May 22, 1998 (United States)"/>
    <x v="37"/>
    <n v="266000"/>
    <s v="Terry Gilliam"/>
    <s v="Hunter S. Thompson"/>
    <s v="Johnny Depp"/>
    <s v="United States"/>
    <n v="18500000"/>
    <n v="10680275"/>
    <s v="Fear and Loathing LLC"/>
    <n v="118"/>
    <n v="163"/>
    <n v="19964906.702453986"/>
  </r>
  <r>
    <s v="Deep Impact"/>
    <x v="8"/>
    <x v="2"/>
    <x v="18"/>
    <s v="May 8, 1998 (United States)"/>
    <x v="19"/>
    <n v="168000"/>
    <s v="Mimi Leder"/>
    <s v="Bruce Joel Rubin"/>
    <s v="Robert Duvall"/>
    <s v="United States"/>
    <n v="75000000"/>
    <n v="349464664"/>
    <s v="Paramount Pictures"/>
    <n v="120"/>
    <n v="163"/>
    <n v="653263086.63067484"/>
  </r>
  <r>
    <s v="There's Something About Mary"/>
    <x v="0"/>
    <x v="3"/>
    <x v="18"/>
    <s v="July 15, 1998 (United States)"/>
    <x v="12"/>
    <n v="297000"/>
    <s v="Bobby Farrelly"/>
    <s v="Ed Decter"/>
    <s v="Cameron Diaz"/>
    <s v="United States"/>
    <n v="23000000"/>
    <n v="369884651"/>
    <s v="Twentieth Century Fox"/>
    <n v="119"/>
    <n v="163"/>
    <n v="691434681.96134961"/>
  </r>
  <r>
    <s v="The Faculty"/>
    <x v="0"/>
    <x v="4"/>
    <x v="18"/>
    <s v="December 25, 1998 (United States)"/>
    <x v="16"/>
    <n v="114000"/>
    <s v="Robert Rodriguez"/>
    <s v="David Wechter"/>
    <s v="Jordana Brewster"/>
    <s v="United States"/>
    <n v="15000000"/>
    <n v="40283321"/>
    <s v="Dimension Films"/>
    <n v="104"/>
    <n v="163"/>
    <n v="75302625.206748456"/>
  </r>
  <r>
    <s v="A Bug's Life"/>
    <x v="2"/>
    <x v="10"/>
    <x v="18"/>
    <s v="November 25, 1998 (United States)"/>
    <x v="13"/>
    <n v="273000"/>
    <s v="John Lasseter"/>
    <s v="John Lasseter"/>
    <s v="Kevin Spacey"/>
    <s v="United States"/>
    <n v="120000000"/>
    <n v="363258859"/>
    <s v="Pixar Animation Studios"/>
    <n v="95"/>
    <n v="163"/>
    <n v="679048922.31472385"/>
  </r>
  <r>
    <s v="Out of Sight"/>
    <x v="0"/>
    <x v="3"/>
    <x v="18"/>
    <s v="June 26, 1998 (United States)"/>
    <x v="9"/>
    <n v="88000"/>
    <s v="Steven Soderbergh"/>
    <s v="Elmore Leonard"/>
    <s v="George Clooney"/>
    <s v="United States"/>
    <n v="48000000"/>
    <n v="77745966"/>
    <s v="Universal Pictures"/>
    <n v="123"/>
    <n v="163"/>
    <n v="145332489.81717789"/>
  </r>
  <r>
    <s v="Mulan"/>
    <x v="2"/>
    <x v="10"/>
    <x v="18"/>
    <s v="June 19, 1998 (United States)"/>
    <x v="37"/>
    <n v="265000"/>
    <s v="Tony Bancroft"/>
    <s v="Robert D. San Souci"/>
    <s v="Ming-Na Wen"/>
    <s v="United States"/>
    <n v="90000000"/>
    <n v="304320254"/>
    <s v="Walt Disney Animation Studios"/>
    <n v="88"/>
    <n v="163"/>
    <n v="568873505.48343551"/>
  </r>
  <r>
    <s v="Practical Magic"/>
    <x v="8"/>
    <x v="3"/>
    <x v="18"/>
    <s v="October 16, 1998 (United States)"/>
    <x v="21"/>
    <n v="75000"/>
    <s v="Griffin Dunne"/>
    <s v="Alice Hoffman"/>
    <s v="Sandra Bullock"/>
    <s v="United States"/>
    <n v="75000000"/>
    <n v="46733235"/>
    <s v="DiNovi Pictures"/>
    <n v="104"/>
    <n v="163"/>
    <n v="87359611.68404907"/>
  </r>
  <r>
    <s v="The Thin Red Line"/>
    <x v="0"/>
    <x v="0"/>
    <x v="18"/>
    <s v="January 15, 1999 (United States)"/>
    <x v="37"/>
    <n v="177000"/>
    <s v="Terrence Malick"/>
    <s v="James Jones"/>
    <s v="Jim Caviezel"/>
    <s v="United States"/>
    <n v="52000000"/>
    <n v="98126565"/>
    <s v="Fox 2000 Pictures"/>
    <n v="170"/>
    <n v="163"/>
    <n v="183430456.16871163"/>
  </r>
  <r>
    <s v="Pleasantville"/>
    <x v="8"/>
    <x v="3"/>
    <x v="18"/>
    <s v="October 23, 1998 (United States)"/>
    <x v="24"/>
    <n v="123000"/>
    <s v="Gary Ross"/>
    <s v="Gary Ross"/>
    <s v="Tobey Maguire"/>
    <s v="United States"/>
    <n v="60000000"/>
    <n v="49805462"/>
    <s v="New Line Cinema"/>
    <n v="124"/>
    <n v="163"/>
    <n v="93102602.892024532"/>
  </r>
  <r>
    <s v="You've Got Mail"/>
    <x v="1"/>
    <x v="3"/>
    <x v="18"/>
    <s v="December 18, 1998 (United States)"/>
    <x v="17"/>
    <n v="200000"/>
    <s v="Nora Ephron"/>
    <s v="MiklÃ³s LÃ¡szlÃ³"/>
    <s v="Tom Hanks"/>
    <s v="United States"/>
    <n v="65000000"/>
    <n v="250821495"/>
    <s v="Warner Bros."/>
    <n v="119"/>
    <n v="163"/>
    <n v="468866929.61042941"/>
  </r>
  <r>
    <s v="What Dreams May Come"/>
    <x v="8"/>
    <x v="0"/>
    <x v="18"/>
    <s v="October 2, 1998 (United States)"/>
    <x v="9"/>
    <n v="104000"/>
    <s v="Vincent Ward"/>
    <s v="Richard Matheson"/>
    <s v="Robin Williams"/>
    <s v="United States"/>
    <n v="85000000"/>
    <n v="55382927"/>
    <s v="Polygram Filmed Entertainment"/>
    <n v="113"/>
    <n v="163"/>
    <n v="103528698.50858895"/>
  </r>
  <r>
    <s v="Rushmore"/>
    <x v="0"/>
    <x v="3"/>
    <x v="18"/>
    <s v="February 19, 1999 (United States)"/>
    <x v="3"/>
    <n v="174000"/>
    <s v="Wes Anderson"/>
    <s v="Wes Anderson"/>
    <s v="Jason Schwartzman"/>
    <s v="United States"/>
    <n v="9000000"/>
    <n v="17196103"/>
    <s v="American Empirical Pictures"/>
    <n v="93"/>
    <n v="163"/>
    <n v="32145107.877914108"/>
  </r>
  <r>
    <s v="The Mask of Zorro"/>
    <x v="8"/>
    <x v="2"/>
    <x v="18"/>
    <s v="July 17, 1998 (United States)"/>
    <x v="8"/>
    <n v="173000"/>
    <s v="Martin Campbell"/>
    <s v="Johnston McCulley"/>
    <s v="Antonio Banderas"/>
    <s v="United States"/>
    <n v="95000000"/>
    <n v="250288523"/>
    <s v="TriStar Pictures"/>
    <n v="136"/>
    <n v="163"/>
    <n v="467870631.64478523"/>
  </r>
  <r>
    <s v="A Perfect Murder"/>
    <x v="0"/>
    <x v="6"/>
    <x v="18"/>
    <s v="June 5, 1998 (United States)"/>
    <x v="16"/>
    <n v="81000"/>
    <s v="Andrew Davis"/>
    <s v="Frederick Knott"/>
    <s v="Michael Douglas"/>
    <s v="United States"/>
    <n v="60000000"/>
    <n v="128038368"/>
    <s v="Warner Bros."/>
    <n v="107"/>
    <n v="163"/>
    <n v="239345341.8993865"/>
  </r>
  <r>
    <s v="Dark City"/>
    <x v="0"/>
    <x v="7"/>
    <x v="18"/>
    <s v="February 27, 1998 (United States)"/>
    <x v="37"/>
    <n v="191000"/>
    <s v="Alex Proyas"/>
    <s v="Alex Proyas"/>
    <s v="Rufus Sewell"/>
    <s v="Australia"/>
    <n v="27000000"/>
    <n v="27200316"/>
    <s v="Mystery Clock Cinema"/>
    <n v="100"/>
    <n v="163"/>
    <n v="50846234.878527604"/>
  </r>
  <r>
    <s v="Ever After: A Cinderella Story"/>
    <x v="8"/>
    <x v="3"/>
    <x v="18"/>
    <s v="July 31, 1998 (United States)"/>
    <x v="9"/>
    <n v="71000"/>
    <s v="Andy Tennant"/>
    <s v="Susannah Grant"/>
    <s v="Drew Barrymore"/>
    <s v="United States"/>
    <n v="26000000"/>
    <n v="98005666"/>
    <s v="Twentieth Century Fox"/>
    <n v="121"/>
    <n v="163"/>
    <n v="183204456.62699386"/>
  </r>
  <r>
    <s v="Godzilla"/>
    <x v="8"/>
    <x v="2"/>
    <x v="18"/>
    <s v="May 20, 1998 (United States)"/>
    <x v="20"/>
    <n v="186000"/>
    <s v="Roland Emmerich"/>
    <s v="Dean Devlin"/>
    <s v="Matthew Broderick"/>
    <s v="Japan"/>
    <n v="130000000"/>
    <n v="379014294"/>
    <s v="Centropolis Film Productions"/>
    <n v="139"/>
    <n v="163"/>
    <n v="708500953.26257658"/>
  </r>
  <r>
    <s v="Shakespeare in Love"/>
    <x v="0"/>
    <x v="3"/>
    <x v="18"/>
    <s v="January 8, 1999 (United States)"/>
    <x v="12"/>
    <n v="217000"/>
    <s v="John Madden"/>
    <s v="Marc Norman"/>
    <s v="Gwyneth Paltrow"/>
    <s v="United States"/>
    <n v="25000000"/>
    <n v="289317794"/>
    <s v="Universal Pictures"/>
    <n v="123"/>
    <n v="163"/>
    <n v="540829029.64294469"/>
  </r>
  <r>
    <s v="Can't Hardly Wait"/>
    <x v="8"/>
    <x v="3"/>
    <x v="18"/>
    <s v="June 12, 1998 (United States)"/>
    <x v="16"/>
    <n v="47000"/>
    <s v="Harry Elfont"/>
    <s v="Deborah Kaplan"/>
    <s v="Jennifer Love Hewitt"/>
    <s v="United States"/>
    <n v="10000000"/>
    <n v="25605015"/>
    <s v="Columbia Pictures"/>
    <n v="100"/>
    <n v="163"/>
    <n v="47864098.592024535"/>
  </r>
  <r>
    <s v="Small Soldiers"/>
    <x v="8"/>
    <x v="2"/>
    <x v="18"/>
    <s v="July 10, 1998 (United States)"/>
    <x v="19"/>
    <n v="93000"/>
    <s v="Joe Dante"/>
    <s v="Gavin Scott"/>
    <s v="Kirsten Dunst"/>
    <s v="United States"/>
    <n v="40000000"/>
    <n v="54682547"/>
    <s v="Universal Pictures"/>
    <n v="110"/>
    <n v="163"/>
    <n v="102219460.5576687"/>
  </r>
  <r>
    <s v="Snake Eyes"/>
    <x v="0"/>
    <x v="6"/>
    <x v="18"/>
    <s v="August 7, 1998 (United States)"/>
    <x v="22"/>
    <n v="77000"/>
    <s v="Brian De Palma"/>
    <s v="Brian De Palma"/>
    <s v="Nicolas Cage"/>
    <s v="United States"/>
    <n v="73000000"/>
    <n v="103891409"/>
    <s v="Paramount Pictures"/>
    <n v="98"/>
    <n v="163"/>
    <n v="194206824.06319016"/>
  </r>
  <r>
    <s v="The Prince of Egypt"/>
    <x v="1"/>
    <x v="10"/>
    <x v="18"/>
    <s v="December 18, 1998 (United States)"/>
    <x v="12"/>
    <n v="122000"/>
    <s v="Brenda Chapman"/>
    <s v="Philip LaZebnik"/>
    <s v="Val Kilmer"/>
    <s v="United States"/>
    <n v="70000000"/>
    <n v="218613188"/>
    <s v="DreamWorks Animation"/>
    <n v="99"/>
    <n v="163"/>
    <n v="408659131.18773001"/>
  </r>
  <r>
    <s v="Stepmom"/>
    <x v="8"/>
    <x v="3"/>
    <x v="18"/>
    <s v="December 25, 1998 (United States)"/>
    <x v="8"/>
    <n v="63000"/>
    <s v="Chris Columbus"/>
    <s v="Gigi Levangie"/>
    <s v="Julia Roberts"/>
    <s v="United States"/>
    <n v="50000000"/>
    <n v="159710793"/>
    <s v="TriStar Pictures"/>
    <n v="125"/>
    <n v="163"/>
    <n v="298551402.6202454"/>
  </r>
  <r>
    <s v="The Waterboy"/>
    <x v="8"/>
    <x v="3"/>
    <x v="18"/>
    <s v="November 6, 1998 (United States)"/>
    <x v="10"/>
    <n v="153000"/>
    <s v="Frank Coraci"/>
    <s v="Tim Herlihy"/>
    <s v="Adam Sandler"/>
    <s v="United States"/>
    <n v="23000000"/>
    <n v="185991646"/>
    <s v="Robert Simonds Productions"/>
    <n v="90"/>
    <n v="163"/>
    <n v="347678862.18527603"/>
  </r>
  <r>
    <s v="Blast from the Past"/>
    <x v="8"/>
    <x v="3"/>
    <x v="18"/>
    <s v="February 12, 1999 (United States)"/>
    <x v="14"/>
    <n v="61000"/>
    <s v="Hugh Wilson"/>
    <s v="Bill Kelly"/>
    <s v="Brendan Fraser"/>
    <s v="United States"/>
    <n v="35000000"/>
    <n v="40263020"/>
    <s v="Forge"/>
    <n v="112"/>
    <n v="163"/>
    <n v="75264676.036809817"/>
  </r>
  <r>
    <s v="Star Trek: Insurrection"/>
    <x v="1"/>
    <x v="2"/>
    <x v="18"/>
    <s v="December 11, 1998 (United States)"/>
    <x v="5"/>
    <n v="72000"/>
    <s v="Jonathan Frakes"/>
    <s v="Gene Roddenberry"/>
    <s v="Patrick Stewart"/>
    <s v="United States"/>
    <n v="58000000"/>
    <n v="112587658"/>
    <s v="Paramount Pictures"/>
    <n v="103"/>
    <n v="163"/>
    <n v="210462941.05889568"/>
  </r>
  <r>
    <s v="The Man in the Iron Mask"/>
    <x v="8"/>
    <x v="2"/>
    <x v="18"/>
    <s v="March 13, 1998 (United States)"/>
    <x v="16"/>
    <n v="160000"/>
    <s v="Randall Wallace"/>
    <s v="Alexandre Dumas"/>
    <s v="Leonardo DiCaprio"/>
    <s v="France"/>
    <n v="35000000"/>
    <n v="182968902"/>
    <s v="United Artists"/>
    <n v="132"/>
    <n v="163"/>
    <n v="342028370.79386503"/>
  </r>
  <r>
    <s v="Enemy of the State"/>
    <x v="0"/>
    <x v="2"/>
    <x v="18"/>
    <s v="November 20, 1998 (United States)"/>
    <x v="4"/>
    <n v="232000"/>
    <s v="Tony Scott"/>
    <s v="David Marconi"/>
    <s v="Will Smith"/>
    <s v="United States"/>
    <n v="90000000"/>
    <n v="250849789"/>
    <s v="Touchstone Pictures"/>
    <n v="132"/>
    <n v="163"/>
    <n v="468919820.29631901"/>
  </r>
  <r>
    <s v="The Celebration"/>
    <x v="0"/>
    <x v="0"/>
    <x v="18"/>
    <s v="June 19, 1998 (Denmark)"/>
    <x v="31"/>
    <n v="81000"/>
    <s v="Thomas Vinterberg"/>
    <s v="Thomas Vinterberg"/>
    <s v="Ulrich Thomsen"/>
    <s v="Denmark"/>
    <n v="1300000"/>
    <n v="1657778"/>
    <s v="Nimbus Film Productions"/>
    <n v="105"/>
    <n v="163"/>
    <n v="3098926.1141104293"/>
  </r>
  <r>
    <s v="Urban Legend"/>
    <x v="0"/>
    <x v="4"/>
    <x v="18"/>
    <s v="September 25, 1998 (United States)"/>
    <x v="41"/>
    <n v="62000"/>
    <s v="Jamie Blanks"/>
    <s v="Silvio Horta"/>
    <s v="Jared Leto"/>
    <s v="Canada"/>
    <n v="14000000"/>
    <n v="72527595"/>
    <s v="Phoenix Pictures"/>
    <n v="99"/>
    <n v="163"/>
    <n v="135577657.64723927"/>
  </r>
  <r>
    <s v="Fallen"/>
    <x v="0"/>
    <x v="2"/>
    <x v="18"/>
    <s v="January 16, 1998 (United States)"/>
    <x v="9"/>
    <n v="78000"/>
    <s v="Gregory Hoblit"/>
    <s v="Nicholas Kazan"/>
    <s v="Denzel Washington"/>
    <s v="United States"/>
    <m/>
    <n v="25232289"/>
    <s v="Turner Pictures (I)"/>
    <n v="124"/>
    <n v="163"/>
    <n v="47167352.504907973"/>
  </r>
  <r>
    <s v="Ronin"/>
    <x v="0"/>
    <x v="2"/>
    <x v="18"/>
    <s v="September 25, 1998 (United States)"/>
    <x v="4"/>
    <n v="176000"/>
    <s v="John Frankenheimer"/>
    <s v="J.D. Zeik"/>
    <s v="Robert De Niro"/>
    <s v="United Kingdom"/>
    <n v="55000000"/>
    <n v="41616262"/>
    <s v="FGM Entertainment"/>
    <n v="122"/>
    <n v="163"/>
    <n v="77794325.346012264"/>
  </r>
  <r>
    <s v="Lost in Space"/>
    <x v="8"/>
    <x v="2"/>
    <x v="18"/>
    <s v="April 3, 1998 (United States)"/>
    <x v="33"/>
    <n v="70000"/>
    <s v="Stephen Hopkins"/>
    <s v="Irwin Allen"/>
    <s v="Gary Oldman"/>
    <s v="United States"/>
    <n v="80000000"/>
    <n v="136159423"/>
    <s v="New Line Cinema"/>
    <n v="130"/>
    <n v="163"/>
    <n v="254526234.28282207"/>
  </r>
  <r>
    <s v="Bride of Chucky"/>
    <x v="0"/>
    <x v="3"/>
    <x v="18"/>
    <s v="October 16, 1998 (United States)"/>
    <x v="20"/>
    <n v="54000"/>
    <s v="Ronny Yu"/>
    <s v="Don Mancini"/>
    <s v="Jennifer Tilly"/>
    <s v="United States"/>
    <n v="25000000"/>
    <n v="50688658"/>
    <s v="Midwinter Productions Inc."/>
    <n v="89"/>
    <n v="163"/>
    <n v="94753583.390184045"/>
  </r>
  <r>
    <s v="Pi"/>
    <x v="0"/>
    <x v="0"/>
    <x v="18"/>
    <s v="July 10, 1998 (United States)"/>
    <x v="34"/>
    <n v="173000"/>
    <s v="Darren Aronofsky"/>
    <s v="Darren Aronofsky"/>
    <s v="Sean Gullette"/>
    <s v="United States"/>
    <n v="60000"/>
    <n v="3221152"/>
    <s v="Harvest Filmworks"/>
    <n v="84"/>
    <n v="163"/>
    <n v="6021380.4564417172"/>
  </r>
  <r>
    <s v="The Horse Whisperer"/>
    <x v="8"/>
    <x v="0"/>
    <x v="18"/>
    <s v="May 15, 1998 (United States)"/>
    <x v="14"/>
    <n v="40000"/>
    <s v="Robert Redford"/>
    <s v="Nick Evans"/>
    <s v="Robert Redford"/>
    <s v="United States"/>
    <n v="60000000"/>
    <n v="186883563"/>
    <s v="Touchstone Pictures"/>
    <n v="169"/>
    <n v="163"/>
    <n v="349346145.06809813"/>
  </r>
  <r>
    <s v="Happiness"/>
    <x v="9"/>
    <x v="3"/>
    <x v="18"/>
    <s v="October 16, 1998 (United States)"/>
    <x v="3"/>
    <n v="67000"/>
    <s v="Todd Solondz"/>
    <s v="Todd Solondz"/>
    <s v="Jane Adams"/>
    <s v="United States"/>
    <n v="2200000"/>
    <n v="2982011"/>
    <s v="Good Machine"/>
    <n v="134"/>
    <n v="163"/>
    <n v="5574348.16993865"/>
  </r>
  <r>
    <s v="Patch Adams"/>
    <x v="8"/>
    <x v="5"/>
    <x v="18"/>
    <s v="December 25, 1998 (United States)"/>
    <x v="8"/>
    <n v="108000"/>
    <s v="Tom Shadyac"/>
    <s v="Patch Adams"/>
    <s v="Robin Williams"/>
    <s v="United States"/>
    <n v="90000000"/>
    <n v="202292902"/>
    <s v="Universal Pictures"/>
    <n v="115"/>
    <n v="163"/>
    <n v="378151210.05766869"/>
  </r>
  <r>
    <s v="Sphere"/>
    <x v="8"/>
    <x v="2"/>
    <x v="18"/>
    <s v="February 13, 1998 (United States)"/>
    <x v="10"/>
    <n v="101000"/>
    <s v="Barry Levinson"/>
    <s v="Michael Crichton"/>
    <s v="Dustin Hoffman"/>
    <s v="United States"/>
    <n v="80000000"/>
    <n v="37020277"/>
    <s v="Warner Bros."/>
    <n v="134"/>
    <n v="163"/>
    <n v="69202934.980981588"/>
  </r>
  <r>
    <s v="U.S. Marshals"/>
    <x v="8"/>
    <x v="2"/>
    <x v="18"/>
    <s v="March 6, 1998 (United States)"/>
    <x v="14"/>
    <n v="98000"/>
    <s v="Stuart Baird"/>
    <s v="Roy Huggins"/>
    <s v="Tommy Lee Jones"/>
    <s v="United States"/>
    <n v="60000000"/>
    <n v="102367405"/>
    <s v="Warner Bros."/>
    <n v="131"/>
    <n v="163"/>
    <n v="191357965.05214724"/>
  </r>
  <r>
    <s v="Six Days Seven Nights"/>
    <x v="8"/>
    <x v="2"/>
    <x v="18"/>
    <s v="June 12, 1998 (United States)"/>
    <x v="1"/>
    <n v="74000"/>
    <s v="Ivan Reitman"/>
    <s v="Michael Browning"/>
    <s v="Harrison Ford"/>
    <s v="United States"/>
    <n v="70000000"/>
    <n v="164839294"/>
    <s v="Caravan Pictures"/>
    <n v="102"/>
    <n v="163"/>
    <n v="308138238.53865027"/>
  </r>
  <r>
    <s v="Deep Rising"/>
    <x v="0"/>
    <x v="2"/>
    <x v="18"/>
    <s v="January 30, 1998 (United States)"/>
    <x v="10"/>
    <n v="35000"/>
    <s v="Stephen Sommers"/>
    <s v="Stephen Sommers"/>
    <s v="Treat Williams"/>
    <s v="United States"/>
    <n v="45000000"/>
    <n v="11203026"/>
    <s v="Calimari Productions"/>
    <n v="106"/>
    <n v="163"/>
    <n v="20942098.29570552"/>
  </r>
  <r>
    <s v="Lethal Weapon 4"/>
    <x v="0"/>
    <x v="2"/>
    <x v="18"/>
    <s v="July 10, 1998 (United States)"/>
    <x v="14"/>
    <n v="156000"/>
    <s v="Richard Donner"/>
    <s v="Shane Black"/>
    <s v="Mel Gibson"/>
    <s v="United States"/>
    <n v="140000000"/>
    <n v="285444603"/>
    <s v="Warner Bros."/>
    <n v="127"/>
    <n v="163"/>
    <n v="533588776.28282207"/>
  </r>
  <r>
    <s v="Elizabeth"/>
    <x v="0"/>
    <x v="5"/>
    <x v="18"/>
    <s v="February 19, 1999 (United States)"/>
    <x v="34"/>
    <n v="95000"/>
    <s v="Shekhar Kapur"/>
    <s v="Michael Hirst"/>
    <s v="Cate Blanchett"/>
    <s v="United Kingdom"/>
    <n v="30000000"/>
    <n v="82150642"/>
    <s v="PolyGram Filmed Entertainment"/>
    <n v="124"/>
    <n v="163"/>
    <n v="153566261.4564417"/>
  </r>
  <r>
    <s v="The Negotiator"/>
    <x v="0"/>
    <x v="2"/>
    <x v="18"/>
    <s v="July 29, 1998 (United States)"/>
    <x v="4"/>
    <n v="134000"/>
    <s v="F. Gary Gray"/>
    <s v="James DeMonaco"/>
    <s v="Samuel L. Jackson"/>
    <s v="Germany"/>
    <n v="50000000"/>
    <n v="44547681"/>
    <s v="New Regency Productions"/>
    <n v="140"/>
    <n v="163"/>
    <n v="83274100.617791399"/>
  </r>
  <r>
    <n v="54"/>
    <x v="0"/>
    <x v="0"/>
    <x v="18"/>
    <s v="August 28, 1998 (United States)"/>
    <x v="1"/>
    <n v="32000"/>
    <s v="Mark Christopher"/>
    <s v="Mark Christopher"/>
    <s v="Ryan Phillippe"/>
    <s v="United States"/>
    <n v="13000000"/>
    <n v="16757163"/>
    <s v="Dollface"/>
    <n v="93"/>
    <n v="163"/>
    <n v="31324586.295092024"/>
  </r>
  <r>
    <s v="Hope Floats"/>
    <x v="8"/>
    <x v="0"/>
    <x v="18"/>
    <s v="May 29, 1998 (United States)"/>
    <x v="22"/>
    <n v="25000"/>
    <s v="Forest Whitaker"/>
    <s v="Steven Rogers"/>
    <s v="Sandra Bullock"/>
    <s v="United States"/>
    <n v="30000000"/>
    <n v="81471882"/>
    <s v="Twentieth Century Fox"/>
    <n v="114"/>
    <n v="163"/>
    <n v="152297438.31533742"/>
  </r>
  <r>
    <s v="Sliding Doors"/>
    <x v="8"/>
    <x v="3"/>
    <x v="18"/>
    <s v="May 1, 1998 (United States)"/>
    <x v="17"/>
    <n v="65000"/>
    <s v="Peter Howitt"/>
    <s v="Peter Howitt"/>
    <s v="Gwyneth Paltrow"/>
    <s v="United Kingdom"/>
    <n v="6000000"/>
    <n v="11841544"/>
    <s v="Intermedia Films"/>
    <n v="99"/>
    <n v="163"/>
    <n v="22135696.05398773"/>
  </r>
  <r>
    <s v="Buffalo '66"/>
    <x v="0"/>
    <x v="3"/>
    <x v="18"/>
    <s v="June 26, 1998 (United States)"/>
    <x v="24"/>
    <n v="49000"/>
    <s v="Vincent Gallo"/>
    <s v="Vincent Gallo"/>
    <s v="Vincent Gallo"/>
    <s v="United States"/>
    <n v="1500000"/>
    <n v="2375097"/>
    <s v="CinÃ©pix Film Properties (CFP)"/>
    <n v="110"/>
    <n v="163"/>
    <n v="4439828.5638036802"/>
  </r>
  <r>
    <s v="Psycho"/>
    <x v="0"/>
    <x v="4"/>
    <x v="18"/>
    <s v="December 4, 1998 (United States)"/>
    <x v="26"/>
    <n v="46000"/>
    <s v="Gus Van Sant"/>
    <s v="Robert Bloch"/>
    <s v="Vince Vaughn"/>
    <s v="United States"/>
    <n v="60000000"/>
    <n v="37170655"/>
    <s v="Universal Pictures"/>
    <n v="105"/>
    <n v="163"/>
    <n v="69484040.358895704"/>
  </r>
  <r>
    <s v="Halloween H20: 20 Years Later"/>
    <x v="0"/>
    <x v="4"/>
    <x v="18"/>
    <s v="August 5, 1998 (United States)"/>
    <x v="1"/>
    <n v="68000"/>
    <s v="Steve Miner"/>
    <s v="Debra Hill"/>
    <s v="Jamie Lee Curtis"/>
    <s v="United States"/>
    <n v="17000000"/>
    <n v="55041738"/>
    <s v="Dimension Films"/>
    <n v="86"/>
    <n v="163"/>
    <n v="102890905.32883435"/>
  </r>
  <r>
    <s v="Disturbing Behavior"/>
    <x v="0"/>
    <x v="4"/>
    <x v="18"/>
    <s v="July 24, 1998 (United States)"/>
    <x v="41"/>
    <n v="21000"/>
    <s v="David Nutter"/>
    <s v="Scott Rosenberg"/>
    <s v="James Marsden"/>
    <s v="Australia"/>
    <n v="15000000"/>
    <n v="17514980"/>
    <s v="Metro-Goldwyn-Mayer (MGM)"/>
    <n v="84"/>
    <n v="163"/>
    <n v="32741192.674846623"/>
  </r>
  <r>
    <s v="Mercury Rising"/>
    <x v="0"/>
    <x v="2"/>
    <x v="18"/>
    <s v="April 3, 1998 (United States)"/>
    <x v="10"/>
    <n v="70000"/>
    <s v="Harold Becker"/>
    <s v="Ryne Douglas Pearson"/>
    <s v="Bruce Willis"/>
    <s v="United States"/>
    <n v="60000000"/>
    <n v="93107289"/>
    <s v="Universal Pictures"/>
    <n v="111"/>
    <n v="163"/>
    <n v="174047797.29018405"/>
  </r>
  <r>
    <s v="Run Lola Run"/>
    <x v="0"/>
    <x v="6"/>
    <x v="18"/>
    <s v="June 18, 1999 (United States)"/>
    <x v="3"/>
    <n v="191000"/>
    <s v="Tom Tykwer"/>
    <s v="Tom Tykwer"/>
    <s v="Franka Potente"/>
    <s v="Germany"/>
    <m/>
    <n v="7267585"/>
    <s v="X-Filme Creative Pool"/>
    <n v="80"/>
    <n v="163"/>
    <n v="13585479.444785275"/>
  </r>
  <r>
    <s v="City of Angels"/>
    <x v="8"/>
    <x v="0"/>
    <x v="18"/>
    <s v="April 10, 1998 (United States)"/>
    <x v="17"/>
    <n v="116000"/>
    <s v="Brad Silberling"/>
    <s v="Wim Wenders"/>
    <s v="Nicolas Cage"/>
    <s v="United States"/>
    <n v="55000000"/>
    <n v="198685114"/>
    <s v="Atlas Entertainment"/>
    <n v="114"/>
    <n v="163"/>
    <n v="371407081.20122695"/>
  </r>
  <r>
    <s v="Half Baked"/>
    <x v="0"/>
    <x v="3"/>
    <x v="18"/>
    <s v="January 16, 1998 (United States)"/>
    <x v="17"/>
    <n v="59000"/>
    <s v="Tamra Davis"/>
    <s v="Dave Chappelle"/>
    <s v="Dave Chappelle"/>
    <s v="United States"/>
    <n v="8000000"/>
    <n v="17460020"/>
    <s v="Robert Simonds Productions"/>
    <n v="82"/>
    <n v="163"/>
    <n v="32638454.564417176"/>
  </r>
  <r>
    <s v="He Got Game"/>
    <x v="0"/>
    <x v="0"/>
    <x v="18"/>
    <s v="May 1, 1998 (United States)"/>
    <x v="15"/>
    <n v="45000"/>
    <s v="Spike Lee"/>
    <s v="Spike Lee"/>
    <s v="Denzel Washington"/>
    <s v="United States"/>
    <n v="25000000"/>
    <n v="21567853"/>
    <s v="Touchstone Pictures"/>
    <n v="136"/>
    <n v="163"/>
    <n v="40317330.117177911"/>
  </r>
  <r>
    <s v="Antz"/>
    <x v="1"/>
    <x v="10"/>
    <x v="18"/>
    <s v="October 2, 1998 (United States)"/>
    <x v="16"/>
    <n v="149000"/>
    <s v="Eric Darnell"/>
    <s v="Todd Alcott"/>
    <s v="Woody Allen"/>
    <s v="United States"/>
    <n v="105000000"/>
    <n v="171757863"/>
    <s v="Dreamworks Pictures"/>
    <n v="83"/>
    <n v="163"/>
    <n v="321071293.59570551"/>
  </r>
  <r>
    <s v="A Simple Plan"/>
    <x v="0"/>
    <x v="6"/>
    <x v="18"/>
    <s v="January 22, 1999 (United States)"/>
    <x v="24"/>
    <n v="66000"/>
    <s v="Sam Raimi"/>
    <s v="Scott B. Smith"/>
    <s v="Bill Paxton"/>
    <s v="United Kingdom"/>
    <n v="30000000"/>
    <n v="16316273"/>
    <s v="British Broadcasting Corporation (BBC)"/>
    <n v="121"/>
    <n v="163"/>
    <n v="30500419.528220858"/>
  </r>
  <r>
    <s v="Vampires"/>
    <x v="0"/>
    <x v="2"/>
    <x v="18"/>
    <s v="October 30, 1998 (United States)"/>
    <x v="10"/>
    <n v="55000"/>
    <s v="John Carpenter"/>
    <s v="John Steakley"/>
    <s v="James Woods"/>
    <s v="Japan"/>
    <n v="20000000"/>
    <n v="20308772"/>
    <s v="Largo Entertainment"/>
    <n v="108"/>
    <n v="163"/>
    <n v="37963698.333742328"/>
  </r>
  <r>
    <s v="Velvet Goldmine"/>
    <x v="0"/>
    <x v="0"/>
    <x v="18"/>
    <s v="October 23, 1998 (United Kingdom)"/>
    <x v="9"/>
    <n v="34000"/>
    <s v="Todd Haynes"/>
    <s v="James Lyons"/>
    <s v="Ewan McGregor"/>
    <s v="United Kingdom"/>
    <m/>
    <n v="1053788"/>
    <s v="Channel Four Films"/>
    <n v="118"/>
    <n v="163"/>
    <n v="1969872.4147239262"/>
  </r>
  <r>
    <s v="Following"/>
    <x v="0"/>
    <x v="6"/>
    <x v="18"/>
    <s v="November 5, 1999 (United Kingdom)"/>
    <x v="24"/>
    <n v="89000"/>
    <s v="Christopher Nolan"/>
    <s v="Christopher Nolan"/>
    <s v="Jeremy Theobald"/>
    <s v="United Kingdom"/>
    <n v="6000"/>
    <n v="48482"/>
    <s v="Next Wave Films"/>
    <n v="69"/>
    <n v="163"/>
    <n v="90628.622085889569"/>
  </r>
  <r>
    <s v="I Stand Alone"/>
    <x v="4"/>
    <x v="6"/>
    <x v="18"/>
    <s v="February 17, 1999 (France)"/>
    <x v="34"/>
    <n v="22000"/>
    <s v="Gaspar NoÃ©"/>
    <s v="Gaspar NoÃ©"/>
    <s v="Philippe Nahon"/>
    <s v="France"/>
    <m/>
    <n v="6955"/>
    <s v="Canal+"/>
    <n v="93"/>
    <n v="163"/>
    <n v="13001.156441717791"/>
  </r>
  <r>
    <s v="Great Expectations"/>
    <x v="0"/>
    <x v="0"/>
    <x v="18"/>
    <s v="January 30, 1998 (United States)"/>
    <x v="8"/>
    <n v="52000"/>
    <s v="Alfonso CuarÃ³n"/>
    <s v="Charles Dickens"/>
    <s v="Ethan Hawke"/>
    <s v="United States"/>
    <n v="25000000"/>
    <n v="55494066"/>
    <s v="Art Linson Productions"/>
    <n v="111"/>
    <n v="163"/>
    <n v="103736453.43680981"/>
  </r>
  <r>
    <s v="The Avengers"/>
    <x v="8"/>
    <x v="2"/>
    <x v="18"/>
    <s v="August 14, 1998 (United States)"/>
    <x v="51"/>
    <n v="41000"/>
    <s v="Jeremiah S. Chechik"/>
    <s v="Sydney Newman"/>
    <s v="Ralph Fiennes"/>
    <s v="United States"/>
    <n v="60000000"/>
    <n v="23384939"/>
    <s v="Warner Bros."/>
    <n v="89"/>
    <n v="163"/>
    <n v="43714054.682822086"/>
  </r>
  <r>
    <s v="The Legend of 1900"/>
    <x v="0"/>
    <x v="0"/>
    <x v="18"/>
    <s v="October 28, 1998 (Italy)"/>
    <x v="31"/>
    <n v="60000"/>
    <s v="Giuseppe Tornatore"/>
    <s v="Alessandro Baricco"/>
    <s v="Tim Roth"/>
    <s v="Italy"/>
    <n v="9000000"/>
    <n v="21057208"/>
    <s v="SciarlÃ²"/>
    <n v="169"/>
    <n v="163"/>
    <n v="39362768.57423313"/>
  </r>
  <r>
    <s v="I Still Know What You Did Last Summer"/>
    <x v="0"/>
    <x v="4"/>
    <x v="18"/>
    <s v="November 13, 1998 (United States)"/>
    <x v="32"/>
    <n v="70000"/>
    <s v="Danny Cannon"/>
    <s v="Lois Duncan"/>
    <s v="Jennifer Love Hewitt"/>
    <s v="United States"/>
    <n v="65000000"/>
    <n v="40002112"/>
    <s v="Columbia Pictures"/>
    <n v="100"/>
    <n v="163"/>
    <n v="74776954.149693251"/>
  </r>
  <r>
    <s v="The Siege"/>
    <x v="0"/>
    <x v="2"/>
    <x v="18"/>
    <s v="November 6, 1998 (United States)"/>
    <x v="5"/>
    <n v="70000"/>
    <s v="Edward Zwick"/>
    <s v="Lawrence Wright"/>
    <s v="Denzel Washington"/>
    <s v="United States"/>
    <n v="70000000"/>
    <n v="116672912"/>
    <s v="Twentieth Century Fox"/>
    <n v="116"/>
    <n v="163"/>
    <n v="218099609.11901838"/>
  </r>
  <r>
    <s v="Kuch Kuch Hota Hai"/>
    <x v="4"/>
    <x v="3"/>
    <x v="18"/>
    <s v="October 16, 1998 (India)"/>
    <x v="37"/>
    <n v="50000"/>
    <s v="Karan Johar"/>
    <s v="Karan Johar"/>
    <s v="Shah Rukh Khan"/>
    <s v="India"/>
    <m/>
    <m/>
    <s v="Dharma Productions"/>
    <n v="177"/>
    <n v="163"/>
    <n v="0"/>
  </r>
  <r>
    <s v="Soldier"/>
    <x v="0"/>
    <x v="2"/>
    <x v="18"/>
    <s v="October 23, 1998 (United States)"/>
    <x v="22"/>
    <n v="53000"/>
    <s v="Paul W.S. Anderson"/>
    <s v="David Webb Peoples"/>
    <s v="Kurt Russell"/>
    <s v="United States"/>
    <n v="60000000"/>
    <n v="14594226"/>
    <s v="Warner Bros."/>
    <n v="99"/>
    <n v="163"/>
    <n v="27281353.75582822"/>
  </r>
  <r>
    <s v="A Night at the Roxbury"/>
    <x v="8"/>
    <x v="3"/>
    <x v="18"/>
    <s v="October 2, 1998 (United States)"/>
    <x v="19"/>
    <n v="58000"/>
    <s v="John Fortenberry"/>
    <s v="Steve Koren"/>
    <s v="Chris Kattan"/>
    <s v="United States"/>
    <n v="17000000"/>
    <n v="30331165"/>
    <s v="Broadway Pictures"/>
    <n v="82"/>
    <n v="163"/>
    <n v="56698809.665644169"/>
  </r>
  <r>
    <s v="Why Do Fools Fall in Love"/>
    <x v="0"/>
    <x v="5"/>
    <x v="18"/>
    <s v="August 28, 1998 (United States)"/>
    <x v="5"/>
    <n v="3900"/>
    <s v="Gregory Nava"/>
    <s v="Tina Andrews"/>
    <s v="Halle Berry"/>
    <s v="United States"/>
    <m/>
    <n v="12461773"/>
    <s v="Rhino Films"/>
    <n v="116"/>
    <n v="163"/>
    <n v="23295105.724539876"/>
  </r>
  <r>
    <s v="The X Files"/>
    <x v="8"/>
    <x v="0"/>
    <x v="18"/>
    <s v="June 19, 1998 (United States)"/>
    <x v="9"/>
    <n v="103000"/>
    <s v="Rob Bowman"/>
    <s v="Chris Carter"/>
    <s v="David Duchovny"/>
    <s v="United States"/>
    <n v="66000000"/>
    <n v="189176423"/>
    <s v="Twentieth Century Fox"/>
    <n v="121"/>
    <n v="163"/>
    <n v="353632245.93926376"/>
  </r>
  <r>
    <s v="BASEketball"/>
    <x v="0"/>
    <x v="3"/>
    <x v="18"/>
    <s v="July 31, 1998 (United States)"/>
    <x v="16"/>
    <n v="58000"/>
    <s v="David Zucker"/>
    <s v="David Zucker"/>
    <s v="Trey Parker"/>
    <s v="United States"/>
    <n v="25000000"/>
    <n v="7027290"/>
    <s v="Zucker Brothers Productions"/>
    <n v="103"/>
    <n v="163"/>
    <n v="13136289.957055213"/>
  </r>
  <r>
    <s v="Six-String Samurai"/>
    <x v="8"/>
    <x v="2"/>
    <x v="18"/>
    <s v="September 18, 1998 (United States)"/>
    <x v="14"/>
    <n v="7000"/>
    <s v="Lance Mungia"/>
    <s v="Jeffrey Falcon"/>
    <s v="Jeffrey Falcon"/>
    <s v="United States"/>
    <n v="2000000"/>
    <n v="146125"/>
    <s v="HSX Films"/>
    <n v="91"/>
    <n v="163"/>
    <n v="273155.1380368098"/>
  </r>
  <r>
    <s v="L'ennui"/>
    <x v="3"/>
    <x v="11"/>
    <x v="18"/>
    <s v="December 16, 1998 (France)"/>
    <x v="10"/>
    <n v="2000"/>
    <s v="CÃ©dric Kahn"/>
    <s v="CÃ©dric Kahn"/>
    <s v="Charles Berling"/>
    <s v="France"/>
    <m/>
    <m/>
    <s v="Gemini Films"/>
    <n v="122"/>
    <n v="163"/>
    <n v="0"/>
  </r>
  <r>
    <s v="SLC Punk!"/>
    <x v="0"/>
    <x v="3"/>
    <x v="18"/>
    <s v="April 16, 1999 (United States)"/>
    <x v="34"/>
    <n v="26000"/>
    <s v="James Merendino"/>
    <s v="James Merendino"/>
    <s v="Matthew Lillard"/>
    <s v="United States"/>
    <m/>
    <n v="299569"/>
    <s v="Beyond Films"/>
    <n v="97"/>
    <n v="163"/>
    <n v="559991.86687116558"/>
  </r>
  <r>
    <s v="The Replacement Killers"/>
    <x v="0"/>
    <x v="2"/>
    <x v="18"/>
    <s v="February 6, 1998 (United States)"/>
    <x v="19"/>
    <n v="28000"/>
    <s v="Antoine Fuqua"/>
    <s v="Ken Sanzel"/>
    <s v="Chow Yun-Fat"/>
    <s v="United States"/>
    <n v="30000000"/>
    <n v="19204929"/>
    <s v="Columbia Pictures"/>
    <n v="87"/>
    <n v="163"/>
    <n v="35900256.848466255"/>
  </r>
  <r>
    <s v="Taxi"/>
    <x v="4"/>
    <x v="2"/>
    <x v="18"/>
    <s v="November 20, 1998 (United States)"/>
    <x v="9"/>
    <n v="78000"/>
    <s v="GÃ©rard PirÃ¨s"/>
    <s v="Luc Besson"/>
    <s v="Samy Naceri"/>
    <s v="France"/>
    <m/>
    <m/>
    <s v="ARP SÃ©lection"/>
    <n v="86"/>
    <n v="163"/>
    <n v="0"/>
  </r>
  <r>
    <s v="Croupier"/>
    <x v="4"/>
    <x v="6"/>
    <x v="18"/>
    <s v="July 28, 2000 (United States)"/>
    <x v="12"/>
    <n v="20000"/>
    <s v="Mike Hodges"/>
    <s v="Paul Mayersberg"/>
    <s v="Clive Owen"/>
    <s v="Ireland"/>
    <m/>
    <n v="7120568"/>
    <s v="ARTE"/>
    <n v="94"/>
    <n v="163"/>
    <n v="13310656.868711656"/>
  </r>
  <r>
    <s v="Bulworth"/>
    <x v="0"/>
    <x v="3"/>
    <x v="18"/>
    <s v="May 22, 1998 (United States)"/>
    <x v="8"/>
    <n v="25000"/>
    <s v="Warren Beatty"/>
    <s v="Warren Beatty"/>
    <s v="Warren Beatty"/>
    <s v="United States"/>
    <n v="30000000"/>
    <n v="29202884"/>
    <s v="Twentieth Century Fox"/>
    <n v="108"/>
    <n v="163"/>
    <n v="54589685.612269938"/>
  </r>
  <r>
    <s v="Dirty Work"/>
    <x v="8"/>
    <x v="3"/>
    <x v="18"/>
    <s v="June 12, 1998 (United States)"/>
    <x v="5"/>
    <n v="24000"/>
    <s v="Bob Saget"/>
    <s v="Frank Sebastiano"/>
    <s v="Norm MacDonald"/>
    <s v="Canada"/>
    <n v="13000000"/>
    <n v="10023282"/>
    <s v="Metro-Goldwyn-Mayer (MGM)"/>
    <n v="82"/>
    <n v="163"/>
    <n v="18736773.161963187"/>
  </r>
  <r>
    <s v="Apt Pupil"/>
    <x v="0"/>
    <x v="6"/>
    <x v="18"/>
    <s v="October 23, 1998 (United States)"/>
    <x v="17"/>
    <n v="37000"/>
    <s v="Bryan Singer"/>
    <s v="Stephen King"/>
    <s v="Ian McKellen"/>
    <s v="United States"/>
    <n v="14000000"/>
    <n v="8863193"/>
    <s v="Phoenix Pictures"/>
    <n v="111"/>
    <n v="163"/>
    <n v="16568189.614110429"/>
  </r>
  <r>
    <s v="Doctor Dolittle"/>
    <x v="8"/>
    <x v="3"/>
    <x v="18"/>
    <s v="June 26, 1998 (United States)"/>
    <x v="20"/>
    <n v="93000"/>
    <s v="Betty Thomas"/>
    <s v="Hugh Lofting"/>
    <s v="Eddie Murphy"/>
    <s v="United States"/>
    <n v="71500000"/>
    <n v="294456605"/>
    <s v="Twentieth Century Fox"/>
    <n v="85"/>
    <n v="163"/>
    <n v="550435138.3036809"/>
  </r>
  <r>
    <s v="Species II"/>
    <x v="0"/>
    <x v="2"/>
    <x v="18"/>
    <s v="April 10, 1998 (United States)"/>
    <x v="44"/>
    <n v="28000"/>
    <s v="Peter Medak"/>
    <s v="Dennis Feldman"/>
    <s v="Natasha Henstridge"/>
    <s v="United States"/>
    <m/>
    <n v="19221939"/>
    <s v="Metro-Goldwyn-Mayer (MGM)"/>
    <n v="93"/>
    <n v="163"/>
    <n v="35932054.069325149"/>
  </r>
  <r>
    <s v="Celebrity"/>
    <x v="0"/>
    <x v="3"/>
    <x v="18"/>
    <s v="November 20, 1998 (United States)"/>
    <x v="21"/>
    <n v="25000"/>
    <s v="Woody Allen"/>
    <s v="Woody Allen"/>
    <s v="Kenneth Branagh"/>
    <s v="United States"/>
    <n v="12000000"/>
    <n v="5078660"/>
    <s v="Sweetland Films"/>
    <n v="113"/>
    <n v="163"/>
    <n v="9493666.8834355827"/>
  </r>
  <r>
    <s v="Very Bad Things"/>
    <x v="0"/>
    <x v="3"/>
    <x v="18"/>
    <s v="November 25, 1998 (United States)"/>
    <x v="21"/>
    <n v="46000"/>
    <s v="Peter Berg"/>
    <s v="Peter Berg"/>
    <s v="Christian Slater"/>
    <s v="United States"/>
    <n v="30000000"/>
    <n v="9898412"/>
    <s v="Initial Entertainment Group (IEG)"/>
    <n v="100"/>
    <n v="163"/>
    <n v="18503350.530061349"/>
  </r>
  <r>
    <s v="Madeline"/>
    <x v="1"/>
    <x v="3"/>
    <x v="18"/>
    <s v="July 10, 1998 (United States)"/>
    <x v="22"/>
    <n v="7000"/>
    <s v="Daisy von Scherler Mayer"/>
    <s v="Ludwig Bemelmans"/>
    <s v="Frances McDormand"/>
    <s v="France"/>
    <m/>
    <n v="29967750"/>
    <s v="Jaffilms"/>
    <n v="88"/>
    <n v="163"/>
    <n v="56019468.865030669"/>
  </r>
  <r>
    <s v="The Last Days of Disco"/>
    <x v="0"/>
    <x v="3"/>
    <x v="18"/>
    <s v="June 12, 1998 (United States)"/>
    <x v="17"/>
    <n v="12000"/>
    <s v="Whit Stillman"/>
    <s v="Whit Stillman"/>
    <s v="ChloÃ« Sevigny"/>
    <s v="United States"/>
    <n v="8000000"/>
    <n v="3020601"/>
    <s v="Castle Rock Entertainment"/>
    <n v="113"/>
    <n v="163"/>
    <n v="5646485.4276073612"/>
  </r>
  <r>
    <s v="The Big Hit"/>
    <x v="0"/>
    <x v="2"/>
    <x v="18"/>
    <s v="April 24, 1998 (United States)"/>
    <x v="10"/>
    <n v="29000"/>
    <s v="Kirk Wong"/>
    <s v="Ben Ramsey"/>
    <s v="Mark Wahlberg"/>
    <s v="United States"/>
    <n v="13000000"/>
    <n v="27007143"/>
    <s v="TriStar Pictures"/>
    <n v="91"/>
    <n v="163"/>
    <n v="50485131.730674841"/>
  </r>
  <r>
    <s v="Blues Brothers 2000"/>
    <x v="8"/>
    <x v="2"/>
    <x v="18"/>
    <s v="February 6, 1998 (United States)"/>
    <x v="38"/>
    <n v="32000"/>
    <s v="John Landis"/>
    <s v="Dan Aykroyd"/>
    <s v="Dan Aykroyd"/>
    <s v="United States"/>
    <n v="28000000"/>
    <n v="14051384"/>
    <s v="Universal Pictures"/>
    <n v="123"/>
    <n v="163"/>
    <n v="26266605.550920244"/>
  </r>
  <r>
    <s v="Gods and Monsters"/>
    <x v="0"/>
    <x v="5"/>
    <x v="18"/>
    <s v="November 4, 1998 (United States)"/>
    <x v="34"/>
    <n v="30000"/>
    <s v="Bill Condon"/>
    <s v="Christopher Bram"/>
    <s v="Ian McKellen"/>
    <s v="United States"/>
    <n v="10000000"/>
    <n v="6451628"/>
    <s v="Lions Gate Films"/>
    <n v="105"/>
    <n v="163"/>
    <n v="12060190.500613496"/>
  </r>
  <r>
    <s v="The Red Violin"/>
    <x v="0"/>
    <x v="0"/>
    <x v="18"/>
    <s v="June 11, 1999 (United States)"/>
    <x v="37"/>
    <n v="32000"/>
    <s v="FranÃ§ois Girard"/>
    <s v="Don McKellar"/>
    <s v="Carlo Cecchi"/>
    <s v="Canada"/>
    <n v="18000000"/>
    <n v="10019109"/>
    <s v="Rhombus Media"/>
    <n v="130"/>
    <n v="163"/>
    <n v="18728972.46809816"/>
  </r>
  <r>
    <s v="Mighty Joe Young"/>
    <x v="1"/>
    <x v="2"/>
    <x v="18"/>
    <s v="December 25, 1998 (United States)"/>
    <x v="46"/>
    <n v="28000"/>
    <s v="Ron Underwood"/>
    <s v="Merian C. Cooper"/>
    <s v="Bill Paxton"/>
    <s v="United States"/>
    <n v="90000000"/>
    <n v="50632037"/>
    <s v="RKO Pictures"/>
    <n v="114"/>
    <n v="163"/>
    <n v="94647740.330674842"/>
  </r>
  <r>
    <s v="The Object of My Affection"/>
    <x v="0"/>
    <x v="3"/>
    <x v="18"/>
    <s v="April 17, 1998 (United States)"/>
    <x v="22"/>
    <n v="19000"/>
    <s v="Nicholas Hytner"/>
    <s v="Stephen McCauley"/>
    <s v="Jennifer Aniston"/>
    <s v="United States"/>
    <n v="15000000"/>
    <n v="46905889"/>
    <s v="Twentieth Century Fox"/>
    <n v="111"/>
    <n v="163"/>
    <n v="87682358.149079755"/>
  </r>
  <r>
    <s v="Twilight"/>
    <x v="0"/>
    <x v="6"/>
    <x v="18"/>
    <s v="March 6, 1998 (United States)"/>
    <x v="19"/>
    <n v="11000"/>
    <s v="Robert Benton"/>
    <s v="Robert Benton"/>
    <s v="Paul Newman"/>
    <s v="United States"/>
    <n v="37000000"/>
    <n v="15055091"/>
    <s v="Cinehaus"/>
    <n v="94"/>
    <n v="163"/>
    <n v="28142860.292638034"/>
  </r>
  <r>
    <s v="PokÃ©mon: The First Movie - Mewtwo Strikes Back"/>
    <x v="2"/>
    <x v="10"/>
    <x v="18"/>
    <s v="November 10, 1999 (United States)"/>
    <x v="21"/>
    <n v="41000"/>
    <s v="Kunihiko Yuyama"/>
    <s v="Satoshi Tajiri"/>
    <s v="Veronica Taylor"/>
    <s v="Japan"/>
    <n v="30000000"/>
    <n v="163644662"/>
    <s v="Oriental Light and Magic (OLM)"/>
    <n v="96"/>
    <n v="163"/>
    <n v="305905082.89202452"/>
  </r>
  <r>
    <s v="Belly"/>
    <x v="0"/>
    <x v="6"/>
    <x v="18"/>
    <s v="November 4, 1998 (United States)"/>
    <x v="19"/>
    <n v="10000"/>
    <s v="Hype Williams"/>
    <s v="Anthony Bodden"/>
    <s v="Nas"/>
    <s v="Jamaica"/>
    <n v="3000000"/>
    <n v="9639390"/>
    <s v="Big Dog Films"/>
    <n v="96"/>
    <n v="163"/>
    <n v="18019154.190184049"/>
  </r>
  <r>
    <s v="Les MisÃ©rables"/>
    <x v="8"/>
    <x v="6"/>
    <x v="18"/>
    <s v="May 1, 1998 (United States)"/>
    <x v="34"/>
    <n v="39000"/>
    <s v="Bille August"/>
    <s v="Victor Hugo"/>
    <s v="Liam Neeson"/>
    <s v="United Kingdom"/>
    <m/>
    <n v="14096321"/>
    <s v="Mandalay Entertainment"/>
    <n v="134"/>
    <n v="163"/>
    <n v="26350607.415337421"/>
  </r>
  <r>
    <s v="Waking Ned Devine"/>
    <x v="1"/>
    <x v="3"/>
    <x v="18"/>
    <s v="January 8, 1999 (United States)"/>
    <x v="34"/>
    <n v="26000"/>
    <s v="Kirk Jones"/>
    <s v="Kirk Jones"/>
    <s v="Ian Bannen"/>
    <s v="United Kingdom"/>
    <n v="3000000"/>
    <n v="55257450"/>
    <s v="Tomboy Films"/>
    <n v="91"/>
    <n v="163"/>
    <n v="103294141.19631901"/>
  </r>
  <r>
    <s v="Babe: Pig in the City"/>
    <x v="1"/>
    <x v="1"/>
    <x v="18"/>
    <s v="November 25, 1998 (United States)"/>
    <x v="1"/>
    <n v="32000"/>
    <s v="George Miller"/>
    <s v="George Miller"/>
    <s v="Magda Szubanski"/>
    <s v="Australia"/>
    <n v="90000000"/>
    <n v="69131860"/>
    <s v="Kennedy Miller Productions"/>
    <n v="97"/>
    <n v="163"/>
    <n v="129229924.797546"/>
  </r>
  <r>
    <s v="Eternity and a Day"/>
    <x v="9"/>
    <x v="0"/>
    <x v="18"/>
    <s v="May 28, 1999 (United States)"/>
    <x v="6"/>
    <n v="11000"/>
    <s v="Theodoros Angelopoulos"/>
    <s v="Theodoros Angelopoulos"/>
    <s v="Bruno Ganz"/>
    <s v="France"/>
    <m/>
    <n v="107178"/>
    <s v="Paradis Films"/>
    <n v="137"/>
    <n v="163"/>
    <n v="200350.53128834354"/>
  </r>
  <r>
    <s v="Primary Colors"/>
    <x v="0"/>
    <x v="3"/>
    <x v="18"/>
    <s v="March 20, 1998 (United States)"/>
    <x v="17"/>
    <n v="28000"/>
    <s v="Mike Nichols"/>
    <s v="Joe Klein"/>
    <s v="John Travolta"/>
    <s v="United Kingdom"/>
    <n v="65000000"/>
    <n v="52090187"/>
    <s v="Award Entertainment"/>
    <n v="143"/>
    <n v="163"/>
    <n v="97373496.803067476"/>
  </r>
  <r>
    <s v="Quest for Camelot"/>
    <x v="2"/>
    <x v="10"/>
    <x v="18"/>
    <s v="May 15, 1998 (United States)"/>
    <x v="21"/>
    <n v="16000"/>
    <s v="Frederik Du Chau"/>
    <s v="Vera Chapman"/>
    <s v="Jessalyn Gilsig"/>
    <s v="United States"/>
    <n v="40000000"/>
    <n v="22510798"/>
    <s v="Warner Bros."/>
    <n v="86"/>
    <n v="163"/>
    <n v="42080000.923926376"/>
  </r>
  <r>
    <s v="Show Me Love"/>
    <x v="4"/>
    <x v="3"/>
    <x v="18"/>
    <s v="October 23, 1998 (Sweden)"/>
    <x v="24"/>
    <n v="50000"/>
    <s v="Lukas Moodysson"/>
    <s v="Lukas Moodysson"/>
    <s v="Alexandra DahlstrÃ¶m"/>
    <s v="Sweden"/>
    <m/>
    <n v="219331"/>
    <s v="Memfis Film"/>
    <n v="89"/>
    <n v="163"/>
    <n v="410000.95521472389"/>
  </r>
  <r>
    <s v="Hard Rain"/>
    <x v="0"/>
    <x v="2"/>
    <x v="18"/>
    <s v="January 16, 1998 (United States)"/>
    <x v="23"/>
    <n v="33000"/>
    <s v="Mikael Salomon"/>
    <s v="Graham Yost"/>
    <s v="Morgan Freeman"/>
    <s v="United States"/>
    <n v="70000000"/>
    <n v="19870567"/>
    <s v="British Broadcasting Corporation (BBC) Television"/>
    <n v="97"/>
    <n v="163"/>
    <n v="37144550.704907976"/>
  </r>
  <r>
    <s v="Strike!"/>
    <x v="8"/>
    <x v="3"/>
    <x v="18"/>
    <s v="September 4, 1998 (United States)"/>
    <x v="17"/>
    <n v="6700"/>
    <s v="Sarah Kernochan"/>
    <s v="Sarah Kernochan"/>
    <s v="Kirsten Dunst"/>
    <s v="Canada"/>
    <m/>
    <n v="913834"/>
    <s v="Alliance Communications Corporation"/>
    <n v="97"/>
    <n v="163"/>
    <n v="1708252.8822085888"/>
  </r>
  <r>
    <s v="The Mighty"/>
    <x v="8"/>
    <x v="3"/>
    <x v="18"/>
    <s v="October 30, 1998 (United States)"/>
    <x v="4"/>
    <n v="13000"/>
    <s v="Peter Chelsom"/>
    <s v="Rodman Philbrick"/>
    <s v="Kieran Culkin"/>
    <s v="United States"/>
    <m/>
    <n v="2652246"/>
    <s v="Chaos Productions"/>
    <n v="100"/>
    <n v="163"/>
    <n v="4957910.1607361957"/>
  </r>
  <r>
    <s v="Wrongfully Accused"/>
    <x v="8"/>
    <x v="2"/>
    <x v="18"/>
    <s v="August 21, 1998 (United States)"/>
    <x v="10"/>
    <n v="24000"/>
    <s v="Pat Proft"/>
    <s v="Pat Proft"/>
    <s v="Leslie Nielsen"/>
    <s v="Germany"/>
    <m/>
    <n v="9623329"/>
    <s v="Morgan Creek Entertainment"/>
    <n v="87"/>
    <n v="163"/>
    <n v="17989130.958895706"/>
  </r>
  <r>
    <s v="New Rose Hotel"/>
    <x v="0"/>
    <x v="0"/>
    <x v="18"/>
    <s v="March 19, 1999 (Italy)"/>
    <x v="27"/>
    <n v="4700"/>
    <s v="Abel Ferrara"/>
    <s v="William Gibson"/>
    <s v="Christopher Walken"/>
    <s v="United States"/>
    <m/>
    <n v="21521"/>
    <s v="Pressman Film"/>
    <n v="93"/>
    <n v="163"/>
    <n v="40229.746625766871"/>
  </r>
  <r>
    <s v="Simon Birch"/>
    <x v="1"/>
    <x v="3"/>
    <x v="18"/>
    <s v="September 11, 1998 (United States)"/>
    <x v="15"/>
    <n v="21000"/>
    <s v="Mark Steven Johnson"/>
    <s v="Mark Steven Johnson"/>
    <s v="Ian Michael Smith"/>
    <s v="United States"/>
    <n v="30000000"/>
    <n v="18253415"/>
    <s v="Hollywood Pictures"/>
    <n v="114"/>
    <n v="163"/>
    <n v="34121567.794478528"/>
  </r>
  <r>
    <s v="The Idiots"/>
    <x v="3"/>
    <x v="3"/>
    <x v="18"/>
    <s v="May 21, 1998 (France)"/>
    <x v="8"/>
    <n v="30000"/>
    <s v="Lars von Trier"/>
    <s v="Lars von Trier"/>
    <s v="Bodil JÃ¸rgensen"/>
    <s v="Denmark"/>
    <n v="2500000"/>
    <m/>
    <s v="Zentropa Entertainments"/>
    <n v="117"/>
    <n v="163"/>
    <n v="0"/>
  </r>
  <r>
    <s v="Thursday"/>
    <x v="0"/>
    <x v="2"/>
    <x v="18"/>
    <s v="September 25, 1998 (United Kingdom)"/>
    <x v="13"/>
    <n v="18000"/>
    <s v="Skip Woods"/>
    <s v="Skip Woods"/>
    <s v="Thomas Jane"/>
    <s v="United States"/>
    <m/>
    <n v="3121"/>
    <s v="Polygram Filmed Entertainment"/>
    <n v="87"/>
    <n v="163"/>
    <n v="5834.1638036809809"/>
  </r>
  <r>
    <s v="Crna macka, beli macor"/>
    <x v="0"/>
    <x v="3"/>
    <x v="18"/>
    <s v="June 1, 1998 (Federal Republic of Yugoslavia)"/>
    <x v="31"/>
    <n v="52000"/>
    <s v="Emir Kusturica"/>
    <s v="Gordan Mihic"/>
    <s v="Bajram Severdzan"/>
    <s v="Federal Republic of Yugoslavia"/>
    <m/>
    <n v="351447"/>
    <s v="CiBy 2000"/>
    <n v="127"/>
    <n v="163"/>
    <n v="656968.71717791411"/>
  </r>
  <r>
    <s v="Dance with Me"/>
    <x v="1"/>
    <x v="0"/>
    <x v="18"/>
    <s v="August 21, 1998 (United States)"/>
    <x v="23"/>
    <n v="6000"/>
    <s v="Randa Haines"/>
    <s v="Daryl Matthews"/>
    <s v="Vanessa Williams"/>
    <s v="United States"/>
    <m/>
    <n v="15923122"/>
    <s v="Mandalay Entertainment"/>
    <n v="126"/>
    <n v="163"/>
    <n v="29765492.474846624"/>
  </r>
  <r>
    <s v="Jack Frost"/>
    <x v="1"/>
    <x v="3"/>
    <x v="18"/>
    <s v="December 11, 1998 (United States)"/>
    <x v="20"/>
    <n v="34000"/>
    <s v="Troy Miller"/>
    <s v="Mark Steven Johnson"/>
    <s v="Michael Keaton"/>
    <s v="United States"/>
    <n v="85000000"/>
    <n v="34562556"/>
    <s v="Warner Bros."/>
    <n v="101"/>
    <n v="163"/>
    <n v="64608655.29570552"/>
  </r>
  <r>
    <s v="Hush"/>
    <x v="8"/>
    <x v="0"/>
    <x v="18"/>
    <s v="March 6, 1998 (United States)"/>
    <x v="30"/>
    <n v="11000"/>
    <s v="Jonathan Darby"/>
    <s v="Jonathan Darby"/>
    <s v="Jessica Lange"/>
    <s v="United States"/>
    <n v="21000000"/>
    <n v="13583690"/>
    <s v="TriStar Pictures"/>
    <n v="96"/>
    <n v="163"/>
    <n v="25392333.392638035"/>
  </r>
  <r>
    <s v="How Stella Got Her Groove Back"/>
    <x v="0"/>
    <x v="3"/>
    <x v="18"/>
    <s v="August 14, 1998 (United States)"/>
    <x v="46"/>
    <n v="7100"/>
    <s v="Kevin Rodney Sullivan"/>
    <s v="Terry McMillan"/>
    <s v="Angela Bassett"/>
    <s v="United States"/>
    <n v="20000000"/>
    <n v="39278722"/>
    <s v="Twentieth Century Fox"/>
    <n v="124"/>
    <n v="163"/>
    <n v="73424703.026993856"/>
  </r>
  <r>
    <s v="Almost Heroes"/>
    <x v="8"/>
    <x v="1"/>
    <x v="18"/>
    <s v="May 29, 1998 (United States)"/>
    <x v="1"/>
    <n v="16000"/>
    <s v="Christopher Guest"/>
    <s v="Mark Nutter"/>
    <s v="Chris Farley"/>
    <s v="United States"/>
    <n v="30000000"/>
    <n v="6136856"/>
    <s v="Turner Pictures (I)"/>
    <n v="90"/>
    <n v="163"/>
    <n v="11471779.283435581"/>
  </r>
  <r>
    <s v="Major League: Back to the Minors"/>
    <x v="8"/>
    <x v="3"/>
    <x v="18"/>
    <s v="April 17, 1998 (United States)"/>
    <x v="32"/>
    <n v="7200"/>
    <s v="John Warren"/>
    <s v="David S. Ward"/>
    <s v="Scott Bakula"/>
    <s v="United States"/>
    <n v="18000000"/>
    <n v="3572443"/>
    <s v="Morgan Creek Entertainment"/>
    <n v="100"/>
    <n v="163"/>
    <n v="6678057.5588957053"/>
  </r>
  <r>
    <s v="High Art"/>
    <x v="0"/>
    <x v="0"/>
    <x v="18"/>
    <s v="June 12, 1998 (United States)"/>
    <x v="14"/>
    <n v="9900"/>
    <s v="Lisa Cholodenko"/>
    <s v="Lisa Cholodenko"/>
    <s v="Radha Mitchell"/>
    <s v="United States"/>
    <m/>
    <n v="1960216"/>
    <s v="391 Productions"/>
    <n v="101"/>
    <n v="163"/>
    <n v="3664281.0748466253"/>
  </r>
  <r>
    <s v="A Civil Action"/>
    <x v="8"/>
    <x v="0"/>
    <x v="18"/>
    <s v="January 8, 1999 (United States)"/>
    <x v="14"/>
    <n v="28000"/>
    <s v="Steven Zaillian"/>
    <s v="Jonathan Harr"/>
    <s v="John Travolta"/>
    <s v="United States"/>
    <n v="75000000"/>
    <n v="56709981"/>
    <s v="Touchstone Pictures"/>
    <n v="115"/>
    <n v="163"/>
    <n v="106009393.93067484"/>
  </r>
  <r>
    <s v="Playing by Heart"/>
    <x v="0"/>
    <x v="3"/>
    <x v="18"/>
    <s v="January 22, 1999 (United States)"/>
    <x v="9"/>
    <n v="19000"/>
    <s v="Willard Carroll"/>
    <s v="Willard Carroll"/>
    <s v="Gillian Anderson"/>
    <s v="United States"/>
    <n v="20000000"/>
    <n v="3970078"/>
    <s v="Hyperion Pictures"/>
    <n v="121"/>
    <n v="163"/>
    <n v="7421366.6662576683"/>
  </r>
  <r>
    <s v="The Rugrats Movie"/>
    <x v="2"/>
    <x v="10"/>
    <x v="18"/>
    <s v="November 20, 1998 (United States)"/>
    <x v="23"/>
    <n v="18000"/>
    <s v="Igor Kovalyov"/>
    <s v="David N. Weiss"/>
    <s v="Elizabeth Daily"/>
    <s v="United States"/>
    <n v="24000000"/>
    <n v="140894675"/>
    <s v="Paramount Pictures"/>
    <n v="79"/>
    <n v="163"/>
    <n v="263377959.95398772"/>
  </r>
  <r>
    <s v="The Players Club"/>
    <x v="0"/>
    <x v="3"/>
    <x v="18"/>
    <s v="April 8, 1998 (United States)"/>
    <x v="23"/>
    <n v="6400"/>
    <s v="Ice Cube"/>
    <s v="Ice Cube"/>
    <s v="LisaRaye McCoy"/>
    <s v="United States"/>
    <n v="4500000"/>
    <n v="23261485"/>
    <s v="New Line Cinema"/>
    <n v="104"/>
    <n v="163"/>
    <n v="43483279.015337422"/>
  </r>
  <r>
    <s v="Dead Man on Campus"/>
    <x v="0"/>
    <x v="3"/>
    <x v="18"/>
    <s v="August 21, 1998 (United States)"/>
    <x v="22"/>
    <n v="14000"/>
    <s v="Alan Cohn"/>
    <s v="Anthony Abrams"/>
    <s v="Tom Everett Scott"/>
    <s v="United States"/>
    <n v="14000000"/>
    <n v="15064946"/>
    <s v="Paramount Pictures"/>
    <n v="96"/>
    <n v="163"/>
    <n v="28161282.492024537"/>
  </r>
  <r>
    <s v="Senseless"/>
    <x v="0"/>
    <x v="3"/>
    <x v="18"/>
    <s v="February 20, 1998 (United States)"/>
    <x v="10"/>
    <n v="14000"/>
    <s v="Penelope Spheeris"/>
    <s v="Greg Erb"/>
    <s v="Marlon Wayans"/>
    <s v="United States"/>
    <n v="15000000"/>
    <n v="12874899"/>
    <s v="Dimension Films"/>
    <n v="93"/>
    <n v="163"/>
    <n v="24067372.547852758"/>
  </r>
  <r>
    <s v="Black Dog"/>
    <x v="8"/>
    <x v="2"/>
    <x v="18"/>
    <s v="May 1, 1998 (United States)"/>
    <x v="20"/>
    <n v="8600"/>
    <s v="Kevin Hooks"/>
    <s v="William Mickelberry"/>
    <s v="Patrick Swayze"/>
    <s v="United States"/>
    <n v="30000000"/>
    <n v="12951088"/>
    <s v="Universal Pictures"/>
    <n v="89"/>
    <n v="163"/>
    <n v="24209794.561963189"/>
  </r>
  <r>
    <s v="Dangerous Beauty"/>
    <x v="0"/>
    <x v="5"/>
    <x v="18"/>
    <s v="February 20, 1998 (United States)"/>
    <x v="13"/>
    <n v="16000"/>
    <s v="Marshall Herskovitz"/>
    <s v="Margaret Rosenthal"/>
    <s v="Catherine McCormack"/>
    <s v="United States"/>
    <n v="8000000"/>
    <n v="4553271"/>
    <s v="New Regency Productions"/>
    <n v="111"/>
    <n v="163"/>
    <n v="8511544.0104294475"/>
  </r>
  <r>
    <s v="The Newton Boys"/>
    <x v="8"/>
    <x v="2"/>
    <x v="18"/>
    <s v="March 27, 1998 (United States)"/>
    <x v="10"/>
    <n v="11000"/>
    <s v="Richard Linklater"/>
    <s v="Claude Stanush"/>
    <s v="Matthew McConaughey"/>
    <s v="United States"/>
    <n v="27000000"/>
    <n v="10452012"/>
    <s v="Twentieth Century Fox"/>
    <n v="122"/>
    <n v="163"/>
    <n v="19538208.934969325"/>
  </r>
  <r>
    <s v="Central Station"/>
    <x v="0"/>
    <x v="0"/>
    <x v="18"/>
    <s v="November 20, 1998 (United States)"/>
    <x v="45"/>
    <n v="37000"/>
    <s v="Walter Salles"/>
    <s v="Marcos Bernstein"/>
    <s v="Fernanda Montenegro"/>
    <s v="Brazil"/>
    <n v="2900000"/>
    <n v="5971073"/>
    <s v="Audiovisual Development Bureau, Ministerio da Cultura"/>
    <n v="110"/>
    <n v="163"/>
    <n v="11161876.951533742"/>
  </r>
  <r>
    <s v="Pecker"/>
    <x v="0"/>
    <x v="3"/>
    <x v="18"/>
    <s v="October 9, 1998 (Canada)"/>
    <x v="5"/>
    <n v="14000"/>
    <s v="John Waters"/>
    <s v="John Waters"/>
    <s v="Edward Furlong"/>
    <s v="United States"/>
    <n v="6000000"/>
    <n v="2281761"/>
    <s v="Polar Entertainment"/>
    <n v="87"/>
    <n v="163"/>
    <n v="4265353.2312883437"/>
  </r>
  <r>
    <s v="Without Limits"/>
    <x v="8"/>
    <x v="5"/>
    <x v="18"/>
    <s v="September 11, 1998 (United States)"/>
    <x v="13"/>
    <n v="6700"/>
    <s v="Robert Towne"/>
    <s v="Robert Towne"/>
    <s v="Billy Crudup"/>
    <s v="United States"/>
    <n v="25000000"/>
    <n v="777423"/>
    <s v="Cruise/Wagner Productions"/>
    <n v="117"/>
    <n v="163"/>
    <n v="1453256.3687116564"/>
  </r>
  <r>
    <s v="Wide Awake"/>
    <x v="1"/>
    <x v="3"/>
    <x v="18"/>
    <s v="March 20, 1998 (United States)"/>
    <x v="23"/>
    <n v="3900"/>
    <s v="M. Night Shyamalan"/>
    <s v="M. Night Shyamalan"/>
    <s v="Joseph Cross"/>
    <s v="United States"/>
    <n v="6000000"/>
    <n v="282175"/>
    <s v="Miramax"/>
    <n v="88"/>
    <n v="163"/>
    <n v="527476.82515337423"/>
  </r>
  <r>
    <s v="Return to Paradise"/>
    <x v="0"/>
    <x v="0"/>
    <x v="18"/>
    <s v="August 14, 1998 (United States)"/>
    <x v="15"/>
    <n v="14000"/>
    <s v="Joseph Ruben"/>
    <s v="Pierre Jolivet"/>
    <s v="Vince Vaughn"/>
    <s v="United States"/>
    <m/>
    <n v="8341087"/>
    <s v="Polygram Filmed Entertainment"/>
    <n v="111"/>
    <n v="163"/>
    <n v="15592203.735582821"/>
  </r>
  <r>
    <s v="Mafia!"/>
    <x v="8"/>
    <x v="3"/>
    <x v="18"/>
    <s v="July 24, 1998 (United States)"/>
    <x v="41"/>
    <n v="15000"/>
    <s v="Jim Abrahams"/>
    <s v="Jim Abrahams"/>
    <s v="Jay Mohr"/>
    <s v="United States"/>
    <n v="10000000"/>
    <n v="19889299"/>
    <s v="Tapestry Films"/>
    <n v="87"/>
    <n v="163"/>
    <n v="37179566.90368098"/>
  </r>
  <r>
    <s v="Desperate Measures"/>
    <x v="0"/>
    <x v="2"/>
    <x v="18"/>
    <s v="January 30, 1998 (United States)"/>
    <x v="10"/>
    <n v="16000"/>
    <s v="Barbet Schroeder"/>
    <s v="David Klass"/>
    <s v="Michael Keaton"/>
    <s v="United States"/>
    <n v="50000000"/>
    <n v="13806137"/>
    <s v="Mandalay Entertainment"/>
    <n v="100"/>
    <n v="163"/>
    <n v="25808159.165030673"/>
  </r>
  <r>
    <s v="I Want You"/>
    <x v="0"/>
    <x v="6"/>
    <x v="18"/>
    <s v="October 30, 1998 (United Kingdom)"/>
    <x v="10"/>
    <n v="2900"/>
    <s v="Michael Winterbottom"/>
    <s v="Eoin McNamee"/>
    <s v="Rachel Weisz"/>
    <s v="United Kingdom"/>
    <m/>
    <n v="1672"/>
    <s v="Polygram Filmed Entertainment"/>
    <n v="87"/>
    <n v="163"/>
    <n v="3125.5116564417176"/>
  </r>
  <r>
    <s v="Hideous Kinky"/>
    <x v="0"/>
    <x v="1"/>
    <x v="18"/>
    <s v="January 13, 1999 (France)"/>
    <x v="10"/>
    <n v="6400"/>
    <s v="Gillies MacKinnon"/>
    <s v="Esther Freud"/>
    <s v="Kate Winslet"/>
    <s v="United Kingdom"/>
    <n v="12000000"/>
    <n v="1263279"/>
    <s v="AMLF"/>
    <n v="98"/>
    <n v="163"/>
    <n v="2361479.2104294477"/>
  </r>
  <r>
    <s v="Phantoms"/>
    <x v="0"/>
    <x v="4"/>
    <x v="18"/>
    <s v="January 23, 1998 (United States)"/>
    <x v="20"/>
    <n v="20000"/>
    <s v="Joe Chappelle"/>
    <s v="Dean R. Koontz"/>
    <s v="Peter O'Toole"/>
    <s v="United States"/>
    <m/>
    <n v="5624282"/>
    <s v="Miramax"/>
    <n v="96"/>
    <n v="163"/>
    <n v="10513611.812269937"/>
  </r>
  <r>
    <s v="Smoke Signals"/>
    <x v="8"/>
    <x v="3"/>
    <x v="18"/>
    <s v="November 27, 1998 (Iceland)"/>
    <x v="13"/>
    <n v="9900"/>
    <s v="Chris Eyre"/>
    <s v="Sherman Alexie"/>
    <s v="Adam Beach"/>
    <s v="United States"/>
    <n v="2000000"/>
    <n v="6745362"/>
    <s v="ShadowCatcher Entertainment"/>
    <n v="89"/>
    <n v="163"/>
    <n v="12609274.855214722"/>
  </r>
  <r>
    <s v="Beloved"/>
    <x v="0"/>
    <x v="0"/>
    <x v="18"/>
    <s v="October 16, 1998 (United States)"/>
    <x v="22"/>
    <n v="7200"/>
    <s v="Jonathan Demme"/>
    <s v="Toni Morrison"/>
    <s v="Oprah Winfrey"/>
    <s v="United States"/>
    <n v="80000000"/>
    <n v="22852487"/>
    <s v="Harpo Films"/>
    <n v="172"/>
    <n v="163"/>
    <n v="42718728.766257666"/>
  </r>
  <r>
    <s v="3 Ninjas: High Noon at Mega Mountain"/>
    <x v="1"/>
    <x v="2"/>
    <x v="18"/>
    <s v="June 18, 1998 (Australia)"/>
    <x v="53"/>
    <n v="11000"/>
    <s v="Sean McNamara"/>
    <s v="Sean McNamara"/>
    <s v="Loni Anderson"/>
    <s v="United States"/>
    <m/>
    <n v="375805"/>
    <s v="Leeds/Ben-Ami Productions"/>
    <n v="93"/>
    <n v="163"/>
    <n v="702501.73926380358"/>
  </r>
  <r>
    <s v="Lovers of the Arctic Circle"/>
    <x v="0"/>
    <x v="0"/>
    <x v="18"/>
    <s v="August 28, 1998 (Spain)"/>
    <x v="3"/>
    <n v="18000"/>
    <s v="Julio Medem"/>
    <s v="Julio Medem"/>
    <s v="Najwa Nimri"/>
    <s v="Spain"/>
    <m/>
    <n v="357549"/>
    <s v="Canal+"/>
    <n v="112"/>
    <n v="163"/>
    <n v="668375.33926380367"/>
  </r>
  <r>
    <s v="One True Thing"/>
    <x v="0"/>
    <x v="0"/>
    <x v="18"/>
    <s v="September 18, 1998 (United States)"/>
    <x v="9"/>
    <n v="12000"/>
    <s v="Carl Franklin"/>
    <s v="Anna Quindlen"/>
    <s v="Meryl Streep"/>
    <s v="United States"/>
    <n v="30000000"/>
    <n v="26616840"/>
    <s v="Monarch Pictures"/>
    <n v="127"/>
    <n v="163"/>
    <n v="49755528.515337422"/>
  </r>
  <r>
    <s v="Firestorm"/>
    <x v="0"/>
    <x v="2"/>
    <x v="18"/>
    <s v="January 9, 1998 (United States)"/>
    <x v="25"/>
    <n v="3800"/>
    <s v="Dean Semler"/>
    <s v="Chris Soth"/>
    <s v="Howie Long"/>
    <s v="United States"/>
    <n v="19000000"/>
    <n v="8165212"/>
    <s v="Twentieth Century Fox"/>
    <n v="89"/>
    <n v="163"/>
    <n v="15263436.174233127"/>
  </r>
  <r>
    <s v="Slums of Beverly Hills"/>
    <x v="0"/>
    <x v="3"/>
    <x v="18"/>
    <s v="September 11, 1998 (United States)"/>
    <x v="14"/>
    <n v="12000"/>
    <s v="Tamara Jenkins"/>
    <s v="Tamara Jenkins"/>
    <s v="Natasha Lyonne"/>
    <s v="United States"/>
    <n v="5000000"/>
    <n v="5502773"/>
    <s v="Fox Searchlight Pictures"/>
    <n v="91"/>
    <n v="163"/>
    <n v="10286471.982208589"/>
  </r>
  <r>
    <s v="Palmetto"/>
    <x v="0"/>
    <x v="6"/>
    <x v="18"/>
    <s v="February 20, 1998 (United States)"/>
    <x v="10"/>
    <n v="7600"/>
    <s v="Volker SchlÃ¶ndorff"/>
    <s v="James Hadley Chase"/>
    <s v="Woody Harrelson"/>
    <s v="Germany"/>
    <m/>
    <n v="5878911"/>
    <s v="Castle Rock Entertainment"/>
    <n v="114"/>
    <n v="163"/>
    <n v="10989596.206748465"/>
  </r>
  <r>
    <s v="Strangeland"/>
    <x v="0"/>
    <x v="4"/>
    <x v="18"/>
    <s v="October 2, 1998 (United States)"/>
    <x v="27"/>
    <n v="6700"/>
    <s v="John Pieplow"/>
    <s v="Dee Snider"/>
    <s v="Kevin Gage"/>
    <s v="United States"/>
    <n v="1100000"/>
    <n v="713239"/>
    <s v="Shooting Gallery"/>
    <n v="85"/>
    <n v="163"/>
    <n v="1333275.6030674845"/>
  </r>
  <r>
    <s v="Le DÃ®ner de Cons"/>
    <x v="8"/>
    <x v="3"/>
    <x v="18"/>
    <s v="April 15, 1998 (France)"/>
    <x v="3"/>
    <n v="38000"/>
    <s v="Francis Veber"/>
    <s v="Francis Veber"/>
    <s v="Thierry Lhermitte"/>
    <s v="France"/>
    <m/>
    <n v="4071548"/>
    <s v="Gaumont"/>
    <n v="80"/>
    <n v="163"/>
    <n v="7611047.0895705512"/>
  </r>
  <r>
    <s v="Paulie"/>
    <x v="1"/>
    <x v="1"/>
    <x v="18"/>
    <s v="April 17, 1998 (United States)"/>
    <x v="16"/>
    <n v="15000"/>
    <s v="John Roberts"/>
    <s v="Laurie Craig"/>
    <s v="Gena Rowlands"/>
    <s v="United States"/>
    <n v="23000000"/>
    <n v="26875268"/>
    <s v="Dreamworks Pictures"/>
    <n v="91"/>
    <n v="163"/>
    <n v="50238614.476073615"/>
  </r>
  <r>
    <s v="After Life"/>
    <x v="4"/>
    <x v="0"/>
    <x v="18"/>
    <s v="April 17, 1999 (Japan)"/>
    <x v="37"/>
    <n v="11000"/>
    <s v="Hirokazu Koreeda"/>
    <s v="Hirokazu Koreeda"/>
    <s v="Arata Iura"/>
    <s v="Japan"/>
    <m/>
    <n v="801985"/>
    <s v="Engine Film"/>
    <n v="119"/>
    <n v="163"/>
    <n v="1499170.7331288343"/>
  </r>
  <r>
    <s v="Barney's Great Adventure"/>
    <x v="2"/>
    <x v="1"/>
    <x v="18"/>
    <s v="April 3, 1998 (United States)"/>
    <x v="56"/>
    <n v="3200"/>
    <s v="Steve Gomer"/>
    <s v="Stephen White"/>
    <s v="George Hearn"/>
    <s v="Canada"/>
    <n v="15000000"/>
    <n v="12218638"/>
    <s v="Polygram Filmed Entertainment"/>
    <n v="76"/>
    <n v="163"/>
    <n v="22840607.353374232"/>
  </r>
  <r>
    <s v="Permanent Midnight"/>
    <x v="0"/>
    <x v="5"/>
    <x v="18"/>
    <s v="April 23, 1999 (Iceland)"/>
    <x v="19"/>
    <n v="7100"/>
    <s v="David Veloz"/>
    <s v="Jerry Stahl"/>
    <s v="Ben Stiller"/>
    <s v="United States"/>
    <m/>
    <n v="1171001"/>
    <s v="JD Productions"/>
    <n v="88"/>
    <n v="163"/>
    <n v="2188981.6239263802"/>
  </r>
  <r>
    <s v="Meet the Deedles"/>
    <x v="1"/>
    <x v="3"/>
    <x v="18"/>
    <s v="March 27, 1998 (United States)"/>
    <x v="52"/>
    <n v="2700"/>
    <s v="Steve Boyum"/>
    <s v="Jim Herzfeld"/>
    <s v="Paul Walker"/>
    <s v="United States"/>
    <n v="24000000"/>
    <n v="4356216"/>
    <s v="DIC Entertainment"/>
    <n v="93"/>
    <n v="163"/>
    <n v="8143184.1423312882"/>
  </r>
  <r>
    <s v="The Gingerbread Man"/>
    <x v="0"/>
    <x v="6"/>
    <x v="18"/>
    <s v="January 23, 1998 (United States)"/>
    <x v="46"/>
    <n v="11000"/>
    <s v="Robert Altman"/>
    <s v="John Grisham"/>
    <s v="Kenneth Branagh"/>
    <s v="United States"/>
    <n v="25000000"/>
    <n v="1677131"/>
    <s v="Enchanter Entertainment"/>
    <n v="114"/>
    <n v="163"/>
    <n v="3135103.1638036808"/>
  </r>
  <r>
    <s v="Savior"/>
    <x v="0"/>
    <x v="0"/>
    <x v="18"/>
    <s v="November 20, 1998 (United States)"/>
    <x v="4"/>
    <n v="11000"/>
    <s v="Predrag Antonijevic"/>
    <s v="Robert Orr"/>
    <s v="Dennis Quaid"/>
    <s v="United States"/>
    <n v="10000000"/>
    <n v="14328"/>
    <s v="Initial Entertainment Group (IEG)"/>
    <n v="103"/>
    <n v="163"/>
    <n v="26783.690797546009"/>
  </r>
  <r>
    <s v="Little Voice"/>
    <x v="0"/>
    <x v="3"/>
    <x v="18"/>
    <s v="December 4, 1998 (United States)"/>
    <x v="9"/>
    <n v="16000"/>
    <s v="Mark Herman"/>
    <s v="Jim Cartwright"/>
    <s v="Brenda Blethyn"/>
    <s v="United Kingdom"/>
    <m/>
    <n v="4611784"/>
    <s v="Miramax"/>
    <n v="97"/>
    <n v="163"/>
    <n v="8620923.8331288341"/>
  </r>
  <r>
    <s v="The Odd Couple II"/>
    <x v="8"/>
    <x v="1"/>
    <x v="18"/>
    <s v="April 10, 1998 (United States)"/>
    <x v="16"/>
    <n v="9400"/>
    <s v="Howard Deutch"/>
    <s v="Neil Simon"/>
    <s v="Jack Lemmon"/>
    <s v="United States"/>
    <m/>
    <n v="18912328"/>
    <s v="Paramount Pictures"/>
    <n v="97"/>
    <n v="163"/>
    <n v="35353290.439263798"/>
  </r>
  <r>
    <s v="Spriggan"/>
    <x v="0"/>
    <x v="10"/>
    <x v="18"/>
    <s v="September 5, 1998 (Japan)"/>
    <x v="14"/>
    <n v="3600"/>
    <s v="Hirotsugu Kawasaki"/>
    <s v="Yasutaka ItÃ´"/>
    <s v="ShÃ´tarÃ´ Morikubo"/>
    <s v="Japan"/>
    <m/>
    <n v="25824"/>
    <s v="Bandai Visual Company"/>
    <n v="90"/>
    <n v="163"/>
    <n v="48273.452760736196"/>
  </r>
  <r>
    <s v="Besieged"/>
    <x v="0"/>
    <x v="0"/>
    <x v="18"/>
    <s v="February 5, 1999 (Italy)"/>
    <x v="15"/>
    <n v="4700"/>
    <s v="Bernardo Bertolucci"/>
    <s v="Clare Peploe"/>
    <s v="Thandiwe Newton"/>
    <s v="Italy"/>
    <m/>
    <n v="2048740"/>
    <s v="Fiction"/>
    <n v="93"/>
    <n v="163"/>
    <n v="3829761.214723926"/>
  </r>
  <r>
    <s v="Clay Pigeons"/>
    <x v="0"/>
    <x v="3"/>
    <x v="18"/>
    <s v="September 25, 1998 (United States)"/>
    <x v="14"/>
    <n v="11000"/>
    <s v="David Dobkin"/>
    <s v="Matthew L. Healy"/>
    <s v="Joaquin Phoenix"/>
    <s v="United States"/>
    <n v="8000000"/>
    <n v="1794086"/>
    <s v="Fade In Films"/>
    <n v="104"/>
    <n v="163"/>
    <n v="3353730.0871165642"/>
  </r>
  <r>
    <s v="Knock Off"/>
    <x v="0"/>
    <x v="2"/>
    <x v="18"/>
    <s v="September 4, 1998 (United States)"/>
    <x v="38"/>
    <n v="14000"/>
    <s v="Hark Tsui"/>
    <s v="Steven E. de Souza"/>
    <s v="Jean-Claude Van Damme"/>
    <s v="Aruba"/>
    <n v="30000000"/>
    <n v="10319915"/>
    <s v="Knock Films A.V.V."/>
    <n v="91"/>
    <n v="163"/>
    <n v="19291276.690184049"/>
  </r>
  <r>
    <s v="I'll Be Home for Christmas"/>
    <x v="1"/>
    <x v="3"/>
    <x v="18"/>
    <s v="November 13, 1998 (United States)"/>
    <x v="30"/>
    <n v="9600"/>
    <s v="Arlene Sanford"/>
    <s v="Tom Nursall"/>
    <s v="Jonathan Taylor Thomas"/>
    <s v="United States"/>
    <n v="30000000"/>
    <n v="12214338"/>
    <s v="Walt Disney Pictures"/>
    <n v="86"/>
    <n v="163"/>
    <n v="22832569.255214721"/>
  </r>
  <r>
    <s v="Edge of Seventeen"/>
    <x v="4"/>
    <x v="3"/>
    <x v="18"/>
    <s v="April 20, 2000 (Australia)"/>
    <x v="8"/>
    <n v="6000"/>
    <s v="David Moreton"/>
    <s v="Todd Stephens"/>
    <s v="Chris Stafford"/>
    <s v="United States"/>
    <n v="700000"/>
    <n v="871759"/>
    <s v="Blue Streak Films"/>
    <n v="99"/>
    <n v="163"/>
    <n v="1629601.026380368"/>
  </r>
  <r>
    <s v="My Giant"/>
    <x v="1"/>
    <x v="3"/>
    <x v="18"/>
    <s v="April 10, 1998 (United States)"/>
    <x v="18"/>
    <n v="6600"/>
    <s v="Michael Lehmann"/>
    <s v="Billy Crystal"/>
    <s v="Billy Crystal"/>
    <s v="United States"/>
    <m/>
    <n v="8072007"/>
    <s v="Castle Rock Entertainment"/>
    <n v="103"/>
    <n v="163"/>
    <n v="15089205.723312883"/>
  </r>
  <r>
    <s v="Ringmaster"/>
    <x v="0"/>
    <x v="3"/>
    <x v="18"/>
    <s v="November 25, 1998 (United States)"/>
    <x v="56"/>
    <n v="4900"/>
    <s v="Neil Abramson"/>
    <s v="Jon Bernstein"/>
    <s v="Jerry Springer"/>
    <s v="United States"/>
    <n v="20000000"/>
    <n v="9257103"/>
    <s v="Artisan Entertainment"/>
    <n v="90"/>
    <n v="163"/>
    <n v="17304535.485276073"/>
  </r>
  <r>
    <s v="The General"/>
    <x v="0"/>
    <x v="5"/>
    <x v="18"/>
    <s v="December 18, 1998 (United States)"/>
    <x v="4"/>
    <n v="8300"/>
    <s v="John Boorman"/>
    <s v="John Boorman"/>
    <s v="Brendan Gleeson"/>
    <s v="United Kingdom"/>
    <m/>
    <n v="1214198"/>
    <s v="J &amp; M"/>
    <n v="124"/>
    <n v="163"/>
    <n v="2269730.8625766868"/>
  </r>
  <r>
    <s v="The Acid House"/>
    <x v="9"/>
    <x v="3"/>
    <x v="18"/>
    <s v="January 1, 1999 (United Kingdom)"/>
    <x v="21"/>
    <n v="7400"/>
    <s v="Paul McGuigan"/>
    <s v="Irvine Welsh"/>
    <s v="Stephen McCole"/>
    <s v="United Kingdom"/>
    <m/>
    <m/>
    <s v="Picture Palace North"/>
    <n v="111"/>
    <n v="163"/>
    <n v="0"/>
  </r>
  <r>
    <s v="Another Day in Paradise"/>
    <x v="0"/>
    <x v="6"/>
    <x v="18"/>
    <s v="January 22, 1999 (United States)"/>
    <x v="16"/>
    <n v="8400"/>
    <s v="Larry Clark"/>
    <s v="Eddie Little"/>
    <s v="James Woods"/>
    <s v="United States"/>
    <n v="4500000"/>
    <n v="1036818"/>
    <s v="Chinese Bookie Pictures"/>
    <n v="101"/>
    <n v="163"/>
    <n v="1938149.9668711654"/>
  </r>
  <r>
    <s v="Kissing a Fool"/>
    <x v="0"/>
    <x v="3"/>
    <x v="18"/>
    <s v="February 27, 1998 (United States)"/>
    <x v="41"/>
    <n v="4800"/>
    <s v="Doug Ellin"/>
    <s v="James Frey"/>
    <s v="David Schwimmer"/>
    <s v="United States"/>
    <m/>
    <n v="4106588"/>
    <s v="Largo Entertainment"/>
    <n v="93"/>
    <n v="163"/>
    <n v="7676548.2429447845"/>
  </r>
  <r>
    <s v="A Cool, Dry Place"/>
    <x v="8"/>
    <x v="0"/>
    <x v="18"/>
    <s v="January 29, 1999 (United States)"/>
    <x v="19"/>
    <n v="2900"/>
    <s v="John N. Smith"/>
    <s v="Michael Grant Jaffe"/>
    <s v="Vince Vaughn"/>
    <s v="United States"/>
    <m/>
    <n v="4390"/>
    <s v="Fox 2000 Pictures"/>
    <n v="97"/>
    <n v="163"/>
    <n v="8206.3374233128834"/>
  </r>
  <r>
    <s v="Sour Grapes"/>
    <x v="0"/>
    <x v="3"/>
    <x v="18"/>
    <s v="April 17, 1998 (United States)"/>
    <x v="1"/>
    <n v="2700"/>
    <s v="Larry David"/>
    <s v="Larry David"/>
    <s v="Steven Weber"/>
    <s v="United States"/>
    <m/>
    <n v="123104"/>
    <s v="Castle Rock Entertainment"/>
    <n v="91"/>
    <n v="163"/>
    <n v="230121.40368098157"/>
  </r>
  <r>
    <s v="Still Crazy"/>
    <x v="0"/>
    <x v="3"/>
    <x v="18"/>
    <s v="January 22, 1999 (United States)"/>
    <x v="9"/>
    <n v="7800"/>
    <s v="Brian Gibson"/>
    <s v="Dick Clement"/>
    <s v="Stephen Rea"/>
    <s v="United Kingdom"/>
    <m/>
    <n v="524864"/>
    <s v="Columbia Pictures"/>
    <n v="95"/>
    <n v="163"/>
    <n v="981141.47730061342"/>
  </r>
  <r>
    <s v="The Land Girls"/>
    <x v="0"/>
    <x v="0"/>
    <x v="18"/>
    <s v="June 12, 1998 (United States)"/>
    <x v="21"/>
    <n v="1900"/>
    <s v="David Leland"/>
    <s v="Angela Huth"/>
    <s v="Catherine McCormack"/>
    <s v="United Kingdom"/>
    <m/>
    <n v="238497"/>
    <s v="Intermedia Films"/>
    <n v="111"/>
    <n v="163"/>
    <n v="445828.44110429444"/>
  </r>
  <r>
    <s v="Place VendÃ´me"/>
    <x v="0"/>
    <x v="6"/>
    <x v="18"/>
    <s v="October 7, 1998 (France)"/>
    <x v="21"/>
    <n v="2100"/>
    <s v="Nicole Garcia"/>
    <s v="Jacques Fieschi"/>
    <s v="Catherine Deneuve"/>
    <s v="France"/>
    <m/>
    <n v="895788"/>
    <s v="Les Films Alain Sarde"/>
    <n v="117"/>
    <n v="163"/>
    <n v="1674519.0404907975"/>
  </r>
  <r>
    <s v="Little Men"/>
    <x v="1"/>
    <x v="0"/>
    <x v="18"/>
    <s v="May 8, 1998 (United States)"/>
    <x v="21"/>
    <n v="506"/>
    <s v="Rodney Gibbons"/>
    <s v="Mark Evan Schwartz"/>
    <s v="Kathleen Fee"/>
    <s v="Canada"/>
    <m/>
    <n v="104255"/>
    <s v="Allegro Films"/>
    <n v="98"/>
    <n v="163"/>
    <n v="194886.49386503067"/>
  </r>
  <r>
    <s v="Holy Man"/>
    <x v="1"/>
    <x v="3"/>
    <x v="18"/>
    <s v="October 9, 1998 (United States)"/>
    <x v="38"/>
    <n v="19000"/>
    <s v="Stephen Herek"/>
    <s v="Tom Schulman"/>
    <s v="Eddie Murphy"/>
    <s v="United States"/>
    <n v="60000000"/>
    <n v="12069719"/>
    <s v="Caravan Pictures"/>
    <n v="114"/>
    <n v="163"/>
    <n v="22562229.320858896"/>
  </r>
  <r>
    <s v="Your Friends and Neighbors"/>
    <x v="0"/>
    <x v="3"/>
    <x v="18"/>
    <s v="August 21, 1998 (United States)"/>
    <x v="21"/>
    <n v="7800"/>
    <s v="Neil LaBute"/>
    <s v="Neil LaBute"/>
    <s v="Amy Brenneman"/>
    <s v="United States"/>
    <n v="5000000"/>
    <n v="4714658"/>
    <s v="Polygram Filmed Entertainment"/>
    <n v="100"/>
    <n v="163"/>
    <n v="8813228.7889570538"/>
  </r>
  <r>
    <s v="Zero Effect"/>
    <x v="0"/>
    <x v="3"/>
    <x v="18"/>
    <s v="January 30, 1998 (United States)"/>
    <x v="15"/>
    <n v="14000"/>
    <s v="Jake Kasdan"/>
    <s v="Jake Kasdan"/>
    <s v="Bill Pullman"/>
    <s v="United States"/>
    <n v="5000000"/>
    <n v="2087471"/>
    <s v="Castle Rock Entertainment"/>
    <n v="116"/>
    <n v="163"/>
    <n v="3902162.0472392635"/>
  </r>
  <r>
    <s v="Krippendorf's Tribe"/>
    <x v="8"/>
    <x v="3"/>
    <x v="18"/>
    <s v="February 27, 1998 (United States)"/>
    <x v="18"/>
    <n v="5300"/>
    <s v="Todd Holland"/>
    <s v="Frank Parkin"/>
    <s v="Richard Dreyfuss"/>
    <s v="United States"/>
    <m/>
    <n v="7571115"/>
    <s v="Dreyfuss / James Productions"/>
    <n v="94"/>
    <n v="163"/>
    <n v="14152875.708588956"/>
  </r>
  <r>
    <s v="Hell's Kitchen"/>
    <x v="0"/>
    <x v="6"/>
    <x v="18"/>
    <s v="January 19, 2001 (Italy)"/>
    <x v="32"/>
    <n v="2500"/>
    <s v="Tony Cinciripini"/>
    <s v="Tony Cinciripini"/>
    <s v="Rosanna Arquette"/>
    <s v="United States"/>
    <n v="6000000"/>
    <n v="11710"/>
    <s v="HK Film Corporation"/>
    <n v="95"/>
    <n v="163"/>
    <n v="21889.797546012269"/>
  </r>
  <r>
    <s v="Homegrown"/>
    <x v="0"/>
    <x v="3"/>
    <x v="18"/>
    <s v="April 17, 1998 (United States)"/>
    <x v="1"/>
    <n v="4500"/>
    <s v="Stephen Gyllenhaal"/>
    <s v="Jonah Raskin"/>
    <s v="Billy Bob Thornton"/>
    <s v="United States"/>
    <m/>
    <n v="77910"/>
    <s v="Lakeshore International"/>
    <n v="102"/>
    <n v="163"/>
    <n v="145639.1226993865"/>
  </r>
  <r>
    <s v="Hurlyburly"/>
    <x v="0"/>
    <x v="3"/>
    <x v="18"/>
    <s v="December 25, 1998 (United States)"/>
    <x v="23"/>
    <n v="9800"/>
    <s v="Anthony Drazan"/>
    <s v="David Rabe"/>
    <s v="Sean Penn"/>
    <s v="United States"/>
    <n v="15000000"/>
    <n v="1808004"/>
    <s v="FilmColony"/>
    <n v="122"/>
    <n v="163"/>
    <n v="3379747.3546012267"/>
  </r>
  <r>
    <s v="Home Fries"/>
    <x v="8"/>
    <x v="3"/>
    <x v="18"/>
    <s v="November 25, 1998 (United States)"/>
    <x v="27"/>
    <n v="8200"/>
    <s v="Dean Parisot"/>
    <s v="Vince Gilligan"/>
    <s v="Drew Barrymore"/>
    <s v="United States"/>
    <n v="35000000"/>
    <n v="10493366"/>
    <s v="Baltimore Pictures"/>
    <n v="91"/>
    <n v="163"/>
    <n v="19615513.007361963"/>
  </r>
  <r>
    <s v="Sweet Jane"/>
    <x v="4"/>
    <x v="0"/>
    <x v="18"/>
    <s v="February 1, 1998 (United States)"/>
    <x v="9"/>
    <n v="534"/>
    <s v="Joe Gayton"/>
    <s v="Joe Gayton"/>
    <s v="Samantha Mathis"/>
    <s v="United States"/>
    <m/>
    <m/>
    <s v="NEO Motion Pictures"/>
    <n v="83"/>
    <n v="163"/>
    <n v="0"/>
  </r>
  <r>
    <s v="The Matrix"/>
    <x v="0"/>
    <x v="2"/>
    <x v="19"/>
    <s v="March 31, 1999 (United States)"/>
    <x v="2"/>
    <n v="1700000"/>
    <s v="Lana Wachowski"/>
    <s v="Lilly Wachowski"/>
    <s v="Keanu Reeves"/>
    <s v="United States"/>
    <n v="63000000"/>
    <n v="466364845"/>
    <s v="Warner Bros."/>
    <n v="136"/>
    <n v="166.6"/>
    <n v="852949389.38475394"/>
  </r>
  <r>
    <s v="Fight Club"/>
    <x v="0"/>
    <x v="0"/>
    <x v="19"/>
    <s v="October 15, 1999 (United States)"/>
    <x v="63"/>
    <n v="1900000"/>
    <s v="David Fincher"/>
    <s v="Chuck Palahniuk"/>
    <s v="Brad Pitt"/>
    <s v="Germany"/>
    <n v="63000000"/>
    <n v="101209702"/>
    <s v="Fox 2000 Pictures"/>
    <n v="139"/>
    <n v="166.6"/>
    <n v="185105619.44417766"/>
  </r>
  <r>
    <s v="The Talented Mr. Ripley"/>
    <x v="0"/>
    <x v="6"/>
    <x v="19"/>
    <s v="December 25, 1999 (United States)"/>
    <x v="34"/>
    <n v="189000"/>
    <s v="Anthony Minghella"/>
    <s v="Patricia Highsmith"/>
    <s v="Matt Damon"/>
    <s v="United States"/>
    <n v="40000000"/>
    <n v="128799509"/>
    <s v="Miramax"/>
    <n v="139"/>
    <n v="166.6"/>
    <n v="235565488.5492197"/>
  </r>
  <r>
    <s v="Eyes Wide Shut"/>
    <x v="3"/>
    <x v="0"/>
    <x v="19"/>
    <s v="July 16, 1999 (United States)"/>
    <x v="34"/>
    <n v="313000"/>
    <s v="Stanley Kubrick"/>
    <s v="Stanley Kubrick"/>
    <s v="Tom Cruise"/>
    <s v="United Kingdom"/>
    <n v="65000000"/>
    <n v="162242684"/>
    <s v="Warner Bros."/>
    <n v="159"/>
    <n v="166.6"/>
    <n v="296730767.19567829"/>
  </r>
  <r>
    <s v="The Mummy"/>
    <x v="8"/>
    <x v="2"/>
    <x v="19"/>
    <s v="May 7, 1999 (United States)"/>
    <x v="9"/>
    <n v="401000"/>
    <s v="Stephen Sommers"/>
    <s v="Stephen Sommers"/>
    <s v="Brendan Fraser"/>
    <s v="United States"/>
    <n v="80000000"/>
    <n v="415933406"/>
    <s v="Universal Pictures"/>
    <n v="124"/>
    <n v="166.6"/>
    <n v="760713738.34453785"/>
  </r>
  <r>
    <s v="American Pie"/>
    <x v="0"/>
    <x v="3"/>
    <x v="19"/>
    <s v="July 9, 1999 (United States)"/>
    <x v="9"/>
    <n v="385000"/>
    <s v="Paul Weitz"/>
    <s v="Adam Herz"/>
    <s v="Jason Biggs"/>
    <s v="United States"/>
    <n v="11000000"/>
    <n v="235483004"/>
    <s v="Universal Pictures"/>
    <n v="95"/>
    <n v="166.6"/>
    <n v="430682300.83313322"/>
  </r>
  <r>
    <s v="The Green Mile"/>
    <x v="0"/>
    <x v="6"/>
    <x v="19"/>
    <s v="December 10, 1999 (United States)"/>
    <x v="60"/>
    <n v="1200000"/>
    <s v="Frank Darabont"/>
    <s v="Stephen King"/>
    <s v="Tom Hanks"/>
    <s v="United States"/>
    <n v="60000000"/>
    <n v="286801374"/>
    <s v="Castle Rock Entertainment"/>
    <n v="189"/>
    <n v="166.6"/>
    <n v="524540087.98199278"/>
  </r>
  <r>
    <s v="American Beauty"/>
    <x v="0"/>
    <x v="0"/>
    <x v="19"/>
    <s v="October 1, 1999 (United States)"/>
    <x v="28"/>
    <n v="1100000"/>
    <s v="Sam Mendes"/>
    <s v="Alan Ball"/>
    <s v="Kevin Spacey"/>
    <s v="United States"/>
    <n v="15000000"/>
    <n v="356296601"/>
    <s v="Dreamworks Pictures"/>
    <n v="122"/>
    <n v="166.6"/>
    <n v="651642102.7893157"/>
  </r>
  <r>
    <s v="Star Wars: Episode I - The Phantom Menace"/>
    <x v="1"/>
    <x v="2"/>
    <x v="19"/>
    <s v="May 19, 1999 (United States)"/>
    <x v="16"/>
    <n v="748000"/>
    <s v="George Lucas"/>
    <s v="George Lucas"/>
    <s v="Ewan McGregor"/>
    <s v="United States"/>
    <n v="115000000"/>
    <n v="1027082707"/>
    <s v="Lucasfilm"/>
    <n v="136"/>
    <n v="166.6"/>
    <n v="1878463990.5336134"/>
  </r>
  <r>
    <s v="10 Things I Hate About You"/>
    <x v="8"/>
    <x v="3"/>
    <x v="19"/>
    <s v="March 31, 1999 (United States)"/>
    <x v="4"/>
    <n v="309000"/>
    <s v="Gil Junger"/>
    <s v="Karen McCullah"/>
    <s v="Heath Ledger"/>
    <s v="United States"/>
    <n v="30000000"/>
    <n v="53478579"/>
    <s v="Touchstone Pictures"/>
    <n v="97"/>
    <n v="166.6"/>
    <n v="97808661.592436969"/>
  </r>
  <r>
    <s v="The Sixth Sense"/>
    <x v="8"/>
    <x v="0"/>
    <x v="19"/>
    <s v="August 6, 1999 (United States)"/>
    <x v="31"/>
    <n v="930000"/>
    <s v="M. Night Shyamalan"/>
    <s v="M. Night Shyamalan"/>
    <s v="Bruce Willis"/>
    <s v="United States"/>
    <n v="40000000"/>
    <n v="672806292"/>
    <s v="Hollywood Pictures"/>
    <n v="107"/>
    <n v="166.6"/>
    <n v="1230516669.702281"/>
  </r>
  <r>
    <s v="Austin Powers: the Spy Who Shagged Me"/>
    <x v="8"/>
    <x v="2"/>
    <x v="19"/>
    <s v="June 11, 1999 (United States)"/>
    <x v="14"/>
    <n v="221000"/>
    <s v="Jay Roach"/>
    <s v="Mike Myers"/>
    <s v="Mike Myers"/>
    <s v="United States"/>
    <n v="33000000"/>
    <n v="312016928"/>
    <s v="New Line Cinema"/>
    <n v="95"/>
    <n v="166.6"/>
    <n v="570657610.8139255"/>
  </r>
  <r>
    <s v="Office Space"/>
    <x v="0"/>
    <x v="3"/>
    <x v="19"/>
    <s v="February 19, 1999 (United States)"/>
    <x v="3"/>
    <n v="248000"/>
    <s v="Mike Judge"/>
    <s v="Mike Judge"/>
    <s v="Ron Livingston"/>
    <s v="United States"/>
    <n v="10000000"/>
    <n v="10828256"/>
    <s v="Twentieth Century Fox"/>
    <n v="89"/>
    <n v="166.6"/>
    <n v="19804139.274909962"/>
  </r>
  <r>
    <s v="Galaxy Quest"/>
    <x v="1"/>
    <x v="1"/>
    <x v="19"/>
    <s v="December 25, 1999 (United States)"/>
    <x v="4"/>
    <n v="155000"/>
    <s v="Dean Parisot"/>
    <s v="David Howard"/>
    <s v="Tim Allen"/>
    <s v="United States"/>
    <n v="45000000"/>
    <n v="90683916"/>
    <s v="Dreamworks Pictures"/>
    <n v="102"/>
    <n v="166.6"/>
    <n v="165854677.10204083"/>
  </r>
  <r>
    <s v="Notting Hill"/>
    <x v="8"/>
    <x v="3"/>
    <x v="19"/>
    <s v="May 28, 1999 (United States)"/>
    <x v="12"/>
    <n v="286000"/>
    <s v="Roger Michell"/>
    <s v="Richard Curtis"/>
    <s v="Hugh Grant"/>
    <s v="United Kingdom"/>
    <n v="42000000"/>
    <n v="363889678"/>
    <s v="Polygram Filmed Entertainment"/>
    <n v="124"/>
    <n v="166.6"/>
    <n v="665529321.04801917"/>
  </r>
  <r>
    <s v="Cruel Intentions"/>
    <x v="0"/>
    <x v="0"/>
    <x v="19"/>
    <s v="March 5, 1999 (United States)"/>
    <x v="8"/>
    <n v="183000"/>
    <s v="Roger Kumble"/>
    <s v="Choderlos de Laclos"/>
    <s v="Sarah Michelle Gellar"/>
    <s v="United States"/>
    <n v="10500000"/>
    <n v="76347426"/>
    <s v="Columbia Pictures"/>
    <n v="97"/>
    <n v="166.6"/>
    <n v="139634217.90036014"/>
  </r>
  <r>
    <s v="The Blair Witch Project"/>
    <x v="0"/>
    <x v="4"/>
    <x v="19"/>
    <s v="July 30, 1999 (United States)"/>
    <x v="16"/>
    <n v="239000"/>
    <s v="Daniel Myrick"/>
    <s v="Daniel Myrick"/>
    <s v="Heather Donahue"/>
    <s v="United States"/>
    <n v="60000"/>
    <n v="248639099"/>
    <s v="Haxan Films"/>
    <n v="81"/>
    <n v="166.6"/>
    <n v="454743898.35114044"/>
  </r>
  <r>
    <s v="The Virgin Suicides"/>
    <x v="0"/>
    <x v="0"/>
    <x v="19"/>
    <s v="May 19, 2000 (United States)"/>
    <x v="13"/>
    <n v="147000"/>
    <s v="Sofia Coppola"/>
    <s v="Jeffrey Eugenides"/>
    <s v="Kirsten Dunst"/>
    <s v="United States"/>
    <n v="9000000"/>
    <n v="10410044"/>
    <s v="American Zoetrope"/>
    <n v="97"/>
    <n v="166.6"/>
    <n v="19039258.144057624"/>
  </r>
  <r>
    <s v="Magnolia"/>
    <x v="0"/>
    <x v="0"/>
    <x v="19"/>
    <s v="January 7, 2000 (United States)"/>
    <x v="45"/>
    <n v="295000"/>
    <s v="Paul Thomas Anderson"/>
    <s v="Paul Thomas Anderson"/>
    <s v="Tom Cruise"/>
    <s v="United States"/>
    <n v="37000000"/>
    <n v="48451803"/>
    <s v="Ghoulardi Film Company"/>
    <n v="188"/>
    <n v="166.6"/>
    <n v="88615032.257503003"/>
  </r>
  <r>
    <s v="Girl, Interrupted"/>
    <x v="0"/>
    <x v="5"/>
    <x v="19"/>
    <s v="January 14, 2000 (United States)"/>
    <x v="4"/>
    <n v="169000"/>
    <s v="James Mangold"/>
    <s v="Susanna Kaysen"/>
    <s v="Winona Ryder"/>
    <s v="Germany"/>
    <n v="40000000"/>
    <n v="48350205"/>
    <s v="Columbia Pictures"/>
    <n v="127"/>
    <n v="166.6"/>
    <n v="88429216.467587039"/>
  </r>
  <r>
    <s v="Stuart Little"/>
    <x v="1"/>
    <x v="1"/>
    <x v="19"/>
    <s v="December 17, 1999 (United States)"/>
    <x v="23"/>
    <n v="128000"/>
    <s v="Rob Minkoff"/>
    <s v="E.B. White"/>
    <s v="Michael J. Fox"/>
    <s v="Germany"/>
    <n v="133000000"/>
    <n v="300135367"/>
    <s v="Columbia Pictures"/>
    <n v="84"/>
    <n v="166.6"/>
    <n v="548927048.76890755"/>
  </r>
  <r>
    <s v="Deep Blue Sea"/>
    <x v="0"/>
    <x v="2"/>
    <x v="19"/>
    <s v="July 28, 1999 (United States)"/>
    <x v="23"/>
    <n v="127000"/>
    <s v="Renny Harlin"/>
    <s v="Duncan Kennedy"/>
    <s v="Thomas Jane"/>
    <s v="United States"/>
    <n v="60000000"/>
    <n v="164648142"/>
    <s v="Warner Bros."/>
    <n v="105"/>
    <n v="166.6"/>
    <n v="301130185.2785114"/>
  </r>
  <r>
    <s v="The Boondock Saints"/>
    <x v="0"/>
    <x v="2"/>
    <x v="19"/>
    <s v="January 21, 2000 (Canada)"/>
    <x v="40"/>
    <n v="230000"/>
    <s v="Troy Duffy"/>
    <s v="Troy Duffy"/>
    <s v="Willem Dafoe"/>
    <s v="United States"/>
    <n v="6000000"/>
    <n v="30471"/>
    <s v="Franchise Pictures"/>
    <n v="108"/>
    <n v="166.6"/>
    <n v="55729.373949579829"/>
  </r>
  <r>
    <s v="Varsity Blues"/>
    <x v="0"/>
    <x v="3"/>
    <x v="19"/>
    <s v="January 15, 1999 (United States)"/>
    <x v="16"/>
    <n v="43000"/>
    <s v="Brian Robbins"/>
    <s v="W. Peter Iliff"/>
    <s v="James Van Der Beek"/>
    <s v="United States"/>
    <n v="16000000"/>
    <n v="54294169"/>
    <s v="MTV Films"/>
    <n v="106"/>
    <n v="166.6"/>
    <n v="99300319.893757507"/>
  </r>
  <r>
    <s v="She's All That"/>
    <x v="8"/>
    <x v="3"/>
    <x v="19"/>
    <s v="January 29, 1999 (United States)"/>
    <x v="23"/>
    <n v="86000"/>
    <s v="Robert Iscove"/>
    <s v="R. Lee Fleming Jr."/>
    <s v="Freddie Prinze Jr."/>
    <s v="United States"/>
    <n v="10000000"/>
    <n v="103166989"/>
    <s v="Miramax"/>
    <n v="95"/>
    <n v="166.6"/>
    <n v="188685363.43517408"/>
  </r>
  <r>
    <s v="Sleepy Hollow"/>
    <x v="0"/>
    <x v="7"/>
    <x v="19"/>
    <s v="November 19, 1999 (United States)"/>
    <x v="4"/>
    <n v="338000"/>
    <s v="Tim Burton"/>
    <s v="Washington Irving"/>
    <s v="Johnny Depp"/>
    <s v="United States"/>
    <n v="100000000"/>
    <n v="206071502"/>
    <s v="Paramount Pictures"/>
    <n v="105"/>
    <n v="166.6"/>
    <n v="376890676.22689074"/>
  </r>
  <r>
    <s v="Lake Placid"/>
    <x v="0"/>
    <x v="2"/>
    <x v="19"/>
    <s v="July 16, 1999 (United States)"/>
    <x v="46"/>
    <n v="56000"/>
    <s v="Steve Miner"/>
    <s v="David E. Kelley"/>
    <s v="Bridget Fonda"/>
    <s v="United States"/>
    <n v="35000000"/>
    <n v="56870414"/>
    <s v="Fox 2000 Pictures"/>
    <n v="82"/>
    <n v="166.6"/>
    <n v="104012095.71308523"/>
  </r>
  <r>
    <s v="Toy Story 2"/>
    <x v="2"/>
    <x v="10"/>
    <x v="19"/>
    <s v="November 24, 1999 (United States)"/>
    <x v="6"/>
    <n v="540000"/>
    <s v="John Lasseter"/>
    <s v="John Lasseter"/>
    <s v="Tom Hanks"/>
    <s v="United States"/>
    <n v="90000000"/>
    <n v="497375381"/>
    <s v="Pixar Animation Studios"/>
    <n v="92"/>
    <n v="166.6"/>
    <n v="909665537.75930369"/>
  </r>
  <r>
    <s v="Dogma"/>
    <x v="0"/>
    <x v="1"/>
    <x v="19"/>
    <s v="November 12, 1999 (United States)"/>
    <x v="4"/>
    <n v="210000"/>
    <s v="Kevin Smith"/>
    <s v="Kevin Smith"/>
    <s v="Ben Affleck"/>
    <s v="United States"/>
    <n v="10000000"/>
    <n v="31429330"/>
    <s v="View Askew Productions"/>
    <n v="130"/>
    <n v="166.6"/>
    <n v="57482093.943577431"/>
  </r>
  <r>
    <s v="Tarzan"/>
    <x v="2"/>
    <x v="10"/>
    <x v="19"/>
    <s v="June 18, 1999 (United States)"/>
    <x v="4"/>
    <n v="210000"/>
    <s v="Chris Buck"/>
    <s v="Tab Murphy"/>
    <s v="Tony Goldwyn"/>
    <s v="United States"/>
    <n v="130000000"/>
    <n v="448191819"/>
    <s v="Walt Disney Pictures"/>
    <n v="88"/>
    <n v="166.6"/>
    <n v="819712168.36314523"/>
  </r>
  <r>
    <s v="Election"/>
    <x v="0"/>
    <x v="3"/>
    <x v="19"/>
    <s v="May 7, 1999 (United States)"/>
    <x v="13"/>
    <n v="92000"/>
    <s v="Alexander Payne"/>
    <s v="Tom Perrotta"/>
    <s v="Matthew Broderick"/>
    <s v="United States"/>
    <n v="25000000"/>
    <n v="14902041"/>
    <s v="Bona Fide Productions"/>
    <n v="103"/>
    <n v="166.6"/>
    <n v="27254813.281512603"/>
  </r>
  <r>
    <s v="Being John Malkovich"/>
    <x v="0"/>
    <x v="3"/>
    <x v="19"/>
    <s v="December 3, 1999 (United States)"/>
    <x v="3"/>
    <n v="319000"/>
    <s v="Spike Jonze"/>
    <s v="Charlie Kaufman"/>
    <s v="John Cusack"/>
    <s v="United States"/>
    <n v="13000000"/>
    <n v="23106667"/>
    <s v="Astralwerks"/>
    <n v="113"/>
    <n v="166.6"/>
    <n v="42260512.814525813"/>
  </r>
  <r>
    <s v="The Iron Giant"/>
    <x v="1"/>
    <x v="10"/>
    <x v="19"/>
    <s v="August 6, 1999 (United States)"/>
    <x v="45"/>
    <n v="177000"/>
    <s v="Brad Bird"/>
    <s v="Tim McCanlies"/>
    <s v="Eli Marienthal"/>
    <s v="United States"/>
    <n v="70000000"/>
    <n v="23180087"/>
    <s v="Warner Bros."/>
    <n v="86"/>
    <n v="166.6"/>
    <n v="42394792.970588237"/>
  </r>
  <r>
    <s v="The World Is Not Enough"/>
    <x v="8"/>
    <x v="2"/>
    <x v="19"/>
    <s v="November 19, 1999 (United States)"/>
    <x v="5"/>
    <n v="191000"/>
    <s v="Michael Apted"/>
    <s v="Neal Purvis"/>
    <s v="Pierce Brosnan"/>
    <s v="United Kingdom"/>
    <n v="135000000"/>
    <n v="361832400"/>
    <s v="Danjaq"/>
    <n v="128"/>
    <n v="166.6"/>
    <n v="661766700.36014402"/>
  </r>
  <r>
    <s v="Romance"/>
    <x v="9"/>
    <x v="0"/>
    <x v="19"/>
    <s v="April 14, 1999 (France)"/>
    <x v="11"/>
    <n v="10000"/>
    <s v="Catherine Breillat"/>
    <s v="Catherine Breillat"/>
    <s v="Caroline Ducey"/>
    <s v="France"/>
    <m/>
    <n v="1585642"/>
    <s v="Flach Film"/>
    <n v="84"/>
    <n v="166.6"/>
    <n v="2900030.7166866749"/>
  </r>
  <r>
    <s v="Mystery Men"/>
    <x v="8"/>
    <x v="2"/>
    <x v="19"/>
    <s v="August 6, 1999 (United States)"/>
    <x v="10"/>
    <n v="64000"/>
    <s v="Kinka Usher"/>
    <s v="Neil Cuthbert"/>
    <s v="Ben Stiller"/>
    <s v="United States"/>
    <n v="68000000"/>
    <n v="33461011"/>
    <s v="Universal Pictures"/>
    <n v="121"/>
    <n v="166.6"/>
    <n v="61197899.469987996"/>
  </r>
  <r>
    <s v="Wild Wild West"/>
    <x v="8"/>
    <x v="2"/>
    <x v="19"/>
    <s v="June 30, 1999 (United States)"/>
    <x v="38"/>
    <n v="155000"/>
    <s v="Barry Sonnenfeld"/>
    <s v="Jim Thomas"/>
    <s v="Will Smith"/>
    <s v="United States"/>
    <n v="170000000"/>
    <n v="222104681"/>
    <s v="Peters Entertainment"/>
    <n v="106"/>
    <n v="166.6"/>
    <n v="406214263.50960386"/>
  </r>
  <r>
    <s v="Big Daddy"/>
    <x v="8"/>
    <x v="3"/>
    <x v="19"/>
    <s v="June 25, 1999 (United States)"/>
    <x v="5"/>
    <n v="205000"/>
    <s v="Dennis Dugan"/>
    <s v="Steve Franks"/>
    <s v="Adam Sandler"/>
    <s v="United States"/>
    <n v="34200000"/>
    <n v="234801895"/>
    <s v="Jack Giarraputo Productions"/>
    <n v="93"/>
    <n v="166.6"/>
    <n v="429436599.07863146"/>
  </r>
  <r>
    <s v="The Ninth Gate"/>
    <x v="0"/>
    <x v="16"/>
    <x v="19"/>
    <s v="March 10, 2000 (United States)"/>
    <x v="17"/>
    <n v="172000"/>
    <s v="Roman Polanski"/>
    <s v="Arturo PÃ©rez-Reverte"/>
    <s v="Johnny Depp"/>
    <s v="France"/>
    <n v="38000000"/>
    <n v="58401898"/>
    <s v="Artisan Entertainment"/>
    <n v="133"/>
    <n v="166.6"/>
    <n v="106813075.15366146"/>
  </r>
  <r>
    <s v="Double Jeopardy"/>
    <x v="0"/>
    <x v="6"/>
    <x v="19"/>
    <s v="September 24, 1999 (United States)"/>
    <x v="16"/>
    <n v="78000"/>
    <s v="Bruce Beresford"/>
    <s v="David Weisberg"/>
    <s v="Ashley Judd"/>
    <s v="United States"/>
    <n v="70000000"/>
    <n v="177841558"/>
    <s v="Paramount Pictures"/>
    <n v="105"/>
    <n v="166.6"/>
    <n v="325260040.35174072"/>
  </r>
  <r>
    <s v="The Insider"/>
    <x v="0"/>
    <x v="5"/>
    <x v="19"/>
    <s v="November 5, 1999 (United States)"/>
    <x v="40"/>
    <n v="163000"/>
    <s v="Michael Mann"/>
    <s v="Marie Brenner"/>
    <s v="Russell Crowe"/>
    <s v="United States"/>
    <n v="90000000"/>
    <n v="60289912"/>
    <s v="Touchstone Pictures"/>
    <n v="157"/>
    <n v="166.6"/>
    <n v="110266123.56782714"/>
  </r>
  <r>
    <s v="Deuce Bigalow: Male Gigolo"/>
    <x v="0"/>
    <x v="3"/>
    <x v="19"/>
    <s v="December 10, 1999 (United States)"/>
    <x v="46"/>
    <n v="72000"/>
    <s v="Mike Mitchell"/>
    <s v="Harris Goldberg"/>
    <s v="Rob Schneider"/>
    <s v="United States"/>
    <n v="17000000"/>
    <n v="92938755"/>
    <s v="Happy Madison Productions"/>
    <n v="88"/>
    <n v="166.6"/>
    <n v="169978623.34033614"/>
  </r>
  <r>
    <s v="The 13th Warrior"/>
    <x v="0"/>
    <x v="2"/>
    <x v="19"/>
    <s v="August 27, 1999 (United States)"/>
    <x v="14"/>
    <n v="119000"/>
    <s v="John McTiernan"/>
    <s v="Michael Crichton"/>
    <s v="Antonio Banderas"/>
    <s v="United States"/>
    <n v="160000000"/>
    <n v="61698899"/>
    <s v="Touchstone Pictures"/>
    <n v="102"/>
    <n v="166.6"/>
    <n v="112843064.37755102"/>
  </r>
  <r>
    <s v="Life"/>
    <x v="0"/>
    <x v="3"/>
    <x v="19"/>
    <s v="April 16, 1999 (United States)"/>
    <x v="8"/>
    <n v="47000"/>
    <s v="Ted Demme"/>
    <s v="Robert Ramsey"/>
    <s v="Eddie Murphy"/>
    <s v="United States"/>
    <n v="80000000"/>
    <n v="73475268"/>
    <s v="Imagine Entertainment"/>
    <n v="108"/>
    <n v="166.6"/>
    <n v="134381237.45258102"/>
  </r>
  <r>
    <s v="End of Days"/>
    <x v="0"/>
    <x v="2"/>
    <x v="19"/>
    <s v="November 24, 1999 (United States)"/>
    <x v="1"/>
    <n v="107000"/>
    <s v="Peter Hyams"/>
    <s v="Andrew W. Marlowe"/>
    <s v="Arnold Schwarzenegger"/>
    <s v="United States"/>
    <n v="100000000"/>
    <n v="211989043"/>
    <s v="Beacon Communications"/>
    <n v="122"/>
    <n v="166.6"/>
    <n v="387713453.79411763"/>
  </r>
  <r>
    <s v="The Thomas Crown Affair"/>
    <x v="0"/>
    <x v="6"/>
    <x v="19"/>
    <s v="August 6, 1999 (United States)"/>
    <x v="15"/>
    <n v="89000"/>
    <s v="John McTiernan"/>
    <s v="Alan Trustman"/>
    <s v="Pierce Brosnan"/>
    <s v="United States"/>
    <n v="48000000"/>
    <n v="124305181"/>
    <s v="United Artists"/>
    <n v="113"/>
    <n v="166.6"/>
    <n v="227345670.1722689"/>
  </r>
  <r>
    <s v="Drop Dead Gorgeous"/>
    <x v="8"/>
    <x v="3"/>
    <x v="19"/>
    <s v="July 23, 1999 (United States)"/>
    <x v="14"/>
    <n v="34000"/>
    <s v="Michael Patrick Jann"/>
    <s v="Lona Williams"/>
    <s v="Kirsten Dunst"/>
    <s v="Germany"/>
    <n v="15000000"/>
    <n v="10571408"/>
    <s v="New Line Cinema"/>
    <n v="97"/>
    <n v="166.6"/>
    <n v="19334381.858343337"/>
  </r>
  <r>
    <s v="Boys Don't Cry"/>
    <x v="0"/>
    <x v="5"/>
    <x v="19"/>
    <s v="March 31, 2000 (United States)"/>
    <x v="24"/>
    <n v="94000"/>
    <s v="Kimberly Peirce"/>
    <s v="Kimberly Peirce"/>
    <s v="Hilary Swank"/>
    <s v="United States"/>
    <n v="2000000"/>
    <n v="11540607"/>
    <s v="Fox Searchlight Pictures"/>
    <n v="118"/>
    <n v="166.6"/>
    <n v="21106980.509603839"/>
  </r>
  <r>
    <s v="8MM"/>
    <x v="0"/>
    <x v="6"/>
    <x v="19"/>
    <s v="February 26, 1999 (United States)"/>
    <x v="16"/>
    <n v="127000"/>
    <s v="Joel Schumacher"/>
    <s v="Andrew Kevin Walker"/>
    <s v="Nicolas Cage"/>
    <s v="Germany"/>
    <n v="40000000"/>
    <n v="96618699"/>
    <s v="Columbia Pictures"/>
    <n v="123"/>
    <n v="166.6"/>
    <n v="176708989.10744298"/>
  </r>
  <r>
    <s v="House on Haunted Hill"/>
    <x v="0"/>
    <x v="6"/>
    <x v="19"/>
    <s v="October 29, 1999 (United States)"/>
    <x v="41"/>
    <n v="54000"/>
    <s v="William Malone"/>
    <s v="Robb White"/>
    <s v="Geoffrey Rush"/>
    <s v="United States"/>
    <n v="37000000"/>
    <n v="42593455"/>
    <s v="Dark Castle Entertainment"/>
    <n v="93"/>
    <n v="166.6"/>
    <n v="77900514.636854738"/>
  </r>
  <r>
    <s v="But I'm a Cheerleader"/>
    <x v="0"/>
    <x v="3"/>
    <x v="19"/>
    <s v="August 11, 2000 (United States)"/>
    <x v="17"/>
    <n v="29000"/>
    <s v="Jamie Babbit"/>
    <s v="Brian Peterson"/>
    <s v="Natasha Lyonne"/>
    <s v="United States"/>
    <n v="1200000"/>
    <n v="2595216"/>
    <s v="Cheerleader LLC"/>
    <n v="85"/>
    <n v="166.6"/>
    <n v="4746472.4801920764"/>
  </r>
  <r>
    <s v="Never Been Kissed"/>
    <x v="8"/>
    <x v="3"/>
    <x v="19"/>
    <s v="April 9, 1999 (United States)"/>
    <x v="10"/>
    <n v="85000"/>
    <s v="Raja Gosnell"/>
    <s v="Abby Kohn"/>
    <s v="Drew Barrymore"/>
    <s v="United States"/>
    <n v="25000000"/>
    <n v="84565230"/>
    <s v="Fox 2000 Pictures"/>
    <n v="107"/>
    <n v="166.6"/>
    <n v="154664019.09363747"/>
  </r>
  <r>
    <s v="Jawbreaker"/>
    <x v="0"/>
    <x v="3"/>
    <x v="19"/>
    <s v="February 19, 1999 (United States)"/>
    <x v="41"/>
    <n v="25000"/>
    <s v="Darren Stein"/>
    <s v="Darren Stein"/>
    <s v="Rose McGowan"/>
    <s v="United States"/>
    <n v="3500000"/>
    <n v="3117085"/>
    <s v="Crossroads Films"/>
    <n v="87"/>
    <n v="166.6"/>
    <n v="5700935.1710684272"/>
  </r>
  <r>
    <s v="The Bone Collector"/>
    <x v="0"/>
    <x v="6"/>
    <x v="19"/>
    <s v="November 5, 1999 (United States)"/>
    <x v="17"/>
    <n v="159000"/>
    <s v="Phillip Noyce"/>
    <s v="Jeffery Deaver"/>
    <s v="Denzel Washington"/>
    <s v="United States"/>
    <n v="73000000"/>
    <n v="151493655"/>
    <s v="Columbia Pictures"/>
    <n v="118"/>
    <n v="166.6"/>
    <n v="277071528.682473"/>
  </r>
  <r>
    <s v="Any Given Sunday"/>
    <x v="0"/>
    <x v="0"/>
    <x v="19"/>
    <s v="December 22, 1999 (United States)"/>
    <x v="15"/>
    <n v="114000"/>
    <s v="Oliver Stone"/>
    <s v="Daniel Pyne"/>
    <s v="Al Pacino"/>
    <s v="United States"/>
    <n v="55000000"/>
    <n v="100230832"/>
    <s v="Warner Bros."/>
    <n v="162"/>
    <n v="166.6"/>
    <n v="183315333.19567826"/>
  </r>
  <r>
    <s v="A Walk on the Moon"/>
    <x v="0"/>
    <x v="0"/>
    <x v="19"/>
    <s v="April 23, 1999 (United States)"/>
    <x v="14"/>
    <n v="8100"/>
    <s v="Tony Goldwyn"/>
    <s v="Pamela Gray"/>
    <s v="Diane Lane"/>
    <s v="United States"/>
    <n v="14000000"/>
    <n v="4750660"/>
    <s v="Miramax"/>
    <n v="107"/>
    <n v="166.6"/>
    <n v="8688632.0648259297"/>
  </r>
  <r>
    <s v="Summer of Sam"/>
    <x v="0"/>
    <x v="6"/>
    <x v="19"/>
    <s v="July 2, 1999 (United States)"/>
    <x v="17"/>
    <n v="37000"/>
    <s v="Spike Lee"/>
    <s v="Spike Lee"/>
    <s v="John Leguizamo"/>
    <s v="United States"/>
    <n v="22000000"/>
    <n v="19288130"/>
    <s v="Touchstone Pictures"/>
    <n v="142"/>
    <n v="166.6"/>
    <n v="35276669.933973588"/>
  </r>
  <r>
    <s v="The Cider House Rules"/>
    <x v="8"/>
    <x v="0"/>
    <x v="19"/>
    <s v="January 7, 2000 (United States)"/>
    <x v="34"/>
    <n v="95000"/>
    <s v="Lasse HallstrÃ¶m"/>
    <s v="John Irving"/>
    <s v="Tobey Maguire"/>
    <s v="United States"/>
    <n v="24000000"/>
    <n v="88545092"/>
    <s v="FilmColony"/>
    <n v="126"/>
    <n v="166.6"/>
    <n v="161942914.36014405"/>
  </r>
  <r>
    <s v="October Sky"/>
    <x v="1"/>
    <x v="5"/>
    <x v="19"/>
    <s v="February 19, 1999 (United States)"/>
    <x v="40"/>
    <n v="85000"/>
    <s v="Joe Johnston"/>
    <s v="Homer H. Hickam Jr."/>
    <s v="Jake Gyllenhaal"/>
    <s v="United States"/>
    <n v="25000000"/>
    <n v="34698753"/>
    <s v="Universal Pictures"/>
    <n v="108"/>
    <n v="166.6"/>
    <n v="63461644.892557025"/>
  </r>
  <r>
    <s v="The Haunting"/>
    <x v="8"/>
    <x v="7"/>
    <x v="19"/>
    <s v="July 23, 1999 (United States)"/>
    <x v="18"/>
    <n v="73000"/>
    <s v="Jan de Bont"/>
    <s v="David Self"/>
    <s v="Liam Neeson"/>
    <s v="United States"/>
    <n v="80000000"/>
    <n v="177311151"/>
    <s v="Dreamworks Pictures"/>
    <n v="113"/>
    <n v="166.6"/>
    <n v="324289962.24309725"/>
  </r>
  <r>
    <s v="eXistenZ"/>
    <x v="0"/>
    <x v="4"/>
    <x v="19"/>
    <s v="April 23, 1999 (United States)"/>
    <x v="8"/>
    <n v="96000"/>
    <s v="David Cronenberg"/>
    <s v="David Cronenberg"/>
    <s v="Jude Law"/>
    <s v="United Kingdom"/>
    <n v="15000000"/>
    <n v="2856712"/>
    <s v="Dimension Films"/>
    <n v="97"/>
    <n v="166.6"/>
    <n v="5224730.7707082834"/>
  </r>
  <r>
    <s v="For Love of the Game"/>
    <x v="8"/>
    <x v="0"/>
    <x v="19"/>
    <s v="September 17, 1999 (United States)"/>
    <x v="14"/>
    <n v="33000"/>
    <s v="Sam Raimi"/>
    <s v="Michael Shaara"/>
    <s v="Kevin Costner"/>
    <s v="United States"/>
    <n v="80000000"/>
    <n v="46112640"/>
    <s v="Universal Pictures"/>
    <n v="137"/>
    <n v="166.6"/>
    <n v="84336863.193277314"/>
  </r>
  <r>
    <s v="Bringing Out the Dead"/>
    <x v="0"/>
    <x v="0"/>
    <x v="19"/>
    <s v="October 22, 1999 (United States)"/>
    <x v="8"/>
    <n v="65000"/>
    <s v="Martin Scorsese"/>
    <s v="Joe Connelly"/>
    <s v="Nicolas Cage"/>
    <s v="United States"/>
    <n v="55000000"/>
    <n v="16797191"/>
    <s v="De Fina-Cappa"/>
    <n v="121"/>
    <n v="166.6"/>
    <n v="30720912.951380551"/>
  </r>
  <r>
    <s v="Three Kings"/>
    <x v="0"/>
    <x v="2"/>
    <x v="19"/>
    <s v="October 1, 1999 (United States)"/>
    <x v="12"/>
    <n v="163000"/>
    <s v="David O. Russell"/>
    <s v="John Ridley"/>
    <s v="George Clooney"/>
    <s v="United States"/>
    <n v="75000000"/>
    <n v="107752036"/>
    <s v="Warner Bros."/>
    <n v="114"/>
    <n v="166.6"/>
    <n v="197071100.65546218"/>
  </r>
  <r>
    <s v="Go"/>
    <x v="0"/>
    <x v="3"/>
    <x v="19"/>
    <s v="April 9, 1999 (United States)"/>
    <x v="13"/>
    <n v="68000"/>
    <s v="Doug Liman"/>
    <s v="John August"/>
    <s v="Sarah Polley"/>
    <s v="United States"/>
    <n v="20000000"/>
    <n v="28451622"/>
    <s v="Columbia Pictures"/>
    <n v="102"/>
    <n v="166.6"/>
    <n v="52036069.768307321"/>
  </r>
  <r>
    <s v="Payback"/>
    <x v="0"/>
    <x v="2"/>
    <x v="19"/>
    <s v="February 5, 1999 (United States)"/>
    <x v="12"/>
    <n v="133000"/>
    <s v="Brian Helgeland"/>
    <s v="Donald E. Westlake"/>
    <s v="Mel Gibson"/>
    <s v="United States"/>
    <n v="90000000"/>
    <n v="161626121"/>
    <s v="Icon Entertainment International"/>
    <n v="100"/>
    <n v="166.6"/>
    <n v="295603115.65846336"/>
  </r>
  <r>
    <s v="South Park: Bigger, Longer &amp; Uncut"/>
    <x v="0"/>
    <x v="10"/>
    <x v="19"/>
    <s v="June 30, 1999 (United States)"/>
    <x v="3"/>
    <n v="195000"/>
    <s v="Trey Parker"/>
    <s v="Trey Parker"/>
    <s v="Trey Parker"/>
    <s v="United States"/>
    <n v="21000000"/>
    <n v="83137603"/>
    <s v="Scott Rudin Productions"/>
    <n v="81"/>
    <n v="166.6"/>
    <n v="152052986.99939975"/>
  </r>
  <r>
    <s v="The Straight Story"/>
    <x v="2"/>
    <x v="5"/>
    <x v="19"/>
    <s v="November 3, 1999 (France)"/>
    <x v="45"/>
    <n v="84000"/>
    <s v="David Lynch"/>
    <s v="John Roach"/>
    <s v="Richard Farnsworth"/>
    <s v="France"/>
    <n v="10000000"/>
    <n v="6416569"/>
    <s v="Asymmetrical Productions"/>
    <n v="112"/>
    <n v="166.6"/>
    <n v="11735465.63205282"/>
  </r>
  <r>
    <s v="Idle Hands"/>
    <x v="0"/>
    <x v="3"/>
    <x v="19"/>
    <s v="April 30, 1999 (United States)"/>
    <x v="19"/>
    <n v="41000"/>
    <s v="Rodman Flender"/>
    <s v="Terri Hughes Burton"/>
    <s v="Devon Sawa"/>
    <s v="United States"/>
    <n v="25000000"/>
    <n v="4152230"/>
    <s v="Columbia Pictures"/>
    <n v="92"/>
    <n v="166.6"/>
    <n v="7594144.5438175267"/>
  </r>
  <r>
    <s v="Bowfinger"/>
    <x v="8"/>
    <x v="3"/>
    <x v="19"/>
    <s v="August 13, 1999 (United States)"/>
    <x v="5"/>
    <n v="68000"/>
    <s v="Frank Oz"/>
    <s v="Steve Martin"/>
    <s v="Steve Martin"/>
    <s v="United States"/>
    <n v="55000000"/>
    <n v="98625775"/>
    <s v="Universal Pictures"/>
    <n v="97"/>
    <n v="166.6"/>
    <n v="180379793.77250901"/>
  </r>
  <r>
    <s v="Detroit Rock City"/>
    <x v="0"/>
    <x v="3"/>
    <x v="19"/>
    <s v="August 13, 1999 (United States)"/>
    <x v="15"/>
    <n v="36000"/>
    <s v="Adam Rifkin"/>
    <s v="Carl V. DuprÃ©"/>
    <s v="Edward Furlong"/>
    <s v="United States"/>
    <n v="34000000"/>
    <n v="4217115"/>
    <s v="New Line Cinema"/>
    <n v="95"/>
    <n v="166.6"/>
    <n v="7712814.7689075628"/>
  </r>
  <r>
    <s v="The General's Daughter"/>
    <x v="0"/>
    <x v="6"/>
    <x v="19"/>
    <s v="June 18, 1999 (United States)"/>
    <x v="5"/>
    <n v="55000"/>
    <s v="Simon West"/>
    <s v="Nelson DeMille"/>
    <s v="John Travolta"/>
    <s v="United States"/>
    <n v="95000000"/>
    <n v="149705852"/>
    <s v="Paramount Pictures"/>
    <n v="116"/>
    <n v="166.6"/>
    <n v="273801759.33013207"/>
  </r>
  <r>
    <s v="The Messenger: The Story of Joan of Arc"/>
    <x v="0"/>
    <x v="1"/>
    <x v="19"/>
    <s v="November 12, 1999 (United States)"/>
    <x v="5"/>
    <n v="65000"/>
    <s v="Luc Besson"/>
    <s v="Andrew Birkin"/>
    <s v="Milla Jovovich"/>
    <s v="France"/>
    <n v="85000000"/>
    <n v="66976317"/>
    <s v="Columbia Pictures"/>
    <n v="148"/>
    <n v="166.6"/>
    <n v="122495100.77971189"/>
  </r>
  <r>
    <s v="Man on the Moon"/>
    <x v="0"/>
    <x v="5"/>
    <x v="19"/>
    <s v="December 22, 1999 (United States)"/>
    <x v="34"/>
    <n v="126000"/>
    <s v="Milos Forman"/>
    <s v="Scott Alexander"/>
    <s v="Jim Carrey"/>
    <s v="United Kingdom"/>
    <n v="82000000"/>
    <n v="47434430"/>
    <s v="Universal Pictures"/>
    <n v="118"/>
    <n v="166.6"/>
    <n v="86754326.656662658"/>
  </r>
  <r>
    <s v="Ratcatcher"/>
    <x v="4"/>
    <x v="0"/>
    <x v="19"/>
    <s v="November 12, 1999 (United Kingdom)"/>
    <x v="24"/>
    <n v="9200"/>
    <s v="Lynne Ramsay"/>
    <s v="Lynne Ramsay"/>
    <s v="Tommy Flanagan"/>
    <s v="United Kingdom"/>
    <n v="30000"/>
    <n v="217244"/>
    <s v="PathÃ© Pictures International"/>
    <n v="94"/>
    <n v="166.6"/>
    <n v="397324.41056422569"/>
  </r>
  <r>
    <s v="Ravenous"/>
    <x v="0"/>
    <x v="1"/>
    <x v="19"/>
    <s v="March 19, 1999 (United States)"/>
    <x v="9"/>
    <n v="38000"/>
    <s v="Antonia Bird"/>
    <s v="Ted Griffin"/>
    <s v="Guy Pearce"/>
    <s v="United Kingdom"/>
    <n v="12000000"/>
    <n v="2062405"/>
    <s v="ETIC Films"/>
    <n v="101"/>
    <n v="166.6"/>
    <n v="3771997.6200480191"/>
  </r>
  <r>
    <s v="Entrapment"/>
    <x v="8"/>
    <x v="2"/>
    <x v="19"/>
    <s v="April 30, 1999 (United States)"/>
    <x v="21"/>
    <n v="110000"/>
    <s v="Jon Amiel"/>
    <s v="Ronald Bass"/>
    <s v="Sean Connery"/>
    <s v="United States"/>
    <n v="66000000"/>
    <n v="212404396"/>
    <s v="Twentieth Century Fox"/>
    <n v="113"/>
    <n v="166.6"/>
    <n v="388473106.00960386"/>
  </r>
  <r>
    <s v="Mansfield Park"/>
    <x v="8"/>
    <x v="3"/>
    <x v="19"/>
    <s v="December 25, 1999 (United States)"/>
    <x v="12"/>
    <n v="23000"/>
    <s v="Patricia Rozema"/>
    <s v="Jane Austen"/>
    <s v="Frances O'Connor"/>
    <s v="United Kingdom"/>
    <m/>
    <n v="4775847"/>
    <s v="Arts Council of England"/>
    <n v="112"/>
    <n v="166.6"/>
    <n v="8734697.3643457387"/>
  </r>
  <r>
    <s v="Stir of Echoes"/>
    <x v="0"/>
    <x v="4"/>
    <x v="19"/>
    <s v="September 10, 1999 (United States)"/>
    <x v="9"/>
    <n v="77000"/>
    <s v="David Koepp"/>
    <s v="Richard Matheson"/>
    <s v="Kevin Bacon"/>
    <s v="United States"/>
    <n v="12000000"/>
    <n v="21142914"/>
    <s v="Artisan Entertainment"/>
    <n v="99"/>
    <n v="166.6"/>
    <n v="38668942.951980792"/>
  </r>
  <r>
    <s v="Pola X"/>
    <x v="4"/>
    <x v="0"/>
    <x v="19"/>
    <s v="October 9, 1999 (Japan)"/>
    <x v="1"/>
    <n v="4600"/>
    <s v="Leos Carax"/>
    <s v="Leos Carax"/>
    <s v="Guillaume Depardieu"/>
    <s v="France"/>
    <m/>
    <m/>
    <s v="ARD Degeto Film"/>
    <n v="134"/>
    <n v="166.6"/>
    <n v="0"/>
  </r>
  <r>
    <s v="Ghost Dog: The Way of the Samurai"/>
    <x v="0"/>
    <x v="2"/>
    <x v="19"/>
    <s v="March 24, 2000 (United States)"/>
    <x v="24"/>
    <n v="86000"/>
    <s v="Jim Jarmusch"/>
    <s v="Jim Jarmusch"/>
    <s v="Forest Whitaker"/>
    <s v="France"/>
    <m/>
    <n v="9380473"/>
    <s v="Pandora Filmproduktion"/>
    <n v="116"/>
    <n v="166.6"/>
    <n v="17156243.235894356"/>
  </r>
  <r>
    <s v="Teaching Mrs. Tingle"/>
    <x v="8"/>
    <x v="3"/>
    <x v="19"/>
    <s v="August 20, 1999 (United States)"/>
    <x v="11"/>
    <n v="20000"/>
    <s v="Kevin Williamson"/>
    <s v="Kevin Williamson"/>
    <s v="Helen Mirren"/>
    <s v="United States"/>
    <n v="13000000"/>
    <n v="8951935"/>
    <s v="Miramax"/>
    <n v="96"/>
    <n v="166.6"/>
    <n v="16372476.557623049"/>
  </r>
  <r>
    <s v="Bicentennial Man"/>
    <x v="1"/>
    <x v="3"/>
    <x v="19"/>
    <s v="December 17, 1999 (United States)"/>
    <x v="15"/>
    <n v="112000"/>
    <s v="Chris Columbus"/>
    <s v="Isaac Asimov"/>
    <s v="Robin Williams"/>
    <s v="United States"/>
    <n v="100000000"/>
    <n v="87423861"/>
    <s v="1492 Pictures"/>
    <n v="132"/>
    <n v="166.6"/>
    <n v="159892259.58403361"/>
  </r>
  <r>
    <s v="Runaway Bride"/>
    <x v="1"/>
    <x v="3"/>
    <x v="19"/>
    <s v="July 30, 1999 (United States)"/>
    <x v="41"/>
    <n v="95000"/>
    <s v="Garry Marshall"/>
    <s v="Josann McGibbon"/>
    <s v="Julia Roberts"/>
    <s v="United States"/>
    <n v="70000000"/>
    <n v="309460292"/>
    <s v="Paramount Pictures"/>
    <n v="116"/>
    <n v="166.6"/>
    <n v="565981698.51380551"/>
  </r>
  <r>
    <s v="The Thirteenth Floor"/>
    <x v="0"/>
    <x v="16"/>
    <x v="19"/>
    <s v="May 28, 1999 (United States)"/>
    <x v="12"/>
    <n v="69000"/>
    <s v="Josef Rusnak"/>
    <s v="Daniel F. Galouye"/>
    <s v="Craig Bierko"/>
    <s v="United States"/>
    <n v="16000000"/>
    <n v="18564088"/>
    <s v="Columbia Pictures"/>
    <n v="100"/>
    <n v="166.6"/>
    <n v="33952446.660264105"/>
  </r>
  <r>
    <s v="Inspector Gadget"/>
    <x v="1"/>
    <x v="2"/>
    <x v="19"/>
    <s v="July 23, 1999 (United States)"/>
    <x v="29"/>
    <n v="46000"/>
    <s v="David Kellogg"/>
    <s v="Andy Heyward"/>
    <s v="Matthew Broderick"/>
    <s v="United States"/>
    <n v="90000000"/>
    <n v="134403112"/>
    <s v="Walt Disney Pictures"/>
    <n v="78"/>
    <n v="166.6"/>
    <n v="245814094.99639857"/>
  </r>
  <r>
    <s v="Arlington Road"/>
    <x v="0"/>
    <x v="2"/>
    <x v="19"/>
    <s v="July 9, 1999 (United States)"/>
    <x v="13"/>
    <n v="83000"/>
    <s v="Mark Pellington"/>
    <s v="Ehren Kruger"/>
    <s v="Jeff Bridges"/>
    <s v="United States"/>
    <n v="31000000"/>
    <n v="41067311"/>
    <s v="Screen Gems"/>
    <n v="117"/>
    <n v="166.6"/>
    <n v="75109301.69087635"/>
  </r>
  <r>
    <s v="The Hurricane"/>
    <x v="0"/>
    <x v="5"/>
    <x v="19"/>
    <s v="January 14, 2000 (United States)"/>
    <x v="37"/>
    <n v="93000"/>
    <s v="Norman Jewison"/>
    <s v="Rubin 'Hurricane' Carter"/>
    <s v="Denzel Washington"/>
    <s v="United States"/>
    <n v="50000000"/>
    <n v="73956241"/>
    <s v="Azoff Entertainment"/>
    <n v="146"/>
    <n v="166.6"/>
    <n v="135260904.15786314"/>
  </r>
  <r>
    <s v="All About My Mother"/>
    <x v="0"/>
    <x v="0"/>
    <x v="19"/>
    <s v="March 31, 2000 (United States)"/>
    <x v="6"/>
    <n v="91000"/>
    <s v="Pedro AlmodÃ³var"/>
    <s v="Pedro AlmodÃ³var"/>
    <s v="Cecilia Roth"/>
    <s v="Spain"/>
    <m/>
    <n v="67952969"/>
    <s v="El Deseo"/>
    <n v="101"/>
    <n v="166.6"/>
    <n v="124281330.4579832"/>
  </r>
  <r>
    <s v="Drive Me Crazy"/>
    <x v="8"/>
    <x v="3"/>
    <x v="19"/>
    <s v="October 1, 1999 (United States)"/>
    <x v="1"/>
    <n v="19000"/>
    <s v="John Schultz"/>
    <s v="Todd Strasser"/>
    <s v="Melissa Joan Hart"/>
    <s v="United States"/>
    <n v="8500000"/>
    <n v="22593409"/>
    <s v="Twentieth Century Fox"/>
    <n v="91"/>
    <n v="166.6"/>
    <n v="41321799.053421371"/>
  </r>
  <r>
    <s v="Blue Streak"/>
    <x v="8"/>
    <x v="2"/>
    <x v="19"/>
    <s v="September 17, 1999 (United States)"/>
    <x v="21"/>
    <n v="77000"/>
    <s v="Les Mayfield"/>
    <s v="Michael Berry"/>
    <s v="Martin Lawrence"/>
    <s v="Germany"/>
    <n v="65000000"/>
    <n v="117758500"/>
    <s v="Columbia Pictures"/>
    <n v="93"/>
    <n v="166.6"/>
    <n v="215372238.59543818"/>
  </r>
  <r>
    <s v="The Limey"/>
    <x v="0"/>
    <x v="6"/>
    <x v="19"/>
    <s v="August 4, 1999 (France)"/>
    <x v="9"/>
    <n v="31000"/>
    <s v="Steven Soderbergh"/>
    <s v="Lem Dobbs"/>
    <s v="Terence Stamp"/>
    <s v="United States"/>
    <n v="10000000"/>
    <n v="3325736"/>
    <s v="Artisan Entertainment"/>
    <n v="89"/>
    <n v="166.6"/>
    <n v="6082543.5726290513"/>
  </r>
  <r>
    <s v="Message in a Bottle"/>
    <x v="8"/>
    <x v="0"/>
    <x v="19"/>
    <s v="February 12, 1999 (United States)"/>
    <x v="19"/>
    <n v="37000"/>
    <s v="Luis Mandoki"/>
    <s v="Nicholas Sparks"/>
    <s v="Kevin Costner"/>
    <s v="United States"/>
    <n v="80000000"/>
    <n v="118880016"/>
    <s v="Warner Bros."/>
    <n v="126"/>
    <n v="166.6"/>
    <n v="217423414.6170468"/>
  </r>
  <r>
    <s v="Stigmata"/>
    <x v="0"/>
    <x v="4"/>
    <x v="19"/>
    <s v="September 10, 1999 (United States)"/>
    <x v="19"/>
    <n v="66000"/>
    <s v="Rupert Wainwright"/>
    <s v="Tom Lazarus"/>
    <s v="Patricia Arquette"/>
    <s v="United States"/>
    <n v="29000000"/>
    <n v="89446268"/>
    <s v="Metro-Goldwyn-Mayer (MGM)"/>
    <n v="103"/>
    <n v="166.6"/>
    <n v="163591103.59903961"/>
  </r>
  <r>
    <s v="A Midsummer Night's Dream"/>
    <x v="8"/>
    <x v="3"/>
    <x v="19"/>
    <s v="May 14, 1999 (United States)"/>
    <x v="5"/>
    <n v="25000"/>
    <s v="Michael Hoffman"/>
    <s v="William Shakespeare"/>
    <s v="Kevin Kline"/>
    <s v="United Kingdom"/>
    <n v="11000000"/>
    <n v="16071990"/>
    <s v="Fox Searchlight Pictures"/>
    <n v="116"/>
    <n v="166.6"/>
    <n v="29394569.945978392"/>
  </r>
  <r>
    <s v="The Other Sister"/>
    <x v="8"/>
    <x v="3"/>
    <x v="19"/>
    <s v="February 26, 1999 (United States)"/>
    <x v="16"/>
    <n v="12000"/>
    <s v="Garry Marshall"/>
    <s v="Alexandra Rose"/>
    <s v="Juliette Lewis"/>
    <s v="United States"/>
    <n v="35000000"/>
    <n v="27807627"/>
    <s v="Mandeville Films"/>
    <n v="129"/>
    <n v="166.6"/>
    <n v="50858246.980192073"/>
  </r>
  <r>
    <s v="Analyze This"/>
    <x v="0"/>
    <x v="3"/>
    <x v="19"/>
    <s v="March 5, 1999 (United States)"/>
    <x v="17"/>
    <n v="148000"/>
    <s v="Harold Ramis"/>
    <s v="Kenneth Lonergan"/>
    <s v="Robert De Niro"/>
    <s v="United States"/>
    <n v="80000000"/>
    <n v="176885658"/>
    <s v="Village Roadshow Pictures"/>
    <n v="103"/>
    <n v="166.6"/>
    <n v="323511764.66146457"/>
  </r>
  <r>
    <s v="Human Traffic"/>
    <x v="0"/>
    <x v="3"/>
    <x v="19"/>
    <s v="May 5, 2000 (United States)"/>
    <x v="12"/>
    <n v="24000"/>
    <s v="Justin Kerrigan"/>
    <s v="Justin Kerrigan"/>
    <s v="John Simm"/>
    <s v="United Kingdom"/>
    <m/>
    <n v="104257"/>
    <s v="Irish Screen"/>
    <n v="99"/>
    <n v="166.6"/>
    <n v="190678.91896758703"/>
  </r>
  <r>
    <s v="Brokedown Palace"/>
    <x v="8"/>
    <x v="0"/>
    <x v="19"/>
    <s v="August 13, 1999 (United States)"/>
    <x v="16"/>
    <n v="22000"/>
    <s v="Jonathan Kaplan"/>
    <s v="Adam Fields"/>
    <s v="Claire Danes"/>
    <s v="United States"/>
    <n v="25000000"/>
    <n v="10115013"/>
    <s v="Fox 2000 Pictures"/>
    <n v="100"/>
    <n v="166.6"/>
    <n v="18499666.633253302"/>
  </r>
  <r>
    <s v="Holy Smoke"/>
    <x v="3"/>
    <x v="3"/>
    <x v="19"/>
    <s v="February 18, 2000 (United States)"/>
    <x v="23"/>
    <n v="14000"/>
    <s v="Jane Campion"/>
    <s v="Anna Campion"/>
    <s v="Kate Winslet"/>
    <s v="United States"/>
    <m/>
    <n v="1765545"/>
    <s v="India Take One Productions"/>
    <n v="115"/>
    <n v="166.6"/>
    <n v="3229060.9933973588"/>
  </r>
  <r>
    <s v="Virus"/>
    <x v="0"/>
    <x v="2"/>
    <x v="19"/>
    <s v="January 15, 1999 (United States)"/>
    <x v="18"/>
    <n v="27000"/>
    <s v="John Bruno"/>
    <s v="Chuck Pfarrer"/>
    <s v="Jamie Lee Curtis"/>
    <s v="United States"/>
    <n v="75000000"/>
    <n v="30657854"/>
    <s v="Mutual Film Company"/>
    <n v="99"/>
    <n v="166.6"/>
    <n v="56071117.129651859"/>
  </r>
  <r>
    <s v="Superstar"/>
    <x v="8"/>
    <x v="3"/>
    <x v="19"/>
    <s v="October 8, 1999 (United States)"/>
    <x v="27"/>
    <n v="18000"/>
    <s v="Bruce McCulloch"/>
    <s v="Molly Shannon"/>
    <s v="Molly Shannon"/>
    <s v="United States"/>
    <n v="34000000"/>
    <n v="30636478"/>
    <s v="Broadway Pictures"/>
    <n v="81"/>
    <n v="166.6"/>
    <n v="56032021.888355345"/>
  </r>
  <r>
    <s v="The Best Man"/>
    <x v="0"/>
    <x v="3"/>
    <x v="19"/>
    <s v="October 22, 1999 (United States)"/>
    <x v="8"/>
    <n v="9700"/>
    <s v="Malcolm D. Lee"/>
    <s v="Malcolm D. Lee"/>
    <s v="Taye Diggs"/>
    <s v="United States"/>
    <n v="9000000"/>
    <n v="34573780"/>
    <s v="40 Acres &amp; A Mule Filmworks"/>
    <n v="120"/>
    <n v="166.6"/>
    <n v="63233077.827130854"/>
  </r>
  <r>
    <s v="Dick"/>
    <x v="8"/>
    <x v="3"/>
    <x v="19"/>
    <s v="August 4, 1999 (United States)"/>
    <x v="19"/>
    <n v="19000"/>
    <s v="Andrew Fleming"/>
    <s v="Andrew Fleming"/>
    <s v="Kirsten Dunst"/>
    <s v="United States"/>
    <n v="13000000"/>
    <n v="6262878"/>
    <s v="Canal+ Droits Audiovisuels"/>
    <n v="94"/>
    <n v="166.6"/>
    <n v="11454375.309723889"/>
  </r>
  <r>
    <s v="The War Zone"/>
    <x v="0"/>
    <x v="0"/>
    <x v="19"/>
    <s v="June 11, 1999 (Italy)"/>
    <x v="4"/>
    <n v="9800"/>
    <s v="Tim Roth"/>
    <s v="Alexander Stuart"/>
    <s v="Ray Winstone"/>
    <s v="Italy"/>
    <m/>
    <n v="254441"/>
    <s v="Channel Four Films"/>
    <n v="98"/>
    <n v="166.6"/>
    <n v="465355.17827130854"/>
  </r>
  <r>
    <s v="True Crime"/>
    <x v="0"/>
    <x v="6"/>
    <x v="19"/>
    <s v="March 19, 1999 (United States)"/>
    <x v="14"/>
    <n v="33000"/>
    <s v="Clint Eastwood"/>
    <s v="Andrew Klavan"/>
    <s v="Clint Eastwood"/>
    <s v="United States"/>
    <n v="55000000"/>
    <n v="16649768"/>
    <s v="Warner Bros."/>
    <n v="127"/>
    <n v="166.6"/>
    <n v="30451286.37214886"/>
  </r>
  <r>
    <s v="Titus"/>
    <x v="0"/>
    <x v="0"/>
    <x v="19"/>
    <s v="February 11, 2000 (United States)"/>
    <x v="12"/>
    <n v="20000"/>
    <s v="Julie Taymor"/>
    <s v="William Shakespeare"/>
    <s v="Anthony Hopkins"/>
    <s v="United Kingdom"/>
    <m/>
    <n v="2259680"/>
    <s v="Clear Blue Sky Productions"/>
    <n v="162"/>
    <n v="166.6"/>
    <n v="4132800.0960384151"/>
  </r>
  <r>
    <s v="Forces of Nature"/>
    <x v="8"/>
    <x v="3"/>
    <x v="19"/>
    <s v="March 19, 1999 (United States)"/>
    <x v="20"/>
    <n v="33000"/>
    <s v="Bronwen Hughes"/>
    <s v="Marc Lawrence"/>
    <s v="Sandra Bullock"/>
    <s v="United States"/>
    <n v="75000000"/>
    <n v="93900680"/>
    <s v="Dreamworks Pictures"/>
    <n v="105"/>
    <n v="166.6"/>
    <n v="171737918.34333733"/>
  </r>
  <r>
    <s v="Better Than Chocolate"/>
    <x v="0"/>
    <x v="3"/>
    <x v="19"/>
    <s v="August 13, 1999 (Canada)"/>
    <x v="10"/>
    <n v="8000"/>
    <s v="Anne Wheeler"/>
    <s v="Peggy Thompson"/>
    <s v="Wendy Crewson"/>
    <s v="Canada"/>
    <m/>
    <n v="2015406"/>
    <s v="British Columbia Film"/>
    <n v="101"/>
    <n v="166.6"/>
    <n v="3686039.6650660262"/>
  </r>
  <r>
    <s v="Body Shots"/>
    <x v="0"/>
    <x v="0"/>
    <x v="19"/>
    <s v="January 21, 2000 (Spain)"/>
    <x v="38"/>
    <n v="5300"/>
    <s v="Michael Cristofer"/>
    <s v="David McKenna"/>
    <s v="Joe Basile"/>
    <s v="United States"/>
    <m/>
    <n v="752122"/>
    <s v="New Line Cinema"/>
    <n v="106"/>
    <n v="166.6"/>
    <n v="1375579.6722689075"/>
  </r>
  <r>
    <s v="Angela's Ashes"/>
    <x v="0"/>
    <x v="5"/>
    <x v="19"/>
    <s v="January 21, 2000 (United States)"/>
    <x v="4"/>
    <n v="21000"/>
    <s v="Alan Parker"/>
    <s v="Frank McCourt"/>
    <s v="Emily Watson"/>
    <s v="United States"/>
    <n v="50000000"/>
    <n v="13042112"/>
    <s v="David Brown Productions"/>
    <n v="145"/>
    <n v="166.6"/>
    <n v="23853130.410564225"/>
  </r>
  <r>
    <s v="Universal Soldier: the Return"/>
    <x v="0"/>
    <x v="2"/>
    <x v="19"/>
    <s v="August 20, 1999 (United States)"/>
    <x v="29"/>
    <n v="28000"/>
    <s v="Mic Rodgers"/>
    <s v="Richard Rothstein"/>
    <s v="Jean-Claude Van Damme"/>
    <s v="United States"/>
    <n v="45000000"/>
    <n v="10667893"/>
    <s v="TriStar Pictures"/>
    <n v="83"/>
    <n v="166.6"/>
    <n v="19510846.32112845"/>
  </r>
  <r>
    <s v="Anna and the King"/>
    <x v="8"/>
    <x v="0"/>
    <x v="19"/>
    <s v="December 17, 1999 (United States)"/>
    <x v="17"/>
    <n v="36000"/>
    <s v="Andy Tennant"/>
    <s v="Anna Leonowens"/>
    <s v="Jodie Foster"/>
    <s v="United States"/>
    <n v="92000000"/>
    <n v="113996937"/>
    <s v="Fox 2000 Pictures"/>
    <n v="148"/>
    <n v="166.6"/>
    <n v="208492597.26230493"/>
  </r>
  <r>
    <s v="Humanity"/>
    <x v="4"/>
    <x v="0"/>
    <x v="19"/>
    <s v="October 27, 1999 (France)"/>
    <x v="15"/>
    <n v="4300"/>
    <s v="Bruno Dumont"/>
    <s v="Bruno Dumont"/>
    <s v="Emmanuel SchottÃ©"/>
    <s v="France"/>
    <m/>
    <m/>
    <s v="3B Productions"/>
    <n v="141"/>
    <n v="166.6"/>
    <n v="0"/>
  </r>
  <r>
    <s v="The End of the Affair"/>
    <x v="0"/>
    <x v="0"/>
    <x v="19"/>
    <s v="January 21, 2000 (United States)"/>
    <x v="12"/>
    <n v="22000"/>
    <s v="Neil Jordan"/>
    <s v="Graham Greene"/>
    <s v="Ralph Fiennes"/>
    <s v="United Kingdom"/>
    <n v="23000000"/>
    <n v="10827816"/>
    <s v="Columbia Pictures"/>
    <n v="102"/>
    <n v="166.6"/>
    <n v="19803334.545018006"/>
  </r>
  <r>
    <s v="Mystery, Alaska"/>
    <x v="0"/>
    <x v="3"/>
    <x v="19"/>
    <s v="October 1, 1999 (United States)"/>
    <x v="17"/>
    <n v="26000"/>
    <s v="Jay Roach"/>
    <s v="David E. Kelley"/>
    <s v="Russell Crowe"/>
    <s v="Canada"/>
    <n v="28000000"/>
    <n v="8891623"/>
    <s v="Baldwin/Cohen Productions"/>
    <n v="119"/>
    <n v="166.6"/>
    <n v="16262170.036614645"/>
  </r>
  <r>
    <s v="Baby Geniuses"/>
    <x v="1"/>
    <x v="3"/>
    <x v="19"/>
    <s v="March 12, 1999 (United States)"/>
    <x v="42"/>
    <n v="26000"/>
    <s v="Bob Clark"/>
    <s v="Steven Paul"/>
    <s v="Kathleen Turner"/>
    <s v="United States"/>
    <n v="12000000"/>
    <n v="36450736"/>
    <s v="Crystal Sky Worldwide"/>
    <n v="97"/>
    <n v="166.6"/>
    <n v="66665901.915966384"/>
  </r>
  <r>
    <s v="My Favorite Martian"/>
    <x v="1"/>
    <x v="3"/>
    <x v="19"/>
    <s v="February 12, 1999 (United States)"/>
    <x v="27"/>
    <n v="13000"/>
    <s v="Donald Petrie"/>
    <s v="John L. Greene"/>
    <s v="Christopher Lloyd"/>
    <s v="United States"/>
    <n v="65000000"/>
    <n v="36850101"/>
    <s v="Walt Disney Pictures"/>
    <n v="94"/>
    <n v="166.6"/>
    <n v="67396313.17346938"/>
  </r>
  <r>
    <s v="Beau travail"/>
    <x v="9"/>
    <x v="0"/>
    <x v="19"/>
    <s v="May 3, 2000 (France)"/>
    <x v="34"/>
    <n v="9500"/>
    <s v="Claire Denis"/>
    <s v="Claire Denis"/>
    <s v="Denis Lavant"/>
    <s v="France"/>
    <m/>
    <m/>
    <s v="La Sept-Arte"/>
    <n v="92"/>
    <n v="166.6"/>
    <n v="0"/>
  </r>
  <r>
    <s v="Anywhere But Here"/>
    <x v="8"/>
    <x v="3"/>
    <x v="19"/>
    <s v="November 12, 1999 (United States)"/>
    <x v="19"/>
    <n v="17000"/>
    <s v="Wayne Wang"/>
    <s v="Mona Simpson"/>
    <s v="Susan Sarandon"/>
    <s v="United States"/>
    <n v="23000000"/>
    <n v="23631929"/>
    <s v="Fox 2000 Pictures"/>
    <n v="114"/>
    <n v="166.6"/>
    <n v="43221181.070228092"/>
  </r>
  <r>
    <s v="Ride with the Devil"/>
    <x v="0"/>
    <x v="0"/>
    <x v="19"/>
    <s v="November 5, 1999 (United Kingdom)"/>
    <x v="17"/>
    <n v="13000"/>
    <s v="Ang Lee"/>
    <s v="Daniel Woodrell"/>
    <s v="Tobey Maguire"/>
    <s v="United States"/>
    <n v="38000000"/>
    <n v="635096"/>
    <s v="Universal Pictures"/>
    <n v="138"/>
    <n v="166.6"/>
    <n v="1161547.1260504201"/>
  </r>
  <r>
    <s v="200 Cigarettes"/>
    <x v="0"/>
    <x v="3"/>
    <x v="19"/>
    <s v="February 26, 1999 (United States)"/>
    <x v="22"/>
    <n v="15000"/>
    <s v="Risa Bramon Garcia"/>
    <s v="Shana Larsen"/>
    <s v="Ben Affleck"/>
    <s v="United States"/>
    <n v="6000000"/>
    <n v="6852450"/>
    <s v="Dogstar Films"/>
    <n v="101"/>
    <n v="166.6"/>
    <n v="12532662.154861944"/>
  </r>
  <r>
    <s v="Edtv"/>
    <x v="8"/>
    <x v="3"/>
    <x v="19"/>
    <s v="March 26, 1999 (United States)"/>
    <x v="10"/>
    <n v="42000"/>
    <s v="Ron Howard"/>
    <s v="Ã‰mile Gaudreault"/>
    <s v="Matthew McConaughey"/>
    <s v="United States"/>
    <n v="80000000"/>
    <n v="35242897"/>
    <s v="Imagine Entertainment"/>
    <n v="122"/>
    <n v="166.6"/>
    <n v="64456847.034213684"/>
  </r>
  <r>
    <s v="Sunshine"/>
    <x v="0"/>
    <x v="0"/>
    <x v="19"/>
    <s v="July 14, 2000 (United States)"/>
    <x v="24"/>
    <n v="13000"/>
    <s v="IstvÃ¡n SzabÃ³"/>
    <s v="IstvÃ¡n SzabÃ³"/>
    <s v="Ralph Fiennes"/>
    <s v="Germany"/>
    <m/>
    <n v="7918035"/>
    <s v="Alliance Atlantis Communications"/>
    <n v="181"/>
    <n v="166.6"/>
    <n v="14481544.204681873"/>
  </r>
  <r>
    <s v="Random Hearts"/>
    <x v="0"/>
    <x v="0"/>
    <x v="19"/>
    <s v="October 8, 1999 (United States)"/>
    <x v="33"/>
    <n v="20000"/>
    <s v="Sydney Pollack"/>
    <s v="Warren Adler"/>
    <s v="Harrison Ford"/>
    <s v="United States"/>
    <n v="64000000"/>
    <n v="74608570"/>
    <s v="Columbia Pictures"/>
    <n v="133"/>
    <n v="166.6"/>
    <n v="136453969.26170468"/>
  </r>
  <r>
    <s v="Mickey Blue Eyes"/>
    <x v="8"/>
    <x v="3"/>
    <x v="19"/>
    <s v="August 20, 1999 (United States)"/>
    <x v="23"/>
    <n v="36000"/>
    <s v="Kelly Makin"/>
    <s v="Adam Scheinman"/>
    <s v="Hugh Grant"/>
    <s v="United Kingdom"/>
    <n v="75000000"/>
    <n v="54264342"/>
    <s v="Castle Rock Entertainment"/>
    <n v="102"/>
    <n v="166.6"/>
    <n v="99245768.351740688"/>
  </r>
  <r>
    <s v="Asterix and Obelix vs. Caesar"/>
    <x v="4"/>
    <x v="1"/>
    <x v="19"/>
    <s v="July 14, 2000 (United States)"/>
    <x v="22"/>
    <n v="40000"/>
    <s v="Claude Zidi"/>
    <s v="RenÃ© Goscinny"/>
    <s v="Christian Clavier"/>
    <s v="France"/>
    <m/>
    <n v="1632567"/>
    <s v="AMLF"/>
    <n v="109"/>
    <n v="166.6"/>
    <n v="2985853.330732293"/>
  </r>
  <r>
    <s v="Fantasia 2000"/>
    <x v="2"/>
    <x v="10"/>
    <x v="19"/>
    <s v="June 16, 2000 (United States)"/>
    <x v="13"/>
    <n v="36000"/>
    <s v="Directors"/>
    <s v="Eric Goldberg"/>
    <s v="James Levine"/>
    <s v="United States"/>
    <n v="80000000"/>
    <n v="90874570"/>
    <s v="Walt Disney Pictures"/>
    <n v="75"/>
    <n v="166.6"/>
    <n v="166203370.22208884"/>
  </r>
  <r>
    <s v="The Rage: Carrie 2"/>
    <x v="0"/>
    <x v="4"/>
    <x v="19"/>
    <s v="March 12, 1999 (United States)"/>
    <x v="32"/>
    <n v="16000"/>
    <s v="Katt Shea"/>
    <s v="Stephen King"/>
    <s v="Emily Bergl"/>
    <s v="United States"/>
    <n v="21000000"/>
    <n v="17762705"/>
    <s v="United Artists"/>
    <n v="104"/>
    <n v="166.6"/>
    <n v="32486771.98979592"/>
  </r>
  <r>
    <s v="The Astronaut's Wife"/>
    <x v="0"/>
    <x v="0"/>
    <x v="19"/>
    <s v="August 27, 1999 (United States)"/>
    <x v="20"/>
    <n v="54000"/>
    <s v="Rand Ravich"/>
    <s v="Rand Ravich"/>
    <s v="Charlize Theron"/>
    <s v="United States"/>
    <n v="75000000"/>
    <n v="19598588"/>
    <s v="New Line Cinema"/>
    <n v="109"/>
    <n v="166.6"/>
    <n v="35844476.372148857"/>
  </r>
  <r>
    <s v="Muppets from Space"/>
    <x v="2"/>
    <x v="1"/>
    <x v="19"/>
    <s v="July 14, 1999 (United States)"/>
    <x v="21"/>
    <n v="18000"/>
    <s v="Tim Hill"/>
    <s v="Jerry Juhl"/>
    <s v="Dave Goelz"/>
    <s v="United States"/>
    <n v="24000000"/>
    <n v="22323612"/>
    <s v="Jim Henson Pictures"/>
    <n v="87"/>
    <n v="166.6"/>
    <n v="40828358.801920764"/>
  </r>
  <r>
    <s v="The Wind Will Carry Us"/>
    <x v="4"/>
    <x v="0"/>
    <x v="19"/>
    <s v="November 24, 1999 (France)"/>
    <x v="24"/>
    <n v="9600"/>
    <s v="Abbas Kiarostami"/>
    <s v="Mahmoud Aiden"/>
    <s v="Behzad Dorani"/>
    <s v="Iran"/>
    <m/>
    <n v="259510"/>
    <s v="MK2 Productions"/>
    <n v="118"/>
    <n v="166.6"/>
    <n v="474626.0324129652"/>
  </r>
  <r>
    <s v="Eye of the Beholder"/>
    <x v="0"/>
    <x v="0"/>
    <x v="19"/>
    <s v="January 28, 2000 (United States)"/>
    <x v="18"/>
    <n v="15000"/>
    <s v="Stephan Elliott"/>
    <s v="Marc Behm"/>
    <s v="Ewan McGregor"/>
    <s v="Canada"/>
    <n v="35000000"/>
    <n v="17589705"/>
    <s v="Ambridge Film Partnership"/>
    <n v="109"/>
    <n v="166.6"/>
    <n v="32170366.827731092"/>
  </r>
  <r>
    <s v="The Wood"/>
    <x v="0"/>
    <x v="3"/>
    <x v="19"/>
    <s v="July 16, 1999 (United States)"/>
    <x v="9"/>
    <n v="8700"/>
    <s v="Rick Famuyiwa"/>
    <s v="Rick Famuyiwa"/>
    <s v="Elayn J. Taylor"/>
    <s v="United States"/>
    <n v="6000000"/>
    <n v="25059640"/>
    <s v="Bona Fide Productions"/>
    <n v="106"/>
    <n v="166.6"/>
    <n v="45832366.794717886"/>
  </r>
  <r>
    <s v="Flawless"/>
    <x v="0"/>
    <x v="3"/>
    <x v="19"/>
    <s v="November 24, 1999 (United States)"/>
    <x v="16"/>
    <n v="18000"/>
    <s v="Joel Schumacher"/>
    <s v="Joel Schumacher"/>
    <s v="Robert De Niro"/>
    <s v="United States"/>
    <n v="15000000"/>
    <n v="4488529"/>
    <s v="Tribeca Productions"/>
    <n v="112"/>
    <n v="166.6"/>
    <n v="8209212.4027611045"/>
  </r>
  <r>
    <s v="Love Stinks"/>
    <x v="0"/>
    <x v="3"/>
    <x v="19"/>
    <s v="September 10, 1999 (United States)"/>
    <x v="1"/>
    <n v="5000"/>
    <s v="Jeff Franklin"/>
    <s v="Jeff Franklin"/>
    <s v="French Stewart"/>
    <s v="United States"/>
    <n v="4000000"/>
    <n v="2924635"/>
    <s v="Baumgarten-Prophet Entertainment"/>
    <n v="94"/>
    <n v="166.6"/>
    <n v="5348957.2899159659"/>
  </r>
  <r>
    <s v="Pushing Tin"/>
    <x v="0"/>
    <x v="3"/>
    <x v="19"/>
    <s v="April 23, 1999 (United States)"/>
    <x v="22"/>
    <n v="29000"/>
    <s v="Mike Newell"/>
    <s v="Darcy Frey"/>
    <s v="John Cusack"/>
    <s v="United States"/>
    <n v="33000000"/>
    <n v="8408835"/>
    <s v="3 Miles Apart Productions Ltd."/>
    <n v="124"/>
    <n v="166.6"/>
    <n v="15379183.820528211"/>
  </r>
  <r>
    <s v="The Adventures of Elmo in Grouchland"/>
    <x v="2"/>
    <x v="1"/>
    <x v="19"/>
    <s v="October 1, 1999 (United States)"/>
    <x v="1"/>
    <n v="3100"/>
    <s v="Gary Halvorson"/>
    <s v="Mitchell Kriegman"/>
    <s v="Kevin Clash"/>
    <s v="United States"/>
    <n v="26000000"/>
    <n v="11683047"/>
    <s v="Jim Henson Pictures"/>
    <n v="73"/>
    <n v="166.6"/>
    <n v="21367493.522809122"/>
  </r>
  <r>
    <s v="In Dreams"/>
    <x v="0"/>
    <x v="0"/>
    <x v="19"/>
    <s v="January 15, 1999 (United States)"/>
    <x v="30"/>
    <n v="13000"/>
    <s v="Neil Jordan"/>
    <s v="Bari Wood"/>
    <s v="Annette Bening"/>
    <s v="United States"/>
    <n v="30000000"/>
    <n v="12017369"/>
    <s v="Amblin Entertainment"/>
    <n v="100"/>
    <n v="166.6"/>
    <n v="21978945.584033612"/>
  </r>
  <r>
    <s v="Topsy-Turvy"/>
    <x v="0"/>
    <x v="5"/>
    <x v="19"/>
    <s v="February 11, 2000 (United States)"/>
    <x v="34"/>
    <n v="12000"/>
    <s v="Mike Leigh"/>
    <s v="Mike Leigh"/>
    <s v="Jim Broadbent"/>
    <s v="United Kingdom"/>
    <m/>
    <n v="6208548"/>
    <s v="Goldwyn Films"/>
    <n v="160"/>
    <n v="166.6"/>
    <n v="11355009.457382953"/>
  </r>
  <r>
    <s v="Instinct"/>
    <x v="0"/>
    <x v="0"/>
    <x v="19"/>
    <s v="June 4, 1999 (United States)"/>
    <x v="14"/>
    <n v="32000"/>
    <s v="Jon Turteltaub"/>
    <s v="Gerald Di Pego"/>
    <s v="Anthony Hopkins"/>
    <s v="United States"/>
    <n v="80000000"/>
    <n v="34105207"/>
    <s v="Spyglass Entertainment"/>
    <n v="126"/>
    <n v="166.6"/>
    <n v="62376089.873349339"/>
  </r>
  <r>
    <s v="Dudley Do-Right"/>
    <x v="1"/>
    <x v="3"/>
    <x v="19"/>
    <s v="August 27, 1999 (United States)"/>
    <x v="49"/>
    <n v="10000"/>
    <s v="Hugh Wilson"/>
    <s v="Jay Ward"/>
    <s v="Brendan Fraser"/>
    <s v="United States"/>
    <n v="70000000"/>
    <n v="9974410"/>
    <s v="Universal Pictures"/>
    <n v="77"/>
    <n v="166.6"/>
    <n v="18242513.367346939"/>
  </r>
  <r>
    <s v="The Deep End of the Ocean"/>
    <x v="8"/>
    <x v="0"/>
    <x v="19"/>
    <s v="March 12, 1999 (United States)"/>
    <x v="5"/>
    <n v="13000"/>
    <s v="Ulu Grosbard"/>
    <s v="Jacquelyn Mitchard"/>
    <s v="Michelle Pfeiffer"/>
    <s v="United States"/>
    <n v="38000000"/>
    <n v="28121100"/>
    <s v="Columbia Pictures"/>
    <n v="106"/>
    <n v="166.6"/>
    <n v="51431567.647058822"/>
  </r>
  <r>
    <s v="Outside Providence"/>
    <x v="0"/>
    <x v="3"/>
    <x v="19"/>
    <s v="September 1, 1999 (United States)"/>
    <x v="5"/>
    <n v="8600"/>
    <s v="Michael Corrente"/>
    <s v="Peter Farrelly"/>
    <s v="Shawn Hatosy"/>
    <s v="United States"/>
    <n v="7000000"/>
    <n v="7302522"/>
    <s v="Miramax"/>
    <n v="96"/>
    <n v="166.6"/>
    <n v="13355813.045618247"/>
  </r>
  <r>
    <s v="Kikujiro"/>
    <x v="8"/>
    <x v="0"/>
    <x v="19"/>
    <s v="May 26, 2000 (United States)"/>
    <x v="40"/>
    <n v="19000"/>
    <s v="Takeshi Kitano"/>
    <s v="Takeshi Kitano"/>
    <s v="Takeshi Kitano"/>
    <s v="Japan"/>
    <m/>
    <n v="461259"/>
    <s v="Bandai Visual Company"/>
    <n v="122"/>
    <n v="166.6"/>
    <n v="843611.14825930377"/>
  </r>
  <r>
    <s v="Simply Irresistible"/>
    <x v="8"/>
    <x v="3"/>
    <x v="19"/>
    <s v="February 5, 1999 (United States)"/>
    <x v="11"/>
    <n v="13000"/>
    <s v="Mark Tarlov"/>
    <s v="Judith Roberts"/>
    <s v="Sarah Michelle Gellar"/>
    <s v="Germany"/>
    <n v="6000000"/>
    <n v="4398989"/>
    <s v="New Regency Productions"/>
    <n v="96"/>
    <n v="166.6"/>
    <n v="8045449.8697478995"/>
  </r>
  <r>
    <s v="Godzilla 2000: Millennium"/>
    <x v="1"/>
    <x v="2"/>
    <x v="19"/>
    <s v="August 18, 2000 (United States)"/>
    <x v="10"/>
    <n v="7900"/>
    <s v="Takao Okawara"/>
    <s v="Hiroshi Kashiwabara"/>
    <s v="Takehiro Murata"/>
    <s v="Japan"/>
    <n v="13000000"/>
    <n v="12924063"/>
    <s v="Toho Pictures"/>
    <n v="99"/>
    <n v="166.6"/>
    <n v="23637226.867346939"/>
  </r>
  <r>
    <s v="The Story of Us"/>
    <x v="0"/>
    <x v="3"/>
    <x v="19"/>
    <s v="October 15, 1999 (United States)"/>
    <x v="22"/>
    <n v="22000"/>
    <s v="Rob Reiner"/>
    <s v="Alan Zweibel"/>
    <s v="Bruce Willis"/>
    <s v="United States"/>
    <n v="50000000"/>
    <n v="58900031"/>
    <s v="Castle Rock Entertainment"/>
    <n v="95"/>
    <n v="166.6"/>
    <n v="107724126.32472989"/>
  </r>
  <r>
    <s v="East Is East"/>
    <x v="0"/>
    <x v="3"/>
    <x v="19"/>
    <s v="June 2, 2000 (United States)"/>
    <x v="15"/>
    <n v="17000"/>
    <s v="Damien O'Donnell"/>
    <s v="Ayub Khan-Din"/>
    <s v="Om Puri"/>
    <s v="United Kingdom"/>
    <m/>
    <n v="4177818"/>
    <s v="FilmFour"/>
    <n v="96"/>
    <n v="166.6"/>
    <n v="7640943.2448979588"/>
  </r>
  <r>
    <s v="PokÃ©mon the Movie 2000"/>
    <x v="2"/>
    <x v="10"/>
    <x v="19"/>
    <s v="July 21, 2000 (United States)"/>
    <x v="10"/>
    <n v="21000"/>
    <s v="Michael Haigney"/>
    <s v="Satoshi Tajiri"/>
    <s v="Veronica Taylor"/>
    <s v="Japan"/>
    <n v="30000000"/>
    <n v="133949270"/>
    <s v="4 Kids Entertainment"/>
    <n v="99"/>
    <n v="166.6"/>
    <n v="244984049.03361344"/>
  </r>
  <r>
    <s v="Sweet and Lowdown"/>
    <x v="8"/>
    <x v="3"/>
    <x v="19"/>
    <s v="March 10, 2000 (United States)"/>
    <x v="13"/>
    <n v="33000"/>
    <s v="Woody Allen"/>
    <s v="Woody Allen"/>
    <s v="Sean Penn"/>
    <s v="United States"/>
    <n v="29750000"/>
    <n v="4525794"/>
    <s v="Sweetland Films"/>
    <n v="95"/>
    <n v="166.6"/>
    <n v="8277367.5378151257"/>
  </r>
  <r>
    <s v="Bats"/>
    <x v="8"/>
    <x v="4"/>
    <x v="19"/>
    <s v="October 22, 1999 (United States)"/>
    <x v="49"/>
    <n v="9900"/>
    <s v="Louis Morneau"/>
    <s v="John Logan"/>
    <s v="Lou Diamond Phillips"/>
    <s v="United States"/>
    <n v="5250000"/>
    <n v="10155690"/>
    <s v="Destination Films"/>
    <n v="91"/>
    <n v="166.6"/>
    <n v="18574062.082833134"/>
  </r>
  <r>
    <s v="At First Sight"/>
    <x v="8"/>
    <x v="0"/>
    <x v="19"/>
    <s v="January 15, 1999 (United States)"/>
    <x v="22"/>
    <n v="13000"/>
    <s v="Irwin Winkler"/>
    <s v="Oliver Sacks"/>
    <s v="Val Kilmer"/>
    <s v="United States"/>
    <n v="60000000"/>
    <n v="22365133"/>
    <s v="Metro-Goldwyn-Mayer (MGM)"/>
    <n v="128"/>
    <n v="166.6"/>
    <n v="40904297.869747899"/>
  </r>
  <r>
    <s v="An Ideal Husband"/>
    <x v="8"/>
    <x v="3"/>
    <x v="19"/>
    <s v="June 30, 1999 (United States)"/>
    <x v="8"/>
    <n v="15000"/>
    <s v="Oliver Parker"/>
    <s v="Oscar Wilde"/>
    <s v="Rupert Everett"/>
    <s v="United Kingdom"/>
    <n v="14000000"/>
    <n v="18542974"/>
    <s v="Arts Council of England"/>
    <n v="97"/>
    <n v="166.6"/>
    <n v="33913830.599039614"/>
  </r>
  <r>
    <s v="Coming Soon"/>
    <x v="0"/>
    <x v="3"/>
    <x v="19"/>
    <s v="April 17, 1999 (United States)"/>
    <x v="44"/>
    <n v="1600"/>
    <s v="Colette Burson"/>
    <s v="Colette Burson"/>
    <s v="Bonnie Root"/>
    <s v="United States"/>
    <m/>
    <n v="5453"/>
    <s v="Bandeira Entertainment"/>
    <n v="96"/>
    <n v="166.6"/>
    <n v="9973.1638655462175"/>
  </r>
  <r>
    <s v="Tea with Mussolini"/>
    <x v="1"/>
    <x v="3"/>
    <x v="19"/>
    <s v="May 14, 1999 (United States)"/>
    <x v="15"/>
    <n v="12000"/>
    <s v="Franco Zeffirelli"/>
    <s v="John Mortimer"/>
    <s v="Maggie Smith"/>
    <s v="Italy"/>
    <n v="12000000"/>
    <n v="14401563"/>
    <s v="Medusa Film"/>
    <n v="117"/>
    <n v="166.6"/>
    <n v="26339473.265906364"/>
  </r>
  <r>
    <s v="Gloria"/>
    <x v="0"/>
    <x v="6"/>
    <x v="19"/>
    <s v="January 22, 1999 (United States)"/>
    <x v="33"/>
    <n v="5500"/>
    <s v="Sidney Lumet"/>
    <s v="John Cassavetes"/>
    <s v="Sharon Stone"/>
    <s v="United States"/>
    <n v="30000000"/>
    <n v="4197729"/>
    <s v="Columbia Pictures"/>
    <n v="108"/>
    <n v="166.6"/>
    <n v="7677359.1014405759"/>
  </r>
  <r>
    <s v="Cookie's Fortune"/>
    <x v="8"/>
    <x v="3"/>
    <x v="19"/>
    <s v="April 16, 1999 (United States)"/>
    <x v="15"/>
    <n v="13000"/>
    <s v="Robert Altman"/>
    <s v="Anne Rapp"/>
    <s v="Glenn Close"/>
    <s v="United States"/>
    <n v="10000000"/>
    <n v="10920544"/>
    <s v="Elysian Dreams"/>
    <n v="118"/>
    <n v="166.6"/>
    <n v="19972927.711884752"/>
  </r>
  <r>
    <s v="Julien Donkey-Boy"/>
    <x v="0"/>
    <x v="3"/>
    <x v="19"/>
    <s v="September 13, 2000 (France)"/>
    <x v="8"/>
    <n v="6900"/>
    <s v="Harmony Korine"/>
    <s v="Harmony Korine"/>
    <s v="Ewen Bremner"/>
    <s v="United States"/>
    <m/>
    <n v="92442"/>
    <s v="391 Productions"/>
    <n v="94"/>
    <n v="166.6"/>
    <n v="169070.09243697478"/>
  </r>
  <r>
    <s v="Three to Tango"/>
    <x v="8"/>
    <x v="3"/>
    <x v="19"/>
    <s v="October 22, 1999 (United States)"/>
    <x v="10"/>
    <n v="19000"/>
    <s v="Damon Santostefano"/>
    <s v="Rodney Patrick Vaccaro"/>
    <s v="Neve Campbell"/>
    <s v="Australia"/>
    <n v="20000000"/>
    <n v="10570375"/>
    <s v="Warner Bros."/>
    <n v="98"/>
    <n v="166.6"/>
    <n v="19332492.572028812"/>
  </r>
  <r>
    <s v="Onegin"/>
    <x v="0"/>
    <x v="0"/>
    <x v="19"/>
    <s v="November 19, 1999 (United Kingdom)"/>
    <x v="8"/>
    <n v="7600"/>
    <s v="Martha Fiennes"/>
    <s v="Peter Ettedgui"/>
    <s v="Ralph Fiennes"/>
    <s v="United Kingdom"/>
    <n v="14000000"/>
    <n v="206128"/>
    <s v="7 Arts International"/>
    <n v="106"/>
    <n v="166.6"/>
    <n v="376994.00720288116"/>
  </r>
  <r>
    <s v="Jin-Roh: The Wolf Brigade"/>
    <x v="0"/>
    <x v="10"/>
    <x v="19"/>
    <s v="November 17, 1999 (France)"/>
    <x v="34"/>
    <n v="16000"/>
    <s v="Hiroyuki Okiura"/>
    <s v="Mamoru Oshii"/>
    <s v="Michael Dobson"/>
    <s v="Japan"/>
    <m/>
    <n v="94591"/>
    <s v="Bandai Visual Company"/>
    <n v="102"/>
    <n v="166.6"/>
    <n v="173000.46638655462"/>
  </r>
  <r>
    <s v="Mumford"/>
    <x v="0"/>
    <x v="3"/>
    <x v="19"/>
    <s v="September 24, 1999 (United States)"/>
    <x v="8"/>
    <n v="8900"/>
    <s v="Lawrence Kasdan"/>
    <s v="Lawrence Kasdan"/>
    <s v="Loren Dean"/>
    <s v="United States"/>
    <n v="28000000"/>
    <n v="4555459"/>
    <s v="Touchstone Pictures"/>
    <n v="112"/>
    <n v="166.6"/>
    <n v="8331622.7929171668"/>
  </r>
  <r>
    <s v="Wing Commander"/>
    <x v="8"/>
    <x v="2"/>
    <x v="19"/>
    <s v="March 12, 1999 (United States)"/>
    <x v="36"/>
    <n v="16000"/>
    <s v="Chris Roberts"/>
    <s v="Chris Roberts"/>
    <s v="Freddie Prinze Jr."/>
    <s v="United States"/>
    <n v="30000000"/>
    <n v="11578059"/>
    <s v="Centurion"/>
    <n v="100"/>
    <n v="166.6"/>
    <n v="21175477.654861946"/>
  </r>
  <r>
    <s v="The Corruptor"/>
    <x v="0"/>
    <x v="2"/>
    <x v="19"/>
    <s v="March 12, 1999 (United States)"/>
    <x v="10"/>
    <n v="18000"/>
    <s v="James Foley"/>
    <s v="Robert Pucci"/>
    <s v="Chow Yun-Fat"/>
    <s v="United States"/>
    <n v="25000000"/>
    <n v="24493601"/>
    <s v="New Line Cinema"/>
    <n v="110"/>
    <n v="166.6"/>
    <n v="44797120.196278512"/>
  </r>
  <r>
    <s v="Snow Falling on Cedars"/>
    <x v="8"/>
    <x v="0"/>
    <x v="19"/>
    <s v="January 7, 2000 (United States)"/>
    <x v="8"/>
    <n v="14000"/>
    <s v="Scott Hicks"/>
    <s v="David Guterson"/>
    <s v="Ethan Hawke"/>
    <s v="United States"/>
    <n v="35000000"/>
    <n v="23049593"/>
    <s v="Universal Pictures"/>
    <n v="127"/>
    <n v="166.6"/>
    <n v="42156128.37394958"/>
  </r>
  <r>
    <s v="Music of the Heart"/>
    <x v="1"/>
    <x v="0"/>
    <x v="19"/>
    <s v="October 29, 1999 (United States)"/>
    <x v="8"/>
    <n v="12000"/>
    <s v="Wes Craven"/>
    <s v="Pamela Gray"/>
    <s v="Meryl Streep"/>
    <s v="United States"/>
    <n v="27000000"/>
    <n v="14936407"/>
    <s v="Craven-Maddalena Films"/>
    <n v="124"/>
    <n v="166.6"/>
    <n v="27317666.343937576"/>
  </r>
  <r>
    <s v="The Love Letter"/>
    <x v="8"/>
    <x v="3"/>
    <x v="19"/>
    <s v="May 21, 1999 (United States)"/>
    <x v="30"/>
    <n v="4200"/>
    <s v="Peter Ho-Sun Chan"/>
    <s v="Cathleen Schine"/>
    <s v="Kate Capshaw"/>
    <s v="United States"/>
    <n v="20000000"/>
    <n v="9177355"/>
    <s v="Dreamworks Pictures"/>
    <n v="88"/>
    <n v="166.6"/>
    <n v="16784754.312725089"/>
  </r>
  <r>
    <s v="The Bachelor"/>
    <x v="8"/>
    <x v="3"/>
    <x v="19"/>
    <s v="November 5, 1999 (United States)"/>
    <x v="27"/>
    <n v="17000"/>
    <s v="Gary Sinyor"/>
    <s v="Roi Cooper Megrue"/>
    <s v="Chris O'Donnell"/>
    <s v="United States"/>
    <n v="51000000"/>
    <n v="36911617"/>
    <s v="New Line Cinema"/>
    <n v="101"/>
    <n v="166.6"/>
    <n v="67508821.72809124"/>
  </r>
  <r>
    <s v="In Too Deep"/>
    <x v="0"/>
    <x v="6"/>
    <x v="19"/>
    <s v="August 25, 1999 (United States)"/>
    <x v="21"/>
    <n v="6000"/>
    <s v="Michael Rymer"/>
    <s v="Michael Henry Brown"/>
    <s v="Omar Epps"/>
    <s v="United States"/>
    <n v="7000000"/>
    <n v="14011454"/>
    <s v="Dimension Films"/>
    <n v="95"/>
    <n v="166.6"/>
    <n v="25625990.599039614"/>
  </r>
  <r>
    <s v="Black &amp; White"/>
    <x v="0"/>
    <x v="6"/>
    <x v="19"/>
    <s v="April 5, 2000 (United States)"/>
    <x v="38"/>
    <n v="5600"/>
    <s v="James Toback"/>
    <s v="James Toback"/>
    <s v="Ben Stiller"/>
    <s v="United States"/>
    <n v="12000000"/>
    <n v="5541431"/>
    <s v="Bigel / Mailer Films"/>
    <n v="98"/>
    <n v="166.6"/>
    <n v="10134898.113445379"/>
  </r>
  <r>
    <s v="Crazy in Alabama"/>
    <x v="8"/>
    <x v="3"/>
    <x v="19"/>
    <s v="October 22, 1999 (United States)"/>
    <x v="19"/>
    <n v="6700"/>
    <s v="Antonio Banderas"/>
    <s v="Mark Childress"/>
    <s v="Melanie Griffith"/>
    <s v="Germany"/>
    <n v="15000000"/>
    <n v="2005840"/>
    <s v="Columbia Pictures"/>
    <n v="111"/>
    <n v="166.6"/>
    <n v="3668544.1056422568"/>
  </r>
  <r>
    <s v="Lost &amp; Found"/>
    <x v="8"/>
    <x v="3"/>
    <x v="19"/>
    <s v="April 23, 1999 (United States)"/>
    <x v="27"/>
    <n v="6200"/>
    <s v="Jeff Pollack"/>
    <s v="J.B. Cook"/>
    <s v="David Spade"/>
    <s v="United States"/>
    <n v="30000000"/>
    <n v="6552255"/>
    <s v="Alcon Entertainment"/>
    <n v="100"/>
    <n v="166.6"/>
    <n v="11983626.041416567"/>
  </r>
  <r>
    <s v="The Piano Player"/>
    <x v="4"/>
    <x v="11"/>
    <x v="19"/>
    <s v="October 21, 1999 (Germany)"/>
    <x v="40"/>
    <n v="7400"/>
    <s v="Rolf SchÃ¼bel"/>
    <s v="Ruth Toma"/>
    <s v="Joachim KrÃ³l"/>
    <s v="Germany"/>
    <m/>
    <n v="646532"/>
    <s v="Studio Hamburg Filmproduktion"/>
    <n v="112"/>
    <n v="166.6"/>
    <n v="1182462.787515006"/>
  </r>
  <r>
    <s v="The Mod Squad"/>
    <x v="0"/>
    <x v="2"/>
    <x v="19"/>
    <s v="March 26, 1999 (United States)"/>
    <x v="36"/>
    <n v="8800"/>
    <s v="Scott Silver"/>
    <s v="Buddy Ruskin"/>
    <s v="Claire Danes"/>
    <s v="United States"/>
    <n v="50000000"/>
    <n v="13263993"/>
    <s v="Metro-Goldwyn-Mayer (MGM)"/>
    <n v="92"/>
    <n v="166.6"/>
    <n v="24258935.576830734"/>
  </r>
  <r>
    <s v="Best Laid Plans"/>
    <x v="0"/>
    <x v="6"/>
    <x v="19"/>
    <s v="May 14, 1999 (United Kingdom)"/>
    <x v="10"/>
    <n v="7400"/>
    <s v="Mike Barker"/>
    <s v="Ted Griffin"/>
    <s v="Alessandro Nivola"/>
    <s v="United States"/>
    <n v="7000000"/>
    <n v="27816"/>
    <s v="Dogstar Films"/>
    <n v="92"/>
    <n v="166.6"/>
    <n v="50873.560624249702"/>
  </r>
  <r>
    <s v="Play It to the Bone"/>
    <x v="0"/>
    <x v="3"/>
    <x v="19"/>
    <s v="January 21, 2000 (United States)"/>
    <x v="30"/>
    <n v="12000"/>
    <s v="Ron Shelton"/>
    <s v="Ron Shelton"/>
    <s v="Woody Harrelson"/>
    <s v="United States"/>
    <n v="24000000"/>
    <n v="8678812"/>
    <s v="Play It Inc."/>
    <n v="124"/>
    <n v="166.6"/>
    <n v="15872953.279711885"/>
  </r>
  <r>
    <s v="Jakob the Liar"/>
    <x v="8"/>
    <x v="0"/>
    <x v="19"/>
    <s v="September 24, 1999 (United States)"/>
    <x v="16"/>
    <n v="15000"/>
    <s v="Peter Kassovitz"/>
    <s v="Jurek Becker"/>
    <s v="Robin Williams"/>
    <s v="United States"/>
    <n v="45000000"/>
    <n v="4956401"/>
    <s v="Columbia Pictures"/>
    <n v="120"/>
    <n v="166.6"/>
    <n v="9064918.2755102031"/>
  </r>
  <r>
    <s v="Cradle Will Rock"/>
    <x v="0"/>
    <x v="0"/>
    <x v="19"/>
    <s v="January 21, 2000 (United States)"/>
    <x v="8"/>
    <n v="8900"/>
    <s v="Tim Robbins"/>
    <s v="Tim Robbins"/>
    <s v="Hank Azaria"/>
    <s v="United States"/>
    <n v="36000000"/>
    <n v="2986932"/>
    <s v="Cradle Productions Inc."/>
    <n v="132"/>
    <n v="166.6"/>
    <n v="5462894.2400960382"/>
  </r>
  <r>
    <s v="Plunkett &amp; Macleane"/>
    <x v="0"/>
    <x v="2"/>
    <x v="19"/>
    <s v="April 2, 1999 (United Kingdom)"/>
    <x v="5"/>
    <n v="9700"/>
    <s v="Jake Scott"/>
    <s v="Selwyn Roberts"/>
    <s v="Robert Carlyle"/>
    <s v="United Kingdom"/>
    <m/>
    <n v="474900"/>
    <s v="Arts Council of England"/>
    <n v="99"/>
    <n v="166.6"/>
    <n v="868559.60384153656"/>
  </r>
  <r>
    <s v="Breakfast of Champions"/>
    <x v="0"/>
    <x v="3"/>
    <x v="19"/>
    <s v="February 18, 1999 (Germany)"/>
    <x v="26"/>
    <n v="7600"/>
    <s v="Alan Rudolph"/>
    <s v="Kurt Vonnegut Jr."/>
    <s v="Bruce Willis"/>
    <s v="United States"/>
    <n v="12000000"/>
    <n v="178278"/>
    <s v="Flying Heart Films"/>
    <n v="110"/>
    <n v="166.6"/>
    <n v="326058.26290516206"/>
  </r>
  <r>
    <s v="The Winslow Boy"/>
    <x v="2"/>
    <x v="0"/>
    <x v="19"/>
    <s v="October 29, 1999 (United Kingdom)"/>
    <x v="4"/>
    <n v="7500"/>
    <s v="David Mamet"/>
    <s v="Terence Rattigan"/>
    <s v="Rebecca Pidgeon"/>
    <s v="United Kingdom"/>
    <m/>
    <n v="3957934"/>
    <s v="Winslow Partners Ltd."/>
    <n v="104"/>
    <n v="166.6"/>
    <n v="7238790.454981993"/>
  </r>
  <r>
    <s v="Liberty Heights"/>
    <x v="0"/>
    <x v="3"/>
    <x v="19"/>
    <s v="December 31, 1999 (United States)"/>
    <x v="9"/>
    <n v="6500"/>
    <s v="Barry Levinson"/>
    <s v="Barry Levinson"/>
    <s v="Adrien Brody"/>
    <s v="United States"/>
    <m/>
    <n v="3736868"/>
    <s v="Baltimore Pictures"/>
    <n v="127"/>
    <n v="166.6"/>
    <n v="6834475.8679471789"/>
  </r>
  <r>
    <s v="The Color of Paradise"/>
    <x v="1"/>
    <x v="0"/>
    <x v="19"/>
    <s v="September 7, 2000 (Australia)"/>
    <x v="7"/>
    <n v="16000"/>
    <s v="Majid Majidi"/>
    <s v="Majid Majidi"/>
    <s v="Hossein Mahjoub"/>
    <s v="Iran"/>
    <m/>
    <n v="2777552"/>
    <s v="Varahonar Company"/>
    <n v="90"/>
    <n v="166.6"/>
    <n v="5079952.5474189678"/>
  </r>
  <r>
    <s v="Rosetta"/>
    <x v="0"/>
    <x v="0"/>
    <x v="19"/>
    <s v="September 22, 1999 (Belgium)"/>
    <x v="24"/>
    <n v="13000"/>
    <s v="Jean-Pierre Dardenne"/>
    <s v="Jean-Pierre Dardenne"/>
    <s v="Ã‰milie Dequenne"/>
    <s v="France"/>
    <m/>
    <n v="293092"/>
    <s v="ARP SÃ©lection"/>
    <n v="95"/>
    <n v="166.6"/>
    <n v="536045.21248499397"/>
  </r>
  <r>
    <s v="Trick"/>
    <x v="0"/>
    <x v="3"/>
    <x v="19"/>
    <s v="July 23, 1999 (United States)"/>
    <x v="13"/>
    <n v="8400"/>
    <s v="Jim Fall"/>
    <s v="Jason Schafer"/>
    <s v="Christian Campbell"/>
    <s v="United States"/>
    <n v="450000"/>
    <n v="2087228"/>
    <s v="Good Machine"/>
    <n v="89"/>
    <n v="166.6"/>
    <n v="3817397.18847539"/>
  </r>
  <r>
    <s v="A Room for Romeo Brass"/>
    <x v="0"/>
    <x v="3"/>
    <x v="19"/>
    <s v="February 4, 2000 (United Kingdom)"/>
    <x v="37"/>
    <n v="5500"/>
    <s v="Shane Meadows"/>
    <s v="Robyn Slovo"/>
    <s v="Martin Arrowsmith"/>
    <s v="United Kingdom"/>
    <m/>
    <n v="19478"/>
    <s v="Alliance Atlantis Communications"/>
    <n v="90"/>
    <n v="166.6"/>
    <n v="35623.929171668664"/>
  </r>
  <r>
    <s v="An Affair of Love"/>
    <x v="0"/>
    <x v="0"/>
    <x v="19"/>
    <s v="September 4, 1999 (France)"/>
    <x v="12"/>
    <n v="5300"/>
    <s v="FrÃ©dÃ©ric Fonteyne"/>
    <s v="Philippe Blasband"/>
    <s v="Nathalie Baye"/>
    <s v="France"/>
    <m/>
    <n v="401299"/>
    <s v="ArtÃ©mis Productions"/>
    <n v="80"/>
    <n v="166.6"/>
    <n v="733948.41116446583"/>
  </r>
  <r>
    <s v="The Loss of Sexual Innocence"/>
    <x v="0"/>
    <x v="0"/>
    <x v="19"/>
    <s v="January 7, 2000 (United Kingdom)"/>
    <x v="20"/>
    <n v="3100"/>
    <s v="Mike Figgis"/>
    <s v="Mike Figgis"/>
    <s v="Julian Sands"/>
    <s v="United Kingdom"/>
    <n v="4000000"/>
    <n v="164022"/>
    <s v="Newmarket Capital Group"/>
    <n v="106"/>
    <n v="166.6"/>
    <n v="299985.01440576231"/>
  </r>
  <r>
    <s v="Aimee &amp; Jaguar"/>
    <x v="4"/>
    <x v="5"/>
    <x v="19"/>
    <s v="February 11, 1999 (Germany)"/>
    <x v="13"/>
    <n v="6200"/>
    <s v="Max FÃ¤rberbÃ¶ck"/>
    <s v="Max FÃ¤rberbÃ¶ck"/>
    <s v="Maria Schrader"/>
    <s v="Germany"/>
    <m/>
    <n v="927107"/>
    <s v="Senator Film Produktion"/>
    <n v="125"/>
    <n v="166.6"/>
    <n v="1695615.263505402"/>
  </r>
  <r>
    <s v="The Out-of-Towners"/>
    <x v="8"/>
    <x v="3"/>
    <x v="19"/>
    <s v="April 2, 1999 (United States)"/>
    <x v="30"/>
    <n v="13000"/>
    <s v="Sam Weisman"/>
    <s v="Neil Simon"/>
    <s v="Steve Martin"/>
    <s v="United States"/>
    <n v="75000000"/>
    <n v="28544120"/>
    <s v="Cherry Alley Productions"/>
    <n v="90"/>
    <n v="166.6"/>
    <n v="52205242.280912362"/>
  </r>
  <r>
    <s v="A Map of the World"/>
    <x v="0"/>
    <x v="0"/>
    <x v="19"/>
    <s v="January 21, 2000 (United States)"/>
    <x v="14"/>
    <n v="4100"/>
    <s v="Scott Elliott"/>
    <s v="Jane Hamilton"/>
    <s v="Sigourney Weaver"/>
    <s v="United States"/>
    <m/>
    <n v="570708"/>
    <s v="Cinerenta Medienbeteiligungs KG"/>
    <n v="125"/>
    <n v="166.6"/>
    <n v="1043785.8799519808"/>
  </r>
  <r>
    <s v="The Minus Man"/>
    <x v="0"/>
    <x v="6"/>
    <x v="19"/>
    <s v="October 8, 1999 (United States)"/>
    <x v="10"/>
    <n v="6400"/>
    <s v="Hampton Fancher"/>
    <s v="Lew McCreary"/>
    <s v="Owen Wilson"/>
    <s v="United States"/>
    <m/>
    <n v="370668"/>
    <s v="Shooting Gallery"/>
    <n v="111"/>
    <n v="166.6"/>
    <n v="677926.40816326533"/>
  </r>
  <r>
    <s v="Terror Firmer"/>
    <x v="0"/>
    <x v="3"/>
    <x v="19"/>
    <s v="June 20, 1999 (United States)"/>
    <x v="19"/>
    <n v="4900"/>
    <s v="Lloyd Kaufman"/>
    <s v="Patrick Cassidy"/>
    <s v="Will Keenan"/>
    <s v="United States"/>
    <n v="500000"/>
    <m/>
    <s v="Santa Monica Holdings"/>
    <n v="124"/>
    <n v="166.6"/>
    <n v="0"/>
  </r>
  <r>
    <s v="8 Â½ Women"/>
    <x v="0"/>
    <x v="3"/>
    <x v="19"/>
    <s v="December 10, 1999 (United Kingdom)"/>
    <x v="1"/>
    <n v="3900"/>
    <s v="Peter Greenaway"/>
    <s v="Peter Greenaway"/>
    <s v="John Standing"/>
    <s v="United Kingdom"/>
    <m/>
    <n v="437568"/>
    <s v="Woodline Productions"/>
    <n v="118"/>
    <n v="166.6"/>
    <n v="800281.93037214887"/>
  </r>
  <r>
    <s v="The King and I"/>
    <x v="2"/>
    <x v="10"/>
    <x v="19"/>
    <s v="March 19, 1999 (United States)"/>
    <x v="54"/>
    <n v="3700"/>
    <s v="Richard Rich"/>
    <s v="Oscar Hammerstein II"/>
    <s v="Miranda Richardson"/>
    <s v="United States"/>
    <n v="25000000"/>
    <n v="11993021"/>
    <s v="Morgan Creek Entertainment"/>
    <n v="87"/>
    <n v="166.6"/>
    <n v="21934414.75810324"/>
  </r>
  <r>
    <s v="Jesus' Son"/>
    <x v="0"/>
    <x v="0"/>
    <x v="19"/>
    <s v="July 7, 2000 (United States)"/>
    <x v="15"/>
    <n v="6900"/>
    <s v="Alison Maclean"/>
    <s v="Denis Johnson"/>
    <s v="Billy Crudup"/>
    <s v="Canada"/>
    <n v="2500000"/>
    <n v="1302067"/>
    <s v="Evenstar Films"/>
    <n v="107"/>
    <n v="166.6"/>
    <n v="2381391.4459783914"/>
  </r>
  <r>
    <s v="Happy, Texas"/>
    <x v="8"/>
    <x v="3"/>
    <x v="19"/>
    <s v="December 3, 1999 (United Kingdom)"/>
    <x v="21"/>
    <n v="9600"/>
    <s v="Mark Illsley"/>
    <s v="Ed Stone"/>
    <s v="Jeremy Northam"/>
    <s v="United States"/>
    <n v="2500000"/>
    <n v="1955933"/>
    <s v="Marked Entertainment"/>
    <n v="98"/>
    <n v="166.6"/>
    <n v="3577267.6176470588"/>
  </r>
  <r>
    <s v="La fille sur le pont"/>
    <x v="0"/>
    <x v="3"/>
    <x v="19"/>
    <s v="March 31, 1999 (France)"/>
    <x v="24"/>
    <n v="13000"/>
    <s v="Patrice Leconte"/>
    <s v="Serge Frydman"/>
    <s v="Vanessa Paradis"/>
    <s v="France"/>
    <m/>
    <m/>
    <s v="Canal+"/>
    <n v="90"/>
    <n v="166.6"/>
    <n v="0"/>
  </r>
  <r>
    <s v="Joe the King"/>
    <x v="0"/>
    <x v="6"/>
    <x v="19"/>
    <s v="January 22, 1999 (United States)"/>
    <x v="17"/>
    <n v="2600"/>
    <s v="Frank Whaley"/>
    <s v="Frank Whaley"/>
    <s v="Noah Fleiss"/>
    <s v="United States"/>
    <m/>
    <n v="60279"/>
    <s v="49th Parallel Productions"/>
    <n v="93"/>
    <n v="166.6"/>
    <n v="110246.1662665066"/>
  </r>
  <r>
    <s v="Almost Famous"/>
    <x v="0"/>
    <x v="1"/>
    <x v="20"/>
    <s v="September 22, 2000 (United States)"/>
    <x v="6"/>
    <n v="260000"/>
    <s v="Cameron Crowe"/>
    <s v="Cameron Crowe"/>
    <s v="Billy Crudup"/>
    <s v="United States"/>
    <n v="60000000"/>
    <n v="47386287"/>
    <s v="Columbia Pictures"/>
    <n v="122"/>
    <n v="172.2"/>
    <n v="83847860.91114983"/>
  </r>
  <r>
    <s v="American Psycho"/>
    <x v="0"/>
    <x v="3"/>
    <x v="20"/>
    <s v="April 14, 2000 (United States)"/>
    <x v="37"/>
    <n v="514000"/>
    <s v="Mary Harron"/>
    <s v="Bret Easton Ellis"/>
    <s v="Christian Bale"/>
    <s v="United States"/>
    <n v="7000000"/>
    <n v="34266564"/>
    <s v="Am Psycho Productions"/>
    <n v="101"/>
    <n v="172.2"/>
    <n v="60633112.95470383"/>
  </r>
  <r>
    <s v="Gladiator"/>
    <x v="0"/>
    <x v="2"/>
    <x v="20"/>
    <s v="May 5, 2000 (United States)"/>
    <x v="55"/>
    <n v="1400000"/>
    <s v="Ridley Scott"/>
    <s v="David Franzoni"/>
    <s v="Russell Crowe"/>
    <s v="United States"/>
    <n v="103000000"/>
    <n v="465380802"/>
    <s v="Dreamworks Pictures"/>
    <n v="155"/>
    <n v="172.2"/>
    <n v="823469978.91637635"/>
  </r>
  <r>
    <s v="Snatch"/>
    <x v="0"/>
    <x v="3"/>
    <x v="20"/>
    <s v="January 19, 2001 (United States)"/>
    <x v="28"/>
    <n v="800000"/>
    <s v="Guy Ritchie"/>
    <s v="Guy Ritchie"/>
    <s v="Jason Statham"/>
    <s v="United Kingdom"/>
    <m/>
    <n v="83557872"/>
    <s v="Columbia Pictures"/>
    <n v="102"/>
    <n v="172.2"/>
    <n v="147851821.12891987"/>
  </r>
  <r>
    <s v="Requiem for a Dream"/>
    <x v="9"/>
    <x v="0"/>
    <x v="20"/>
    <s v="December 15, 2000 (United States)"/>
    <x v="28"/>
    <n v="786000"/>
    <s v="Darren Aronofsky"/>
    <s v="Hubert Selby Jr."/>
    <s v="Ellen Burstyn"/>
    <s v="United States"/>
    <n v="4500000"/>
    <n v="7390108"/>
    <s v="Artisan Entertainment"/>
    <n v="102"/>
    <n v="172.2"/>
    <n v="13076457.070847852"/>
  </r>
  <r>
    <s v="Memento"/>
    <x v="0"/>
    <x v="16"/>
    <x v="20"/>
    <s v="May 25, 2001 (United States)"/>
    <x v="0"/>
    <n v="1200000"/>
    <s v="Christopher Nolan"/>
    <s v="Christopher Nolan"/>
    <s v="Guy Pearce"/>
    <s v="United States"/>
    <n v="9000000"/>
    <n v="40047078"/>
    <s v="Newmarket Capital Group"/>
    <n v="113"/>
    <n v="172.2"/>
    <n v="70861467.285714284"/>
  </r>
  <r>
    <s v="Malena"/>
    <x v="0"/>
    <x v="3"/>
    <x v="20"/>
    <s v="February 2, 2001 (United States)"/>
    <x v="24"/>
    <n v="94000"/>
    <s v="Giuseppe Tornatore"/>
    <s v="Giuseppe Tornatore"/>
    <s v="Monica Bellucci"/>
    <s v="Italy"/>
    <m/>
    <n v="14493284"/>
    <s v="Medusa Film"/>
    <n v="108"/>
    <n v="172.2"/>
    <n v="25645201.131242741"/>
  </r>
  <r>
    <s v="Cast Away"/>
    <x v="8"/>
    <x v="1"/>
    <x v="20"/>
    <s v="December 22, 2000 (United States)"/>
    <x v="40"/>
    <n v="542000"/>
    <s v="Robert Zemeckis"/>
    <s v="William Broyles Jr."/>
    <s v="Tom Hanks"/>
    <s v="United States"/>
    <n v="90000000"/>
    <n v="429632142"/>
    <s v="Twentieth Century Fox"/>
    <n v="143"/>
    <n v="172.2"/>
    <n v="760214365.08362365"/>
  </r>
  <r>
    <s v="Scary Movie"/>
    <x v="0"/>
    <x v="3"/>
    <x v="20"/>
    <s v="July 7, 2000 (United States)"/>
    <x v="19"/>
    <n v="238000"/>
    <s v="Keenen Ivory Wayans"/>
    <s v="Shawn Wayans"/>
    <s v="Anna Faris"/>
    <s v="United States"/>
    <n v="19000000"/>
    <n v="278019771"/>
    <s v="Dimension Films"/>
    <n v="88"/>
    <n v="172.2"/>
    <n v="491943230.10278744"/>
  </r>
  <r>
    <s v="The Perfect Storm"/>
    <x v="8"/>
    <x v="2"/>
    <x v="20"/>
    <s v="June 30, 2000 (United States)"/>
    <x v="5"/>
    <n v="160000"/>
    <s v="Wolfgang Petersen"/>
    <s v="Sebastian Junger"/>
    <s v="George Clooney"/>
    <s v="United States"/>
    <n v="140000000"/>
    <n v="328718434"/>
    <s v="Warner Bros."/>
    <n v="130"/>
    <n v="172.2"/>
    <n v="581652188.38443673"/>
  </r>
  <r>
    <s v="Coyote Ugly"/>
    <x v="8"/>
    <x v="3"/>
    <x v="20"/>
    <s v="August 4, 2000 (United States)"/>
    <x v="46"/>
    <n v="108000"/>
    <s v="David McNally"/>
    <s v="Gina Wendkos"/>
    <s v="Piper Perabo"/>
    <s v="United States"/>
    <n v="45000000"/>
    <n v="113916474"/>
    <s v="Touchstone Pictures"/>
    <n v="100"/>
    <n v="172.2"/>
    <n v="201569974.60975611"/>
  </r>
  <r>
    <s v="X-Men"/>
    <x v="8"/>
    <x v="2"/>
    <x v="20"/>
    <s v="July 14, 2000 (United States)"/>
    <x v="34"/>
    <n v="582000"/>
    <s v="Bryan Singer"/>
    <s v="Tom DeSanto"/>
    <s v="Patrick Stewart"/>
    <s v="United States"/>
    <n v="75000000"/>
    <n v="296339528"/>
    <s v="Twentieth Century Fox"/>
    <n v="104"/>
    <n v="172.2"/>
    <n v="524359199.66085947"/>
  </r>
  <r>
    <s v="Space Cowboys"/>
    <x v="8"/>
    <x v="2"/>
    <x v="20"/>
    <s v="August 4, 2000 (United States)"/>
    <x v="5"/>
    <n v="75000"/>
    <s v="Clint Eastwood"/>
    <s v="Ken Kaufman"/>
    <s v="Clint Eastwood"/>
    <s v="United States"/>
    <n v="65000000"/>
    <n v="128884132"/>
    <s v="Clipsal Films"/>
    <n v="130"/>
    <n v="172.2"/>
    <n v="228054558.77119628"/>
  </r>
  <r>
    <s v="The Patriot"/>
    <x v="0"/>
    <x v="2"/>
    <x v="20"/>
    <s v="June 28, 2000 (United States)"/>
    <x v="13"/>
    <n v="260000"/>
    <s v="Roland Emmerich"/>
    <s v="Robert Rodat"/>
    <s v="Mel Gibson"/>
    <s v="United States"/>
    <n v="110000000"/>
    <n v="215294342"/>
    <s v="Columbia Pictures"/>
    <n v="165"/>
    <n v="172.2"/>
    <n v="380953461.13472706"/>
  </r>
  <r>
    <s v="Erin Brockovich"/>
    <x v="0"/>
    <x v="5"/>
    <x v="20"/>
    <s v="March 17, 2000 (United States)"/>
    <x v="34"/>
    <n v="182000"/>
    <s v="Steven Soderbergh"/>
    <s v="Susannah Grant"/>
    <s v="Julia Roberts"/>
    <s v="United States"/>
    <n v="52000000"/>
    <n v="256271286"/>
    <s v="Universal Pictures"/>
    <n v="131"/>
    <n v="172.2"/>
    <n v="453460283.64808363"/>
  </r>
  <r>
    <s v="Unbreakable"/>
    <x v="8"/>
    <x v="0"/>
    <x v="20"/>
    <s v="November 22, 2000 (United States)"/>
    <x v="4"/>
    <n v="396000"/>
    <s v="M. Night Shyamalan"/>
    <s v="M. Night Shyamalan"/>
    <s v="Bruce Willis"/>
    <s v="United States"/>
    <n v="75000000"/>
    <n v="248118121"/>
    <s v="Touchstone Pictures"/>
    <n v="106"/>
    <n v="172.2"/>
    <n v="439033632.2224158"/>
  </r>
  <r>
    <s v="Charlie's Angels"/>
    <x v="8"/>
    <x v="2"/>
    <x v="20"/>
    <s v="November 3, 2000 (United States)"/>
    <x v="41"/>
    <n v="179000"/>
    <s v="McG"/>
    <s v="Ryan Rowe"/>
    <s v="Cameron Diaz"/>
    <s v="United States"/>
    <n v="93000000"/>
    <n v="264105545"/>
    <s v="Columbia Pictures"/>
    <n v="98"/>
    <n v="172.2"/>
    <n v="467322645.53716606"/>
  </r>
  <r>
    <s v="Road Trip"/>
    <x v="0"/>
    <x v="3"/>
    <x v="20"/>
    <s v="May 19, 2000 (United States)"/>
    <x v="5"/>
    <n v="161000"/>
    <s v="Todd Phillips"/>
    <s v="Todd Phillips"/>
    <s v="Breckin Meyer"/>
    <s v="United States"/>
    <n v="16000000"/>
    <n v="119754278"/>
    <s v="Dreamworks Pictures"/>
    <n v="93"/>
    <n v="172.2"/>
    <n v="211899700.96747968"/>
  </r>
  <r>
    <s v="The Beach"/>
    <x v="0"/>
    <x v="1"/>
    <x v="20"/>
    <s v="February 11, 2000 (United States)"/>
    <x v="17"/>
    <n v="228000"/>
    <s v="Danny Boyle"/>
    <s v="John Hodge"/>
    <s v="Leonardo DiCaprio"/>
    <s v="United States"/>
    <n v="50000000"/>
    <n v="144056873"/>
    <s v="Figment Films"/>
    <n v="119"/>
    <n v="172.2"/>
    <n v="254902027.89256677"/>
  </r>
  <r>
    <s v="Bring It on"/>
    <x v="8"/>
    <x v="3"/>
    <x v="20"/>
    <s v="August 25, 2000 (United States)"/>
    <x v="22"/>
    <n v="90000"/>
    <s v="Peyton Reed"/>
    <s v="Jessica Bendinger"/>
    <s v="Kirsten Dunst"/>
    <s v="United States"/>
    <n v="11000000"/>
    <n v="90449929"/>
    <s v="Beacon Communications"/>
    <n v="98"/>
    <n v="172.2"/>
    <n v="160046999.80429733"/>
  </r>
  <r>
    <s v="Remember the Titans"/>
    <x v="1"/>
    <x v="5"/>
    <x v="20"/>
    <s v="September 29, 2000 (United States)"/>
    <x v="40"/>
    <n v="202000"/>
    <s v="Boaz Yakin"/>
    <s v="Gregory Allen Howard"/>
    <s v="Denzel Washington"/>
    <s v="United States"/>
    <n v="30000000"/>
    <n v="136771683"/>
    <s v="Jerry Bruckheimer Films"/>
    <n v="113"/>
    <n v="172.2"/>
    <n v="242011218.40940768"/>
  </r>
  <r>
    <s v="Mission: Impossible II"/>
    <x v="8"/>
    <x v="2"/>
    <x v="20"/>
    <s v="May 24, 2000 (United States)"/>
    <x v="10"/>
    <n v="322000"/>
    <s v="John Woo"/>
    <s v="Bruce Geller"/>
    <s v="Tom Cruise"/>
    <s v="United States"/>
    <n v="125000000"/>
    <n v="546388108"/>
    <s v="Paramount Pictures"/>
    <n v="123"/>
    <n v="172.2"/>
    <n v="966808690.52032518"/>
  </r>
  <r>
    <s v="O Brother, Where Art Thou?"/>
    <x v="8"/>
    <x v="1"/>
    <x v="20"/>
    <s v="February 2, 2001 (United States)"/>
    <x v="3"/>
    <n v="295000"/>
    <s v="Joel Coen"/>
    <s v="Homer"/>
    <s v="George Clooney"/>
    <s v="United Kingdom"/>
    <n v="26000000"/>
    <n v="71870729"/>
    <s v="Touchstone Pictures"/>
    <n v="107"/>
    <n v="172.2"/>
    <n v="127171957.76016261"/>
  </r>
  <r>
    <s v="The 6th Day"/>
    <x v="8"/>
    <x v="2"/>
    <x v="20"/>
    <s v="November 17, 2000 (United States)"/>
    <x v="23"/>
    <n v="118000"/>
    <s v="Roger Spottiswoode"/>
    <s v="Cormac Wibberley"/>
    <s v="Arnold Schwarzenegger"/>
    <s v="United States"/>
    <n v="82000000"/>
    <n v="96085477"/>
    <s v="Phoenix Pictures"/>
    <n v="123"/>
    <n v="172.2"/>
    <n v="170018843.44889665"/>
  </r>
  <r>
    <s v="Chicken Run"/>
    <x v="2"/>
    <x v="10"/>
    <x v="20"/>
    <s v="June 23, 2000 (United States)"/>
    <x v="9"/>
    <n v="181000"/>
    <s v="Peter Lord"/>
    <s v="Peter Lord"/>
    <s v="Mel Gibson"/>
    <s v="United States"/>
    <n v="45000000"/>
    <n v="224834564"/>
    <s v="Aardman Animations"/>
    <n v="84"/>
    <n v="172.2"/>
    <n v="397834446.28803718"/>
  </r>
  <r>
    <s v="The Cell"/>
    <x v="0"/>
    <x v="6"/>
    <x v="20"/>
    <s v="August 18, 2000 (United States)"/>
    <x v="5"/>
    <n v="97000"/>
    <s v="Tarsem Singh"/>
    <s v="Mark Protosevich"/>
    <s v="Jennifer Lopez"/>
    <s v="United States"/>
    <n v="33000000"/>
    <n v="104155843"/>
    <s v="New Line Cinema"/>
    <n v="107"/>
    <n v="172.2"/>
    <n v="184298985.84262484"/>
  </r>
  <r>
    <s v="Final Destination"/>
    <x v="0"/>
    <x v="4"/>
    <x v="20"/>
    <s v="March 17, 2000 (United States)"/>
    <x v="17"/>
    <n v="236000"/>
    <s v="James Wong"/>
    <s v="Glen Morgan"/>
    <s v="Devon Sawa"/>
    <s v="United States"/>
    <n v="23000000"/>
    <n v="112880294"/>
    <s v="New Line Cinema"/>
    <n v="98"/>
    <n v="172.2"/>
    <n v="199736501.63646922"/>
  </r>
  <r>
    <s v="Traffic"/>
    <x v="0"/>
    <x v="6"/>
    <x v="20"/>
    <s v="January 5, 2001 (United States)"/>
    <x v="37"/>
    <n v="199000"/>
    <s v="Steven Soderbergh"/>
    <s v="Simon Moore"/>
    <s v="Michael Douglas"/>
    <s v="United States"/>
    <n v="48000000"/>
    <n v="207515725"/>
    <s v="Compulsion Inc."/>
    <n v="147"/>
    <n v="172.2"/>
    <n v="367189555.21196282"/>
  </r>
  <r>
    <s v="Sexy Beast"/>
    <x v="0"/>
    <x v="6"/>
    <x v="20"/>
    <s v="July 13, 2001 (United States)"/>
    <x v="4"/>
    <n v="57000"/>
    <s v="Jonathan Glazer"/>
    <s v="Louis Mellis"/>
    <s v="Ray Winstone"/>
    <s v="United Kingdom"/>
    <m/>
    <n v="10045677"/>
    <s v="Recorded Picture Company (RPC)"/>
    <n v="89"/>
    <n v="172.2"/>
    <n v="17775364.587108012"/>
  </r>
  <r>
    <s v="In the Mood for Love"/>
    <x v="1"/>
    <x v="0"/>
    <x v="20"/>
    <s v="March 9, 2001 (United States)"/>
    <x v="31"/>
    <n v="133000"/>
    <s v="Kar-Wai Wong"/>
    <s v="Kar-Wai Wong"/>
    <s v="Tony Chiu-Wai Leung"/>
    <s v="Hong Kong"/>
    <m/>
    <n v="14244250"/>
    <s v="Block 2 Pictures"/>
    <n v="98"/>
    <n v="172.2"/>
    <n v="25204546.893147502"/>
  </r>
  <r>
    <s v="What Lies Beneath"/>
    <x v="8"/>
    <x v="0"/>
    <x v="20"/>
    <s v="July 21, 2000 (United States)"/>
    <x v="14"/>
    <n v="120000"/>
    <s v="Robert Zemeckis"/>
    <s v="Clark Gregg"/>
    <s v="Harrison Ford"/>
    <s v="United States"/>
    <n v="100000000"/>
    <n v="291420351"/>
    <s v="Dreamworks Pictures"/>
    <n v="130"/>
    <n v="172.2"/>
    <n v="515654941.63588852"/>
  </r>
  <r>
    <s v="The Emperor's New Groove"/>
    <x v="2"/>
    <x v="10"/>
    <x v="20"/>
    <s v="December 15, 2000 (United States)"/>
    <x v="34"/>
    <n v="187000"/>
    <s v="Mark Dindal"/>
    <s v="Chris Williams"/>
    <s v="David Spade"/>
    <s v="United States"/>
    <n v="100000000"/>
    <n v="169661687"/>
    <s v="Walt Disney Animation Studios"/>
    <n v="78"/>
    <n v="172.2"/>
    <n v="300208571.59639955"/>
  </r>
  <r>
    <s v="Crouching Tiger, Hidden Dragon"/>
    <x v="8"/>
    <x v="2"/>
    <x v="20"/>
    <s v="January 12, 2001 (United States)"/>
    <x v="40"/>
    <n v="258000"/>
    <s v="Ang Lee"/>
    <s v="Hui-Ling Wang"/>
    <s v="Chow Yun-Fat"/>
    <s v="Taiwan"/>
    <n v="17000000"/>
    <n v="213525736"/>
    <s v="Asia Union Film &amp; Entertainment Ltd."/>
    <n v="120"/>
    <n v="172.2"/>
    <n v="377823993.95586526"/>
  </r>
  <r>
    <s v="Gone in 60 Seconds"/>
    <x v="8"/>
    <x v="2"/>
    <x v="20"/>
    <s v="June 9, 2000 (United States)"/>
    <x v="16"/>
    <n v="265000"/>
    <s v="Dominic Sena"/>
    <s v="H.B. Halicki"/>
    <s v="Nicolas Cage"/>
    <s v="United States"/>
    <n v="90000000"/>
    <n v="237202299"/>
    <s v="Touchstone Pictures"/>
    <n v="118"/>
    <n v="172.2"/>
    <n v="419718585.9773519"/>
  </r>
  <r>
    <s v="Dude, Where's My Car?"/>
    <x v="8"/>
    <x v="3"/>
    <x v="20"/>
    <s v="December 15, 2000 (United States)"/>
    <x v="30"/>
    <n v="136000"/>
    <s v="Danny Leiner"/>
    <s v="Philip Stark"/>
    <s v="Ashton Kutcher"/>
    <s v="United States"/>
    <n v="13000000"/>
    <n v="73180723"/>
    <s v="Twentieth Century Fox"/>
    <n v="83"/>
    <n v="172.2"/>
    <n v="129489932.04471545"/>
  </r>
  <r>
    <s v="Meet the Parents"/>
    <x v="8"/>
    <x v="3"/>
    <x v="20"/>
    <s v="October 6, 2000 (United States)"/>
    <x v="9"/>
    <n v="317000"/>
    <s v="Jay Roach"/>
    <s v="Greg Glienna"/>
    <s v="Ben Stiller"/>
    <s v="United States"/>
    <n v="55000000"/>
    <n v="330444045"/>
    <s v="Universal Pictures"/>
    <n v="108"/>
    <n v="172.2"/>
    <n v="584705577.88327527"/>
  </r>
  <r>
    <s v="Pitch Black"/>
    <x v="0"/>
    <x v="2"/>
    <x v="20"/>
    <s v="February 18, 2000 (United States)"/>
    <x v="12"/>
    <n v="229000"/>
    <s v="David Twohy"/>
    <s v="Jim Wheat"/>
    <s v="Radha Mitchell"/>
    <s v="United States"/>
    <n v="23000000"/>
    <n v="53187659"/>
    <s v="Polygram Filmed Entertainment"/>
    <n v="109"/>
    <n v="172.2"/>
    <n v="94113122.516260162"/>
  </r>
  <r>
    <s v="Hollow Man"/>
    <x v="0"/>
    <x v="2"/>
    <x v="20"/>
    <s v="August 4, 2000 (United States)"/>
    <x v="1"/>
    <n v="126000"/>
    <s v="Paul Verhoeven"/>
    <s v="Gary Scott Thompson"/>
    <s v="Kevin Bacon"/>
    <s v="United States"/>
    <n v="95000000"/>
    <n v="190213455"/>
    <s v="Columbia Pictures"/>
    <n v="112"/>
    <n v="172.2"/>
    <n v="336573982.22125435"/>
  </r>
  <r>
    <s v="Ginger Snaps"/>
    <x v="4"/>
    <x v="0"/>
    <x v="20"/>
    <s v="May 11, 2001 (Canada)"/>
    <x v="8"/>
    <n v="43000"/>
    <s v="John Fawcett"/>
    <s v="Karen Walton"/>
    <s v="Emily Perkins"/>
    <s v="Canada"/>
    <n v="5000000"/>
    <n v="2554"/>
    <s v="Copperheart Entertainment"/>
    <n v="108"/>
    <n v="172.2"/>
    <n v="4519.185830429733"/>
  </r>
  <r>
    <s v="Miss Congeniality"/>
    <x v="8"/>
    <x v="2"/>
    <x v="20"/>
    <s v="December 22, 2000 (United States)"/>
    <x v="21"/>
    <n v="194000"/>
    <s v="Donald Petrie"/>
    <s v="Marc Lawrence"/>
    <s v="Sandra Bullock"/>
    <s v="United States"/>
    <n v="45000000"/>
    <n v="212742720"/>
    <s v="Castle Rock Entertainment"/>
    <n v="109"/>
    <n v="172.2"/>
    <n v="376438483.0662021"/>
  </r>
  <r>
    <s v="High Fidelity"/>
    <x v="0"/>
    <x v="3"/>
    <x v="20"/>
    <s v="March 31, 2000 (United States)"/>
    <x v="24"/>
    <n v="172000"/>
    <s v="Stephen Frears"/>
    <s v="Nick Hornby"/>
    <s v="John Cusack"/>
    <s v="United Kingdom"/>
    <n v="30000000"/>
    <n v="47126295"/>
    <s v="Touchstone Pictures"/>
    <n v="113"/>
    <n v="172.2"/>
    <n v="83387816.994773522"/>
  </r>
  <r>
    <s v="Battlefield Earth"/>
    <x v="8"/>
    <x v="2"/>
    <x v="20"/>
    <s v="May 12, 2000 (United States)"/>
    <x v="65"/>
    <n v="77000"/>
    <s v="Roger Christian"/>
    <s v="Corey Mandell"/>
    <s v="John Travolta"/>
    <s v="United States"/>
    <n v="73000000"/>
    <n v="29725663"/>
    <s v="Warner Bros."/>
    <n v="118"/>
    <n v="172.2"/>
    <n v="52598196.957607433"/>
  </r>
  <r>
    <s v="Scream 3"/>
    <x v="0"/>
    <x v="4"/>
    <x v="20"/>
    <s v="February 4, 2000 (United States)"/>
    <x v="41"/>
    <n v="126000"/>
    <s v="Wes Craven"/>
    <s v="Kevin Williamson"/>
    <s v="David Arquette"/>
    <s v="United States"/>
    <n v="40000000"/>
    <n v="161834276"/>
    <s v="Dimension Films"/>
    <n v="116"/>
    <n v="172.2"/>
    <n v="286358326.92915213"/>
  </r>
  <r>
    <s v="Best in Show"/>
    <x v="8"/>
    <x v="3"/>
    <x v="20"/>
    <s v="October 20, 2000 (United States)"/>
    <x v="24"/>
    <n v="58000"/>
    <s v="Christopher Guest"/>
    <s v="Christopher Guest"/>
    <s v="Fred Willard"/>
    <s v="United States"/>
    <n v="10000000"/>
    <n v="20789556"/>
    <s v="Castle Rock Entertainment"/>
    <n v="90"/>
    <n v="172.2"/>
    <n v="36786165.581881531"/>
  </r>
  <r>
    <s v="The Whole Nine Yards"/>
    <x v="0"/>
    <x v="3"/>
    <x v="20"/>
    <s v="February 18, 2000 (United States)"/>
    <x v="17"/>
    <n v="114000"/>
    <s v="Jonathan Lynn"/>
    <s v="Mitchell Kapner"/>
    <s v="Bruce Willis"/>
    <s v="United States"/>
    <n v="41300000"/>
    <n v="106371651"/>
    <s v="Franchise Pictures"/>
    <n v="98"/>
    <n v="172.2"/>
    <n v="188219756.44425088"/>
  </r>
  <r>
    <s v="Chocolat"/>
    <x v="8"/>
    <x v="0"/>
    <x v="20"/>
    <s v="January 19, 2001 (United States)"/>
    <x v="13"/>
    <n v="181000"/>
    <s v="Lasse HallstrÃ¶m"/>
    <s v="Joanne Harris"/>
    <s v="Juliette Binoche"/>
    <s v="United Kingdom"/>
    <n v="25000000"/>
    <n v="152699976"/>
    <s v="Miramax"/>
    <n v="121"/>
    <n v="172.2"/>
    <n v="270195602.13240421"/>
  </r>
  <r>
    <s v="Billy Elliot"/>
    <x v="0"/>
    <x v="0"/>
    <x v="20"/>
    <s v="November 10, 2000 (United States)"/>
    <x v="3"/>
    <n v="129000"/>
    <s v="Stephen Daldry"/>
    <s v="Lee Hall"/>
    <s v="Jamie Bell"/>
    <s v="United Kingdom"/>
    <n v="5000000"/>
    <n v="109283018"/>
    <s v="StudioCanal"/>
    <n v="110"/>
    <n v="172.2"/>
    <n v="193371286.786295"/>
  </r>
  <r>
    <s v="Amores Perros"/>
    <x v="0"/>
    <x v="0"/>
    <x v="20"/>
    <s v="April 13, 2001 (United States)"/>
    <x v="31"/>
    <n v="228000"/>
    <s v="Alejandro G. IÃ±Ã¡rritu"/>
    <s v="Guillermo Arriaga"/>
    <s v="Emilio EchevarrÃ­a"/>
    <s v="Mexico"/>
    <n v="2000000"/>
    <n v="20908467"/>
    <s v="Altavista Films"/>
    <n v="154"/>
    <n v="172.2"/>
    <n v="36996573.14111498"/>
  </r>
  <r>
    <s v="Me, Myself &amp; Irene"/>
    <x v="0"/>
    <x v="3"/>
    <x v="20"/>
    <s v="June 23, 2000 (United States)"/>
    <x v="14"/>
    <n v="226000"/>
    <s v="Bobby Farrelly"/>
    <s v="Peter Farrelly"/>
    <s v="Jim Carrey"/>
    <s v="United States"/>
    <n v="51000000"/>
    <n v="149270999"/>
    <s v="Twentieth Century Fox"/>
    <n v="116"/>
    <n v="172.2"/>
    <n v="264128184.64169571"/>
  </r>
  <r>
    <s v="U-571"/>
    <x v="8"/>
    <x v="2"/>
    <x v="20"/>
    <s v="April 21, 2000 (United States)"/>
    <x v="14"/>
    <n v="79000"/>
    <s v="Jonathan Mostow"/>
    <s v="Jonathan Mostow"/>
    <s v="Matthew McConaughey"/>
    <s v="France"/>
    <n v="62000000"/>
    <n v="127666415"/>
    <s v="Universal Pictures"/>
    <n v="116"/>
    <n v="172.2"/>
    <n v="225899864.40476191"/>
  </r>
  <r>
    <s v="Bedazzled"/>
    <x v="8"/>
    <x v="3"/>
    <x v="20"/>
    <s v="October 20, 2000 (United States)"/>
    <x v="22"/>
    <n v="99000"/>
    <s v="Harold Ramis"/>
    <s v="Peter Cook"/>
    <s v="Brendan Fraser"/>
    <s v="United States"/>
    <n v="48000000"/>
    <n v="90383208"/>
    <s v="Twentieth Century Fox"/>
    <n v="93"/>
    <n v="172.2"/>
    <n v="159928940.05574912"/>
  </r>
  <r>
    <s v="The Road to El Dorado"/>
    <x v="1"/>
    <x v="10"/>
    <x v="20"/>
    <s v="March 31, 2000 (United States)"/>
    <x v="15"/>
    <n v="88000"/>
    <s v="Bibo Bergeron"/>
    <s v="Terry Rossio"/>
    <s v="Kevin Kline"/>
    <s v="United States"/>
    <n v="95000000"/>
    <n v="76432727"/>
    <s v="DreamWorks Animation"/>
    <n v="89"/>
    <n v="172.2"/>
    <n v="135244203.93089432"/>
  </r>
  <r>
    <s v="Scarlet Diva"/>
    <x v="0"/>
    <x v="0"/>
    <x v="20"/>
    <s v="May 26, 2000 (Italy)"/>
    <x v="18"/>
    <n v="2400"/>
    <s v="Asia Argento"/>
    <s v="Asia Argento"/>
    <s v="Asia Argento"/>
    <s v="Italy"/>
    <m/>
    <n v="18062"/>
    <s v="Opera Film (II)"/>
    <n v="90"/>
    <n v="172.2"/>
    <n v="31959.88037166086"/>
  </r>
  <r>
    <s v="Dinosaur"/>
    <x v="1"/>
    <x v="10"/>
    <x v="20"/>
    <s v="May 19, 2000 (United States)"/>
    <x v="16"/>
    <n v="56000"/>
    <s v="Eric Leighton"/>
    <s v="Thom Enriquez"/>
    <s v="D.B. Sweeney"/>
    <s v="United States"/>
    <n v="127500000"/>
    <n v="349822765"/>
    <s v="Walt Disney Pictures"/>
    <n v="82"/>
    <n v="172.2"/>
    <n v="618995333.88792098"/>
  </r>
  <r>
    <s v="How the Grinch Stole Christmas"/>
    <x v="1"/>
    <x v="3"/>
    <x v="20"/>
    <s v="November 17, 2000 (United States)"/>
    <x v="19"/>
    <n v="219000"/>
    <s v="Ron Howard"/>
    <s v="Dr. Seuss"/>
    <s v="Jim Carrey"/>
    <s v="United States"/>
    <n v="123000000"/>
    <n v="363597184"/>
    <s v="Universal Pictures"/>
    <n v="104"/>
    <n v="172.2"/>
    <n v="643368536.38095236"/>
  </r>
  <r>
    <s v="Dancer in the Dark"/>
    <x v="0"/>
    <x v="6"/>
    <x v="20"/>
    <s v="October 6, 2000 (United States)"/>
    <x v="45"/>
    <n v="105000"/>
    <s v="Lars von Trier"/>
    <s v="Lars von Trier"/>
    <s v="BjÃ¶rk"/>
    <s v="Denmark"/>
    <n v="12800000"/>
    <n v="40059672"/>
    <s v="Zentropa Entertainments"/>
    <n v="140"/>
    <n v="172.2"/>
    <n v="70883751.790940762"/>
  </r>
  <r>
    <s v="What Women Want"/>
    <x v="8"/>
    <x v="3"/>
    <x v="20"/>
    <s v="December 15, 2000 (United States)"/>
    <x v="5"/>
    <n v="197000"/>
    <s v="Nancy Meyers"/>
    <s v="Josh Goldsmith"/>
    <s v="Mel Gibson"/>
    <s v="United States"/>
    <n v="70000000"/>
    <n v="374111707"/>
    <s v="Paramount Pictures"/>
    <n v="127"/>
    <n v="172.2"/>
    <n v="661973502.45586526"/>
  </r>
  <r>
    <s v="The Gift"/>
    <x v="0"/>
    <x v="0"/>
    <x v="20"/>
    <s v="January 19, 2001 (United States)"/>
    <x v="17"/>
    <n v="65000"/>
    <s v="Sam Raimi"/>
    <s v="Billy Bob Thornton"/>
    <s v="Cate Blanchett"/>
    <s v="United States"/>
    <n v="10000000"/>
    <n v="44567606"/>
    <s v="Lakeshore Entertainment"/>
    <n v="111"/>
    <n v="172.2"/>
    <n v="78860334.193960518"/>
  </r>
  <r>
    <s v="The Family Man"/>
    <x v="8"/>
    <x v="3"/>
    <x v="20"/>
    <s v="December 22, 2000 (United States)"/>
    <x v="8"/>
    <n v="105000"/>
    <s v="Brett Ratner"/>
    <s v="David Diamond"/>
    <s v="Nicolas Cage"/>
    <s v="United States"/>
    <n v="60000000"/>
    <n v="124745083"/>
    <s v="Universal Pictures"/>
    <n v="125"/>
    <n v="172.2"/>
    <n v="220730701.45238096"/>
  </r>
  <r>
    <s v="Mission to Mars"/>
    <x v="1"/>
    <x v="1"/>
    <x v="20"/>
    <s v="March 10, 2000 (United States)"/>
    <x v="46"/>
    <n v="71000"/>
    <s v="Brian De Palma"/>
    <s v="Lowell Cannon"/>
    <s v="Tim Robbins"/>
    <s v="United States"/>
    <n v="100000000"/>
    <n v="110983407"/>
    <s v="Touchstone Pictures"/>
    <n v="114"/>
    <n v="172.2"/>
    <n v="196380047.11324042"/>
  </r>
  <r>
    <s v="The Replacements"/>
    <x v="8"/>
    <x v="3"/>
    <x v="20"/>
    <s v="August 11, 2000 (United States)"/>
    <x v="14"/>
    <n v="60000"/>
    <s v="Howard Deutch"/>
    <s v="Vince McKewin"/>
    <s v="Keanu Reeves"/>
    <s v="United States"/>
    <n v="50000000"/>
    <n v="50054511"/>
    <s v="Bel Air Entertainment"/>
    <n v="118"/>
    <n v="172.2"/>
    <n v="88569160.869337976"/>
  </r>
  <r>
    <s v="Next Friday"/>
    <x v="0"/>
    <x v="3"/>
    <x v="20"/>
    <s v="January 12, 2000 (United States)"/>
    <x v="19"/>
    <n v="38000"/>
    <s v="Steve Carr"/>
    <s v="Ice Cube"/>
    <s v="Ice Cube"/>
    <s v="United States"/>
    <n v="11000000"/>
    <n v="59827328"/>
    <s v="New Line Cinema"/>
    <n v="98"/>
    <n v="172.2"/>
    <n v="105861712.20441347"/>
  </r>
  <r>
    <s v="Under Suspicion"/>
    <x v="0"/>
    <x v="6"/>
    <x v="20"/>
    <s v="November 15, 2000 (France)"/>
    <x v="16"/>
    <n v="23000"/>
    <s v="Stephen Hopkins"/>
    <s v="John Wainwright"/>
    <s v="Morgan Freeman"/>
    <s v="France"/>
    <n v="25000000"/>
    <n v="1308242"/>
    <s v="Revelations Entertainment"/>
    <n v="110"/>
    <n v="172.2"/>
    <n v="2314874.2009291523"/>
  </r>
  <r>
    <s v="Little Nicky"/>
    <x v="8"/>
    <x v="3"/>
    <x v="20"/>
    <s v="November 10, 2000 (United States)"/>
    <x v="11"/>
    <n v="101000"/>
    <s v="Steven Brill"/>
    <s v="Tim Herlihy"/>
    <s v="Adam Sandler"/>
    <s v="United States"/>
    <n v="85000000"/>
    <n v="58292295"/>
    <s v="Avery Pix"/>
    <n v="90"/>
    <n v="172.2"/>
    <n v="103145541.73344947"/>
  </r>
  <r>
    <s v="Boiler Room"/>
    <x v="0"/>
    <x v="6"/>
    <x v="20"/>
    <s v="February 18, 2000 (United States)"/>
    <x v="9"/>
    <n v="51000"/>
    <s v="Ben Younger"/>
    <s v="Ben Younger"/>
    <s v="Giovanni Ribisi"/>
    <s v="United States"/>
    <n v="7000000"/>
    <n v="28780255"/>
    <s v="New Line Cinema"/>
    <n v="120"/>
    <n v="172.2"/>
    <n v="50925340.873983741"/>
  </r>
  <r>
    <s v="Where the Heart Is"/>
    <x v="8"/>
    <x v="3"/>
    <x v="20"/>
    <s v="April 28, 2000 (United States)"/>
    <x v="17"/>
    <n v="32000"/>
    <s v="Matt Williams"/>
    <s v="Lowell Ganz"/>
    <s v="Natalie Portman"/>
    <s v="United States"/>
    <n v="15000000"/>
    <n v="40863718"/>
    <s v="Twentieth Century Fox"/>
    <n v="120"/>
    <n v="172.2"/>
    <n v="72306474.300813004"/>
  </r>
  <r>
    <s v="Frequency"/>
    <x v="8"/>
    <x v="6"/>
    <x v="20"/>
    <s v="April 28, 2000 (United States)"/>
    <x v="4"/>
    <n v="103000"/>
    <s v="Gregory Hoblit"/>
    <s v="Toby Emmerich"/>
    <s v="Dennis Quaid"/>
    <s v="United States"/>
    <n v="31000000"/>
    <n v="68106245"/>
    <s v="New Line Cinema"/>
    <n v="118"/>
    <n v="172.2"/>
    <n v="120510876.02497096"/>
  </r>
  <r>
    <s v="Men of Honor"/>
    <x v="0"/>
    <x v="5"/>
    <x v="20"/>
    <s v="November 10, 2000 (United States)"/>
    <x v="13"/>
    <n v="110000"/>
    <s v="George Tillman Jr."/>
    <s v="Scott Marshall Smith"/>
    <s v="Cuba Gooding Jr."/>
    <s v="United States"/>
    <n v="32000000"/>
    <n v="82343495"/>
    <s v="Fox 2000 Pictures"/>
    <n v="129"/>
    <n v="172.2"/>
    <n v="145703036.73925668"/>
  </r>
  <r>
    <s v="28 Days"/>
    <x v="8"/>
    <x v="3"/>
    <x v="20"/>
    <s v="April 14, 2000 (United States)"/>
    <x v="10"/>
    <n v="46000"/>
    <s v="Betty Thomas"/>
    <s v="Susannah Grant"/>
    <s v="Sandra Bullock"/>
    <s v="United States"/>
    <n v="43000000"/>
    <n v="62198945"/>
    <s v="Columbia Pictures"/>
    <n v="103"/>
    <n v="172.2"/>
    <n v="110058179.68350755"/>
  </r>
  <r>
    <s v="Love &amp; Basketball"/>
    <x v="8"/>
    <x v="0"/>
    <x v="20"/>
    <s v="April 21, 2000 (United States)"/>
    <x v="13"/>
    <n v="20000"/>
    <s v="Gina Prince-Bythewood"/>
    <s v="Gina Prince-Bythewood"/>
    <s v="Sanaa Lathan"/>
    <s v="United States"/>
    <n v="20000000"/>
    <n v="27728118"/>
    <s v="40 Acres &amp; A Mule Filmworks"/>
    <n v="124"/>
    <n v="172.2"/>
    <n v="49063632.721254356"/>
  </r>
  <r>
    <s v="Shanghai Noon"/>
    <x v="8"/>
    <x v="2"/>
    <x v="20"/>
    <s v="May 26, 2000 (United States)"/>
    <x v="14"/>
    <n v="122000"/>
    <s v="Tom Dey"/>
    <s v="Miles Millar"/>
    <s v="Jackie Chan"/>
    <s v="United States"/>
    <n v="55000000"/>
    <n v="99274467"/>
    <s v="Touchstone Pictures"/>
    <n v="110"/>
    <n v="172.2"/>
    <n v="175661614.95296168"/>
  </r>
  <r>
    <s v="The Little Vampire"/>
    <x v="1"/>
    <x v="1"/>
    <x v="20"/>
    <s v="October 27, 2000 (United States)"/>
    <x v="1"/>
    <n v="9800"/>
    <s v="Uli Edel"/>
    <s v="Angela Sommer-Bodenburg"/>
    <s v="Jonathan Lipnicki"/>
    <s v="Germany"/>
    <n v="35000000"/>
    <n v="27965865"/>
    <s v="Avrora Media"/>
    <n v="95"/>
    <n v="172.2"/>
    <n v="49484315.130662024"/>
  </r>
  <r>
    <s v="Quills"/>
    <x v="0"/>
    <x v="5"/>
    <x v="20"/>
    <s v="January 19, 2001 (United Kingdom)"/>
    <x v="4"/>
    <n v="52000"/>
    <s v="Philip Kaufman"/>
    <s v="Doug Wright"/>
    <s v="Geoffrey Rush"/>
    <s v="United Kingdom"/>
    <n v="13500000"/>
    <n v="17989227"/>
    <s v="Fox Searchlight Pictures"/>
    <n v="124"/>
    <n v="172.2"/>
    <n v="31831111.886759583"/>
  </r>
  <r>
    <s v="Pay It Forward"/>
    <x v="8"/>
    <x v="0"/>
    <x v="20"/>
    <s v="October 20, 2000 (United States)"/>
    <x v="13"/>
    <n v="114000"/>
    <s v="Mimi Leder"/>
    <s v="Catherine Ryan Hyde"/>
    <s v="Kevin Spacey"/>
    <s v="United States"/>
    <n v="40000000"/>
    <n v="55707411"/>
    <s v="Warner Bros."/>
    <n v="123"/>
    <n v="172.2"/>
    <n v="98571708.081881538"/>
  </r>
  <r>
    <s v="Vertical Limit"/>
    <x v="8"/>
    <x v="2"/>
    <x v="20"/>
    <s v="December 8, 2000 (United States)"/>
    <x v="23"/>
    <n v="60000"/>
    <s v="Martin Campbell"/>
    <s v="Robert King"/>
    <s v="Scott Glenn"/>
    <s v="United States"/>
    <n v="75000000"/>
    <n v="215663859"/>
    <s v="Columbia Pictures"/>
    <n v="124"/>
    <n v="172.2"/>
    <n v="381607304.51393729"/>
  </r>
  <r>
    <s v="The Flintstones in Viva Rock Vegas"/>
    <x v="1"/>
    <x v="3"/>
    <x v="20"/>
    <s v="April 28, 2000 (United States)"/>
    <x v="47"/>
    <n v="22000"/>
    <s v="Brian Levant"/>
    <s v="William Hanna"/>
    <s v="Mark Addy"/>
    <s v="United States"/>
    <n v="83000000"/>
    <n v="59468275"/>
    <s v="Universal Pictures"/>
    <n v="90"/>
    <n v="172.2"/>
    <n v="105226384.3931475"/>
  </r>
  <r>
    <s v="Baise-moi"/>
    <x v="4"/>
    <x v="6"/>
    <x v="20"/>
    <s v="June 28, 2000 (France)"/>
    <x v="54"/>
    <n v="17000"/>
    <s v="Virginie Despentes"/>
    <s v="Virginie Despentes"/>
    <s v="RaffaÃ«la Anderson"/>
    <s v="France"/>
    <m/>
    <n v="940944"/>
    <s v="Canal+"/>
    <n v="77"/>
    <n v="172.2"/>
    <n v="1664957.2404181184"/>
  </r>
  <r>
    <s v="Reindeer Games"/>
    <x v="0"/>
    <x v="2"/>
    <x v="20"/>
    <s v="February 25, 2000 (United States)"/>
    <x v="1"/>
    <n v="38000"/>
    <s v="John Frankenheimer"/>
    <s v="Ehren Kruger"/>
    <s v="Ben Affleck"/>
    <s v="United States"/>
    <n v="42000000"/>
    <n v="32168970"/>
    <s v="Dimension Films"/>
    <n v="104"/>
    <n v="172.2"/>
    <n v="56921516.602787457"/>
  </r>
  <r>
    <s v="Dracula 2000"/>
    <x v="0"/>
    <x v="2"/>
    <x v="20"/>
    <s v="December 22, 2000 (United States)"/>
    <x v="38"/>
    <n v="33000"/>
    <s v="Patrick Lussier"/>
    <s v="Joel Soisson"/>
    <s v="Gerard Butler"/>
    <s v="United States"/>
    <n v="54000000"/>
    <n v="47053625"/>
    <s v="Dimension Films"/>
    <n v="99"/>
    <n v="172.2"/>
    <n v="83259230.763646916"/>
  </r>
  <r>
    <s v="102 Dalmatians"/>
    <x v="2"/>
    <x v="1"/>
    <x v="20"/>
    <s v="November 22, 2000 (United States)"/>
    <x v="38"/>
    <n v="36000"/>
    <s v="Kevin Lima"/>
    <s v="Dodie Smith"/>
    <s v="Glenn Close"/>
    <s v="United States"/>
    <n v="85000000"/>
    <n v="183611771"/>
    <s v="Cruella Productions"/>
    <n v="100"/>
    <n v="172.2"/>
    <n v="324892605.24796748"/>
  </r>
  <r>
    <s v="Red Planet"/>
    <x v="8"/>
    <x v="2"/>
    <x v="20"/>
    <s v="November 10, 2000 (United States)"/>
    <x v="46"/>
    <n v="56000"/>
    <s v="Antony Hoffman"/>
    <s v="Chuck Pfarrer"/>
    <s v="Val Kilmer"/>
    <s v="United States"/>
    <n v="80000000"/>
    <n v="33463969"/>
    <s v="Warner Bros."/>
    <n v="106"/>
    <n v="172.2"/>
    <n v="59212957.922764227"/>
  </r>
  <r>
    <s v="Dungeons &amp; Dragons"/>
    <x v="8"/>
    <x v="2"/>
    <x v="20"/>
    <s v="December 8, 2000 (United States)"/>
    <x v="47"/>
    <n v="32000"/>
    <s v="Courtney Solomon"/>
    <s v="Topper Lilien"/>
    <s v="Justin Whalin"/>
    <s v="United States"/>
    <n v="45000000"/>
    <n v="33978694"/>
    <s v="New Line Cinema"/>
    <n v="107"/>
    <n v="172.2"/>
    <n v="60123740.196283393"/>
  </r>
  <r>
    <s v="Get Carter"/>
    <x v="0"/>
    <x v="2"/>
    <x v="20"/>
    <s v="October 6, 2000 (United States)"/>
    <x v="33"/>
    <n v="33000"/>
    <s v="Stephen Kay"/>
    <s v="Ted Lewis"/>
    <s v="Sylvester Stallone"/>
    <s v="United States"/>
    <n v="63600000"/>
    <n v="19412993"/>
    <s v="Morgan Creek Entertainment"/>
    <n v="102"/>
    <n v="172.2"/>
    <n v="34350400.505807199"/>
  </r>
  <r>
    <s v="Wonder Boys"/>
    <x v="0"/>
    <x v="3"/>
    <x v="20"/>
    <s v="February 25, 2000 (United States)"/>
    <x v="4"/>
    <n v="62000"/>
    <s v="Curtis Hanson"/>
    <s v="Michael Chabon"/>
    <s v="Michael Douglas"/>
    <s v="United States"/>
    <n v="55000000"/>
    <n v="33426588"/>
    <s v="Mutual Film Company"/>
    <n v="107"/>
    <n v="172.2"/>
    <n v="59146813.958188154"/>
  </r>
  <r>
    <s v="Shaft"/>
    <x v="0"/>
    <x v="2"/>
    <x v="20"/>
    <s v="June 16, 2000 (United States)"/>
    <x v="22"/>
    <n v="75000"/>
    <s v="John Singleton"/>
    <s v="Ernest Tidyman"/>
    <s v="Samuel L. Jackson"/>
    <s v="Germany"/>
    <n v="46000000"/>
    <n v="107626125"/>
    <s v="Paramount Pictures"/>
    <n v="99"/>
    <n v="172.2"/>
    <n v="190439490.63588852"/>
  </r>
  <r>
    <s v="Finding Forrester"/>
    <x v="8"/>
    <x v="0"/>
    <x v="20"/>
    <s v="January 12, 2001 (United States)"/>
    <x v="4"/>
    <n v="84000"/>
    <s v="Gus Van Sant"/>
    <s v="Mike Rich"/>
    <s v="Sean Connery"/>
    <s v="United States"/>
    <n v="43000000"/>
    <n v="80049764"/>
    <s v="Columbia Pictures"/>
    <n v="136"/>
    <n v="172.2"/>
    <n v="141644384.96399537"/>
  </r>
  <r>
    <s v="The Legend of Bagger Vance"/>
    <x v="8"/>
    <x v="0"/>
    <x v="20"/>
    <s v="November 3, 2000 (United States)"/>
    <x v="17"/>
    <n v="54000"/>
    <s v="Robert Redford"/>
    <s v="Steven Pressfield"/>
    <s v="Will Smith"/>
    <s v="United States"/>
    <n v="80000000"/>
    <n v="39459427"/>
    <s v="Twentieth Century Fox"/>
    <n v="126"/>
    <n v="172.2"/>
    <n v="69821645.800813004"/>
  </r>
  <r>
    <s v="Titan A.E."/>
    <x v="1"/>
    <x v="10"/>
    <x v="20"/>
    <s v="June 16, 2000 (United States)"/>
    <x v="14"/>
    <n v="59000"/>
    <s v="Don Bluth"/>
    <s v="Hans Bauer"/>
    <s v="Matt Damon"/>
    <s v="United States"/>
    <n v="75000000"/>
    <n v="36754634"/>
    <s v="David Kirschner Productions"/>
    <n v="94"/>
    <n v="172.2"/>
    <n v="65035638.674796745"/>
  </r>
  <r>
    <s v="Snow Day"/>
    <x v="1"/>
    <x v="1"/>
    <x v="20"/>
    <s v="February 11, 2000 (United States)"/>
    <x v="27"/>
    <n v="12000"/>
    <s v="Chris Koch"/>
    <s v="Will McRobb"/>
    <s v="Chevy Chase"/>
    <s v="United States"/>
    <n v="13000000"/>
    <n v="62464731"/>
    <s v="MFF Feature Film Productions"/>
    <n v="89"/>
    <n v="172.2"/>
    <n v="110528475.81707317"/>
  </r>
  <r>
    <s v="The Watcher"/>
    <x v="0"/>
    <x v="6"/>
    <x v="20"/>
    <s v="September 8, 2000 (United States)"/>
    <x v="11"/>
    <n v="26000"/>
    <s v="Joe Charbanic"/>
    <s v="Darcy Meyers"/>
    <s v="James Spader"/>
    <s v="United States"/>
    <n v="30000000"/>
    <n v="47267829"/>
    <s v="Lewitt / Eberts Productions"/>
    <n v="97"/>
    <n v="172.2"/>
    <n v="83638254.914634153"/>
  </r>
  <r>
    <s v="The Skulls"/>
    <x v="8"/>
    <x v="2"/>
    <x v="20"/>
    <s v="March 31, 2000 (United States)"/>
    <x v="41"/>
    <n v="31000"/>
    <s v="Rob Cohen"/>
    <s v="John Pogue"/>
    <s v="Joshua Jackson"/>
    <s v="United States"/>
    <n v="35000000"/>
    <n v="50802120"/>
    <s v="Universal Pictures"/>
    <n v="106"/>
    <n v="172.2"/>
    <n v="89892020.696864113"/>
  </r>
  <r>
    <s v="Romeo Must Die"/>
    <x v="0"/>
    <x v="2"/>
    <x v="20"/>
    <s v="March 22, 2000 (United States)"/>
    <x v="10"/>
    <n v="68000"/>
    <s v="Andrzej Bartkowiak"/>
    <s v="Mitchell Kapner"/>
    <s v="Jet Li"/>
    <s v="United States"/>
    <n v="25000000"/>
    <n v="91036760"/>
    <s v="Warner Bros."/>
    <n v="115"/>
    <n v="172.2"/>
    <n v="161085370.33681765"/>
  </r>
  <r>
    <s v="Big Momma's House"/>
    <x v="8"/>
    <x v="2"/>
    <x v="20"/>
    <s v="June 2, 2000 (United States)"/>
    <x v="33"/>
    <n v="82000"/>
    <s v="Raja Gosnell"/>
    <s v="Darryl Quarles"/>
    <s v="Martin Lawrence"/>
    <s v="Germany"/>
    <n v="30000000"/>
    <n v="173959438"/>
    <s v="Twentieth Century Fox"/>
    <n v="99"/>
    <n v="172.2"/>
    <n v="307813244.82346112"/>
  </r>
  <r>
    <s v="Drowning Mona"/>
    <x v="8"/>
    <x v="3"/>
    <x v="20"/>
    <s v="March 3, 2000 (United States)"/>
    <x v="46"/>
    <n v="14000"/>
    <s v="Nick Gomez"/>
    <s v="Peter Steinfeld"/>
    <s v="Danny DeVito"/>
    <s v="United States"/>
    <n v="37000000"/>
    <n v="15910104"/>
    <s v="Code Entertainment"/>
    <n v="96"/>
    <n v="172.2"/>
    <n v="28152199.121951219"/>
  </r>
  <r>
    <s v="Chopper"/>
    <x v="0"/>
    <x v="5"/>
    <x v="20"/>
    <s v="August 3, 2000 (Australia)"/>
    <x v="13"/>
    <n v="37000"/>
    <s v="Andrew Dominik"/>
    <s v="Mark Brandon Read"/>
    <s v="Eric Bana"/>
    <s v="Australia"/>
    <m/>
    <n v="238471"/>
    <s v="Australian Film Finance Corporation (AFFC)"/>
    <n v="94"/>
    <n v="172.2"/>
    <n v="421963.49419279909"/>
  </r>
  <r>
    <s v="Keeping the Faith"/>
    <x v="8"/>
    <x v="3"/>
    <x v="20"/>
    <s v="April 14, 2000 (United States)"/>
    <x v="5"/>
    <n v="50000"/>
    <s v="Edward Norton"/>
    <s v="Stuart Blumberg"/>
    <s v="Ben Stiller"/>
    <s v="United States"/>
    <n v="29000000"/>
    <n v="59945183"/>
    <s v="Spyglass Entertainment"/>
    <n v="128"/>
    <n v="172.2"/>
    <n v="106070251.22009292"/>
  </r>
  <r>
    <s v="Center Stage"/>
    <x v="8"/>
    <x v="0"/>
    <x v="20"/>
    <s v="May 12, 2000 (United States)"/>
    <x v="17"/>
    <n v="19000"/>
    <s v="Nicholas Hytner"/>
    <s v="Carol Heikkinen"/>
    <s v="Amanda Schull"/>
    <s v="United States"/>
    <n v="29000000"/>
    <n v="26385941"/>
    <s v="Columbia Pictures"/>
    <n v="115"/>
    <n v="172.2"/>
    <n v="46688712.094657376"/>
  </r>
  <r>
    <s v="Dancing at the Blue Iguana"/>
    <x v="0"/>
    <x v="0"/>
    <x v="20"/>
    <s v="October 11, 2001 (Israel)"/>
    <x v="46"/>
    <n v="3700"/>
    <s v="Michael Radford"/>
    <s v="Michael Radford"/>
    <s v="Charlotte Ayanna"/>
    <s v="United States"/>
    <m/>
    <n v="122121"/>
    <s v="Moonstone Entertainment"/>
    <n v="123"/>
    <n v="172.2"/>
    <n v="216087.50696864113"/>
  </r>
  <r>
    <s v="Book of Shadows: Blair Witch 2"/>
    <x v="0"/>
    <x v="1"/>
    <x v="20"/>
    <s v="October 27, 2000 (United States)"/>
    <x v="35"/>
    <n v="36000"/>
    <s v="Joe Berlinger"/>
    <s v="Daniel Myrick"/>
    <s v="Jeffrey Donovan"/>
    <s v="United States"/>
    <n v="15000000"/>
    <n v="47737094"/>
    <s v="Artisan Entertainment"/>
    <n v="90"/>
    <n v="172.2"/>
    <n v="84468597.803716615"/>
  </r>
  <r>
    <s v="Rules of Engagement"/>
    <x v="0"/>
    <x v="0"/>
    <x v="20"/>
    <s v="April 7, 2000 (United States)"/>
    <x v="5"/>
    <n v="45000"/>
    <s v="William Friedkin"/>
    <s v="Jim Webb"/>
    <s v="Tommy Lee Jones"/>
    <s v="United Kingdom"/>
    <n v="60000000"/>
    <n v="71732303"/>
    <s v="Seven Arts Pictures"/>
    <n v="128"/>
    <n v="172.2"/>
    <n v="126927019.30371661"/>
  </r>
  <r>
    <s v="Thirteen Days"/>
    <x v="8"/>
    <x v="0"/>
    <x v="20"/>
    <s v="January 12, 2001 (United States)"/>
    <x v="4"/>
    <n v="55000"/>
    <s v="Roger Donaldson"/>
    <s v="David Self"/>
    <s v="Kevin Costner"/>
    <s v="United States"/>
    <n v="80000000"/>
    <n v="66579890"/>
    <s v="New Line Cinema"/>
    <n v="145"/>
    <n v="172.2"/>
    <n v="117810060.87688734"/>
  </r>
  <r>
    <s v="You Can Count on Me"/>
    <x v="0"/>
    <x v="0"/>
    <x v="20"/>
    <s v="December 22, 2000 (United States)"/>
    <x v="24"/>
    <n v="29000"/>
    <s v="Kenneth Lonergan"/>
    <s v="Kenneth Lonergan"/>
    <s v="Laura Linney"/>
    <s v="United States"/>
    <n v="1200000"/>
    <n v="11242521"/>
    <s v="Hart Sharp Entertainment"/>
    <n v="111"/>
    <n v="172.2"/>
    <n v="19893125.137630664"/>
  </r>
  <r>
    <s v="The Kid"/>
    <x v="1"/>
    <x v="3"/>
    <x v="20"/>
    <s v="July 7, 2000 (United States)"/>
    <x v="10"/>
    <n v="41000"/>
    <s v="Jon Turteltaub"/>
    <s v="Audrey Wells"/>
    <s v="Bruce Willis"/>
    <s v="United States"/>
    <n v="65000000"/>
    <n v="110317580"/>
    <s v="Chester Films Inc."/>
    <n v="104"/>
    <n v="172.2"/>
    <n v="195201896.78281069"/>
  </r>
  <r>
    <s v="All the Pretty Horses"/>
    <x v="8"/>
    <x v="0"/>
    <x v="20"/>
    <s v="December 25, 2000 (United States)"/>
    <x v="1"/>
    <n v="13000"/>
    <s v="Billy Bob Thornton"/>
    <s v="Cormac McCarthy"/>
    <s v="Matt Damon"/>
    <s v="United States"/>
    <n v="57000000"/>
    <n v="18133495"/>
    <s v="Columbia Pictures"/>
    <n v="116"/>
    <n v="172.2"/>
    <n v="32086387.494192798"/>
  </r>
  <r>
    <s v="Hanging Up"/>
    <x v="8"/>
    <x v="3"/>
    <x v="20"/>
    <s v="February 18, 2000 (United States)"/>
    <x v="38"/>
    <n v="12000"/>
    <s v="Diane Keaton"/>
    <s v="Delia Ephron"/>
    <s v="Diane Keaton"/>
    <s v="Germany"/>
    <n v="60000000"/>
    <n v="51880044"/>
    <s v="Columbia Pictures"/>
    <n v="94"/>
    <n v="172.2"/>
    <n v="91799357.763066202"/>
  </r>
  <r>
    <s v="Yi Yi"/>
    <x v="4"/>
    <x v="0"/>
    <x v="20"/>
    <s v="December 16, 2000 (Japan)"/>
    <x v="7"/>
    <n v="22000"/>
    <s v="Edward Yang"/>
    <s v="Edward Yang"/>
    <s v="Nien-Jen Wu"/>
    <s v="Taiwan"/>
    <m/>
    <n v="1196218"/>
    <s v="1+2 Seisaku Iinkai"/>
    <n v="173"/>
    <n v="172.2"/>
    <n v="2116652.8722415795"/>
  </r>
  <r>
    <s v="The Dish"/>
    <x v="8"/>
    <x v="3"/>
    <x v="20"/>
    <s v="May 4, 2001 (United States)"/>
    <x v="13"/>
    <n v="16000"/>
    <s v="Rob Sitch"/>
    <s v="Santo Cilauro"/>
    <s v="Sam Neill"/>
    <s v="Australia"/>
    <m/>
    <n v="16575074"/>
    <s v="Working Dog"/>
    <n v="101"/>
    <n v="172.2"/>
    <n v="29328833.030197445"/>
  </r>
  <r>
    <s v="Supernova"/>
    <x v="8"/>
    <x v="4"/>
    <x v="20"/>
    <s v="January 14, 2000 (United States)"/>
    <x v="38"/>
    <n v="17000"/>
    <s v="Walter Hill"/>
    <s v="William Malone"/>
    <s v="James Spader"/>
    <s v="United States"/>
    <n v="90000000"/>
    <n v="14828081"/>
    <s v="Hammerhead Productions"/>
    <n v="90"/>
    <n v="172.2"/>
    <n v="26237609.06329849"/>
  </r>
  <r>
    <s v="Loser"/>
    <x v="8"/>
    <x v="3"/>
    <x v="20"/>
    <s v="July 21, 2000 (United States)"/>
    <x v="11"/>
    <n v="27000"/>
    <s v="Amy Heckerling"/>
    <s v="Amy Heckerling"/>
    <s v="Jason Biggs"/>
    <s v="United States"/>
    <n v="20000000"/>
    <n v="18404706"/>
    <s v="Branti Film Productions"/>
    <n v="98"/>
    <n v="172.2"/>
    <n v="32566282.916376308"/>
  </r>
  <r>
    <s v="Down to You"/>
    <x v="8"/>
    <x v="3"/>
    <x v="20"/>
    <s v="January 21, 2000 (United States)"/>
    <x v="18"/>
    <n v="15000"/>
    <s v="Kris Isacsson"/>
    <s v="Kris Isacsson"/>
    <s v="Freddie Prinze Jr."/>
    <s v="United States"/>
    <n v="11000000"/>
    <n v="24419914"/>
    <s v="Open City Films"/>
    <n v="91"/>
    <n v="172.2"/>
    <n v="43209917.513356559"/>
  </r>
  <r>
    <s v="The Way of the Gun"/>
    <x v="0"/>
    <x v="2"/>
    <x v="20"/>
    <s v="September 8, 2000 (United States)"/>
    <x v="17"/>
    <n v="32000"/>
    <s v="Christopher McQuarrie"/>
    <s v="Christopher McQuarrie"/>
    <s v="Ryan Phillippe"/>
    <s v="United States"/>
    <n v="8500000"/>
    <n v="13200972"/>
    <s v="Artisan Entertainment"/>
    <n v="119"/>
    <n v="172.2"/>
    <n v="23358514.334494773"/>
  </r>
  <r>
    <s v="The Adventures of Rocky &amp; Bullwinkle"/>
    <x v="1"/>
    <x v="10"/>
    <x v="20"/>
    <s v="June 30, 2000 (United States)"/>
    <x v="29"/>
    <n v="20000"/>
    <s v="Des McAnuff"/>
    <s v="Jay Ward"/>
    <s v="Robert De Niro"/>
    <s v="United States"/>
    <n v="76000000"/>
    <n v="35134820"/>
    <s v="Capella International"/>
    <n v="92"/>
    <n v="172.2"/>
    <n v="62169452.113821141"/>
  </r>
  <r>
    <s v="Cecil B. Demented"/>
    <x v="0"/>
    <x v="3"/>
    <x v="20"/>
    <s v="September 1, 2000 (United States)"/>
    <x v="19"/>
    <n v="14000"/>
    <s v="John Waters"/>
    <s v="John Waters"/>
    <s v="Melanie Griffith"/>
    <s v="United States"/>
    <n v="10000000"/>
    <n v="1961544"/>
    <s v="Artic Productions LLC"/>
    <n v="87"/>
    <n v="172.2"/>
    <n v="3470862.1184668988"/>
  </r>
  <r>
    <s v="Nutty Professor II: the Klumps"/>
    <x v="8"/>
    <x v="3"/>
    <x v="20"/>
    <s v="July 28, 2000 (United States)"/>
    <x v="44"/>
    <n v="49000"/>
    <s v="Peter Segal"/>
    <s v="Jerry Lewis"/>
    <s v="Eddie Murphy"/>
    <s v="United States"/>
    <n v="84000000"/>
    <n v="166339890"/>
    <s v="Universal Pictures"/>
    <n v="106"/>
    <n v="172.2"/>
    <n v="294330804.19860625"/>
  </r>
  <r>
    <s v="The Crimson Rivers"/>
    <x v="0"/>
    <x v="6"/>
    <x v="20"/>
    <s v="July 13, 2001 (United States)"/>
    <x v="15"/>
    <n v="59000"/>
    <s v="Mathieu Kassovitz"/>
    <s v="Jean-Christophe GrangÃ©"/>
    <s v="Jean Reno"/>
    <s v="France"/>
    <n v="14000000"/>
    <n v="60103680"/>
    <s v="LÃ©gende Films"/>
    <n v="106"/>
    <n v="172.2"/>
    <n v="106350704.3902439"/>
  </r>
  <r>
    <s v="Proof of Life"/>
    <x v="0"/>
    <x v="2"/>
    <x v="20"/>
    <s v="December 8, 2000 (United States)"/>
    <x v="21"/>
    <n v="56000"/>
    <s v="Taylor Hackford"/>
    <s v="Tony Gilroy"/>
    <s v="Meg Ryan"/>
    <s v="United States"/>
    <n v="65000000"/>
    <n v="62761005"/>
    <s v="Castle Rock Entertainment"/>
    <n v="135"/>
    <n v="172.2"/>
    <n v="111052719.06794426"/>
  </r>
  <r>
    <s v="Bamboozled"/>
    <x v="0"/>
    <x v="3"/>
    <x v="20"/>
    <s v="October 20, 2000 (United States)"/>
    <x v="14"/>
    <n v="11000"/>
    <s v="Spike Lee"/>
    <s v="Spike Lee"/>
    <s v="Damon Wayans"/>
    <s v="United States"/>
    <n v="10000000"/>
    <n v="2463650"/>
    <s v="New Line Cinema"/>
    <n v="135"/>
    <n v="172.2"/>
    <n v="4359315.650406504"/>
  </r>
  <r>
    <s v="Shadow of the Vampire"/>
    <x v="0"/>
    <x v="0"/>
    <x v="20"/>
    <s v="January 26, 2001 (United States)"/>
    <x v="15"/>
    <n v="40000"/>
    <s v="E. Elias Merhige"/>
    <s v="Steven Katz"/>
    <s v="John Malkovich"/>
    <s v="United Kingdom"/>
    <n v="8000000"/>
    <n v="11155214"/>
    <s v="Saturn Films"/>
    <n v="92"/>
    <n v="172.2"/>
    <n v="19738639.406504065"/>
  </r>
  <r>
    <s v="Thomas and the Magic Railroad"/>
    <x v="2"/>
    <x v="1"/>
    <x v="20"/>
    <s v="July 26, 2000 (United States)"/>
    <x v="29"/>
    <n v="3900"/>
    <s v="Britt Allcroft"/>
    <s v="Britt Allcroft"/>
    <s v="Alec Baldwin"/>
    <s v="United Kingdom"/>
    <n v="19000000"/>
    <n v="19748009"/>
    <s v="Gullane Pictures"/>
    <n v="85"/>
    <n v="172.2"/>
    <n v="34943195.948315911"/>
  </r>
  <r>
    <s v="Tigerland"/>
    <x v="0"/>
    <x v="0"/>
    <x v="20"/>
    <s v="May 24, 2001 (Germany)"/>
    <x v="9"/>
    <n v="39000"/>
    <s v="Joel Schumacher"/>
    <s v="Ross Klavan"/>
    <s v="Colin Farrell"/>
    <s v="United States"/>
    <n v="10000000"/>
    <n v="148701"/>
    <s v="Haft Entertainment"/>
    <n v="101"/>
    <n v="172.2"/>
    <n v="263119.59756097558"/>
  </r>
  <r>
    <s v="Return to Me"/>
    <x v="1"/>
    <x v="3"/>
    <x v="20"/>
    <s v="April 7, 2000 (United States)"/>
    <x v="15"/>
    <n v="20000"/>
    <s v="Bonnie Hunt"/>
    <s v="Bonnie Hunt"/>
    <s v="David Duchovny"/>
    <s v="United States"/>
    <n v="24000000"/>
    <n v="36609995"/>
    <s v="Metro-Goldwyn-Mayer (MGM)"/>
    <n v="115"/>
    <n v="172.2"/>
    <n v="64779706.599883854"/>
  </r>
  <r>
    <s v="Boys and Girls"/>
    <x v="8"/>
    <x v="3"/>
    <x v="20"/>
    <s v="June 16, 2000 (United States)"/>
    <x v="20"/>
    <n v="16000"/>
    <s v="Robert Iscove"/>
    <s v="Andrew Lowery"/>
    <s v="Freddie Prinze Jr."/>
    <s v="United States"/>
    <n v="35000000"/>
    <n v="25850615"/>
    <s v="Punch 21 Productions"/>
    <n v="94"/>
    <n v="172.2"/>
    <n v="45741477.296747968"/>
  </r>
  <r>
    <s v="Whatever It Takes"/>
    <x v="8"/>
    <x v="3"/>
    <x v="20"/>
    <s v="March 24, 2000 (United States)"/>
    <x v="30"/>
    <n v="10000"/>
    <s v="David Raynr"/>
    <s v="Mark Schwahn"/>
    <s v="Shane West"/>
    <s v="United States"/>
    <n v="32000000"/>
    <n v="9902115"/>
    <s v="Columbia Pictures"/>
    <n v="94"/>
    <n v="172.2"/>
    <n v="17521338.214285713"/>
  </r>
  <r>
    <s v="Chuck &amp; Buck"/>
    <x v="0"/>
    <x v="3"/>
    <x v="20"/>
    <s v="August 4, 2000 (United States)"/>
    <x v="14"/>
    <n v="5300"/>
    <s v="Miguel Arteta"/>
    <s v="Mike White"/>
    <s v="Mike White"/>
    <s v="United States"/>
    <n v="250000"/>
    <n v="1182065"/>
    <s v="Artisan Entertainment"/>
    <n v="96"/>
    <n v="172.2"/>
    <n v="2091609.788037166"/>
  </r>
  <r>
    <s v="Autumn in New York"/>
    <x v="8"/>
    <x v="0"/>
    <x v="20"/>
    <s v="August 11, 2000 (United States)"/>
    <x v="41"/>
    <n v="25000"/>
    <s v="Joan Chen"/>
    <s v="Allison Burnett"/>
    <s v="Richard Gere"/>
    <s v="United States"/>
    <n v="65000000"/>
    <n v="90726668"/>
    <s v="Metro-Goldwyn-Mayer (MGM)"/>
    <n v="103"/>
    <n v="172.2"/>
    <n v="160536676.76887339"/>
  </r>
  <r>
    <s v="Pollock"/>
    <x v="0"/>
    <x v="5"/>
    <x v="20"/>
    <s v="March 23, 2001 (United States)"/>
    <x v="9"/>
    <n v="27000"/>
    <s v="Ed Harris"/>
    <s v="Steven Naifeh"/>
    <s v="Ed Harris"/>
    <s v="United States"/>
    <n v="6000000"/>
    <n v="10994533"/>
    <s v="Brant-Allen"/>
    <n v="122"/>
    <n v="172.2"/>
    <n v="19454321.748548198"/>
  </r>
  <r>
    <s v="The Art of War"/>
    <x v="0"/>
    <x v="2"/>
    <x v="20"/>
    <s v="August 25, 2000 (United States)"/>
    <x v="46"/>
    <n v="29000"/>
    <s v="Christian Duguay"/>
    <s v="Wayne Beach"/>
    <s v="Wesley Snipes"/>
    <s v="United States"/>
    <n v="60000000"/>
    <n v="40400425"/>
    <s v="Morgan Creek Entertainment"/>
    <n v="117"/>
    <n v="172.2"/>
    <n v="71486698.591753781"/>
  </r>
  <r>
    <s v="Before Night Falls"/>
    <x v="0"/>
    <x v="5"/>
    <x v="20"/>
    <s v="February 23, 2001 (United States)"/>
    <x v="13"/>
    <n v="24000"/>
    <s v="Julian Schnabel"/>
    <s v="Cunningham O'Keefe"/>
    <s v="Javier Bardem"/>
    <s v="United States"/>
    <m/>
    <n v="8601053"/>
    <s v="El Mar Pictures"/>
    <n v="133"/>
    <n v="172.2"/>
    <n v="15219168.69396051"/>
  </r>
  <r>
    <s v="Left Behind: The Movie"/>
    <x v="8"/>
    <x v="2"/>
    <x v="20"/>
    <s v="February 2, 2001 (United States)"/>
    <x v="54"/>
    <n v="9200"/>
    <s v="Vic Sarin"/>
    <s v="Alan B. McElroy"/>
    <s v="Kirk Cameron"/>
    <s v="Canada"/>
    <n v="4000000"/>
    <n v="4224065"/>
    <s v="Cloud Ten Pictures"/>
    <n v="96"/>
    <n v="172.2"/>
    <n v="7474289.2305458765"/>
  </r>
  <r>
    <s v="Love &amp; Sex"/>
    <x v="0"/>
    <x v="3"/>
    <x v="20"/>
    <s v="July 14, 2000 (Spain)"/>
    <x v="19"/>
    <n v="5300"/>
    <s v="Valerie Breiman"/>
    <s v="Valerie Breiman"/>
    <s v="Famke Janssen"/>
    <s v="United States"/>
    <m/>
    <n v="580372"/>
    <s v="Behaviour Worldwide"/>
    <n v="82"/>
    <n v="172.2"/>
    <n v="1026941.6283391406"/>
  </r>
  <r>
    <s v="Psycho Beach Party"/>
    <x v="9"/>
    <x v="3"/>
    <x v="20"/>
    <s v="September 7, 2001 (United States)"/>
    <x v="19"/>
    <n v="5700"/>
    <s v="Robert Lee King"/>
    <s v="Charles Busch"/>
    <s v="Lauren Ambrose"/>
    <s v="Australia"/>
    <n v="1500000"/>
    <n v="268117"/>
    <s v="New Oz Productions"/>
    <n v="95"/>
    <n v="172.2"/>
    <n v="474420.73112659698"/>
  </r>
  <r>
    <s v="Bait"/>
    <x v="0"/>
    <x v="2"/>
    <x v="20"/>
    <s v="September 15, 2000 (United States)"/>
    <x v="1"/>
    <n v="11000"/>
    <s v="Antoine Fuqua"/>
    <s v="Andrew Scheinman"/>
    <s v="Jamie Foxx"/>
    <s v="Canada"/>
    <n v="51000000"/>
    <n v="15471969"/>
    <s v="Castle Rock Entertainment"/>
    <n v="119"/>
    <n v="172.2"/>
    <n v="27376939.339721255"/>
  </r>
  <r>
    <s v="Saving Grace"/>
    <x v="0"/>
    <x v="3"/>
    <x v="20"/>
    <s v="September 1, 2000 (United States)"/>
    <x v="15"/>
    <n v="18000"/>
    <s v="Nigel Cole"/>
    <s v="Mark Crowdy"/>
    <s v="Brenda Blethyn"/>
    <s v="United Kingdom"/>
    <n v="10000000"/>
    <n v="28741330"/>
    <s v="Portman Entertainment Group"/>
    <n v="93"/>
    <n v="172.2"/>
    <n v="50856464.872241579"/>
  </r>
  <r>
    <s v="Hamlet"/>
    <x v="0"/>
    <x v="0"/>
    <x v="20"/>
    <s v="June 23, 2000 (United States)"/>
    <x v="22"/>
    <n v="9200"/>
    <s v="Michael Almereyda"/>
    <s v="William Shakespeare"/>
    <s v="Ethan Hawke"/>
    <s v="United States"/>
    <n v="2000000"/>
    <n v="2046433"/>
    <s v="double A Films"/>
    <n v="112"/>
    <n v="172.2"/>
    <n v="3621069.3095238097"/>
  </r>
  <r>
    <s v="The Isle"/>
    <x v="4"/>
    <x v="0"/>
    <x v="20"/>
    <s v="April 22, 2000 (South Korea)"/>
    <x v="9"/>
    <n v="13000"/>
    <s v="Kim Ki-duk"/>
    <s v="Kim Ki-duk"/>
    <s v="Jung Suh"/>
    <s v="South Korea"/>
    <n v="1000000"/>
    <n v="24963"/>
    <s v="Myung Film Company Ltd."/>
    <n v="90"/>
    <n v="172.2"/>
    <n v="44170.883275261323"/>
  </r>
  <r>
    <s v="Water Drops on Burning Rocks"/>
    <x v="4"/>
    <x v="3"/>
    <x v="20"/>
    <s v="March 15, 2000 (France)"/>
    <x v="8"/>
    <n v="6200"/>
    <s v="FranÃ§ois Ozon"/>
    <s v="Rainer Werner Fassbinder"/>
    <s v="Bernard Giraudeau"/>
    <s v="France"/>
    <m/>
    <m/>
    <s v="FidÃ©litÃ© Productions"/>
    <n v="82"/>
    <n v="172.2"/>
    <n v="0"/>
  </r>
  <r>
    <s v="Greenfingers"/>
    <x v="0"/>
    <x v="3"/>
    <x v="20"/>
    <s v="September 14, 2001 (United Kingdom)"/>
    <x v="8"/>
    <n v="5600"/>
    <s v="Joel Hershman"/>
    <s v="Joel Hershman"/>
    <s v="Clive Owen"/>
    <s v="United Kingdom"/>
    <m/>
    <n v="1961054"/>
    <s v="Boneyard Entertainment"/>
    <n v="91"/>
    <n v="172.2"/>
    <n v="3469995.0859465739"/>
  </r>
  <r>
    <s v="Highlander: Endgame"/>
    <x v="0"/>
    <x v="2"/>
    <x v="20"/>
    <s v="September 1, 2000 (United States)"/>
    <x v="26"/>
    <n v="20000"/>
    <s v="Douglas Aarniokoski"/>
    <s v="Gregory Widen"/>
    <s v="Christopher Lambert"/>
    <s v="United Kingdom"/>
    <n v="25000000"/>
    <n v="15843608"/>
    <s v="Davis-Panzer Productions"/>
    <n v="87"/>
    <n v="172.2"/>
    <n v="28034537.500580721"/>
  </r>
  <r>
    <s v="Dr. T &amp; the Women"/>
    <x v="0"/>
    <x v="3"/>
    <x v="20"/>
    <s v="October 13, 2000 (United States)"/>
    <x v="26"/>
    <n v="18000"/>
    <s v="Robert Altman"/>
    <s v="Anne Rapp"/>
    <s v="Richard Gere"/>
    <s v="United States"/>
    <n v="23000000"/>
    <n v="22844291"/>
    <s v="Artisan Entertainment"/>
    <n v="122"/>
    <n v="172.2"/>
    <n v="40421924.899535425"/>
  </r>
  <r>
    <s v="The Yards"/>
    <x v="0"/>
    <x v="6"/>
    <x v="20"/>
    <s v="April 27, 2000 (Singapore)"/>
    <x v="5"/>
    <n v="20000"/>
    <s v="James Gray"/>
    <s v="James Gray"/>
    <s v="Mark Wahlberg"/>
    <s v="United States"/>
    <n v="24000000"/>
    <n v="924036"/>
    <s v="Miramax"/>
    <n v="115"/>
    <n v="172.2"/>
    <n v="1635039.3101045296"/>
  </r>
  <r>
    <s v="Urban Legends: Final Cut"/>
    <x v="0"/>
    <x v="4"/>
    <x v="20"/>
    <s v="September 22, 2000 (United States)"/>
    <x v="36"/>
    <n v="16000"/>
    <s v="John Ottman"/>
    <s v="Silvio Horta"/>
    <s v="Jennifer Morrison"/>
    <s v="Canada"/>
    <n v="14000000"/>
    <n v="38574362"/>
    <s v="Phoenix Pictures"/>
    <n v="97"/>
    <n v="172.2"/>
    <n v="68255563.887340307"/>
  </r>
  <r>
    <s v="Woman on Top"/>
    <x v="0"/>
    <x v="3"/>
    <x v="20"/>
    <s v="September 22, 2000 (United States)"/>
    <x v="11"/>
    <n v="10000"/>
    <s v="Fina Torres"/>
    <s v="Vera Blasi"/>
    <s v="PenÃ©lope Cruz"/>
    <s v="United States"/>
    <n v="8000000"/>
    <n v="10194274"/>
    <s v="Fox Searchlight Pictures"/>
    <n v="92"/>
    <n v="172.2"/>
    <n v="18038300.161440186"/>
  </r>
  <r>
    <s v="Ready to Rumble"/>
    <x v="8"/>
    <x v="3"/>
    <x v="20"/>
    <s v="April 7, 2000 (United States)"/>
    <x v="20"/>
    <n v="14000"/>
    <s v="Brian Robbins"/>
    <s v="Steven Brill"/>
    <s v="David Arquette"/>
    <s v="United States"/>
    <n v="24000000"/>
    <n v="12452362"/>
    <s v="Bel Air Entertainment"/>
    <n v="107"/>
    <n v="172.2"/>
    <n v="22033883.283391405"/>
  </r>
  <r>
    <s v="Vampire Hunter D: Bloodlust"/>
    <x v="0"/>
    <x v="10"/>
    <x v="20"/>
    <s v="September 28, 2001 (United States)"/>
    <x v="3"/>
    <n v="30000"/>
    <s v="Jack Fletcher"/>
    <s v="Hideyuki Kikuchi"/>
    <s v="Andrew Philpot"/>
    <s v="Japan"/>
    <m/>
    <n v="151086"/>
    <s v="Madhouse"/>
    <n v="103"/>
    <n v="172.2"/>
    <n v="267339.74564459932"/>
  </r>
  <r>
    <s v="Werckmeister Harmonies"/>
    <x v="3"/>
    <x v="0"/>
    <x v="20"/>
    <s v="February 1, 2001 (Hungary)"/>
    <x v="7"/>
    <n v="13000"/>
    <s v="BÃ©la Tarr"/>
    <s v="LÃ¡szlÃ³ Krasznahorkai"/>
    <s v="Lars Rudolph"/>
    <s v="Hungary"/>
    <m/>
    <n v="25461"/>
    <s v="13 Productions"/>
    <n v="145"/>
    <n v="172.2"/>
    <n v="45052.071428571428"/>
  </r>
  <r>
    <s v="The Ladies Man"/>
    <x v="0"/>
    <x v="3"/>
    <x v="20"/>
    <s v="October 13, 2000 (United States)"/>
    <x v="33"/>
    <n v="13000"/>
    <s v="Reginald Hudlin"/>
    <s v="Tim Meadows"/>
    <s v="Tim Meadows"/>
    <s v="United States"/>
    <n v="24000000"/>
    <n v="13743212"/>
    <s v="Broadway Pictures"/>
    <n v="84"/>
    <n v="172.2"/>
    <n v="24317983.138211381"/>
  </r>
  <r>
    <s v="The Contender"/>
    <x v="0"/>
    <x v="0"/>
    <x v="20"/>
    <s v="October 13, 2000 (United States)"/>
    <x v="15"/>
    <n v="23000"/>
    <s v="Rod Lurie"/>
    <s v="Rod Lurie"/>
    <s v="Joan Allen"/>
    <s v="United States"/>
    <n v="20000000"/>
    <n v="22428990"/>
    <s v="Cinerenta Medienbeteiligungs KG"/>
    <n v="126"/>
    <n v="172.2"/>
    <n v="39687068.832752615"/>
  </r>
  <r>
    <s v="Nine Queens"/>
    <x v="0"/>
    <x v="6"/>
    <x v="20"/>
    <s v="August 31, 2000 (Argentina)"/>
    <x v="6"/>
    <n v="51000"/>
    <s v="FabiÃ¡n Bielinsky"/>
    <s v="FabiÃ¡n Bielinsky"/>
    <s v="Ricardo DarÃ­n"/>
    <s v="Argentina"/>
    <n v="1500000"/>
    <n v="12413888"/>
    <s v="FX Sound"/>
    <n v="114"/>
    <n v="172.2"/>
    <n v="21965805.305458769"/>
  </r>
  <r>
    <s v="The Broken Hearts Club: A Romantic Comedy"/>
    <x v="0"/>
    <x v="3"/>
    <x v="20"/>
    <s v="October 20, 2000 (United States)"/>
    <x v="9"/>
    <n v="7300"/>
    <s v="Greg Berlanti"/>
    <s v="Greg Berlanti"/>
    <s v="Timothy Olyphant"/>
    <s v="United States"/>
    <n v="1000000"/>
    <n v="2019121"/>
    <s v="Banner Entertainment"/>
    <n v="94"/>
    <n v="172.2"/>
    <n v="3572741.9785133568"/>
  </r>
  <r>
    <s v="The in Crowd"/>
    <x v="8"/>
    <x v="0"/>
    <x v="20"/>
    <s v="July 19, 2000 (United States)"/>
    <x v="32"/>
    <n v="4400"/>
    <s v="Mary Lambert"/>
    <s v="Mark Gibson"/>
    <s v="Lori Heuring"/>
    <s v="United States"/>
    <n v="24000000"/>
    <n v="5280035"/>
    <s v="Morgan Creek Entertainment"/>
    <n v="105"/>
    <n v="172.2"/>
    <n v="9342779.7009291518"/>
  </r>
  <r>
    <s v="Girlfight"/>
    <x v="0"/>
    <x v="0"/>
    <x v="20"/>
    <s v="October 6, 2000 (United States)"/>
    <x v="8"/>
    <n v="9400"/>
    <s v="Karyn Kusama"/>
    <s v="Karyn Kusama"/>
    <s v="Michelle Rodriguez"/>
    <s v="United States"/>
    <n v="1000000"/>
    <n v="1666028"/>
    <s v="Green/Renzi"/>
    <n v="110"/>
    <n v="172.2"/>
    <n v="2947960.1138211382"/>
  </r>
  <r>
    <s v="Beautiful Creatures"/>
    <x v="0"/>
    <x v="3"/>
    <x v="20"/>
    <s v="January 19, 2001 (United Kingdom)"/>
    <x v="1"/>
    <n v="3600"/>
    <s v="Bill Eagles"/>
    <s v="Simon Donald"/>
    <s v="Rachel Weisz"/>
    <s v="United Kingdom"/>
    <m/>
    <n v="313768"/>
    <s v="Arts Council of England"/>
    <n v="86"/>
    <n v="172.2"/>
    <n v="555198.08130081301"/>
  </r>
  <r>
    <s v="Gossip"/>
    <x v="0"/>
    <x v="0"/>
    <x v="20"/>
    <s v="April 21, 2000 (United States)"/>
    <x v="23"/>
    <n v="15000"/>
    <s v="Davis Guggenheim"/>
    <s v="Gregory Poirier"/>
    <s v="James Marsden"/>
    <s v="United States"/>
    <n v="24000000"/>
    <n v="12591270"/>
    <s v="NPV Entertainment"/>
    <n v="90"/>
    <n v="172.2"/>
    <n v="22279674.616724737"/>
  </r>
  <r>
    <s v="Waking the Dead"/>
    <x v="0"/>
    <x v="0"/>
    <x v="20"/>
    <s v="March 24, 2000 (United States)"/>
    <x v="16"/>
    <n v="6900"/>
    <s v="Keith Gordon"/>
    <s v="Scott Spencer"/>
    <s v="Billy Crudup"/>
    <s v="United States"/>
    <n v="8500000"/>
    <n v="270745"/>
    <s v="Polygram Filmed Entertainment"/>
    <n v="105"/>
    <n v="172.2"/>
    <n v="479070.85656213708"/>
  </r>
  <r>
    <s v="My Dog Skip"/>
    <x v="1"/>
    <x v="3"/>
    <x v="20"/>
    <s v="March 3, 2000 (United States)"/>
    <x v="9"/>
    <n v="20000"/>
    <s v="Jay Russell"/>
    <s v="Willie Morris"/>
    <s v="Frankie Muniz"/>
    <s v="United States"/>
    <n v="6000000"/>
    <n v="35547761"/>
    <s v="Alcon Entertainment"/>
    <n v="95"/>
    <n v="172.2"/>
    <n v="62900132.268873401"/>
  </r>
  <r>
    <s v="Under the Sand"/>
    <x v="9"/>
    <x v="0"/>
    <x v="20"/>
    <s v="May 4, 2001 (United States)"/>
    <x v="12"/>
    <n v="8500"/>
    <s v="FranÃ§ois Ozon"/>
    <s v="FranÃ§ois Ozon"/>
    <s v="Charlotte Rampling"/>
    <s v="France"/>
    <m/>
    <n v="6531687"/>
    <s v="FidÃ©litÃ© Productions"/>
    <n v="92"/>
    <n v="172.2"/>
    <n v="11557520.493031358"/>
  </r>
  <r>
    <s v="O Fantasma"/>
    <x v="9"/>
    <x v="0"/>
    <x v="20"/>
    <s v="October 20, 2000 (Portugal)"/>
    <x v="1"/>
    <n v="3200"/>
    <s v="JoÃ£o Pedro Rodrigues"/>
    <s v="JoÃ£o Pedro Rodrigues"/>
    <s v="Ricardo Meneses"/>
    <s v="Portugal"/>
    <m/>
    <n v="126783"/>
    <s v="Rosa Filmes"/>
    <n v="87"/>
    <n v="172.2"/>
    <n v="224336.70209059233"/>
  </r>
  <r>
    <s v="Hey Ram"/>
    <x v="4"/>
    <x v="6"/>
    <x v="20"/>
    <s v="February 18, 2000 (India)"/>
    <x v="6"/>
    <n v="12000"/>
    <s v="Kamal Haasan"/>
    <s v="H. Banerjee"/>
    <s v="Kamal Haasan"/>
    <s v="India"/>
    <m/>
    <n v="274675"/>
    <s v="Raajkamal Films International"/>
    <n v="186"/>
    <n v="172.2"/>
    <n v="486024.81126596982"/>
  </r>
  <r>
    <s v="Duets"/>
    <x v="0"/>
    <x v="3"/>
    <x v="20"/>
    <s v="September 15, 2000 (United States)"/>
    <x v="10"/>
    <n v="9200"/>
    <s v="Bruce Paltrow"/>
    <s v="John Byrum"/>
    <s v="Huey Lewis"/>
    <s v="United States"/>
    <n v="21000000"/>
    <n v="6620242"/>
    <s v="Hollywood Pictures"/>
    <n v="112"/>
    <n v="172.2"/>
    <n v="11714214.502903601"/>
  </r>
  <r>
    <s v="The Weight of Water"/>
    <x v="0"/>
    <x v="6"/>
    <x v="20"/>
    <s v="July 31, 2002 (France)"/>
    <x v="23"/>
    <n v="9100"/>
    <s v="Kathryn Bigelow"/>
    <s v="Anita Shreve"/>
    <s v="Catherine McCormack"/>
    <s v="United States"/>
    <n v="16000000"/>
    <n v="321279"/>
    <s v="StudioCanal"/>
    <n v="114"/>
    <n v="172.2"/>
    <n v="568488.45121951215"/>
  </r>
  <r>
    <s v="Lucky Numbers"/>
    <x v="0"/>
    <x v="3"/>
    <x v="20"/>
    <s v="October 27, 2000 (United States)"/>
    <x v="18"/>
    <n v="9900"/>
    <s v="Nora Ephron"/>
    <s v="Adam Resnick"/>
    <s v="John Travolta"/>
    <s v="France"/>
    <n v="63000000"/>
    <n v="10890222"/>
    <s v="Paramount Pictures"/>
    <n v="105"/>
    <n v="172.2"/>
    <n v="19269748.219512194"/>
  </r>
  <r>
    <s v="Animal Factory"/>
    <x v="0"/>
    <x v="6"/>
    <x v="20"/>
    <s v="August 1, 2000 (Spain)"/>
    <x v="14"/>
    <n v="13000"/>
    <s v="Steve Buscemi"/>
    <s v="Edward Bunker"/>
    <s v="Willem Dafoe"/>
    <s v="United States"/>
    <n v="3600000"/>
    <n v="43805"/>
    <s v="Animal Productions LLC"/>
    <n v="94"/>
    <n v="172.2"/>
    <n v="77510.937862950057"/>
  </r>
  <r>
    <s v="Bless the Child"/>
    <x v="0"/>
    <x v="6"/>
    <x v="20"/>
    <s v="August 11, 2000 (United States)"/>
    <x v="27"/>
    <n v="14000"/>
    <s v="Chuck Russell"/>
    <s v="Cathy Cash Spellman"/>
    <s v="Kim Basinger"/>
    <s v="United States"/>
    <n v="65000000"/>
    <n v="40443010"/>
    <s v="Paramount Pictures"/>
    <n v="107"/>
    <n v="172.2"/>
    <n v="71562050.795586526"/>
  </r>
  <r>
    <s v="The Man Who Cried"/>
    <x v="0"/>
    <x v="0"/>
    <x v="20"/>
    <s v="December 8, 2000 (United Kingdom)"/>
    <x v="19"/>
    <n v="15000"/>
    <s v="Sally Potter"/>
    <s v="Sally Potter"/>
    <s v="Christina Ricci"/>
    <s v="United Kingdom"/>
    <m/>
    <n v="1322763"/>
    <s v="Canal+"/>
    <n v="100"/>
    <n v="172.2"/>
    <n v="2340568.444250871"/>
  </r>
  <r>
    <s v="State and Main"/>
    <x v="0"/>
    <x v="3"/>
    <x v="20"/>
    <s v="January 12, 2001 (United States)"/>
    <x v="8"/>
    <n v="21000"/>
    <s v="David Mamet"/>
    <s v="David Mamet"/>
    <s v="Philip Seymour Hoffman"/>
    <s v="France"/>
    <m/>
    <n v="9206279"/>
    <s v="Filmtown Entertainment"/>
    <n v="105"/>
    <n v="172.2"/>
    <n v="16290088.335075494"/>
  </r>
  <r>
    <s v="Rugrats in Paris"/>
    <x v="2"/>
    <x v="10"/>
    <x v="20"/>
    <s v="November 17, 2000 (United States)"/>
    <x v="19"/>
    <n v="12000"/>
    <s v="Stig Bergqvist"/>
    <s v="J. David Stem"/>
    <s v="Christine Cavanaugh"/>
    <s v="Germany"/>
    <n v="30000000"/>
    <n v="103291131"/>
    <s v="Paramount Pictures"/>
    <n v="78"/>
    <n v="172.2"/>
    <n v="182768917.62891987"/>
  </r>
  <r>
    <s v="Code Unknown"/>
    <x v="4"/>
    <x v="0"/>
    <x v="20"/>
    <s v="November 30, 2001 (United States)"/>
    <x v="13"/>
    <n v="13000"/>
    <s v="Michael Haneke"/>
    <s v="Michael Haneke"/>
    <s v="Juliette Binoche"/>
    <s v="France"/>
    <m/>
    <n v="95242"/>
    <s v="Arte France CinÃ©ma"/>
    <n v="118"/>
    <n v="172.2"/>
    <n v="168526.34959349595"/>
  </r>
  <r>
    <s v="Maelstrom"/>
    <x v="0"/>
    <x v="0"/>
    <x v="20"/>
    <s v="September 15, 2000 (Canada)"/>
    <x v="15"/>
    <n v="5000"/>
    <s v="Denis Villeneuve"/>
    <s v="Denis Villeneuve"/>
    <s v="Marie-JosÃ©e Croze"/>
    <s v="Canada"/>
    <m/>
    <n v="254380"/>
    <s v="Max Films Productions"/>
    <n v="87"/>
    <n v="172.2"/>
    <n v="450113.7398373984"/>
  </r>
  <r>
    <s v="Gangster No. 1"/>
    <x v="0"/>
    <x v="6"/>
    <x v="20"/>
    <s v="June 9, 2000 (United Kingdom)"/>
    <x v="17"/>
    <n v="13000"/>
    <s v="Paul McGuigan"/>
    <s v="Johnny Ferguson"/>
    <s v="Malcolm McDowell"/>
    <s v="United Kingdom"/>
    <m/>
    <n v="30915"/>
    <s v="FilmFour"/>
    <n v="103"/>
    <n v="172.2"/>
    <n v="54702.674216027874"/>
  </r>
  <r>
    <s v="Taxi 2"/>
    <x v="4"/>
    <x v="2"/>
    <x v="20"/>
    <s v="October 6, 2000 (United States)"/>
    <x v="16"/>
    <n v="52000"/>
    <s v="GÃ©rard Krawczyk"/>
    <s v="Luc Besson"/>
    <s v="Samy Naceri"/>
    <s v="France"/>
    <m/>
    <n v="60726164"/>
    <s v="ARP SÃ©lection"/>
    <n v="88"/>
    <n v="172.2"/>
    <n v="107452161.27061556"/>
  </r>
  <r>
    <s v="Small Time Crooks"/>
    <x v="1"/>
    <x v="3"/>
    <x v="20"/>
    <s v="May 19, 2000 (United States)"/>
    <x v="17"/>
    <n v="38000"/>
    <s v="Woody Allen"/>
    <s v="Woody Allen"/>
    <s v="Woody Allen"/>
    <s v="United States"/>
    <n v="25000000"/>
    <n v="29934477"/>
    <s v="Dreamworks Pictures"/>
    <n v="94"/>
    <n v="172.2"/>
    <n v="52967683.750871077"/>
  </r>
  <r>
    <s v="Songs from the Second Floor"/>
    <x v="4"/>
    <x v="3"/>
    <x v="20"/>
    <s v="October 6, 2000 (Sweden)"/>
    <x v="37"/>
    <n v="18000"/>
    <s v="Roy Andersson"/>
    <s v="Roy Andersson"/>
    <s v="Lars Nordh"/>
    <s v="Sweden"/>
    <m/>
    <n v="80334"/>
    <s v="Arte France CinÃ©ma"/>
    <n v="98"/>
    <n v="172.2"/>
    <n v="142147.3275261324"/>
  </r>
  <r>
    <s v="Bounce"/>
    <x v="8"/>
    <x v="0"/>
    <x v="20"/>
    <s v="November 17, 2000 (United States)"/>
    <x v="46"/>
    <n v="20000"/>
    <s v="Don Roos"/>
    <s v="Don Roos"/>
    <s v="Ben Affleck"/>
    <s v="United States"/>
    <n v="35000000"/>
    <n v="53425292"/>
    <s v="Miramax"/>
    <n v="106"/>
    <n v="172.2"/>
    <n v="94533603.207897797"/>
  </r>
  <r>
    <s v="Bread and Tulips"/>
    <x v="8"/>
    <x v="3"/>
    <x v="20"/>
    <s v="November 2, 2001 (United States)"/>
    <x v="4"/>
    <n v="9200"/>
    <s v="Silvio Soldini"/>
    <s v="Silvio Soldini"/>
    <s v="Licia Maglietta"/>
    <s v="Italy"/>
    <m/>
    <n v="9719848"/>
    <s v="Monogatari"/>
    <n v="114"/>
    <n v="172.2"/>
    <n v="17198825.11962834"/>
  </r>
  <r>
    <s v="Brother"/>
    <x v="3"/>
    <x v="6"/>
    <x v="20"/>
    <s v="January 27, 2001 (Japan)"/>
    <x v="12"/>
    <n v="22000"/>
    <s v="Takeshi Kitano"/>
    <s v="Takeshi Kitano"/>
    <s v="Takeshi Kitano"/>
    <s v="United States"/>
    <n v="10000000"/>
    <n v="15250594"/>
    <s v="Recorded Picture Company (RPC)"/>
    <n v="114"/>
    <n v="172.2"/>
    <n v="26985226.43321719"/>
  </r>
  <r>
    <s v="Love, Honor and Obey"/>
    <x v="0"/>
    <x v="3"/>
    <x v="20"/>
    <s v="February 9, 2001 (United States)"/>
    <x v="16"/>
    <n v="5200"/>
    <s v="Dominic Anciano"/>
    <s v="Dominic Anciano"/>
    <s v="Sadie Frost"/>
    <s v="United Kingdom"/>
    <m/>
    <n v="1400"/>
    <s v="British Broadcasting Corporation (BBC)"/>
    <n v="103"/>
    <n v="172.2"/>
    <n v="2477.2357723577234"/>
  </r>
  <r>
    <s v="Nurse Betty"/>
    <x v="0"/>
    <x v="3"/>
    <x v="20"/>
    <s v="September 8, 2000 (United States)"/>
    <x v="19"/>
    <n v="33000"/>
    <s v="Neil LaBute"/>
    <s v="John C. Richards"/>
    <s v="RenÃ©e Zellweger"/>
    <s v="Germany"/>
    <n v="35000000"/>
    <n v="29364989"/>
    <s v="Gramercy Pictures (I)"/>
    <n v="110"/>
    <n v="172.2"/>
    <n v="51960000.861207895"/>
  </r>
  <r>
    <s v="The House of Mirth"/>
    <x v="1"/>
    <x v="11"/>
    <x v="20"/>
    <s v="October 13, 2000 (United Kingdom)"/>
    <x v="9"/>
    <n v="7200"/>
    <s v="Terence Davies"/>
    <s v="Edith Wharton"/>
    <s v="Gillian Anderson"/>
    <s v="United Kingdom"/>
    <n v="10000000"/>
    <n v="5164404"/>
    <s v="Three Rivers Production"/>
    <n v="135"/>
    <n v="172.2"/>
    <n v="9138175.9512195121"/>
  </r>
  <r>
    <s v="Beautiful"/>
    <x v="8"/>
    <x v="3"/>
    <x v="20"/>
    <s v="September 29, 2000 (United States)"/>
    <x v="41"/>
    <n v="3700"/>
    <s v="Sally Field"/>
    <s v="Jon Bernstein"/>
    <s v="Minnie Driver"/>
    <s v="United States"/>
    <n v="14000000"/>
    <n v="3169930"/>
    <s v="Destination Films"/>
    <n v="112"/>
    <n v="172.2"/>
    <n v="5609045.7084785132"/>
  </r>
  <r>
    <s v="Here on Earth"/>
    <x v="8"/>
    <x v="0"/>
    <x v="20"/>
    <s v="March 24, 2000 (United States)"/>
    <x v="33"/>
    <n v="8300"/>
    <s v="Mark Piznarski"/>
    <s v="Michael Seitzman"/>
    <s v="Chris Klein"/>
    <s v="United States"/>
    <n v="15000000"/>
    <n v="10873148"/>
    <s v="Fox 2000 Pictures"/>
    <n v="96"/>
    <n v="172.2"/>
    <n v="19239536.55981417"/>
  </r>
  <r>
    <s v="The Million Dollar Hotel"/>
    <x v="0"/>
    <x v="0"/>
    <x v="20"/>
    <s v="February 10, 2000 (Germany)"/>
    <x v="23"/>
    <n v="21000"/>
    <s v="Wim Wenders"/>
    <s v="Nicholas Klein"/>
    <s v="Jeremy Davies"/>
    <s v="Germany"/>
    <n v="8000000"/>
    <n v="105983"/>
    <s v="Icon Entertainment International"/>
    <n v="122"/>
    <n v="172.2"/>
    <n v="187532.056329849"/>
  </r>
  <r>
    <s v="The Tigger Movie"/>
    <x v="2"/>
    <x v="10"/>
    <x v="20"/>
    <s v="February 11, 2000 (United States)"/>
    <x v="5"/>
    <n v="18000"/>
    <s v="Jun Falkenstein"/>
    <s v="Eddie Guzelian"/>
    <s v="Jim Cummings"/>
    <s v="United States"/>
    <n v="30000000"/>
    <n v="96159800"/>
    <s v="Disney Television Animation"/>
    <n v="77"/>
    <n v="172.2"/>
    <n v="170150354.58768874"/>
  </r>
  <r>
    <s v="What Planet Are You From?"/>
    <x v="0"/>
    <x v="3"/>
    <x v="20"/>
    <s v="March 3, 2000 (United States)"/>
    <x v="41"/>
    <n v="9100"/>
    <s v="Mike Nichols"/>
    <s v="Garry Shandling"/>
    <s v="Garry Shandling"/>
    <s v="United States"/>
    <n v="60000000"/>
    <n v="14145677"/>
    <s v="Brillstein-Grey Entertainment"/>
    <n v="105"/>
    <n v="172.2"/>
    <n v="25030126.491869919"/>
  </r>
  <r>
    <s v="Sade"/>
    <x v="3"/>
    <x v="5"/>
    <x v="20"/>
    <s v="August 23, 2000 (France)"/>
    <x v="10"/>
    <n v="1700"/>
    <s v="BenoÃ®t Jacquot"/>
    <s v="Serge Bramly"/>
    <s v="Daniel Auteuil"/>
    <s v="France"/>
    <m/>
    <n v="100544"/>
    <s v="AlicÃ©lÃ©o"/>
    <n v="100"/>
    <n v="172.2"/>
    <n v="177907.99535423925"/>
  </r>
  <r>
    <s v="Committed"/>
    <x v="0"/>
    <x v="3"/>
    <x v="20"/>
    <s v="April 18, 2000 (Canada)"/>
    <x v="27"/>
    <n v="3700"/>
    <s v="Lisa Krueger"/>
    <s v="Lisa Krueger"/>
    <s v="Heather Graham"/>
    <s v="United States"/>
    <n v="3000000"/>
    <n v="40361"/>
    <s v="Miramax"/>
    <n v="98"/>
    <n v="172.2"/>
    <n v="71416.937862950057"/>
  </r>
  <r>
    <s v="Tillsammans"/>
    <x v="0"/>
    <x v="3"/>
    <x v="20"/>
    <s v="September 21, 2001 (United States)"/>
    <x v="34"/>
    <n v="21000"/>
    <s v="Lukas Moodysson"/>
    <s v="Lukas Moodysson"/>
    <s v="Lisa Lindgren"/>
    <s v="Sweden"/>
    <m/>
    <n v="14596148"/>
    <s v="Memfis Film"/>
    <n v="106"/>
    <n v="172.2"/>
    <n v="25827214.260162603"/>
  </r>
  <r>
    <s v="Harrison's Flowers"/>
    <x v="0"/>
    <x v="0"/>
    <x v="20"/>
    <s v="March 15, 2002 (United States)"/>
    <x v="12"/>
    <n v="6100"/>
    <s v="Ã‰lie Chouraqui"/>
    <s v="Isabel Ellsen"/>
    <s v="Andie MacDowell"/>
    <s v="France"/>
    <n v="8000000"/>
    <n v="3033646"/>
    <s v="7 Films CinÃ©ma"/>
    <n v="121"/>
    <n v="172.2"/>
    <n v="5367897.4227642277"/>
  </r>
  <r>
    <s v="The Specials"/>
    <x v="0"/>
    <x v="2"/>
    <x v="20"/>
    <s v="September 18, 2000 (United States)"/>
    <x v="1"/>
    <n v="2200"/>
    <s v="Craig Mazin"/>
    <s v="James Gunn"/>
    <s v="Rob Lowe"/>
    <s v="United States"/>
    <n v="1000000"/>
    <n v="13276"/>
    <s v="Brillstein-Grey Entertainment"/>
    <n v="82"/>
    <n v="172.2"/>
    <n v="23491.272938443672"/>
  </r>
  <r>
    <s v="Love's Labour's Lost"/>
    <x v="1"/>
    <x v="11"/>
    <x v="20"/>
    <s v="March 31, 2000 (United Kingdom)"/>
    <x v="22"/>
    <n v="4400"/>
    <s v="Kenneth Branagh"/>
    <s v="William Shakespeare"/>
    <s v="Alessandro Nivola"/>
    <s v="United Kingdom"/>
    <n v="13000000"/>
    <n v="299792"/>
    <s v="PathÃ© Pictures International"/>
    <n v="93"/>
    <n v="172.2"/>
    <n v="530468.19047619053"/>
  </r>
  <r>
    <s v="Lost Souls"/>
    <x v="0"/>
    <x v="0"/>
    <x v="20"/>
    <s v="October 13, 2000 (United States)"/>
    <x v="25"/>
    <n v="11000"/>
    <s v="Janusz Kaminski"/>
    <s v="Pierce Gardner"/>
    <s v="Winona Ryder"/>
    <s v="United States"/>
    <n v="50000000"/>
    <n v="31355910"/>
    <s v="Prufrock Pictures"/>
    <n v="97"/>
    <n v="172.2"/>
    <n v="55482844.233449474"/>
  </r>
  <r>
    <s v="The Golden Bowl"/>
    <x v="0"/>
    <x v="0"/>
    <x v="20"/>
    <s v="May 25, 2001 (United States)"/>
    <x v="23"/>
    <n v="4200"/>
    <s v="James Ivory"/>
    <s v="Henry James"/>
    <s v="Uma Thurman"/>
    <s v="United States"/>
    <n v="15000000"/>
    <n v="5753678"/>
    <s v="Merchant Ivory Productions"/>
    <n v="130"/>
    <n v="172.2"/>
    <n v="10180869.260162601"/>
  </r>
  <r>
    <s v="Digimon: The Movie"/>
    <x v="1"/>
    <x v="10"/>
    <x v="20"/>
    <s v="October 6, 2000 (United States)"/>
    <x v="10"/>
    <n v="7000"/>
    <s v="Directors"/>
    <s v="Akiyoshi Hongo"/>
    <s v="Lara Jill Miller"/>
    <s v="United States"/>
    <n v="5000000"/>
    <n v="16643191"/>
    <s v="Saban Entertainment"/>
    <n v="82"/>
    <n v="172.2"/>
    <n v="29449362.93670151"/>
  </r>
  <r>
    <s v="Kaho Naa... Pyaar Hai"/>
    <x v="4"/>
    <x v="2"/>
    <x v="20"/>
    <s v="January 14, 2000 (India)"/>
    <x v="15"/>
    <n v="14000"/>
    <s v="Rakesh Roshan"/>
    <s v="Rakesh Roshan"/>
    <s v="Hrithik Roshan"/>
    <s v="India"/>
    <m/>
    <m/>
    <s v="Film Kraft"/>
    <n v="172"/>
    <n v="172.2"/>
    <n v="0"/>
  </r>
  <r>
    <s v="Sordid Lives"/>
    <x v="0"/>
    <x v="3"/>
    <x v="20"/>
    <s v="May 11, 2001 (United States)"/>
    <x v="8"/>
    <n v="2900"/>
    <s v="Del Shores"/>
    <s v="Del Shores"/>
    <s v="Delta Burke"/>
    <s v="United States"/>
    <m/>
    <n v="1111273"/>
    <s v="Daly-Harris Productions"/>
    <n v="111"/>
    <n v="172.2"/>
    <n v="1966346.5917537748"/>
  </r>
  <r>
    <s v="The Monkey's Mask"/>
    <x v="0"/>
    <x v="6"/>
    <x v="20"/>
    <s v="May 10, 2001 (Australia)"/>
    <x v="27"/>
    <n v="1500"/>
    <s v="Samantha Lang"/>
    <s v="Anne Kennedy"/>
    <s v="Susie Porter"/>
    <s v="Australia"/>
    <m/>
    <n v="6831"/>
    <s v="Arenafilm"/>
    <n v="93"/>
    <n v="172.2"/>
    <n v="12087.141114982578"/>
  </r>
  <r>
    <s v="Suzhou River"/>
    <x v="3"/>
    <x v="0"/>
    <x v="20"/>
    <s v="October 11, 2000 (France)"/>
    <x v="34"/>
    <n v="4400"/>
    <s v="Ye Lou"/>
    <s v="Ye Lou"/>
    <s v="Xun Zhou"/>
    <s v="Germany"/>
    <m/>
    <m/>
    <s v="Coproduction Office"/>
    <n v="83"/>
    <n v="172.2"/>
    <n v="0"/>
  </r>
  <r>
    <s v="The Next Best Thing"/>
    <x v="8"/>
    <x v="3"/>
    <x v="20"/>
    <s v="March 3, 2000 (United States)"/>
    <x v="32"/>
    <n v="11000"/>
    <s v="John Schlesinger"/>
    <s v="Tom Ropelewski"/>
    <s v="Madonna"/>
    <s v="United States"/>
    <n v="25000000"/>
    <n v="24362772"/>
    <s v="Lakeshore Entertainment"/>
    <n v="108"/>
    <n v="172.2"/>
    <n v="43108807.36585366"/>
  </r>
  <r>
    <s v="Ed Gein"/>
    <x v="4"/>
    <x v="5"/>
    <x v="20"/>
    <s v="July 20, 2001 (United Kingdom)"/>
    <x v="30"/>
    <n v="5100"/>
    <s v="Chuck Parello"/>
    <s v="Stephen Johnston"/>
    <s v="Steve Railsback"/>
    <s v="United States"/>
    <m/>
    <m/>
    <s v="Tartan Films"/>
    <n v="89"/>
    <n v="172.2"/>
    <n v="0"/>
  </r>
  <r>
    <s v="Gun Shy"/>
    <x v="0"/>
    <x v="3"/>
    <x v="20"/>
    <s v="March 9, 2000 (Australia)"/>
    <x v="46"/>
    <n v="7000"/>
    <s v="Eric Blakeney"/>
    <s v="Eric Blakeney"/>
    <s v="Liam Neeson"/>
    <s v="United States"/>
    <n v="14000000"/>
    <n v="3284444"/>
    <s v="Hollywood Pictures"/>
    <n v="101"/>
    <n v="172.2"/>
    <n v="5811672.9779326366"/>
  </r>
  <r>
    <s v="Big Eden"/>
    <x v="8"/>
    <x v="3"/>
    <x v="20"/>
    <s v="April 18, 2000 (United States)"/>
    <x v="4"/>
    <n v="4200"/>
    <s v="Thomas Bezucha"/>
    <s v="Thomas Bezucha"/>
    <s v="Arye Gross"/>
    <s v="United States"/>
    <m/>
    <n v="512451"/>
    <s v="Chaiken Films"/>
    <n v="118"/>
    <n v="172.2"/>
    <n v="906758.53484320559"/>
  </r>
  <r>
    <s v="Harry Potter and the Sorcerer's Stone"/>
    <x v="1"/>
    <x v="1"/>
    <x v="21"/>
    <s v="November 16, 2001 (United States)"/>
    <x v="37"/>
    <n v="685000"/>
    <s v="Chris Columbus"/>
    <s v="J.K. Rowling"/>
    <s v="Daniel Radcliffe"/>
    <s v="United Kingdom"/>
    <n v="125000000"/>
    <n v="1006968171"/>
    <s v="Warner Bros."/>
    <n v="152"/>
    <n v="177.1"/>
    <n v="1732485610.9751554"/>
  </r>
  <r>
    <s v="The Fast and the Furious"/>
    <x v="8"/>
    <x v="2"/>
    <x v="21"/>
    <s v="June 22, 2001 (United States)"/>
    <x v="8"/>
    <n v="362000"/>
    <s v="Rob Cohen"/>
    <s v="Ken Li"/>
    <s v="Vin Diesel"/>
    <s v="United States"/>
    <n v="38000000"/>
    <n v="207305509"/>
    <s v="Universal Pictures"/>
    <n v="106"/>
    <n v="177.1"/>
    <n v="356668484.42857146"/>
  </r>
  <r>
    <s v="The Lord of the Rings: The Fellowship of the Ring"/>
    <x v="8"/>
    <x v="2"/>
    <x v="21"/>
    <s v="December 19, 2001 (United States)"/>
    <x v="63"/>
    <n v="1700000"/>
    <s v="Peter Jackson"/>
    <s v="J.R.R. Tolkien"/>
    <s v="Elijah Wood"/>
    <s v="New Zealand"/>
    <n v="93000000"/>
    <n v="897690072"/>
    <s v="New Line Cinema"/>
    <n v="178"/>
    <n v="177.1"/>
    <n v="1544472981.0186336"/>
  </r>
  <r>
    <s v="Legally Blonde"/>
    <x v="8"/>
    <x v="3"/>
    <x v="21"/>
    <s v="July 13, 2001 (United States)"/>
    <x v="21"/>
    <n v="195000"/>
    <s v="Robert Luketic"/>
    <s v="Amanda Brown"/>
    <s v="Reese Witherspoon"/>
    <s v="United States"/>
    <n v="18000000"/>
    <n v="141774679"/>
    <s v="Metro-Goldwyn-Mayer (MGM)"/>
    <n v="96"/>
    <n v="177.1"/>
    <n v="243922894.92546585"/>
  </r>
  <r>
    <s v="Mulholland Dr."/>
    <x v="0"/>
    <x v="0"/>
    <x v="21"/>
    <s v="October 19, 2001 (United States)"/>
    <x v="6"/>
    <n v="331000"/>
    <s v="David Lynch"/>
    <s v="David Lynch"/>
    <s v="Naomi Watts"/>
    <s v="France"/>
    <n v="15000000"/>
    <n v="20263646"/>
    <s v="Les Films Alain Sarde"/>
    <n v="147"/>
    <n v="177.1"/>
    <n v="34863540.01242236"/>
  </r>
  <r>
    <s v="Monsters, Inc."/>
    <x v="2"/>
    <x v="10"/>
    <x v="21"/>
    <s v="November 2, 2001 (United States)"/>
    <x v="31"/>
    <n v="838000"/>
    <s v="Pete Docter"/>
    <s v="Pete Docter"/>
    <s v="Billy Crystal"/>
    <s v="United States"/>
    <n v="115000000"/>
    <n v="579707738"/>
    <s v="Pixar Animation Studios"/>
    <n v="92"/>
    <n v="177.1"/>
    <n v="997385362.89440989"/>
  </r>
  <r>
    <s v="Spirited Away"/>
    <x v="1"/>
    <x v="10"/>
    <x v="21"/>
    <s v="March 28, 2003 (United States)"/>
    <x v="60"/>
    <n v="679000"/>
    <s v="Hayao Miyazaki"/>
    <s v="Hayao Miyazaki"/>
    <s v="Daveigh Chase"/>
    <s v="Japan"/>
    <n v="19000000"/>
    <n v="355475245"/>
    <s v="Tokuma Shoten"/>
    <n v="125"/>
    <n v="177.1"/>
    <n v="611594055.06211185"/>
  </r>
  <r>
    <s v="Donnie Darko"/>
    <x v="0"/>
    <x v="0"/>
    <x v="21"/>
    <s v="January 19, 2001 (Mexico)"/>
    <x v="45"/>
    <n v="755000"/>
    <s v="Richard Kelly"/>
    <s v="Richard Kelly"/>
    <s v="Jake Gyllenhaal"/>
    <s v="United States"/>
    <n v="6000000"/>
    <n v="6981586"/>
    <s v="Pandora Cinema"/>
    <n v="113"/>
    <n v="177.1"/>
    <n v="12011797.031055901"/>
  </r>
  <r>
    <s v="Not Another Teen Movie"/>
    <x v="0"/>
    <x v="3"/>
    <x v="21"/>
    <s v="December 14, 2001 (United States)"/>
    <x v="46"/>
    <n v="100000"/>
    <s v="Joel Gallen"/>
    <s v="Mike Bender"/>
    <s v="Chyler Leigh"/>
    <s v="United States"/>
    <n v="15000000"/>
    <n v="66468985"/>
    <s v="Columbia Pictures"/>
    <n v="89"/>
    <n v="177.1"/>
    <n v="114359682.26708075"/>
  </r>
  <r>
    <s v="Scary Movie 2"/>
    <x v="0"/>
    <x v="3"/>
    <x v="21"/>
    <s v="July 4, 2001 (United States)"/>
    <x v="11"/>
    <n v="152000"/>
    <s v="Keenen Ivory Wayans"/>
    <s v="Shawn Wayans"/>
    <s v="Anna Faris"/>
    <s v="United States"/>
    <n v="45000000"/>
    <n v="141220678"/>
    <s v="Dimension Films"/>
    <n v="83"/>
    <n v="177.1"/>
    <n v="242969737.92546585"/>
  </r>
  <r>
    <s v="Ocean's Eleven"/>
    <x v="8"/>
    <x v="6"/>
    <x v="21"/>
    <s v="December 7, 2001 (United States)"/>
    <x v="3"/>
    <n v="531000"/>
    <s v="Steven Soderbergh"/>
    <s v="George Clayton Johnson"/>
    <s v="George Clooney"/>
    <s v="United States"/>
    <n v="85000000"/>
    <n v="450717150"/>
    <s v="Warner Bros."/>
    <n v="116"/>
    <n v="177.1"/>
    <n v="775457456.83229816"/>
  </r>
  <r>
    <s v="Shrek"/>
    <x v="1"/>
    <x v="10"/>
    <x v="21"/>
    <s v="May 18, 2001 (United States)"/>
    <x v="6"/>
    <n v="630000"/>
    <s v="Andrew Adamson"/>
    <s v="William Steig"/>
    <s v="Mike Myers"/>
    <s v="United States"/>
    <n v="60000000"/>
    <n v="487853320"/>
    <s v="DreamWorks Animation"/>
    <n v="90"/>
    <n v="177.1"/>
    <n v="839350121.98757768"/>
  </r>
  <r>
    <s v="Black Hawk Down"/>
    <x v="0"/>
    <x v="0"/>
    <x v="21"/>
    <s v="January 18, 2002 (United States)"/>
    <x v="3"/>
    <n v="372000"/>
    <s v="Ridley Scott"/>
    <s v="Mark Bowden"/>
    <s v="Josh Hartnett"/>
    <s v="United States"/>
    <n v="92000000"/>
    <n v="172989651"/>
    <s v="Revolution Studios"/>
    <n v="144"/>
    <n v="177.1"/>
    <n v="297628157.31055903"/>
  </r>
  <r>
    <s v="A Beautiful Mind"/>
    <x v="8"/>
    <x v="5"/>
    <x v="21"/>
    <s v="January 4, 2002 (United States)"/>
    <x v="7"/>
    <n v="871000"/>
    <s v="Ron Howard"/>
    <s v="Akiva Goldsman"/>
    <s v="Russell Crowe"/>
    <s v="United States"/>
    <n v="58000000"/>
    <n v="316791257"/>
    <s v="Universal Pictures"/>
    <n v="135"/>
    <n v="177.1"/>
    <n v="545038373.84472048"/>
  </r>
  <r>
    <s v="The Mummy Returns"/>
    <x v="8"/>
    <x v="2"/>
    <x v="21"/>
    <s v="May 4, 2001 (United States)"/>
    <x v="5"/>
    <n v="307000"/>
    <s v="Stephen Sommers"/>
    <s v="Stephen Sommers"/>
    <s v="Brendan Fraser"/>
    <s v="United States"/>
    <n v="98000000"/>
    <n v="443280904"/>
    <s v="Universal Pictures"/>
    <n v="130"/>
    <n v="177.1"/>
    <n v="762663418.6832298"/>
  </r>
  <r>
    <s v="Pearl Harbor"/>
    <x v="8"/>
    <x v="2"/>
    <x v="21"/>
    <s v="May 25, 2001 (United States)"/>
    <x v="19"/>
    <n v="317000"/>
    <s v="Michael Bay"/>
    <s v="Randall Wallace"/>
    <s v="Ben Affleck"/>
    <s v="United States"/>
    <n v="140000000"/>
    <n v="449220945"/>
    <s v="Touchstone Pictures"/>
    <n v="183"/>
    <n v="177.1"/>
    <n v="772883240.77639759"/>
  </r>
  <r>
    <s v="The Royal Tenenbaums"/>
    <x v="0"/>
    <x v="3"/>
    <x v="21"/>
    <s v="January 4, 2002 (United States)"/>
    <x v="37"/>
    <n v="273000"/>
    <s v="Wes Anderson"/>
    <s v="Wes Anderson"/>
    <s v="Gene Hackman"/>
    <s v="United States"/>
    <n v="21000000"/>
    <n v="71444482"/>
    <s v="Touchstone Pictures"/>
    <n v="110"/>
    <n v="177.1"/>
    <n v="122920009.40372671"/>
  </r>
  <r>
    <s v="AmÃ©lie"/>
    <x v="0"/>
    <x v="3"/>
    <x v="21"/>
    <s v="February 8, 2002 (United States)"/>
    <x v="28"/>
    <n v="717000"/>
    <s v="Jean-Pierre Jeunet"/>
    <s v="Guillaume Laurant"/>
    <s v="Audrey Tautou"/>
    <s v="France"/>
    <n v="10000000"/>
    <n v="173997108"/>
    <s v="Claudie Ossard Productions"/>
    <n v="122"/>
    <n v="177.1"/>
    <n v="299361483.95031059"/>
  </r>
  <r>
    <s v="Training Day"/>
    <x v="0"/>
    <x v="6"/>
    <x v="21"/>
    <s v="October 5, 2001 (United States)"/>
    <x v="3"/>
    <n v="403000"/>
    <s v="Antoine Fuqua"/>
    <s v="David Ayer"/>
    <s v="Denzel Washington"/>
    <s v="United States"/>
    <n v="45000000"/>
    <n v="104876233"/>
    <s v="Warner Bros."/>
    <n v="122"/>
    <n v="177.1"/>
    <n v="180439233.17391303"/>
  </r>
  <r>
    <s v="A.I. Artificial Intelligence"/>
    <x v="8"/>
    <x v="0"/>
    <x v="21"/>
    <s v="June 29, 2001 (United States)"/>
    <x v="13"/>
    <n v="295000"/>
    <s v="Steven Spielberg"/>
    <s v="Brian Aldiss"/>
    <s v="Haley Joel Osment"/>
    <s v="United States"/>
    <n v="100000000"/>
    <n v="235926552"/>
    <s v="Warner Bros."/>
    <n v="146"/>
    <n v="177.1"/>
    <n v="405910900.02484471"/>
  </r>
  <r>
    <s v="Ghost World"/>
    <x v="0"/>
    <x v="3"/>
    <x v="21"/>
    <s v="September 21, 2001 (United States)"/>
    <x v="4"/>
    <n v="115000"/>
    <s v="Terry Zwigoff"/>
    <s v="Daniel Clowes"/>
    <s v="Steve Buscemi"/>
    <s v="United States"/>
    <n v="7000000"/>
    <n v="8764007"/>
    <s v="United Artists"/>
    <n v="111"/>
    <n v="177.1"/>
    <n v="15078446.826086957"/>
  </r>
  <r>
    <s v="Super Troopers"/>
    <x v="0"/>
    <x v="3"/>
    <x v="21"/>
    <s v="February 15, 2002 (United States)"/>
    <x v="12"/>
    <n v="98000"/>
    <s v="Jay Chandrasekhar"/>
    <s v="Jay Chandrasekhar"/>
    <s v="Jay Chandrasekhar"/>
    <s v="United States"/>
    <n v="3000000"/>
    <n v="23182223"/>
    <s v="Fox Searchlight Pictures"/>
    <n v="100"/>
    <n v="177.1"/>
    <n v="39884942.677018635"/>
  </r>
  <r>
    <s v="A Knight's Tale"/>
    <x v="8"/>
    <x v="2"/>
    <x v="21"/>
    <s v="May 11, 2001 (United States)"/>
    <x v="15"/>
    <n v="176000"/>
    <s v="Brian Helgeland"/>
    <s v="Brian Helgeland"/>
    <s v="Heath Ledger"/>
    <s v="United States"/>
    <n v="65000000"/>
    <n v="117487473"/>
    <s v="Columbia Pictures"/>
    <n v="132"/>
    <n v="177.1"/>
    <n v="202136832.42857143"/>
  </r>
  <r>
    <s v="Blow"/>
    <x v="0"/>
    <x v="5"/>
    <x v="21"/>
    <s v="April 6, 2001 (United States)"/>
    <x v="37"/>
    <n v="246000"/>
    <s v="Ted Demme"/>
    <s v="Bruce Porter"/>
    <s v="Johnny Depp"/>
    <s v="United States"/>
    <n v="53000000"/>
    <n v="83282296"/>
    <s v="Apostle"/>
    <n v="124"/>
    <n v="177.1"/>
    <n v="143286931.6273292"/>
  </r>
  <r>
    <s v="Hannibal"/>
    <x v="0"/>
    <x v="6"/>
    <x v="21"/>
    <s v="February 9, 2001 (United States)"/>
    <x v="8"/>
    <n v="261000"/>
    <s v="Ridley Scott"/>
    <s v="Thomas Harris"/>
    <s v="Anthony Hopkins"/>
    <s v="United States"/>
    <n v="87000000"/>
    <n v="351692268"/>
    <s v="Metro-Goldwyn-Mayer (MGM)"/>
    <n v="131"/>
    <n v="177.1"/>
    <n v="605085454.88198757"/>
  </r>
  <r>
    <s v="The Princess Diaries"/>
    <x v="2"/>
    <x v="3"/>
    <x v="21"/>
    <s v="August 3, 2001 (United States)"/>
    <x v="5"/>
    <n v="133000"/>
    <s v="Garry Marshall"/>
    <s v="Meg Cabot"/>
    <s v="Julie Andrews"/>
    <s v="United States"/>
    <n v="26000000"/>
    <n v="165335153"/>
    <s v="Walt Disney Pictures"/>
    <n v="111"/>
    <n v="177.1"/>
    <n v="284458617.27329195"/>
  </r>
  <r>
    <s v="Moulin Rouge!"/>
    <x v="8"/>
    <x v="0"/>
    <x v="21"/>
    <s v="June 1, 2001 (United States)"/>
    <x v="37"/>
    <n v="271000"/>
    <s v="Baz Luhrmann"/>
    <s v="Baz Luhrmann"/>
    <s v="Nicole Kidman"/>
    <s v="Australia"/>
    <n v="50000000"/>
    <n v="184935320"/>
    <s v="Twentieth Century Fox"/>
    <n v="127"/>
    <n v="177.1"/>
    <n v="318180643.72670805"/>
  </r>
  <r>
    <s v="Vanilla Sky"/>
    <x v="0"/>
    <x v="7"/>
    <x v="21"/>
    <s v="December 14, 2001 (United States)"/>
    <x v="15"/>
    <n v="253000"/>
    <s v="Cameron Crowe"/>
    <s v="Alejandro AmenÃ¡bar"/>
    <s v="Tom Cruise"/>
    <s v="United States"/>
    <n v="68000000"/>
    <n v="203388341"/>
    <s v="Paramount Pictures"/>
    <n v="136"/>
    <n v="177.1"/>
    <n v="349929009.04968947"/>
  </r>
  <r>
    <s v="Thir13en Ghosts"/>
    <x v="0"/>
    <x v="7"/>
    <x v="21"/>
    <s v="October 26, 2001 (United States)"/>
    <x v="41"/>
    <n v="81000"/>
    <s v="Steve Beck"/>
    <s v="Robb White"/>
    <s v="Tony Shalhoub"/>
    <s v="United States"/>
    <n v="42000000"/>
    <n v="68467960"/>
    <s v="Warner Bros."/>
    <n v="91"/>
    <n v="177.1"/>
    <n v="117798912.54658385"/>
  </r>
  <r>
    <s v="Planet of the Apes"/>
    <x v="8"/>
    <x v="2"/>
    <x v="21"/>
    <s v="July 27, 2001 (United States)"/>
    <x v="46"/>
    <n v="213000"/>
    <s v="Tim Burton"/>
    <s v="Pierre Boulle"/>
    <s v="Mark Wahlberg"/>
    <s v="United States"/>
    <n v="100000000"/>
    <n v="362211740"/>
    <s v="Twentieth Century Fox"/>
    <n v="119"/>
    <n v="177.1"/>
    <n v="623184173.78881991"/>
  </r>
  <r>
    <s v="The Others"/>
    <x v="8"/>
    <x v="4"/>
    <x v="21"/>
    <s v="August 10, 2001 (United States)"/>
    <x v="37"/>
    <n v="346000"/>
    <s v="Alejandro AmenÃ¡bar"/>
    <s v="Alejandro AmenÃ¡bar"/>
    <s v="Nicole Kidman"/>
    <s v="Spain"/>
    <n v="17000000"/>
    <n v="209947037"/>
    <s v="Cruise/Wagner Productions"/>
    <n v="104"/>
    <n v="177.1"/>
    <n v="361213225.14906836"/>
  </r>
  <r>
    <s v="Joe Dirt"/>
    <x v="8"/>
    <x v="1"/>
    <x v="21"/>
    <s v="April 11, 2001 (United States)"/>
    <x v="22"/>
    <n v="53000"/>
    <s v="Dennie Gordon"/>
    <s v="David Spade"/>
    <s v="David Spade"/>
    <s v="United States"/>
    <n v="17700000"/>
    <n v="30987695"/>
    <s v="Columbia Pictures"/>
    <n v="91"/>
    <n v="177.1"/>
    <n v="53314233.01242236"/>
  </r>
  <r>
    <s v="Atlantis: The Lost Empire"/>
    <x v="1"/>
    <x v="10"/>
    <x v="21"/>
    <s v="June 15, 2001 (United States)"/>
    <x v="15"/>
    <n v="109000"/>
    <s v="Gary Trousdale"/>
    <s v="Tab Murphy"/>
    <s v="Michael J. Fox"/>
    <s v="United States"/>
    <n v="120000000"/>
    <n v="186053725"/>
    <s v="Walt Disney Animation Studios"/>
    <n v="95"/>
    <n v="177.1"/>
    <n v="320104856.05590063"/>
  </r>
  <r>
    <s v="Rat Race"/>
    <x v="8"/>
    <x v="2"/>
    <x v="21"/>
    <s v="August 17, 2001 (United States)"/>
    <x v="5"/>
    <n v="111000"/>
    <s v="Jerry Zucker"/>
    <s v="Andy Breckman"/>
    <s v="Breckin Meyer"/>
    <s v="United States"/>
    <n v="48000000"/>
    <n v="85498534"/>
    <s v="Paramount Pictures"/>
    <n v="112"/>
    <n v="177.1"/>
    <n v="147099962.22360247"/>
  </r>
  <r>
    <s v="Summer Catch"/>
    <x v="8"/>
    <x v="3"/>
    <x v="21"/>
    <s v="August 24, 2001 (United States)"/>
    <x v="27"/>
    <n v="15000"/>
    <s v="Michael Tollin"/>
    <s v="Kevin Falls"/>
    <s v="Freddie Prinze Jr."/>
    <s v="United States"/>
    <n v="34000000"/>
    <n v="19772447"/>
    <s v="Warner Bros."/>
    <n v="104"/>
    <n v="177.1"/>
    <n v="34018433.658385091"/>
  </r>
  <r>
    <s v="Wet Hot American Summer"/>
    <x v="0"/>
    <x v="3"/>
    <x v="21"/>
    <s v="August 31, 2001 (Canada)"/>
    <x v="14"/>
    <n v="55000"/>
    <s v="David Wain"/>
    <s v="Michael Showalter"/>
    <s v="Janeane Garofalo"/>
    <s v="United States"/>
    <n v="5000000"/>
    <n v="295206"/>
    <s v="Eureka Pictures"/>
    <n v="97"/>
    <n v="177.1"/>
    <n v="507901.00621118012"/>
  </r>
  <r>
    <s v="Shallow Hal"/>
    <x v="8"/>
    <x v="3"/>
    <x v="21"/>
    <s v="November 9, 2001 (United States)"/>
    <x v="23"/>
    <n v="129000"/>
    <s v="Bobby Farrelly"/>
    <s v="Sean Moynihan"/>
    <s v="Jack Black"/>
    <s v="United States"/>
    <n v="40000000"/>
    <n v="141069860"/>
    <s v="Twentieth Century Fox"/>
    <n v="114"/>
    <n v="177.1"/>
    <n v="242710256.02484474"/>
  </r>
  <r>
    <s v="Zoolander"/>
    <x v="8"/>
    <x v="3"/>
    <x v="21"/>
    <s v="September 28, 2001 (United States)"/>
    <x v="16"/>
    <n v="251000"/>
    <s v="Ben Stiller"/>
    <s v="Drake Sather"/>
    <s v="Ben Stiller"/>
    <s v="Germany"/>
    <n v="28000000"/>
    <n v="60780981"/>
    <s v="Paramount Pictures"/>
    <n v="90"/>
    <n v="177.1"/>
    <n v="104573489.04968944"/>
  </r>
  <r>
    <s v="Jurassic Park III"/>
    <x v="8"/>
    <x v="2"/>
    <x v="21"/>
    <s v="July 18, 2001 (United States)"/>
    <x v="23"/>
    <n v="301000"/>
    <s v="Joe Johnston"/>
    <s v="Michael Crichton"/>
    <s v="Sam Neill"/>
    <s v="United States"/>
    <n v="93000000"/>
    <n v="368780809"/>
    <s v="Universal Pictures"/>
    <n v="92"/>
    <n v="177.1"/>
    <n v="634486236.60248446"/>
  </r>
  <r>
    <s v="Enemy at the Gates"/>
    <x v="0"/>
    <x v="0"/>
    <x v="21"/>
    <s v="March 16, 2001 (United States)"/>
    <x v="37"/>
    <n v="249000"/>
    <s v="Jean-Jacques Annaud"/>
    <s v="Jean-Jacques Annaud"/>
    <s v="Jude Law"/>
    <s v="Ireland"/>
    <n v="68000000"/>
    <n v="96976270"/>
    <s v="Paramount Pictures"/>
    <n v="131"/>
    <n v="177.1"/>
    <n v="166847371.36645964"/>
  </r>
  <r>
    <s v="Gosford Park"/>
    <x v="0"/>
    <x v="3"/>
    <x v="21"/>
    <s v="January 18, 2002 (United States)"/>
    <x v="13"/>
    <n v="82000"/>
    <s v="Robert Altman"/>
    <s v="Julian Fellowes"/>
    <s v="Maggie Smith"/>
    <s v="United States"/>
    <n v="19800000"/>
    <n v="87754044"/>
    <s v="USA Films"/>
    <n v="131"/>
    <n v="177.1"/>
    <n v="150980560.17391303"/>
  </r>
  <r>
    <s v="Swordfish"/>
    <x v="0"/>
    <x v="2"/>
    <x v="21"/>
    <s v="June 8, 2001 (United States)"/>
    <x v="16"/>
    <n v="179000"/>
    <s v="Dominic Sena"/>
    <s v="Skip Woods"/>
    <s v="John Travolta"/>
    <s v="United States"/>
    <n v="102000000"/>
    <n v="147080413"/>
    <s v="Hollywood Licensing Group"/>
    <n v="99"/>
    <n v="177.1"/>
    <n v="253051393.79503107"/>
  </r>
  <r>
    <s v="Jeepers Creepers"/>
    <x v="0"/>
    <x v="4"/>
    <x v="21"/>
    <s v="August 31, 2001 (United States)"/>
    <x v="19"/>
    <n v="115000"/>
    <s v="Victor Salva"/>
    <s v="Victor Salva"/>
    <s v="Gina Philips"/>
    <s v="United States"/>
    <n v="10000000"/>
    <n v="59371303"/>
    <s v="United Artists"/>
    <n v="90"/>
    <n v="177.1"/>
    <n v="102148142.42857143"/>
  </r>
  <r>
    <s v="Sex and LucÃ­a"/>
    <x v="11"/>
    <x v="0"/>
    <x v="21"/>
    <s v="August 24, 2001 (Spain)"/>
    <x v="12"/>
    <n v="36000"/>
    <s v="Julio Medem"/>
    <s v="Julio Medem"/>
    <s v="Paz Vega"/>
    <s v="Spain"/>
    <m/>
    <n v="7640680"/>
    <s v="Alicia Produce"/>
    <n v="128"/>
    <n v="177.1"/>
    <n v="13145766.211180124"/>
  </r>
  <r>
    <s v="Hardball"/>
    <x v="0"/>
    <x v="0"/>
    <x v="21"/>
    <s v="September 14, 2001 (United States)"/>
    <x v="5"/>
    <n v="29000"/>
    <s v="Brian Robbins"/>
    <s v="Daniel Coyle"/>
    <s v="Keanu Reeves"/>
    <s v="Germany"/>
    <n v="32000000"/>
    <n v="44102389"/>
    <s v="Paramount Pictures"/>
    <n v="106"/>
    <n v="177.1"/>
    <n v="75878023.310559005"/>
  </r>
  <r>
    <s v="Evolution"/>
    <x v="8"/>
    <x v="3"/>
    <x v="21"/>
    <s v="June 8, 2001 (United States)"/>
    <x v="10"/>
    <n v="122000"/>
    <s v="Ivan Reitman"/>
    <s v="Don Jakoby"/>
    <s v="David Duchovny"/>
    <s v="United States"/>
    <n v="80000000"/>
    <n v="98376292"/>
    <s v="Columbia Pictures"/>
    <n v="101"/>
    <n v="177.1"/>
    <n v="169256104.86956522"/>
  </r>
  <r>
    <s v="Original Sin"/>
    <x v="0"/>
    <x v="0"/>
    <x v="21"/>
    <s v="August 3, 2001 (United States)"/>
    <x v="10"/>
    <n v="55000"/>
    <s v="Michael Cristofer"/>
    <s v="Cornell Woolrich"/>
    <s v="Antonio Banderas"/>
    <s v="France"/>
    <n v="42000000"/>
    <n v="35402320"/>
    <s v="Metro-Goldwyn-Mayer (MGM)"/>
    <n v="116"/>
    <n v="177.1"/>
    <n v="60909581.614906833"/>
  </r>
  <r>
    <s v="Monster's Ball"/>
    <x v="3"/>
    <x v="0"/>
    <x v="21"/>
    <s v="March 1, 2002 (United States)"/>
    <x v="9"/>
    <n v="84000"/>
    <s v="Marc Forster"/>
    <s v="Milo Addica"/>
    <s v="Billy Bob Thornton"/>
    <s v="United States"/>
    <n v="4000000"/>
    <n v="45011434"/>
    <s v="Lee Daniels Entertainment"/>
    <n v="111"/>
    <n v="177.1"/>
    <n v="77442032.409937888"/>
  </r>
  <r>
    <s v="Spy Kids"/>
    <x v="1"/>
    <x v="2"/>
    <x v="21"/>
    <s v="March 30, 2001 (United States)"/>
    <x v="30"/>
    <n v="111000"/>
    <s v="Robert Rodriguez"/>
    <s v="Robert Rodriguez"/>
    <s v="Alexa PenaVega"/>
    <s v="United States"/>
    <n v="35000000"/>
    <n v="147934180"/>
    <s v="Dimension Films"/>
    <n v="88"/>
    <n v="177.1"/>
    <n v="254520297.26708075"/>
  </r>
  <r>
    <s v="Behind Enemy Lines"/>
    <x v="8"/>
    <x v="2"/>
    <x v="21"/>
    <s v="November 30, 2001 (United States)"/>
    <x v="5"/>
    <n v="100000"/>
    <s v="John Moore"/>
    <s v="Jim Thomas"/>
    <s v="Gene Hackman"/>
    <s v="United States"/>
    <n v="40000000"/>
    <n v="91753202"/>
    <s v="Twentieth Century Fox"/>
    <n v="106"/>
    <n v="177.1"/>
    <n v="157861099.09316769"/>
  </r>
  <r>
    <s v="Intimacy"/>
    <x v="9"/>
    <x v="0"/>
    <x v="21"/>
    <s v="March 28, 2001 (France)"/>
    <x v="10"/>
    <n v="12000"/>
    <s v="Patrice ChÃ©reau"/>
    <s v="Hanif Kureishi"/>
    <s v="Mark Rylance"/>
    <s v="France"/>
    <m/>
    <n v="2672527"/>
    <s v="TÃ©lÃ©ma"/>
    <n v="119"/>
    <n v="177.1"/>
    <n v="4598074.4037267081"/>
  </r>
  <r>
    <s v="Bully"/>
    <x v="11"/>
    <x v="5"/>
    <x v="21"/>
    <s v="December 12, 2001 (France)"/>
    <x v="15"/>
    <n v="35000"/>
    <s v="Larry Clark"/>
    <s v="Jim Schutze"/>
    <s v="Brad Renfro"/>
    <s v="United States"/>
    <m/>
    <n v="704808"/>
    <s v="StudioCanal"/>
    <n v="108"/>
    <n v="177.1"/>
    <n v="1212619.9751552795"/>
  </r>
  <r>
    <s v="Bridget Jones's Diary"/>
    <x v="0"/>
    <x v="3"/>
    <x v="21"/>
    <s v="April 13, 2001 (United States)"/>
    <x v="17"/>
    <n v="232000"/>
    <s v="Sharon Maguire"/>
    <s v="Helen Fielding"/>
    <s v="RenÃ©e Zellweger"/>
    <s v="United Kingdom"/>
    <n v="25000000"/>
    <n v="281995610"/>
    <s v="Miramax"/>
    <n v="97"/>
    <n v="177.1"/>
    <n v="485172571.24223602"/>
  </r>
  <r>
    <s v="I Am Sam"/>
    <x v="8"/>
    <x v="0"/>
    <x v="21"/>
    <s v="January 25, 2002 (United States)"/>
    <x v="37"/>
    <n v="145000"/>
    <s v="Jessie Nelson"/>
    <s v="Kristine Johnson"/>
    <s v="Sean Penn"/>
    <s v="United States"/>
    <n v="22000000"/>
    <n v="97818139"/>
    <s v="New Line Cinema"/>
    <n v="132"/>
    <n v="177.1"/>
    <n v="168295804.36645964"/>
  </r>
  <r>
    <s v="The Last Castle"/>
    <x v="0"/>
    <x v="2"/>
    <x v="21"/>
    <s v="October 19, 2001 (United States)"/>
    <x v="9"/>
    <n v="75000"/>
    <s v="Rod Lurie"/>
    <s v="David Scarpa"/>
    <s v="Robert Redford"/>
    <s v="United States"/>
    <n v="72000000"/>
    <n v="27642707"/>
    <s v="Dreamworks Pictures"/>
    <n v="131"/>
    <n v="177.1"/>
    <n v="47559191.546583854"/>
  </r>
  <r>
    <s v="The Piano Teacher"/>
    <x v="0"/>
    <x v="0"/>
    <x v="21"/>
    <s v="September 5, 2001 (France)"/>
    <x v="24"/>
    <n v="59000"/>
    <s v="Michael Haneke"/>
    <s v="Michael Haneke"/>
    <s v="Isabelle Huppert"/>
    <s v="France"/>
    <m/>
    <n v="6766381"/>
    <s v="ARTE"/>
    <n v="131"/>
    <n v="177.1"/>
    <n v="11641537.49689441"/>
  </r>
  <r>
    <s v="Spy Game"/>
    <x v="0"/>
    <x v="2"/>
    <x v="21"/>
    <s v="November 21, 2001 (United States)"/>
    <x v="12"/>
    <n v="149000"/>
    <s v="Tony Scott"/>
    <s v="Michael Frost Beckner"/>
    <s v="Robert Redford"/>
    <s v="United States"/>
    <n v="115000000"/>
    <n v="143049560"/>
    <s v="Universal Pictures"/>
    <n v="126"/>
    <n v="177.1"/>
    <n v="246116323.72670808"/>
  </r>
  <r>
    <s v="Lara Croft: Tomb Raider"/>
    <x v="8"/>
    <x v="2"/>
    <x v="21"/>
    <s v="June 15, 2001 (United States)"/>
    <x v="1"/>
    <n v="201000"/>
    <s v="Simon West"/>
    <s v="Sara B. Cooper"/>
    <s v="Angelina Jolie"/>
    <s v="United States"/>
    <n v="115000000"/>
    <n v="274703340"/>
    <s v="Paramount Pictures"/>
    <n v="100"/>
    <n v="177.1"/>
    <n v="472626243.35403728"/>
  </r>
  <r>
    <s v="American Pie 2"/>
    <x v="0"/>
    <x v="3"/>
    <x v="21"/>
    <s v="August 10, 2001 (United States)"/>
    <x v="5"/>
    <n v="244000"/>
    <s v="J.B. Rogers"/>
    <s v="Adam Herz"/>
    <s v="Jason Biggs"/>
    <s v="United States"/>
    <n v="30000000"/>
    <n v="287553595"/>
    <s v="LivePlanet"/>
    <n v="108"/>
    <n v="177.1"/>
    <n v="494735067.17391306"/>
  </r>
  <r>
    <s v="Frailty"/>
    <x v="0"/>
    <x v="6"/>
    <x v="21"/>
    <s v="April 12, 2002 (United States)"/>
    <x v="13"/>
    <n v="79000"/>
    <s v="Bill Paxton"/>
    <s v="Brent Hanley"/>
    <s v="Bill Paxton"/>
    <s v="United States"/>
    <n v="11000000"/>
    <n v="17423030"/>
    <s v="David Kirschner Productions"/>
    <n v="100"/>
    <n v="177.1"/>
    <n v="29976269.00621118"/>
  </r>
  <r>
    <s v="Along Came a Spider"/>
    <x v="0"/>
    <x v="0"/>
    <x v="21"/>
    <s v="April 6, 2001 (United States)"/>
    <x v="5"/>
    <n v="79000"/>
    <s v="Lee Tamahori"/>
    <s v="James Patterson"/>
    <s v="Morgan Freeman"/>
    <s v="United States"/>
    <n v="60000000"/>
    <n v="105178561"/>
    <s v="Paramount Pictures"/>
    <n v="104"/>
    <n v="177.1"/>
    <n v="180959387.55900621"/>
  </r>
  <r>
    <s v="Rush Hour 2"/>
    <x v="8"/>
    <x v="2"/>
    <x v="21"/>
    <s v="August 3, 2001 (United States)"/>
    <x v="14"/>
    <n v="205000"/>
    <s v="Brett Ratner"/>
    <s v="Ross LaManna"/>
    <s v="Jackie Chan"/>
    <s v="Hong Kong"/>
    <n v="90000000"/>
    <n v="347325802"/>
    <s v="New Line Cinema"/>
    <n v="90"/>
    <n v="177.1"/>
    <n v="597572963.68944097"/>
  </r>
  <r>
    <s v="Save the Last Dance"/>
    <x v="8"/>
    <x v="0"/>
    <x v="21"/>
    <s v="January 12, 2001 (United States)"/>
    <x v="19"/>
    <n v="59000"/>
    <s v="Thomas Carter"/>
    <s v="Duane Adler"/>
    <s v="Julia Stiles"/>
    <s v="United States"/>
    <n v="13000000"/>
    <n v="131706809"/>
    <s v="Cort/Madden Productions"/>
    <n v="112"/>
    <n v="177.1"/>
    <n v="226601155.85714287"/>
  </r>
  <r>
    <s v="Domestic Disturbance"/>
    <x v="8"/>
    <x v="6"/>
    <x v="21"/>
    <s v="November 2, 2001 (United States)"/>
    <x v="41"/>
    <n v="25000"/>
    <s v="Harold Becker"/>
    <s v="Lewis Colick"/>
    <s v="John Travolta"/>
    <s v="United States"/>
    <n v="75000000"/>
    <n v="54249294"/>
    <s v="Paramount Pictures"/>
    <n v="89"/>
    <n v="177.1"/>
    <n v="93335741.850931674"/>
  </r>
  <r>
    <s v="Riding in Cars with Boys"/>
    <x v="8"/>
    <x v="5"/>
    <x v="21"/>
    <s v="October 19, 2001 (United States)"/>
    <x v="16"/>
    <n v="27000"/>
    <s v="Penny Marshall"/>
    <s v="Beverly D'Onofrio"/>
    <s v="Drew Barrymore"/>
    <s v="United States"/>
    <n v="48000000"/>
    <n v="35743308"/>
    <s v="Columbia Pictures"/>
    <n v="132"/>
    <n v="177.1"/>
    <n v="61496250.409937888"/>
  </r>
  <r>
    <s v="The Animal"/>
    <x v="8"/>
    <x v="3"/>
    <x v="21"/>
    <s v="June 1, 2001 (United States)"/>
    <x v="25"/>
    <n v="58000"/>
    <s v="Luke Greenfield"/>
    <s v="Tom Brady"/>
    <s v="Rob Schneider"/>
    <s v="United States"/>
    <n v="47000000"/>
    <n v="85191134"/>
    <s v="Revolution Studios"/>
    <n v="84"/>
    <n v="177.1"/>
    <n v="146571081.47826087"/>
  </r>
  <r>
    <s v="How High"/>
    <x v="0"/>
    <x v="3"/>
    <x v="21"/>
    <s v="December 21, 2001 (United States)"/>
    <x v="21"/>
    <n v="55000"/>
    <s v="Jesse Dylan"/>
    <s v="Dustin Lee Abraham"/>
    <s v="Method Man"/>
    <s v="United States"/>
    <n v="20000000"/>
    <n v="31283740"/>
    <s v="Jersey Films"/>
    <n v="93"/>
    <n v="177.1"/>
    <n v="53823577.515527949"/>
  </r>
  <r>
    <s v="Joy Ride"/>
    <x v="0"/>
    <x v="2"/>
    <x v="21"/>
    <s v="October 5, 2001 (United States)"/>
    <x v="14"/>
    <n v="66000"/>
    <s v="John Dahl"/>
    <s v="Clay Tarver"/>
    <s v="Steve Zahn"/>
    <s v="United States"/>
    <n v="23000000"/>
    <n v="36642838"/>
    <s v="New Regency Productions"/>
    <n v="97"/>
    <n v="177.1"/>
    <n v="63043888.981366463"/>
  </r>
  <r>
    <s v="3000 Miles to Graceland"/>
    <x v="0"/>
    <x v="2"/>
    <x v="21"/>
    <s v="February 23, 2001 (United States)"/>
    <x v="22"/>
    <n v="45000"/>
    <s v="Demian Lichtenstein"/>
    <s v="Richard Recco"/>
    <s v="Kurt Russell"/>
    <s v="United States"/>
    <n v="62000000"/>
    <n v="18720175"/>
    <s v="Franchise Pictures"/>
    <n v="125"/>
    <n v="177.1"/>
    <n v="32208002.950310558"/>
  </r>
  <r>
    <s v="The Score"/>
    <x v="0"/>
    <x v="2"/>
    <x v="21"/>
    <s v="July 13, 2001 (United States)"/>
    <x v="8"/>
    <n v="124000"/>
    <s v="Frank Oz"/>
    <s v="Daniel E. Taylor"/>
    <s v="Robert De Niro"/>
    <s v="Germany"/>
    <n v="68000000"/>
    <n v="114252154"/>
    <s v="Paramount Pictures"/>
    <n v="124"/>
    <n v="177.1"/>
    <n v="196570476.13664597"/>
  </r>
  <r>
    <s v="Jason X"/>
    <x v="0"/>
    <x v="2"/>
    <x v="21"/>
    <s v="April 26, 2002 (United States)"/>
    <x v="44"/>
    <n v="52000"/>
    <s v="James Isaac"/>
    <s v="Victor Miller"/>
    <s v="Kane Hodder"/>
    <s v="Canada"/>
    <n v="11000000"/>
    <n v="17077882"/>
    <s v="New Line Cinema"/>
    <n v="92"/>
    <n v="177.1"/>
    <n v="29382442.944099378"/>
  </r>
  <r>
    <s v="Jay and Silent Bob Strike Back"/>
    <x v="0"/>
    <x v="3"/>
    <x v="21"/>
    <s v="August 24, 2001 (United States)"/>
    <x v="8"/>
    <n v="150000"/>
    <s v="Kevin Smith"/>
    <s v="Kevin Smith"/>
    <s v="Jason Mewes"/>
    <s v="United States"/>
    <n v="22000000"/>
    <n v="33788161"/>
    <s v="Dimension Films"/>
    <n v="104"/>
    <n v="177.1"/>
    <n v="58132426.068322979"/>
  </r>
  <r>
    <s v="The Mexican"/>
    <x v="0"/>
    <x v="1"/>
    <x v="21"/>
    <s v="March 2, 2001 (United States)"/>
    <x v="10"/>
    <n v="105000"/>
    <s v="Gore Verbinski"/>
    <s v="J.H. Wyman"/>
    <s v="Brad Pitt"/>
    <s v="United States"/>
    <n v="57000000"/>
    <n v="147845033"/>
    <s v="Dreamworks Pictures"/>
    <n v="123"/>
    <n v="177.1"/>
    <n v="254366920.13043478"/>
  </r>
  <r>
    <s v="From Hell"/>
    <x v="0"/>
    <x v="4"/>
    <x v="21"/>
    <s v="October 19, 2001 (United States)"/>
    <x v="8"/>
    <n v="149000"/>
    <s v="Albert Hughes"/>
    <s v="Alan Moore"/>
    <s v="Johnny Depp"/>
    <s v="United States"/>
    <n v="35000000"/>
    <n v="74558115"/>
    <s v="Twentieth Century Fox"/>
    <n v="122"/>
    <n v="177.1"/>
    <n v="128277005.310559"/>
  </r>
  <r>
    <s v="Crocodile Dundee in Los Angeles"/>
    <x v="1"/>
    <x v="2"/>
    <x v="21"/>
    <s v="April 20, 2001 (United States)"/>
    <x v="25"/>
    <n v="24000"/>
    <s v="Simon Wincer"/>
    <s v="Paul Hogan"/>
    <s v="Paul Hogan"/>
    <s v="Australia"/>
    <n v="21150000"/>
    <n v="39438674"/>
    <s v="Bungalow Productions"/>
    <n v="95"/>
    <n v="177.1"/>
    <n v="67854116.136645958"/>
  </r>
  <r>
    <s v="Heist"/>
    <x v="0"/>
    <x v="2"/>
    <x v="21"/>
    <s v="November 9, 2001 (United States)"/>
    <x v="16"/>
    <n v="34000"/>
    <s v="David Mamet"/>
    <s v="David Mamet"/>
    <s v="Gene Hackman"/>
    <s v="Canada"/>
    <n v="39000000"/>
    <n v="28510652"/>
    <s v="Morgan Creek Entertainment"/>
    <n v="109"/>
    <n v="177.1"/>
    <n v="49052488.223602489"/>
  </r>
  <r>
    <s v="Serendipity"/>
    <x v="8"/>
    <x v="3"/>
    <x v="21"/>
    <s v="October 5, 2001 (United States)"/>
    <x v="15"/>
    <n v="106000"/>
    <s v="Peter Chelsom"/>
    <s v="Marc Klein"/>
    <s v="John Cusack"/>
    <s v="United States"/>
    <n v="28000000"/>
    <n v="77516304"/>
    <s v="Miramax"/>
    <n v="90"/>
    <n v="177.1"/>
    <n v="133366560.29813665"/>
  </r>
  <r>
    <s v="Brotherhood of the Wolf"/>
    <x v="0"/>
    <x v="2"/>
    <x v="21"/>
    <s v="January 25, 2002 (United States)"/>
    <x v="9"/>
    <n v="64000"/>
    <s v="Christophe Gans"/>
    <s v="StÃ©phane Cabel"/>
    <s v="Samuel Le Bihan"/>
    <s v="France"/>
    <n v="29000000"/>
    <n v="70752904"/>
    <s v="Metropolitan Filmexport"/>
    <n v="142"/>
    <n v="177.1"/>
    <n v="121730151.60248448"/>
  </r>
  <r>
    <s v="The Pledge"/>
    <x v="0"/>
    <x v="6"/>
    <x v="21"/>
    <s v="January 19, 2001 (United States)"/>
    <x v="8"/>
    <n v="55000"/>
    <s v="Sean Penn"/>
    <s v="Friedrich DÃ¼rrenmatt"/>
    <s v="Jack Nicholson"/>
    <s v="United States"/>
    <n v="35000000"/>
    <n v="29419291"/>
    <s v="Morgan Creek Entertainment"/>
    <n v="124"/>
    <n v="177.1"/>
    <n v="50615798.80124224"/>
  </r>
  <r>
    <s v="American Outlaws"/>
    <x v="8"/>
    <x v="2"/>
    <x v="21"/>
    <s v="August 17, 2001 (United States)"/>
    <x v="22"/>
    <n v="14000"/>
    <s v="Les Mayfield"/>
    <s v="Roderick Taylor"/>
    <s v="Colin Farrell"/>
    <s v="United States"/>
    <n v="35000000"/>
    <n v="13678913"/>
    <s v="Morgan Creek Entertainment"/>
    <n v="94"/>
    <n v="177.1"/>
    <n v="23534527.335403726"/>
  </r>
  <r>
    <s v="Ghosts of Mars"/>
    <x v="0"/>
    <x v="2"/>
    <x v="21"/>
    <s v="August 24, 2001 (United States)"/>
    <x v="38"/>
    <n v="52000"/>
    <s v="John Carpenter"/>
    <s v="Larry Sulkis"/>
    <s v="Natasha Henstridge"/>
    <s v="United States"/>
    <n v="28000000"/>
    <n v="14010832"/>
    <s v="Screen Gems"/>
    <n v="98"/>
    <n v="177.1"/>
    <n v="24105592.944099378"/>
  </r>
  <r>
    <s v="The Man Who Wasn't There"/>
    <x v="0"/>
    <x v="6"/>
    <x v="21"/>
    <s v="November 16, 2001 (United States)"/>
    <x v="24"/>
    <n v="106000"/>
    <s v="Joel Coen"/>
    <s v="Joel Coen"/>
    <s v="Billy Bob Thornton"/>
    <s v="United States"/>
    <n v="20000000"/>
    <n v="18916623"/>
    <s v="Good Machine"/>
    <n v="116"/>
    <n v="177.1"/>
    <n v="32545991.124223605"/>
  </r>
  <r>
    <s v="Rock Star"/>
    <x v="0"/>
    <x v="0"/>
    <x v="21"/>
    <s v="September 7, 2001 (United States)"/>
    <x v="21"/>
    <n v="42000"/>
    <s v="Stephen Herek"/>
    <s v="John Stockwell"/>
    <s v="Mark Wahlberg"/>
    <s v="United States"/>
    <n v="57000000"/>
    <n v="19334145"/>
    <s v="Warner Bros."/>
    <n v="105"/>
    <n v="177.1"/>
    <n v="33264336.428571429"/>
  </r>
  <r>
    <s v="Osmosis Jones"/>
    <x v="1"/>
    <x v="10"/>
    <x v="21"/>
    <s v="August 10, 2001 (United States)"/>
    <x v="21"/>
    <n v="33000"/>
    <s v="Bobby Farrelly"/>
    <s v="Marc Hyman"/>
    <s v="Laurence Fishburne"/>
    <s v="United States"/>
    <n v="70000000"/>
    <n v="14026418"/>
    <s v="Warner Bros."/>
    <n v="95"/>
    <n v="177.1"/>
    <n v="24132408.608695652"/>
  </r>
  <r>
    <s v="Fat Girl"/>
    <x v="4"/>
    <x v="0"/>
    <x v="21"/>
    <s v="March 7, 2001 (France)"/>
    <x v="16"/>
    <n v="11000"/>
    <s v="Catherine Breillat"/>
    <s v="Catherine Breillat"/>
    <s v="AnaÃ¯s Reboux"/>
    <s v="France"/>
    <m/>
    <n v="765705"/>
    <s v="Arte France CinÃ©ma"/>
    <n v="86"/>
    <n v="177.1"/>
    <n v="1317393.0745341615"/>
  </r>
  <r>
    <s v="Saving Silverman"/>
    <x v="8"/>
    <x v="3"/>
    <x v="21"/>
    <s v="February 9, 2001 (United States)"/>
    <x v="23"/>
    <n v="39000"/>
    <s v="Dennis Dugan"/>
    <s v="Hank Nelken"/>
    <s v="Jason Biggs"/>
    <s v="United States"/>
    <n v="22000000"/>
    <n v="26086706"/>
    <s v="Columbia Pictures"/>
    <n v="90"/>
    <n v="177.1"/>
    <n v="44882096.658385091"/>
  </r>
  <r>
    <s v="The Glass House"/>
    <x v="8"/>
    <x v="6"/>
    <x v="21"/>
    <s v="September 14, 2001 (United States)"/>
    <x v="1"/>
    <n v="34000"/>
    <s v="Daniel Sackheim"/>
    <s v="Wesley Strick"/>
    <s v="Diane Lane"/>
    <s v="United States"/>
    <n v="30000000"/>
    <n v="23619609"/>
    <s v="Columbia Pictures"/>
    <n v="106"/>
    <n v="177.1"/>
    <n v="40637463.931677021"/>
  </r>
  <r>
    <s v="The Wedding Planner"/>
    <x v="8"/>
    <x v="3"/>
    <x v="21"/>
    <s v="January 26, 2001 (United States)"/>
    <x v="11"/>
    <n v="78000"/>
    <s v="Adam Shankman"/>
    <s v="Pamela Falk"/>
    <s v="Jennifer Lopez"/>
    <s v="Germany"/>
    <n v="35000000"/>
    <n v="94728529"/>
    <s v="Columbia Pictures"/>
    <n v="103"/>
    <n v="177.1"/>
    <n v="162980139.95652175"/>
  </r>
  <r>
    <s v="Heartbreakers"/>
    <x v="8"/>
    <x v="3"/>
    <x v="21"/>
    <s v="March 23, 2001 (United States)"/>
    <x v="19"/>
    <n v="52000"/>
    <s v="David Mirkin"/>
    <s v="Robert Dunn"/>
    <s v="Sigourney Weaver"/>
    <s v="United States"/>
    <n v="35000000"/>
    <n v="57756408"/>
    <s v="Davis Entertainment"/>
    <n v="123"/>
    <n v="177.1"/>
    <n v="99369720.596273288"/>
  </r>
  <r>
    <s v="Session 9"/>
    <x v="0"/>
    <x v="4"/>
    <x v="21"/>
    <s v="September 14, 2001 (Italy)"/>
    <x v="5"/>
    <n v="56000"/>
    <s v="Brad Anderson"/>
    <s v="Brad Anderson"/>
    <s v="David Caruso"/>
    <s v="United States"/>
    <n v="1500000"/>
    <n v="1612259"/>
    <s v="USA Films"/>
    <n v="97"/>
    <n v="177.1"/>
    <n v="2773886.6024844721"/>
  </r>
  <r>
    <s v="Out Cold"/>
    <x v="8"/>
    <x v="3"/>
    <x v="21"/>
    <s v="November 21, 2001 (United States)"/>
    <x v="21"/>
    <n v="17000"/>
    <s v="Brendan Malloy"/>
    <s v="Jon Zack"/>
    <s v="Flex Alexander"/>
    <s v="United States"/>
    <n v="24000000"/>
    <n v="14782676"/>
    <s v="Touchstone Pictures"/>
    <n v="89"/>
    <n v="177.1"/>
    <n v="25433548.149068322"/>
  </r>
  <r>
    <s v="Hedwig and the Angry Inch"/>
    <x v="0"/>
    <x v="3"/>
    <x v="21"/>
    <s v="August 31, 2001 (United States)"/>
    <x v="3"/>
    <n v="33000"/>
    <s v="John Cameron Mitchell"/>
    <s v="John Cameron Mitchell"/>
    <s v="John Cameron Mitchell"/>
    <s v="United States"/>
    <n v="6000000"/>
    <n v="3645107"/>
    <s v="Killer Films"/>
    <n v="95"/>
    <n v="177.1"/>
    <n v="6271395.2732919259"/>
  </r>
  <r>
    <s v="Baby Boy"/>
    <x v="0"/>
    <x v="6"/>
    <x v="21"/>
    <s v="June 27, 2001 (United States)"/>
    <x v="5"/>
    <n v="14000"/>
    <s v="John Singleton"/>
    <s v="John Singleton"/>
    <s v="Alexsandra Wright"/>
    <s v="United States"/>
    <n v="16000000"/>
    <n v="29381649"/>
    <s v="Columbia Pictures"/>
    <n v="130"/>
    <n v="177.1"/>
    <n v="50551035.857142858"/>
  </r>
  <r>
    <s v="K-PAX"/>
    <x v="8"/>
    <x v="0"/>
    <x v="21"/>
    <s v="October 26, 2001 (United States)"/>
    <x v="34"/>
    <n v="177000"/>
    <s v="Iain Softley"/>
    <s v="Gene Brewer"/>
    <s v="Kevin Spacey"/>
    <s v="United States"/>
    <n v="68000000"/>
    <n v="65001485"/>
    <s v="IMF Internationale Medien und Film GmbH &amp; Co. 2. Produktions KG"/>
    <n v="120"/>
    <n v="177.1"/>
    <n v="111834853.07453416"/>
  </r>
  <r>
    <s v="Freddy Got Fingered"/>
    <x v="0"/>
    <x v="3"/>
    <x v="21"/>
    <s v="April 20, 2001 (United States)"/>
    <x v="26"/>
    <n v="47000"/>
    <s v="Tom Green"/>
    <s v="Tom Green"/>
    <s v="Tom Green"/>
    <s v="United States"/>
    <n v="14000000"/>
    <n v="14343028"/>
    <s v="New Regency Productions"/>
    <n v="87"/>
    <n v="177.1"/>
    <n v="24677135.130434781"/>
  </r>
  <r>
    <s v="Pulse"/>
    <x v="0"/>
    <x v="4"/>
    <x v="21"/>
    <s v="November 9, 2005 (United States)"/>
    <x v="14"/>
    <n v="18000"/>
    <s v="Kiyoshi Kurosawa"/>
    <s v="Kiyoshi Kurosawa"/>
    <s v="Haruhiko KatÃ´"/>
    <s v="Japan"/>
    <m/>
    <n v="318451"/>
    <s v="Daiei Eiga"/>
    <n v="119"/>
    <n v="177.1"/>
    <n v="547893.95652173914"/>
  </r>
  <r>
    <s v="Sweet November"/>
    <x v="8"/>
    <x v="0"/>
    <x v="21"/>
    <s v="February 16, 2001 (United States)"/>
    <x v="17"/>
    <n v="87000"/>
    <s v="Pat O'Connor"/>
    <s v="Herman Raucher"/>
    <s v="Keanu Reeves"/>
    <s v="United States"/>
    <n v="40000000"/>
    <n v="65754228"/>
    <s v="Warner Bros."/>
    <n v="119"/>
    <n v="177.1"/>
    <n v="113129945.06832299"/>
  </r>
  <r>
    <s v="Kate &amp; Leopold"/>
    <x v="8"/>
    <x v="3"/>
    <x v="21"/>
    <s v="December 25, 2001 (United States)"/>
    <x v="5"/>
    <n v="80000"/>
    <s v="James Mangold"/>
    <s v="Steven Rogers"/>
    <s v="Meg Ryan"/>
    <s v="United States"/>
    <n v="48000000"/>
    <n v="76019048"/>
    <s v="Konrad Pictures"/>
    <n v="118"/>
    <n v="177.1"/>
    <n v="130790536"/>
  </r>
  <r>
    <s v="Don't Say a Word"/>
    <x v="0"/>
    <x v="0"/>
    <x v="21"/>
    <s v="September 28, 2001 (United States)"/>
    <x v="21"/>
    <n v="50000"/>
    <s v="Gary Fleder"/>
    <s v="Andrew Klavan"/>
    <s v="Michael Douglas"/>
    <s v="United States"/>
    <n v="50000000"/>
    <n v="100020092"/>
    <s v="New Regency Productions"/>
    <n v="113"/>
    <n v="177.1"/>
    <n v="172084257.66459629"/>
  </r>
  <r>
    <s v="Ali"/>
    <x v="0"/>
    <x v="5"/>
    <x v="21"/>
    <s v="December 25, 2001 (United States)"/>
    <x v="8"/>
    <n v="95000"/>
    <s v="Michael Mann"/>
    <s v="Gregory Allen Howard"/>
    <s v="Will Smith"/>
    <s v="United States"/>
    <n v="107000000"/>
    <n v="87812729"/>
    <s v="Columbia Pictures"/>
    <n v="157"/>
    <n v="177.1"/>
    <n v="151081527.53416148"/>
  </r>
  <r>
    <s v="Life as a House"/>
    <x v="0"/>
    <x v="0"/>
    <x v="21"/>
    <s v="November 9, 2001 (United States)"/>
    <x v="24"/>
    <n v="43000"/>
    <s v="Irwin Winkler"/>
    <s v="Mark Andrus"/>
    <s v="Hayden Christensen"/>
    <s v="United States"/>
    <n v="27000000"/>
    <n v="23903791"/>
    <s v="Winkler Films"/>
    <n v="125"/>
    <n v="177.1"/>
    <n v="41126398.180124223"/>
  </r>
  <r>
    <s v="Ichi the Killer"/>
    <x v="3"/>
    <x v="2"/>
    <x v="21"/>
    <s v="December 22, 2001 (Japan)"/>
    <x v="9"/>
    <n v="53000"/>
    <s v="Takashi Miike"/>
    <s v="Sakichi Sato"/>
    <s v="Tadanobu Asano"/>
    <s v="Japan"/>
    <n v="1400000"/>
    <n v="80631"/>
    <s v="Omega Project"/>
    <n v="129"/>
    <n v="177.1"/>
    <n v="138725.38509316772"/>
  </r>
  <r>
    <s v="Tomcats"/>
    <x v="0"/>
    <x v="3"/>
    <x v="21"/>
    <s v="March 30, 2001 (United States)"/>
    <x v="20"/>
    <n v="18000"/>
    <s v="Gregory Poirier"/>
    <s v="Gregory Poirier"/>
    <s v="Shannon Elizabeth"/>
    <s v="United States"/>
    <n v="11000000"/>
    <n v="23430766"/>
    <s v="Revolution Studios"/>
    <n v="95"/>
    <n v="177.1"/>
    <n v="40312560.136645965"/>
  </r>
  <r>
    <s v="Bandits"/>
    <x v="8"/>
    <x v="3"/>
    <x v="21"/>
    <s v="October 12, 2001 (United States)"/>
    <x v="16"/>
    <n v="66000"/>
    <s v="Barry Levinson"/>
    <s v="Harley Peyton"/>
    <s v="Bruce Willis"/>
    <s v="United States"/>
    <n v="75000000"/>
    <n v="67631903"/>
    <s v="Metro-Goldwyn-Mayer (MGM)"/>
    <n v="123"/>
    <n v="177.1"/>
    <n v="116360479.07453416"/>
  </r>
  <r>
    <s v="Monkeybone"/>
    <x v="8"/>
    <x v="10"/>
    <x v="21"/>
    <s v="February 23, 2001 (United States)"/>
    <x v="25"/>
    <n v="17000"/>
    <s v="Henry Selick"/>
    <s v="Kaja Blackley"/>
    <s v="Brendan Fraser"/>
    <s v="United States"/>
    <n v="75000000"/>
    <n v="7622365"/>
    <s v="Twentieth Century Fox"/>
    <n v="93"/>
    <n v="177.1"/>
    <n v="13114255.310559006"/>
  </r>
  <r>
    <s v="In the Bedroom"/>
    <x v="0"/>
    <x v="6"/>
    <x v="21"/>
    <s v="February 8, 2002 (United States)"/>
    <x v="34"/>
    <n v="38000"/>
    <s v="Todd Field"/>
    <s v="Andre Dubus"/>
    <s v="Tom Wilkinson"/>
    <s v="United States"/>
    <n v="1700000"/>
    <n v="44763181"/>
    <s v="Good Machine"/>
    <n v="131"/>
    <n v="177.1"/>
    <n v="77014913.89440994"/>
  </r>
  <r>
    <s v="Pootie Tang"/>
    <x v="8"/>
    <x v="2"/>
    <x v="21"/>
    <s v="June 29, 2001 (United States)"/>
    <x v="11"/>
    <n v="14000"/>
    <s v="Louis C.K."/>
    <s v="Louis C.K."/>
    <s v="Chris Rock"/>
    <s v="United States"/>
    <n v="7000000"/>
    <n v="3313583"/>
    <s v="Paramount Pictures"/>
    <n v="81"/>
    <n v="177.1"/>
    <n v="5701009.2608695654"/>
  </r>
  <r>
    <s v="Waking Life"/>
    <x v="0"/>
    <x v="10"/>
    <x v="21"/>
    <s v="March 7, 2002 (Australia)"/>
    <x v="40"/>
    <n v="62000"/>
    <s v="Richard Linklater"/>
    <s v="Richard Linklater"/>
    <s v="Ethan Hawke"/>
    <s v="United States"/>
    <m/>
    <n v="3176880"/>
    <s v="Fox Searchlight Pictures"/>
    <n v="99"/>
    <n v="177.1"/>
    <n v="5465812.1739130439"/>
  </r>
  <r>
    <s v="Bubble Boy"/>
    <x v="8"/>
    <x v="1"/>
    <x v="21"/>
    <s v="August 24, 2001 (United States)"/>
    <x v="41"/>
    <n v="31000"/>
    <s v="Blair Hayes"/>
    <s v="Cinco Paul"/>
    <s v="Jake Gyllenhaal"/>
    <s v="United States"/>
    <n v="13000000"/>
    <n v="5007898"/>
    <s v="Bandeira Entertainment"/>
    <n v="84"/>
    <n v="177.1"/>
    <n v="8616072.9565217402"/>
  </r>
  <r>
    <s v="Josie and the Pussycats"/>
    <x v="8"/>
    <x v="3"/>
    <x v="21"/>
    <s v="April 11, 2001 (United States)"/>
    <x v="30"/>
    <n v="22000"/>
    <s v="Harry Elfont"/>
    <s v="Deborah Kaplan"/>
    <s v="Rachael Leigh Cook"/>
    <s v="Canada"/>
    <n v="39000000"/>
    <n v="14866015"/>
    <s v="Universal Pictures"/>
    <n v="98"/>
    <n v="177.1"/>
    <n v="25576932.639751554"/>
  </r>
  <r>
    <s v="The Devil's Backbone"/>
    <x v="0"/>
    <x v="0"/>
    <x v="21"/>
    <s v="April 20, 2001 (Spain)"/>
    <x v="34"/>
    <n v="63000"/>
    <s v="Guillermo del Toro"/>
    <s v="Guillermo del Toro"/>
    <s v="Marisa Paredes"/>
    <s v="Spain"/>
    <n v="4500000"/>
    <n v="6582065"/>
    <s v="El Deseo"/>
    <n v="106"/>
    <n v="177.1"/>
    <n v="11324422.391304348"/>
  </r>
  <r>
    <s v="Shaolin Soccer"/>
    <x v="1"/>
    <x v="2"/>
    <x v="21"/>
    <s v="July 5, 2001 (China)"/>
    <x v="4"/>
    <n v="76000"/>
    <s v="Stephen Chow"/>
    <s v="Stephen Chow"/>
    <s v="Stephen Chow"/>
    <s v="Hong Kong"/>
    <n v="10000000"/>
    <n v="42776760"/>
    <s v="Star Overseas"/>
    <n v="87"/>
    <n v="177.1"/>
    <n v="73597282.732919261"/>
  </r>
  <r>
    <s v="Jimmy Neutron: Boy Genius"/>
    <x v="2"/>
    <x v="10"/>
    <x v="21"/>
    <s v="December 21, 2001 (United States)"/>
    <x v="22"/>
    <n v="32000"/>
    <s v="John A. Davis"/>
    <s v="John A. Davis"/>
    <s v="Debi Derryberry"/>
    <s v="United States"/>
    <n v="30000000"/>
    <n v="102992536"/>
    <s v="Paramount Pictures"/>
    <n v="82"/>
    <n v="177.1"/>
    <n v="177198338.33540374"/>
  </r>
  <r>
    <s v="Driven"/>
    <x v="8"/>
    <x v="2"/>
    <x v="21"/>
    <s v="April 27, 2001 (United States)"/>
    <x v="26"/>
    <n v="40000"/>
    <s v="Renny Harlin"/>
    <s v="Jan Skrentny"/>
    <s v="Sylvester Stallone"/>
    <s v="United States"/>
    <n v="94000000"/>
    <n v="54744738"/>
    <s v="Franchise Pictures"/>
    <n v="116"/>
    <n v="177.1"/>
    <n v="94188151.714285716"/>
  </r>
  <r>
    <s v="Get Over It"/>
    <x v="8"/>
    <x v="3"/>
    <x v="21"/>
    <s v="March 9, 2001 (United States)"/>
    <x v="46"/>
    <n v="18000"/>
    <s v="Tommy O'Haver"/>
    <s v="R. Lee Fleming Jr."/>
    <s v="Kirsten Dunst"/>
    <s v="United States"/>
    <n v="22000000"/>
    <n v="19900366"/>
    <s v="Miramax"/>
    <n v="87"/>
    <n v="177.1"/>
    <n v="34238517.900621116"/>
  </r>
  <r>
    <s v="Cowboy Bebop: The Movie"/>
    <x v="3"/>
    <x v="10"/>
    <x v="21"/>
    <s v="May 16, 2003 (United States)"/>
    <x v="6"/>
    <n v="44000"/>
    <s v="Directors"/>
    <s v="Keiko Nobumoto"/>
    <s v="Beau Billingslea"/>
    <s v="Japan"/>
    <m/>
    <n v="3007903"/>
    <s v="Bandai Visual Company"/>
    <n v="115"/>
    <n v="177.1"/>
    <n v="5175087.7701863358"/>
  </r>
  <r>
    <s v="An American Rhapsody"/>
    <x v="8"/>
    <x v="0"/>
    <x v="21"/>
    <s v="February 28, 2002 (Hungary)"/>
    <x v="17"/>
    <n v="3900"/>
    <s v="Ã‰va GÃ¡rdos"/>
    <s v="Ã‰va GÃ¡rdos"/>
    <s v="Nastassja Kinski"/>
    <s v="United States"/>
    <m/>
    <n v="970676"/>
    <s v="Fireworks Pictures"/>
    <n v="106"/>
    <n v="177.1"/>
    <n v="1670045.043478261"/>
  </r>
  <r>
    <s v="Exit Wounds"/>
    <x v="0"/>
    <x v="2"/>
    <x v="21"/>
    <s v="March 16, 2001 (United States)"/>
    <x v="41"/>
    <n v="33000"/>
    <s v="Andrzej Bartkowiak"/>
    <s v="Ed Horowitz"/>
    <s v="Steven Seagal"/>
    <s v="United States"/>
    <n v="50000000"/>
    <n v="79958599"/>
    <s v="Warner Bros."/>
    <n v="101"/>
    <n v="177.1"/>
    <n v="137568521.26086956"/>
  </r>
  <r>
    <s v="Manic"/>
    <x v="0"/>
    <x v="0"/>
    <x v="21"/>
    <s v="May 23, 2003 (United States)"/>
    <x v="13"/>
    <n v="9300"/>
    <s v="Jordan Melamed"/>
    <s v="Michael Bacall"/>
    <s v="Joseph Gordon-Levitt"/>
    <s v="United States"/>
    <m/>
    <n v="69958"/>
    <s v="Manic LLC"/>
    <n v="100"/>
    <n v="177.1"/>
    <n v="120362.52173913043"/>
  </r>
  <r>
    <s v="Lagaan: Once Upon a Time in India"/>
    <x v="1"/>
    <x v="0"/>
    <x v="21"/>
    <s v="June 15, 2001 (United States)"/>
    <x v="31"/>
    <n v="108000"/>
    <s v="Ashutosh Gowariker"/>
    <s v="Ashutosh Gowariker"/>
    <s v="Aamir Khan"/>
    <s v="India"/>
    <m/>
    <n v="1724806"/>
    <s v="Aamir Khan Productions"/>
    <n v="224"/>
    <n v="177.1"/>
    <n v="2967523.3664596272"/>
  </r>
  <r>
    <s v="The Majestic"/>
    <x v="1"/>
    <x v="0"/>
    <x v="21"/>
    <s v="December 21, 2001 (United States)"/>
    <x v="15"/>
    <n v="53000"/>
    <s v="Frank Darabont"/>
    <s v="Michael Sloane"/>
    <s v="Jim Carrey"/>
    <s v="United States"/>
    <n v="72000000"/>
    <n v="37317673"/>
    <s v="Castle Rock Entertainment"/>
    <n v="152"/>
    <n v="177.1"/>
    <n v="64204940.503105588"/>
  </r>
  <r>
    <s v="Valentine"/>
    <x v="0"/>
    <x v="4"/>
    <x v="21"/>
    <s v="February 2, 2001 (United States)"/>
    <x v="25"/>
    <n v="26000"/>
    <s v="Jamie Blanks"/>
    <s v="Tom Savage"/>
    <s v="Denise Richards"/>
    <s v="Canada"/>
    <n v="29000000"/>
    <n v="36684136"/>
    <s v="Warner Bros."/>
    <n v="96"/>
    <n v="177.1"/>
    <n v="63114942.062111802"/>
  </r>
  <r>
    <s v="Final Fantasy: The Spirits Within"/>
    <x v="8"/>
    <x v="10"/>
    <x v="21"/>
    <s v="July 11, 2001 (United States)"/>
    <x v="5"/>
    <n v="81000"/>
    <s v="Hironobu Sakaguchi"/>
    <s v="Hironobu Sakaguchi"/>
    <s v="Alec Baldwin"/>
    <s v="United States"/>
    <n v="137000000"/>
    <n v="85131830"/>
    <s v="Chris Lee Productions"/>
    <n v="106"/>
    <n v="177.1"/>
    <n v="146469049.13043478"/>
  </r>
  <r>
    <s v="The One"/>
    <x v="8"/>
    <x v="2"/>
    <x v="21"/>
    <s v="November 2, 2001 (United States)"/>
    <x v="23"/>
    <n v="89000"/>
    <s v="James Wong"/>
    <s v="Glen Morgan"/>
    <s v="Jet Li"/>
    <s v="United States"/>
    <n v="49000000"/>
    <n v="74005691"/>
    <s v="Revolution Studios"/>
    <n v="87"/>
    <n v="177.1"/>
    <n v="127326561.53416149"/>
  </r>
  <r>
    <s v="Lost and Delirious"/>
    <x v="0"/>
    <x v="0"/>
    <x v="21"/>
    <s v="September 20, 2001 (Israel)"/>
    <x v="15"/>
    <n v="20000"/>
    <s v="LÃ©a Pool"/>
    <s v="Susan Swan"/>
    <s v="Piper Perabo"/>
    <s v="Canada"/>
    <m/>
    <n v="396897"/>
    <s v="CitÃ©-AmÃ©rique"/>
    <n v="103"/>
    <n v="177.1"/>
    <n v="682860.05590062111"/>
  </r>
  <r>
    <s v="Sugar &amp; Spice"/>
    <x v="8"/>
    <x v="3"/>
    <x v="21"/>
    <s v="January 26, 2001 (United States)"/>
    <x v="46"/>
    <n v="14000"/>
    <s v="Francine McDougall"/>
    <s v="Mandy Nelson"/>
    <s v="Marla Sokoloff"/>
    <s v="United States"/>
    <n v="27000000"/>
    <n v="16923761"/>
    <s v="New Line Cinema"/>
    <n v="81"/>
    <n v="177.1"/>
    <n v="29117278.242236026"/>
  </r>
  <r>
    <s v="Cats &amp; Dogs"/>
    <x v="1"/>
    <x v="2"/>
    <x v="21"/>
    <s v="July 4, 2001 (United States)"/>
    <x v="27"/>
    <n v="57000"/>
    <s v="Lawrence Guterman"/>
    <s v="John Requa"/>
    <s v="Alec Baldwin"/>
    <s v="United States"/>
    <n v="60000000"/>
    <n v="200687492"/>
    <s v="Warner Bros."/>
    <n v="87"/>
    <n v="177.1"/>
    <n v="345282206.73291928"/>
  </r>
  <r>
    <s v="Hearts in Atlantis"/>
    <x v="8"/>
    <x v="0"/>
    <x v="21"/>
    <s v="September 28, 2001 (United States)"/>
    <x v="15"/>
    <n v="37000"/>
    <s v="Scott Hicks"/>
    <s v="Stephen King"/>
    <s v="Anthony Hopkins"/>
    <s v="United States"/>
    <n v="31000000"/>
    <n v="30919415"/>
    <s v="Castle Rock Entertainment"/>
    <n v="101"/>
    <n v="177.1"/>
    <n v="53196757.484472051"/>
  </r>
  <r>
    <s v="America's Sweethearts"/>
    <x v="8"/>
    <x v="3"/>
    <x v="21"/>
    <s v="July 20, 2001 (United States)"/>
    <x v="46"/>
    <n v="55000"/>
    <s v="Joe Roth"/>
    <s v="Billy Crystal"/>
    <s v="Julia Roberts"/>
    <s v="United States"/>
    <n v="46000000"/>
    <n v="138307673"/>
    <s v="Revolution Studios"/>
    <n v="102"/>
    <n v="177.1"/>
    <n v="237957921.86956522"/>
  </r>
  <r>
    <s v="Kiss of the Dragon"/>
    <x v="0"/>
    <x v="2"/>
    <x v="21"/>
    <s v="July 6, 2001 (United States)"/>
    <x v="14"/>
    <n v="62000"/>
    <s v="Chris Nahon"/>
    <s v="Jet Li"/>
    <s v="Jet Li"/>
    <s v="France"/>
    <n v="25000000"/>
    <n v="64437847"/>
    <s v="Twentieth Century Fox"/>
    <n v="98"/>
    <n v="177.1"/>
    <n v="110865115.64596273"/>
  </r>
  <r>
    <s v="Captain Corelli's Mandolin"/>
    <x v="0"/>
    <x v="0"/>
    <x v="21"/>
    <s v="August 17, 2001 (United States)"/>
    <x v="23"/>
    <n v="33000"/>
    <s v="John Madden"/>
    <s v="Shawn Slovo"/>
    <s v="Nicolas Cage"/>
    <s v="United Kingdom"/>
    <n v="57000000"/>
    <n v="62112895"/>
    <s v="Universal Pictures"/>
    <n v="131"/>
    <n v="177.1"/>
    <n v="106865042.95031056"/>
  </r>
  <r>
    <s v="The Believer"/>
    <x v="0"/>
    <x v="0"/>
    <x v="21"/>
    <s v="August 23, 2001 (Russia)"/>
    <x v="12"/>
    <n v="37000"/>
    <s v="Henry Bean"/>
    <s v="Henry Bean"/>
    <s v="Ryan Gosling"/>
    <s v="United States"/>
    <n v="1500000"/>
    <n v="1309316"/>
    <s v="Fuller Films"/>
    <n v="98"/>
    <n v="177.1"/>
    <n v="2252674.1118012425"/>
  </r>
  <r>
    <s v="Dil Chahta Hai"/>
    <x v="4"/>
    <x v="3"/>
    <x v="21"/>
    <s v="August 10, 2001 (India)"/>
    <x v="31"/>
    <n v="68000"/>
    <s v="Farhan Akhtar"/>
    <s v="Kassim Jagmagia"/>
    <s v="Aamir Khan"/>
    <s v="India"/>
    <m/>
    <n v="316221"/>
    <s v="Excel Entertainment"/>
    <n v="183"/>
    <n v="177.1"/>
    <n v="544057.24844720494"/>
  </r>
  <r>
    <s v="Someone Like You"/>
    <x v="8"/>
    <x v="3"/>
    <x v="21"/>
    <s v="March 30, 2001 (United States)"/>
    <x v="10"/>
    <n v="24000"/>
    <s v="Tony Goldwyn"/>
    <s v="Laura Zigman"/>
    <s v="Ashley Judd"/>
    <s v="United States"/>
    <n v="23000000"/>
    <n v="38689940"/>
    <s v="Fox 2000 Pictures"/>
    <n v="97"/>
    <n v="177.1"/>
    <n v="66565921.614906833"/>
  </r>
  <r>
    <s v="Mean Machine"/>
    <x v="0"/>
    <x v="3"/>
    <x v="21"/>
    <s v="December 26, 2001 (United Kingdom)"/>
    <x v="16"/>
    <n v="37000"/>
    <s v="Barry Skolnick"/>
    <s v="Tracy Keenan Wynn"/>
    <s v="Vinnie Jones"/>
    <s v="United Kingdom"/>
    <m/>
    <n v="7310206"/>
    <s v="Paramount Pictures"/>
    <n v="99"/>
    <n v="177.1"/>
    <n v="12577186.720496895"/>
  </r>
  <r>
    <s v="Enigma"/>
    <x v="0"/>
    <x v="0"/>
    <x v="21"/>
    <s v="June 7, 2002 (United States)"/>
    <x v="5"/>
    <n v="20000"/>
    <s v="Michael Apted"/>
    <s v="Robert Harris"/>
    <s v="Dougray Scott"/>
    <s v="United Kingdom"/>
    <m/>
    <n v="15713204"/>
    <s v="Manhattan Pictures International"/>
    <n v="119"/>
    <n v="177.1"/>
    <n v="27034518.683229815"/>
  </r>
  <r>
    <s v="The Experiment"/>
    <x v="0"/>
    <x v="0"/>
    <x v="21"/>
    <s v="March 8, 2001 (Germany)"/>
    <x v="3"/>
    <n v="92000"/>
    <s v="Oliver Hirschbiegel"/>
    <s v="Mario Giordano"/>
    <s v="Moritz Bleibtreu"/>
    <s v="Germany"/>
    <m/>
    <n v="13782896"/>
    <s v="Typhoon"/>
    <n v="120"/>
    <n v="177.1"/>
    <n v="23713429.763975155"/>
  </r>
  <r>
    <s v="Millennium Actress"/>
    <x v="1"/>
    <x v="10"/>
    <x v="21"/>
    <s v="September 14, 2002 (Japan)"/>
    <x v="6"/>
    <n v="25000"/>
    <s v="Satoshi Kon"/>
    <s v="Satoshi Kon"/>
    <s v="Miyoko ShÃ´ji"/>
    <s v="Japan"/>
    <m/>
    <n v="262891"/>
    <s v="Bandai Visual Company"/>
    <n v="87"/>
    <n v="177.1"/>
    <n v="452303.14906832296"/>
  </r>
  <r>
    <s v="The Tailor of Panama"/>
    <x v="0"/>
    <x v="3"/>
    <x v="21"/>
    <s v="March 30, 2001 (United States)"/>
    <x v="19"/>
    <n v="28000"/>
    <s v="John Boorman"/>
    <s v="John le CarrÃ©"/>
    <s v="Pierce Brosnan"/>
    <s v="United States"/>
    <n v="21000000"/>
    <n v="28008462"/>
    <s v="Columbia Pictures"/>
    <n v="109"/>
    <n v="177.1"/>
    <n v="48188471.888198756"/>
  </r>
  <r>
    <s v="Formula 51"/>
    <x v="0"/>
    <x v="2"/>
    <x v="21"/>
    <s v="October 18, 2002 (United States)"/>
    <x v="21"/>
    <n v="48000"/>
    <s v="Ronny Yu"/>
    <s v="Stel Pavlou"/>
    <s v="Samuel L. Jackson"/>
    <s v="United Kingdom"/>
    <n v="27000000"/>
    <n v="12881605"/>
    <s v="Alliance Atlantis Communications"/>
    <n v="93"/>
    <n v="177.1"/>
    <n v="22162761.397515528"/>
  </r>
  <r>
    <s v="15 Minutes"/>
    <x v="0"/>
    <x v="2"/>
    <x v="21"/>
    <s v="March 9, 2001 (United States)"/>
    <x v="10"/>
    <n v="49000"/>
    <s v="John Herzfeld"/>
    <s v="John Herzfeld"/>
    <s v="Robert De Niro"/>
    <s v="United States"/>
    <n v="60000000"/>
    <n v="56359980"/>
    <s v="New Line Cinema"/>
    <n v="120"/>
    <n v="177.1"/>
    <n v="96967170.559006214"/>
  </r>
  <r>
    <s v="Iris"/>
    <x v="0"/>
    <x v="5"/>
    <x v="21"/>
    <s v="March 29, 2002 (United States)"/>
    <x v="9"/>
    <n v="18000"/>
    <s v="Richard Eyre"/>
    <s v="John Bayley"/>
    <s v="Judi Dench"/>
    <s v="United Kingdom"/>
    <n v="5500000"/>
    <n v="16153953"/>
    <s v="British Broadcasting Corporation (BBC)"/>
    <n v="91"/>
    <n v="177.1"/>
    <n v="27792825.968944099"/>
  </r>
  <r>
    <s v="Nowhere in Africa"/>
    <x v="0"/>
    <x v="5"/>
    <x v="21"/>
    <s v="May 16, 2003 (United States)"/>
    <x v="24"/>
    <n v="13000"/>
    <s v="Caroline Link"/>
    <s v="Caroline Link"/>
    <s v="Juliane KÃ¶hler"/>
    <s v="Germany"/>
    <m/>
    <n v="24322180"/>
    <s v="BKM, kulturelle FilmfÃ¶rderung des Bundes"/>
    <n v="141"/>
    <n v="177.1"/>
    <n v="41846235.155279502"/>
  </r>
  <r>
    <s v="Crazy/Beautiful"/>
    <x v="8"/>
    <x v="0"/>
    <x v="21"/>
    <s v="June 29, 2001 (United States)"/>
    <x v="5"/>
    <n v="24000"/>
    <s v="John Stockwell"/>
    <s v="Phil Hay"/>
    <s v="Kirsten Dunst"/>
    <s v="United States"/>
    <n v="13000000"/>
    <n v="19937988"/>
    <s v="Touchstone Pictures"/>
    <n v="99"/>
    <n v="177.1"/>
    <n v="34303246.434782609"/>
  </r>
  <r>
    <s v="Angel Eyes"/>
    <x v="0"/>
    <x v="0"/>
    <x v="21"/>
    <s v="May 18, 2001 (United States)"/>
    <x v="41"/>
    <n v="23000"/>
    <s v="Luis Mandoki"/>
    <s v="Gerald Di Pego"/>
    <s v="Jennifer Lopez"/>
    <s v="United States"/>
    <n v="53000000"/>
    <n v="29715606"/>
    <s v="Franchise Pictures"/>
    <n v="102"/>
    <n v="177.1"/>
    <n v="51125607.838509321"/>
  </r>
  <r>
    <s v="No Man's Land"/>
    <x v="0"/>
    <x v="3"/>
    <x v="21"/>
    <s v="September 19, 2001 (France)"/>
    <x v="6"/>
    <n v="45000"/>
    <s v="Danis Tanovic"/>
    <s v="Danis Tanovic"/>
    <s v="Branko Djuric"/>
    <s v="France"/>
    <m/>
    <n v="4858869"/>
    <s v="NoÃ© Productions"/>
    <n v="98"/>
    <n v="177.1"/>
    <n v="8359669.024844721"/>
  </r>
  <r>
    <s v="Kabhi Khushi Kabhie Gham..."/>
    <x v="4"/>
    <x v="0"/>
    <x v="21"/>
    <s v="December 14, 2001 (United States)"/>
    <x v="34"/>
    <n v="46000"/>
    <s v="Karan Johar"/>
    <s v="Karan Johar"/>
    <s v="Shah Rukh Khan"/>
    <s v="India"/>
    <n v="7500000"/>
    <n v="11334547"/>
    <s v="Dharma Productions"/>
    <n v="210"/>
    <n v="177.1"/>
    <n v="19501052.91304348"/>
  </r>
  <r>
    <s v="Buffalo Soldiers"/>
    <x v="0"/>
    <x v="3"/>
    <x v="21"/>
    <s v="October 31, 2002 (Germany)"/>
    <x v="8"/>
    <n v="24000"/>
    <s v="Gregor Jordan"/>
    <s v="Robert O'Connor"/>
    <s v="Joaquin Phoenix"/>
    <s v="United Kingdom"/>
    <n v="15000000"/>
    <n v="2300684"/>
    <s v="FilmFour"/>
    <n v="98"/>
    <n v="177.1"/>
    <n v="3958319.6770186336"/>
  </r>
  <r>
    <s v="The Anniversary Party"/>
    <x v="0"/>
    <x v="3"/>
    <x v="21"/>
    <s v="June 29, 2001 (United States)"/>
    <x v="21"/>
    <n v="8100"/>
    <s v="Alan Cumming"/>
    <s v="Jennifer Jason Leigh"/>
    <s v="Alan Cumming"/>
    <s v="United States"/>
    <m/>
    <n v="4931888"/>
    <s v="Fine Line Features"/>
    <n v="115"/>
    <n v="177.1"/>
    <n v="8485297.9875776395"/>
  </r>
  <r>
    <s v="Blow Dry"/>
    <x v="0"/>
    <x v="3"/>
    <x v="21"/>
    <s v="March 30, 2001 (United Kingdom)"/>
    <x v="21"/>
    <n v="8100"/>
    <s v="Paddy Breathnach"/>
    <s v="Simon Beaufoy"/>
    <s v="Alan Rickman"/>
    <s v="United States"/>
    <m/>
    <n v="830286"/>
    <s v="IMF Internationale Medien und Film GmbH &amp; Co. Produktions KG"/>
    <n v="94"/>
    <n v="177.1"/>
    <n v="1428504.4844720496"/>
  </r>
  <r>
    <s v="The Musketeer"/>
    <x v="8"/>
    <x v="2"/>
    <x v="21"/>
    <s v="September 7, 2001 (United States)"/>
    <x v="25"/>
    <n v="14000"/>
    <s v="Peter Hyams"/>
    <s v="Alexandre Dumas"/>
    <s v="Justin Chambers"/>
    <s v="Germany"/>
    <n v="40000000"/>
    <n v="32533802"/>
    <s v="Centurion"/>
    <n v="104"/>
    <n v="177.1"/>
    <n v="55974305.304347828"/>
  </r>
  <r>
    <s v="O"/>
    <x v="0"/>
    <x v="0"/>
    <x v="21"/>
    <s v="August 31, 2001 (United States)"/>
    <x v="10"/>
    <n v="19000"/>
    <s v="Tim Blake Nelson"/>
    <s v="William Shakespeare"/>
    <s v="Mekhi Phifer"/>
    <s v="United States"/>
    <n v="5000000"/>
    <n v="19260537"/>
    <s v="Chickie the Cop"/>
    <n v="95"/>
    <n v="177.1"/>
    <n v="33137694.093167704"/>
  </r>
  <r>
    <s v="Birthday Girl"/>
    <x v="0"/>
    <x v="3"/>
    <x v="21"/>
    <s v="February 1, 2002 (United States)"/>
    <x v="10"/>
    <n v="25000"/>
    <s v="Jez Butterworth"/>
    <s v="Tom Butterworth"/>
    <s v="Nicole Kidman"/>
    <s v="United Kingdom"/>
    <n v="13000000"/>
    <n v="16171098"/>
    <s v="FilmFour"/>
    <n v="93"/>
    <n v="177.1"/>
    <n v="27822323.888198759"/>
  </r>
  <r>
    <s v="Human Nature"/>
    <x v="0"/>
    <x v="3"/>
    <x v="21"/>
    <s v="September 12, 2001 (France)"/>
    <x v="5"/>
    <n v="18000"/>
    <s v="Michel Gondry"/>
    <s v="Charlie Kaufman"/>
    <s v="Tim Robbins"/>
    <s v="France"/>
    <m/>
    <n v="1574660"/>
    <s v="Fine Line Features"/>
    <n v="96"/>
    <n v="177.1"/>
    <n v="2709197.6397515531"/>
  </r>
  <r>
    <s v="Made"/>
    <x v="0"/>
    <x v="3"/>
    <x v="21"/>
    <s v="August 31, 2001 (United States)"/>
    <x v="5"/>
    <n v="18000"/>
    <s v="Jon Favreau"/>
    <s v="Jon Favreau"/>
    <s v="Vince Vaughn"/>
    <s v="United States"/>
    <n v="5000000"/>
    <n v="5480653"/>
    <s v="Artisan Entertainment"/>
    <n v="95"/>
    <n v="177.1"/>
    <n v="9429446.4658385087"/>
  </r>
  <r>
    <s v="One Night at McCool's"/>
    <x v="0"/>
    <x v="3"/>
    <x v="21"/>
    <s v="April 27, 2001 (United States)"/>
    <x v="10"/>
    <n v="29000"/>
    <s v="Harald Zwart"/>
    <s v="Stan Seidel"/>
    <s v="Liv Tyler"/>
    <s v="United States"/>
    <n v="18000000"/>
    <n v="13578186"/>
    <s v="October Films"/>
    <n v="93"/>
    <n v="177.1"/>
    <n v="23361226.844720498"/>
  </r>
  <r>
    <s v="Dr. Dolittle 2"/>
    <x v="1"/>
    <x v="3"/>
    <x v="21"/>
    <s v="June 22, 2001 (United States)"/>
    <x v="32"/>
    <n v="42000"/>
    <s v="Steve Carr"/>
    <s v="Hugh Lofting"/>
    <s v="Eddie Murphy"/>
    <s v="United States"/>
    <n v="70000000"/>
    <n v="176104344"/>
    <s v="Twentieth Century Fox"/>
    <n v="87"/>
    <n v="177.1"/>
    <n v="302986976.94409937"/>
  </r>
  <r>
    <s v="Trouble Every Day"/>
    <x v="4"/>
    <x v="0"/>
    <x v="21"/>
    <s v="July 11, 2001 (France)"/>
    <x v="22"/>
    <n v="7500"/>
    <s v="Claire Denis"/>
    <s v="Claire Denis"/>
    <s v="Vincent Gallo"/>
    <s v="France"/>
    <m/>
    <n v="15571"/>
    <s v="ARTE"/>
    <n v="101"/>
    <n v="177.1"/>
    <n v="26789.857142857145"/>
  </r>
  <r>
    <s v="Max Keeble's Big Move"/>
    <x v="1"/>
    <x v="3"/>
    <x v="21"/>
    <s v="October 5, 2001 (United States)"/>
    <x v="20"/>
    <n v="7700"/>
    <s v="Tim Hill"/>
    <s v="David L. Watts"/>
    <s v="Alex D. Linz"/>
    <s v="United States"/>
    <n v="25000000"/>
    <n v="18634654"/>
    <s v="Walt Disney Pictures"/>
    <n v="86"/>
    <n v="177.1"/>
    <n v="32060864.335403726"/>
  </r>
  <r>
    <s v="The Center of the World"/>
    <x v="9"/>
    <x v="0"/>
    <x v="21"/>
    <s v="May 18, 2001 (Italy)"/>
    <x v="1"/>
    <n v="4700"/>
    <s v="Wayne Wang"/>
    <s v="Wayne Wang"/>
    <s v="Shane Edelman"/>
    <s v="United States"/>
    <m/>
    <n v="1460687"/>
    <s v="Artisan Entertainment"/>
    <n v="88"/>
    <n v="177.1"/>
    <n v="2513107.4472049689"/>
  </r>
  <r>
    <s v="Wasabi"/>
    <x v="0"/>
    <x v="2"/>
    <x v="21"/>
    <s v="October 31, 2001 (France)"/>
    <x v="17"/>
    <n v="38000"/>
    <s v="GÃ©rard Krawczyk"/>
    <s v="Luc Besson"/>
    <s v="Jean Reno"/>
    <s v="France"/>
    <m/>
    <n v="10366360"/>
    <s v="EuropaCorp"/>
    <n v="94"/>
    <n v="177.1"/>
    <n v="17835290.186335403"/>
  </r>
  <r>
    <s v="Soul Survivors"/>
    <x v="8"/>
    <x v="4"/>
    <x v="21"/>
    <s v="September 7, 2001 (United States)"/>
    <x v="49"/>
    <n v="8500"/>
    <s v="Stephen Carpenter"/>
    <s v="Stephen Carpenter"/>
    <s v="Melissa Sagemiller"/>
    <s v="United States"/>
    <n v="17000000"/>
    <n v="4299141"/>
    <s v="Lost Soul Productions"/>
    <n v="84"/>
    <n v="177.1"/>
    <n v="7396658.7391304346"/>
  </r>
  <r>
    <s v="Black Knight"/>
    <x v="8"/>
    <x v="1"/>
    <x v="21"/>
    <s v="November 21, 2001 (United States)"/>
    <x v="38"/>
    <n v="39000"/>
    <s v="Gil Junger"/>
    <s v="Darryl Quarles"/>
    <s v="Martin Lawrence"/>
    <s v="United States"/>
    <n v="50000000"/>
    <n v="39976235"/>
    <s v="Twentieth Century Fox"/>
    <n v="95"/>
    <n v="177.1"/>
    <n v="68778988.16770187"/>
  </r>
  <r>
    <s v="The Shipping News"/>
    <x v="0"/>
    <x v="0"/>
    <x v="21"/>
    <s v="January 18, 2002 (United States)"/>
    <x v="17"/>
    <n v="32000"/>
    <s v="Lasse HallstrÃ¶m"/>
    <s v="Annie Proulx"/>
    <s v="Kevin Spacey"/>
    <s v="Canada"/>
    <n v="38000000"/>
    <n v="24690441"/>
    <s v="Miramax"/>
    <n v="111"/>
    <n v="177.1"/>
    <n v="42479827.062111802"/>
  </r>
  <r>
    <s v="The Deep End"/>
    <x v="0"/>
    <x v="6"/>
    <x v="21"/>
    <s v="August 31, 2001 (United States)"/>
    <x v="14"/>
    <n v="11000"/>
    <s v="Scott McGehee"/>
    <s v="Elisabeth Sanxay Holding"/>
    <s v="Tilda Swinton"/>
    <s v="United States"/>
    <n v="3000000"/>
    <n v="10031529"/>
    <s v="i5 Films"/>
    <n v="101"/>
    <n v="177.1"/>
    <n v="17259214.490683232"/>
  </r>
  <r>
    <s v="The Son's Room"/>
    <x v="0"/>
    <x v="0"/>
    <x v="21"/>
    <s v="March 9, 2001 (Italy)"/>
    <x v="4"/>
    <n v="18000"/>
    <s v="Nanni Moretti"/>
    <s v="Nanni Moretti"/>
    <s v="Nanni Moretti"/>
    <s v="Italy"/>
    <m/>
    <n v="11767402"/>
    <s v="Sacher Film"/>
    <n v="99"/>
    <n v="177.1"/>
    <n v="20245778.596273292"/>
  </r>
  <r>
    <s v="Kissing Jessica Stein"/>
    <x v="0"/>
    <x v="3"/>
    <x v="21"/>
    <s v="April 5, 2002 (United States)"/>
    <x v="16"/>
    <n v="16000"/>
    <s v="Charles Herman-Wurmfeld"/>
    <s v="Heather Juergensen"/>
    <s v="Jennifer Westfeldt"/>
    <s v="United States"/>
    <n v="1000000"/>
    <n v="10013424"/>
    <s v="Fox Searchlight Pictures"/>
    <n v="97"/>
    <n v="177.1"/>
    <n v="17228064.89440994"/>
  </r>
  <r>
    <s v="Antitrust"/>
    <x v="8"/>
    <x v="2"/>
    <x v="21"/>
    <s v="January 12, 2001 (United States)"/>
    <x v="10"/>
    <n v="29000"/>
    <s v="Peter Howitt"/>
    <s v="Howard Franklin"/>
    <s v="Ryan Phillippe"/>
    <s v="United States"/>
    <n v="30000000"/>
    <n v="18195610"/>
    <s v="Metro-Goldwyn-Mayer (MGM)"/>
    <n v="108"/>
    <n v="177.1"/>
    <n v="31305490.496894412"/>
  </r>
  <r>
    <s v="Just Visiting"/>
    <x v="8"/>
    <x v="1"/>
    <x v="21"/>
    <s v="April 6, 2001 (United States)"/>
    <x v="1"/>
    <n v="18000"/>
    <s v="Jean-Marie PoirÃ©"/>
    <s v="Jean-Marie PoirÃ©"/>
    <s v="Jean Reno"/>
    <s v="France"/>
    <n v="35000000"/>
    <n v="16176732"/>
    <s v="Gaumont"/>
    <n v="88"/>
    <n v="177.1"/>
    <n v="27832017.167701863"/>
  </r>
  <r>
    <s v="Knockaround Guys"/>
    <x v="0"/>
    <x v="6"/>
    <x v="21"/>
    <s v="October 11, 2002 (United States)"/>
    <x v="10"/>
    <n v="23000"/>
    <s v="Brian Koppelman"/>
    <s v="Brian Koppelman"/>
    <s v="Jennifer Baxter"/>
    <s v="United States"/>
    <m/>
    <n v="12806614"/>
    <s v="New Line Cinema"/>
    <n v="92"/>
    <n v="177.1"/>
    <n v="22033739.614906833"/>
  </r>
  <r>
    <s v="Monsoon Wedding"/>
    <x v="0"/>
    <x v="3"/>
    <x v="21"/>
    <s v="April 26, 2002 (United States)"/>
    <x v="34"/>
    <n v="24000"/>
    <s v="Mira Nair"/>
    <s v="Sabrina Dhawan"/>
    <s v="Naseeruddin Shah"/>
    <s v="India"/>
    <m/>
    <n v="30787356"/>
    <s v="IFC Productions"/>
    <n v="114"/>
    <n v="177.1"/>
    <n v="52969550.385093167"/>
  </r>
  <r>
    <s v="Lantana"/>
    <x v="0"/>
    <x v="0"/>
    <x v="21"/>
    <s v="March 8, 2002 (United States)"/>
    <x v="4"/>
    <n v="19000"/>
    <s v="Ray Lawrence"/>
    <s v="Andrew Bovell"/>
    <s v="Anthony LaPaglia"/>
    <s v="Australia"/>
    <m/>
    <n v="15747450"/>
    <s v="MBP (Germany)"/>
    <n v="121"/>
    <n v="177.1"/>
    <n v="27093438.819875777"/>
  </r>
  <r>
    <s v="L.I.E."/>
    <x v="9"/>
    <x v="6"/>
    <x v="21"/>
    <s v="November 29, 2002 (United Kingdom)"/>
    <x v="12"/>
    <n v="9600"/>
    <s v="Michael Cuesta"/>
    <s v="Stephen M. Ryder"/>
    <s v="Brian Cox"/>
    <s v="United States"/>
    <n v="700000"/>
    <n v="1846059"/>
    <s v="Alter Ego Entertainment"/>
    <n v="97"/>
    <n v="177.1"/>
    <n v="3176138.7763975156"/>
  </r>
  <r>
    <s v="The Wash"/>
    <x v="0"/>
    <x v="3"/>
    <x v="21"/>
    <s v="November 14, 2001 (United States)"/>
    <x v="25"/>
    <n v="6700"/>
    <s v="DJ Pooh"/>
    <s v="DJ Pooh"/>
    <s v="Dr. Dre"/>
    <s v="United States"/>
    <n v="7000000"/>
    <n v="10229331"/>
    <s v="Lions Gate Films"/>
    <n v="93"/>
    <n v="177.1"/>
    <n v="17599532.217391305"/>
  </r>
  <r>
    <s v="Bones"/>
    <x v="0"/>
    <x v="6"/>
    <x v="21"/>
    <s v="October 24, 2001 (United States)"/>
    <x v="36"/>
    <n v="6800"/>
    <s v="Ernest R. Dickerson"/>
    <s v="Adam Simon"/>
    <s v="Snoop Dogg"/>
    <s v="United States"/>
    <n v="16000000"/>
    <n v="8378853"/>
    <s v="New Line Cinema"/>
    <n v="96"/>
    <n v="177.1"/>
    <n v="14415790.565217391"/>
  </r>
  <r>
    <s v="Say It Isn't So"/>
    <x v="0"/>
    <x v="3"/>
    <x v="21"/>
    <s v="March 23, 2001 (United States)"/>
    <x v="18"/>
    <n v="13000"/>
    <s v="J.B. Rogers"/>
    <s v="Peter Gaulke"/>
    <s v="Chris Klein"/>
    <s v="United States"/>
    <n v="25000000"/>
    <n v="12320393"/>
    <s v="Twentieth Century Fox"/>
    <n v="95"/>
    <n v="177.1"/>
    <n v="21197197.89440994"/>
  </r>
  <r>
    <s v="Texas Rangers"/>
    <x v="8"/>
    <x v="2"/>
    <x v="21"/>
    <s v="November 30, 2001 (United States)"/>
    <x v="33"/>
    <n v="5500"/>
    <s v="Steve Miner"/>
    <s v="George Durham"/>
    <s v="James Van Der Beek"/>
    <s v="United States"/>
    <n v="38000000"/>
    <n v="763740"/>
    <s v="Greisman Productions"/>
    <n v="90"/>
    <n v="177.1"/>
    <n v="1314012.2981366459"/>
  </r>
  <r>
    <s v="What's the Worst That Could Happen?"/>
    <x v="8"/>
    <x v="3"/>
    <x v="21"/>
    <s v="June 1, 2001 (United States)"/>
    <x v="30"/>
    <n v="15000"/>
    <s v="Sam Weisman"/>
    <s v="Donald E. Westlake"/>
    <s v="Martin Lawrence"/>
    <s v="United States"/>
    <n v="60000000"/>
    <n v="38464131"/>
    <s v="Metro-Goldwyn-Mayer (MGM)"/>
    <n v="94"/>
    <n v="177.1"/>
    <n v="66177417.931677021"/>
  </r>
  <r>
    <s v="Head Over Heels"/>
    <x v="8"/>
    <x v="3"/>
    <x v="21"/>
    <s v="February 2, 2001 (United States)"/>
    <x v="30"/>
    <n v="14000"/>
    <s v="Mark Waters"/>
    <s v="John J. Strauss"/>
    <s v="Monica Potter"/>
    <s v="United States"/>
    <n v="14000000"/>
    <n v="13127022"/>
    <s v="Universal Pictures"/>
    <n v="86"/>
    <n v="177.1"/>
    <n v="22585000.583850931"/>
  </r>
  <r>
    <s v="Glitter"/>
    <x v="8"/>
    <x v="0"/>
    <x v="21"/>
    <s v="September 21, 2001 (United States)"/>
    <x v="66"/>
    <n v="22000"/>
    <s v="Vondie Curtis-Hall"/>
    <s v="Cheryl L. West"/>
    <s v="Mariah Carey"/>
    <s v="United States"/>
    <n v="22000000"/>
    <n v="5271666"/>
    <s v="Twentieth Century Fox"/>
    <n v="104"/>
    <n v="177.1"/>
    <n v="9069884.9813664593"/>
  </r>
  <r>
    <s v="Down to Earth"/>
    <x v="8"/>
    <x v="3"/>
    <x v="21"/>
    <s v="February 16, 2001 (United States)"/>
    <x v="20"/>
    <n v="22000"/>
    <s v="Chris Weitz"/>
    <s v="Elaine May"/>
    <s v="Chris Rock"/>
    <s v="Germany"/>
    <n v="49000000"/>
    <n v="71186502"/>
    <s v="3 Arts Entertainment"/>
    <n v="87"/>
    <n v="177.1"/>
    <n v="122476155.61490683"/>
  </r>
  <r>
    <s v="Tape"/>
    <x v="0"/>
    <x v="0"/>
    <x v="21"/>
    <s v="July 12, 2002 (Denmark)"/>
    <x v="13"/>
    <n v="19000"/>
    <s v="Richard Linklater"/>
    <s v="Stephen Belber"/>
    <s v="Ethan Hawke"/>
    <s v="United States"/>
    <n v="100000"/>
    <n v="515900"/>
    <s v="Detour Filmproduction"/>
    <n v="86"/>
    <n v="177.1"/>
    <n v="887604.34782608692"/>
  </r>
  <r>
    <s v="See Spot Run"/>
    <x v="1"/>
    <x v="2"/>
    <x v="21"/>
    <s v="March 2, 2001 (United States)"/>
    <x v="20"/>
    <n v="8800"/>
    <s v="John Whitesell"/>
    <s v="George Gallo"/>
    <s v="David Arquette"/>
    <s v="United States"/>
    <n v="35000000"/>
    <n v="43057552"/>
    <s v="Warner Bros."/>
    <n v="94"/>
    <n v="177.1"/>
    <n v="74080384.496894404"/>
  </r>
  <r>
    <s v="Two Can Play That Game"/>
    <x v="0"/>
    <x v="3"/>
    <x v="21"/>
    <s v="September 7, 2001 (United States)"/>
    <x v="19"/>
    <n v="6500"/>
    <s v="Mark Brown"/>
    <s v="Mark Brown"/>
    <s v="Vivica A. Fox"/>
    <s v="United States"/>
    <n v="13000000"/>
    <n v="22391450"/>
    <s v="Screen Gems"/>
    <n v="90"/>
    <n v="177.1"/>
    <n v="38524420.186335407"/>
  </r>
  <r>
    <s v="Impostor"/>
    <x v="8"/>
    <x v="0"/>
    <x v="21"/>
    <s v="January 4, 2002 (United States)"/>
    <x v="19"/>
    <n v="23000"/>
    <s v="Gary Fleder"/>
    <s v="Philip K. Dick"/>
    <s v="Shane Brolly"/>
    <s v="United States"/>
    <n v="30000000"/>
    <n v="8694320"/>
    <s v="Dimension Films"/>
    <n v="95"/>
    <n v="177.1"/>
    <n v="14958550.559006212"/>
  </r>
  <r>
    <s v="Storytelling"/>
    <x v="0"/>
    <x v="3"/>
    <x v="21"/>
    <s v="November 8, 2001 (Russia)"/>
    <x v="8"/>
    <n v="17000"/>
    <s v="Todd Solondz"/>
    <s v="Todd Solondz"/>
    <s v="Selma Blair"/>
    <s v="United States"/>
    <m/>
    <n v="1318945"/>
    <s v="New Line Cinema"/>
    <n v="87"/>
    <n v="177.1"/>
    <n v="2269240.7763975156"/>
  </r>
  <r>
    <s v="Metropolis"/>
    <x v="8"/>
    <x v="10"/>
    <x v="21"/>
    <s v="January 25, 2002 (United States)"/>
    <x v="13"/>
    <n v="21000"/>
    <s v="Rintaro"/>
    <s v="Osamu Tezuka"/>
    <s v="Toshio Furukawa"/>
    <s v="Japan"/>
    <n v="15000000"/>
    <n v="4035192"/>
    <s v="Bandai Visual Company"/>
    <n v="108"/>
    <n v="177.1"/>
    <n v="6942535.3043478262"/>
  </r>
  <r>
    <s v="Scotland, Pa."/>
    <x v="0"/>
    <x v="3"/>
    <x v="21"/>
    <s v="January 22, 2001 (United States)"/>
    <x v="17"/>
    <n v="4300"/>
    <s v="Billy Morrissette"/>
    <s v="William Shakespeare"/>
    <s v="James Le Gros"/>
    <s v="United States"/>
    <m/>
    <n v="384098"/>
    <s v="Abandon Pictures"/>
    <n v="104"/>
    <n v="177.1"/>
    <n v="660839.41614906839"/>
  </r>
  <r>
    <s v="Tortilla Soup"/>
    <x v="8"/>
    <x v="3"/>
    <x v="21"/>
    <s v="August 31, 2001 (United States)"/>
    <x v="17"/>
    <n v="4500"/>
    <s v="Maria Ripoll"/>
    <s v="Hui-Ling Wang"/>
    <s v="Hector Elizondo"/>
    <s v="United States"/>
    <m/>
    <n v="4634077"/>
    <s v="Samuel Goldwyn Films"/>
    <n v="102"/>
    <n v="177.1"/>
    <n v="7972915.0869565215"/>
  </r>
  <r>
    <s v="The Affair of the Necklace"/>
    <x v="0"/>
    <x v="0"/>
    <x v="21"/>
    <s v="December 7, 2001 (United States)"/>
    <x v="10"/>
    <n v="5100"/>
    <s v="Charles Shyer"/>
    <s v="John Sweet"/>
    <s v="Hilary Swank"/>
    <s v="United States"/>
    <n v="30000000"/>
    <n v="1198113"/>
    <s v="Alcon Entertainment"/>
    <n v="118"/>
    <n v="177.1"/>
    <n v="2061349.6956521738"/>
  </r>
  <r>
    <s v="Lovely &amp; Amazing"/>
    <x v="0"/>
    <x v="3"/>
    <x v="21"/>
    <s v="August 2, 2002 (United States)"/>
    <x v="8"/>
    <n v="7000"/>
    <s v="Nicole Holofcener"/>
    <s v="Nicole Holofcener"/>
    <s v="Catherine Keener"/>
    <s v="United States"/>
    <n v="250000"/>
    <n v="4677852"/>
    <s v="Blow Up Pictures"/>
    <n v="91"/>
    <n v="177.1"/>
    <n v="8048229.8385093166"/>
  </r>
  <r>
    <s v="La CiÃ©naga"/>
    <x v="4"/>
    <x v="3"/>
    <x v="21"/>
    <s v="April 12, 2001 (Argentina)"/>
    <x v="12"/>
    <n v="6100"/>
    <s v="Lucrecia Martel"/>
    <s v="Lucrecia Martel"/>
    <s v="Mercedes MorÃ¡n"/>
    <s v="Argentina"/>
    <m/>
    <n v="270811"/>
    <s v="4k Films"/>
    <n v="103"/>
    <n v="177.1"/>
    <n v="465929.48447204969"/>
  </r>
  <r>
    <s v="Corky Romano"/>
    <x v="8"/>
    <x v="3"/>
    <x v="21"/>
    <s v="October 12, 2001 (United States)"/>
    <x v="32"/>
    <n v="13000"/>
    <s v="Rob Pritts"/>
    <s v="David Garrett"/>
    <s v="Chris Kattan"/>
    <s v="United States"/>
    <n v="11000000"/>
    <n v="25272752"/>
    <s v="Touchstone Pictures"/>
    <n v="86"/>
    <n v="177.1"/>
    <n v="43481691.329192549"/>
  </r>
  <r>
    <s v="Read My Lips"/>
    <x v="0"/>
    <x v="6"/>
    <x v="21"/>
    <s v="July 26, 2002 (United States)"/>
    <x v="4"/>
    <n v="14000"/>
    <s v="Jacques Audiard"/>
    <s v="Jacques Audiard"/>
    <s v="Vincent Cassel"/>
    <s v="France"/>
    <m/>
    <n v="5393526"/>
    <s v="Canal+"/>
    <n v="115"/>
    <n v="177.1"/>
    <n v="9279544.7329192553"/>
  </r>
  <r>
    <s v="Recess: School's Out"/>
    <x v="2"/>
    <x v="10"/>
    <x v="21"/>
    <s v="February 16, 2001 (United States)"/>
    <x v="14"/>
    <n v="9800"/>
    <s v="Chuck Sheetz"/>
    <s v="Paul Germain"/>
    <s v="Andrew Lawrence"/>
    <s v="United States"/>
    <n v="23000000"/>
    <n v="44460850"/>
    <s v="Disney Television Animation"/>
    <n v="82"/>
    <n v="177.1"/>
    <n v="76494754.347826093"/>
  </r>
  <r>
    <s v="The Other Side of Heaven"/>
    <x v="1"/>
    <x v="1"/>
    <x v="21"/>
    <s v="April 12, 2002 (United States)"/>
    <x v="5"/>
    <n v="4200"/>
    <s v="Mitch Davis"/>
    <s v="Mitch Davis"/>
    <s v="Christopher Gorham"/>
    <s v="United States"/>
    <n v="7000000"/>
    <n v="4760014"/>
    <s v="3Mark Entertainment"/>
    <n v="113"/>
    <n v="177.1"/>
    <n v="8189589.3043478262"/>
  </r>
  <r>
    <s v="The Grey Zone"/>
    <x v="0"/>
    <x v="0"/>
    <x v="21"/>
    <s v="November 30, 2001 (Spain)"/>
    <x v="9"/>
    <n v="10000"/>
    <s v="Tim Blake Nelson"/>
    <s v="Miklos Nyiszli"/>
    <s v="David Arquette"/>
    <s v="United States"/>
    <n v="5000000"/>
    <n v="621592"/>
    <s v="Killer Films"/>
    <n v="108"/>
    <n v="177.1"/>
    <n v="1069447.1055900622"/>
  </r>
  <r>
    <s v="Novocaine"/>
    <x v="0"/>
    <x v="3"/>
    <x v="21"/>
    <s v="December 14, 2001 (United States)"/>
    <x v="1"/>
    <n v="11000"/>
    <s v="David Atkins"/>
    <s v="Paul Felopulos"/>
    <s v="Steve Martin"/>
    <s v="United States"/>
    <n v="8000000"/>
    <n v="2534372"/>
    <s v="Artisan Entertainment"/>
    <n v="95"/>
    <n v="177.1"/>
    <n v="4360379.1552795032"/>
  </r>
  <r>
    <s v="Charlotte Gray"/>
    <x v="8"/>
    <x v="0"/>
    <x v="21"/>
    <s v="January 11, 2002 (United States)"/>
    <x v="5"/>
    <n v="11000"/>
    <s v="Gillian Armstrong"/>
    <s v="Sebastian Faulks"/>
    <s v="Cate Blanchett"/>
    <s v="United Kingdom"/>
    <n v="20000000"/>
    <n v="5323109"/>
    <s v="Ecosse Films"/>
    <n v="121"/>
    <n v="177.1"/>
    <n v="9158392.5031055901"/>
  </r>
  <r>
    <s v="The Curse of the Jade Scorpion"/>
    <x v="8"/>
    <x v="3"/>
    <x v="21"/>
    <s v="August 24, 2001 (United States)"/>
    <x v="17"/>
    <n v="38000"/>
    <s v="Woody Allen"/>
    <s v="Woody Allen"/>
    <s v="Greg Stebner"/>
    <s v="United States"/>
    <n v="33000000"/>
    <n v="18914307"/>
    <s v="Dreamworks Pictures"/>
    <n v="103"/>
    <n v="177.1"/>
    <n v="32542006.45341615"/>
  </r>
  <r>
    <s v="Spider-Man"/>
    <x v="8"/>
    <x v="2"/>
    <x v="22"/>
    <s v="May 3, 2002 (United States)"/>
    <x v="4"/>
    <n v="706000"/>
    <s v="Sam Raimi"/>
    <s v="Stan Lee"/>
    <s v="Tobey Maguire"/>
    <s v="United States"/>
    <n v="139000000"/>
    <n v="825025036"/>
    <s v="Columbia Pictures"/>
    <n v="121"/>
    <n v="179.9"/>
    <n v="1397360358.3613119"/>
  </r>
  <r>
    <s v="The Sum of All Fears"/>
    <x v="8"/>
    <x v="2"/>
    <x v="22"/>
    <s v="May 31, 2002 (United States)"/>
    <x v="5"/>
    <n v="108000"/>
    <s v="Phil Alden Robinson"/>
    <s v="Tom Clancy"/>
    <s v="Ben Affleck"/>
    <s v="United States"/>
    <n v="68000000"/>
    <n v="193921372"/>
    <s v="Paramount Pictures"/>
    <n v="124"/>
    <n v="179.9"/>
    <n v="328448260.41356307"/>
  </r>
  <r>
    <s v="8 Mile"/>
    <x v="0"/>
    <x v="0"/>
    <x v="22"/>
    <s v="November 8, 2002 (United States)"/>
    <x v="12"/>
    <n v="259000"/>
    <s v="Curtis Hanson"/>
    <s v="Scott Silver"/>
    <s v="Eminem"/>
    <s v="United States"/>
    <n v="41000000"/>
    <n v="242875078"/>
    <s v="Imagine Entertainment"/>
    <n v="110"/>
    <n v="179.9"/>
    <n v="411362069.29738742"/>
  </r>
  <r>
    <s v="The Pianist"/>
    <x v="0"/>
    <x v="5"/>
    <x v="22"/>
    <s v="March 28, 2003 (United States)"/>
    <x v="55"/>
    <n v="756000"/>
    <s v="Roman Polanski"/>
    <s v="Ronald Harwood"/>
    <s v="Adrien Brody"/>
    <s v="United Kingdom"/>
    <n v="35000000"/>
    <n v="120072577"/>
    <s v="R.P. Productions"/>
    <n v="150"/>
    <n v="179.9"/>
    <n v="203369172.93996665"/>
  </r>
  <r>
    <s v="Harry Potter and the Chamber of Secrets"/>
    <x v="1"/>
    <x v="1"/>
    <x v="22"/>
    <s v="November 15, 2002 (United States)"/>
    <x v="34"/>
    <n v="572000"/>
    <s v="Chris Columbus"/>
    <s v="J.K. Rowling"/>
    <s v="Daniel Radcliffe"/>
    <s v="United Kingdom"/>
    <n v="100000000"/>
    <n v="879602366"/>
    <s v="Warner Bros."/>
    <n v="161"/>
    <n v="179.9"/>
    <n v="1489799004.5591996"/>
  </r>
  <r>
    <s v="The Lord of the Rings: The Two Towers"/>
    <x v="8"/>
    <x v="2"/>
    <x v="22"/>
    <s v="December 18, 2002 (United States)"/>
    <x v="2"/>
    <n v="1500000"/>
    <s v="Peter Jackson"/>
    <s v="J.R.R. Tolkien"/>
    <s v="Elijah Wood"/>
    <s v="New Zealand"/>
    <n v="94000000"/>
    <n v="947495095"/>
    <s v="New Line Cinema"/>
    <n v="179"/>
    <n v="179.9"/>
    <n v="1604790191.4758198"/>
  </r>
  <r>
    <s v="Road to Perdition"/>
    <x v="0"/>
    <x v="6"/>
    <x v="22"/>
    <s v="July 12, 2002 (United States)"/>
    <x v="3"/>
    <n v="253000"/>
    <s v="Sam Mendes"/>
    <s v="Max Allan Collins"/>
    <s v="Tom Hanks"/>
    <s v="United States"/>
    <n v="80000000"/>
    <n v="181001478"/>
    <s v="Dreamworks Pictures"/>
    <n v="117"/>
    <n v="179.9"/>
    <n v="306565593.92217898"/>
  </r>
  <r>
    <s v="Resident Evil"/>
    <x v="0"/>
    <x v="2"/>
    <x v="22"/>
    <s v="March 15, 2002 (United States)"/>
    <x v="17"/>
    <n v="254000"/>
    <s v="Paul W.S. Anderson"/>
    <s v="Paul W.S. Anderson"/>
    <s v="Milla Jovovich"/>
    <s v="United Kingdom"/>
    <n v="33000000"/>
    <n v="102984862"/>
    <s v="Constantin Film"/>
    <n v="100"/>
    <n v="179.9"/>
    <n v="174427389.946637"/>
  </r>
  <r>
    <s v="Catch Me If You Can"/>
    <x v="8"/>
    <x v="5"/>
    <x v="22"/>
    <s v="December 25, 2002 (United States)"/>
    <x v="31"/>
    <n v="866000"/>
    <s v="Steven Spielberg"/>
    <s v="Jeff Nathanson"/>
    <s v="Leonardo DiCaprio"/>
    <s v="United States"/>
    <n v="52000000"/>
    <n v="352114312"/>
    <s v="Dreamworks Pictures"/>
    <n v="141"/>
    <n v="179.9"/>
    <n v="596382606.26125622"/>
  </r>
  <r>
    <s v="28 Days Later..."/>
    <x v="0"/>
    <x v="0"/>
    <x v="22"/>
    <s v="June 27, 2003 (United States)"/>
    <x v="37"/>
    <n v="386000"/>
    <s v="Danny Boyle"/>
    <s v="Alex Garland"/>
    <s v="Cillian Murphy"/>
    <s v="United Kingdom"/>
    <n v="8000000"/>
    <n v="85720385"/>
    <s v="DNA Films"/>
    <n v="113"/>
    <n v="179.9"/>
    <n v="145186221.84269038"/>
  </r>
  <r>
    <s v="City of God"/>
    <x v="0"/>
    <x v="6"/>
    <x v="22"/>
    <s v="February 13, 2004 (United States)"/>
    <x v="60"/>
    <n v="714000"/>
    <s v="Fernando Meirelles"/>
    <s v="Paulo Lins"/>
    <s v="Alexandre Rodrigues"/>
    <s v="Brazil"/>
    <m/>
    <n v="30680793"/>
    <s v="O2 Filmes"/>
    <n v="130"/>
    <n v="179.9"/>
    <n v="51964633.836020008"/>
  </r>
  <r>
    <s v="Irreversible"/>
    <x v="4"/>
    <x v="6"/>
    <x v="22"/>
    <s v="May 24, 2002 (France)"/>
    <x v="34"/>
    <n v="124000"/>
    <s v="Gaspar NoÃ©"/>
    <s v="Gaspar NoÃ©"/>
    <s v="Monica Bellucci"/>
    <s v="France"/>
    <m/>
    <n v="6479328"/>
    <s v="120 Films"/>
    <n v="97"/>
    <n v="179.9"/>
    <n v="10974159.208449138"/>
  </r>
  <r>
    <s v="The Ring"/>
    <x v="8"/>
    <x v="4"/>
    <x v="22"/>
    <s v="October 18, 2002 (United States)"/>
    <x v="12"/>
    <n v="328000"/>
    <s v="Gore Verbinski"/>
    <s v="Ehren Kruger"/>
    <s v="Naomi Watts"/>
    <s v="United States"/>
    <n v="48000000"/>
    <n v="249348933"/>
    <s v="Dreamworks Pictures"/>
    <n v="115"/>
    <n v="179.9"/>
    <n v="422326958.7832129"/>
  </r>
  <r>
    <s v="Signs"/>
    <x v="8"/>
    <x v="0"/>
    <x v="22"/>
    <s v="August 2, 2002 (United States)"/>
    <x v="17"/>
    <n v="344000"/>
    <s v="M. Night Shyamalan"/>
    <s v="M. Night Shyamalan"/>
    <s v="Mel Gibson"/>
    <s v="United States"/>
    <n v="72000000"/>
    <n v="408247917"/>
    <s v="Touchstone Pictures"/>
    <n v="106"/>
    <n v="179.9"/>
    <n v="691457144.57976651"/>
  </r>
  <r>
    <s v="The Bourne Identity"/>
    <x v="8"/>
    <x v="2"/>
    <x v="22"/>
    <s v="June 14, 2002 (United States)"/>
    <x v="6"/>
    <n v="519000"/>
    <s v="Doug Liman"/>
    <s v="Tony Gilroy"/>
    <s v="Franka Potente"/>
    <s v="United States"/>
    <n v="60000000"/>
    <n v="214034224"/>
    <s v="Universal Pictures"/>
    <n v="119"/>
    <n v="179.9"/>
    <n v="362513774.61256254"/>
  </r>
  <r>
    <s v="Star Wars: Episode II - Attack of the Clones"/>
    <x v="1"/>
    <x v="2"/>
    <x v="22"/>
    <s v="May 16, 2002 (United States)"/>
    <x v="16"/>
    <n v="658000"/>
    <s v="George Lucas"/>
    <s v="George Lucas"/>
    <s v="Hayden Christensen"/>
    <s v="United States"/>
    <n v="115000000"/>
    <n v="653779970"/>
    <s v="Lucasfilm"/>
    <n v="142"/>
    <n v="179.9"/>
    <n v="1107319382.2067816"/>
  </r>
  <r>
    <s v="Secretary"/>
    <x v="0"/>
    <x v="3"/>
    <x v="22"/>
    <s v="October 11, 2002 (United States)"/>
    <x v="9"/>
    <n v="86000"/>
    <s v="Steven Shainberg"/>
    <s v="Erin Cressida Wilson"/>
    <s v="James Spader"/>
    <s v="United States"/>
    <n v="4000000"/>
    <n v="9304609"/>
    <s v="Slough Pond"/>
    <n v="107"/>
    <n v="179.9"/>
    <n v="15759390.563090606"/>
  </r>
  <r>
    <s v="Scooby-Doo"/>
    <x v="1"/>
    <x v="1"/>
    <x v="22"/>
    <s v="June 14, 2002 (United States)"/>
    <x v="27"/>
    <n v="103000"/>
    <s v="Raja Gosnell"/>
    <s v="James Gunn"/>
    <s v="Matthew Lillard"/>
    <s v="United States"/>
    <n v="84000000"/>
    <n v="275650703"/>
    <s v="Warner Bros."/>
    <n v="86"/>
    <n v="179.9"/>
    <n v="466874759.33351862"/>
  </r>
  <r>
    <s v="Reign of Fire"/>
    <x v="8"/>
    <x v="2"/>
    <x v="22"/>
    <s v="July 12, 2002 (United States)"/>
    <x v="19"/>
    <n v="129000"/>
    <s v="Rob Bowman"/>
    <s v="Gregg Chabot"/>
    <s v="Matthew McConaughey"/>
    <s v="United States"/>
    <n v="60000000"/>
    <n v="82150183"/>
    <s v="Touchstone Pictures"/>
    <n v="101"/>
    <n v="179.9"/>
    <n v="139139303.83602002"/>
  </r>
  <r>
    <s v="Minority Report"/>
    <x v="8"/>
    <x v="2"/>
    <x v="22"/>
    <s v="June 21, 2002 (United States)"/>
    <x v="37"/>
    <n v="519000"/>
    <s v="Steven Spielberg"/>
    <s v="Philip K. Dick"/>
    <s v="Tom Cruise"/>
    <s v="United States"/>
    <n v="102000000"/>
    <n v="358372926"/>
    <s v="Twentieth Century Fox"/>
    <n v="145"/>
    <n v="179.9"/>
    <n v="606982938.0333519"/>
  </r>
  <r>
    <s v="Austin Powers in Goldmember"/>
    <x v="8"/>
    <x v="2"/>
    <x v="22"/>
    <s v="July 26, 2002 (United States)"/>
    <x v="19"/>
    <n v="199000"/>
    <s v="Jay Roach"/>
    <s v="Mike Myers"/>
    <s v="Mike Myers"/>
    <s v="United States"/>
    <n v="63000000"/>
    <n v="296938801"/>
    <s v="New Line Cinema"/>
    <n v="94"/>
    <n v="179.9"/>
    <n v="502930809.69816566"/>
  </r>
  <r>
    <s v="Red Dragon"/>
    <x v="0"/>
    <x v="6"/>
    <x v="22"/>
    <s v="October 4, 2002 (United States)"/>
    <x v="13"/>
    <n v="259000"/>
    <s v="Brett Ratner"/>
    <s v="Thomas Harris"/>
    <s v="Anthony Hopkins"/>
    <s v="Germany"/>
    <n v="78000000"/>
    <n v="209196298"/>
    <s v="Universal Pictures"/>
    <n v="124"/>
    <n v="179.9"/>
    <n v="354319688.71928847"/>
  </r>
  <r>
    <s v="Gangs of New York"/>
    <x v="0"/>
    <x v="6"/>
    <x v="22"/>
    <s v="December 20, 2002 (United States)"/>
    <x v="24"/>
    <n v="415000"/>
    <s v="Martin Scorsese"/>
    <s v="Jay Cocks"/>
    <s v="Leonardo DiCaprio"/>
    <s v="United States"/>
    <n v="100000000"/>
    <n v="193772504"/>
    <s v="Miramax"/>
    <n v="167"/>
    <n v="179.9"/>
    <n v="328196119.89327401"/>
  </r>
  <r>
    <s v="The Importance of Being Earnest"/>
    <x v="1"/>
    <x v="3"/>
    <x v="22"/>
    <s v="June 21, 2002 (United States)"/>
    <x v="8"/>
    <n v="22000"/>
    <s v="Oliver Parker"/>
    <s v="Oscar Wilde"/>
    <s v="Rupert Everett"/>
    <s v="United Kingdom"/>
    <n v="15000000"/>
    <n v="18009625"/>
    <s v="Miramax"/>
    <n v="97"/>
    <n v="179.9"/>
    <n v="30503239.230127849"/>
  </r>
  <r>
    <s v="Sweet Home Alabama"/>
    <x v="8"/>
    <x v="3"/>
    <x v="22"/>
    <s v="September 27, 2002 (United States)"/>
    <x v="19"/>
    <n v="105000"/>
    <s v="Andy Tennant"/>
    <s v="Douglas J. Eboch"/>
    <s v="Reese Witherspoon"/>
    <s v="United States"/>
    <n v="30000000"/>
    <n v="180622424"/>
    <s v="Touchstone Pictures"/>
    <n v="108"/>
    <n v="179.9"/>
    <n v="305923583.06170094"/>
  </r>
  <r>
    <s v="The Count of Monte Cristo"/>
    <x v="8"/>
    <x v="2"/>
    <x v="22"/>
    <s v="January 25, 2002 (United States)"/>
    <x v="3"/>
    <n v="132000"/>
    <s v="Kevin Reynolds"/>
    <s v="Alexandre Dumas"/>
    <s v="Jim Caviezel"/>
    <s v="United Kingdom"/>
    <n v="35000000"/>
    <n v="75395048"/>
    <s v="Touchstone Pictures"/>
    <n v="131"/>
    <n v="179.9"/>
    <n v="127698005.1450806"/>
  </r>
  <r>
    <s v="The Hot Chick"/>
    <x v="8"/>
    <x v="3"/>
    <x v="22"/>
    <s v="December 13, 2002 (United States)"/>
    <x v="30"/>
    <n v="92000"/>
    <s v="Tom Brady"/>
    <s v="Tom Brady"/>
    <s v="Rob Schneider"/>
    <s v="United States"/>
    <m/>
    <n v="54639553"/>
    <s v="Touchstone Pictures"/>
    <n v="104"/>
    <n v="179.9"/>
    <n v="92544034.458588108"/>
  </r>
  <r>
    <s v="Adaptation."/>
    <x v="0"/>
    <x v="3"/>
    <x v="22"/>
    <s v="February 14, 2003 (United States)"/>
    <x v="3"/>
    <n v="183000"/>
    <s v="Spike Jonze"/>
    <s v="Susan Orlean"/>
    <s v="Nicolas Cage"/>
    <s v="United States"/>
    <n v="19000000"/>
    <n v="32801173"/>
    <s v="Beverly Detroit"/>
    <n v="115"/>
    <n v="179.9"/>
    <n v="55555961.162312396"/>
  </r>
  <r>
    <s v="Unfaithful"/>
    <x v="0"/>
    <x v="0"/>
    <x v="22"/>
    <s v="May 10, 2002 (United States)"/>
    <x v="17"/>
    <n v="83000"/>
    <s v="Adrian Lyne"/>
    <s v="Claude Chabrol"/>
    <s v="Richard Gere"/>
    <s v="France"/>
    <n v="50000000"/>
    <n v="119137784"/>
    <s v="Fox 2000 Pictures"/>
    <n v="124"/>
    <n v="179.9"/>
    <n v="201785896.52473596"/>
  </r>
  <r>
    <s v="Ice Age"/>
    <x v="1"/>
    <x v="10"/>
    <x v="22"/>
    <s v="March 15, 2002 (United States)"/>
    <x v="24"/>
    <n v="452000"/>
    <s v="Chris Wedge"/>
    <s v="Michael J. Wilson"/>
    <s v="Denis Leary"/>
    <s v="United States"/>
    <n v="59000000"/>
    <n v="383257136"/>
    <s v="Twentieth Century Fox"/>
    <n v="81"/>
    <n v="179.9"/>
    <n v="649129790.65703166"/>
  </r>
  <r>
    <s v="Panic Room"/>
    <x v="0"/>
    <x v="6"/>
    <x v="22"/>
    <s v="March 29, 2002 (United States)"/>
    <x v="8"/>
    <n v="266000"/>
    <s v="David Fincher"/>
    <s v="David Koepp"/>
    <s v="Jodie Foster"/>
    <s v="United States"/>
    <n v="48000000"/>
    <n v="197079546"/>
    <s v="Columbia Pictures"/>
    <n v="112"/>
    <n v="179.9"/>
    <n v="333797318.87826568"/>
  </r>
  <r>
    <s v="Insomnia"/>
    <x v="0"/>
    <x v="0"/>
    <x v="22"/>
    <s v="May 24, 2002 (United States)"/>
    <x v="13"/>
    <n v="281000"/>
    <s v="Christopher Nolan"/>
    <s v="Hillary Seitz"/>
    <s v="Al Pacino"/>
    <s v="United States"/>
    <n v="46000000"/>
    <n v="113758770"/>
    <s v="Alcon Entertainment"/>
    <n v="118"/>
    <n v="179.9"/>
    <n v="192675359.74986103"/>
  </r>
  <r>
    <s v="Men in Black II"/>
    <x v="8"/>
    <x v="2"/>
    <x v="22"/>
    <s v="July 3, 2002 (United States)"/>
    <x v="19"/>
    <n v="351000"/>
    <s v="Barry Sonnenfeld"/>
    <s v="Lowell Cunningham"/>
    <s v="Tommy Lee Jones"/>
    <s v="United States"/>
    <n v="140000000"/>
    <n v="445135288"/>
    <s v="Columbia Pictures"/>
    <n v="88"/>
    <n v="179.9"/>
    <n v="753933975.8399111"/>
  </r>
  <r>
    <s v="Lilo &amp; Stitch"/>
    <x v="1"/>
    <x v="10"/>
    <x v="22"/>
    <s v="June 21, 2002 (United States)"/>
    <x v="4"/>
    <n v="174000"/>
    <s v="Dean DeBlois"/>
    <s v="Chris Sanders"/>
    <s v="Daveigh Chase"/>
    <s v="United States"/>
    <n v="80000000"/>
    <n v="273144151"/>
    <s v="Walt Disney Pictures"/>
    <n v="92"/>
    <n v="179.9"/>
    <n v="462629365.25680935"/>
  </r>
  <r>
    <s v="Chicago"/>
    <x v="8"/>
    <x v="3"/>
    <x v="22"/>
    <s v="January 24, 2003 (United States)"/>
    <x v="13"/>
    <n v="220000"/>
    <s v="Rob Marshall"/>
    <s v="Bill Condon"/>
    <s v="RenÃ©e Zellweger"/>
    <s v="United States"/>
    <n v="45000000"/>
    <n v="306776732"/>
    <s v="Miramax"/>
    <n v="113"/>
    <n v="179.9"/>
    <n v="519593497.72317952"/>
  </r>
  <r>
    <s v="A Walk to Remember"/>
    <x v="1"/>
    <x v="0"/>
    <x v="22"/>
    <s v="January 25, 2002 (United States)"/>
    <x v="4"/>
    <n v="203000"/>
    <s v="Adam Shankman"/>
    <s v="Nicholas Sparks"/>
    <s v="Mandy Moore"/>
    <s v="United States"/>
    <n v="11800000"/>
    <n v="47494916"/>
    <s v="Warner Bros."/>
    <n v="101"/>
    <n v="179.9"/>
    <n v="80443028.933852136"/>
  </r>
  <r>
    <s v="Treasure Planet"/>
    <x v="1"/>
    <x v="10"/>
    <x v="22"/>
    <s v="November 27, 2002 (United States)"/>
    <x v="13"/>
    <n v="107000"/>
    <s v="Ron Clements"/>
    <s v="Robert Louis Stevenson"/>
    <s v="Joseph Gordon-Levitt"/>
    <s v="United States"/>
    <n v="140000000"/>
    <n v="110041363"/>
    <s v="Walt Disney Animation Studios"/>
    <n v="95"/>
    <n v="179.9"/>
    <n v="186379117.87715396"/>
  </r>
  <r>
    <s v="My Big Fat Greek Wedding"/>
    <x v="1"/>
    <x v="3"/>
    <x v="22"/>
    <s v="August 2, 2002 (United States)"/>
    <x v="14"/>
    <n v="122000"/>
    <s v="Joel Zwick"/>
    <s v="Nia Vardalos"/>
    <s v="Nia Vardalos"/>
    <s v="Canada"/>
    <n v="5000000"/>
    <n v="368744044"/>
    <s v="Gold Circle Films"/>
    <n v="95"/>
    <n v="179.9"/>
    <n v="624548694.86826015"/>
  </r>
  <r>
    <s v="We Were Soldiers"/>
    <x v="0"/>
    <x v="2"/>
    <x v="22"/>
    <s v="March 1, 2002 (United States)"/>
    <x v="13"/>
    <n v="133000"/>
    <s v="Randall Wallace"/>
    <s v="Harold G. Moore"/>
    <s v="Mel Gibson"/>
    <s v="United States"/>
    <n v="75000000"/>
    <n v="115374915"/>
    <s v="Icon Entertainment International"/>
    <n v="138"/>
    <n v="179.9"/>
    <n v="195412654.8110061"/>
  </r>
  <r>
    <s v="The Sweetest Thing"/>
    <x v="0"/>
    <x v="3"/>
    <x v="22"/>
    <s v="April 12, 2002 (United States)"/>
    <x v="33"/>
    <n v="56000"/>
    <s v="Roger Kumble"/>
    <s v="Nancy M. Pimental"/>
    <s v="Cameron Diaz"/>
    <s v="United States"/>
    <n v="43000000"/>
    <n v="69319426"/>
    <s v="Columbia Pictures"/>
    <n v="84"/>
    <n v="179.9"/>
    <n v="117407610.35130627"/>
  </r>
  <r>
    <s v="xXx"/>
    <x v="8"/>
    <x v="2"/>
    <x v="22"/>
    <s v="August 9, 2002 (United States)"/>
    <x v="23"/>
    <n v="175000"/>
    <s v="Rob Cohen"/>
    <s v="Rich Wilkes"/>
    <s v="Vin Diesel"/>
    <s v="United States"/>
    <n v="70000000"/>
    <n v="277448382"/>
    <s v="Revolution Studios"/>
    <n v="124"/>
    <n v="179.9"/>
    <n v="469919521.93107283"/>
  </r>
  <r>
    <s v="Equilibrium"/>
    <x v="0"/>
    <x v="2"/>
    <x v="22"/>
    <s v="December 6, 2002 (United States)"/>
    <x v="34"/>
    <n v="316000"/>
    <s v="Kurt Wimmer"/>
    <s v="Kurt Wimmer"/>
    <s v="Christian Bale"/>
    <s v="United States"/>
    <n v="20000000"/>
    <n v="5368217"/>
    <s v="Dimension Films"/>
    <n v="107"/>
    <n v="179.9"/>
    <n v="9092249.6937187333"/>
  </r>
  <r>
    <s v="The Scorpion King"/>
    <x v="8"/>
    <x v="2"/>
    <x v="22"/>
    <s v="April 19, 2002 (United States)"/>
    <x v="30"/>
    <n v="133000"/>
    <s v="Chuck Russell"/>
    <s v="Stephen Sommers"/>
    <s v="Dwayne Johnson"/>
    <s v="United States"/>
    <n v="60000000"/>
    <n v="180630907"/>
    <s v="Universal Pictures"/>
    <n v="92"/>
    <n v="179.9"/>
    <n v="305937950.87770981"/>
  </r>
  <r>
    <s v="Punch-Drunk Love"/>
    <x v="0"/>
    <x v="3"/>
    <x v="22"/>
    <s v="November 1, 2002 (United States)"/>
    <x v="4"/>
    <n v="152000"/>
    <s v="Paul Thomas Anderson"/>
    <s v="Paul Thomas Anderson"/>
    <s v="Adam Sandler"/>
    <s v="United States"/>
    <n v="25000000"/>
    <n v="24675714"/>
    <s v="New Line Cinema"/>
    <n v="95"/>
    <n v="179.9"/>
    <n v="41793719.042801559"/>
  </r>
  <r>
    <s v="Die Another Day"/>
    <x v="8"/>
    <x v="2"/>
    <x v="22"/>
    <s v="November 22, 2002 (United States)"/>
    <x v="10"/>
    <n v="209000"/>
    <s v="Lee Tamahori"/>
    <s v="Ian Fleming"/>
    <s v="Pierce Brosnan"/>
    <s v="United Kingdom"/>
    <n v="142000000"/>
    <n v="431971116"/>
    <s v="Eon Productions"/>
    <n v="133"/>
    <n v="179.9"/>
    <n v="731637571.12395775"/>
  </r>
  <r>
    <s v="The Time Machine"/>
    <x v="8"/>
    <x v="2"/>
    <x v="22"/>
    <s v="March 8, 2002 (United States)"/>
    <x v="22"/>
    <n v="120000"/>
    <s v="Simon Wells"/>
    <s v="H.G. Wells"/>
    <s v="Guy Pearce"/>
    <s v="United States"/>
    <n v="80000000"/>
    <n v="123729176"/>
    <s v="Warner Bros."/>
    <n v="96"/>
    <n v="179.9"/>
    <n v="209562423.16397998"/>
  </r>
  <r>
    <s v="Bend It Like Beckham"/>
    <x v="8"/>
    <x v="3"/>
    <x v="22"/>
    <s v="August 1, 2003 (United States)"/>
    <x v="14"/>
    <n v="106000"/>
    <s v="Gurinder Chadha"/>
    <s v="Gurinder Chadha"/>
    <s v="Parminder Nagra"/>
    <s v="United Kingdom"/>
    <m/>
    <n v="76585828"/>
    <s v="Kintop Pictures"/>
    <n v="112"/>
    <n v="179.9"/>
    <n v="129714851.53752084"/>
  </r>
  <r>
    <s v="The Transporter"/>
    <x v="8"/>
    <x v="2"/>
    <x v="22"/>
    <s v="October 11, 2002 (United States)"/>
    <x v="8"/>
    <n v="290000"/>
    <s v="Louis Leterrier"/>
    <s v="Luc Besson"/>
    <s v="Jason Statham"/>
    <s v="France"/>
    <n v="21000000"/>
    <n v="43928932"/>
    <s v="EuropaCorp"/>
    <n v="92"/>
    <n v="179.9"/>
    <n v="74403255.032795995"/>
  </r>
  <r>
    <s v="Blue Crush"/>
    <x v="8"/>
    <x v="0"/>
    <x v="22"/>
    <s v="August 16, 2002 (United States)"/>
    <x v="46"/>
    <n v="30000"/>
    <s v="John Stockwell"/>
    <s v="Susan Orlean"/>
    <s v="Kate Bosworth"/>
    <s v="United States"/>
    <n v="25000000"/>
    <n v="51843679"/>
    <s v="Universal Pictures"/>
    <n v="104"/>
    <n v="179.9"/>
    <n v="87808610.290717065"/>
  </r>
  <r>
    <s v="Ghost Ship"/>
    <x v="0"/>
    <x v="4"/>
    <x v="22"/>
    <s v="October 25, 2002 (United States)"/>
    <x v="30"/>
    <n v="96000"/>
    <s v="Steve Beck"/>
    <s v="Mark Hanlon"/>
    <s v="Julianna Margulies"/>
    <s v="United States"/>
    <n v="20000000"/>
    <n v="68349884"/>
    <s v="Warner Bros."/>
    <n v="91"/>
    <n v="179.9"/>
    <n v="115765478.90383546"/>
  </r>
  <r>
    <s v="Van Wilder"/>
    <x v="0"/>
    <x v="3"/>
    <x v="22"/>
    <s v="April 5, 2002 (United States)"/>
    <x v="5"/>
    <n v="105000"/>
    <s v="Walt Becker"/>
    <s v="Brent Goldberg"/>
    <s v="Ryan Reynolds"/>
    <s v="Germany"/>
    <n v="5000000"/>
    <n v="38275483"/>
    <s v="Myriad Pictures"/>
    <n v="92"/>
    <n v="179.9"/>
    <n v="64827902.55753196"/>
  </r>
  <r>
    <s v="Maid in Manhattan"/>
    <x v="8"/>
    <x v="3"/>
    <x v="22"/>
    <s v="December 13, 2002 (United States)"/>
    <x v="11"/>
    <n v="86000"/>
    <s v="Wayne Wang"/>
    <s v="John Hughes"/>
    <s v="Jennifer Lopez"/>
    <s v="United States"/>
    <n v="55000000"/>
    <n v="154906693"/>
    <s v="Revolution Studios"/>
    <n v="105"/>
    <n v="179.9"/>
    <n v="262368367.74374652"/>
  </r>
  <r>
    <s v="Spirit: Stallion of the Cimarron"/>
    <x v="2"/>
    <x v="10"/>
    <x v="22"/>
    <s v="May 24, 2002 (United States)"/>
    <x v="13"/>
    <n v="69000"/>
    <s v="Kelly Asbury"/>
    <s v="John Fusco"/>
    <s v="Matt Damon"/>
    <s v="United States"/>
    <n v="80000000"/>
    <n v="122563539"/>
    <s v="DreamWorks Animation"/>
    <n v="83"/>
    <n v="179.9"/>
    <n v="207588161.94163424"/>
  </r>
  <r>
    <s v="Blade II"/>
    <x v="0"/>
    <x v="2"/>
    <x v="22"/>
    <s v="March 22, 2002 (United States)"/>
    <x v="17"/>
    <n v="204000"/>
    <s v="Guillermo del Toro"/>
    <s v="Marv Wolfman"/>
    <s v="Wesley Snipes"/>
    <s v="Germany"/>
    <n v="54000000"/>
    <n v="155010032"/>
    <s v="New Line Cinema"/>
    <n v="117"/>
    <n v="179.9"/>
    <n v="262543394.9438577"/>
  </r>
  <r>
    <s v="Frida"/>
    <x v="0"/>
    <x v="5"/>
    <x v="22"/>
    <s v="November 22, 2002 (United States)"/>
    <x v="34"/>
    <n v="83000"/>
    <s v="Julie Taymor"/>
    <s v="Hayden Herrera"/>
    <s v="Salma Hayek"/>
    <s v="Mexico"/>
    <n v="12000000"/>
    <n v="56298474"/>
    <s v="Handprint Entertainment"/>
    <n v="123"/>
    <n v="179.9"/>
    <n v="95353780.032240137"/>
  </r>
  <r>
    <s v="Phone Booth"/>
    <x v="0"/>
    <x v="6"/>
    <x v="22"/>
    <s v="April 4, 2003 (United States)"/>
    <x v="9"/>
    <n v="255000"/>
    <s v="Joel Schumacher"/>
    <s v="Larry Cohen"/>
    <s v="Colin Farrell"/>
    <s v="United States"/>
    <n v="13000000"/>
    <n v="97837138"/>
    <s v="Fox 2000 Pictures"/>
    <n v="81"/>
    <n v="179.9"/>
    <n v="165708593.3774319"/>
  </r>
  <r>
    <s v="About a Boy"/>
    <x v="8"/>
    <x v="3"/>
    <x v="22"/>
    <s v="May 17, 2002 (United States)"/>
    <x v="12"/>
    <n v="176000"/>
    <s v="Chris Weitz"/>
    <s v="Nick Hornby"/>
    <s v="Hugh Grant"/>
    <s v="United Kingdom"/>
    <n v="30000000"/>
    <n v="130549455"/>
    <s v="Universal Pictures"/>
    <n v="101"/>
    <n v="179.9"/>
    <n v="221114057.46803778"/>
  </r>
  <r>
    <s v="Confessions of a Dangerous Mind"/>
    <x v="0"/>
    <x v="5"/>
    <x v="22"/>
    <s v="January 24, 2003 (United States)"/>
    <x v="9"/>
    <n v="85000"/>
    <s v="George Clooney"/>
    <s v="Chuck Barris"/>
    <s v="Sam Rockwell"/>
    <s v="United States"/>
    <n v="30000000"/>
    <n v="33013805"/>
    <s v="Miramax"/>
    <n v="113"/>
    <n v="179.9"/>
    <n v="55916099.963868812"/>
  </r>
  <r>
    <s v="Kung Pow: Enter the Fist"/>
    <x v="8"/>
    <x v="2"/>
    <x v="22"/>
    <s v="January 25, 2002 (United States)"/>
    <x v="19"/>
    <n v="44000"/>
    <s v="Steve Oedekerk"/>
    <s v="Steve Oedekerk"/>
    <s v="Steve Oedekerk"/>
    <s v="United States"/>
    <n v="10000000"/>
    <n v="16994625"/>
    <s v="Twentieth Century Fox"/>
    <n v="81"/>
    <n v="179.9"/>
    <n v="28784114.716509171"/>
  </r>
  <r>
    <s v="Hero"/>
    <x v="8"/>
    <x v="2"/>
    <x v="22"/>
    <s v="August 27, 2004 (United States)"/>
    <x v="6"/>
    <n v="176000"/>
    <s v="Yimou Zhang"/>
    <s v="Feng Li"/>
    <s v="Jet Li"/>
    <s v="China"/>
    <n v="31000000"/>
    <n v="177395557"/>
    <s v="Edko Films"/>
    <n v="120"/>
    <n v="179.9"/>
    <n v="300458177.97609782"/>
  </r>
  <r>
    <s v="Star Trek: Nemesis"/>
    <x v="8"/>
    <x v="2"/>
    <x v="22"/>
    <s v="December 13, 2002 (United States)"/>
    <x v="5"/>
    <n v="75000"/>
    <s v="Stuart Baird"/>
    <s v="Gene Roddenberry"/>
    <s v="Patrick Stewart"/>
    <s v="United States"/>
    <n v="60000000"/>
    <n v="67336470"/>
    <s v="Paramount Pictures"/>
    <n v="116"/>
    <n v="179.9"/>
    <n v="114049040.62812674"/>
  </r>
  <r>
    <s v="Eight Legged Freaks"/>
    <x v="8"/>
    <x v="2"/>
    <x v="22"/>
    <s v="July 17, 2002 (United States)"/>
    <x v="20"/>
    <n v="53000"/>
    <s v="Ellory Elkayem"/>
    <s v="Ellory Elkayem"/>
    <s v="David Arquette"/>
    <s v="United States"/>
    <n v="30000000"/>
    <n v="45867333"/>
    <s v="Warner Bros."/>
    <n v="99"/>
    <n v="179.9"/>
    <n v="77686361.11784324"/>
  </r>
  <r>
    <s v="Queen of the Damned"/>
    <x v="0"/>
    <x v="0"/>
    <x v="22"/>
    <s v="February 22, 2002 (United States)"/>
    <x v="11"/>
    <n v="53000"/>
    <s v="Michael Rymer"/>
    <s v="Anne Rice"/>
    <s v="Aaliyah"/>
    <s v="United States"/>
    <n v="35000000"/>
    <n v="45479110"/>
    <s v="Warner Bros."/>
    <n v="101"/>
    <n v="179.9"/>
    <n v="77028820.550305724"/>
  </r>
  <r>
    <s v="Femme Fatale"/>
    <x v="0"/>
    <x v="6"/>
    <x v="22"/>
    <s v="November 6, 2002 (United States)"/>
    <x v="19"/>
    <n v="34000"/>
    <s v="Brian De Palma"/>
    <s v="Brian De Palma"/>
    <s v="Rebecca Romijn"/>
    <s v="France"/>
    <n v="35000000"/>
    <n v="16838910"/>
    <s v="Quinta Communications"/>
    <n v="114"/>
    <n v="179.9"/>
    <n v="28520377.30405781"/>
  </r>
  <r>
    <s v="The Hours"/>
    <x v="8"/>
    <x v="0"/>
    <x v="22"/>
    <s v="February 14, 2003 (United States)"/>
    <x v="24"/>
    <n v="127000"/>
    <s v="Stephen Daldry"/>
    <s v="Michael Cunningham"/>
    <s v="Meryl Streep"/>
    <s v="United States"/>
    <n v="25000000"/>
    <n v="108846072"/>
    <s v="Paramount Pictures"/>
    <n v="110"/>
    <n v="179.9"/>
    <n v="184354631.11951083"/>
  </r>
  <r>
    <s v="40 Days and 40 Nights"/>
    <x v="0"/>
    <x v="3"/>
    <x v="22"/>
    <s v="March 1, 2002 (United States)"/>
    <x v="41"/>
    <n v="72000"/>
    <s v="Michael Lehmann"/>
    <s v="Rob Perez"/>
    <s v="Josh Hartnett"/>
    <s v="United Kingdom"/>
    <n v="17000000"/>
    <n v="95146283"/>
    <s v="Miramax"/>
    <n v="96"/>
    <n v="179.9"/>
    <n v="161151041.85714287"/>
  </r>
  <r>
    <s v="One Hour Photo"/>
    <x v="0"/>
    <x v="0"/>
    <x v="22"/>
    <s v="September 13, 2002 (United States)"/>
    <x v="8"/>
    <n v="117000"/>
    <s v="Mark Romanek"/>
    <s v="Mark Romanek"/>
    <s v="Robin Williams"/>
    <s v="United States"/>
    <n v="12000000"/>
    <n v="52223306"/>
    <s v="Fox Searchlight Pictures"/>
    <n v="96"/>
    <n v="179.9"/>
    <n v="88451591.652028903"/>
  </r>
  <r>
    <s v="Cabin Fever"/>
    <x v="0"/>
    <x v="4"/>
    <x v="22"/>
    <s v="September 12, 2003 (United States)"/>
    <x v="41"/>
    <n v="75000"/>
    <s v="Eli Roth"/>
    <s v="Eli Roth"/>
    <s v="Jordan Ladd"/>
    <s v="United States"/>
    <n v="1500000"/>
    <n v="30553394"/>
    <s v="Tonic Films"/>
    <n v="93"/>
    <n v="179.9"/>
    <n v="51748855.763201781"/>
  </r>
  <r>
    <s v="Secret Things"/>
    <x v="9"/>
    <x v="3"/>
    <x v="22"/>
    <s v="October 16, 2002 (France)"/>
    <x v="10"/>
    <n v="4700"/>
    <s v="Jean-Claude Brisseau"/>
    <s v="Jean-Claude Brisseau"/>
    <s v="Coralie Revel"/>
    <s v="France"/>
    <m/>
    <n v="234255"/>
    <s v="Centre national du cinÃ©ma et de l'image animÃ©e (CNC)"/>
    <n v="115"/>
    <n v="179.9"/>
    <n v="396762.08171206224"/>
  </r>
  <r>
    <s v="The New Guy"/>
    <x v="8"/>
    <x v="3"/>
    <x v="22"/>
    <s v="May 10, 2002 (United States)"/>
    <x v="23"/>
    <n v="34000"/>
    <s v="Ed Decter"/>
    <s v="David Kendall"/>
    <s v="DJ Qualls"/>
    <s v="United States"/>
    <n v="13000000"/>
    <n v="31167388"/>
    <s v="Revolution Studios"/>
    <n v="88"/>
    <n v="179.9"/>
    <n v="52788788.902723737"/>
  </r>
  <r>
    <s v="Orange County"/>
    <x v="8"/>
    <x v="3"/>
    <x v="22"/>
    <s v="January 11, 2002 (United States)"/>
    <x v="19"/>
    <n v="48000"/>
    <s v="Jake Kasdan"/>
    <s v="Mike White"/>
    <s v="Colin Hanks"/>
    <s v="United States"/>
    <n v="18000000"/>
    <n v="43325009"/>
    <s v="Paramount Pictures"/>
    <n v="82"/>
    <n v="179.9"/>
    <n v="73380379.334630355"/>
  </r>
  <r>
    <s v="Mr. Deeds"/>
    <x v="8"/>
    <x v="3"/>
    <x v="22"/>
    <s v="June 28, 2002 (United States)"/>
    <x v="1"/>
    <n v="138000"/>
    <s v="Steven Brill"/>
    <s v="Clarence Budington Kelland"/>
    <s v="Adam Sandler"/>
    <s v="United States"/>
    <n v="50000000"/>
    <n v="171269535"/>
    <s v="Columbia Pictures"/>
    <n v="96"/>
    <n v="179.9"/>
    <n v="290082419.75819898"/>
  </r>
  <r>
    <s v="Devdas"/>
    <x v="4"/>
    <x v="0"/>
    <x v="22"/>
    <s v="July 12, 2002 (India)"/>
    <x v="37"/>
    <n v="40000"/>
    <s v="Sanjay Leela Bhansali"/>
    <s v="Saratchandra Chatterjee"/>
    <s v="Shah Rukh Khan"/>
    <s v="India"/>
    <m/>
    <n v="5427830"/>
    <s v="Red Chillies Entertainment"/>
    <n v="185"/>
    <n v="179.9"/>
    <n v="9193217.3485269584"/>
  </r>
  <r>
    <s v="John Q"/>
    <x v="8"/>
    <x v="6"/>
    <x v="22"/>
    <s v="February 15, 2002 (United States)"/>
    <x v="12"/>
    <n v="127000"/>
    <s v="Nick Cassavetes"/>
    <s v="James Kearns"/>
    <s v="Denzel Washington"/>
    <s v="United States"/>
    <n v="36000000"/>
    <n v="102244770"/>
    <s v="New Line Cinema"/>
    <n v="116"/>
    <n v="179.9"/>
    <n v="173173882.26236799"/>
  </r>
  <r>
    <s v="Crossroads"/>
    <x v="8"/>
    <x v="3"/>
    <x v="22"/>
    <s v="February 15, 2002 (United States)"/>
    <x v="48"/>
    <n v="39000"/>
    <s v="Tamra Davis"/>
    <s v="Shonda Rhimes"/>
    <s v="Britney Spears"/>
    <s v="United States"/>
    <n v="12000000"/>
    <n v="61141030"/>
    <s v="Fuzzy Bunny Films (I)"/>
    <n v="93"/>
    <n v="179.9"/>
    <n v="103555707.84324625"/>
  </r>
  <r>
    <s v="25th Hour"/>
    <x v="0"/>
    <x v="0"/>
    <x v="22"/>
    <s v="January 10, 2003 (United States)"/>
    <x v="37"/>
    <n v="172000"/>
    <s v="Spike Lee"/>
    <s v="David Benioff"/>
    <s v="Edward Norton"/>
    <s v="United States"/>
    <n v="5000000"/>
    <n v="23932055"/>
    <s v="25th Hour Productions"/>
    <n v="135"/>
    <n v="179.9"/>
    <n v="40534169.863813229"/>
  </r>
  <r>
    <s v="Infernal Affairs"/>
    <x v="0"/>
    <x v="2"/>
    <x v="22"/>
    <s v="December 12, 2002 (Hong Kong)"/>
    <x v="45"/>
    <n v="120000"/>
    <s v="Andrew Lau"/>
    <s v="Alan Mak"/>
    <s v="Andy Lau"/>
    <s v="Hong Kong"/>
    <n v="6428966"/>
    <n v="8836958"/>
    <s v="Media Asia Films"/>
    <n v="101"/>
    <n v="179.9"/>
    <n v="14967321.30405781"/>
  </r>
  <r>
    <s v="Solaris"/>
    <x v="8"/>
    <x v="0"/>
    <x v="22"/>
    <s v="November 27, 2002 (United States)"/>
    <x v="19"/>
    <n v="80000"/>
    <s v="Steven Soderbergh"/>
    <s v="Stanislaw Lem"/>
    <s v="George Clooney"/>
    <s v="United States"/>
    <n v="47000000"/>
    <n v="30002758"/>
    <s v="Twentieth Century Fox"/>
    <n v="99"/>
    <n v="179.9"/>
    <n v="50816233.255141743"/>
  </r>
  <r>
    <s v="Like Mike"/>
    <x v="1"/>
    <x v="3"/>
    <x v="22"/>
    <s v="July 3, 2002 (United States)"/>
    <x v="11"/>
    <n v="20000"/>
    <s v="John Schultz"/>
    <s v="Michael Elliot"/>
    <s v="Shad Moss"/>
    <s v="United States"/>
    <n v="30000000"/>
    <n v="62274780"/>
    <s v="Twentieth Century Fox"/>
    <n v="99"/>
    <n v="179.9"/>
    <n v="105475961.45636465"/>
  </r>
  <r>
    <s v="The Rules of Attraction"/>
    <x v="0"/>
    <x v="3"/>
    <x v="22"/>
    <s v="October 11, 2002 (United States)"/>
    <x v="14"/>
    <n v="50000"/>
    <s v="Roger Avary"/>
    <s v="Bret Easton Ellis"/>
    <s v="James Van Der Beek"/>
    <s v="United States"/>
    <n v="4000000"/>
    <n v="11832822"/>
    <s v="Kingsgate Films"/>
    <n v="110"/>
    <n v="179.9"/>
    <n v="20041472.281267371"/>
  </r>
  <r>
    <s v="I Spy"/>
    <x v="8"/>
    <x v="2"/>
    <x v="22"/>
    <s v="November 1, 2002 (United States)"/>
    <x v="20"/>
    <n v="50000"/>
    <s v="Betty Thomas"/>
    <s v="Morton S. Fine"/>
    <s v="Eddie Murphy"/>
    <s v="United States"/>
    <n v="70000000"/>
    <n v="51386477"/>
    <s v="Columbia Pictures"/>
    <n v="97"/>
    <n v="179.9"/>
    <n v="87034238.698721513"/>
  </r>
  <r>
    <s v="The Mothman Prophecies"/>
    <x v="8"/>
    <x v="0"/>
    <x v="22"/>
    <s v="January 25, 2002 (United States)"/>
    <x v="5"/>
    <n v="77000"/>
    <s v="Mark Pellington"/>
    <s v="Richard Hatem"/>
    <s v="Richard Gere"/>
    <s v="United States"/>
    <n v="32000000"/>
    <n v="55305279"/>
    <s v="Lakeshore Entertainment"/>
    <n v="119"/>
    <n v="179.9"/>
    <n v="93671587.055586442"/>
  </r>
  <r>
    <s v="Antwone Fisher"/>
    <x v="8"/>
    <x v="5"/>
    <x v="22"/>
    <s v="January 10, 2003 (United States)"/>
    <x v="4"/>
    <n v="34000"/>
    <s v="Denzel Washington"/>
    <s v="Antwone Fisher"/>
    <s v="Denzel Washington"/>
    <s v="United States"/>
    <n v="12500000"/>
    <n v="23367586"/>
    <s v="Fox Searchlight Pictures"/>
    <n v="120"/>
    <n v="179.9"/>
    <n v="39578118.144524738"/>
  </r>
  <r>
    <s v="The Good Girl"/>
    <x v="0"/>
    <x v="0"/>
    <x v="22"/>
    <s v="August 30, 2002 (United States)"/>
    <x v="5"/>
    <n v="44000"/>
    <s v="Miguel Arteta"/>
    <s v="Mike White"/>
    <s v="Jennifer Aniston"/>
    <s v="United States"/>
    <n v="8000000"/>
    <n v="16860964"/>
    <s v="Flan de Coco Films"/>
    <n v="93"/>
    <n v="179.9"/>
    <n v="28557730.576987214"/>
  </r>
  <r>
    <s v="Spun"/>
    <x v="9"/>
    <x v="3"/>
    <x v="22"/>
    <s v="February 7, 2003 (Norway)"/>
    <x v="8"/>
    <n v="37000"/>
    <s v="Jonas Ã…kerlund"/>
    <s v="Will De Los Santos"/>
    <s v="Jason Schwartzman"/>
    <s v="United States"/>
    <n v="2000000"/>
    <n v="685608"/>
    <s v="Muse Productions"/>
    <n v="101"/>
    <n v="179.9"/>
    <n v="1161227.1128404669"/>
  </r>
  <r>
    <s v="Sympathy for Mr. Vengeance"/>
    <x v="0"/>
    <x v="6"/>
    <x v="22"/>
    <s v="March 29, 2002 (South Korea)"/>
    <x v="37"/>
    <n v="65000"/>
    <s v="Park Chan-Wook"/>
    <s v="Myeong-chan Park"/>
    <s v="Kang-ho Song"/>
    <s v="South Korea"/>
    <n v="4000000"/>
    <n v="2046061"/>
    <s v="CJ Entertainment"/>
    <n v="129"/>
    <n v="179.9"/>
    <n v="3465451.8438021122"/>
  </r>
  <r>
    <s v="Enough"/>
    <x v="8"/>
    <x v="6"/>
    <x v="22"/>
    <s v="May 24, 2002 (United States)"/>
    <x v="1"/>
    <n v="41000"/>
    <s v="Michael Apted"/>
    <s v="Nicholas Kazan"/>
    <s v="Jennifer Lopez"/>
    <s v="United States"/>
    <n v="38000000"/>
    <n v="51806184"/>
    <s v="Columbia Pictures"/>
    <n v="115"/>
    <n v="179.9"/>
    <n v="87745104.306837127"/>
  </r>
  <r>
    <s v="High Crimes"/>
    <x v="8"/>
    <x v="6"/>
    <x v="22"/>
    <s v="April 5, 2002 (United States)"/>
    <x v="5"/>
    <n v="40000"/>
    <s v="Carl Franklin"/>
    <s v="Joseph Finder"/>
    <s v="Jim Caviezel"/>
    <s v="United States"/>
    <n v="42000000"/>
    <n v="63781810"/>
    <s v="Twentieth Century Fox"/>
    <n v="115"/>
    <n v="179.9"/>
    <n v="108028446.39799888"/>
  </r>
  <r>
    <s v="Two Weeks Notice"/>
    <x v="8"/>
    <x v="3"/>
    <x v="22"/>
    <s v="December 20, 2002 (United States)"/>
    <x v="10"/>
    <n v="111000"/>
    <s v="Marc Lawrence"/>
    <s v="Marc Lawrence"/>
    <s v="Sandra Bullock"/>
    <s v="United States"/>
    <n v="60000000"/>
    <n v="199043471"/>
    <s v="Castle Rock Entertainment"/>
    <n v="101"/>
    <n v="179.9"/>
    <n v="337123655.44024456"/>
  </r>
  <r>
    <s v="Death to Smoochy"/>
    <x v="0"/>
    <x v="3"/>
    <x v="22"/>
    <s v="March 29, 2002 (United States)"/>
    <x v="21"/>
    <n v="39000"/>
    <s v="Danny DeVito"/>
    <s v="Adam Resnick"/>
    <s v="Robin Williams"/>
    <s v="United Kingdom"/>
    <n v="50000000"/>
    <n v="8382938"/>
    <s v="Warner Bros."/>
    <n v="109"/>
    <n v="179.9"/>
    <n v="14198339.125069482"/>
  </r>
  <r>
    <s v="The Four Feathers"/>
    <x v="8"/>
    <x v="2"/>
    <x v="22"/>
    <s v="September 20, 2002 (United States)"/>
    <x v="16"/>
    <n v="33000"/>
    <s v="Shekhar Kapur"/>
    <s v="A.E.W. Mason"/>
    <s v="Heath Ledger"/>
    <s v="United Kingdom"/>
    <n v="35000000"/>
    <n v="29882645"/>
    <s v="Paramount Pictures"/>
    <n v="132"/>
    <n v="179.9"/>
    <n v="50612795.617009446"/>
  </r>
  <r>
    <s v="Better Luck Tomorrow"/>
    <x v="0"/>
    <x v="6"/>
    <x v="22"/>
    <s v="April 25, 2003 (United States)"/>
    <x v="9"/>
    <n v="9400"/>
    <s v="Justin Lin"/>
    <s v="Ernesto Foronda"/>
    <s v="Parry Shen"/>
    <s v="United States"/>
    <n v="250000"/>
    <n v="3809226"/>
    <s v="Cherry Sky Films"/>
    <n v="101"/>
    <n v="179.9"/>
    <n v="6451757.4330183435"/>
  </r>
  <r>
    <s v="Big Fat Liar"/>
    <x v="1"/>
    <x v="1"/>
    <x v="22"/>
    <s v="February 8, 2002 (United States)"/>
    <x v="30"/>
    <n v="36000"/>
    <s v="Shawn Levy"/>
    <s v="Dan Schneider"/>
    <s v="Frankie Muniz"/>
    <s v="United States"/>
    <n v="15000000"/>
    <n v="52970014"/>
    <s v="Paramount Pictures"/>
    <n v="88"/>
    <n v="179.9"/>
    <n v="89716304.979433015"/>
  </r>
  <r>
    <s v="About Schmidt"/>
    <x v="0"/>
    <x v="3"/>
    <x v="22"/>
    <s v="January 3, 2003 (United States)"/>
    <x v="12"/>
    <n v="124000"/>
    <s v="Alexander Payne"/>
    <s v="Louis Begley"/>
    <s v="Jack Nicholson"/>
    <s v="United States"/>
    <n v="30000000"/>
    <n v="105834556"/>
    <s v="New Line Cinema"/>
    <n v="125"/>
    <n v="179.9"/>
    <n v="179253970.05669817"/>
  </r>
  <r>
    <s v="The Master of Disguise"/>
    <x v="1"/>
    <x v="1"/>
    <x v="22"/>
    <s v="August 2, 2002 (United States)"/>
    <x v="64"/>
    <n v="23000"/>
    <s v="Perry Andelin Blake"/>
    <s v="Dana Carvey"/>
    <s v="Dana Carvey"/>
    <s v="United States"/>
    <n v="16000000"/>
    <n v="43411001"/>
    <s v="Revolution Studios"/>
    <n v="80"/>
    <n v="179.9"/>
    <n v="73526025.595886603"/>
  </r>
  <r>
    <s v="Drumline"/>
    <x v="8"/>
    <x v="3"/>
    <x v="22"/>
    <s v="December 13, 2002 (United States)"/>
    <x v="23"/>
    <n v="34000"/>
    <s v="Charles Stone III"/>
    <s v="Shawn Schepps"/>
    <s v="Nick Cannon"/>
    <s v="United States"/>
    <n v="20000000"/>
    <n v="57588485"/>
    <s v="Fox 2000 Pictures"/>
    <n v="118"/>
    <n v="179.9"/>
    <n v="97538695.828237906"/>
  </r>
  <r>
    <s v="Halloween: Resurrection"/>
    <x v="0"/>
    <x v="4"/>
    <x v="22"/>
    <s v="July 12, 2002 (United States)"/>
    <x v="35"/>
    <n v="39000"/>
    <s v="Rick Rosenthal"/>
    <s v="Debra Hill"/>
    <s v="Jamie Lee Curtis"/>
    <s v="United States"/>
    <n v="13000000"/>
    <n v="37664855"/>
    <s v="Dimension Films"/>
    <n v="94"/>
    <n v="179.9"/>
    <n v="63793670.475264035"/>
  </r>
  <r>
    <s v="Windtalkers"/>
    <x v="0"/>
    <x v="2"/>
    <x v="22"/>
    <s v="June 14, 2002 (United States)"/>
    <x v="10"/>
    <n v="67000"/>
    <s v="John Woo"/>
    <s v="John Rice"/>
    <s v="Nicolas Cage"/>
    <s v="United States"/>
    <n v="115000000"/>
    <n v="77628265"/>
    <s v="Metro-Goldwyn-Mayer (MGM)"/>
    <n v="134"/>
    <n v="179.9"/>
    <n v="131480446.61200666"/>
  </r>
  <r>
    <s v="Friday After Next"/>
    <x v="0"/>
    <x v="3"/>
    <x v="22"/>
    <s v="November 22, 2002 (United States)"/>
    <x v="1"/>
    <n v="26000"/>
    <s v="Marcus Raboy"/>
    <s v="Ice Cube"/>
    <s v="Ice Cube"/>
    <s v="United States"/>
    <n v="10000000"/>
    <n v="33526835"/>
    <s v="Avery Pix"/>
    <n v="85"/>
    <n v="179.9"/>
    <n v="56785028.485269591"/>
  </r>
  <r>
    <s v="Eye See You"/>
    <x v="0"/>
    <x v="6"/>
    <x v="22"/>
    <s v="January 17, 2002 (Germany)"/>
    <x v="11"/>
    <n v="25000"/>
    <s v="Jim Gillespie"/>
    <s v="Howard Swindle"/>
    <s v="Sylvester Stallone"/>
    <s v="Germany"/>
    <n v="55000000"/>
    <n v="6632383"/>
    <s v="Universal Pictures"/>
    <n v="96"/>
    <n v="179.9"/>
    <n v="11233391.329071706"/>
  </r>
  <r>
    <s v="Undercover Brother"/>
    <x v="8"/>
    <x v="2"/>
    <x v="22"/>
    <s v="May 31, 2002 (United States)"/>
    <x v="23"/>
    <n v="34000"/>
    <s v="Malcolm D. Lee"/>
    <s v="John Ridley"/>
    <s v="Eddie Griffin"/>
    <s v="United States"/>
    <n v="25000000"/>
    <n v="41604473"/>
    <s v="Universal Pictures"/>
    <n v="86"/>
    <n v="179.9"/>
    <n v="70466275.281267375"/>
  </r>
  <r>
    <s v="Spy Kids 2: Island of Lost Dreams"/>
    <x v="1"/>
    <x v="2"/>
    <x v="22"/>
    <s v="August 7, 2002 (United States)"/>
    <x v="33"/>
    <n v="62000"/>
    <s v="Robert Rodriguez"/>
    <s v="Robert Rodriguez"/>
    <s v="Alexa PenaVega"/>
    <s v="United States"/>
    <n v="38000000"/>
    <n v="119723358"/>
    <s v="Dimension Films"/>
    <n v="100"/>
    <n v="179.9"/>
    <n v="202777694.17787659"/>
  </r>
  <r>
    <s v="Tuck Everlasting"/>
    <x v="1"/>
    <x v="0"/>
    <x v="22"/>
    <s v="October 11, 2002 (United States)"/>
    <x v="14"/>
    <n v="22000"/>
    <s v="Jay Russell"/>
    <s v="Natalie Babbitt"/>
    <s v="Alexis Bledel"/>
    <s v="United States"/>
    <n v="15000000"/>
    <n v="19344615"/>
    <s v="Walt Disney Pictures"/>
    <n v="90"/>
    <n v="179.9"/>
    <n v="32764336.801000554"/>
  </r>
  <r>
    <s v="The Rookie"/>
    <x v="2"/>
    <x v="0"/>
    <x v="22"/>
    <s v="March 29, 2002 (United States)"/>
    <x v="15"/>
    <n v="33000"/>
    <s v="John Lee Hancock"/>
    <s v="Mike Rich"/>
    <s v="Dennis Quaid"/>
    <s v="United States"/>
    <n v="22000000"/>
    <n v="80693537"/>
    <s v="98 MPH Productions"/>
    <n v="127"/>
    <n v="179.9"/>
    <n v="136672155.21901056"/>
  </r>
  <r>
    <s v="Murder by Numbers"/>
    <x v="0"/>
    <x v="6"/>
    <x v="22"/>
    <s v="April 19, 2002 (United States)"/>
    <x v="19"/>
    <n v="54000"/>
    <s v="Barbet Schroeder"/>
    <s v="Tony Gayton"/>
    <s v="Sandra Bullock"/>
    <s v="United States"/>
    <n v="50000000"/>
    <n v="56714147"/>
    <s v="Warner Bros."/>
    <n v="115"/>
    <n v="179.9"/>
    <n v="96057813.178988323"/>
  </r>
  <r>
    <s v="Hart's War"/>
    <x v="0"/>
    <x v="0"/>
    <x v="22"/>
    <s v="February 15, 2002 (United States)"/>
    <x v="21"/>
    <n v="51000"/>
    <s v="Gregory Hoblit"/>
    <s v="John Katzenbach"/>
    <s v="Bruce Willis"/>
    <s v="United States"/>
    <n v="70000000"/>
    <n v="32287044"/>
    <s v="Cheyenne Enterprises"/>
    <n v="125"/>
    <n v="179.9"/>
    <n v="54685171.244024456"/>
  </r>
  <r>
    <s v="Asterix &amp; Obelix: Mission Cleopatra"/>
    <x v="1"/>
    <x v="1"/>
    <x v="22"/>
    <s v="June 24, 2005 (United States)"/>
    <x v="17"/>
    <n v="50000"/>
    <s v="Alain Chabat"/>
    <s v="RenÃ© Goscinny"/>
    <s v="GÃ©rard Depardieu"/>
    <s v="France"/>
    <m/>
    <n v="128027976"/>
    <s v="Canal+"/>
    <n v="107"/>
    <n v="179.9"/>
    <n v="216843381.25180656"/>
  </r>
  <r>
    <s v="Swept Away"/>
    <x v="0"/>
    <x v="3"/>
    <x v="22"/>
    <s v="October 11, 2002 (United States)"/>
    <x v="48"/>
    <n v="16000"/>
    <s v="Guy Ritchie"/>
    <s v="Guy Ritchie"/>
    <s v="Madonna"/>
    <s v="United Kingdom"/>
    <n v="10000000"/>
    <n v="1036520"/>
    <s v="Screen Gems"/>
    <n v="89"/>
    <n v="179.9"/>
    <n v="1755573.3407448581"/>
  </r>
  <r>
    <s v="May"/>
    <x v="0"/>
    <x v="3"/>
    <x v="22"/>
    <s v="April 11, 2003 (Denmark)"/>
    <x v="14"/>
    <n v="34000"/>
    <s v="Lucky McKee"/>
    <s v="Lucky McKee"/>
    <s v="Angela Bettis"/>
    <s v="United States"/>
    <n v="500000"/>
    <n v="264349"/>
    <s v="2 Loop Films"/>
    <n v="93"/>
    <n v="179.9"/>
    <n v="447732.85325180658"/>
  </r>
  <r>
    <s v="Dragonfly"/>
    <x v="8"/>
    <x v="0"/>
    <x v="22"/>
    <s v="February 22, 2002 (United States)"/>
    <x v="10"/>
    <n v="37000"/>
    <s v="Tom Shadyac"/>
    <s v="Brandon Camp"/>
    <s v="Kevin Costner"/>
    <s v="United States"/>
    <n v="60000000"/>
    <n v="52323400"/>
    <s v="Universal Pictures"/>
    <n v="104"/>
    <n v="179.9"/>
    <n v="88621122.734852701"/>
  </r>
  <r>
    <s v="Juwanna Mann"/>
    <x v="8"/>
    <x v="3"/>
    <x v="22"/>
    <s v="June 21, 2002 (United States)"/>
    <x v="26"/>
    <n v="6400"/>
    <s v="Jesse Vaughan"/>
    <s v="Bradley Allenstein"/>
    <s v="Miguel A. NÃºÃ±ez Jr."/>
    <s v="United States"/>
    <n v="15600000"/>
    <n v="13802599"/>
    <s v="Morgan Creek Entertainment"/>
    <n v="91"/>
    <n v="179.9"/>
    <n v="23377720.485269595"/>
  </r>
  <r>
    <s v="Divine Secrets of the Ya-Ya Sisterhood"/>
    <x v="8"/>
    <x v="0"/>
    <x v="22"/>
    <s v="June 7, 2002 (United States)"/>
    <x v="10"/>
    <n v="19000"/>
    <s v="Callie Khouri"/>
    <s v="Rebecca Wells"/>
    <s v="Sandra Bullock"/>
    <s v="United States"/>
    <n v="27000000"/>
    <n v="73839240"/>
    <s v="All Girl Productions"/>
    <n v="116"/>
    <n v="179.9"/>
    <n v="125062903.99110617"/>
  </r>
  <r>
    <s v="Dirty Pretty Things"/>
    <x v="0"/>
    <x v="6"/>
    <x v="22"/>
    <s v="September 5, 2003 (United States)"/>
    <x v="4"/>
    <n v="41000"/>
    <s v="Stephen Frears"/>
    <s v="Steven Knight"/>
    <s v="Chiwetel Ejiofor"/>
    <s v="United Kingdom"/>
    <n v="10000000"/>
    <n v="13904766"/>
    <s v="BBC Films"/>
    <n v="97"/>
    <n v="179.9"/>
    <n v="23550762.647026125"/>
  </r>
  <r>
    <s v="Paid in Full"/>
    <x v="0"/>
    <x v="2"/>
    <x v="22"/>
    <s v="October 25, 2002 (United States)"/>
    <x v="12"/>
    <n v="11000"/>
    <s v="Charles Stone III"/>
    <s v="Azie Faison Jr."/>
    <s v="Mekhi Phifer"/>
    <s v="United States"/>
    <m/>
    <n v="3116526"/>
    <s v="Dimension Films"/>
    <n v="97"/>
    <n v="179.9"/>
    <n v="5278518.4669260699"/>
  </r>
  <r>
    <s v="The Tuxedo"/>
    <x v="8"/>
    <x v="2"/>
    <x v="22"/>
    <s v="September 27, 2002 (United States)"/>
    <x v="20"/>
    <n v="81000"/>
    <s v="Kevin Donovan"/>
    <s v="Phil Hay"/>
    <s v="Jackie Chan"/>
    <s v="United States"/>
    <n v="60000000"/>
    <n v="104391623"/>
    <s v="Blue Train Productions"/>
    <n v="98"/>
    <n v="179.9"/>
    <n v="176810047.40466926"/>
  </r>
  <r>
    <s v="Swimfan"/>
    <x v="8"/>
    <x v="0"/>
    <x v="22"/>
    <s v="September 6, 2002 (United States)"/>
    <x v="27"/>
    <n v="19000"/>
    <s v="John Polson"/>
    <s v="Charles F. Bohl"/>
    <s v="Jesse Bradford"/>
    <s v="United States"/>
    <n v="10000000"/>
    <n v="34411240"/>
    <s v="Twentieth Century Fox"/>
    <n v="85"/>
    <n v="179.9"/>
    <n v="58282961.801000558"/>
  </r>
  <r>
    <s v="Talk to Her"/>
    <x v="0"/>
    <x v="0"/>
    <x v="22"/>
    <s v="February 14, 2003 (United States)"/>
    <x v="6"/>
    <n v="106000"/>
    <s v="Pedro AlmodÃ³var"/>
    <s v="Pedro AlmodÃ³var"/>
    <s v="Rosario Flores"/>
    <s v="Spain"/>
    <m/>
    <n v="64790996"/>
    <s v="El Deseo"/>
    <n v="112"/>
    <n v="179.9"/>
    <n v="109737723.63090606"/>
  </r>
  <r>
    <s v="Lilya 4-Ever"/>
    <x v="0"/>
    <x v="6"/>
    <x v="22"/>
    <s v="August 23, 2002 (Sweden)"/>
    <x v="40"/>
    <n v="43000"/>
    <s v="Lukas Moodysson"/>
    <s v="Lukas Moodysson"/>
    <s v="Oksana Akinshina"/>
    <s v="Sweden"/>
    <m/>
    <n v="1007747"/>
    <s v="Memfis Film"/>
    <n v="109"/>
    <n v="179.9"/>
    <n v="1706839.9716509171"/>
  </r>
  <r>
    <s v="Serving Sara"/>
    <x v="8"/>
    <x v="3"/>
    <x v="22"/>
    <s v="August 23, 2002 (United States)"/>
    <x v="11"/>
    <n v="17000"/>
    <s v="Reginald Hudlin"/>
    <s v="Jay Scherick"/>
    <s v="Matthew Perry"/>
    <s v="Germany"/>
    <n v="29000000"/>
    <n v="20146150"/>
    <s v="FTM Productions"/>
    <n v="99"/>
    <n v="179.9"/>
    <n v="34121911.645358533"/>
  </r>
  <r>
    <s v="K-19: The Widowmaker"/>
    <x v="8"/>
    <x v="0"/>
    <x v="22"/>
    <s v="July 19, 2002 (United States)"/>
    <x v="17"/>
    <n v="61000"/>
    <s v="Kathryn Bigelow"/>
    <s v="Louis Nowra"/>
    <s v="Harrison Ford"/>
    <s v="United Kingdom"/>
    <n v="100000000"/>
    <n v="65716126"/>
    <s v="First Light Production"/>
    <n v="138"/>
    <n v="179.9"/>
    <n v="111304633.64202334"/>
  </r>
  <r>
    <s v="Stuart Little 2"/>
    <x v="1"/>
    <x v="10"/>
    <x v="22"/>
    <s v="July 19, 2002 (United States)"/>
    <x v="30"/>
    <n v="51000"/>
    <s v="Rob Minkoff"/>
    <s v="E.B. White"/>
    <s v="Michael J. Fox"/>
    <s v="United States"/>
    <n v="120000000"/>
    <n v="169956806"/>
    <s v="Columbia Pictures"/>
    <n v="77"/>
    <n v="179.9"/>
    <n v="287859026.06003332"/>
  </r>
  <r>
    <s v="Igby Goes Down"/>
    <x v="0"/>
    <x v="3"/>
    <x v="22"/>
    <s v="October 4, 2002 (United States)"/>
    <x v="15"/>
    <n v="32000"/>
    <s v="Burr Steers"/>
    <s v="Burr Steers"/>
    <s v="Kieran Culkin"/>
    <s v="United States"/>
    <n v="9000000"/>
    <n v="6919198"/>
    <s v="United Artists"/>
    <n v="98"/>
    <n v="179.9"/>
    <n v="11719175.267370762"/>
  </r>
  <r>
    <s v="24 Hour Party People"/>
    <x v="0"/>
    <x v="5"/>
    <x v="22"/>
    <s v="September 20, 2002 (United States)"/>
    <x v="4"/>
    <n v="34000"/>
    <s v="Michael Winterbottom"/>
    <s v="Frank Cottrell Boyce"/>
    <s v="Steve Coogan"/>
    <s v="United Kingdom"/>
    <m/>
    <n v="2801397"/>
    <s v="Revolution Films"/>
    <n v="117"/>
    <n v="179.9"/>
    <n v="4744778.5764313508"/>
  </r>
  <r>
    <s v="Rollerball"/>
    <x v="8"/>
    <x v="2"/>
    <x v="22"/>
    <s v="February 8, 2002 (United States)"/>
    <x v="59"/>
    <n v="26000"/>
    <s v="John McTiernan"/>
    <s v="William Harrison"/>
    <s v="Chris Klein"/>
    <s v="United States"/>
    <n v="70000000"/>
    <n v="25852764"/>
    <s v="Atlas Entertainment"/>
    <n v="98"/>
    <n v="179.9"/>
    <n v="43787310.677042805"/>
  </r>
  <r>
    <s v="Changing Lanes"/>
    <x v="0"/>
    <x v="0"/>
    <x v="22"/>
    <s v="April 12, 2002 (United States)"/>
    <x v="16"/>
    <n v="68000"/>
    <s v="Roger Michell"/>
    <s v="Chap Taylor"/>
    <s v="Ben Affleck"/>
    <s v="United States"/>
    <n v="45000000"/>
    <n v="94935764"/>
    <s v="Paramount Pictures"/>
    <n v="98"/>
    <n v="179.9"/>
    <n v="160794481.88326848"/>
  </r>
  <r>
    <s v="White Oleander"/>
    <x v="8"/>
    <x v="0"/>
    <x v="22"/>
    <s v="October 11, 2002 (United States)"/>
    <x v="12"/>
    <n v="30000"/>
    <s v="Peter Kosminsky"/>
    <s v="Janet Fitch"/>
    <s v="Michelle Pfeiffer"/>
    <s v="United States"/>
    <n v="16000000"/>
    <n v="21672284"/>
    <s v="Warner Bros."/>
    <n v="109"/>
    <n v="179.9"/>
    <n v="36706753.389660925"/>
  </r>
  <r>
    <s v="Below"/>
    <x v="0"/>
    <x v="2"/>
    <x v="22"/>
    <s v="October 18, 2002 (United States)"/>
    <x v="19"/>
    <n v="21000"/>
    <s v="David Twohy"/>
    <s v="Lucas Sussman"/>
    <s v="Bruce Greenwood"/>
    <s v="United States"/>
    <n v="40000000"/>
    <n v="2622015"/>
    <s v="Dimension Films"/>
    <n v="105"/>
    <n v="179.9"/>
    <n v="4440955.9227348529"/>
  </r>
  <r>
    <s v="Big Trouble"/>
    <x v="8"/>
    <x v="3"/>
    <x v="22"/>
    <s v="April 5, 2002 (United States)"/>
    <x v="16"/>
    <n v="20000"/>
    <s v="Barry Sonnenfeld"/>
    <s v="Dave Barry"/>
    <s v="Tim Allen"/>
    <s v="United States"/>
    <n v="40000000"/>
    <n v="8493890"/>
    <s v="Touchstone Pictures"/>
    <n v="85"/>
    <n v="179.9"/>
    <n v="14386260.605892163"/>
  </r>
  <r>
    <s v="Far from Heaven"/>
    <x v="8"/>
    <x v="0"/>
    <x v="22"/>
    <s v="January 10, 2003 (United States)"/>
    <x v="34"/>
    <n v="45000"/>
    <s v="Todd Haynes"/>
    <s v="Todd Haynes"/>
    <s v="Julianne Moore"/>
    <s v="United States"/>
    <n v="13500000"/>
    <n v="29027914"/>
    <s v="Focus Features"/>
    <n v="107"/>
    <n v="179.9"/>
    <n v="49165121.710950531"/>
  </r>
  <r>
    <s v="Bubba Ho-Tep"/>
    <x v="0"/>
    <x v="3"/>
    <x v="22"/>
    <s v="October 10, 2003 (United States)"/>
    <x v="9"/>
    <n v="47000"/>
    <s v="Don Coscarelli"/>
    <s v="Joe R. Lansdale"/>
    <s v="Bruce Campbell"/>
    <s v="United States"/>
    <n v="1000000"/>
    <n v="1239183"/>
    <s v="Silver Sphere Corporation"/>
    <n v="92"/>
    <n v="179.9"/>
    <n v="2098827.4602556974"/>
  </r>
  <r>
    <s v="S1m0ne"/>
    <x v="8"/>
    <x v="3"/>
    <x v="22"/>
    <s v="August 23, 2002 (United States)"/>
    <x v="10"/>
    <n v="59000"/>
    <s v="Andrew Niccol"/>
    <s v="Andrew Niccol"/>
    <s v="Al Pacino"/>
    <s v="United States"/>
    <n v="10000000"/>
    <n v="19576023"/>
    <s v="New Line Cinema"/>
    <n v="117"/>
    <n v="179.9"/>
    <n v="33156276.865480822"/>
  </r>
  <r>
    <s v="Auto Focus"/>
    <x v="0"/>
    <x v="5"/>
    <x v="22"/>
    <s v="November 1, 2002 (United States)"/>
    <x v="14"/>
    <n v="13000"/>
    <s v="Paul Schrader"/>
    <s v="Robert Graysmith"/>
    <s v="Greg Kinnear"/>
    <s v="United States"/>
    <n v="7000000"/>
    <n v="2704951"/>
    <s v="Focus Puller Inc."/>
    <n v="105"/>
    <n v="179.9"/>
    <n v="4581426.1795441909"/>
  </r>
  <r>
    <s v="Blood Work"/>
    <x v="0"/>
    <x v="2"/>
    <x v="22"/>
    <s v="August 9, 2002 (United States)"/>
    <x v="5"/>
    <n v="43000"/>
    <s v="Clint Eastwood"/>
    <s v="Michael Connelly"/>
    <s v="Clint Eastwood"/>
    <s v="United States"/>
    <n v="50000000"/>
    <n v="31794718"/>
    <s v="Malpaso Productions"/>
    <n v="110"/>
    <n v="179.9"/>
    <n v="53851309.475264035"/>
  </r>
  <r>
    <s v="Collateral Damage"/>
    <x v="0"/>
    <x v="2"/>
    <x v="22"/>
    <s v="February 8, 2002 (United States)"/>
    <x v="30"/>
    <n v="73000"/>
    <s v="Andrew Davis"/>
    <s v="Ronald Roose"/>
    <s v="Arnold Schwarzenegger"/>
    <s v="United States"/>
    <n v="85000000"/>
    <n v="78382433"/>
    <s v="Warner Bros."/>
    <n v="108"/>
    <n v="179.9"/>
    <n v="132757795.08115619"/>
  </r>
  <r>
    <s v="Undisputed"/>
    <x v="0"/>
    <x v="2"/>
    <x v="22"/>
    <s v="August 23, 2002 (United States)"/>
    <x v="19"/>
    <n v="30000"/>
    <s v="Walter Hill"/>
    <s v="David Giler"/>
    <s v="Wesley Snipes"/>
    <s v="United States"/>
    <n v="20000000"/>
    <n v="14946150"/>
    <s v="A Band Apart"/>
    <n v="94"/>
    <n v="179.9"/>
    <n v="25314574.235686492"/>
  </r>
  <r>
    <s v="The Salton Sea"/>
    <x v="0"/>
    <x v="6"/>
    <x v="22"/>
    <s v="June 21, 2002 (Ireland)"/>
    <x v="12"/>
    <n v="30000"/>
    <s v="D.J. Caruso"/>
    <s v="Tony Gayton"/>
    <s v="Val Kilmer"/>
    <s v="United States"/>
    <n v="18000000"/>
    <n v="1073198"/>
    <s v="Castle Rock Entertainment"/>
    <n v="103"/>
    <n v="179.9"/>
    <n v="1817695.5564202333"/>
  </r>
  <r>
    <s v="Ju-on: The Grudge"/>
    <x v="0"/>
    <x v="4"/>
    <x v="22"/>
    <s v="January 25, 2003 (Japan)"/>
    <x v="17"/>
    <n v="42000"/>
    <s v="Takashi Shimizu"/>
    <s v="Takashi Shimizu"/>
    <s v="Megumi Okina"/>
    <s v="Japan"/>
    <n v="3500000"/>
    <n v="3657876"/>
    <s v="Pioneer LDC"/>
    <n v="92"/>
    <n v="179.9"/>
    <n v="6195413.1028349083"/>
  </r>
  <r>
    <s v="Barbershop"/>
    <x v="8"/>
    <x v="3"/>
    <x v="22"/>
    <s v="September 13, 2002 (United States)"/>
    <x v="21"/>
    <n v="30000"/>
    <s v="Tim Story"/>
    <s v="Mark Brown"/>
    <s v="Ice Cube"/>
    <s v="United States"/>
    <n v="12000000"/>
    <n v="77063924"/>
    <s v="Metro-Goldwyn-Mayer (MGM)"/>
    <n v="102"/>
    <n v="179.9"/>
    <n v="130524611.68871595"/>
  </r>
  <r>
    <s v="Whale Rider"/>
    <x v="8"/>
    <x v="0"/>
    <x v="22"/>
    <s v="August 29, 2003 (United States)"/>
    <x v="24"/>
    <n v="40000"/>
    <s v="Niki Caro"/>
    <s v="Niki Caro"/>
    <s v="Keisha Castle-Hughes"/>
    <s v="New Zealand"/>
    <n v="3500000"/>
    <n v="41062976"/>
    <s v="South Pacific Pictures"/>
    <n v="101"/>
    <n v="179.9"/>
    <n v="69549131.668704838"/>
  </r>
  <r>
    <s v="Rabbit-Proof Fence"/>
    <x v="1"/>
    <x v="1"/>
    <x v="22"/>
    <s v="January 31, 2003 (United States)"/>
    <x v="34"/>
    <n v="28000"/>
    <s v="Phillip Noyce"/>
    <s v="Doris Pilkington"/>
    <s v="Everlyn Sampi"/>
    <s v="Australia"/>
    <n v="6000000"/>
    <n v="16217411"/>
    <s v="Rumbalara Films"/>
    <n v="94"/>
    <n v="179.9"/>
    <n v="27467732.80544747"/>
  </r>
  <r>
    <s v="Trapped"/>
    <x v="0"/>
    <x v="2"/>
    <x v="22"/>
    <s v="September 20, 2002 (United States)"/>
    <x v="19"/>
    <n v="23000"/>
    <s v="Luis Mandoki"/>
    <s v="Greg Iles"/>
    <s v="Kevin Bacon"/>
    <s v="United States"/>
    <n v="30000000"/>
    <n v="13414416"/>
    <s v="Columbia Pictures"/>
    <n v="106"/>
    <n v="179.9"/>
    <n v="22720247.666481379"/>
  </r>
  <r>
    <s v="Narc"/>
    <x v="0"/>
    <x v="6"/>
    <x v="22"/>
    <s v="January 10, 2003 (United States)"/>
    <x v="12"/>
    <n v="39000"/>
    <s v="Joe Carnahan"/>
    <s v="Joe Carnahan"/>
    <s v="Ray Liotta"/>
    <s v="United States"/>
    <n v="6500000"/>
    <n v="12633747"/>
    <s v="Paramount Pictures"/>
    <n v="105"/>
    <n v="179.9"/>
    <n v="21398013.957198445"/>
  </r>
  <r>
    <s v="In America"/>
    <x v="8"/>
    <x v="0"/>
    <x v="22"/>
    <s v="February 6, 2004 (United States)"/>
    <x v="3"/>
    <n v="41000"/>
    <s v="Jim Sheridan"/>
    <s v="Jim Sheridan"/>
    <s v="Paddy Considine"/>
    <s v="Ireland"/>
    <m/>
    <n v="25382911"/>
    <s v="Hell's Kitchen Films"/>
    <n v="105"/>
    <n v="179.9"/>
    <n v="42991511.849360757"/>
  </r>
  <r>
    <s v="Dark Blue"/>
    <x v="0"/>
    <x v="6"/>
    <x v="22"/>
    <s v="February 21, 2003 (United States)"/>
    <x v="14"/>
    <n v="21000"/>
    <s v="Ron Shelton"/>
    <s v="James Ellroy"/>
    <s v="Kurt Russell"/>
    <s v="United States"/>
    <n v="15000000"/>
    <n v="12150301"/>
    <s v="Alphaville Films"/>
    <n v="118"/>
    <n v="179.9"/>
    <n v="20579192.410783768"/>
  </r>
  <r>
    <s v="Dahmer"/>
    <x v="0"/>
    <x v="5"/>
    <x v="22"/>
    <s v="2019 (United States)"/>
    <x v="41"/>
    <n v="9700"/>
    <s v="David Jacobson"/>
    <s v="David Birke"/>
    <s v="Jeremy Renner"/>
    <s v="United States"/>
    <n v="250000"/>
    <n v="144008"/>
    <s v="Blockbuster Films"/>
    <n v="101"/>
    <n v="179.9"/>
    <n v="243909.04724847138"/>
  </r>
  <r>
    <s v="Boat Trip"/>
    <x v="0"/>
    <x v="3"/>
    <x v="22"/>
    <s v="March 21, 2003 (United States)"/>
    <x v="38"/>
    <n v="31000"/>
    <s v="Mort Nathan"/>
    <s v="Mort Nathan"/>
    <s v="Cuba Gooding Jr."/>
    <s v="United States"/>
    <n v="20000000"/>
    <n v="15020293"/>
    <s v="Motion Picture Corporation of America (MPCA)"/>
    <n v="94"/>
    <n v="179.9"/>
    <n v="25440151.62367982"/>
  </r>
  <r>
    <s v="The Magdalene Sisters"/>
    <x v="0"/>
    <x v="0"/>
    <x v="22"/>
    <s v="August 29, 2003 (United States)"/>
    <x v="3"/>
    <n v="26000"/>
    <s v="Peter Mullan"/>
    <s v="Peter Mullan"/>
    <s v="Eileen Walsh"/>
    <s v="Ireland"/>
    <m/>
    <n v="21107578"/>
    <s v="Scottish Screen"/>
    <n v="114"/>
    <n v="179.9"/>
    <n v="35750300.259032793"/>
  </r>
  <r>
    <s v="Nicholas Nickleby"/>
    <x v="1"/>
    <x v="1"/>
    <x v="22"/>
    <s v="June 27, 2003 (United Kingdom)"/>
    <x v="12"/>
    <n v="12000"/>
    <s v="Douglas McGrath"/>
    <s v="Charles Dickens"/>
    <s v="Charlie Hunnam"/>
    <s v="United Kingdom"/>
    <n v="10000000"/>
    <n v="3651462"/>
    <s v="United Artists Film Corporation"/>
    <n v="132"/>
    <n v="179.9"/>
    <n v="6184549.590883824"/>
  </r>
  <r>
    <s v="Bad Company"/>
    <x v="8"/>
    <x v="2"/>
    <x v="22"/>
    <s v="June 7, 2002 (United States)"/>
    <x v="41"/>
    <n v="45000"/>
    <s v="Joel Schumacher"/>
    <s v="Gary M. Goodman"/>
    <s v="Anthony Hopkins"/>
    <s v="United States"/>
    <n v="70000000"/>
    <n v="66200782"/>
    <s v="Touchstone Pictures"/>
    <n v="116"/>
    <n v="179.9"/>
    <n v="112125504.5881045"/>
  </r>
  <r>
    <s v="8 Women"/>
    <x v="0"/>
    <x v="3"/>
    <x v="22"/>
    <s v="October 4, 2002 (United States)"/>
    <x v="12"/>
    <n v="30000"/>
    <s v="FranÃ§ois Ozon"/>
    <s v="FranÃ§ois Ozon"/>
    <s v="Fanny Ardant"/>
    <s v="France"/>
    <m/>
    <n v="42426583"/>
    <s v="BIM Distribuzione"/>
    <n v="111"/>
    <n v="179.9"/>
    <n v="71858698.388549194"/>
  </r>
  <r>
    <s v="Spider"/>
    <x v="0"/>
    <x v="0"/>
    <x v="22"/>
    <s v="November 13, 2002 (France)"/>
    <x v="8"/>
    <n v="36000"/>
    <s v="David Cronenberg"/>
    <s v="Patrick McGrath"/>
    <s v="Ralph Fiennes"/>
    <s v="Canada"/>
    <n v="10000000"/>
    <n v="5808941"/>
    <s v="Odeon Films"/>
    <n v="98"/>
    <n v="179.9"/>
    <n v="9838712.1884380206"/>
  </r>
  <r>
    <s v="Snow Dogs"/>
    <x v="1"/>
    <x v="1"/>
    <x v="22"/>
    <s v="January 18, 2002 (United States)"/>
    <x v="33"/>
    <n v="26000"/>
    <s v="Brian Levant"/>
    <s v="Jim Kouf"/>
    <s v="Cuba Gooding Jr."/>
    <s v="Canada"/>
    <n v="33000000"/>
    <n v="115035090"/>
    <s v="Walt Disney Pictures"/>
    <n v="99"/>
    <n v="179.9"/>
    <n v="194837086.84269038"/>
  </r>
  <r>
    <s v="The Quiet American"/>
    <x v="0"/>
    <x v="0"/>
    <x v="22"/>
    <s v="March 7, 2003 (United States)"/>
    <x v="12"/>
    <n v="27000"/>
    <s v="Phillip Noyce"/>
    <s v="Graham Greene"/>
    <s v="Michael Caine"/>
    <s v="United Kingdom"/>
    <n v="30000000"/>
    <n v="27674124"/>
    <s v="Miramax"/>
    <n v="101"/>
    <n v="179.9"/>
    <n v="46872182.227904394"/>
  </r>
  <r>
    <s v="The Santa Clause 2"/>
    <x v="2"/>
    <x v="3"/>
    <x v="22"/>
    <s v="November 1, 2002 (United States)"/>
    <x v="46"/>
    <n v="52000"/>
    <s v="Michael Lembeck"/>
    <s v="Don Rhymer"/>
    <s v="Tim Allen"/>
    <s v="United States"/>
    <n v="65000000"/>
    <n v="172855065"/>
    <s v="Walt Disney Pictures"/>
    <n v="104"/>
    <n v="179.9"/>
    <n v="292767861.62034464"/>
  </r>
  <r>
    <s v="Laurel Canyon"/>
    <x v="0"/>
    <x v="0"/>
    <x v="22"/>
    <s v="March 28, 2003 (United States)"/>
    <x v="5"/>
    <n v="16000"/>
    <s v="Lisa Cholodenko"/>
    <s v="Lisa Cholodenko"/>
    <s v="Frances McDormand"/>
    <s v="United States"/>
    <m/>
    <n v="4412203"/>
    <s v="Sony Pictures Classics"/>
    <n v="103"/>
    <n v="179.9"/>
    <n v="7473030.8732629241"/>
  </r>
  <r>
    <s v="Slackers"/>
    <x v="0"/>
    <x v="3"/>
    <x v="22"/>
    <s v="February 1, 2002 (United States)"/>
    <x v="20"/>
    <n v="14000"/>
    <s v="Dewey Nicks"/>
    <s v="David H. Steinberg"/>
    <s v="Devon Sawa"/>
    <s v="Canada"/>
    <n v="14000000"/>
    <n v="6413915"/>
    <s v="Alliance Atlantis Communications"/>
    <n v="86"/>
    <n v="179.9"/>
    <n v="10863367.984991662"/>
  </r>
  <r>
    <s v="Sorority Boys"/>
    <x v="0"/>
    <x v="3"/>
    <x v="22"/>
    <s v="March 22, 2002 (United States)"/>
    <x v="30"/>
    <n v="14000"/>
    <s v="Wallace Wolodarsky"/>
    <s v="Joe Jarvis"/>
    <s v="Barry Watson"/>
    <s v="United States"/>
    <n v="12000000"/>
    <n v="12517488"/>
    <s v="Morra, Brezner, Steinberg and Tenenbaum Entertainment (MBST)"/>
    <n v="93"/>
    <n v="179.9"/>
    <n v="21201103.9110617"/>
  </r>
  <r>
    <s v="The Country Bears"/>
    <x v="2"/>
    <x v="3"/>
    <x v="22"/>
    <s v="July 26, 2002 (United States)"/>
    <x v="29"/>
    <n v="5200"/>
    <s v="Peter Hastings"/>
    <s v="Mark Perez"/>
    <s v="Haley Joel Osment"/>
    <s v="United States"/>
    <n v="35000000"/>
    <n v="18012097"/>
    <s v="Walt Disney Pictures"/>
    <n v="88"/>
    <n v="179.9"/>
    <n v="30507426.102834906"/>
  </r>
  <r>
    <s v="All About the Benjamins"/>
    <x v="0"/>
    <x v="2"/>
    <x v="22"/>
    <s v="March 8, 2002 (United States)"/>
    <x v="23"/>
    <n v="13000"/>
    <s v="Kevin Bray"/>
    <s v="Ronald Lang"/>
    <s v="Ice Cube"/>
    <s v="United States"/>
    <n v="15000000"/>
    <n v="26306533"/>
    <s v="New Line Cinema"/>
    <n v="95"/>
    <n v="179.9"/>
    <n v="44555867.73262924"/>
  </r>
  <r>
    <s v="Abandon"/>
    <x v="8"/>
    <x v="0"/>
    <x v="22"/>
    <s v="October 18, 2002 (United States)"/>
    <x v="38"/>
    <n v="9400"/>
    <s v="Stephen Gaghan"/>
    <s v="Stephen Gaghan"/>
    <s v="Katie Holmes"/>
    <s v="United States"/>
    <n v="25000000"/>
    <n v="12302219"/>
    <s v="Paramount Pictures"/>
    <n v="99"/>
    <n v="179.9"/>
    <n v="20836498.773207337"/>
  </r>
  <r>
    <s v="Gerry"/>
    <x v="0"/>
    <x v="1"/>
    <x v="22"/>
    <s v="September 20, 2002 (Greece)"/>
    <x v="10"/>
    <n v="18000"/>
    <s v="Gus Van Sant"/>
    <s v="Casey Affleck"/>
    <s v="Casey Affleck"/>
    <s v="United States"/>
    <n v="3500000"/>
    <n v="254683"/>
    <s v="Epsilon Motion Pictures"/>
    <n v="103"/>
    <n v="179.9"/>
    <n v="431361.36798221234"/>
  </r>
  <r>
    <s v="The Spanish Apartment"/>
    <x v="0"/>
    <x v="3"/>
    <x v="22"/>
    <s v="June 20, 2003 (United States)"/>
    <x v="4"/>
    <n v="40000"/>
    <s v="CÃ©dric Klapisch"/>
    <s v="CÃ©dric Klapisch"/>
    <s v="Romain Duris"/>
    <s v="France"/>
    <m/>
    <n v="33272835"/>
    <s v="Bac Films"/>
    <n v="122"/>
    <n v="179.9"/>
    <n v="56354823.927181765"/>
  </r>
  <r>
    <s v="Clockstoppers"/>
    <x v="1"/>
    <x v="2"/>
    <x v="22"/>
    <s v="March 29, 2002 (United States)"/>
    <x v="33"/>
    <n v="14000"/>
    <s v="Jonathan Frakes"/>
    <s v="Rob Hedden"/>
    <s v="Jesse Bradford"/>
    <s v="United States"/>
    <n v="26000000"/>
    <n v="38793283"/>
    <s v="Paramount Pictures"/>
    <n v="94"/>
    <n v="179.9"/>
    <n v="65704910.117287382"/>
  </r>
  <r>
    <s v="Pumpkin"/>
    <x v="0"/>
    <x v="3"/>
    <x v="22"/>
    <s v="March 12, 2004 (Spain)"/>
    <x v="10"/>
    <n v="8600"/>
    <s v="Anthony Abrams"/>
    <s v="Adam Larson Broder"/>
    <s v="Christina Ricci"/>
    <s v="United States"/>
    <m/>
    <n v="308552"/>
    <s v="American Zoetrope"/>
    <n v="113"/>
    <n v="179.9"/>
    <n v="522600.30239021679"/>
  </r>
  <r>
    <s v="Peter Pan 2: Return to Never Land"/>
    <x v="2"/>
    <x v="10"/>
    <x v="22"/>
    <s v="February 15, 2002 (United States)"/>
    <x v="1"/>
    <n v="19000"/>
    <s v="Robin Budd"/>
    <s v="Temple Mathews"/>
    <s v="Blayne Weaver"/>
    <s v="United States"/>
    <n v="20000000"/>
    <n v="115121981"/>
    <s v="Disney Television Animation"/>
    <n v="72"/>
    <n v="179.9"/>
    <n v="194984255.75708726"/>
  </r>
  <r>
    <s v="Russian Ark"/>
    <x v="4"/>
    <x v="0"/>
    <x v="22"/>
    <s v="April 19, 2003 (Russia)"/>
    <x v="34"/>
    <n v="20000"/>
    <s v="Aleksandr Sokurov"/>
    <s v="Boris Khaimsky"/>
    <s v="Sergey Dreyden"/>
    <s v="Russia"/>
    <m/>
    <n v="8690168"/>
    <s v="The State Hermitage Museum"/>
    <n v="99"/>
    <n v="179.9"/>
    <n v="14718700.331295164"/>
  </r>
  <r>
    <s v="Poolhall Junkies"/>
    <x v="0"/>
    <x v="3"/>
    <x v="22"/>
    <s v="February 28, 2003 (United States)"/>
    <x v="15"/>
    <n v="9700"/>
    <s v="Mars Callahan"/>
    <s v="Mars Callahan"/>
    <s v="Mars Callahan"/>
    <s v="United States"/>
    <n v="4000000"/>
    <n v="563711"/>
    <s v="Gold Circle Films"/>
    <n v="99"/>
    <n v="179.9"/>
    <n v="954767.88048916066"/>
  </r>
  <r>
    <s v="Feardotcom"/>
    <x v="0"/>
    <x v="6"/>
    <x v="22"/>
    <s v="August 30, 2002 (United States)"/>
    <x v="39"/>
    <n v="20000"/>
    <s v="William Malone"/>
    <s v="Moshe Diamant"/>
    <s v="Stephen Dorff"/>
    <s v="United Kingdom"/>
    <n v="40000000"/>
    <n v="18902015"/>
    <s v="MDP Worldwide"/>
    <n v="101"/>
    <n v="179.9"/>
    <n v="32014696.889938854"/>
  </r>
  <r>
    <s v="Morvern Callar"/>
    <x v="0"/>
    <x v="0"/>
    <x v="22"/>
    <s v="November 1, 2002 (United Kingdom)"/>
    <x v="8"/>
    <n v="9500"/>
    <s v="Lynne Ramsay"/>
    <s v="Lynne Ramsay"/>
    <s v="Samantha Morton"/>
    <s v="United Kingdom"/>
    <m/>
    <n v="772336"/>
    <s v="Alliance Atlantis Motion Picture Production"/>
    <n v="97"/>
    <n v="179.9"/>
    <n v="1308119.9510839356"/>
  </r>
  <r>
    <s v="No Good Deed"/>
    <x v="0"/>
    <x v="6"/>
    <x v="22"/>
    <s v="November 20, 2014 (Germany)"/>
    <x v="20"/>
    <n v="7100"/>
    <s v="Bob Rafelson"/>
    <s v="Dashiell Hammett"/>
    <s v="Samuel L. Jackson"/>
    <s v="Germany"/>
    <n v="12000000"/>
    <n v="1440653"/>
    <s v="ApolloMedia Distribution"/>
    <n v="97"/>
    <n v="179.9"/>
    <n v="2440060.9733185102"/>
  </r>
  <r>
    <s v="Darkness"/>
    <x v="8"/>
    <x v="4"/>
    <x v="22"/>
    <s v="December 25, 2004 (United States)"/>
    <x v="20"/>
    <n v="19000"/>
    <s v="Jaume BalaguerÃ³"/>
    <s v="Jaume BalaguerÃ³"/>
    <s v="Anna Paquin"/>
    <s v="United States"/>
    <n v="10600000"/>
    <n v="33988736"/>
    <s v="Castelao Producciones"/>
    <n v="88"/>
    <n v="179.9"/>
    <n v="57567358.861589774"/>
  </r>
  <r>
    <s v="Analyze That"/>
    <x v="0"/>
    <x v="3"/>
    <x v="22"/>
    <s v="December 6, 2002 (United States)"/>
    <x v="23"/>
    <n v="83000"/>
    <s v="Harold Ramis"/>
    <s v="Kenneth Lonergan"/>
    <s v="Robert De Niro"/>
    <s v="United States"/>
    <n v="60000000"/>
    <n v="55003135"/>
    <s v="Warner Bros."/>
    <n v="96"/>
    <n v="179.9"/>
    <n v="93159840.10283491"/>
  </r>
  <r>
    <s v="The Banger Sisters"/>
    <x v="0"/>
    <x v="3"/>
    <x v="22"/>
    <s v="September 20, 2002 (United States)"/>
    <x v="41"/>
    <n v="15000"/>
    <s v="Bob Dolman"/>
    <s v="Bob Dolman"/>
    <s v="Susan Sarandon"/>
    <s v="United States"/>
    <n v="10000000"/>
    <n v="38068353"/>
    <s v="Fox Searchlight Pictures"/>
    <n v="98"/>
    <n v="179.9"/>
    <n v="64477082.596442468"/>
  </r>
  <r>
    <s v="Demonlover"/>
    <x v="0"/>
    <x v="0"/>
    <x v="22"/>
    <s v="November 6, 2002 (France)"/>
    <x v="23"/>
    <n v="5100"/>
    <s v="Olivier Assayas"/>
    <s v="Olivier Assayas"/>
    <s v="Connie Nielsen"/>
    <s v="France"/>
    <m/>
    <n v="462976"/>
    <s v="Citizen Films"/>
    <n v="129"/>
    <n v="179.9"/>
    <n v="784151.12395775435"/>
  </r>
  <r>
    <s v="The Wild Thornberrys"/>
    <x v="1"/>
    <x v="10"/>
    <x v="22"/>
    <s v="December 20, 2002 (United States)"/>
    <x v="41"/>
    <n v="14000"/>
    <s v="Cathy Malkasian"/>
    <s v="Arlene Klasky"/>
    <s v="Tim Curry"/>
    <s v="United States"/>
    <n v="25000000"/>
    <n v="60694737"/>
    <s v="Paramount Pictures"/>
    <n v="85"/>
    <n v="179.9"/>
    <n v="102799813.02890494"/>
  </r>
  <r>
    <s v="The Adventures of Pluto Nash"/>
    <x v="8"/>
    <x v="2"/>
    <x v="22"/>
    <s v="August 16, 2002 (United States)"/>
    <x v="51"/>
    <n v="25000"/>
    <s v="Ron Underwood"/>
    <s v="Neil Cuthbert"/>
    <s v="Eddie Murphy"/>
    <s v="United States"/>
    <n v="100000000"/>
    <n v="7103973"/>
    <s v="Castle Rock Entertainment"/>
    <n v="95"/>
    <n v="179.9"/>
    <n v="12032132.146192329"/>
  </r>
  <r>
    <s v="Bloody Sunday"/>
    <x v="0"/>
    <x v="0"/>
    <x v="22"/>
    <s v="April 19, 2002 (Portugal)"/>
    <x v="37"/>
    <n v="24000"/>
    <s v="Paul Greengrass"/>
    <s v="Paul Greengrass"/>
    <s v="James Nesbitt"/>
    <s v="United Kingdom"/>
    <m/>
    <n v="1758689"/>
    <s v="BÃ³rd ScannÃ¡n na hÃ‰ireann"/>
    <n v="107"/>
    <n v="179.9"/>
    <n v="2978724.5041689826"/>
  </r>
  <r>
    <s v="Eight Crazy Nights"/>
    <x v="8"/>
    <x v="10"/>
    <x v="22"/>
    <s v="November 27, 2002 (United States)"/>
    <x v="11"/>
    <n v="22000"/>
    <s v="Seth Kearsley"/>
    <s v="Brooks Arthur"/>
    <s v="Adam Sandler"/>
    <s v="United States"/>
    <n v="34000000"/>
    <n v="23833131"/>
    <s v="Happy Madison Productions"/>
    <n v="76"/>
    <n v="179.9"/>
    <n v="40366620.431906611"/>
  </r>
  <r>
    <s v="Full Frontal"/>
    <x v="0"/>
    <x v="3"/>
    <x v="22"/>
    <s v="August 2, 2002 (United States)"/>
    <x v="32"/>
    <n v="9500"/>
    <s v="Steven Soderbergh"/>
    <s v="Coleman Hough"/>
    <s v="Julia Roberts"/>
    <s v="United States"/>
    <n v="2000000"/>
    <n v="3438804"/>
    <s v="Miramax"/>
    <n v="101"/>
    <n v="179.9"/>
    <n v="5824366.7526403554"/>
  </r>
  <r>
    <s v="Moonlight Mile"/>
    <x v="8"/>
    <x v="0"/>
    <x v="22"/>
    <s v="October 4, 2002 (United States)"/>
    <x v="14"/>
    <n v="14000"/>
    <s v="Brad Silberling"/>
    <s v="Brad Silberling"/>
    <s v="Jake Gyllenhaal"/>
    <s v="United States"/>
    <n v="21000000"/>
    <n v="10011050"/>
    <s v="Touchstone Pictures"/>
    <n v="117"/>
    <n v="179.9"/>
    <n v="16955902.918287937"/>
  </r>
  <r>
    <s v="Half Past Dead"/>
    <x v="8"/>
    <x v="2"/>
    <x v="22"/>
    <s v="November 15, 2002 (United States)"/>
    <x v="26"/>
    <n v="15000"/>
    <s v="Don Michael Paul"/>
    <s v="Don Michael Paul"/>
    <s v="Morris Chestnut"/>
    <s v="United States"/>
    <n v="13000000"/>
    <n v="19233280"/>
    <s v="Screen Gems"/>
    <n v="98"/>
    <n v="179.9"/>
    <n v="32575766.625903279"/>
  </r>
  <r>
    <s v="Life or Something Like It"/>
    <x v="8"/>
    <x v="3"/>
    <x v="22"/>
    <s v="April 26, 2002 (United States)"/>
    <x v="1"/>
    <n v="24000"/>
    <s v="Stephen Herek"/>
    <s v="John Scott Shepherd"/>
    <s v="Angelina Jolie"/>
    <s v="United States"/>
    <n v="40000000"/>
    <n v="16872671"/>
    <s v="New Regency Productions"/>
    <n v="103"/>
    <n v="179.9"/>
    <n v="28577558.942190107"/>
  </r>
  <r>
    <s v="Showtime"/>
    <x v="8"/>
    <x v="2"/>
    <x v="22"/>
    <s v="March 15, 2002 (United States)"/>
    <x v="30"/>
    <n v="61000"/>
    <s v="Tom Dey"/>
    <s v="Jorge Saralegui"/>
    <s v="Robert De Niro"/>
    <s v="United States"/>
    <n v="85000000"/>
    <n v="77885672"/>
    <s v="Material"/>
    <n v="95"/>
    <n v="179.9"/>
    <n v="131916421.66981657"/>
  </r>
  <r>
    <s v="Open Hearts"/>
    <x v="0"/>
    <x v="0"/>
    <x v="22"/>
    <s v="September 6, 2002 (Denmark)"/>
    <x v="24"/>
    <n v="9800"/>
    <s v="Susanne Bier"/>
    <s v="Susanne Bier"/>
    <s v="Sonja Richter"/>
    <s v="Denmark"/>
    <m/>
    <n v="1692272"/>
    <s v="Det Danske Filminstitut"/>
    <n v="113"/>
    <n v="179.9"/>
    <n v="2866232.7871039468"/>
  </r>
  <r>
    <s v="Ted Bundy"/>
    <x v="0"/>
    <x v="5"/>
    <x v="22"/>
    <s v="November 22, 2002 (United Kingdom)"/>
    <x v="1"/>
    <n v="7300"/>
    <s v="Matthew Bright"/>
    <s v="Stephen Johnston"/>
    <s v="Michael Reilly Burke"/>
    <s v="United Kingdom"/>
    <n v="1200000"/>
    <n v="68716"/>
    <s v="First Look International"/>
    <n v="99"/>
    <n v="179.9"/>
    <n v="116385.57643135075"/>
  </r>
  <r>
    <s v="Sex Is Comedy"/>
    <x v="0"/>
    <x v="3"/>
    <x v="22"/>
    <s v="June 5, 2002 (France)"/>
    <x v="41"/>
    <n v="2800"/>
    <s v="Catherine Breillat"/>
    <s v="Catherine Breillat"/>
    <s v="Anne Parillaud"/>
    <s v="France"/>
    <m/>
    <n v="411830"/>
    <s v="Arte France CinÃ©ma"/>
    <n v="92"/>
    <n v="179.9"/>
    <n v="697524.18565869925"/>
  </r>
  <r>
    <s v="Ballistic: Ecks vs. Sever"/>
    <x v="0"/>
    <x v="2"/>
    <x v="22"/>
    <s v="September 20, 2002 (United States)"/>
    <x v="47"/>
    <n v="19000"/>
    <s v="Wych Kaosayananda"/>
    <s v="Alan B. McElroy"/>
    <s v="Antonio Banderas"/>
    <s v="United States"/>
    <n v="70000000"/>
    <n v="20154899"/>
    <s v="Franchise Pictures"/>
    <n v="91"/>
    <n v="179.9"/>
    <n v="34136729.990550302"/>
  </r>
  <r>
    <s v="Brown Sugar"/>
    <x v="8"/>
    <x v="3"/>
    <x v="22"/>
    <s v="October 11, 2002 (United States)"/>
    <x v="16"/>
    <n v="8700"/>
    <s v="Rick Famuyiwa"/>
    <s v="Michael Elliot"/>
    <s v="Taye Diggs"/>
    <s v="United States"/>
    <n v="8000000"/>
    <n v="28316451"/>
    <s v="Fox Searchlight Pictures"/>
    <n v="109"/>
    <n v="179.9"/>
    <n v="47960103.500277929"/>
  </r>
  <r>
    <s v="Deuces Wild"/>
    <x v="0"/>
    <x v="2"/>
    <x v="22"/>
    <s v="May 3, 2002 (United States)"/>
    <x v="41"/>
    <n v="7100"/>
    <s v="Scott Kalvert"/>
    <s v="Paul Kimatian"/>
    <s v="Stephen Dorff"/>
    <s v="United States"/>
    <n v="10000000"/>
    <n v="6282446"/>
    <s v="CineWild"/>
    <n v="96"/>
    <n v="179.9"/>
    <n v="10640696.476931628"/>
  </r>
  <r>
    <s v="Pinocchio"/>
    <x v="2"/>
    <x v="3"/>
    <x v="22"/>
    <s v="December 25, 2002 (United States)"/>
    <x v="44"/>
    <n v="7900"/>
    <s v="Roberto Benigni"/>
    <s v="Roberto Benigni"/>
    <s v="Roberto Benigni"/>
    <s v="Italy"/>
    <m/>
    <n v="44310395"/>
    <s v="Melampo Cinematografica"/>
    <n v="108"/>
    <n v="179.9"/>
    <n v="75049346.06170094"/>
  </r>
  <r>
    <s v="The Emperor's Club"/>
    <x v="8"/>
    <x v="0"/>
    <x v="22"/>
    <s v="November 22, 2002 (United States)"/>
    <x v="15"/>
    <n v="17000"/>
    <s v="Michael Hoffman"/>
    <s v="Ethan Canin"/>
    <s v="Kevin Kline"/>
    <s v="United States"/>
    <n v="12500000"/>
    <n v="16318449"/>
    <s v="Beacon Communications"/>
    <n v="109"/>
    <n v="179.9"/>
    <n v="27638862.758754864"/>
  </r>
  <r>
    <s v="All or Nothing"/>
    <x v="0"/>
    <x v="0"/>
    <x v="22"/>
    <s v="October 18, 2002 (United Kingdom)"/>
    <x v="24"/>
    <n v="10000"/>
    <s v="Mike Leigh"/>
    <s v="Mike Leigh"/>
    <s v="Timothy Spall"/>
    <s v="United Kingdom"/>
    <n v="9000000"/>
    <n v="2845696"/>
    <s v="Les Films Alain Sarde"/>
    <n v="128"/>
    <n v="179.9"/>
    <n v="4819808.6225680932"/>
  </r>
  <r>
    <s v="Sweet Sixteen"/>
    <x v="0"/>
    <x v="6"/>
    <x v="22"/>
    <s v="October 4, 2002 (United Kingdom)"/>
    <x v="34"/>
    <n v="13000"/>
    <s v="Ken Loach"/>
    <s v="Paul Laverty"/>
    <s v="Martin Compston"/>
    <s v="United Kingdom"/>
    <m/>
    <n v="3633509"/>
    <s v="Alta Films"/>
    <n v="106"/>
    <n v="179.9"/>
    <n v="6154142.2584769316"/>
  </r>
  <r>
    <s v="Real Women Have Curves"/>
    <x v="8"/>
    <x v="3"/>
    <x v="22"/>
    <s v="November 8, 2002 (United States)"/>
    <x v="15"/>
    <n v="7200"/>
    <s v="Patricia Cardoso"/>
    <s v="Josefina Lopez"/>
    <s v="America Ferrera"/>
    <s v="United States"/>
    <n v="3000000"/>
    <n v="7777790"/>
    <s v="HBO Films"/>
    <n v="90"/>
    <n v="179.9"/>
    <n v="13173388.621456364"/>
  </r>
  <r>
    <s v="The Crocodile Hunter: Collision Course"/>
    <x v="1"/>
    <x v="2"/>
    <x v="22"/>
    <s v="July 12, 2002 (United States)"/>
    <x v="20"/>
    <n v="6400"/>
    <s v="John Stainton"/>
    <s v="John Stainton"/>
    <s v="Steve Irwin"/>
    <s v="Australia"/>
    <n v="12000000"/>
    <n v="33082548"/>
    <s v="Metro-Goldwyn-Mayer (MGM)"/>
    <n v="90"/>
    <n v="179.9"/>
    <n v="56032531.270705946"/>
  </r>
  <r>
    <s v="Possession"/>
    <x v="8"/>
    <x v="0"/>
    <x v="22"/>
    <s v="August 30, 2002 (United States)"/>
    <x v="21"/>
    <n v="13000"/>
    <s v="Neil LaBute"/>
    <s v="A.S. Byatt"/>
    <s v="Gwyneth Paltrow"/>
    <s v="United Kingdom"/>
    <n v="25000000"/>
    <n v="14815898"/>
    <s v="Focus Features"/>
    <n v="102"/>
    <n v="179.9"/>
    <n v="25093963.98332407"/>
  </r>
  <r>
    <s v="City by the Sea"/>
    <x v="0"/>
    <x v="6"/>
    <x v="22"/>
    <s v="September 6, 2002 (United States)"/>
    <x v="10"/>
    <n v="24000"/>
    <s v="Michael Caton-Jones"/>
    <s v="Mike McAlary"/>
    <s v="Robert De Niro"/>
    <s v="United States"/>
    <n v="40000000"/>
    <n v="29676703"/>
    <s v="Franchise Pictures"/>
    <n v="108"/>
    <n v="179.9"/>
    <n v="50263987.793774322"/>
  </r>
  <r>
    <s v="Heaven"/>
    <x v="0"/>
    <x v="6"/>
    <x v="22"/>
    <s v="February 21, 2002 (Germany)"/>
    <x v="9"/>
    <n v="24000"/>
    <s v="Tom Tykwer"/>
    <s v="Krzysztof Kieslowski"/>
    <s v="Cate Blanchett"/>
    <s v="United Kingdom"/>
    <n v="11000000"/>
    <n v="4247089"/>
    <s v="Miramax"/>
    <n v="97"/>
    <n v="179.9"/>
    <n v="7193374.1984435795"/>
  </r>
  <r>
    <s v="XX/XY"/>
    <x v="0"/>
    <x v="0"/>
    <x v="22"/>
    <s v="July 18, 2003 (Portugal)"/>
    <x v="23"/>
    <n v="3100"/>
    <s v="Austin Chick"/>
    <s v="Austin Chick"/>
    <s v="Mark Ruffalo"/>
    <s v="United States"/>
    <m/>
    <n v="104130"/>
    <s v="Intrinsic Value Films"/>
    <n v="91"/>
    <n v="179.9"/>
    <n v="176366.93162868259"/>
  </r>
  <r>
    <s v="Sonny"/>
    <x v="0"/>
    <x v="6"/>
    <x v="22"/>
    <s v="March 21, 2003 (Greece)"/>
    <x v="41"/>
    <n v="4000"/>
    <s v="Nicolas Cage"/>
    <s v="John Carlen"/>
    <s v="James Franco"/>
    <s v="United States"/>
    <m/>
    <n v="132221"/>
    <s v="Gold Circle Films"/>
    <n v="110"/>
    <n v="179.9"/>
    <n v="223945.18454697053"/>
  </r>
  <r>
    <s v="Kill Bill: Vol. 1"/>
    <x v="0"/>
    <x v="2"/>
    <x v="23"/>
    <s v="October 10, 2003 (United States)"/>
    <x v="31"/>
    <n v="1000000"/>
    <s v="Quentin Tarantino"/>
    <s v="Quentin Tarantino"/>
    <s v="Uma Thurman"/>
    <s v="United States"/>
    <n v="30000000"/>
    <n v="180906076"/>
    <s v="Miramax"/>
    <n v="111"/>
    <n v="184"/>
    <n v="299576529.11521739"/>
  </r>
  <r>
    <s v="Pirates of the Caribbean: the Curse of the Black Pearl"/>
    <x v="8"/>
    <x v="2"/>
    <x v="23"/>
    <s v="July 9, 2003 (United States)"/>
    <x v="45"/>
    <n v="1000000"/>
    <s v="Gore Verbinski"/>
    <s v="Ted Elliott"/>
    <s v="Johnny Depp"/>
    <s v="United States"/>
    <n v="140000000"/>
    <n v="654264015"/>
    <s v="Walt Disney Pictures"/>
    <n v="143"/>
    <n v="184"/>
    <n v="1083446985.7092392"/>
  </r>
  <r>
    <s v="The Lord of the Rings: The Return of the King"/>
    <x v="8"/>
    <x v="2"/>
    <x v="23"/>
    <s v="December 17, 2003 (United States)"/>
    <x v="61"/>
    <n v="1700000"/>
    <s v="Peter Jackson"/>
    <s v="J.R.R. Tolkien"/>
    <s v="Elijah Wood"/>
    <s v="New Zealand"/>
    <n v="94000000"/>
    <n v="1146030912"/>
    <s v="New Line Cinema"/>
    <n v="201"/>
    <n v="184"/>
    <n v="1897802276.5565217"/>
  </r>
  <r>
    <s v="Old School"/>
    <x v="0"/>
    <x v="3"/>
    <x v="23"/>
    <s v="February 21, 2003 (United States)"/>
    <x v="12"/>
    <n v="219000"/>
    <s v="Todd Phillips"/>
    <s v="Court Crandall"/>
    <s v="Luke Wilson"/>
    <s v="United States"/>
    <n v="24000000"/>
    <n v="87135520"/>
    <s v="Dreamworks Pictures"/>
    <n v="88"/>
    <n v="184"/>
    <n v="144294526.86956522"/>
  </r>
  <r>
    <s v="Mystic River"/>
    <x v="0"/>
    <x v="6"/>
    <x v="23"/>
    <s v="October 15, 2003 (United States)"/>
    <x v="6"/>
    <n v="430000"/>
    <s v="Clint Eastwood"/>
    <s v="Brian Helgeland"/>
    <s v="Sean Penn"/>
    <s v="United States"/>
    <n v="25000000"/>
    <n v="156595191"/>
    <s v="Warner Bros."/>
    <n v="138"/>
    <n v="184"/>
    <n v="259318232.05271739"/>
  </r>
  <r>
    <s v="Love Actually"/>
    <x v="0"/>
    <x v="3"/>
    <x v="23"/>
    <s v="November 14, 2003 (United States)"/>
    <x v="37"/>
    <n v="444000"/>
    <s v="Richard Curtis"/>
    <s v="Richard Curtis"/>
    <s v="Hugh Grant"/>
    <s v="United Kingdom"/>
    <n v="40000000"/>
    <n v="245203167"/>
    <s v="Universal Pictures"/>
    <n v="135"/>
    <n v="184"/>
    <n v="406051114.04836959"/>
  </r>
  <r>
    <s v="The Life of David Gale"/>
    <x v="0"/>
    <x v="6"/>
    <x v="23"/>
    <s v="February 21, 2003 (United States)"/>
    <x v="24"/>
    <n v="114000"/>
    <s v="Alan Parker"/>
    <s v="Charles Randolph"/>
    <s v="Kevin Spacey"/>
    <s v="United States"/>
    <n v="38000000"/>
    <n v="38955598"/>
    <s v="Universal Pictures"/>
    <n v="130"/>
    <n v="184"/>
    <n v="64509623.427173913"/>
  </r>
  <r>
    <s v="2 Fast 2 Furious"/>
    <x v="8"/>
    <x v="2"/>
    <x v="23"/>
    <s v="June 6, 2003 (United States)"/>
    <x v="23"/>
    <n v="259000"/>
    <s v="John Singleton"/>
    <s v="Gary Scott Thompson"/>
    <s v="Paul Walker"/>
    <s v="United States"/>
    <n v="76000000"/>
    <n v="236350661"/>
    <s v="Universal Pictures"/>
    <n v="107"/>
    <n v="184"/>
    <n v="391391556.5581522"/>
  </r>
  <r>
    <s v="Underworld"/>
    <x v="0"/>
    <x v="2"/>
    <x v="23"/>
    <s v="September 19, 2003 (United States)"/>
    <x v="9"/>
    <n v="258000"/>
    <s v="Len Wiseman"/>
    <s v="Kevin Grevioux"/>
    <s v="Kate Beckinsale"/>
    <s v="United States"/>
    <n v="22000000"/>
    <n v="95708457"/>
    <s v="Lakeshore Entertainment"/>
    <n v="121"/>
    <n v="184"/>
    <n v="158491124.17336956"/>
  </r>
  <r>
    <s v="Oldboy"/>
    <x v="0"/>
    <x v="2"/>
    <x v="23"/>
    <s v="November 21, 2003 (South Korea)"/>
    <x v="0"/>
    <n v="532000"/>
    <s v="Park Chan-Wook"/>
    <s v="Garon Tsuchiya"/>
    <s v="Choi Min-sik"/>
    <s v="South Korea"/>
    <n v="3000000"/>
    <n v="15189934"/>
    <s v="Show East"/>
    <n v="120"/>
    <n v="184"/>
    <n v="25154200.48804348"/>
  </r>
  <r>
    <s v="Lost in Translation"/>
    <x v="0"/>
    <x v="3"/>
    <x v="23"/>
    <s v="October 3, 2003 (United States)"/>
    <x v="3"/>
    <n v="426000"/>
    <s v="Sofia Coppola"/>
    <s v="Sofia Coppola"/>
    <s v="Bill Murray"/>
    <s v="United States"/>
    <n v="4000000"/>
    <n v="118686937"/>
    <s v="Focus Features"/>
    <n v="102"/>
    <n v="184"/>
    <n v="196542987.52119565"/>
  </r>
  <r>
    <s v="Looney Tunes: Back in Action"/>
    <x v="1"/>
    <x v="10"/>
    <x v="23"/>
    <s v="November 14, 2003 (United States)"/>
    <x v="46"/>
    <n v="35000"/>
    <s v="Joe Dante"/>
    <s v="Larry Doyle"/>
    <s v="Brendan Fraser"/>
    <s v="Germany"/>
    <n v="80000000"/>
    <n v="68514844"/>
    <s v="Warner Bros."/>
    <n v="91"/>
    <n v="184"/>
    <n v="113459092.21086957"/>
  </r>
  <r>
    <s v="Big Fish"/>
    <x v="8"/>
    <x v="1"/>
    <x v="23"/>
    <s v="January 9, 2004 (United States)"/>
    <x v="45"/>
    <n v="422000"/>
    <s v="Tim Burton"/>
    <s v="Daniel Wallace"/>
    <s v="Ewan McGregor"/>
    <s v="United States"/>
    <n v="70000000"/>
    <n v="123218424"/>
    <s v="Columbia Pictures"/>
    <n v="125"/>
    <n v="184"/>
    <n v="204047031.48260871"/>
  </r>
  <r>
    <s v="The Matrix Reloaded"/>
    <x v="0"/>
    <x v="2"/>
    <x v="23"/>
    <s v="May 15, 2003 (United States)"/>
    <x v="13"/>
    <n v="529000"/>
    <s v="Lana Wachowski"/>
    <s v="Lilly Wachowski"/>
    <s v="Keanu Reeves"/>
    <s v="United States"/>
    <n v="150000000"/>
    <n v="741847937"/>
    <s v="Warner Bros."/>
    <n v="138"/>
    <n v="184"/>
    <n v="1228484056.5429349"/>
  </r>
  <r>
    <s v="The Dreamers"/>
    <x v="5"/>
    <x v="0"/>
    <x v="23"/>
    <s v="February 20, 2004 (United States)"/>
    <x v="13"/>
    <n v="114000"/>
    <s v="Bernardo Bertolucci"/>
    <s v="Gilbert Adair"/>
    <s v="Michael Pitt"/>
    <s v="United Kingdom"/>
    <n v="15000000"/>
    <n v="24152155"/>
    <s v="Recorded Picture Company (RPC)"/>
    <n v="115"/>
    <n v="184"/>
    <n v="39995443.633152172"/>
  </r>
  <r>
    <s v="Memories of Murder"/>
    <x v="4"/>
    <x v="6"/>
    <x v="23"/>
    <s v="May 2, 2003 (South Korea)"/>
    <x v="31"/>
    <n v="152000"/>
    <s v="Bong Joon Ho"/>
    <s v="Bong Joon Ho"/>
    <s v="Kang-ho Song"/>
    <s v="South Korea"/>
    <n v="2800000"/>
    <n v="1162593"/>
    <s v="CJ Entertainment"/>
    <n v="132"/>
    <n v="184"/>
    <n v="1925228.7342391305"/>
  </r>
  <r>
    <s v="Finding Nemo"/>
    <x v="2"/>
    <x v="10"/>
    <x v="23"/>
    <s v="May 30, 2003 (United States)"/>
    <x v="31"/>
    <n v="972000"/>
    <s v="Andrew Stanton"/>
    <s v="Andrew Stanton"/>
    <s v="Albert Brooks"/>
    <s v="United States"/>
    <n v="94000000"/>
    <n v="940352645"/>
    <s v="Pixar Animation Studios"/>
    <n v="100"/>
    <n v="184"/>
    <n v="1557203537.6711957"/>
  </r>
  <r>
    <s v="Hulk"/>
    <x v="8"/>
    <x v="2"/>
    <x v="23"/>
    <s v="June 20, 2003 (United States)"/>
    <x v="41"/>
    <n v="255000"/>
    <s v="Ang Lee"/>
    <s v="Stan Lee"/>
    <s v="Eric Bana"/>
    <s v="United States"/>
    <n v="137000000"/>
    <n v="245285165"/>
    <s v="Universal Pictures"/>
    <n v="138"/>
    <n v="184"/>
    <n v="406186900.95380437"/>
  </r>
  <r>
    <s v="School of Rock"/>
    <x v="8"/>
    <x v="3"/>
    <x v="23"/>
    <s v="October 3, 2003 (United States)"/>
    <x v="12"/>
    <n v="283000"/>
    <s v="Richard Linklater"/>
    <s v="Mike White"/>
    <s v="Jack Black"/>
    <s v="United States"/>
    <n v="35000000"/>
    <n v="131095990"/>
    <s v="Paramount Pictures"/>
    <n v="109"/>
    <n v="184"/>
    <n v="217092109.52717391"/>
  </r>
  <r>
    <s v="Thirteen"/>
    <x v="0"/>
    <x v="0"/>
    <x v="23"/>
    <s v="September 19, 2003 (United States)"/>
    <x v="8"/>
    <n v="81000"/>
    <s v="Catherine Hardwicke"/>
    <s v="Catherine Hardwicke"/>
    <s v="Evan Rachel Wood"/>
    <s v="United States"/>
    <n v="2000000"/>
    <n v="10128960"/>
    <s v="Fox Searchlight Pictures"/>
    <n v="100"/>
    <n v="184"/>
    <n v="16773337.565217391"/>
  </r>
  <r>
    <s v="Wrong Turn"/>
    <x v="0"/>
    <x v="4"/>
    <x v="23"/>
    <s v="May 30, 2003 (United States)"/>
    <x v="10"/>
    <n v="113000"/>
    <s v="Rob Schmidt"/>
    <s v="Alan B. McElroy"/>
    <s v="Eliza Dushku"/>
    <s v="Canada"/>
    <n v="12600000"/>
    <n v="28650575"/>
    <s v="Summit Entertainment"/>
    <n v="84"/>
    <n v="184"/>
    <n v="47444729.361413047"/>
  </r>
  <r>
    <s v="The Italian Job"/>
    <x v="8"/>
    <x v="2"/>
    <x v="23"/>
    <s v="May 30, 2003 (United States)"/>
    <x v="9"/>
    <n v="350000"/>
    <s v="F. Gary Gray"/>
    <s v="Troy Kennedy-Martin"/>
    <s v="Donald Sutherland"/>
    <s v="United States"/>
    <n v="60000000"/>
    <n v="176070171"/>
    <s v="Paramount Pictures"/>
    <n v="111"/>
    <n v="184"/>
    <n v="291568375.56358695"/>
  </r>
  <r>
    <s v="Terminator 3: Rise of the Machines"/>
    <x v="0"/>
    <x v="2"/>
    <x v="23"/>
    <s v="July 2, 2003 (United States)"/>
    <x v="21"/>
    <n v="383000"/>
    <s v="Jonathan Mostow"/>
    <s v="John Brancato"/>
    <s v="Arnold Schwarzenegger"/>
    <s v="United States"/>
    <n v="200000000"/>
    <n v="433371112"/>
    <s v="C-2 Pictures"/>
    <n v="109"/>
    <n v="184"/>
    <n v="717653140.36086953"/>
  </r>
  <r>
    <s v="Peter Pan"/>
    <x v="1"/>
    <x v="1"/>
    <x v="23"/>
    <s v="December 25, 2003 (United States)"/>
    <x v="8"/>
    <n v="68000"/>
    <s v="P.J. Hogan"/>
    <s v="J.M. Barrie"/>
    <s v="Jeremy Sumpter"/>
    <s v="United Kingdom"/>
    <n v="100000000"/>
    <n v="121975011"/>
    <s v="Universal Pictures"/>
    <n v="113"/>
    <n v="184"/>
    <n v="201987966.58532608"/>
  </r>
  <r>
    <s v="Monster"/>
    <x v="0"/>
    <x v="5"/>
    <x v="23"/>
    <s v="January 30, 2004 (United States)"/>
    <x v="4"/>
    <n v="140000"/>
    <s v="Patty Jenkins"/>
    <s v="Patty Jenkins"/>
    <s v="Charlize Theron"/>
    <s v="United States"/>
    <n v="8000000"/>
    <n v="58469210"/>
    <s v="Media 8 Entertainment"/>
    <n v="109"/>
    <n v="184"/>
    <n v="96823740.690217391"/>
  </r>
  <r>
    <s v="The Matrix Revolutions"/>
    <x v="0"/>
    <x v="2"/>
    <x v="23"/>
    <s v="November 5, 2003 (United States)"/>
    <x v="17"/>
    <n v="459000"/>
    <s v="Lana Wachowski"/>
    <s v="Lilly Wachowski"/>
    <s v="Keanu Reeves"/>
    <s v="United States"/>
    <n v="150000000"/>
    <n v="427344325"/>
    <s v="Warner Bros."/>
    <n v="129"/>
    <n v="184"/>
    <n v="707672912.10597825"/>
  </r>
  <r>
    <s v="Daredevil"/>
    <x v="8"/>
    <x v="2"/>
    <x v="23"/>
    <s v="February 14, 2003 (United States)"/>
    <x v="11"/>
    <n v="209000"/>
    <s v="Mark Steven Johnson"/>
    <s v="Mark Steven Johnson"/>
    <s v="Ben Affleck"/>
    <s v="United States"/>
    <n v="78000000"/>
    <n v="179179718"/>
    <s v="Marvel Enterprises"/>
    <n v="103"/>
    <n v="184"/>
    <n v="296717717.79673916"/>
  </r>
  <r>
    <s v="Master and Commander: the Far Side of the World"/>
    <x v="8"/>
    <x v="2"/>
    <x v="23"/>
    <s v="November 14, 2003 (United States)"/>
    <x v="34"/>
    <n v="208000"/>
    <s v="Peter Weir"/>
    <s v="Patrick O'Brian"/>
    <s v="Russell Crowe"/>
    <s v="United States"/>
    <n v="150000000"/>
    <n v="211622535"/>
    <s v="Twentieth Century Fox"/>
    <n v="138"/>
    <n v="184"/>
    <n v="350442317.47010869"/>
  </r>
  <r>
    <s v="The Missing"/>
    <x v="0"/>
    <x v="1"/>
    <x v="23"/>
    <s v="November 26, 2003 (United States)"/>
    <x v="16"/>
    <n v="34000"/>
    <s v="Ron Howard"/>
    <s v="Thomas Eidson"/>
    <s v="Tommy Lee Jones"/>
    <s v="United States"/>
    <n v="60000000"/>
    <n v="38364277"/>
    <s v="Revolution Studios"/>
    <n v="137"/>
    <n v="184"/>
    <n v="63530408.705978259"/>
  </r>
  <r>
    <s v="The Room"/>
    <x v="0"/>
    <x v="0"/>
    <x v="23"/>
    <s v="June 27, 2003 (Italy)"/>
    <x v="47"/>
    <n v="84000"/>
    <s v="Tommy Wiseau"/>
    <s v="Tommy Wiseau"/>
    <s v="Tommy Wiseau"/>
    <s v="United States"/>
    <n v="6000000"/>
    <n v="4988181"/>
    <s v="Wiseau-Films"/>
    <n v="99"/>
    <n v="184"/>
    <n v="8260319.2972826092"/>
  </r>
  <r>
    <s v="The Texas Chainsaw Massacre"/>
    <x v="0"/>
    <x v="6"/>
    <x v="23"/>
    <s v="October 17, 2003 (United States)"/>
    <x v="19"/>
    <n v="133000"/>
    <s v="Marcus Nispel"/>
    <s v="Kim Henkel"/>
    <s v="Jessica Biel"/>
    <s v="United States"/>
    <n v="9500000"/>
    <n v="107363905"/>
    <s v="New Line Cinema"/>
    <n v="98"/>
    <n v="184"/>
    <n v="177792292.68206522"/>
  </r>
  <r>
    <s v="S.W.A.T."/>
    <x v="8"/>
    <x v="2"/>
    <x v="23"/>
    <s v="August 8, 2003 (United States)"/>
    <x v="22"/>
    <n v="141000"/>
    <s v="Clark Johnson"/>
    <s v="Robert Hamner"/>
    <s v="Samuel L. Jackson"/>
    <s v="United States"/>
    <n v="80000000"/>
    <n v="207725639"/>
    <s v="Columbia Pictures"/>
    <n v="117"/>
    <n v="184"/>
    <n v="343989142.40923911"/>
  </r>
  <r>
    <s v="The Last Samurai"/>
    <x v="0"/>
    <x v="2"/>
    <x v="23"/>
    <s v="December 5, 2003 (United States)"/>
    <x v="3"/>
    <n v="409000"/>
    <s v="Edward Zwick"/>
    <s v="John Logan"/>
    <s v="Tom Cruise"/>
    <s v="United States"/>
    <n v="140000000"/>
    <n v="454627263"/>
    <s v="Warner Bros."/>
    <n v="154"/>
    <n v="184"/>
    <n v="752852864.32663047"/>
  </r>
  <r>
    <s v="Holes"/>
    <x v="1"/>
    <x v="1"/>
    <x v="23"/>
    <s v="April 18, 2003 (United States)"/>
    <x v="9"/>
    <n v="81000"/>
    <s v="Andrew Davis"/>
    <s v="Louis Sachar"/>
    <s v="Shia LaBeouf"/>
    <s v="United States"/>
    <n v="20000000"/>
    <n v="71406573"/>
    <s v="Walt Disney Pictures"/>
    <n v="117"/>
    <n v="184"/>
    <n v="118247732.57119565"/>
  </r>
  <r>
    <s v="Timeline"/>
    <x v="8"/>
    <x v="2"/>
    <x v="23"/>
    <s v="November 26, 2003 (United States)"/>
    <x v="46"/>
    <n v="61000"/>
    <s v="Richard Donner"/>
    <s v="Michael Crichton"/>
    <s v="Paul Walker"/>
    <s v="United States"/>
    <n v="80000000"/>
    <n v="43935763"/>
    <s v="Paramount Pictures"/>
    <n v="116"/>
    <n v="184"/>
    <n v="72756668.402717397"/>
  </r>
  <r>
    <s v="X2: X-Men United"/>
    <x v="8"/>
    <x v="2"/>
    <x v="23"/>
    <s v="May 2, 2003 (United States)"/>
    <x v="34"/>
    <n v="521000"/>
    <s v="Bryan Singer"/>
    <s v="Zak Penn"/>
    <s v="Patrick Stewart"/>
    <s v="United States"/>
    <n v="110000000"/>
    <n v="407711549"/>
    <s v="Twentieth Century Fox"/>
    <n v="134"/>
    <n v="184"/>
    <n v="675161461.84945655"/>
  </r>
  <r>
    <s v="The Rundown"/>
    <x v="8"/>
    <x v="2"/>
    <x v="23"/>
    <s v="September 26, 2003 (United States)"/>
    <x v="17"/>
    <n v="103000"/>
    <s v="Peter Berg"/>
    <s v="R.J. Stewart"/>
    <s v="Dwayne Johnson"/>
    <s v="United States"/>
    <n v="85000000"/>
    <n v="80981914"/>
    <s v="Columbia Pictures"/>
    <n v="104"/>
    <n v="184"/>
    <n v="134104289.10760869"/>
  </r>
  <r>
    <s v="House of 1000 Corpses"/>
    <x v="0"/>
    <x v="4"/>
    <x v="23"/>
    <s v="April 11, 2003 (United States)"/>
    <x v="10"/>
    <n v="80000"/>
    <s v="Rob Zombie"/>
    <s v="Rob Zombie"/>
    <s v="Sid Haig"/>
    <s v="United States"/>
    <n v="7000000"/>
    <n v="16829545"/>
    <s v="Spectacle Entertainment Group"/>
    <n v="89"/>
    <n v="184"/>
    <n v="27869360.660326086"/>
  </r>
  <r>
    <s v="Identity"/>
    <x v="0"/>
    <x v="16"/>
    <x v="23"/>
    <s v="April 25, 2003 (United States)"/>
    <x v="4"/>
    <n v="233000"/>
    <s v="James Mangold"/>
    <s v="Michael Cooney"/>
    <s v="John Cusack"/>
    <s v="United States"/>
    <n v="28000000"/>
    <n v="90259536"/>
    <s v="Columbia Pictures"/>
    <n v="90"/>
    <n v="184"/>
    <n v="149467829.45217392"/>
  </r>
  <r>
    <s v="Once Upon a Time in Mexico"/>
    <x v="0"/>
    <x v="2"/>
    <x v="23"/>
    <s v="September 12, 2003 (United States)"/>
    <x v="5"/>
    <n v="156000"/>
    <s v="Robert Rodriguez"/>
    <s v="Robert Rodriguez"/>
    <s v="Antonio Banderas"/>
    <s v="United States"/>
    <n v="29000000"/>
    <n v="98769390"/>
    <s v="Columbia Pictures"/>
    <n v="102"/>
    <n v="184"/>
    <n v="163559962.67934781"/>
  </r>
  <r>
    <s v="Swimming Pool"/>
    <x v="3"/>
    <x v="6"/>
    <x v="23"/>
    <s v="August 1, 2003 (United States)"/>
    <x v="17"/>
    <n v="43000"/>
    <s v="FranÃ§ois Ozon"/>
    <s v="FranÃ§ois Ozon"/>
    <s v="Charlotte Rampling"/>
    <s v="France"/>
    <m/>
    <n v="22441497"/>
    <s v="FidÃ©litÃ© Productions"/>
    <n v="102"/>
    <n v="184"/>
    <n v="37162631.173369564"/>
  </r>
  <r>
    <s v="Cold Mountain"/>
    <x v="0"/>
    <x v="1"/>
    <x v="23"/>
    <s v="December 25, 2003 (United States)"/>
    <x v="13"/>
    <n v="142000"/>
    <s v="Anthony Minghella"/>
    <s v="Charles Frazier"/>
    <s v="Jude Law"/>
    <s v="United States"/>
    <n v="79000000"/>
    <n v="173013509"/>
    <s v="Miramax"/>
    <n v="154"/>
    <n v="184"/>
    <n v="286506609.74076086"/>
  </r>
  <r>
    <s v="Cheaper by the Dozen"/>
    <x v="1"/>
    <x v="3"/>
    <x v="23"/>
    <s v="December 25, 2003 (United States)"/>
    <x v="23"/>
    <n v="96000"/>
    <s v="Shawn Levy"/>
    <s v="Frank B. Gilbreth Jr."/>
    <s v="Steve Martin"/>
    <s v="United States"/>
    <n v="40000000"/>
    <n v="190538630"/>
    <s v="Twentieth Century Fox"/>
    <n v="98"/>
    <n v="184"/>
    <n v="315527829.13586956"/>
  </r>
  <r>
    <s v="In the Cut"/>
    <x v="0"/>
    <x v="16"/>
    <x v="23"/>
    <s v="October 31, 2003 (United States)"/>
    <x v="11"/>
    <n v="22000"/>
    <s v="Jane Campion"/>
    <s v="Jane Campion"/>
    <s v="Meg Ryan"/>
    <s v="United Kingdom"/>
    <n v="12000000"/>
    <n v="23726793"/>
    <s v="Screen Gems"/>
    <n v="119"/>
    <n v="184"/>
    <n v="39291053.408152178"/>
  </r>
  <r>
    <s v="Secondhand Lions"/>
    <x v="1"/>
    <x v="3"/>
    <x v="23"/>
    <s v="September 19, 2003 (United States)"/>
    <x v="24"/>
    <n v="54000"/>
    <s v="Tim McCanlies"/>
    <s v="Tim McCanlies"/>
    <s v="Haley Joel Osment"/>
    <s v="United States"/>
    <n v="30000000"/>
    <n v="48260279"/>
    <s v="New Line Cinema"/>
    <n v="109"/>
    <n v="184"/>
    <n v="79917972.887500003"/>
  </r>
  <r>
    <s v="Scary Movie 3"/>
    <x v="8"/>
    <x v="3"/>
    <x v="23"/>
    <s v="October 24, 2003 (United States)"/>
    <x v="30"/>
    <n v="140000"/>
    <s v="David Zucker"/>
    <s v="Craig Mazin"/>
    <s v="Anna Faris"/>
    <s v="United States"/>
    <n v="48000000"/>
    <n v="220673217"/>
    <s v="Dimension Films"/>
    <n v="84"/>
    <n v="184"/>
    <n v="365430050.10815215"/>
  </r>
  <r>
    <s v="How to Lose a Guy in 10 Days"/>
    <x v="8"/>
    <x v="3"/>
    <x v="23"/>
    <s v="February 7, 2003 (United States)"/>
    <x v="5"/>
    <n v="218000"/>
    <s v="Donald Petrie"/>
    <s v="Michele Alexander"/>
    <s v="Kate Hudson"/>
    <s v="United States"/>
    <n v="50000000"/>
    <n v="177502387"/>
    <s v="Lynda Obst Productions"/>
    <n v="116"/>
    <n v="184"/>
    <n v="293940094.12445652"/>
  </r>
  <r>
    <s v="The League of Extraordinary Gentlemen"/>
    <x v="8"/>
    <x v="2"/>
    <x v="23"/>
    <s v="July 11, 2003 (United States)"/>
    <x v="1"/>
    <n v="171000"/>
    <s v="Stephen Norrington"/>
    <s v="Alan Moore"/>
    <s v="Sean Connery"/>
    <s v="United States"/>
    <n v="78000000"/>
    <n v="179265204"/>
    <s v="Angry Films"/>
    <n v="110"/>
    <n v="184"/>
    <n v="296859280.7543478"/>
  </r>
  <r>
    <s v="What a Girl Wants"/>
    <x v="1"/>
    <x v="3"/>
    <x v="23"/>
    <s v="April 4, 2003 (United States)"/>
    <x v="1"/>
    <n v="61000"/>
    <s v="Dennie Gordon"/>
    <s v="William Douglas-Home"/>
    <s v="Amanda Bynes"/>
    <s v="United States"/>
    <n v="25000000"/>
    <n v="50732139"/>
    <s v="Warner Bros."/>
    <n v="105"/>
    <n v="184"/>
    <n v="84011319.31141305"/>
  </r>
  <r>
    <s v="Bad Boys II"/>
    <x v="0"/>
    <x v="2"/>
    <x v="23"/>
    <s v="July 18, 2003 (United States)"/>
    <x v="14"/>
    <n v="237000"/>
    <s v="Michael Bay"/>
    <s v="George Gallo"/>
    <s v="Will Smith"/>
    <s v="United States"/>
    <n v="130000000"/>
    <n v="273339556"/>
    <s v="Columbia Pictures"/>
    <n v="147"/>
    <n v="184"/>
    <n v="452644362.57173914"/>
  </r>
  <r>
    <s v="Open Range"/>
    <x v="0"/>
    <x v="2"/>
    <x v="23"/>
    <s v="August 15, 2003 (United States)"/>
    <x v="34"/>
    <n v="68000"/>
    <s v="Kevin Costner"/>
    <s v="Lauran Paine"/>
    <s v="Kevin Costner"/>
    <s v="United States"/>
    <n v="22000000"/>
    <n v="68296293"/>
    <s v="Touchstone Pictures"/>
    <n v="139"/>
    <n v="184"/>
    <n v="113097176.50597826"/>
  </r>
  <r>
    <s v="Mona Lisa Smile"/>
    <x v="8"/>
    <x v="0"/>
    <x v="23"/>
    <s v="December 19, 2003 (United States)"/>
    <x v="16"/>
    <n v="79000"/>
    <s v="Mike Newell"/>
    <s v="Lawrence Konner"/>
    <s v="Julia Roberts"/>
    <s v="United States"/>
    <n v="65000000"/>
    <n v="141337989"/>
    <s v="Revolution Studios"/>
    <n v="117"/>
    <n v="184"/>
    <n v="234052637.21902174"/>
  </r>
  <r>
    <s v="Freddy vs. Jason"/>
    <x v="0"/>
    <x v="2"/>
    <x v="23"/>
    <s v="August 15, 2003 (United States)"/>
    <x v="46"/>
    <n v="113000"/>
    <s v="Ronny Yu"/>
    <s v="Wes Craven"/>
    <s v="Robert Englund"/>
    <s v="Canada"/>
    <n v="30000000"/>
    <n v="116632628"/>
    <s v="New Line Cinema"/>
    <n v="97"/>
    <n v="184"/>
    <n v="193141096.47608694"/>
  </r>
  <r>
    <s v="Bruce Almighty"/>
    <x v="8"/>
    <x v="3"/>
    <x v="23"/>
    <s v="May 23, 2003 (United States)"/>
    <x v="17"/>
    <n v="380000"/>
    <s v="Tom Shadyac"/>
    <s v="Steve Koren"/>
    <s v="Jim Carrey"/>
    <s v="United States"/>
    <n v="81000000"/>
    <n v="484592874"/>
    <s v="Spyglass Entertainment"/>
    <n v="101"/>
    <n v="184"/>
    <n v="802475264.7163043"/>
  </r>
  <r>
    <s v="Dogville"/>
    <x v="0"/>
    <x v="6"/>
    <x v="23"/>
    <s v="April 23, 2004 (United States)"/>
    <x v="45"/>
    <n v="141000"/>
    <s v="Lars von Trier"/>
    <s v="Lars von Trier"/>
    <s v="Nicole Kidman"/>
    <s v="Denmark"/>
    <n v="10000000"/>
    <n v="16689283"/>
    <s v="Zentropa Entertainments"/>
    <n v="178"/>
    <n v="184"/>
    <n v="27637089.837499999"/>
  </r>
  <r>
    <s v="Elf"/>
    <x v="1"/>
    <x v="1"/>
    <x v="23"/>
    <s v="November 7, 2003 (United States)"/>
    <x v="9"/>
    <n v="235000"/>
    <s v="Jon Favreau"/>
    <s v="David Berenbaum"/>
    <s v="Will Ferrell"/>
    <s v="United States"/>
    <n v="33000000"/>
    <n v="223853736"/>
    <s v="New Line Cinema"/>
    <n v="97"/>
    <n v="184"/>
    <n v="370696920.43043476"/>
  </r>
  <r>
    <s v="Freaky Friday"/>
    <x v="1"/>
    <x v="3"/>
    <x v="23"/>
    <s v="August 6, 2003 (United States)"/>
    <x v="19"/>
    <n v="129000"/>
    <s v="Mark Waters"/>
    <s v="Mary Rodgers"/>
    <s v="Jamie Lee Curtis"/>
    <s v="United States"/>
    <n v="20000000"/>
    <n v="160846332"/>
    <s v="Casual Friday Productions"/>
    <n v="97"/>
    <n v="184"/>
    <n v="266358029.13260871"/>
  </r>
  <r>
    <s v="Charlie's Angels: Full Throttle"/>
    <x v="8"/>
    <x v="2"/>
    <x v="23"/>
    <s v="June 27, 2003 (United States)"/>
    <x v="38"/>
    <n v="123000"/>
    <s v="McG"/>
    <s v="Ivan Goff"/>
    <s v="Drew Barrymore"/>
    <s v="United States"/>
    <n v="120000000"/>
    <n v="259175788"/>
    <s v="Columbia Pictures"/>
    <n v="106"/>
    <n v="184"/>
    <n v="429189470.67173916"/>
  </r>
  <r>
    <s v="Legally Blonde 2"/>
    <x v="8"/>
    <x v="3"/>
    <x v="23"/>
    <s v="July 2, 2003 (United States)"/>
    <x v="25"/>
    <n v="63000"/>
    <s v="Charles Herman-Wurmfeld"/>
    <s v="Amanda Brown"/>
    <s v="Reese Witherspoon"/>
    <s v="United States"/>
    <n v="45000000"/>
    <n v="124914842"/>
    <s v="Metro-Goldwyn-Mayer (MGM)"/>
    <n v="95"/>
    <n v="184"/>
    <n v="206856262.81195652"/>
  </r>
  <r>
    <s v="Dickie Roberts: Former Child Star"/>
    <x v="8"/>
    <x v="3"/>
    <x v="23"/>
    <s v="September 5, 2003 (United States)"/>
    <x v="41"/>
    <n v="14000"/>
    <s v="Sam Weisman"/>
    <s v="Fred Wolf"/>
    <s v="David Spade"/>
    <s v="United States"/>
    <n v="17000000"/>
    <n v="23769505"/>
    <s v="Paramount Pictures"/>
    <n v="98"/>
    <n v="184"/>
    <n v="39361783.551630437"/>
  </r>
  <r>
    <s v="Anger Management"/>
    <x v="8"/>
    <x v="3"/>
    <x v="23"/>
    <s v="April 11, 2003 (United States)"/>
    <x v="19"/>
    <n v="207000"/>
    <s v="Peter Segal"/>
    <s v="David Dorfman"/>
    <s v="Jack Nicholson"/>
    <s v="United States"/>
    <n v="75000000"/>
    <n v="195745823"/>
    <s v="Revolution Studios"/>
    <n v="106"/>
    <n v="184"/>
    <n v="324150827.54402173"/>
  </r>
  <r>
    <s v="Open Water"/>
    <x v="0"/>
    <x v="1"/>
    <x v="23"/>
    <s v="August 20, 2004 (United States)"/>
    <x v="46"/>
    <n v="52000"/>
    <s v="Chris Kentis"/>
    <s v="Chris Kentis"/>
    <s v="Blanchard Ryan"/>
    <s v="United States"/>
    <n v="500000"/>
    <n v="54683487"/>
    <s v="Plunge Pictures LLC"/>
    <n v="79"/>
    <n v="184"/>
    <n v="90554665.700543478"/>
  </r>
  <r>
    <s v="Something's Gotta Give"/>
    <x v="8"/>
    <x v="3"/>
    <x v="23"/>
    <s v="December 12, 2003 (United States)"/>
    <x v="17"/>
    <n v="115000"/>
    <s v="Nancy Meyers"/>
    <s v="Nancy Meyers"/>
    <s v="Jack Nicholson"/>
    <s v="United States"/>
    <n v="80000000"/>
    <n v="265328738"/>
    <s v="Columbia Pictures"/>
    <n v="128"/>
    <n v="184"/>
    <n v="439378622.11195654"/>
  </r>
  <r>
    <s v="Girl with a Pearl Earring"/>
    <x v="8"/>
    <x v="5"/>
    <x v="23"/>
    <s v="January 30, 2004 (United States)"/>
    <x v="15"/>
    <n v="74000"/>
    <s v="Peter Webber"/>
    <s v="Tracy Chevalier"/>
    <s v="Scarlett Johansson"/>
    <s v="United Kingdom"/>
    <n v="12000000"/>
    <n v="33030115"/>
    <s v="Archer Street Productions"/>
    <n v="100"/>
    <n v="184"/>
    <n v="54697152.394021742"/>
  </r>
  <r>
    <s v="The Cat in the Hat"/>
    <x v="1"/>
    <x v="1"/>
    <x v="23"/>
    <s v="November 21, 2003 (United States)"/>
    <x v="35"/>
    <n v="59000"/>
    <s v="Bo Welch"/>
    <s v="Dr. Seuss"/>
    <s v="Mike Myers"/>
    <s v="United States"/>
    <n v="109000000"/>
    <n v="133960541"/>
    <s v="Universal Pictures"/>
    <n v="82"/>
    <n v="184"/>
    <n v="221835743.71032608"/>
  </r>
  <r>
    <s v="Brother Bear"/>
    <x v="2"/>
    <x v="10"/>
    <x v="23"/>
    <s v="November 1, 2003 (United States)"/>
    <x v="8"/>
    <n v="101000"/>
    <s v="Aaron Blaise"/>
    <s v="Tab Murphy"/>
    <s v="Joaquin Phoenix"/>
    <s v="United States"/>
    <n v="128000000"/>
    <n v="250397798"/>
    <s v="Walt Disney Animation Studios"/>
    <n v="85"/>
    <n v="184"/>
    <n v="414653310.05760872"/>
  </r>
  <r>
    <s v="The Brown Bunny"/>
    <x v="4"/>
    <x v="0"/>
    <x v="23"/>
    <s v="November 14, 2003 (Austria)"/>
    <x v="18"/>
    <n v="14000"/>
    <s v="Vincent Gallo"/>
    <s v="Vincent Gallo"/>
    <s v="Vincent Gallo"/>
    <s v="United States"/>
    <n v="10000000"/>
    <n v="402599"/>
    <s v="Gray Daisy Films"/>
    <n v="93"/>
    <n v="184"/>
    <n v="666695.19184782612"/>
  </r>
  <r>
    <s v="Tears of the Sun"/>
    <x v="0"/>
    <x v="2"/>
    <x v="23"/>
    <s v="March 7, 2003 (United States)"/>
    <x v="14"/>
    <n v="115000"/>
    <s v="Antoine Fuqua"/>
    <s v="Alex Lasker"/>
    <s v="Bruce Willis"/>
    <s v="United States"/>
    <n v="75000000"/>
    <n v="86468162"/>
    <s v="Cheyenne Enterprises"/>
    <n v="121"/>
    <n v="184"/>
    <n v="143189396.52934784"/>
  </r>
  <r>
    <s v="Final Destination 2"/>
    <x v="0"/>
    <x v="4"/>
    <x v="23"/>
    <s v="January 31, 2003 (United States)"/>
    <x v="19"/>
    <n v="156000"/>
    <s v="David R. Ellis"/>
    <s v="J. Mackye Gruber"/>
    <s v="A.J. Cook"/>
    <s v="United States"/>
    <n v="26000000"/>
    <n v="90941129"/>
    <s v="New Line Cinema"/>
    <n v="90"/>
    <n v="184"/>
    <n v="150596532.64293477"/>
  </r>
  <r>
    <s v="21 Grams"/>
    <x v="0"/>
    <x v="6"/>
    <x v="23"/>
    <s v="January 16, 2004 (United States)"/>
    <x v="37"/>
    <n v="228000"/>
    <s v="Alejandro G. IÃ±Ã¡rritu"/>
    <s v="Guillermo Arriaga"/>
    <s v="Sean Penn"/>
    <s v="United States"/>
    <n v="20000000"/>
    <n v="60427839"/>
    <s v="This Is That Productions"/>
    <n v="124"/>
    <n v="184"/>
    <n v="100067187.73532608"/>
  </r>
  <r>
    <s v="Intolerable Cruelty"/>
    <x v="8"/>
    <x v="3"/>
    <x v="23"/>
    <s v="October 10, 2003 (United States)"/>
    <x v="19"/>
    <n v="93000"/>
    <s v="Joel Coen"/>
    <s v="Robert Ramsey"/>
    <s v="George Clooney"/>
    <s v="United States"/>
    <n v="60000000"/>
    <n v="120801243"/>
    <s v="Universal Pictures"/>
    <n v="100"/>
    <n v="184"/>
    <n v="200044232.29402176"/>
  </r>
  <r>
    <s v="Johnny English"/>
    <x v="1"/>
    <x v="2"/>
    <x v="23"/>
    <s v="July 18, 2003 (United States)"/>
    <x v="19"/>
    <n v="152000"/>
    <s v="Peter Howitt"/>
    <s v="Neal Purvis"/>
    <s v="Rowan Atkinson"/>
    <s v="United Kingdom"/>
    <n v="40000000"/>
    <n v="160466000"/>
    <s v="Universal Pictures"/>
    <n v="87"/>
    <n v="184"/>
    <n v="265728207.60869566"/>
  </r>
  <r>
    <s v="The Hunted"/>
    <x v="0"/>
    <x v="2"/>
    <x v="23"/>
    <s v="March 14, 2003 (United States)"/>
    <x v="10"/>
    <n v="45000"/>
    <s v="William Friedkin"/>
    <s v="David Griffiths"/>
    <s v="Tommy Lee Jones"/>
    <s v="United States"/>
    <n v="55000000"/>
    <n v="46061847"/>
    <s v="Lakeshore Entertainment"/>
    <n v="94"/>
    <n v="184"/>
    <n v="76277417.287499994"/>
  </r>
  <r>
    <s v="Matchstick Men"/>
    <x v="8"/>
    <x v="3"/>
    <x v="23"/>
    <s v="September 12, 2003 (United States)"/>
    <x v="4"/>
    <n v="126000"/>
    <s v="Ridley Scott"/>
    <s v="Eric Garcia"/>
    <s v="Nicolas Cage"/>
    <s v="United States"/>
    <n v="62000000"/>
    <n v="65565672"/>
    <s v="Warner Bros."/>
    <n v="116"/>
    <n v="184"/>
    <n v="108575327.49130435"/>
  </r>
  <r>
    <s v="Under the Tuscan Sun"/>
    <x v="8"/>
    <x v="3"/>
    <x v="23"/>
    <s v="September 26, 2003 (United States)"/>
    <x v="8"/>
    <n v="49000"/>
    <s v="Audrey Wells"/>
    <s v="Frances Mayes"/>
    <s v="Diane Lane"/>
    <s v="United States"/>
    <n v="18000000"/>
    <n v="58878723"/>
    <s v="Touchstone Pictures"/>
    <n v="113"/>
    <n v="184"/>
    <n v="97501885.315760866"/>
  </r>
  <r>
    <s v="Seabiscuit"/>
    <x v="8"/>
    <x v="0"/>
    <x v="23"/>
    <s v="July 25, 2003 (United States)"/>
    <x v="4"/>
    <n v="68000"/>
    <s v="Gary Ross"/>
    <s v="Laura Hillenbrand"/>
    <s v="Tobey Maguire"/>
    <s v="United States"/>
    <n v="87000000"/>
    <n v="148336445"/>
    <s v="Universal Pictures"/>
    <n v="140"/>
    <n v="184"/>
    <n v="245641928.21467391"/>
  </r>
  <r>
    <s v="American Wedding"/>
    <x v="0"/>
    <x v="3"/>
    <x v="23"/>
    <s v="August 1, 2003 (United States)"/>
    <x v="21"/>
    <n v="198000"/>
    <s v="Jesse Dylan"/>
    <s v="Adam Herz"/>
    <s v="Jason Biggs"/>
    <s v="United States"/>
    <n v="55000000"/>
    <n v="232722935"/>
    <s v="Universal Pictures"/>
    <n v="96"/>
    <n v="184"/>
    <n v="385384121.16576087"/>
  </r>
  <r>
    <s v="Just Married"/>
    <x v="8"/>
    <x v="3"/>
    <x v="23"/>
    <s v="January 10, 2003 (United States)"/>
    <x v="30"/>
    <n v="69000"/>
    <s v="Shawn Levy"/>
    <s v="Sam Harper"/>
    <s v="Ashton Kutcher"/>
    <s v="United States"/>
    <n v="18000000"/>
    <n v="101564935"/>
    <s v="Twentieth Century Fox"/>
    <n v="95"/>
    <n v="184"/>
    <n v="168189324.42663044"/>
  </r>
  <r>
    <s v="High Tension"/>
    <x v="0"/>
    <x v="4"/>
    <x v="23"/>
    <s v="June 10, 2005 (United States)"/>
    <x v="8"/>
    <n v="69000"/>
    <s v="Alexandre Aja"/>
    <s v="Alexandre Aja"/>
    <s v="CÃ©cile de France"/>
    <s v="France"/>
    <m/>
    <n v="6291958"/>
    <s v="Alexandre Films"/>
    <n v="91"/>
    <n v="184"/>
    <n v="10419345.666304348"/>
  </r>
  <r>
    <s v="Lara Croft Tomb Raider: The Cradle of Life"/>
    <x v="8"/>
    <x v="2"/>
    <x v="23"/>
    <s v="July 25, 2003 (United States)"/>
    <x v="41"/>
    <n v="132000"/>
    <s v="Jan de Bont"/>
    <s v="Dean Georgaris"/>
    <s v="Angelina Jolie"/>
    <s v="United States"/>
    <n v="95000000"/>
    <n v="160099222"/>
    <s v="Paramount Pictures"/>
    <n v="117"/>
    <n v="184"/>
    <n v="265120831.21413043"/>
  </r>
  <r>
    <s v="Elephant"/>
    <x v="0"/>
    <x v="6"/>
    <x v="23"/>
    <s v="November 14, 2003 (United States)"/>
    <x v="13"/>
    <n v="88000"/>
    <s v="Gus Van Sant"/>
    <s v="Gus Van Sant"/>
    <s v="Elias McConnell"/>
    <s v="United States"/>
    <n v="3000000"/>
    <n v="10012022"/>
    <s v="HBO Films"/>
    <n v="81"/>
    <n v="184"/>
    <n v="16579690.779347826"/>
  </r>
  <r>
    <s v="Darkness Falls"/>
    <x v="8"/>
    <x v="7"/>
    <x v="23"/>
    <s v="January 24, 2003 (United States)"/>
    <x v="18"/>
    <n v="31000"/>
    <s v="Jonathan Liebesman"/>
    <s v="Joe Harris"/>
    <s v="Chaney Kley"/>
    <s v="United States"/>
    <n v="11000000"/>
    <n v="47488536"/>
    <s v="Revolution Studios"/>
    <n v="86"/>
    <n v="184"/>
    <n v="78639983.256521747"/>
  </r>
  <r>
    <s v="Spy Kids 3-D: Game Over"/>
    <x v="1"/>
    <x v="2"/>
    <x v="23"/>
    <s v="July 25, 2003 (United States)"/>
    <x v="36"/>
    <n v="57000"/>
    <s v="Robert Rodriguez"/>
    <s v="Robert Rodriguez"/>
    <s v="Daryl Sabara"/>
    <s v="United States"/>
    <n v="38000000"/>
    <n v="197101678"/>
    <s v="Dimension Films"/>
    <n v="84"/>
    <n v="184"/>
    <n v="326396093.94891304"/>
  </r>
  <r>
    <s v="Gigli"/>
    <x v="0"/>
    <x v="3"/>
    <x v="23"/>
    <s v="August 1, 2003 (United States)"/>
    <x v="65"/>
    <n v="46000"/>
    <s v="Martin Brest"/>
    <s v="Martin Brest"/>
    <s v="Ben Affleck"/>
    <s v="United States"/>
    <n v="54000000"/>
    <n v="7266209"/>
    <s v="Revolution Studios"/>
    <n v="121"/>
    <n v="184"/>
    <n v="12032684.142934782"/>
  </r>
  <r>
    <s v="Out of Time"/>
    <x v="8"/>
    <x v="6"/>
    <x v="23"/>
    <s v="October 3, 2003 (United States)"/>
    <x v="16"/>
    <n v="58000"/>
    <s v="Carl Franklin"/>
    <s v="David Collard"/>
    <s v="Denzel Washington"/>
    <s v="United States"/>
    <n v="50000000"/>
    <n v="55495563"/>
    <s v="Metro-Goldwyn-Mayer (MGM)"/>
    <n v="105"/>
    <n v="184"/>
    <n v="91899445.902717397"/>
  </r>
  <r>
    <s v="The Core"/>
    <x v="8"/>
    <x v="2"/>
    <x v="23"/>
    <s v="March 28, 2003 (United States)"/>
    <x v="30"/>
    <n v="95000"/>
    <s v="Jon Amiel"/>
    <s v="Cooper Layne"/>
    <s v="Aaron Eckhart"/>
    <s v="United Kingdom"/>
    <n v="60000000"/>
    <n v="73498611"/>
    <s v="Paramount Pictures"/>
    <n v="135"/>
    <n v="184"/>
    <n v="121712102.0201087"/>
  </r>
  <r>
    <s v="Dumb and Dumberer: When Harry Met Lloyd"/>
    <x v="8"/>
    <x v="3"/>
    <x v="23"/>
    <s v="June 13, 2003 (United States)"/>
    <x v="39"/>
    <n v="38000"/>
    <s v="Troy Miller"/>
    <s v="Peter Farrelly"/>
    <s v="Derek Richardson"/>
    <s v="United States"/>
    <n v="19000000"/>
    <n v="39267515"/>
    <s v="New Line Cinema"/>
    <n v="85"/>
    <n v="184"/>
    <n v="65026151.198369563"/>
  </r>
  <r>
    <s v="Runaway Jury"/>
    <x v="8"/>
    <x v="6"/>
    <x v="23"/>
    <s v="October 17, 2003 (United States)"/>
    <x v="12"/>
    <n v="94000"/>
    <s v="Gary Fleder"/>
    <s v="John Grisham"/>
    <s v="John Cusack"/>
    <s v="United States"/>
    <n v="60000000"/>
    <n v="80154140"/>
    <s v="New Regency Productions"/>
    <n v="127"/>
    <n v="184"/>
    <n v="132733513.35869566"/>
  </r>
  <r>
    <s v="Jeepers Creepers 2"/>
    <x v="0"/>
    <x v="4"/>
    <x v="23"/>
    <s v="August 29, 2003 (United States)"/>
    <x v="41"/>
    <n v="60000"/>
    <s v="Victor Salva"/>
    <s v="Victor Salva"/>
    <s v="Jonathan Breck"/>
    <s v="United States"/>
    <n v="17000000"/>
    <n v="63102666"/>
    <s v="United Artists"/>
    <n v="104"/>
    <n v="184"/>
    <n v="104496643.09891304"/>
  </r>
  <r>
    <s v="Shanghai Knights"/>
    <x v="8"/>
    <x v="2"/>
    <x v="23"/>
    <s v="February 7, 2003 (United States)"/>
    <x v="19"/>
    <n v="102000"/>
    <s v="David Dobkin"/>
    <s v="Alfred Gough"/>
    <s v="Jackie Chan"/>
    <s v="United States"/>
    <n v="50000000"/>
    <n v="88323487"/>
    <s v="Touchstone Pictures"/>
    <n v="114"/>
    <n v="184"/>
    <n v="146261774.39619565"/>
  </r>
  <r>
    <s v="Dreamcatcher"/>
    <x v="0"/>
    <x v="0"/>
    <x v="23"/>
    <s v="March 21, 2003 (United States)"/>
    <x v="30"/>
    <n v="90000"/>
    <s v="Lawrence Kasdan"/>
    <s v="Stephen King"/>
    <s v="Morgan Freeman"/>
    <s v="United States"/>
    <n v="68000000"/>
    <n v="81240406"/>
    <s v="Castle Rock Entertainment"/>
    <n v="134"/>
    <n v="184"/>
    <n v="134532346.24021739"/>
  </r>
  <r>
    <s v="Spring, Summer, Fall, Winter... and Spring"/>
    <x v="0"/>
    <x v="0"/>
    <x v="23"/>
    <s v="May 28, 2004 (United States)"/>
    <x v="45"/>
    <n v="79000"/>
    <s v="Kim Ki-duk"/>
    <s v="Kim Ki-duk"/>
    <s v="Kim Ki-duk"/>
    <s v="South Korea"/>
    <m/>
    <n v="8945072"/>
    <s v="Korea Pictures"/>
    <n v="103"/>
    <n v="184"/>
    <n v="14812844.773913044"/>
  </r>
  <r>
    <s v="Daddy Day Care"/>
    <x v="1"/>
    <x v="3"/>
    <x v="23"/>
    <s v="May 9, 2003 (United States)"/>
    <x v="41"/>
    <n v="65000"/>
    <s v="Steve Carr"/>
    <s v="Geoff Rodkey"/>
    <s v="Eddie Murphy"/>
    <s v="United States"/>
    <n v="60000000"/>
    <n v="164433867"/>
    <s v="Revolution Studios"/>
    <n v="92"/>
    <n v="184"/>
    <n v="272298909.1027174"/>
  </r>
  <r>
    <s v="Paycheck"/>
    <x v="8"/>
    <x v="2"/>
    <x v="23"/>
    <s v="December 25, 2003 (United States)"/>
    <x v="21"/>
    <n v="105000"/>
    <s v="John Woo"/>
    <s v="Philip K. Dick"/>
    <s v="Ben Affleck"/>
    <s v="United States"/>
    <n v="60000000"/>
    <n v="117248958"/>
    <s v="Paramount Pictures"/>
    <n v="119"/>
    <n v="184"/>
    <n v="194161725.55760869"/>
  </r>
  <r>
    <s v="Duplex"/>
    <x v="8"/>
    <x v="3"/>
    <x v="23"/>
    <s v="September 26, 2003 (United States)"/>
    <x v="23"/>
    <n v="56000"/>
    <s v="Danny DeVito"/>
    <s v="Larry Doyle"/>
    <s v="Ben Stiller"/>
    <s v="Germany"/>
    <n v="40000000"/>
    <n v="19322135"/>
    <s v="Miramax"/>
    <n v="89"/>
    <n v="184"/>
    <n v="31997035.513586957"/>
  </r>
  <r>
    <s v="Honey"/>
    <x v="8"/>
    <x v="0"/>
    <x v="23"/>
    <s v="December 5, 2003 (United States)"/>
    <x v="20"/>
    <n v="44000"/>
    <s v="Bille Woodruff"/>
    <s v="Alonzo Brown"/>
    <s v="Jessica Alba"/>
    <s v="United States"/>
    <n v="18000000"/>
    <n v="62228395"/>
    <s v="Universal Pictures"/>
    <n v="94"/>
    <n v="184"/>
    <n v="103048869.32880434"/>
  </r>
  <r>
    <s v="Wonderland"/>
    <x v="0"/>
    <x v="6"/>
    <x v="23"/>
    <s v="October 24, 2003 (United States)"/>
    <x v="14"/>
    <n v="22000"/>
    <s v="James Cox"/>
    <s v="James Cox"/>
    <s v="Val Kilmer"/>
    <s v="Canada"/>
    <n v="5000000"/>
    <n v="2466444"/>
    <s v="Lions Gate Films"/>
    <n v="104"/>
    <n v="184"/>
    <n v="4084377.645652174"/>
  </r>
  <r>
    <s v="The Haunted Mansion"/>
    <x v="1"/>
    <x v="3"/>
    <x v="23"/>
    <s v="November 26, 2003 (United States)"/>
    <x v="27"/>
    <n v="44000"/>
    <s v="Rob Minkoff"/>
    <s v="David Berenbaum"/>
    <s v="Eddie Murphy"/>
    <s v="United States"/>
    <n v="90000000"/>
    <n v="182290266"/>
    <s v="Walt Disney Pictures"/>
    <n v="88"/>
    <n v="184"/>
    <n v="301868717.66413045"/>
  </r>
  <r>
    <s v="Sinbad: Legend of the Seven Seas"/>
    <x v="1"/>
    <x v="10"/>
    <x v="23"/>
    <s v="July 2, 2003 (United States)"/>
    <x v="17"/>
    <n v="51000"/>
    <s v="Patrick Gilmore"/>
    <s v="John Logan"/>
    <s v="Brad Pitt"/>
    <s v="United States"/>
    <n v="60000000"/>
    <n v="80773077"/>
    <s v="Dreamworks Pictures"/>
    <n v="86"/>
    <n v="184"/>
    <n v="133758459.57554348"/>
  </r>
  <r>
    <s v="House of the Dead"/>
    <x v="0"/>
    <x v="2"/>
    <x v="23"/>
    <s v="October 10, 2003 (United States)"/>
    <x v="67"/>
    <n v="36000"/>
    <s v="Uwe Boll"/>
    <s v="Mark A. Altman"/>
    <s v="Jonathan Cherry"/>
    <s v="Germany"/>
    <n v="12000000"/>
    <n v="13818181"/>
    <s v="Boll Kino Beteiligungs GmbH &amp; Co. KG"/>
    <n v="90"/>
    <n v="184"/>
    <n v="22882607.340760868"/>
  </r>
  <r>
    <s v="Gods and Generals"/>
    <x v="8"/>
    <x v="5"/>
    <x v="23"/>
    <s v="February 21, 2003 (United States)"/>
    <x v="21"/>
    <n v="16000"/>
    <s v="Ron Maxwell"/>
    <s v="Jeff Shaara"/>
    <s v="Stephen Lang"/>
    <s v="United States"/>
    <n v="56000000"/>
    <n v="12923936"/>
    <s v="Turner Pictures (I)"/>
    <n v="219"/>
    <n v="184"/>
    <n v="21401757.060869567"/>
  </r>
  <r>
    <s v="House of Sand and Fog"/>
    <x v="0"/>
    <x v="6"/>
    <x v="23"/>
    <s v="January 9, 2004 (United States)"/>
    <x v="24"/>
    <n v="66000"/>
    <s v="Vadim Perelman"/>
    <s v="Andre Dubus III"/>
    <s v="Jennifer Connelly"/>
    <s v="United States"/>
    <n v="16500000"/>
    <n v="16763804"/>
    <s v="Dreamworks Pictures"/>
    <n v="126"/>
    <n v="184"/>
    <n v="27760494.993478261"/>
  </r>
  <r>
    <s v="A Man Apart"/>
    <x v="0"/>
    <x v="2"/>
    <x v="23"/>
    <s v="April 4, 2003 (United States)"/>
    <x v="10"/>
    <n v="46000"/>
    <s v="F. Gary Gray"/>
    <s v="Christian Gudegast"/>
    <s v="Vin Diesel"/>
    <s v="United States"/>
    <n v="36000000"/>
    <n v="44350926"/>
    <s v="&quot;DIA&quot; Productions GmbH &amp; Co. KG"/>
    <n v="109"/>
    <n v="184"/>
    <n v="73444169.305434778"/>
  </r>
  <r>
    <s v="The Station Agent"/>
    <x v="0"/>
    <x v="3"/>
    <x v="23"/>
    <s v="December 5, 2003 (United States)"/>
    <x v="37"/>
    <n v="68000"/>
    <s v="Tom McCarthy"/>
    <s v="Tom McCarthy"/>
    <s v="Peter Dinklage"/>
    <s v="United States"/>
    <n v="500000"/>
    <n v="8701337"/>
    <s v="SenArt Films"/>
    <n v="89"/>
    <n v="184"/>
    <n v="14409224.9125"/>
  </r>
  <r>
    <s v="Good Bye Lenin!"/>
    <x v="0"/>
    <x v="3"/>
    <x v="23"/>
    <s v="May 14, 2004 (United States)"/>
    <x v="3"/>
    <n v="140000"/>
    <s v="Wolfgang Becker"/>
    <s v="Bernd Lichtenberg"/>
    <s v="Daniel BrÃ¼hl"/>
    <s v="Germany"/>
    <m/>
    <n v="79316957"/>
    <s v="X-Filme Creative Pool"/>
    <n v="121"/>
    <n v="184"/>
    <n v="131347156.51032609"/>
  </r>
  <r>
    <s v="Basic"/>
    <x v="0"/>
    <x v="2"/>
    <x v="23"/>
    <s v="March 28, 2003 (United States)"/>
    <x v="16"/>
    <n v="61000"/>
    <s v="John McTiernan"/>
    <s v="James Vanderbilt"/>
    <s v="John Travolta"/>
    <s v="Germany"/>
    <n v="50000000"/>
    <n v="42792561"/>
    <s v="Phoenix Pictures"/>
    <n v="98"/>
    <n v="184"/>
    <n v="70863550.742934778"/>
  </r>
  <r>
    <s v="The Human Stain"/>
    <x v="0"/>
    <x v="0"/>
    <x v="23"/>
    <s v="December 18, 2003 (Germany)"/>
    <x v="21"/>
    <n v="30000"/>
    <s v="Robert Benton"/>
    <s v="Philip Roth"/>
    <s v="Anthony Hopkins"/>
    <s v="Germany"/>
    <n v="30000000"/>
    <n v="22954068"/>
    <s v="Miramax"/>
    <n v="106"/>
    <n v="184"/>
    <n v="38011437.606521741"/>
  </r>
  <r>
    <s v="Grind"/>
    <x v="8"/>
    <x v="1"/>
    <x v="23"/>
    <s v="August 15, 2003 (United States)"/>
    <x v="22"/>
    <n v="12000"/>
    <s v="Casey La Scala"/>
    <s v="Ralph Sall"/>
    <s v="Adam Brody"/>
    <s v="United States"/>
    <n v="6000000"/>
    <n v="5141166"/>
    <s v="900 Films"/>
    <n v="105"/>
    <n v="184"/>
    <n v="8513659.1315217391"/>
  </r>
  <r>
    <s v="Gothika"/>
    <x v="0"/>
    <x v="4"/>
    <x v="23"/>
    <s v="November 21, 2003 (United States)"/>
    <x v="1"/>
    <n v="108000"/>
    <s v="Mathieu Kassovitz"/>
    <s v="Sebastian Gutierrez"/>
    <s v="Halle Berry"/>
    <s v="United States"/>
    <n v="40000000"/>
    <n v="141591324"/>
    <s v="Columbia Pictures"/>
    <n v="98"/>
    <n v="184"/>
    <n v="234472154.47173914"/>
  </r>
  <r>
    <s v="Agent Cody Banks"/>
    <x v="1"/>
    <x v="2"/>
    <x v="23"/>
    <s v="March 14, 2003 (United States)"/>
    <x v="27"/>
    <n v="34000"/>
    <s v="Harald Zwart"/>
    <s v="Ashley Miller"/>
    <s v="Frankie Muniz"/>
    <s v="United States"/>
    <n v="28000000"/>
    <n v="58795814"/>
    <s v="Metro-Goldwyn-Mayer (MGM)"/>
    <n v="102"/>
    <n v="184"/>
    <n v="97364589.81413044"/>
  </r>
  <r>
    <s v="Ong-Bak: The Thai Warrior"/>
    <x v="0"/>
    <x v="2"/>
    <x v="23"/>
    <s v="February 11, 2005 (United States)"/>
    <x v="13"/>
    <n v="72000"/>
    <s v="Prachya Pinkaew"/>
    <s v="Panna Rittikrai"/>
    <s v="Tony Jaa"/>
    <s v="Thailand"/>
    <m/>
    <n v="20235426"/>
    <s v="EuropaCorp"/>
    <n v="105"/>
    <n v="184"/>
    <n v="33509425.555434782"/>
  </r>
  <r>
    <s v="Bad Santa"/>
    <x v="0"/>
    <x v="3"/>
    <x v="23"/>
    <s v="November 26, 2003 (United States)"/>
    <x v="9"/>
    <n v="137000"/>
    <s v="Terry Zwigoff"/>
    <s v="Glenn Ficarra"/>
    <s v="Billy Bob Thornton"/>
    <s v="Germany"/>
    <n v="23000000"/>
    <n v="76490720"/>
    <s v="Columbia Pictures"/>
    <n v="92"/>
    <n v="184"/>
    <n v="126666969.47826087"/>
  </r>
  <r>
    <s v="Shattered Glass"/>
    <x v="8"/>
    <x v="0"/>
    <x v="23"/>
    <s v="November 26, 2003 (United States)"/>
    <x v="12"/>
    <n v="34000"/>
    <s v="Billy Ray"/>
    <s v="Buzz Bissinger"/>
    <s v="Hayden Christensen"/>
    <s v="United States"/>
    <n v="6000000"/>
    <n v="2944752"/>
    <s v="Lions Gate Films"/>
    <n v="94"/>
    <n v="184"/>
    <n v="4876445.2956521744"/>
  </r>
  <r>
    <s v="The Lizzie McGuire Movie"/>
    <x v="1"/>
    <x v="1"/>
    <x v="23"/>
    <s v="May 2, 2003 (United States)"/>
    <x v="30"/>
    <n v="37000"/>
    <s v="Jim Fall"/>
    <s v="Susan Estelle Jansen"/>
    <s v="Hilary Duff"/>
    <s v="United States"/>
    <n v="17000000"/>
    <n v="55534455"/>
    <s v="Walt Disney Pictures"/>
    <n v="94"/>
    <n v="184"/>
    <n v="91963850.209239125"/>
  </r>
  <r>
    <s v="The Cooler"/>
    <x v="0"/>
    <x v="0"/>
    <x v="23"/>
    <s v="January 16, 2004 (United States)"/>
    <x v="15"/>
    <n v="33000"/>
    <s v="Wayne Kramer"/>
    <s v="Frank Hannah"/>
    <s v="William H. Macy"/>
    <s v="United States"/>
    <n v="3200000"/>
    <n v="10464788"/>
    <s v="ContentFilm"/>
    <n v="101"/>
    <n v="184"/>
    <n v="17329461.432608698"/>
  </r>
  <r>
    <s v="Cradle 2 the Grave"/>
    <x v="0"/>
    <x v="2"/>
    <x v="23"/>
    <s v="February 28, 2003 (United States)"/>
    <x v="1"/>
    <n v="42000"/>
    <s v="Andrzej Bartkowiak"/>
    <s v="John O'Brien"/>
    <s v="Jet Li"/>
    <s v="United States"/>
    <n v="25000000"/>
    <n v="56489558"/>
    <s v="Warner Bros."/>
    <n v="101"/>
    <n v="184"/>
    <n v="93545480.014130428"/>
  </r>
  <r>
    <s v="Uptown Girls"/>
    <x v="8"/>
    <x v="3"/>
    <x v="23"/>
    <s v="August 15, 2003 (United States)"/>
    <x v="19"/>
    <n v="36000"/>
    <s v="Boaz Yakin"/>
    <s v="Julia Dahl"/>
    <s v="Brittany Murphy"/>
    <s v="United States"/>
    <n v="20000000"/>
    <n v="44617342"/>
    <s v="Metro-Goldwyn-Mayer (MGM)"/>
    <n v="92"/>
    <n v="184"/>
    <n v="73885348.409782603"/>
  </r>
  <r>
    <s v="A Mighty Wind"/>
    <x v="8"/>
    <x v="3"/>
    <x v="23"/>
    <s v="May 9, 2003 (United States)"/>
    <x v="13"/>
    <n v="27000"/>
    <s v="Christopher Guest"/>
    <s v="Christopher Guest"/>
    <s v="Christopher Guest"/>
    <s v="United States"/>
    <m/>
    <n v="18750246"/>
    <s v="Castle Rock Entertainment"/>
    <n v="91"/>
    <n v="184"/>
    <n v="31049999.76195652"/>
  </r>
  <r>
    <s v="Cold Creek Manor"/>
    <x v="0"/>
    <x v="0"/>
    <x v="23"/>
    <s v="September 19, 2003 (United States)"/>
    <x v="18"/>
    <n v="22000"/>
    <s v="Mike Figgis"/>
    <s v="Richard Jefferies"/>
    <s v="Dennis Quaid"/>
    <s v="United States"/>
    <m/>
    <n v="29119434"/>
    <s v="Touchstone Pictures"/>
    <n v="118"/>
    <n v="184"/>
    <n v="48221149.672826089"/>
  </r>
  <r>
    <s v="Calendar Girls"/>
    <x v="8"/>
    <x v="3"/>
    <x v="23"/>
    <s v="January 1, 2004 (United States)"/>
    <x v="15"/>
    <n v="24000"/>
    <s v="Nigel Cole"/>
    <s v="Juliette Towhidi"/>
    <s v="Helen Mirren"/>
    <s v="United Kingdom"/>
    <n v="10000000"/>
    <n v="93400759"/>
    <s v="Touchstone Pictures"/>
    <n v="108"/>
    <n v="184"/>
    <n v="154669626.45271739"/>
  </r>
  <r>
    <s v="Kal Ho Naa Ho"/>
    <x v="4"/>
    <x v="3"/>
    <x v="23"/>
    <s v="November 28, 2003 (India)"/>
    <x v="6"/>
    <n v="65000"/>
    <s v="Nikkhil Advani"/>
    <s v="Niranjan Iyengar"/>
    <s v="Preity Zinta"/>
    <s v="India"/>
    <m/>
    <n v="13200241"/>
    <s v="Dharma Productions"/>
    <n v="186"/>
    <n v="184"/>
    <n v="21859312.13423913"/>
  </r>
  <r>
    <s v="View from the Top"/>
    <x v="8"/>
    <x v="3"/>
    <x v="23"/>
    <s v="March 21, 2003 (United States)"/>
    <x v="11"/>
    <n v="26000"/>
    <s v="Bruno Barreto"/>
    <s v="Eric Wald"/>
    <s v="Gwyneth Paltrow"/>
    <s v="United States"/>
    <n v="30000000"/>
    <n v="19526014"/>
    <s v="Miramax"/>
    <n v="87"/>
    <n v="184"/>
    <n v="32334654.705434784"/>
  </r>
  <r>
    <s v="Malibu's Most Wanted"/>
    <x v="8"/>
    <x v="3"/>
    <x v="23"/>
    <s v="April 18, 2003 (United States)"/>
    <x v="33"/>
    <n v="19000"/>
    <s v="John Whitesell"/>
    <s v="Fax Bahr"/>
    <s v="Jamie Kennedy"/>
    <s v="United States"/>
    <n v="15000000"/>
    <n v="34622504"/>
    <s v="Warner Bros."/>
    <n v="86"/>
    <n v="184"/>
    <n v="57334113.960869566"/>
  </r>
  <r>
    <s v="Kangaroo Jack"/>
    <x v="1"/>
    <x v="2"/>
    <x v="23"/>
    <s v="January 17, 2003 (United States)"/>
    <x v="44"/>
    <n v="30000"/>
    <s v="David McNally"/>
    <s v="Steve Bing"/>
    <s v="Anthony Anderson"/>
    <s v="United States"/>
    <n v="60000000"/>
    <n v="88929111"/>
    <s v="Castle Rock Entertainment"/>
    <n v="89"/>
    <n v="184"/>
    <n v="147264674.57445651"/>
  </r>
  <r>
    <s v="The Return"/>
    <x v="4"/>
    <x v="0"/>
    <x v="23"/>
    <s v="June 25, 2003 (Russia)"/>
    <x v="45"/>
    <n v="44000"/>
    <s v="Andrey Zvyagintsev"/>
    <s v="Vladimir Moiseenko"/>
    <s v="Vladimir Garin"/>
    <s v="Russia"/>
    <m/>
    <n v="8482993"/>
    <s v="Ren Film"/>
    <n v="110"/>
    <n v="184"/>
    <n v="14047651.995108696"/>
  </r>
  <r>
    <s v="Radio"/>
    <x v="1"/>
    <x v="5"/>
    <x v="23"/>
    <s v="October 24, 2003 (United States)"/>
    <x v="15"/>
    <n v="39000"/>
    <s v="Michael Tollin"/>
    <s v="Mike Rich"/>
    <s v="Cuba Gooding Jr."/>
    <s v="United States"/>
    <n v="35000000"/>
    <n v="53293628"/>
    <s v="Revolution Studios"/>
    <n v="109"/>
    <n v="184"/>
    <n v="88253089.410869569"/>
  </r>
  <r>
    <s v="The Recruit"/>
    <x v="8"/>
    <x v="2"/>
    <x v="23"/>
    <s v="January 31, 2003 (United States)"/>
    <x v="14"/>
    <n v="131000"/>
    <s v="Roger Donaldson"/>
    <s v="Roger Towne"/>
    <s v="Al Pacino"/>
    <s v="United States"/>
    <n v="46000000"/>
    <n v="101191884"/>
    <s v="Touchstone Pictures"/>
    <n v="115"/>
    <n v="184"/>
    <n v="167571560.08043477"/>
  </r>
  <r>
    <s v="Coffee and Cigarettes"/>
    <x v="0"/>
    <x v="3"/>
    <x v="23"/>
    <s v="June 11, 2004 (United States)"/>
    <x v="12"/>
    <n v="61000"/>
    <s v="Jim Jarmusch"/>
    <s v="Jim Jarmusch"/>
    <s v="Bill Murray"/>
    <s v="United States"/>
    <m/>
    <n v="7929307"/>
    <s v="Asmik Ace Entertainment"/>
    <n v="95"/>
    <n v="184"/>
    <n v="13130760.015760869"/>
  </r>
  <r>
    <s v="Young Adam"/>
    <x v="5"/>
    <x v="6"/>
    <x v="23"/>
    <s v="September 26, 2003 (United Kingdom)"/>
    <x v="5"/>
    <n v="13000"/>
    <s v="David Mackenzie"/>
    <s v="Alexander Trocchi"/>
    <s v="Ewan McGregor"/>
    <s v="United Kingdom"/>
    <n v="6400000"/>
    <n v="2561820"/>
    <s v="Recorded Picture Company (RPC)"/>
    <n v="98"/>
    <n v="184"/>
    <n v="4242318.2282608692"/>
  </r>
  <r>
    <s v="Hollywood Homicide"/>
    <x v="8"/>
    <x v="2"/>
    <x v="23"/>
    <s v="June 13, 2003 (United States)"/>
    <x v="11"/>
    <n v="36000"/>
    <s v="Ron Shelton"/>
    <s v="Robert Souza"/>
    <s v="Harrison Ford"/>
    <s v="United States"/>
    <n v="75000000"/>
    <n v="51142659"/>
    <s v="Revolution Studios"/>
    <n v="116"/>
    <n v="184"/>
    <n v="84691131.507065222"/>
  </r>
  <r>
    <s v="Evil"/>
    <x v="4"/>
    <x v="0"/>
    <x v="23"/>
    <s v="September 26, 2003 (Sweden)"/>
    <x v="40"/>
    <n v="36000"/>
    <s v="Mikael HÃ¥fstrÃ¶m"/>
    <s v="Jan Guillou"/>
    <s v="Andreas Wilson"/>
    <s v="Sweden"/>
    <m/>
    <n v="528245"/>
    <s v="Moviola Film och Television AB"/>
    <n v="113"/>
    <n v="184"/>
    <n v="874762.23641304346"/>
  </r>
  <r>
    <s v="National Security"/>
    <x v="8"/>
    <x v="2"/>
    <x v="23"/>
    <s v="January 17, 2003 (United States)"/>
    <x v="41"/>
    <n v="49000"/>
    <s v="Dennis Dugan"/>
    <s v="Jay Scherick"/>
    <s v="Martin Lawrence"/>
    <s v="United States"/>
    <m/>
    <n v="50097949"/>
    <s v="Columbia Pictures"/>
    <n v="88"/>
    <n v="184"/>
    <n v="82961114.458152175"/>
  </r>
  <r>
    <s v="The Triplets of Belleville"/>
    <x v="8"/>
    <x v="10"/>
    <x v="23"/>
    <s v="February 13, 2004 (United States)"/>
    <x v="40"/>
    <n v="51000"/>
    <s v="Sylvain Chomet"/>
    <s v="Sylvain Chomet"/>
    <s v="MichÃ¨le Caucheteux"/>
    <s v="France"/>
    <n v="9500000"/>
    <n v="14776760"/>
    <s v="Les Armateurs"/>
    <n v="80"/>
    <n v="184"/>
    <n v="24469993.326086957"/>
  </r>
  <r>
    <s v="Untold Scandal"/>
    <x v="3"/>
    <x v="0"/>
    <x v="23"/>
    <s v="October 2, 2003 (South Korea)"/>
    <x v="15"/>
    <n v="2200"/>
    <s v="Je-yong Lee"/>
    <s v="Dae-woo Kim"/>
    <s v="Mi-sook Lee"/>
    <s v="South Korea"/>
    <m/>
    <n v="5762801"/>
    <s v="B.O.M. Film Productions Co."/>
    <n v="124"/>
    <n v="184"/>
    <n v="9543073.1777173914"/>
  </r>
  <r>
    <s v="Twentynine Palms"/>
    <x v="9"/>
    <x v="0"/>
    <x v="23"/>
    <s v="September 17, 2003 (France)"/>
    <x v="33"/>
    <n v="4400"/>
    <s v="Bruno Dumont"/>
    <s v="Bruno Dumont"/>
    <s v="Yekaterina Golubeva"/>
    <s v="France"/>
    <m/>
    <n v="167999"/>
    <s v="3B Productions"/>
    <n v="119"/>
    <n v="184"/>
    <n v="278202.69184782606"/>
  </r>
  <r>
    <s v="Stuck on You"/>
    <x v="8"/>
    <x v="3"/>
    <x v="23"/>
    <s v="December 12, 2003 (United States)"/>
    <x v="46"/>
    <n v="52000"/>
    <s v="Bobby Farrelly"/>
    <s v="Charles B. Wessler"/>
    <s v="Matt Damon"/>
    <s v="United States"/>
    <n v="55000000"/>
    <n v="65784503"/>
    <s v="Twentieth Century Fox"/>
    <n v="118"/>
    <n v="184"/>
    <n v="108937706.87010869"/>
  </r>
  <r>
    <s v="Ned Kelly"/>
    <x v="0"/>
    <x v="2"/>
    <x v="23"/>
    <s v="March 26, 2004 (United States)"/>
    <x v="16"/>
    <n v="26000"/>
    <s v="Gregor Jordan"/>
    <s v="Robert Drewe"/>
    <s v="Heath Ledger"/>
    <s v="Australia"/>
    <m/>
    <n v="6585516"/>
    <s v="Australian Film Finance Corporation (AFFC)"/>
    <n v="110"/>
    <n v="184"/>
    <n v="10905471.332608696"/>
  </r>
  <r>
    <s v="Tokyo Godfathers"/>
    <x v="8"/>
    <x v="10"/>
    <x v="23"/>
    <s v="November 8, 2003 (Japan)"/>
    <x v="40"/>
    <n v="33000"/>
    <s v="Satoshi Kon"/>
    <s v="Satoshi Kon"/>
    <s v="TÃ´ru Emori"/>
    <s v="Japan"/>
    <m/>
    <n v="453133"/>
    <s v="Madhouse"/>
    <n v="92"/>
    <n v="184"/>
    <n v="750378.39728260867"/>
  </r>
  <r>
    <s v="Dorm Daze"/>
    <x v="0"/>
    <x v="3"/>
    <x v="23"/>
    <s v="August 20, 2004 (Russia)"/>
    <x v="26"/>
    <n v="7700"/>
    <s v="David Hillenbrand"/>
    <s v="Pat Casey"/>
    <s v="Tatyana Ali"/>
    <s v="United States"/>
    <m/>
    <n v="436365"/>
    <s v="National Lampoon"/>
    <n v="96"/>
    <n v="184"/>
    <n v="722610.95380434778"/>
  </r>
  <r>
    <s v="The Blind Swordsman: Zatoichi"/>
    <x v="0"/>
    <x v="2"/>
    <x v="23"/>
    <s v="September 6, 2003 (Japan)"/>
    <x v="24"/>
    <n v="48000"/>
    <s v="Takeshi Kitano"/>
    <s v="Takeshi Kitano"/>
    <s v="Takeshi Kitano"/>
    <s v="Japan"/>
    <m/>
    <n v="34196922"/>
    <s v="Asahi National Broadcasting Company"/>
    <n v="116"/>
    <n v="184"/>
    <n v="56629359.420652173"/>
  </r>
  <r>
    <s v="Bright Young Things"/>
    <x v="0"/>
    <x v="3"/>
    <x v="23"/>
    <s v="October 3, 2003 (United Kingdom)"/>
    <x v="14"/>
    <n v="5400"/>
    <s v="Stephen Fry"/>
    <s v="Stephen Fry"/>
    <s v="Stephen Campbell Moore"/>
    <s v="United Kingdom"/>
    <m/>
    <n v="2905499"/>
    <s v="The Film Consortium"/>
    <n v="102"/>
    <n v="184"/>
    <n v="4811443.1809782609"/>
  </r>
  <r>
    <s v="Love Me If You Dare"/>
    <x v="0"/>
    <x v="3"/>
    <x v="23"/>
    <s v="May 28, 2004 (United States)"/>
    <x v="37"/>
    <n v="68000"/>
    <s v="Yann Samuell"/>
    <s v="Yann Samuell"/>
    <s v="Guillaume Canet"/>
    <s v="France"/>
    <m/>
    <n v="8604201"/>
    <s v="Nord-Ouest Films"/>
    <n v="93"/>
    <n v="184"/>
    <n v="14248369.808152175"/>
  </r>
  <r>
    <s v="Bulletproof Monk"/>
    <x v="8"/>
    <x v="2"/>
    <x v="23"/>
    <s v="April 16, 2003 (United States)"/>
    <x v="30"/>
    <n v="48000"/>
    <s v="Paul Hunter"/>
    <s v="Ethan Reiff"/>
    <s v="Chow Yun-Fat"/>
    <s v="United States"/>
    <n v="52000000"/>
    <n v="37713879"/>
    <s v="Metro-Goldwyn-Mayer (MGM)"/>
    <n v="104"/>
    <n v="184"/>
    <n v="62453363.757065222"/>
  </r>
  <r>
    <s v="Down with Love"/>
    <x v="8"/>
    <x v="3"/>
    <x v="23"/>
    <s v="May 16, 2003 (United States)"/>
    <x v="21"/>
    <n v="40000"/>
    <s v="Peyton Reed"/>
    <s v="Eve Ahlert"/>
    <s v="Ewan McGregor"/>
    <s v="United States"/>
    <n v="35000000"/>
    <n v="39468111"/>
    <s v="Fox 2000 Pictures"/>
    <n v="101"/>
    <n v="184"/>
    <n v="65358333.813586958"/>
  </r>
  <r>
    <s v="Biker Boyz"/>
    <x v="8"/>
    <x v="2"/>
    <x v="23"/>
    <s v="January 31, 2003 (United States)"/>
    <x v="32"/>
    <n v="13000"/>
    <s v="Reggie Rock Bythewood"/>
    <s v="Michael Gougis"/>
    <s v="Laurence Fishburne"/>
    <s v="United States"/>
    <n v="24000000"/>
    <n v="23510621"/>
    <s v="Dreamworks Pictures"/>
    <n v="110"/>
    <n v="184"/>
    <n v="38933077.275543481"/>
  </r>
  <r>
    <s v="The Green Butchers"/>
    <x v="0"/>
    <x v="3"/>
    <x v="23"/>
    <s v="March 21, 2003 (Denmark)"/>
    <x v="4"/>
    <n v="21000"/>
    <s v="Anders Thomas Jensen"/>
    <s v="Anders Thomas Jensen"/>
    <s v="Nikolaj Lie Kaas"/>
    <s v="Denmark"/>
    <m/>
    <n v="3783"/>
    <s v="M&amp;M Productions"/>
    <n v="100"/>
    <n v="184"/>
    <n v="6264.5657608695656"/>
  </r>
  <r>
    <s v="The Medallion"/>
    <x v="8"/>
    <x v="2"/>
    <x v="23"/>
    <s v="August 22, 2003 (United States)"/>
    <x v="11"/>
    <n v="40000"/>
    <s v="Gordon Chan"/>
    <s v="Alfred Cheung"/>
    <s v="Jackie Chan"/>
    <s v="Hong Kong"/>
    <n v="41000000"/>
    <n v="34268701"/>
    <s v="Emperor Multimedia Group (EMG)"/>
    <n v="88"/>
    <n v="184"/>
    <n v="56748223.88423913"/>
  </r>
  <r>
    <s v="American Splendor"/>
    <x v="0"/>
    <x v="5"/>
    <x v="23"/>
    <s v="September 12, 2003 (United States)"/>
    <x v="34"/>
    <n v="48000"/>
    <s v="Shari Springer Berman"/>
    <s v="Harvey Pekar"/>
    <s v="Paul Giamatti"/>
    <s v="United States"/>
    <m/>
    <n v="7986084"/>
    <s v="Good Machine"/>
    <n v="101"/>
    <n v="184"/>
    <n v="13224781.493478261"/>
  </r>
  <r>
    <s v="The Shape of Things"/>
    <x v="0"/>
    <x v="3"/>
    <x v="23"/>
    <s v="May 16, 2003 (United States)"/>
    <x v="17"/>
    <n v="11000"/>
    <s v="Neil LaBute"/>
    <s v="Neil LaBute"/>
    <s v="Paul Rudd"/>
    <s v="United States"/>
    <n v="4000000"/>
    <n v="826617"/>
    <s v="Mepris Films"/>
    <n v="96"/>
    <n v="184"/>
    <n v="1368859.7820652174"/>
  </r>
  <r>
    <s v="Party Monster"/>
    <x v="0"/>
    <x v="5"/>
    <x v="23"/>
    <s v="October 17, 2003 (United Kingdom)"/>
    <x v="21"/>
    <n v="15000"/>
    <s v="Fenton Bailey"/>
    <s v="Fenton Bailey"/>
    <s v="Macaulay Culkin"/>
    <s v="United States"/>
    <n v="5000000"/>
    <n v="782606"/>
    <s v="World of Wonder Productions"/>
    <n v="98"/>
    <n v="184"/>
    <n v="1295978.522826087"/>
  </r>
  <r>
    <s v="Bringing Down the House"/>
    <x v="8"/>
    <x v="3"/>
    <x v="23"/>
    <s v="March 7, 2003 (United States)"/>
    <x v="41"/>
    <n v="35000"/>
    <s v="Adam Shankman"/>
    <s v="Jason Filardi"/>
    <s v="Steve Martin"/>
    <s v="United States"/>
    <n v="33000000"/>
    <n v="164729679"/>
    <s v="Touchstone Pictures"/>
    <n v="105"/>
    <n v="184"/>
    <n v="272788767.34402174"/>
  </r>
  <r>
    <s v="Willard"/>
    <x v="8"/>
    <x v="0"/>
    <x v="23"/>
    <s v="March 14, 2003 (United States)"/>
    <x v="10"/>
    <n v="18000"/>
    <s v="Glen Morgan"/>
    <s v="Glen Morgan"/>
    <s v="Crispin Glover"/>
    <s v="Canada"/>
    <n v="20000000"/>
    <n v="8564586"/>
    <s v="New Line Cinema"/>
    <n v="100"/>
    <n v="184"/>
    <n v="14182768.229347827"/>
  </r>
  <r>
    <s v="Love Don't Cost a Thing"/>
    <x v="8"/>
    <x v="3"/>
    <x v="23"/>
    <s v="December 12, 2003 (United States)"/>
    <x v="33"/>
    <n v="8200"/>
    <s v="Troy Byer"/>
    <s v="Michael Swerdlick"/>
    <s v="Nick Cannon"/>
    <s v="United States"/>
    <m/>
    <n v="21964072"/>
    <s v="Alcon Entertainment"/>
    <n v="100"/>
    <n v="184"/>
    <n v="36372025.752173916"/>
  </r>
  <r>
    <s v="The Best of Youth"/>
    <x v="0"/>
    <x v="0"/>
    <x v="23"/>
    <s v="June 20, 2003 (Italy)"/>
    <x v="55"/>
    <n v="21000"/>
    <s v="Marco Tullio Giordana"/>
    <s v="Sandro Petraglia"/>
    <s v="Luigi Lo Cascio"/>
    <s v="Italy"/>
    <m/>
    <n v="2799773"/>
    <s v="BiBi Film"/>
    <n v="366"/>
    <n v="184"/>
    <n v="4636363.2233695649"/>
  </r>
  <r>
    <s v="The in-Laws"/>
    <x v="8"/>
    <x v="2"/>
    <x v="23"/>
    <s v="May 23, 2003 (United States)"/>
    <x v="46"/>
    <n v="16000"/>
    <s v="Andrew Fleming"/>
    <s v="Andrew Bergman"/>
    <s v="Albert Brooks"/>
    <s v="United States"/>
    <n v="40000000"/>
    <n v="26891849"/>
    <s v="Franchise Pictures"/>
    <n v="98"/>
    <n v="184"/>
    <n v="44532317.338586956"/>
  </r>
  <r>
    <s v="Confidence"/>
    <x v="0"/>
    <x v="6"/>
    <x v="23"/>
    <s v="April 25, 2003 (United States)"/>
    <x v="17"/>
    <n v="34000"/>
    <s v="James Foley"/>
    <s v="Doug Jung"/>
    <s v="Edward Burns"/>
    <s v="United States"/>
    <n v="15000000"/>
    <n v="23014206"/>
    <s v="Lions Gate Films"/>
    <n v="97"/>
    <n v="184"/>
    <n v="38111024.827173911"/>
  </r>
  <r>
    <s v="Latter Days"/>
    <x v="0"/>
    <x v="3"/>
    <x v="23"/>
    <s v="July 1, 2004 (Israel)"/>
    <x v="9"/>
    <n v="17000"/>
    <s v="C. Jay Cox"/>
    <s v="C. Jay Cox"/>
    <s v="Wes Ramsey"/>
    <s v="United States"/>
    <n v="850000"/>
    <n v="865028"/>
    <s v="Funny Boy Films"/>
    <n v="107"/>
    <n v="184"/>
    <n v="1432467.5630434782"/>
  </r>
  <r>
    <s v="Beyond Borders"/>
    <x v="0"/>
    <x v="1"/>
    <x v="23"/>
    <s v="October 24, 2003 (United States)"/>
    <x v="16"/>
    <n v="26000"/>
    <s v="Martin Campbell"/>
    <s v="Caspian Tredwell-Owen"/>
    <s v="Clive Owen"/>
    <s v="Germany"/>
    <n v="35000000"/>
    <n v="11705002"/>
    <s v="Mandalay Pictures"/>
    <n v="127"/>
    <n v="184"/>
    <n v="19383228.855434783"/>
  </r>
  <r>
    <s v="It Runs in the Family"/>
    <x v="8"/>
    <x v="3"/>
    <x v="23"/>
    <s v="April 25, 2003 (United States)"/>
    <x v="41"/>
    <n v="4700"/>
    <s v="Fred Schepisi"/>
    <s v="Jesse Wigutow"/>
    <s v="Kirk Douglas"/>
    <s v="United States"/>
    <m/>
    <n v="8211508"/>
    <s v="Buena Vista International"/>
    <n v="109"/>
    <n v="184"/>
    <n v="13598078.736956522"/>
  </r>
  <r>
    <s v="Chasing Papi"/>
    <x v="1"/>
    <x v="3"/>
    <x v="23"/>
    <s v="April 16, 2003 (United States)"/>
    <x v="25"/>
    <n v="4000"/>
    <s v="Linda Mendoza"/>
    <s v="Laura Angelica Simon"/>
    <s v="Eduardo VerÃ¡stegui"/>
    <s v="United States"/>
    <m/>
    <n v="12661189"/>
    <s v="Fox 2000 Pictures"/>
    <n v="80"/>
    <n v="184"/>
    <n v="20966653.74076087"/>
  </r>
  <r>
    <s v="The Fighting Temptations"/>
    <x v="8"/>
    <x v="3"/>
    <x v="23"/>
    <s v="September 19, 2003 (United States)"/>
    <x v="41"/>
    <n v="6900"/>
    <s v="Jonathan Lynn"/>
    <s v="Elizabeth Hunter"/>
    <s v="Cuba Gooding Jr."/>
    <s v="United States"/>
    <n v="30000000"/>
    <n v="33972062"/>
    <s v="Paramount Pictures"/>
    <n v="123"/>
    <n v="184"/>
    <n v="56256996.148913041"/>
  </r>
  <r>
    <s v="Anything Else"/>
    <x v="0"/>
    <x v="3"/>
    <x v="23"/>
    <s v="September 19, 2003 (United States)"/>
    <x v="21"/>
    <n v="30000"/>
    <s v="Woody Allen"/>
    <s v="Woody Allen"/>
    <s v="Woody Allen"/>
    <s v="United States"/>
    <n v="18000000"/>
    <n v="13585075"/>
    <s v="Dreamworks Pictures"/>
    <n v="108"/>
    <n v="184"/>
    <n v="22496588.872282609"/>
  </r>
  <r>
    <s v="I Capture the Castle"/>
    <x v="0"/>
    <x v="0"/>
    <x v="23"/>
    <s v="August 8, 2003 (United States)"/>
    <x v="15"/>
    <n v="7200"/>
    <s v="Tim Fywell"/>
    <s v="Dodie Smith"/>
    <s v="Romola Garai"/>
    <s v="United Kingdom"/>
    <n v="8000000"/>
    <n v="6586341"/>
    <s v="BBC Films"/>
    <n v="113"/>
    <n v="184"/>
    <n v="10906837.514673913"/>
  </r>
  <r>
    <s v="Camp"/>
    <x v="8"/>
    <x v="3"/>
    <x v="23"/>
    <s v="August 29, 2003 (United States)"/>
    <x v="19"/>
    <n v="5700"/>
    <s v="Todd Graff"/>
    <s v="Todd Graff"/>
    <s v="Don Dixon"/>
    <s v="United States"/>
    <m/>
    <n v="2707738"/>
    <s v="IFC Productions"/>
    <n v="114"/>
    <n v="184"/>
    <n v="4483955.264130435"/>
  </r>
  <r>
    <s v="The Jungle Book 2"/>
    <x v="2"/>
    <x v="10"/>
    <x v="23"/>
    <s v="February 14, 2003 (United States)"/>
    <x v="20"/>
    <n v="15000"/>
    <s v="Steve Trenbirth"/>
    <s v="Karl Geurs"/>
    <s v="John Goodman"/>
    <s v="United States"/>
    <n v="20000000"/>
    <n v="186303759"/>
    <s v="Disney Television Animation"/>
    <n v="72"/>
    <n v="184"/>
    <n v="308514974.82228261"/>
  </r>
  <r>
    <s v="My Boss's Daughter"/>
    <x v="8"/>
    <x v="3"/>
    <x v="23"/>
    <s v="August 22, 2003 (United States)"/>
    <x v="32"/>
    <n v="29000"/>
    <s v="David Zucker"/>
    <s v="David Dorfman"/>
    <s v="Ashton Kutcher"/>
    <s v="United States"/>
    <n v="14000000"/>
    <n v="18191005"/>
    <s v="Dimension Films"/>
    <n v="86"/>
    <n v="184"/>
    <n v="30123908.823369566"/>
  </r>
  <r>
    <s v="A Guy Thing"/>
    <x v="8"/>
    <x v="3"/>
    <x v="23"/>
    <s v="January 17, 2003 (United States)"/>
    <x v="41"/>
    <n v="17000"/>
    <s v="Chris Koch"/>
    <s v="Greg Glienna"/>
    <s v="Jason Lee"/>
    <s v="United States"/>
    <n v="20000000"/>
    <n v="17432163"/>
    <s v="Metro-Goldwyn-Mayer (MGM)"/>
    <n v="101"/>
    <n v="184"/>
    <n v="28867282.967934784"/>
  </r>
  <r>
    <s v="Intermission"/>
    <x v="0"/>
    <x v="3"/>
    <x v="23"/>
    <s v="April 16, 2004 (United States)"/>
    <x v="8"/>
    <n v="15000"/>
    <s v="John Crowley"/>
    <s v="Mark O'Rowe"/>
    <s v="Cillian Murphy"/>
    <s v="Ireland"/>
    <n v="5000000"/>
    <n v="5175215"/>
    <s v="British Broadcasting Corporation (BBC)"/>
    <n v="105"/>
    <n v="184"/>
    <n v="8570043.5353260878"/>
  </r>
  <r>
    <s v="All the Real Girls"/>
    <x v="0"/>
    <x v="0"/>
    <x v="23"/>
    <s v="August 1, 2003 (United Kingdom)"/>
    <x v="8"/>
    <n v="10000"/>
    <s v="David Gordon Green"/>
    <s v="David Gordon Green"/>
    <s v="Zooey Deschanel"/>
    <s v="United States"/>
    <n v="2500000"/>
    <n v="579986"/>
    <s v="Jasmine Productions Inc."/>
    <n v="108"/>
    <n v="184"/>
    <n v="960444.20760869561"/>
  </r>
  <r>
    <s v="From Justin to Kelly"/>
    <x v="1"/>
    <x v="3"/>
    <x v="23"/>
    <s v="June 20, 2003 (United States)"/>
    <x v="67"/>
    <n v="25000"/>
    <s v="Robert Iscove"/>
    <s v="Kim Fuller"/>
    <s v="Kelly Clarkson"/>
    <s v="United States"/>
    <n v="12000000"/>
    <n v="4928883"/>
    <s v="19 Entertainment"/>
    <n v="81"/>
    <n v="184"/>
    <n v="8162123.0983695649"/>
  </r>
  <r>
    <s v="Owning Mahowny"/>
    <x v="0"/>
    <x v="6"/>
    <x v="23"/>
    <s v="September 25, 2003 (Argentina)"/>
    <x v="12"/>
    <n v="13000"/>
    <s v="Richard Kwietniowski"/>
    <s v="Gary Stephen Ross"/>
    <s v="Philip Seymour Hoffman"/>
    <s v="Canada"/>
    <n v="10000000"/>
    <n v="1271244"/>
    <s v="Alliance Atlantis Communications"/>
    <n v="104"/>
    <n v="184"/>
    <n v="2105152.4282608698"/>
  </r>
  <r>
    <s v="Head of State"/>
    <x v="8"/>
    <x v="3"/>
    <x v="23"/>
    <s v="March 28, 2003 (United States)"/>
    <x v="30"/>
    <n v="18000"/>
    <s v="Chris Rock"/>
    <s v="Chris Rock"/>
    <s v="Chris Rock"/>
    <s v="United States"/>
    <n v="35200000"/>
    <n v="38620484"/>
    <s v="Dreamworks Pictures"/>
    <n v="95"/>
    <n v="184"/>
    <n v="63954681.92826087"/>
  </r>
  <r>
    <s v="The Singing Detective"/>
    <x v="0"/>
    <x v="3"/>
    <x v="23"/>
    <s v="November 14, 2003 (Brazil)"/>
    <x v="30"/>
    <n v="8200"/>
    <s v="Keith Gordon"/>
    <s v="Dennis Potter"/>
    <s v="Robert Downey Jr."/>
    <s v="United States"/>
    <n v="8000000"/>
    <n v="435625"/>
    <s v="Icon Productions"/>
    <n v="109"/>
    <n v="184"/>
    <n v="721385.52989130432"/>
  </r>
  <r>
    <s v="Pieces of April"/>
    <x v="8"/>
    <x v="3"/>
    <x v="23"/>
    <s v="November 28, 2003 (United States)"/>
    <x v="9"/>
    <n v="20000"/>
    <s v="Peter Hedges"/>
    <s v="Peter Hedges"/>
    <s v="Katie Holmes"/>
    <s v="United States"/>
    <n v="300000"/>
    <n v="3282321"/>
    <s v="United Artists"/>
    <n v="80"/>
    <n v="184"/>
    <n v="5435452.2211956521"/>
  </r>
  <r>
    <s v="Code 46"/>
    <x v="0"/>
    <x v="0"/>
    <x v="23"/>
    <s v="September 17, 2004 (United Kingdom)"/>
    <x v="19"/>
    <n v="20000"/>
    <s v="Michael Winterbottom"/>
    <s v="Frank Cottrell Boyce"/>
    <s v="Tim Robbins"/>
    <s v="United Kingdom"/>
    <n v="7500000"/>
    <n v="886018"/>
    <s v="BBC Films"/>
    <n v="93"/>
    <n v="184"/>
    <n v="1467226.5467391305"/>
  </r>
  <r>
    <s v="Time of the Wolf"/>
    <x v="0"/>
    <x v="0"/>
    <x v="23"/>
    <s v="October 8, 2003 (France)"/>
    <x v="14"/>
    <n v="10000"/>
    <s v="Michael Haneke"/>
    <s v="Michael Haneke"/>
    <s v="Isabelle Huppert"/>
    <s v="France"/>
    <m/>
    <n v="499149"/>
    <s v="Arte France CinÃ©ma"/>
    <n v="114"/>
    <n v="184"/>
    <n v="826579.89293478266"/>
  </r>
  <r>
    <s v="Barely Legal"/>
    <x v="0"/>
    <x v="3"/>
    <x v="23"/>
    <s v="May 25, 2006 (Thailand)"/>
    <x v="32"/>
    <n v="5900"/>
    <s v="David Mickey Evans"/>
    <s v="David H. Steinberg"/>
    <s v="Erik von Detten"/>
    <s v="Germany"/>
    <m/>
    <n v="83439"/>
    <s v="International West Pictures (IWP)"/>
    <n v="90"/>
    <n v="184"/>
    <n v="138173.17010869566"/>
  </r>
  <r>
    <s v="Nathalie..."/>
    <x v="3"/>
    <x v="0"/>
    <x v="23"/>
    <s v="January 7, 2004 (France)"/>
    <x v="21"/>
    <n v="4500"/>
    <s v="Anne Fontaine"/>
    <s v="Philippe Blasband"/>
    <s v="Fanny Ardant"/>
    <s v="France"/>
    <m/>
    <n v="5254422"/>
    <s v="Les Films Alain Sarde"/>
    <n v="100"/>
    <n v="184"/>
    <n v="8701208.6054347828"/>
  </r>
  <r>
    <s v="The Order"/>
    <x v="0"/>
    <x v="4"/>
    <x v="23"/>
    <s v="September 5, 2003 (United States)"/>
    <x v="33"/>
    <n v="17000"/>
    <s v="Brian Helgeland"/>
    <s v="Brian Helgeland"/>
    <s v="Heath Ledger"/>
    <s v="United States"/>
    <n v="38000000"/>
    <n v="11560806"/>
    <s v="Twentieth Century Fox"/>
    <n v="102"/>
    <n v="184"/>
    <n v="19144443.414130434"/>
  </r>
  <r>
    <s v="Gozu"/>
    <x v="0"/>
    <x v="6"/>
    <x v="23"/>
    <s v="July 14, 2004 (France)"/>
    <x v="9"/>
    <n v="11000"/>
    <s v="Takashi Miike"/>
    <s v="Sakichi Sato"/>
    <s v="YÃ»ta Sone"/>
    <s v="Japan"/>
    <m/>
    <n v="58202"/>
    <s v="Rakueisha"/>
    <n v="129"/>
    <n v="184"/>
    <n v="96381.246739130438"/>
  </r>
  <r>
    <s v="Veronica Guerin"/>
    <x v="0"/>
    <x v="5"/>
    <x v="23"/>
    <s v="October 17, 2003 (United States)"/>
    <x v="15"/>
    <n v="20000"/>
    <s v="Joel Schumacher"/>
    <s v="Carol Doyle"/>
    <s v="Cate Blanchett"/>
    <s v="Ireland"/>
    <n v="17000000"/>
    <n v="9439660"/>
    <s v="Touchstone Pictures"/>
    <n v="98"/>
    <n v="184"/>
    <n v="15631871.75"/>
  </r>
  <r>
    <s v="Shade"/>
    <x v="0"/>
    <x v="6"/>
    <x v="23"/>
    <s v="May 9, 2004 (United States)"/>
    <x v="21"/>
    <n v="12000"/>
    <s v="Damian Nieman"/>
    <s v="Damian Nieman"/>
    <s v="Joe Nicolo"/>
    <s v="United States"/>
    <n v="10000000"/>
    <n v="459098"/>
    <s v="Cobalt Media Group"/>
    <n v="101"/>
    <n v="184"/>
    <n v="760256.3076086957"/>
  </r>
  <r>
    <s v="The Mother"/>
    <x v="0"/>
    <x v="0"/>
    <x v="23"/>
    <s v="June 18, 2004 (United States)"/>
    <x v="8"/>
    <n v="4000"/>
    <s v="Roger Michell"/>
    <s v="Hanif Kureishi"/>
    <s v="Anne Reid"/>
    <s v="United Kingdom"/>
    <n v="2500000"/>
    <n v="3039587"/>
    <s v="BBC Films"/>
    <n v="112"/>
    <n v="184"/>
    <n v="5033489.9940217389"/>
  </r>
  <r>
    <s v="Sylvia"/>
    <x v="0"/>
    <x v="5"/>
    <x v="23"/>
    <s v="October 31, 2003 (United States)"/>
    <x v="21"/>
    <n v="10000"/>
    <s v="Christine Jeffs"/>
    <s v="John Brownlow"/>
    <s v="Gwyneth Paltrow"/>
    <s v="United Kingdom"/>
    <m/>
    <n v="2917393"/>
    <s v="BBC Films"/>
    <n v="100"/>
    <n v="184"/>
    <n v="4831139.3864130434"/>
  </r>
  <r>
    <s v="Rugrats Go Wild"/>
    <x v="1"/>
    <x v="10"/>
    <x v="23"/>
    <s v="June 13, 2003 (United States)"/>
    <x v="41"/>
    <n v="7900"/>
    <s v="John Eng"/>
    <s v="Kate Boutilier"/>
    <s v="Jodi Carlisle"/>
    <s v="United States"/>
    <n v="25000000"/>
    <n v="55250496"/>
    <s v="Klasky-Csupo"/>
    <n v="80"/>
    <n v="184"/>
    <n v="91493620.278260872"/>
  </r>
  <r>
    <s v="The Divorce"/>
    <x v="8"/>
    <x v="3"/>
    <x v="23"/>
    <s v="August 29, 2003 (United States)"/>
    <x v="38"/>
    <n v="11000"/>
    <s v="James Ivory"/>
    <s v="Diane Johnson"/>
    <s v="Kate Hudson"/>
    <s v="United States"/>
    <m/>
    <n v="12991996"/>
    <s v="Merchant Ivory Productions"/>
    <n v="117"/>
    <n v="184"/>
    <n v="21514462.941304348"/>
  </r>
  <r>
    <s v="Luther"/>
    <x v="8"/>
    <x v="5"/>
    <x v="23"/>
    <s v="September 26, 2003 (United States)"/>
    <x v="14"/>
    <n v="15000"/>
    <s v="Eric Till"/>
    <s v="Camille Thomasson"/>
    <s v="Joseph Fiennes"/>
    <s v="Germany"/>
    <n v="30000000"/>
    <n v="29632684"/>
    <s v="Eikon Film"/>
    <n v="123"/>
    <n v="184"/>
    <n v="49071080.515217394"/>
  </r>
  <r>
    <s v="Pride and Prejudice"/>
    <x v="1"/>
    <x v="3"/>
    <x v="23"/>
    <s v="December 5, 2003 (United States)"/>
    <x v="27"/>
    <n v="2500"/>
    <s v="Andrew Black"/>
    <s v="Jane Austen"/>
    <s v="Kam Heskin"/>
    <s v="United States"/>
    <m/>
    <n v="377271"/>
    <s v="Bestboy Pictures"/>
    <n v="104"/>
    <n v="184"/>
    <n v="624752.57445652178"/>
  </r>
  <r>
    <s v="Saints and Soldiers"/>
    <x v="8"/>
    <x v="2"/>
    <x v="23"/>
    <s v="March 25, 2005 (United States)"/>
    <x v="17"/>
    <n v="20000"/>
    <s v="Ryan Little"/>
    <s v="Geoffrey Panos"/>
    <s v="Corbin Allred"/>
    <s v="United States"/>
    <n v="780000"/>
    <n v="1310470"/>
    <s v="Go Films"/>
    <n v="90"/>
    <n v="184"/>
    <n v="2170109.8315217393"/>
  </r>
  <r>
    <s v="Carandiru"/>
    <x v="0"/>
    <x v="0"/>
    <x v="23"/>
    <s v="April 11, 2003 (Brazil)"/>
    <x v="37"/>
    <n v="19000"/>
    <s v="Hector Babenco"/>
    <s v="Hector Babenco"/>
    <s v="Enrique Diaz"/>
    <s v="Brazil"/>
    <m/>
    <n v="10781635"/>
    <s v="BR PetrobrÃ¡s"/>
    <n v="145"/>
    <n v="184"/>
    <n v="17854153.176630434"/>
  </r>
  <r>
    <s v="Taxi 3"/>
    <x v="4"/>
    <x v="2"/>
    <x v="23"/>
    <s v="January 29, 2003 (France)"/>
    <x v="1"/>
    <n v="41000"/>
    <s v="GÃ©rard Krawczyk"/>
    <s v="Luc Besson"/>
    <s v="Samy Naceri"/>
    <s v="France"/>
    <n v="1300000"/>
    <n v="65497208"/>
    <s v="EuropaCorp"/>
    <n v="84"/>
    <n v="184"/>
    <n v="108461952.59565218"/>
  </r>
  <r>
    <s v="My Life Without Me"/>
    <x v="0"/>
    <x v="0"/>
    <x v="23"/>
    <s v="March 7, 2003 (Spain)"/>
    <x v="24"/>
    <n v="24000"/>
    <s v="Isabel Coixet"/>
    <s v="Isabel Coixet"/>
    <s v="Sarah Polley"/>
    <s v="Spain"/>
    <m/>
    <n v="9781854"/>
    <s v="El Deseo"/>
    <n v="106"/>
    <n v="184"/>
    <n v="16198537.574999999"/>
  </r>
  <r>
    <s v="The Company"/>
    <x v="8"/>
    <x v="0"/>
    <x v="23"/>
    <s v="May 7, 2004 (United Kingdom)"/>
    <x v="21"/>
    <n v="6300"/>
    <s v="Robert Altman"/>
    <s v="Neve Campbell"/>
    <s v="Neve Campbell"/>
    <s v="United States"/>
    <n v="15000000"/>
    <n v="6415017"/>
    <s v="Sony Pictures Classics"/>
    <n v="112"/>
    <n v="184"/>
    <n v="10623128.695108695"/>
  </r>
  <r>
    <s v="The Barbarian Invasions"/>
    <x v="0"/>
    <x v="3"/>
    <x v="23"/>
    <s v="March 5, 2004 (United States)"/>
    <x v="37"/>
    <n v="29000"/>
    <s v="Denys Arcand"/>
    <s v="Denys Arcand"/>
    <s v="RÃ©my Girard"/>
    <s v="Canada"/>
    <m/>
    <n v="34883010"/>
    <s v="Pyramide Productions"/>
    <n v="99"/>
    <n v="184"/>
    <n v="57765506.233695656"/>
  </r>
  <r>
    <s v="Good Boy"/>
    <x v="1"/>
    <x v="3"/>
    <x v="23"/>
    <s v="October 10, 2003 (United States)"/>
    <x v="27"/>
    <n v="4100"/>
    <s v="John Hoffman"/>
    <s v="Zeke Richardson"/>
    <s v="Liam Aiken"/>
    <s v="United States"/>
    <n v="18000000"/>
    <n v="45490616"/>
    <s v="Metro-Goldwyn-Mayer (MGM)"/>
    <n v="87"/>
    <n v="184"/>
    <n v="75331471.169565216"/>
  </r>
  <r>
    <s v="The United States of Leland"/>
    <x v="0"/>
    <x v="0"/>
    <x v="23"/>
    <s v="March 25, 2005 (Italy)"/>
    <x v="9"/>
    <n v="23000"/>
    <s v="Matthew Ryan Hoge"/>
    <s v="Matthew Ryan Hoge"/>
    <s v="Ryan Gosling"/>
    <s v="United States"/>
    <m/>
    <n v="343847"/>
    <s v="MDP Worldwide"/>
    <n v="108"/>
    <n v="184"/>
    <n v="569403.15706521738"/>
  </r>
  <r>
    <s v="How to Deal"/>
    <x v="8"/>
    <x v="3"/>
    <x v="23"/>
    <s v="July 18, 2003 (United States)"/>
    <x v="41"/>
    <n v="9300"/>
    <s v="Clare Kilner"/>
    <s v="Sarah Dessen"/>
    <s v="Mandy Moore"/>
    <s v="United States"/>
    <n v="16000000"/>
    <n v="14390329"/>
    <s v="Focus Features"/>
    <n v="101"/>
    <n v="184"/>
    <n v="23830071.99076087"/>
  </r>
  <r>
    <s v="It's All About Love"/>
    <x v="0"/>
    <x v="0"/>
    <x v="23"/>
    <s v="January 10, 2003 (Denmark)"/>
    <x v="20"/>
    <n v="8100"/>
    <s v="Thomas Vinterberg"/>
    <s v="Mogens Rukov"/>
    <s v="Joaquin Phoenix"/>
    <s v="Denmark"/>
    <m/>
    <n v="478996"/>
    <s v="Nimbus Film Productions"/>
    <n v="106"/>
    <n v="184"/>
    <n v="793206.96304347832"/>
  </r>
  <r>
    <s v="Masked and Anonymous"/>
    <x v="8"/>
    <x v="3"/>
    <x v="23"/>
    <s v="August 8, 2003 (Canada)"/>
    <x v="20"/>
    <n v="4500"/>
    <s v="Larry Charles"/>
    <s v="Bob Dylan"/>
    <s v="Bob Dylan"/>
    <s v="United Kingdom"/>
    <m/>
    <n v="546106"/>
    <s v="American Entertainment Investors"/>
    <n v="112"/>
    <n v="184"/>
    <n v="904339.66413043474"/>
  </r>
  <r>
    <s v="Control"/>
    <x v="0"/>
    <x v="3"/>
    <x v="23"/>
    <s v="November 20, 2003 (Hungary)"/>
    <x v="37"/>
    <n v="25000"/>
    <s v="NimrÃ³d Antal"/>
    <s v="Jim Adler"/>
    <s v="SÃ¡ndor CsÃ¡nyi"/>
    <s v="Hungary"/>
    <m/>
    <n v="1277800"/>
    <s v="CafÃ© Film"/>
    <n v="111"/>
    <n v="184"/>
    <n v="2116009.0217391304"/>
  </r>
  <r>
    <s v="The Girl Next Door"/>
    <x v="0"/>
    <x v="3"/>
    <x v="24"/>
    <s v="April 9, 2004 (United States)"/>
    <x v="17"/>
    <n v="208000"/>
    <s v="Luke Greenfield"/>
    <s v="David Wagner"/>
    <s v="Emile Hirsch"/>
    <s v="United States"/>
    <n v="25000000"/>
    <n v="30381722"/>
    <s v="New Regency Productions"/>
    <n v="109"/>
    <n v="188.9"/>
    <n v="49006409.17628374"/>
  </r>
  <r>
    <s v="EuroTrip"/>
    <x v="0"/>
    <x v="3"/>
    <x v="24"/>
    <s v="February 20, 2004 (United States)"/>
    <x v="14"/>
    <n v="200000"/>
    <s v="Jeff Schaffer"/>
    <s v="Alec Berg"/>
    <s v="Scott Mechlowicz"/>
    <s v="United States"/>
    <n v="25000000"/>
    <n v="22605153"/>
    <s v="Dreamworks Pictures"/>
    <n v="92"/>
    <n v="188.9"/>
    <n v="36462626.358390681"/>
  </r>
  <r>
    <s v="Dodgeball: A True Underdog Story"/>
    <x v="8"/>
    <x v="3"/>
    <x v="24"/>
    <s v="June 18, 2004 (United States)"/>
    <x v="17"/>
    <n v="235000"/>
    <s v="Rawson Marshall Thurber"/>
    <s v="Rawson Marshall Thurber"/>
    <s v="Ben Stiller"/>
    <s v="United States"/>
    <n v="20000000"/>
    <n v="168423227"/>
    <s v="Twentieth Century Fox"/>
    <n v="92"/>
    <n v="188.9"/>
    <n v="271670499.03070402"/>
  </r>
  <r>
    <s v="White Chicks"/>
    <x v="8"/>
    <x v="3"/>
    <x v="24"/>
    <s v="June 23, 2004 (United States)"/>
    <x v="41"/>
    <n v="135000"/>
    <s v="Keenen Ivory Wayans"/>
    <s v="Keenen Ivory Wayans"/>
    <s v="Marlon Wayans"/>
    <s v="United States"/>
    <n v="37000000"/>
    <n v="113100873"/>
    <s v="Revolution Studios"/>
    <n v="109"/>
    <n v="188.9"/>
    <n v="182434282.70566434"/>
  </r>
  <r>
    <s v="Mean Girls"/>
    <x v="8"/>
    <x v="3"/>
    <x v="24"/>
    <s v="April 30, 2004 (United States)"/>
    <x v="9"/>
    <n v="347000"/>
    <s v="Mark Waters"/>
    <s v="Rosalind Wiseman"/>
    <s v="Lindsay Lohan"/>
    <s v="United States"/>
    <n v="17000000"/>
    <n v="130126277"/>
    <s v="Paramount Pictures"/>
    <n v="97"/>
    <n v="188.9"/>
    <n v="209896646.91318154"/>
  </r>
  <r>
    <s v="Harry Potter and the Prisoner of Azkaban"/>
    <x v="1"/>
    <x v="1"/>
    <x v="24"/>
    <s v="June 4, 2004 (United States)"/>
    <x v="6"/>
    <n v="570000"/>
    <s v="Alfonso CuarÃ³n"/>
    <s v="J.K. Rowling"/>
    <s v="Daniel Radcliffe"/>
    <s v="United Kingdom"/>
    <n v="130000000"/>
    <n v="797361618"/>
    <s v="Warner Bros."/>
    <n v="142"/>
    <n v="188.9"/>
    <n v="1286162440.4690311"/>
  </r>
  <r>
    <s v="Troy"/>
    <x v="0"/>
    <x v="0"/>
    <x v="24"/>
    <s v="May 14, 2004 (United States)"/>
    <x v="13"/>
    <n v="500000"/>
    <s v="Wolfgang Petersen"/>
    <s v="Homer"/>
    <s v="Brad Pitt"/>
    <s v="United States"/>
    <n v="175000000"/>
    <n v="497409852"/>
    <s v="Warner Bros."/>
    <n v="163"/>
    <n v="188.9"/>
    <n v="802333413.99894118"/>
  </r>
  <r>
    <s v="Eternal Sunshine of the Spotless Mind"/>
    <x v="0"/>
    <x v="0"/>
    <x v="24"/>
    <s v="March 19, 2004 (United States)"/>
    <x v="28"/>
    <n v="935000"/>
    <s v="Michel Gondry"/>
    <s v="Charlie Kaufman"/>
    <s v="Jim Carrey"/>
    <s v="United States"/>
    <n v="20000000"/>
    <n v="74036715"/>
    <s v="Focus Features"/>
    <n v="108"/>
    <n v="188.9"/>
    <n v="119422906.6199047"/>
  </r>
  <r>
    <s v="Kill Bill: Vol. 2"/>
    <x v="0"/>
    <x v="2"/>
    <x v="24"/>
    <s v="April 16, 2004 (United States)"/>
    <x v="45"/>
    <n v="702000"/>
    <s v="Quentin Tarantino"/>
    <s v="Quentin Tarantino"/>
    <s v="Uma Thurman"/>
    <s v="United States"/>
    <n v="30000000"/>
    <n v="154118820"/>
    <s v="Miramax"/>
    <n v="137"/>
    <n v="188.9"/>
    <n v="248597164.92323977"/>
  </r>
  <r>
    <s v="The Notebook"/>
    <x v="8"/>
    <x v="0"/>
    <x v="24"/>
    <s v="June 25, 2004 (United States)"/>
    <x v="40"/>
    <n v="534000"/>
    <s v="Nick Cassavetes"/>
    <s v="Jeremy Leven"/>
    <s v="Gena Rowlands"/>
    <s v="United States"/>
    <n v="29000000"/>
    <n v="117815157"/>
    <s v="New Line Cinema"/>
    <n v="123"/>
    <n v="188.9"/>
    <n v="190038530.11064053"/>
  </r>
  <r>
    <s v="The Terminal"/>
    <x v="8"/>
    <x v="3"/>
    <x v="24"/>
    <s v="June 18, 2004 (United States)"/>
    <x v="34"/>
    <n v="421000"/>
    <s v="Steven Spielberg"/>
    <s v="Andrew Niccol"/>
    <s v="Tom Hanks"/>
    <s v="United States"/>
    <n v="60000000"/>
    <n v="219100084"/>
    <s v="Dreamworks Pictures"/>
    <n v="128"/>
    <n v="188.9"/>
    <n v="353413422.94759125"/>
  </r>
  <r>
    <s v="Van Helsing"/>
    <x v="8"/>
    <x v="2"/>
    <x v="24"/>
    <s v="May 7, 2004 (United States)"/>
    <x v="10"/>
    <n v="251000"/>
    <s v="Stephen Sommers"/>
    <s v="Stephen Sommers"/>
    <s v="Hugh Jackman"/>
    <s v="United States"/>
    <n v="160000000"/>
    <n v="300157638"/>
    <s v="Universal Pictures"/>
    <n v="131"/>
    <n v="188.9"/>
    <n v="484161102.69242978"/>
  </r>
  <r>
    <s v="The Incredibles"/>
    <x v="1"/>
    <x v="10"/>
    <x v="24"/>
    <s v="November 5, 2004 (United States)"/>
    <x v="45"/>
    <n v="673000"/>
    <s v="Brad Bird"/>
    <s v="Brad Bird"/>
    <s v="Craig T. Nelson"/>
    <s v="United States"/>
    <n v="92000000"/>
    <n v="631607053"/>
    <s v="Pixar Animation Studios"/>
    <n v="115"/>
    <n v="188.9"/>
    <n v="1018796553.9920591"/>
  </r>
  <r>
    <s v="Saw"/>
    <x v="0"/>
    <x v="4"/>
    <x v="24"/>
    <s v="October 29, 2004 (United States)"/>
    <x v="37"/>
    <n v="391000"/>
    <s v="James Wan"/>
    <s v="Leigh Whannell"/>
    <s v="Cary Elwes"/>
    <s v="United States"/>
    <n v="1200000"/>
    <n v="103911669"/>
    <s v="Evolution Entertainment"/>
    <n v="103"/>
    <n v="188.9"/>
    <n v="167611887.47644255"/>
  </r>
  <r>
    <s v="Collateral"/>
    <x v="0"/>
    <x v="6"/>
    <x v="24"/>
    <s v="August 6, 2004 (United States)"/>
    <x v="24"/>
    <n v="373000"/>
    <s v="Michael Mann"/>
    <s v="Stuart Beattie"/>
    <s v="Tom Cruise"/>
    <s v="United States"/>
    <n v="65000000"/>
    <n v="220239925"/>
    <s v="Paramount Pictures"/>
    <n v="120"/>
    <n v="188.9"/>
    <n v="355252012.42721009"/>
  </r>
  <r>
    <s v="The Aviator"/>
    <x v="8"/>
    <x v="5"/>
    <x v="24"/>
    <s v="December 25, 2004 (United States)"/>
    <x v="24"/>
    <n v="342000"/>
    <s v="Martin Scorsese"/>
    <s v="John Logan"/>
    <s v="Leonardo DiCaprio"/>
    <s v="United States"/>
    <n v="110000000"/>
    <n v="213719942"/>
    <s v="Forward Pass"/>
    <n v="170"/>
    <n v="188.9"/>
    <n v="344735131.43144518"/>
  </r>
  <r>
    <s v="Spider-Man 2"/>
    <x v="8"/>
    <x v="2"/>
    <x v="24"/>
    <s v="June 30, 2004 (United States)"/>
    <x v="4"/>
    <n v="559000"/>
    <s v="Sam Raimi"/>
    <s v="Stan Lee"/>
    <s v="Tobey Maguire"/>
    <s v="United States"/>
    <n v="200000000"/>
    <n v="788976453"/>
    <s v="Columbia Pictures"/>
    <n v="127"/>
    <n v="188.9"/>
    <n v="1272636978.4494441"/>
  </r>
  <r>
    <s v="The Punisher"/>
    <x v="0"/>
    <x v="2"/>
    <x v="24"/>
    <s v="April 16, 2004 (United States)"/>
    <x v="5"/>
    <n v="152000"/>
    <s v="Jonathan Hensleigh"/>
    <s v="Jonathan Hensleigh"/>
    <s v="Thomas Jane"/>
    <s v="United States"/>
    <n v="33000000"/>
    <n v="54700105"/>
    <s v="Lions Gate Films"/>
    <n v="124"/>
    <n v="188.9"/>
    <n v="88232514.523557425"/>
  </r>
  <r>
    <s v="I, Robot"/>
    <x v="8"/>
    <x v="2"/>
    <x v="24"/>
    <s v="July 16, 2004 (United States)"/>
    <x v="12"/>
    <n v="509000"/>
    <s v="Alex Proyas"/>
    <s v="Jeff Vintar"/>
    <s v="Will Smith"/>
    <s v="United States"/>
    <n v="120000000"/>
    <n v="353133898"/>
    <s v="Twentieth Century Fox"/>
    <n v="115"/>
    <n v="188.9"/>
    <n v="569613015.99047112"/>
  </r>
  <r>
    <s v="Howl's Moving Castle"/>
    <x v="1"/>
    <x v="10"/>
    <x v="24"/>
    <s v="June 17, 2005 (United States)"/>
    <x v="7"/>
    <n v="350000"/>
    <s v="Hayao Miyazaki"/>
    <s v="Hayao Miyazaki"/>
    <s v="Chieko BaishÃ´"/>
    <s v="Japan"/>
    <n v="24000000"/>
    <n v="236214446"/>
    <s v="Buena Vista Home Entertainment"/>
    <n v="119"/>
    <n v="188.9"/>
    <n v="381019278.43409204"/>
  </r>
  <r>
    <s v="Spanglish"/>
    <x v="8"/>
    <x v="3"/>
    <x v="24"/>
    <s v="December 17, 2004 (United States)"/>
    <x v="5"/>
    <n v="81000"/>
    <s v="James L. Brooks"/>
    <s v="James L. Brooks"/>
    <s v="Adam Sandler"/>
    <s v="United States"/>
    <n v="80000000"/>
    <n v="55470154"/>
    <s v="Columbia Pictures"/>
    <n v="131"/>
    <n v="188.9"/>
    <n v="89474621.08946532"/>
  </r>
  <r>
    <s v="Million Dollar Baby"/>
    <x v="8"/>
    <x v="0"/>
    <x v="24"/>
    <s v="January 28, 2005 (United States)"/>
    <x v="31"/>
    <n v="650000"/>
    <s v="Clint Eastwood"/>
    <s v="Paul Haggis"/>
    <s v="Hilary Swank"/>
    <s v="United States"/>
    <n v="30000000"/>
    <n v="216763646"/>
    <s v="Warner Bros."/>
    <n v="132"/>
    <n v="188.9"/>
    <n v="349644695.26839596"/>
  </r>
  <r>
    <s v="Shaun of the Dead"/>
    <x v="0"/>
    <x v="3"/>
    <x v="24"/>
    <s v="September 24, 2004 (United States)"/>
    <x v="6"/>
    <n v="525000"/>
    <s v="Edgar Wright"/>
    <s v="Simon Pegg"/>
    <s v="Simon Pegg"/>
    <s v="United Kingdom"/>
    <m/>
    <n v="30097092"/>
    <s v="Universal Pictures"/>
    <n v="99"/>
    <n v="188.9"/>
    <n v="48547294.507146634"/>
  </r>
  <r>
    <s v="The Village"/>
    <x v="8"/>
    <x v="0"/>
    <x v="24"/>
    <s v="July 30, 2004 (United States)"/>
    <x v="16"/>
    <n v="247000"/>
    <s v="M. Night Shyamalan"/>
    <s v="M. Night Shyamalan"/>
    <s v="Sigourney Weaver"/>
    <s v="United States"/>
    <n v="60000000"/>
    <n v="256697520"/>
    <s v="Touchstone Pictures"/>
    <n v="108"/>
    <n v="188.9"/>
    <n v="414058943.05981994"/>
  </r>
  <r>
    <s v="My Summer of Love"/>
    <x v="0"/>
    <x v="0"/>
    <x v="24"/>
    <s v="July 1, 2005 (United States)"/>
    <x v="17"/>
    <n v="20000"/>
    <s v="Pawel Pawlikowski"/>
    <s v="Helen Cross"/>
    <s v="Natalie Press"/>
    <s v="United Kingdom"/>
    <m/>
    <n v="2766976"/>
    <s v="Apocalypso Pictures"/>
    <n v="86"/>
    <n v="188.9"/>
    <n v="4463195.2736897822"/>
  </r>
  <r>
    <s v="The Butterfly Effect"/>
    <x v="0"/>
    <x v="0"/>
    <x v="24"/>
    <s v="January 23, 2004 (United States)"/>
    <x v="37"/>
    <n v="460000"/>
    <s v="Eric Bress"/>
    <s v="J. Mackye Gruber"/>
    <s v="Ashton Kutcher"/>
    <s v="United States"/>
    <n v="13000000"/>
    <n v="96822421"/>
    <s v="BenderSpink"/>
    <n v="113"/>
    <n v="188.9"/>
    <n v="156176769.07728955"/>
  </r>
  <r>
    <s v="The Day After Tomorrow"/>
    <x v="8"/>
    <x v="2"/>
    <x v="24"/>
    <s v="May 28, 2004 (United States)"/>
    <x v="5"/>
    <n v="424000"/>
    <s v="Roland Emmerich"/>
    <s v="Roland Emmerich"/>
    <s v="Dennis Quaid"/>
    <s v="United States"/>
    <n v="125000000"/>
    <n v="552639571"/>
    <s v="Twentieth Century Fox"/>
    <n v="124"/>
    <n v="188.9"/>
    <n v="891420207.96029639"/>
  </r>
  <r>
    <s v="Layer Cake"/>
    <x v="0"/>
    <x v="2"/>
    <x v="24"/>
    <s v="June 3, 2005 (United States)"/>
    <x v="4"/>
    <n v="171000"/>
    <s v="Matthew Vaughn"/>
    <s v="J.J. Connolly"/>
    <s v="Daniel Craig"/>
    <s v="United Kingdom"/>
    <m/>
    <n v="11850214"/>
    <s v="Sony Pictures Classics"/>
    <n v="105"/>
    <n v="188.9"/>
    <n v="19114664.932768658"/>
  </r>
  <r>
    <s v="Napoleon Dynamite"/>
    <x v="1"/>
    <x v="3"/>
    <x v="24"/>
    <s v="August 27, 2004 (United States)"/>
    <x v="15"/>
    <n v="204000"/>
    <s v="Jared Hess"/>
    <s v="Jared Hess"/>
    <s v="Jon Heder"/>
    <s v="United States"/>
    <n v="400000"/>
    <n v="46138887"/>
    <s v="Fox Searchlight Pictures"/>
    <n v="96"/>
    <n v="188.9"/>
    <n v="74423075.007411316"/>
  </r>
  <r>
    <s v="50 First Dates"/>
    <x v="8"/>
    <x v="3"/>
    <x v="24"/>
    <s v="February 13, 2004 (United States)"/>
    <x v="8"/>
    <n v="335000"/>
    <s v="Peter Segal"/>
    <s v="George Wing"/>
    <s v="Adam Sandler"/>
    <s v="United States"/>
    <n v="75000000"/>
    <n v="198520934"/>
    <s v="Columbia Pictures"/>
    <n v="99"/>
    <n v="188.9"/>
    <n v="320218785.54685014"/>
  </r>
  <r>
    <s v="Man on Fire"/>
    <x v="0"/>
    <x v="2"/>
    <x v="24"/>
    <s v="April 23, 2004 (United States)"/>
    <x v="3"/>
    <n v="336000"/>
    <s v="Tony Scott"/>
    <s v="A.J. Quinnell"/>
    <s v="Denzel Washington"/>
    <s v="United States"/>
    <n v="70000000"/>
    <n v="130834852"/>
    <s v="Fox 2000 Pictures"/>
    <n v="146"/>
    <n v="188.9"/>
    <n v="211039594.51773423"/>
  </r>
  <r>
    <s v="Downfall"/>
    <x v="0"/>
    <x v="5"/>
    <x v="24"/>
    <s v="April 8, 2005 (United States)"/>
    <x v="7"/>
    <n v="338000"/>
    <s v="Oliver Hirschbiegel"/>
    <s v="Bernd Eichinger"/>
    <s v="Bruno Ganz"/>
    <s v="Germany"/>
    <m/>
    <n v="92181574"/>
    <s v="Constantin Film"/>
    <n v="156"/>
    <n v="188.9"/>
    <n v="148690977.22498673"/>
  </r>
  <r>
    <s v="13 Going on 30"/>
    <x v="8"/>
    <x v="3"/>
    <x v="24"/>
    <s v="April 23, 2004 (United States)"/>
    <x v="19"/>
    <n v="174000"/>
    <s v="Gary Winick"/>
    <s v="Josh Goldsmith"/>
    <s v="Jennifer Garner"/>
    <s v="United States"/>
    <n v="37000000"/>
    <n v="96455697"/>
    <s v="Revolution Studios"/>
    <n v="98"/>
    <n v="188.9"/>
    <n v="155585234.9174166"/>
  </r>
  <r>
    <s v="Shrek 2"/>
    <x v="1"/>
    <x v="10"/>
    <x v="24"/>
    <s v="May 19, 2004 (United States)"/>
    <x v="13"/>
    <n v="431000"/>
    <s v="Andrew Adamson"/>
    <s v="William Steig"/>
    <s v="Mike Myers"/>
    <s v="United States"/>
    <n v="150000000"/>
    <n v="928760770"/>
    <s v="Dreamworks Pictures"/>
    <n v="93"/>
    <n v="188.9"/>
    <n v="1498112263.7321332"/>
  </r>
  <r>
    <s v="Crash"/>
    <x v="0"/>
    <x v="6"/>
    <x v="24"/>
    <s v="May 6, 2005 (United States)"/>
    <x v="3"/>
    <n v="424000"/>
    <s v="Paul Haggis"/>
    <s v="Paul Haggis"/>
    <s v="Don Cheadle"/>
    <s v="United States"/>
    <n v="6500000"/>
    <n v="98410061"/>
    <s v="Bob Yari Productions"/>
    <n v="112"/>
    <n v="188.9"/>
    <n v="158737668.5373213"/>
  </r>
  <r>
    <s v="The Bourne Supremacy"/>
    <x v="8"/>
    <x v="2"/>
    <x v="24"/>
    <s v="July 23, 2004 (United States)"/>
    <x v="3"/>
    <n v="443000"/>
    <s v="Paul Greengrass"/>
    <s v="Robert Ludlum"/>
    <s v="Matt Damon"/>
    <s v="United States"/>
    <n v="75000000"/>
    <n v="290835269"/>
    <s v="Universal Pictures"/>
    <n v="108"/>
    <n v="188.9"/>
    <n v="469123909.28692424"/>
  </r>
  <r>
    <s v="Dawn of the Dead"/>
    <x v="0"/>
    <x v="2"/>
    <x v="24"/>
    <s v="March 19, 2004 (United States)"/>
    <x v="4"/>
    <n v="243000"/>
    <s v="Zack Snyder"/>
    <s v="George A. Romero"/>
    <s v="Sarah Polley"/>
    <s v="United States"/>
    <n v="26000000"/>
    <n v="102278712"/>
    <s v="Strike Entertainment"/>
    <n v="101"/>
    <n v="188.9"/>
    <n v="164977890.66384327"/>
  </r>
  <r>
    <s v="The Passion of the Christ"/>
    <x v="0"/>
    <x v="0"/>
    <x v="24"/>
    <s v="February 25, 2004 (United States)"/>
    <x v="13"/>
    <n v="221000"/>
    <s v="Mel Gibson"/>
    <s v="Benedict Fitzgerald"/>
    <s v="Jim Caviezel"/>
    <s v="United States"/>
    <n v="30000000"/>
    <n v="612054506"/>
    <s v="Icon Productions"/>
    <n v="127"/>
    <n v="188.9"/>
    <n v="987257850.59925878"/>
  </r>
  <r>
    <s v="Resident Evil: Apocalypse"/>
    <x v="0"/>
    <x v="2"/>
    <x v="24"/>
    <s v="September 10, 2004 (United States)"/>
    <x v="19"/>
    <n v="190000"/>
    <s v="Alexander Witt"/>
    <s v="Paul W.S. Anderson"/>
    <s v="Milla Jovovich"/>
    <s v="Germany"/>
    <n v="45000000"/>
    <n v="129342769"/>
    <s v="Screen Gems"/>
    <n v="94"/>
    <n v="188.9"/>
    <n v="208632830.6739015"/>
  </r>
  <r>
    <s v="Hellboy"/>
    <x v="8"/>
    <x v="2"/>
    <x v="24"/>
    <s v="April 2, 2004 (United States)"/>
    <x v="8"/>
    <n v="312000"/>
    <s v="Guillermo del Toro"/>
    <s v="Guillermo del Toro"/>
    <s v="Ron Perlman"/>
    <s v="United States"/>
    <n v="66000000"/>
    <n v="99378985"/>
    <s v="Revolution Studios"/>
    <n v="122"/>
    <n v="188.9"/>
    <n v="160300565.00529379"/>
  </r>
  <r>
    <s v="Anchorman: The Legend of Ron Burgundy"/>
    <x v="8"/>
    <x v="3"/>
    <x v="24"/>
    <s v="July 9, 2004 (United States)"/>
    <x v="13"/>
    <n v="337000"/>
    <s v="Adam McKay"/>
    <s v="Will Ferrell"/>
    <s v="Will Ferrell"/>
    <s v="United States"/>
    <n v="26000000"/>
    <n v="90709367"/>
    <s v="Dreamworks Pictures"/>
    <n v="94"/>
    <n v="188.9"/>
    <n v="146316273.82159871"/>
  </r>
  <r>
    <s v="Walking Tall"/>
    <x v="8"/>
    <x v="2"/>
    <x v="24"/>
    <s v="April 2, 2004 (United States)"/>
    <x v="21"/>
    <n v="72000"/>
    <s v="Kevin Bray"/>
    <s v="Mort Briskin"/>
    <s v="Dwayne Johnson"/>
    <s v="United States"/>
    <n v="46000000"/>
    <n v="57223890"/>
    <s v="Metro-Goldwyn-Mayer (MGM)"/>
    <n v="86"/>
    <n v="188.9"/>
    <n v="92303437.178401262"/>
  </r>
  <r>
    <s v="The Life Aquatic with Steve Zissou"/>
    <x v="0"/>
    <x v="2"/>
    <x v="24"/>
    <s v="December 25, 2004 (United States)"/>
    <x v="4"/>
    <n v="185000"/>
    <s v="Wes Anderson"/>
    <s v="Wes Anderson"/>
    <s v="Bill Murray"/>
    <s v="United States"/>
    <n v="50000000"/>
    <n v="34809623"/>
    <s v="Touchstone Pictures"/>
    <n v="119"/>
    <n v="188.9"/>
    <n v="56148714.28321863"/>
  </r>
  <r>
    <s v="A Series of Unfortunate Events"/>
    <x v="1"/>
    <x v="1"/>
    <x v="24"/>
    <s v="December 17, 2004 (United States)"/>
    <x v="8"/>
    <n v="199000"/>
    <s v="Brad Silberling"/>
    <s v="Robert Gordon"/>
    <s v="Jim Carrey"/>
    <s v="Germany"/>
    <n v="140000000"/>
    <n v="211468235"/>
    <s v="Paramount Pictures"/>
    <n v="108"/>
    <n v="188.9"/>
    <n v="341103076.78401268"/>
  </r>
  <r>
    <s v="The Machinist"/>
    <x v="0"/>
    <x v="0"/>
    <x v="24"/>
    <s v="December 3, 2004 (United States)"/>
    <x v="3"/>
    <n v="366000"/>
    <s v="Brad Anderson"/>
    <s v="Scott Kosar"/>
    <s v="Christian Bale"/>
    <s v="Spain"/>
    <n v="5000000"/>
    <n v="8203235"/>
    <s v="Filmax Group"/>
    <n v="101"/>
    <n v="188.9"/>
    <n v="13232004.788247749"/>
  </r>
  <r>
    <s v="The Phantom of the Opera"/>
    <x v="8"/>
    <x v="0"/>
    <x v="24"/>
    <s v="December 10, 2004 (United Kingdom)"/>
    <x v="13"/>
    <n v="118000"/>
    <s v="Joel Schumacher"/>
    <s v="Gaston Leroux"/>
    <s v="Gerard Butler"/>
    <s v="United Kingdom"/>
    <n v="70000000"/>
    <n v="154649125"/>
    <s v="Warner Bros."/>
    <n v="143"/>
    <n v="188.9"/>
    <n v="249452558.95976704"/>
  </r>
  <r>
    <s v="Closer"/>
    <x v="0"/>
    <x v="0"/>
    <x v="24"/>
    <s v="December 3, 2004 (United States)"/>
    <x v="13"/>
    <n v="207000"/>
    <s v="Mike Nichols"/>
    <s v="Patrick Marber"/>
    <s v="Natalie Portman"/>
    <s v="United States"/>
    <n v="27000000"/>
    <n v="115505027"/>
    <s v="Columbia Pictures"/>
    <n v="104"/>
    <n v="188.9"/>
    <n v="186312237.83430383"/>
  </r>
  <r>
    <s v="National Treasure"/>
    <x v="1"/>
    <x v="2"/>
    <x v="24"/>
    <s v="November 19, 2004 (United States)"/>
    <x v="15"/>
    <n v="311000"/>
    <s v="Jon Turteltaub"/>
    <s v="Jim Kouf"/>
    <s v="Nicolas Cage"/>
    <s v="United States"/>
    <n v="100000000"/>
    <n v="347512318"/>
    <s v="Walt Disney Pictures"/>
    <n v="131"/>
    <n v="188.9"/>
    <n v="560545279.48438323"/>
  </r>
  <r>
    <s v="Alexander"/>
    <x v="0"/>
    <x v="2"/>
    <x v="24"/>
    <s v="November 24, 2004 (United States)"/>
    <x v="41"/>
    <n v="165000"/>
    <s v="Oliver Stone"/>
    <s v="Oliver Stone"/>
    <s v="Colin Farrell"/>
    <s v="United States"/>
    <n v="155000000"/>
    <n v="167298192"/>
    <s v="Warner Bros."/>
    <n v="175"/>
    <n v="188.9"/>
    <n v="269855791.96611959"/>
  </r>
  <r>
    <s v="The Chronicles of Riddick"/>
    <x v="0"/>
    <x v="2"/>
    <x v="24"/>
    <s v="June 11, 2004 (United States)"/>
    <x v="17"/>
    <n v="218000"/>
    <s v="David Twohy"/>
    <s v="Jim Wheat"/>
    <s v="Vin Diesel"/>
    <s v="United States"/>
    <n v="105000000"/>
    <n v="115900534"/>
    <s v="Universal Pictures"/>
    <n v="119"/>
    <n v="188.9"/>
    <n v="186950199.62837479"/>
  </r>
  <r>
    <s v="9 Songs"/>
    <x v="4"/>
    <x v="0"/>
    <x v="24"/>
    <s v="March 11, 2005 (United Kingdom)"/>
    <x v="25"/>
    <n v="22000"/>
    <s v="Michael Winterbottom"/>
    <s v="Michael Winterbottom"/>
    <s v="Kieran O'Brien"/>
    <s v="United Kingdom"/>
    <m/>
    <n v="1590308"/>
    <s v="Revolution Films"/>
    <n v="71"/>
    <n v="188.9"/>
    <n v="2565203.0047644251"/>
  </r>
  <r>
    <s v="The Manchurian Candidate"/>
    <x v="0"/>
    <x v="0"/>
    <x v="24"/>
    <s v="July 30, 2004 (United States)"/>
    <x v="14"/>
    <n v="107000"/>
    <s v="Jonathan Demme"/>
    <s v="Richard Condon"/>
    <s v="Denzel Washington"/>
    <s v="United States"/>
    <n v="80000000"/>
    <n v="96105910"/>
    <s v="Paramount Pictures"/>
    <n v="129"/>
    <n v="188.9"/>
    <n v="155021020.5240868"/>
  </r>
  <r>
    <s v="King Arthur"/>
    <x v="8"/>
    <x v="2"/>
    <x v="24"/>
    <s v="July 7, 2004 (United States)"/>
    <x v="21"/>
    <n v="162000"/>
    <s v="Antoine Fuqua"/>
    <s v="David Franzoni"/>
    <s v="Clive Owen"/>
    <s v="United States"/>
    <n v="120000000"/>
    <n v="203567857"/>
    <s v="Touchstone Pictures"/>
    <n v="126"/>
    <n v="188.9"/>
    <n v="328359587.23080993"/>
  </r>
  <r>
    <s v="Ocean's Twelve"/>
    <x v="8"/>
    <x v="6"/>
    <x v="24"/>
    <s v="December 10, 2004 (United States)"/>
    <x v="16"/>
    <n v="367000"/>
    <s v="Steven Soderbergh"/>
    <s v="George Nolfi"/>
    <s v="George Clooney"/>
    <s v="United States"/>
    <n v="110000000"/>
    <n v="362744280"/>
    <s v="Warner Bros."/>
    <n v="125"/>
    <n v="188.9"/>
    <n v="585114780.92112219"/>
  </r>
  <r>
    <s v="Harold &amp; Kumar Go to White Castle"/>
    <x v="0"/>
    <x v="1"/>
    <x v="24"/>
    <s v="July 30, 2004 (United States)"/>
    <x v="9"/>
    <n v="185000"/>
    <s v="Danny Leiner"/>
    <s v="Jon Hurwitz"/>
    <s v="John Cho"/>
    <s v="United States"/>
    <n v="9000000"/>
    <n v="23936908"/>
    <s v="Endgame Entertainment"/>
    <n v="88"/>
    <n v="188.9"/>
    <n v="38610777.488618314"/>
  </r>
  <r>
    <s v="Blade: Trinity"/>
    <x v="0"/>
    <x v="2"/>
    <x v="24"/>
    <s v="December 8, 2004 (United States)"/>
    <x v="1"/>
    <n v="169000"/>
    <s v="David S. Goyer"/>
    <s v="David S. Goyer"/>
    <s v="Wesley Snipes"/>
    <s v="United States"/>
    <n v="65000000"/>
    <n v="131977904"/>
    <s v="New Line Cinema"/>
    <n v="113"/>
    <n v="188.9"/>
    <n v="212883363.41344625"/>
  </r>
  <r>
    <s v="Alien vs. Predator"/>
    <x v="8"/>
    <x v="2"/>
    <x v="24"/>
    <s v="August 13, 2004 (United States)"/>
    <x v="41"/>
    <n v="188000"/>
    <s v="Paul W.S. Anderson"/>
    <s v="Dan O'Bannon"/>
    <s v="Sanaa Lathan"/>
    <s v="United States"/>
    <n v="60000000"/>
    <n v="177427090"/>
    <s v="Twentieth Century Fox"/>
    <n v="101"/>
    <n v="188.9"/>
    <n v="286193935.00794065"/>
  </r>
  <r>
    <s v="Meet the Fockers"/>
    <x v="8"/>
    <x v="3"/>
    <x v="24"/>
    <s v="December 22, 2004 (United States)"/>
    <x v="21"/>
    <n v="257000"/>
    <s v="Jay Roach"/>
    <s v="Greg Glienna"/>
    <s v="Ben Stiller"/>
    <s v="United States"/>
    <n v="80000000"/>
    <n v="522657936"/>
    <s v="Universal Pictures"/>
    <n v="115"/>
    <n v="188.9"/>
    <n v="843059148.22233975"/>
  </r>
  <r>
    <s v="Sideways"/>
    <x v="0"/>
    <x v="3"/>
    <x v="24"/>
    <s v="October 22, 2004 (United States)"/>
    <x v="24"/>
    <n v="183000"/>
    <s v="Alexander Payne"/>
    <s v="Rex Pickett"/>
    <s v="Paul Giamatti"/>
    <s v="United States"/>
    <n v="16000000"/>
    <n v="109706931"/>
    <s v="Fox Searchlight Pictures"/>
    <n v="127"/>
    <n v="188.9"/>
    <n v="176959777.00211751"/>
  </r>
  <r>
    <s v="Friday Night Lights"/>
    <x v="8"/>
    <x v="2"/>
    <x v="24"/>
    <s v="October 8, 2004 (United States)"/>
    <x v="13"/>
    <n v="60000"/>
    <s v="Peter Berg"/>
    <s v="Buzz Bissinger"/>
    <s v="Billy Bob Thornton"/>
    <s v="Germany"/>
    <n v="30000000"/>
    <n v="61950770"/>
    <s v="Universal Pictures"/>
    <n v="118"/>
    <n v="188.9"/>
    <n v="99928002.21810481"/>
  </r>
  <r>
    <s v="Starsky &amp; Hutch"/>
    <x v="8"/>
    <x v="3"/>
    <x v="24"/>
    <s v="March 5, 2004 (United States)"/>
    <x v="10"/>
    <n v="141000"/>
    <s v="Todd Phillips"/>
    <s v="William Blinn"/>
    <s v="Ben Stiller"/>
    <s v="United States"/>
    <n v="60000000"/>
    <n v="170268750"/>
    <s v="Dimension Films"/>
    <n v="101"/>
    <n v="188.9"/>
    <n v="274647369.64002115"/>
  </r>
  <r>
    <s v="Shark Tale"/>
    <x v="1"/>
    <x v="10"/>
    <x v="24"/>
    <s v="October 1, 2004 (United States)"/>
    <x v="22"/>
    <n v="171000"/>
    <s v="Bibo Bergeron"/>
    <s v="Michael J. Wilson"/>
    <s v="Will Smith"/>
    <s v="United States"/>
    <n v="75000000"/>
    <n v="374583879"/>
    <s v="DreamWorks Animation"/>
    <n v="90"/>
    <n v="188.9"/>
    <n v="604212323.61725771"/>
  </r>
  <r>
    <s v="Before Sunset"/>
    <x v="0"/>
    <x v="0"/>
    <x v="24"/>
    <s v="July 30, 2004 (United States)"/>
    <x v="31"/>
    <n v="244000"/>
    <s v="Richard Linklater"/>
    <s v="Richard Linklater"/>
    <s v="Ethan Hawke"/>
    <s v="United States"/>
    <n v="2700000"/>
    <n v="15936507"/>
    <s v="Warner Independent Pictures (WIP)"/>
    <n v="80"/>
    <n v="188.9"/>
    <n v="25705948.559555318"/>
  </r>
  <r>
    <s v="Ella Enchanted"/>
    <x v="1"/>
    <x v="3"/>
    <x v="24"/>
    <s v="April 9, 2004 (United States)"/>
    <x v="21"/>
    <n v="64000"/>
    <s v="Tommy O'Haver"/>
    <s v="Laurie Craig"/>
    <s v="Anne Hathaway"/>
    <s v="United States"/>
    <n v="31000000"/>
    <n v="27388767"/>
    <s v="Miramax"/>
    <n v="96"/>
    <n v="188.9"/>
    <n v="44178704.631551079"/>
  </r>
  <r>
    <s v="Primer"/>
    <x v="8"/>
    <x v="0"/>
    <x v="24"/>
    <s v="May 27, 2005 (Spain)"/>
    <x v="15"/>
    <n v="101000"/>
    <s v="Shane Carruth"/>
    <s v="Shane Carruth"/>
    <s v="Shane Carruth"/>
    <s v="United States"/>
    <n v="7000"/>
    <n v="545436"/>
    <s v="ERBP"/>
    <n v="77"/>
    <n v="188.9"/>
    <n v="879800.68395976699"/>
  </r>
  <r>
    <s v="A Cinderella Story"/>
    <x v="1"/>
    <x v="3"/>
    <x v="24"/>
    <s v="July 16, 2004 (United States)"/>
    <x v="23"/>
    <n v="83000"/>
    <s v="Mark Rosman"/>
    <s v="Leigh Dunlap"/>
    <s v="Hilary Duff"/>
    <s v="United States"/>
    <n v="19000000"/>
    <n v="70067909"/>
    <s v="Warner Bros."/>
    <n v="95"/>
    <n v="188.9"/>
    <n v="113021132.19851772"/>
  </r>
  <r>
    <s v="Along Came Polly"/>
    <x v="8"/>
    <x v="3"/>
    <x v="24"/>
    <s v="January 16, 2004 (United States)"/>
    <x v="22"/>
    <n v="129000"/>
    <s v="John Hamburg"/>
    <s v="John Hamburg"/>
    <s v="Ben Stiller"/>
    <s v="United States"/>
    <n v="42000000"/>
    <n v="178311729"/>
    <s v="Universal Pictures"/>
    <n v="90"/>
    <n v="188.9"/>
    <n v="287620877.85230279"/>
  </r>
  <r>
    <s v="Somersault"/>
    <x v="4"/>
    <x v="0"/>
    <x v="24"/>
    <s v="September 16, 2004 (Australia)"/>
    <x v="17"/>
    <n v="7600"/>
    <s v="Cate Shortland"/>
    <s v="Cate Shortland"/>
    <s v="Abbie Cornish"/>
    <s v="Australia"/>
    <m/>
    <n v="1482316"/>
    <s v="Red Carpet Productions"/>
    <n v="106"/>
    <n v="188.9"/>
    <n v="2391009.4505029111"/>
  </r>
  <r>
    <s v="The SpongeBob SquarePants Movie"/>
    <x v="1"/>
    <x v="10"/>
    <x v="24"/>
    <s v="November 19, 2004 (United States)"/>
    <x v="12"/>
    <n v="82000"/>
    <s v="Stephen Hillenburg"/>
    <s v="Derek Drymon"/>
    <s v="Tom Kenny"/>
    <s v="United States"/>
    <n v="30000000"/>
    <n v="141067127"/>
    <s v="Paramount Pictures"/>
    <n v="87"/>
    <n v="188.9"/>
    <n v="227544487.01376387"/>
  </r>
  <r>
    <s v="Scooby-Doo 2: Monsters Unleashed"/>
    <x v="1"/>
    <x v="1"/>
    <x v="24"/>
    <s v="March 26, 2004 (United States)"/>
    <x v="27"/>
    <n v="52000"/>
    <s v="Raja Gosnell"/>
    <s v="William Hanna"/>
    <s v="Freddie Prinze Jr."/>
    <s v="United States"/>
    <n v="80000000"/>
    <n v="181216833"/>
    <s v="Warner Bros."/>
    <n v="93"/>
    <n v="188.9"/>
    <n v="292306876.7342509"/>
  </r>
  <r>
    <s v="The Ladykillers"/>
    <x v="0"/>
    <x v="3"/>
    <x v="24"/>
    <s v="March 26, 2004 (United States)"/>
    <x v="19"/>
    <n v="101000"/>
    <s v="Ethan Coen"/>
    <s v="Joel Coen"/>
    <s v="Tom Hanks"/>
    <s v="United States"/>
    <n v="35000000"/>
    <n v="76665191"/>
    <s v="Touchstone Pictures"/>
    <n v="104"/>
    <n v="188.9"/>
    <n v="123662698.24086817"/>
  </r>
  <r>
    <s v="Hotel Rwanda"/>
    <x v="8"/>
    <x v="5"/>
    <x v="24"/>
    <s v="February 4, 2005 (United States)"/>
    <x v="31"/>
    <n v="340000"/>
    <s v="Terry George"/>
    <s v="Keir Pearson"/>
    <s v="Don Cheadle"/>
    <s v="United Kingdom"/>
    <n v="17500000"/>
    <n v="33882243"/>
    <s v="United Artists"/>
    <n v="121"/>
    <n v="188.9"/>
    <n v="54652829.232927471"/>
  </r>
  <r>
    <s v="Taking Lives"/>
    <x v="0"/>
    <x v="6"/>
    <x v="24"/>
    <s v="March 19, 2004 (United States)"/>
    <x v="19"/>
    <n v="84000"/>
    <s v="D.J. Caruso"/>
    <s v="Michael Pye"/>
    <s v="Angelina Jolie"/>
    <s v="United States"/>
    <n v="45000000"/>
    <n v="65470529"/>
    <s v="Warner Bros."/>
    <n v="103"/>
    <n v="188.9"/>
    <n v="105605453.60667019"/>
  </r>
  <r>
    <s v="Kung Fu Hustle"/>
    <x v="0"/>
    <x v="2"/>
    <x v="24"/>
    <s v="April 22, 2005 (United States)"/>
    <x v="3"/>
    <n v="130000"/>
    <s v="Stephen Chow"/>
    <s v="Stephen Chow"/>
    <s v="Stephen Chow"/>
    <s v="Hong Kong"/>
    <n v="20000000"/>
    <n v="104882445"/>
    <s v="Columbia Pictures Film Production Asia"/>
    <n v="99"/>
    <n v="188.9"/>
    <n v="169177771.26257277"/>
  </r>
  <r>
    <s v="The Perfect Score"/>
    <x v="8"/>
    <x v="3"/>
    <x v="24"/>
    <s v="January 30, 2004 (United States)"/>
    <x v="46"/>
    <n v="24000"/>
    <s v="Brian Robbins"/>
    <s v="Marc Hyman"/>
    <s v="Scarlett Johansson"/>
    <s v="United States"/>
    <n v="40000000"/>
    <n v="10898337"/>
    <s v="Paramount Pictures"/>
    <n v="93"/>
    <n v="188.9"/>
    <n v="17579265.6638433"/>
  </r>
  <r>
    <s v="Garden State"/>
    <x v="0"/>
    <x v="3"/>
    <x v="24"/>
    <s v="August 20, 2004 (United States)"/>
    <x v="34"/>
    <n v="209000"/>
    <s v="Zach Braff"/>
    <s v="Zach Braff"/>
    <s v="Zach Braff"/>
    <s v="United States"/>
    <n v="2500000"/>
    <n v="35825316"/>
    <s v="Camelot Pictures"/>
    <n v="102"/>
    <n v="188.9"/>
    <n v="57787050.212811001"/>
  </r>
  <r>
    <s v="The Princess Diaries 2: Royal Engagement"/>
    <x v="2"/>
    <x v="3"/>
    <x v="24"/>
    <s v="August 11, 2004 (United States)"/>
    <x v="1"/>
    <n v="76000"/>
    <s v="Garry Marshall"/>
    <s v="Meg Cabot"/>
    <s v="Anne Hathaway"/>
    <s v="United States"/>
    <n v="40000000"/>
    <n v="134734481"/>
    <s v="Walt Disney Pictures"/>
    <n v="113"/>
    <n v="188.9"/>
    <n v="217329784.86341977"/>
  </r>
  <r>
    <s v="Twisted"/>
    <x v="0"/>
    <x v="6"/>
    <x v="24"/>
    <s v="February 27, 2004 (United States)"/>
    <x v="11"/>
    <n v="21000"/>
    <s v="Philip Kaufman"/>
    <s v="Sarah Thorp"/>
    <s v="Ashley Judd"/>
    <s v="Germany"/>
    <n v="50000000"/>
    <n v="40954603"/>
    <s v="Paramount Pictures"/>
    <n v="97"/>
    <n v="188.9"/>
    <n v="66060706.90365272"/>
  </r>
  <r>
    <s v="Catwoman"/>
    <x v="8"/>
    <x v="2"/>
    <x v="24"/>
    <s v="July 23, 2004 (United States)"/>
    <x v="39"/>
    <n v="113000"/>
    <s v="Pitof"/>
    <s v="Bob Kane"/>
    <s v="Halle Berry"/>
    <s v="United States"/>
    <n v="100000000"/>
    <n v="82102379"/>
    <s v="Warner Bros."/>
    <n v="104"/>
    <n v="188.9"/>
    <n v="132433006.2535733"/>
  </r>
  <r>
    <s v="Seed of Chucky"/>
    <x v="0"/>
    <x v="3"/>
    <x v="24"/>
    <s v="November 12, 2004 (United States)"/>
    <x v="25"/>
    <n v="40000"/>
    <s v="Don Mancini"/>
    <s v="Don Mancini"/>
    <s v="Jennifer Tilly"/>
    <s v="United States"/>
    <n v="12000000"/>
    <n v="24829644"/>
    <s v="Rogue Pictures"/>
    <n v="87"/>
    <n v="188.9"/>
    <n v="40050780.978295386"/>
  </r>
  <r>
    <n v="2046"/>
    <x v="0"/>
    <x v="0"/>
    <x v="24"/>
    <s v="September 29, 2004 (Hong Kong)"/>
    <x v="34"/>
    <n v="53000"/>
    <s v="Kar-Wai Wong"/>
    <s v="Kar-Wai Wong"/>
    <s v="Tony Chiu-Wai Leung"/>
    <s v="Hong Kong"/>
    <n v="12000000"/>
    <n v="20205757"/>
    <s v="Jet Tone Production"/>
    <n v="129"/>
    <n v="188.9"/>
    <n v="32592345.992059287"/>
  </r>
  <r>
    <s v="Torque"/>
    <x v="8"/>
    <x v="2"/>
    <x v="24"/>
    <s v="January 16, 2004 (United States)"/>
    <x v="52"/>
    <n v="27000"/>
    <s v="Joseph Kahn"/>
    <s v="Matt Johnson"/>
    <s v="Martin Henderson"/>
    <s v="United States"/>
    <n v="40000000"/>
    <n v="46546197"/>
    <s v="Warner Bros."/>
    <n v="84"/>
    <n v="188.9"/>
    <n v="75080075.30915828"/>
  </r>
  <r>
    <s v="Ray"/>
    <x v="8"/>
    <x v="5"/>
    <x v="24"/>
    <s v="October 29, 2004 (United States)"/>
    <x v="3"/>
    <n v="141000"/>
    <s v="Taylor Hackford"/>
    <s v="Taylor Hackford"/>
    <s v="Jamie Foxx"/>
    <s v="United States"/>
    <n v="40000000"/>
    <n v="123971376"/>
    <s v="Universal Pictures"/>
    <n v="152"/>
    <n v="188.9"/>
    <n v="199968651.4939121"/>
  </r>
  <r>
    <s v="Chasing Liberty"/>
    <x v="8"/>
    <x v="3"/>
    <x v="24"/>
    <s v="January 9, 2004 (United States)"/>
    <x v="10"/>
    <n v="37000"/>
    <s v="Andy Cadiff"/>
    <s v="Derek Guiley"/>
    <s v="Mandy Moore"/>
    <s v="United States"/>
    <n v="23000000"/>
    <n v="12313323"/>
    <s v="Alcon Entertainment"/>
    <n v="111"/>
    <n v="188.9"/>
    <n v="19861670.291688722"/>
  </r>
  <r>
    <s v="Secret Window"/>
    <x v="8"/>
    <x v="0"/>
    <x v="24"/>
    <s v="March 12, 2004 (United States)"/>
    <x v="16"/>
    <n v="186000"/>
    <s v="David Koepp"/>
    <s v="Stephen King"/>
    <s v="Johnny Depp"/>
    <s v="United States"/>
    <n v="40000000"/>
    <n v="92913171"/>
    <s v="Grand Slam Productions"/>
    <n v="96"/>
    <n v="188.9"/>
    <n v="149871059.83959764"/>
  </r>
  <r>
    <s v="Bride &amp; Prejudice"/>
    <x v="8"/>
    <x v="3"/>
    <x v="24"/>
    <s v="March 11, 2005 (United States)"/>
    <x v="19"/>
    <n v="20000"/>
    <s v="Gurinder Chadha"/>
    <s v="Jane Austen"/>
    <s v="Martin Henderson"/>
    <s v="United Kingdom"/>
    <n v="7000000"/>
    <n v="24716440"/>
    <s v="PathÃ© Pictures International"/>
    <n v="122"/>
    <n v="188.9"/>
    <n v="39868180.349391207"/>
  </r>
  <r>
    <s v="Finding Neverland"/>
    <x v="1"/>
    <x v="5"/>
    <x v="24"/>
    <s v="December 17, 2004 (United States)"/>
    <x v="3"/>
    <n v="201000"/>
    <s v="Marc Forster"/>
    <s v="Allan Knee"/>
    <s v="Johnny Depp"/>
    <s v="United States"/>
    <n v="25000000"/>
    <n v="116650613"/>
    <s v="Miramax"/>
    <n v="106"/>
    <n v="188.9"/>
    <n v="188160094.12969822"/>
  </r>
  <r>
    <s v="Team America: World Police"/>
    <x v="0"/>
    <x v="2"/>
    <x v="24"/>
    <s v="October 15, 2004 (United States)"/>
    <x v="13"/>
    <n v="162000"/>
    <s v="Trey Parker"/>
    <s v="Trey Parker"/>
    <s v="Trey Parker"/>
    <s v="United States"/>
    <n v="32000000"/>
    <n v="50826898"/>
    <s v="Paramount Pictures"/>
    <n v="98"/>
    <n v="188.9"/>
    <n v="81984943.465325564"/>
  </r>
  <r>
    <s v="Sleepover"/>
    <x v="1"/>
    <x v="3"/>
    <x v="24"/>
    <s v="July 9, 2004 (United States)"/>
    <x v="20"/>
    <n v="16000"/>
    <s v="Joe Nussbaum"/>
    <s v="Elisa Bell"/>
    <s v="Alexa PenaVega"/>
    <s v="United States"/>
    <n v="10000000"/>
    <n v="10143022"/>
    <s v="Metro-Goldwyn-Mayer (MGM)"/>
    <n v="89"/>
    <n v="188.9"/>
    <n v="16360925.375330862"/>
  </r>
  <r>
    <s v="The Grudge"/>
    <x v="8"/>
    <x v="4"/>
    <x v="24"/>
    <s v="October 22, 2004 (United States)"/>
    <x v="23"/>
    <n v="140000"/>
    <s v="Takashi Shimizu"/>
    <s v="Stephen Susco"/>
    <s v="Sarah Michelle Gellar"/>
    <s v="United States"/>
    <n v="10000000"/>
    <n v="187281115"/>
    <s v="Columbia Pictures"/>
    <n v="91"/>
    <n v="188.9"/>
    <n v="302088701.64372683"/>
  </r>
  <r>
    <s v="Around the World in 80 Days"/>
    <x v="1"/>
    <x v="2"/>
    <x v="24"/>
    <s v="June 16, 2004 (United States)"/>
    <x v="23"/>
    <n v="87000"/>
    <s v="Frank Coraci"/>
    <s v="Jules Verne"/>
    <s v="Jackie Chan"/>
    <s v="United States"/>
    <n v="110000000"/>
    <n v="72178895"/>
    <s v="Walt Disney Pictures"/>
    <n v="120"/>
    <n v="188.9"/>
    <n v="116426200.66966647"/>
  </r>
  <r>
    <s v="Wimbledon"/>
    <x v="8"/>
    <x v="3"/>
    <x v="24"/>
    <s v="September 17, 2004 (United States)"/>
    <x v="21"/>
    <n v="61000"/>
    <s v="Richard Loncraine"/>
    <s v="Adam Brooks"/>
    <s v="Kirsten Dunst"/>
    <s v="United Kingdom"/>
    <n v="31000000"/>
    <n v="41682237"/>
    <s v="Universal Pictures"/>
    <n v="98"/>
    <n v="188.9"/>
    <n v="67234397.109052405"/>
  </r>
  <r>
    <s v="The Adventures of Sharkboy and Lavagirl 3-D"/>
    <x v="1"/>
    <x v="2"/>
    <x v="24"/>
    <s v="June 10, 2005 (United States)"/>
    <x v="47"/>
    <n v="35000"/>
    <s v="Robert Rodriguez"/>
    <s v="Robert Rodriguez"/>
    <s v="Cayden Boyd"/>
    <s v="United States"/>
    <n v="50000000"/>
    <n v="71992655"/>
    <s v="Dimension Films"/>
    <n v="93"/>
    <n v="188.9"/>
    <n v="116125791.31021704"/>
  </r>
  <r>
    <s v="The Polar Express"/>
    <x v="2"/>
    <x v="10"/>
    <x v="24"/>
    <s v="November 10, 2004 (United States)"/>
    <x v="14"/>
    <n v="185000"/>
    <s v="Robert Zemeckis"/>
    <s v="Chris Van Allsburg"/>
    <s v="Tom Hanks"/>
    <s v="United States"/>
    <n v="165000000"/>
    <n v="314215454"/>
    <s v="Castle Rock Entertainment"/>
    <n v="100"/>
    <n v="188.9"/>
    <n v="506836679.90365267"/>
  </r>
  <r>
    <s v="Without a Paddle"/>
    <x v="8"/>
    <x v="1"/>
    <x v="24"/>
    <s v="August 20, 2004 (United States)"/>
    <x v="23"/>
    <n v="45000"/>
    <s v="Steven Brill"/>
    <s v="Fred Wolf"/>
    <s v="Matthew Lillard"/>
    <s v="United States"/>
    <n v="19000000"/>
    <n v="73029190"/>
    <s v="Paramount Pictures"/>
    <n v="95"/>
    <n v="188.9"/>
    <n v="117797745.8602435"/>
  </r>
  <r>
    <s v="Miracle"/>
    <x v="1"/>
    <x v="5"/>
    <x v="24"/>
    <s v="February 6, 2004 (United States)"/>
    <x v="24"/>
    <n v="50000"/>
    <s v="Gavin O'Connor"/>
    <s v="Eric Guggenheim"/>
    <s v="Kurt Russell"/>
    <s v="Canada"/>
    <n v="28000000"/>
    <n v="64445708"/>
    <s v="Pop Pop Productions"/>
    <n v="135"/>
    <n v="188.9"/>
    <n v="103952394.00529379"/>
  </r>
  <r>
    <s v="Mindhunters"/>
    <x v="0"/>
    <x v="6"/>
    <x v="24"/>
    <s v="May 13, 2005 (United States)"/>
    <x v="5"/>
    <n v="59000"/>
    <s v="Renny Harlin"/>
    <s v="Wayne Kramer"/>
    <s v="Val Kilmer"/>
    <s v="Netherlands"/>
    <n v="27000000"/>
    <n v="21148829"/>
    <s v="Dimension Films"/>
    <n v="106"/>
    <n v="188.9"/>
    <n v="34113542.595553197"/>
  </r>
  <r>
    <s v="Mysterious Skin"/>
    <x v="9"/>
    <x v="0"/>
    <x v="24"/>
    <s v="June 24, 2005 (United States)"/>
    <x v="37"/>
    <n v="67000"/>
    <s v="Gregg Araki"/>
    <s v="Gregg Araki"/>
    <s v="Brady Corbet"/>
    <s v="United States"/>
    <m/>
    <n v="1532932"/>
    <s v="Antidote Films (I)"/>
    <n v="105"/>
    <n v="188.9"/>
    <n v="2472654.2106934884"/>
  </r>
  <r>
    <s v="The Prince and Me"/>
    <x v="1"/>
    <x v="3"/>
    <x v="24"/>
    <s v="April 2, 2004 (United States)"/>
    <x v="23"/>
    <n v="38000"/>
    <s v="Martha Coolidge"/>
    <s v="Mark Amin"/>
    <s v="Julia Stiles"/>
    <s v="United States"/>
    <n v="22000000"/>
    <n v="37666766"/>
    <s v="Lions Gate Films"/>
    <n v="111"/>
    <n v="188.9"/>
    <n v="60757350.980412908"/>
  </r>
  <r>
    <s v="Taxi"/>
    <x v="8"/>
    <x v="2"/>
    <x v="24"/>
    <s v="October 6, 2004 (United States)"/>
    <x v="54"/>
    <n v="41000"/>
    <s v="Tim Story"/>
    <s v="Luc Besson"/>
    <s v="Queen Latifah"/>
    <s v="United States"/>
    <n v="25000000"/>
    <n v="71255003"/>
    <s v="Twentieth Century Fox"/>
    <n v="97"/>
    <n v="188.9"/>
    <n v="114935941.84277394"/>
  </r>
  <r>
    <s v="Wicker Park"/>
    <x v="8"/>
    <x v="0"/>
    <x v="24"/>
    <s v="September 3, 2004 (United States)"/>
    <x v="9"/>
    <n v="53000"/>
    <s v="Paul McGuigan"/>
    <s v="Gilles Mimouni"/>
    <s v="Josh Hartnett"/>
    <s v="United States"/>
    <n v="30000000"/>
    <n v="21741598"/>
    <s v="Metro-Goldwyn-Mayer (MGM)"/>
    <n v="114"/>
    <n v="188.9"/>
    <n v="35069692.485971406"/>
  </r>
  <r>
    <s v="Cellular"/>
    <x v="8"/>
    <x v="2"/>
    <x v="24"/>
    <s v="September 10, 2004 (United States)"/>
    <x v="16"/>
    <n v="95000"/>
    <s v="David R. Ellis"/>
    <s v="Larry Cohen"/>
    <s v="Kim Basinger"/>
    <s v="United States"/>
    <n v="25000000"/>
    <n v="57678321"/>
    <s v="New Line Cinema"/>
    <n v="94"/>
    <n v="188.9"/>
    <n v="93036444.72578083"/>
  </r>
  <r>
    <s v="Kinsey"/>
    <x v="0"/>
    <x v="5"/>
    <x v="24"/>
    <s v="January 7, 2005 (United States)"/>
    <x v="12"/>
    <n v="48000"/>
    <s v="Bill Condon"/>
    <s v="Bill Condon"/>
    <s v="Liam Neeson"/>
    <s v="United States"/>
    <n v="11000000"/>
    <n v="17050017"/>
    <s v="Fox Searchlight Pictures"/>
    <n v="118"/>
    <n v="188.9"/>
    <n v="27502065.53679195"/>
  </r>
  <r>
    <s v="Anacondas: The Hunt for the Blood Orchid"/>
    <x v="8"/>
    <x v="2"/>
    <x v="24"/>
    <s v="August 27, 2004 (United States)"/>
    <x v="32"/>
    <n v="30000"/>
    <s v="Dwight H. Little"/>
    <s v="Hans Bauer"/>
    <s v="Morris Chestnut"/>
    <s v="United States"/>
    <n v="20000000"/>
    <n v="70992898"/>
    <s v="Screen Gems"/>
    <n v="97"/>
    <n v="188.9"/>
    <n v="114513160.51138167"/>
  </r>
  <r>
    <s v="The Heart Is Deceitful Above All Things"/>
    <x v="0"/>
    <x v="0"/>
    <x v="24"/>
    <s v="January 19, 2005 (France)"/>
    <x v="5"/>
    <n v="6500"/>
    <s v="Asia Argento"/>
    <s v="Laura Albert"/>
    <s v="Asia Argento"/>
    <s v="United States"/>
    <m/>
    <n v="217499"/>
    <s v="Above All Things Inc."/>
    <n v="97"/>
    <n v="188.9"/>
    <n v="350830.83800952882"/>
  </r>
  <r>
    <s v="Confessions of a Teenage Drama Queen"/>
    <x v="1"/>
    <x v="3"/>
    <x v="24"/>
    <s v="February 20, 2004 (United States)"/>
    <x v="32"/>
    <n v="28000"/>
    <s v="Sara Sugarman"/>
    <s v="Dyan Sheldon"/>
    <s v="Lindsay Lohan"/>
    <s v="Germany"/>
    <n v="15000000"/>
    <n v="33251890"/>
    <s v="Walt Disney Pictures"/>
    <n v="89"/>
    <n v="188.9"/>
    <n v="53636055.49497088"/>
  </r>
  <r>
    <s v="Raising Helen"/>
    <x v="8"/>
    <x v="3"/>
    <x v="24"/>
    <s v="May 28, 2004 (United States)"/>
    <x v="22"/>
    <n v="36000"/>
    <s v="Garry Marshall"/>
    <s v="Patrick J. Clifton"/>
    <s v="Kate Hudson"/>
    <s v="United States"/>
    <n v="50000000"/>
    <n v="49718611"/>
    <s v="Touchstone Pictures"/>
    <n v="119"/>
    <n v="188.9"/>
    <n v="80197251.305981994"/>
  </r>
  <r>
    <s v="Fat Albert"/>
    <x v="1"/>
    <x v="3"/>
    <x v="24"/>
    <s v="December 25, 2004 (United States)"/>
    <x v="36"/>
    <n v="12000"/>
    <s v="Joel Zwick"/>
    <s v="Bill Cosby"/>
    <s v="Kenan Thompson"/>
    <s v="United States"/>
    <n v="26000000"/>
    <n v="48551322"/>
    <s v="Twentieth Century Fox"/>
    <n v="93"/>
    <n v="188.9"/>
    <n v="78314387.577554256"/>
  </r>
  <r>
    <s v="Sky Captain and the World of Tomorrow"/>
    <x v="1"/>
    <x v="2"/>
    <x v="24"/>
    <s v="September 17, 2004 (United States)"/>
    <x v="22"/>
    <n v="83000"/>
    <s v="Kerry Conran"/>
    <s v="Kerry Conran"/>
    <s v="Gwyneth Paltrow"/>
    <s v="United States"/>
    <n v="70000000"/>
    <n v="57947036"/>
    <s v="Paramount Pictures"/>
    <n v="106"/>
    <n v="188.9"/>
    <n v="93469888.137638956"/>
  </r>
  <r>
    <s v="The Final Cut"/>
    <x v="8"/>
    <x v="0"/>
    <x v="24"/>
    <s v="October 15, 2004 (United States)"/>
    <x v="19"/>
    <n v="32000"/>
    <s v="Omar Naim"/>
    <s v="Omar Naim"/>
    <s v="Robin Williams"/>
    <s v="United States"/>
    <m/>
    <n v="3222439"/>
    <s v="Lions Gate Entertainment"/>
    <n v="95"/>
    <n v="188.9"/>
    <n v="5197867.4605611432"/>
  </r>
  <r>
    <s v="The Stepford Wives"/>
    <x v="8"/>
    <x v="3"/>
    <x v="24"/>
    <s v="June 11, 2004 (United States)"/>
    <x v="11"/>
    <n v="62000"/>
    <s v="Frank Oz"/>
    <s v="Ira Levin"/>
    <s v="Nicole Kidman"/>
    <s v="United States"/>
    <n v="90000000"/>
    <n v="103370127"/>
    <s v="Paramount Pictures"/>
    <n v="93"/>
    <n v="188.9"/>
    <n v="166738367.90312332"/>
  </r>
  <r>
    <s v="Shall We Dance"/>
    <x v="8"/>
    <x v="3"/>
    <x v="24"/>
    <s v="October 15, 2004 (United States)"/>
    <x v="10"/>
    <n v="45000"/>
    <s v="Peter Chelsom"/>
    <s v="Masayuki SuÃ´"/>
    <s v="Richard Gere"/>
    <s v="United States"/>
    <n v="50000000"/>
    <n v="170128460"/>
    <s v="Miramax"/>
    <n v="106"/>
    <n v="188.9"/>
    <n v="274421078.67654842"/>
  </r>
  <r>
    <s v="House of Flying Daggers"/>
    <x v="8"/>
    <x v="2"/>
    <x v="24"/>
    <s v="January 14, 2005 (United States)"/>
    <x v="24"/>
    <n v="109000"/>
    <s v="Yimou Zhang"/>
    <s v="Feng Li"/>
    <s v="Ziyi Zhang"/>
    <s v="China"/>
    <m/>
    <n v="92863945"/>
    <s v="Beijing New Picture Film"/>
    <n v="119"/>
    <n v="188.9"/>
    <n v="149791657.18104815"/>
  </r>
  <r>
    <s v="District B13"/>
    <x v="0"/>
    <x v="2"/>
    <x v="24"/>
    <s v="June 2, 2006 (United States)"/>
    <x v="12"/>
    <n v="68000"/>
    <s v="Pierre Morel"/>
    <s v="Luc Besson"/>
    <s v="Cyril Raffaelli"/>
    <s v="France"/>
    <m/>
    <n v="11169386"/>
    <s v="EuropaCorp"/>
    <n v="84"/>
    <n v="188.9"/>
    <n v="18016473.870831124"/>
  </r>
  <r>
    <s v="Dead Man's Shoes"/>
    <x v="4"/>
    <x v="6"/>
    <x v="24"/>
    <s v="October 1, 2004 (Ireland)"/>
    <x v="37"/>
    <n v="51000"/>
    <s v="Shane Meadows"/>
    <s v="Paddy Considine"/>
    <s v="Paddy Considine"/>
    <s v="United Kingdom"/>
    <m/>
    <n v="203450"/>
    <s v="Warp Films"/>
    <n v="90"/>
    <n v="188.9"/>
    <n v="328169.48120698781"/>
  </r>
  <r>
    <s v="After the Sunset"/>
    <x v="8"/>
    <x v="2"/>
    <x v="24"/>
    <s v="November 12, 2004 (United States)"/>
    <x v="21"/>
    <n v="45000"/>
    <s v="Brett Ratner"/>
    <s v="Paul Zbyszewski"/>
    <s v="Pierce Brosnan"/>
    <s v="United States"/>
    <n v="60000000"/>
    <n v="62657868"/>
    <s v="New Line Cinema"/>
    <n v="97"/>
    <n v="188.9"/>
    <n v="101068567.38803598"/>
  </r>
  <r>
    <s v="A Very Long Engagement"/>
    <x v="0"/>
    <x v="0"/>
    <x v="24"/>
    <s v="January 14, 2005 (United States)"/>
    <x v="37"/>
    <n v="72000"/>
    <s v="Jean-Pierre Jeunet"/>
    <s v="SÃ©bastien Japrisot"/>
    <s v="Audrey Tautou"/>
    <s v="France"/>
    <n v="56600000"/>
    <n v="69424389"/>
    <s v="2003 Productions"/>
    <n v="133"/>
    <n v="188.9"/>
    <n v="111983119.78983589"/>
  </r>
  <r>
    <s v="The Forgotten"/>
    <x v="8"/>
    <x v="0"/>
    <x v="24"/>
    <s v="September 24, 2004 (United States)"/>
    <x v="1"/>
    <n v="65000"/>
    <s v="Joseph Ruben"/>
    <s v="Gerald Di Pego"/>
    <s v="Julianne Moore"/>
    <s v="United States"/>
    <n v="42000000"/>
    <n v="117592831"/>
    <s v="Revolution Studios"/>
    <n v="91"/>
    <n v="188.9"/>
    <n v="189679913.21175224"/>
  </r>
  <r>
    <s v="Flight of the Phoenix"/>
    <x v="8"/>
    <x v="2"/>
    <x v="24"/>
    <s v="December 17, 2004 (United States)"/>
    <x v="10"/>
    <n v="52000"/>
    <s v="John Moore"/>
    <s v="Lukas Heller"/>
    <s v="Dennis Quaid"/>
    <s v="United States"/>
    <n v="45000000"/>
    <n v="35021497"/>
    <s v="Twentieth Century Fox"/>
    <n v="113"/>
    <n v="188.9"/>
    <n v="56490471.868184216"/>
  </r>
  <r>
    <s v="Saved!"/>
    <x v="8"/>
    <x v="3"/>
    <x v="24"/>
    <s v="June 11, 2004 (United States)"/>
    <x v="17"/>
    <n v="45000"/>
    <s v="Brian Dannelly"/>
    <s v="Brian Dannelly"/>
    <s v="Jena Malone"/>
    <s v="United States"/>
    <n v="5000000"/>
    <n v="10275509"/>
    <s v="United Artists"/>
    <n v="92"/>
    <n v="188.9"/>
    <n v="16574629.922181046"/>
  </r>
  <r>
    <s v="Garfield"/>
    <x v="1"/>
    <x v="10"/>
    <x v="24"/>
    <s v="June 11, 2004 (United States)"/>
    <x v="18"/>
    <n v="81000"/>
    <s v="Peter Hewitt"/>
    <s v="Jim Davis"/>
    <s v="Breckin Meyer"/>
    <s v="United States"/>
    <n v="50000000"/>
    <n v="203172417"/>
    <s v="Twentieth Century Fox"/>
    <n v="80"/>
    <n v="188.9"/>
    <n v="327721733.50926411"/>
  </r>
  <r>
    <s v="In Good Company"/>
    <x v="8"/>
    <x v="3"/>
    <x v="24"/>
    <s v="January 14, 2005 (United States)"/>
    <x v="5"/>
    <n v="54000"/>
    <s v="Paul Weitz"/>
    <s v="Paul Weitz"/>
    <s v="Dennis Quaid"/>
    <s v="United States"/>
    <n v="26000000"/>
    <n v="61315215"/>
    <s v="Universal Pictures"/>
    <n v="109"/>
    <n v="188.9"/>
    <n v="98902837.535733178"/>
  </r>
  <r>
    <s v="First Daughter"/>
    <x v="1"/>
    <x v="3"/>
    <x v="24"/>
    <s v="September 24, 2004 (United States)"/>
    <x v="27"/>
    <n v="21000"/>
    <s v="Forest Whitaker"/>
    <s v="Jessica Bendinger"/>
    <s v="Katie Holmes"/>
    <s v="United States"/>
    <n v="30000000"/>
    <n v="10592180"/>
    <s v="New Regency Productions"/>
    <n v="106"/>
    <n v="188.9"/>
    <n v="17085427.453679193"/>
  </r>
  <r>
    <s v="Jersey Girl"/>
    <x v="8"/>
    <x v="3"/>
    <x v="24"/>
    <s v="March 26, 2004 (United States)"/>
    <x v="19"/>
    <n v="64000"/>
    <s v="Kevin Smith"/>
    <s v="Kevin Smith"/>
    <s v="Ben Affleck"/>
    <s v="United States"/>
    <n v="35000000"/>
    <n v="35492921"/>
    <s v="Miramax"/>
    <n v="102"/>
    <n v="188.9"/>
    <n v="57250889.511381678"/>
  </r>
  <r>
    <s v="The Alamo"/>
    <x v="8"/>
    <x v="0"/>
    <x v="24"/>
    <s v="April 9, 2004 (United States)"/>
    <x v="22"/>
    <n v="20000"/>
    <s v="John Lee Hancock"/>
    <s v="Leslie Bohem"/>
    <s v="Dennis Quaid"/>
    <s v="United States"/>
    <n v="107000000"/>
    <n v="25819961"/>
    <s v="Touchstone Pictures"/>
    <n v="137"/>
    <n v="188.9"/>
    <n v="41648184.842244565"/>
  </r>
  <r>
    <s v="A Love Song for Bobby Long"/>
    <x v="0"/>
    <x v="0"/>
    <x v="24"/>
    <s v="January 21, 2005 (United States)"/>
    <x v="12"/>
    <n v="25000"/>
    <s v="Shainee Gabel"/>
    <s v="Ronald Everett Capps"/>
    <s v="Scarlett Johansson"/>
    <s v="United States"/>
    <m/>
    <n v="2039526"/>
    <s v="Lions Gate Films"/>
    <n v="119"/>
    <n v="188.9"/>
    <n v="3289801.8644785597"/>
  </r>
  <r>
    <s v="Raise Your Voice"/>
    <x v="1"/>
    <x v="8"/>
    <x v="24"/>
    <s v="October 8, 2004 (United States)"/>
    <x v="23"/>
    <n v="27000"/>
    <s v="Sean McNamara"/>
    <s v="Mitch Rotter"/>
    <s v="Hilary Duff"/>
    <s v="United States"/>
    <n v="15000000"/>
    <n v="14867514"/>
    <s v="New Line Cinema"/>
    <n v="103"/>
    <n v="188.9"/>
    <n v="23981638.516675487"/>
  </r>
  <r>
    <s v="Hidalgo"/>
    <x v="8"/>
    <x v="2"/>
    <x v="24"/>
    <s v="March 5, 2004 (United States)"/>
    <x v="17"/>
    <n v="79000"/>
    <s v="Joe Johnston"/>
    <s v="John Fusco"/>
    <s v="Viggo Mortensen"/>
    <s v="United States"/>
    <n v="100000000"/>
    <n v="108040622"/>
    <s v="Touchstone Pictures"/>
    <n v="136"/>
    <n v="188.9"/>
    <n v="174271982.65431443"/>
  </r>
  <r>
    <s v="Bridget Jones: The Edge of Reason"/>
    <x v="0"/>
    <x v="3"/>
    <x v="24"/>
    <s v="November 19, 2004 (United States)"/>
    <x v="22"/>
    <n v="109000"/>
    <s v="Beeban Kidron"/>
    <s v="Helen Fielding"/>
    <s v="RenÃ©e Zellweger"/>
    <s v="United Kingdom"/>
    <n v="40000000"/>
    <n v="265126918"/>
    <s v="Universal Pictures"/>
    <n v="108"/>
    <n v="188.9"/>
    <n v="427655753.91529906"/>
  </r>
  <r>
    <s v="Mean Creek"/>
    <x v="0"/>
    <x v="6"/>
    <x v="24"/>
    <s v="September 29, 2004 (France)"/>
    <x v="13"/>
    <n v="31000"/>
    <s v="Jacob Estes"/>
    <s v="Jacob Estes"/>
    <s v="Rory Culkin"/>
    <s v="United States"/>
    <n v="500000"/>
    <n v="802948"/>
    <s v="Whitewater Films"/>
    <n v="90"/>
    <n v="188.9"/>
    <n v="1295173.4017998939"/>
  </r>
  <r>
    <s v="Dirty Dancing: Havana Nights"/>
    <x v="8"/>
    <x v="0"/>
    <x v="24"/>
    <s v="February 27, 2004 (United States)"/>
    <x v="22"/>
    <n v="27000"/>
    <s v="Guy Ferland"/>
    <s v="Kate Gunzinger"/>
    <s v="Diego Luna"/>
    <s v="United States"/>
    <n v="25000000"/>
    <n v="27685016"/>
    <s v="Lions Gate Films"/>
    <n v="86"/>
    <n v="188.9"/>
    <n v="44656561.012175746"/>
  </r>
  <r>
    <s v="D.E.B.S."/>
    <x v="8"/>
    <x v="2"/>
    <x v="24"/>
    <s v="March 25, 2005 (United States)"/>
    <x v="11"/>
    <n v="15000"/>
    <s v="Angela Robinson"/>
    <s v="Angela Robinson"/>
    <s v="Sara Foster"/>
    <s v="United States"/>
    <n v="3500000"/>
    <n v="97446"/>
    <s v="Screen Gems"/>
    <n v="91"/>
    <n v="188.9"/>
    <n v="157182.6161990471"/>
  </r>
  <r>
    <s v="The Motorcycle Diaries"/>
    <x v="0"/>
    <x v="1"/>
    <x v="24"/>
    <s v="October 15, 2004 (United States)"/>
    <x v="40"/>
    <n v="98000"/>
    <s v="Walter Salles"/>
    <s v="Ernesto 'Che' Guevara"/>
    <s v="Gael GarcÃ­a Bernal"/>
    <s v="Argentina"/>
    <m/>
    <n v="57663711"/>
    <s v="FilmFour"/>
    <n v="126"/>
    <n v="188.9"/>
    <n v="93012878.463208035"/>
  </r>
  <r>
    <s v="Club Dread"/>
    <x v="0"/>
    <x v="3"/>
    <x v="24"/>
    <s v="February 27, 2004 (United States)"/>
    <x v="46"/>
    <n v="29000"/>
    <s v="Jay Chandrasekhar"/>
    <s v="Jay Chandrasekhar"/>
    <s v="Jay Chandrasekhar"/>
    <s v="United States"/>
    <n v="8600000"/>
    <n v="7565807"/>
    <s v="Broken Lizard Industries"/>
    <n v="104"/>
    <n v="188.9"/>
    <n v="12203818.914240338"/>
  </r>
  <r>
    <s v="Eros"/>
    <x v="0"/>
    <x v="0"/>
    <x v="24"/>
    <s v="December 3, 2004 (Italy)"/>
    <x v="22"/>
    <n v="6400"/>
    <s v="Michelangelo Antonioni"/>
    <s v="Kar-Wai Wong"/>
    <s v="Robert Downey Jr."/>
    <s v="United Kingdom"/>
    <m/>
    <n v="1553020"/>
    <s v="Block 2 Pictures"/>
    <n v="104"/>
    <n v="188.9"/>
    <n v="2505056.6119640018"/>
  </r>
  <r>
    <s v="Bad Education"/>
    <x v="5"/>
    <x v="6"/>
    <x v="24"/>
    <s v="February 11, 2005 (United States)"/>
    <x v="34"/>
    <n v="57000"/>
    <s v="Pedro AlmodÃ³var"/>
    <s v="Pedro AlmodÃ³var"/>
    <s v="Gael GarcÃ­a Bernal"/>
    <s v="Spain"/>
    <n v="5000000"/>
    <n v="40423279"/>
    <s v="Canal+ EspaÃ±a"/>
    <n v="106"/>
    <n v="188.9"/>
    <n v="65203669.196929581"/>
  </r>
  <r>
    <s v="Soul Plane"/>
    <x v="0"/>
    <x v="3"/>
    <x v="24"/>
    <s v="May 28, 2004 (United States)"/>
    <x v="54"/>
    <n v="22000"/>
    <s v="Jessy Terrero"/>
    <s v="Bo Zenga"/>
    <s v="Dwayne Adway"/>
    <s v="United States"/>
    <n v="16000000"/>
    <n v="14821824"/>
    <s v="Metro-Goldwyn-Mayer (MGM)"/>
    <n v="86"/>
    <n v="188.9"/>
    <n v="23907939.506617256"/>
  </r>
  <r>
    <s v="3-Iron"/>
    <x v="0"/>
    <x v="6"/>
    <x v="24"/>
    <s v="October 15, 2004 (South Korea)"/>
    <x v="45"/>
    <n v="52000"/>
    <s v="Kim Ki-duk"/>
    <s v="Kim Ki-duk"/>
    <s v="Seung-Yun Lee"/>
    <s v="South Korea"/>
    <n v="1000000"/>
    <n v="3403957"/>
    <s v="Kim Ki-Duk Film"/>
    <n v="88"/>
    <n v="188.9"/>
    <n v="5490660.1265219683"/>
  </r>
  <r>
    <s v="Thunderbirds"/>
    <x v="1"/>
    <x v="2"/>
    <x v="24"/>
    <s v="July 30, 2004 (United States)"/>
    <x v="36"/>
    <n v="13000"/>
    <s v="Jonathan Frakes"/>
    <s v="Gerry Anderson"/>
    <s v="Bill Paxton"/>
    <s v="United Kingdom"/>
    <n v="57000000"/>
    <n v="28283637"/>
    <s v="Working Title Films"/>
    <n v="95"/>
    <n v="188.9"/>
    <n v="45622150.311805181"/>
  </r>
  <r>
    <s v="New York Minute"/>
    <x v="1"/>
    <x v="3"/>
    <x v="24"/>
    <s v="May 7, 2004 (United States)"/>
    <x v="18"/>
    <n v="22000"/>
    <s v="Dennie Gordon"/>
    <s v="Emily Fox"/>
    <s v="Mary-Kate Olsen"/>
    <s v="United States"/>
    <n v="30000000"/>
    <n v="21289826"/>
    <s v="Warner Bros."/>
    <n v="91"/>
    <n v="188.9"/>
    <n v="34340973.966119632"/>
  </r>
  <r>
    <s v="Birth"/>
    <x v="0"/>
    <x v="0"/>
    <x v="24"/>
    <s v="October 29, 2004 (United States)"/>
    <x v="19"/>
    <n v="35000"/>
    <s v="Jonathan Glazer"/>
    <s v="Jean-Claude CarriÃ¨re"/>
    <s v="Nicole Kidman"/>
    <s v="United Kingdom"/>
    <n v="20000000"/>
    <n v="23925492"/>
    <s v="New Line Cinema"/>
    <n v="100"/>
    <n v="188.9"/>
    <n v="38592363.220751718"/>
  </r>
  <r>
    <s v="Vanity Fair"/>
    <x v="8"/>
    <x v="0"/>
    <x v="24"/>
    <s v="September 1, 2004 (United States)"/>
    <x v="19"/>
    <n v="21000"/>
    <s v="Mira Nair"/>
    <s v="Matthew Faulk"/>
    <s v="Reese Witherspoon"/>
    <s v="United States"/>
    <n v="23000000"/>
    <n v="19463185"/>
    <s v="Focus Features"/>
    <n v="141"/>
    <n v="188.9"/>
    <n v="31394560.452620432"/>
  </r>
  <r>
    <s v="Exorcist: the Beginning"/>
    <x v="0"/>
    <x v="4"/>
    <x v="24"/>
    <s v="August 20, 2004 (United States)"/>
    <x v="27"/>
    <n v="34000"/>
    <s v="Renny Harlin"/>
    <s v="William Peter Blatty"/>
    <s v="Stellan SkarsgÃ¥rd"/>
    <s v="United States"/>
    <n v="80000000"/>
    <n v="78110021"/>
    <s v="Morgan Creek Entertainment"/>
    <n v="114"/>
    <n v="188.9"/>
    <n v="125993241.92006351"/>
  </r>
  <r>
    <s v="A Dirty Shame"/>
    <x v="5"/>
    <x v="3"/>
    <x v="24"/>
    <s v="September 24, 2004 (United States)"/>
    <x v="27"/>
    <n v="12000"/>
    <s v="John Waters"/>
    <s v="John Waters"/>
    <s v="Tracey Ullman"/>
    <s v="United States"/>
    <n v="15000000"/>
    <n v="1914166"/>
    <s v="Fine Line Features"/>
    <n v="89"/>
    <n v="188.9"/>
    <n v="3087593.33086289"/>
  </r>
  <r>
    <s v="Swades"/>
    <x v="4"/>
    <x v="0"/>
    <x v="24"/>
    <s v="December 17, 2004 (India)"/>
    <x v="7"/>
    <n v="86000"/>
    <s v="Ashutosh Gowariker"/>
    <s v="M.G. Sathya"/>
    <s v="Shah Rukh Khan"/>
    <s v="India"/>
    <m/>
    <n v="1953889"/>
    <s v="Ashutosh Gowariker Productions"/>
    <n v="189"/>
    <n v="188.9"/>
    <n v="3151667.4340921119"/>
  </r>
  <r>
    <s v="I Heart Huckabees"/>
    <x v="0"/>
    <x v="3"/>
    <x v="24"/>
    <s v="October 22, 2004 (United States)"/>
    <x v="14"/>
    <n v="63000"/>
    <s v="David O. Russell"/>
    <s v="David O. Russell"/>
    <s v="Jason Schwartzman"/>
    <s v="United Kingdom"/>
    <n v="20000000"/>
    <n v="20094909"/>
    <s v="Fox Searchlight Pictures"/>
    <n v="107"/>
    <n v="188.9"/>
    <n v="32413545.644785598"/>
  </r>
  <r>
    <s v="The Sea Inside"/>
    <x v="8"/>
    <x v="5"/>
    <x v="24"/>
    <s v="March 4, 2005 (United States)"/>
    <x v="45"/>
    <n v="79000"/>
    <s v="Alejandro AmenÃ¡bar"/>
    <s v="Alejandro AmenÃ¡bar"/>
    <s v="Javier Bardem"/>
    <s v="Spain"/>
    <m/>
    <n v="43731621"/>
    <s v="Sogepaq"/>
    <n v="126"/>
    <n v="188.9"/>
    <n v="70540100.151932225"/>
  </r>
  <r>
    <s v="The Door in the Floor"/>
    <x v="0"/>
    <x v="3"/>
    <x v="24"/>
    <s v="August 6, 2004 (United States)"/>
    <x v="17"/>
    <n v="15000"/>
    <s v="Tod Williams"/>
    <s v="John Irving"/>
    <s v="Jeff Bridges"/>
    <s v="United States"/>
    <n v="7500000"/>
    <n v="6715067"/>
    <s v="Focus Features"/>
    <n v="111"/>
    <n v="188.9"/>
    <n v="10831555.928533614"/>
  </r>
  <r>
    <s v="The Whole Ten Yards"/>
    <x v="8"/>
    <x v="3"/>
    <x v="24"/>
    <s v="April 9, 2004 (United States)"/>
    <x v="30"/>
    <n v="55000"/>
    <s v="Howard Deutch"/>
    <s v="Mitchell Kapner"/>
    <s v="Bruce Willis"/>
    <s v="United States"/>
    <n v="40000000"/>
    <n v="26170671"/>
    <s v="Nine Yards Two Productions"/>
    <n v="98"/>
    <n v="188.9"/>
    <n v="42213888.05558496"/>
  </r>
  <r>
    <s v="Envy"/>
    <x v="8"/>
    <x v="3"/>
    <x v="24"/>
    <s v="April 30, 2004 (United States)"/>
    <x v="25"/>
    <n v="30000"/>
    <s v="Barry Levinson"/>
    <s v="Steve Adams"/>
    <s v="Ben Stiller"/>
    <s v="United States"/>
    <n v="40000000"/>
    <n v="14494036"/>
    <s v="Dreamworks Pictures"/>
    <n v="99"/>
    <n v="188.9"/>
    <n v="23379210.001058757"/>
  </r>
  <r>
    <s v="Alfie"/>
    <x v="0"/>
    <x v="3"/>
    <x v="24"/>
    <s v="November 5, 2004 (United States)"/>
    <x v="19"/>
    <n v="51000"/>
    <s v="Charles Shyer"/>
    <s v="Bill Naughton"/>
    <s v="Jude Law"/>
    <s v="United Kingdom"/>
    <n v="60000000"/>
    <n v="35060882"/>
    <s v="Paramount Pictures"/>
    <n v="103"/>
    <n v="188.9"/>
    <n v="56554000.769719422"/>
  </r>
  <r>
    <s v="Superbabies: Baby Geniuses 2"/>
    <x v="1"/>
    <x v="3"/>
    <x v="24"/>
    <s v="August 27, 2004 (United States)"/>
    <x v="68"/>
    <n v="30000"/>
    <s v="Bob Clark"/>
    <s v="Robert Grasmere"/>
    <s v="Jon Voight"/>
    <s v="Germany"/>
    <n v="20000000"/>
    <n v="9448644"/>
    <s v="ApolloMedia Distribution"/>
    <n v="88"/>
    <n v="188.9"/>
    <n v="15240877.854949707"/>
  </r>
  <r>
    <s v="Nobody Knows"/>
    <x v="8"/>
    <x v="0"/>
    <x v="24"/>
    <s v="October 21, 2004 (Hong Kong)"/>
    <x v="31"/>
    <n v="26000"/>
    <s v="Hirokazu Koreeda"/>
    <s v="Hirokazu Koreeda"/>
    <s v="YÃ»ya Yagira"/>
    <s v="Japan"/>
    <m/>
    <n v="2288093"/>
    <s v="Bandai Visual Company"/>
    <n v="141"/>
    <n v="188.9"/>
    <n v="3690746.0937003703"/>
  </r>
  <r>
    <s v="Black Friday"/>
    <x v="4"/>
    <x v="2"/>
    <x v="24"/>
    <s v="February 9, 2007 (India)"/>
    <x v="55"/>
    <n v="20000"/>
    <s v="Anurag Kashyap"/>
    <s v="Anurag Kashyap"/>
    <s v="Kay Kay Menon"/>
    <s v="India"/>
    <m/>
    <n v="1610897"/>
    <s v="Mid Day Multimedia Limited"/>
    <n v="143"/>
    <n v="188.9"/>
    <n v="2598413.5304393857"/>
  </r>
  <r>
    <s v="Johnson Family Vacation"/>
    <x v="8"/>
    <x v="3"/>
    <x v="24"/>
    <s v="April 7, 2004 (United States)"/>
    <x v="54"/>
    <n v="7400"/>
    <s v="Christopher Erskin"/>
    <s v="Todd R. Jones"/>
    <s v="Cedric the Entertainer"/>
    <s v="United States"/>
    <n v="12000000"/>
    <n v="31326183"/>
    <s v="Fox Searchlight Pictures"/>
    <n v="97"/>
    <n v="188.9"/>
    <n v="50529846.268395968"/>
  </r>
  <r>
    <s v="The Chorus"/>
    <x v="8"/>
    <x v="3"/>
    <x v="24"/>
    <s v="March 17, 2004 (France)"/>
    <x v="6"/>
    <n v="59000"/>
    <s v="Christophe Barratier"/>
    <s v="Georges Chaperot"/>
    <s v="GÃ©rard Jugnot"/>
    <s v="France"/>
    <m/>
    <n v="88385944"/>
    <s v="Vega Film"/>
    <n v="97"/>
    <n v="188.9"/>
    <n v="142568539.6336686"/>
  </r>
  <r>
    <s v="The Woodsman"/>
    <x v="0"/>
    <x v="0"/>
    <x v="24"/>
    <s v="January 28, 2005 (Greece)"/>
    <x v="13"/>
    <n v="33000"/>
    <s v="Nicole Kassell"/>
    <s v="Steven Fechter"/>
    <s v="Kevin Bacon"/>
    <s v="United States"/>
    <m/>
    <n v="4678405"/>
    <s v="Dash Films"/>
    <n v="87"/>
    <n v="188.9"/>
    <n v="7546373.7612493373"/>
  </r>
  <r>
    <s v="Three... Extremes"/>
    <x v="0"/>
    <x v="4"/>
    <x v="24"/>
    <s v="August 20, 2004 (South Korea)"/>
    <x v="9"/>
    <n v="19000"/>
    <s v="Fruit Chan"/>
    <s v="Park Chan-Wook"/>
    <s v="Bai Ling"/>
    <s v="Hong Kong"/>
    <m/>
    <n v="516930"/>
    <s v="Applause Pictures"/>
    <n v="125"/>
    <n v="188.9"/>
    <n v="833819.85706723121"/>
  </r>
  <r>
    <s v="Spartan"/>
    <x v="0"/>
    <x v="2"/>
    <x v="24"/>
    <s v="March 12, 2004 (United States)"/>
    <x v="16"/>
    <n v="29000"/>
    <s v="David Mamet"/>
    <s v="David Mamet"/>
    <s v="Val Kilmer"/>
    <s v="Germany"/>
    <n v="19250000"/>
    <n v="8112712"/>
    <s v="Franchise Pictures"/>
    <n v="106"/>
    <n v="188.9"/>
    <n v="13085989.128639489"/>
  </r>
  <r>
    <s v="Home on the Range"/>
    <x v="1"/>
    <x v="10"/>
    <x v="24"/>
    <s v="April 2, 2004 (United States)"/>
    <x v="20"/>
    <n v="21000"/>
    <s v="Will Finn"/>
    <s v="Will Finn"/>
    <s v="Judi Dench"/>
    <s v="United States"/>
    <n v="110000000"/>
    <n v="145358062"/>
    <s v="Walt Disney Pictures"/>
    <n v="76"/>
    <n v="188.9"/>
    <n v="234465862.84489146"/>
  </r>
  <r>
    <s v="Christmas with the Kranks"/>
    <x v="1"/>
    <x v="3"/>
    <x v="24"/>
    <s v="November 24, 2004 (United States)"/>
    <x v="20"/>
    <n v="45000"/>
    <s v="Joe Roth"/>
    <s v="John Grisham"/>
    <s v="Tim Allen"/>
    <s v="United States"/>
    <n v="60000000"/>
    <n v="96593018"/>
    <s v="Revolution Studios"/>
    <n v="99"/>
    <n v="188.9"/>
    <n v="155806736.81630489"/>
  </r>
  <r>
    <s v="Win a Date with Tad Hamilton!"/>
    <x v="8"/>
    <x v="3"/>
    <x v="24"/>
    <s v="January 23, 2004 (United States)"/>
    <x v="41"/>
    <n v="27000"/>
    <s v="Robert Luketic"/>
    <s v="Victor Levin"/>
    <s v="Kate Bosworth"/>
    <s v="United States"/>
    <n v="22000000"/>
    <n v="21513434"/>
    <s v="Dreamworks Pictures"/>
    <n v="95"/>
    <n v="188.9"/>
    <n v="34701658.760190576"/>
  </r>
  <r>
    <s v="Night Watch"/>
    <x v="0"/>
    <x v="2"/>
    <x v="24"/>
    <s v="March 3, 2006 (United States)"/>
    <x v="5"/>
    <n v="53000"/>
    <s v="Timur Bekmambetov"/>
    <s v="Timur Bekmambetov"/>
    <s v="Konstantin Khabenskiy"/>
    <s v="Russia"/>
    <n v="4200000"/>
    <n v="50336279"/>
    <s v="Bazelevs Production"/>
    <n v="114"/>
    <n v="188.9"/>
    <n v="81193563.850185275"/>
  </r>
  <r>
    <s v="The Merchant of Venice"/>
    <x v="0"/>
    <x v="0"/>
    <x v="24"/>
    <s v="February 18, 2005 (United States)"/>
    <x v="9"/>
    <n v="36000"/>
    <s v="Michael Radford"/>
    <s v="William Shakespeare"/>
    <s v="Al Pacino"/>
    <s v="United Kingdom"/>
    <n v="30000000"/>
    <n v="21560182"/>
    <s v="Movision"/>
    <n v="131"/>
    <n v="188.9"/>
    <n v="34777064.34833245"/>
  </r>
  <r>
    <s v="Ladder 49"/>
    <x v="8"/>
    <x v="2"/>
    <x v="24"/>
    <s v="October 1, 2004 (United States)"/>
    <x v="16"/>
    <n v="55000"/>
    <s v="Jay Russell"/>
    <s v="Lewis Colick"/>
    <s v="Joaquin Phoenix"/>
    <s v="United States"/>
    <n v="55000000"/>
    <n v="100572044"/>
    <s v="Touchstone Pictures"/>
    <n v="115"/>
    <n v="188.9"/>
    <n v="162224996.3303335"/>
  </r>
  <r>
    <s v="The Libertine"/>
    <x v="0"/>
    <x v="5"/>
    <x v="24"/>
    <s v="March 10, 2006 (United States)"/>
    <x v="21"/>
    <n v="35000"/>
    <s v="Laurence Dunmore"/>
    <s v="Stephen Jeffreys"/>
    <s v="Johnny Depp"/>
    <s v="United Kingdom"/>
    <m/>
    <n v="10852064"/>
    <s v="The Weinstein Company"/>
    <n v="114"/>
    <n v="188.9"/>
    <n v="17504626.261514027"/>
  </r>
  <r>
    <s v="Ma mÃ¨re"/>
    <x v="5"/>
    <x v="0"/>
    <x v="24"/>
    <s v="May 19, 2004 (France)"/>
    <x v="27"/>
    <n v="6600"/>
    <s v="Christophe HonorÃ©"/>
    <s v="Georges Bataille"/>
    <s v="Isabelle Huppert"/>
    <s v="France"/>
    <m/>
    <n v="1510052"/>
    <s v="Gemini Films"/>
    <n v="110"/>
    <n v="188.9"/>
    <n v="2435748.2498676544"/>
  </r>
  <r>
    <s v="You Got Served"/>
    <x v="8"/>
    <x v="0"/>
    <x v="24"/>
    <s v="January 30, 2004 (United States)"/>
    <x v="49"/>
    <n v="26000"/>
    <s v="Chris Stokes"/>
    <s v="Chris Stokes"/>
    <s v="Omarion"/>
    <s v="United States"/>
    <n v="8000000"/>
    <n v="50576805"/>
    <s v="Screen Gems"/>
    <n v="95"/>
    <n v="188.9"/>
    <n v="81581537.763366848"/>
  </r>
  <r>
    <s v="A Good Woman"/>
    <x v="1"/>
    <x v="0"/>
    <x v="24"/>
    <s v="May 13, 2005 (United Kingdom)"/>
    <x v="16"/>
    <n v="12000"/>
    <s v="Mike Barker"/>
    <s v="Oscar Wilde"/>
    <s v="Helen Hunt"/>
    <s v="United Kingdom"/>
    <m/>
    <n v="6878433"/>
    <s v="Beyond Films"/>
    <n v="93"/>
    <n v="188.9"/>
    <n v="11095069.005293805"/>
  </r>
  <r>
    <s v="Beyond the Sea"/>
    <x v="8"/>
    <x v="5"/>
    <x v="24"/>
    <s v="December 29, 2004 (United States)"/>
    <x v="17"/>
    <n v="15000"/>
    <s v="Kevin Spacey"/>
    <s v="Kevin Spacey"/>
    <s v="Kevin Spacey"/>
    <s v="United Kingdom"/>
    <n v="23000000"/>
    <n v="8447615"/>
    <s v="Lions Gate Films"/>
    <n v="118"/>
    <n v="188.9"/>
    <n v="13626195.291159341"/>
  </r>
  <r>
    <s v="Ladies in Lavender"/>
    <x v="8"/>
    <x v="0"/>
    <x v="24"/>
    <s v="May 27, 2005 (United States)"/>
    <x v="9"/>
    <n v="11000"/>
    <s v="Charles Dance"/>
    <s v="William J. Locke"/>
    <s v="Judi Dench"/>
    <s v="United Kingdom"/>
    <m/>
    <n v="20421130"/>
    <s v="UK Film Council"/>
    <n v="104"/>
    <n v="188.9"/>
    <n v="32939747.543673899"/>
  </r>
  <r>
    <s v="Eulogy"/>
    <x v="0"/>
    <x v="3"/>
    <x v="24"/>
    <s v="September 26, 2004 (Greece)"/>
    <x v="16"/>
    <n v="8700"/>
    <s v="Michael Clancy"/>
    <s v="Michael Clancy"/>
    <s v="Ray Romano"/>
    <s v="United Kingdom"/>
    <n v="6500000"/>
    <n v="89781"/>
    <s v="Eulogy Productions LLC"/>
    <n v="91"/>
    <n v="188.9"/>
    <n v="144818.7967178401"/>
  </r>
  <r>
    <s v="Before the Fall"/>
    <x v="3"/>
    <x v="0"/>
    <x v="24"/>
    <s v="January 13, 2005 (Germany)"/>
    <x v="34"/>
    <n v="15000"/>
    <s v="Dennis Gansel"/>
    <s v="Dennis Gansel"/>
    <s v="Max Riemelt"/>
    <s v="Germany"/>
    <m/>
    <n v="3764219"/>
    <s v="Olga Film"/>
    <n v="110"/>
    <n v="188.9"/>
    <n v="6071770.9332980402"/>
  </r>
  <r>
    <s v="Saving Face"/>
    <x v="0"/>
    <x v="3"/>
    <x v="24"/>
    <s v="June 24, 2005 (United States)"/>
    <x v="34"/>
    <n v="11000"/>
    <s v="Alice Wu"/>
    <s v="Alice Wu"/>
    <s v="Joan Chen"/>
    <s v="United States"/>
    <m/>
    <n v="1236518"/>
    <s v="Destination Films"/>
    <n v="91"/>
    <n v="188.9"/>
    <n v="1994531.6813128637"/>
  </r>
  <r>
    <s v="The Big Bounce"/>
    <x v="8"/>
    <x v="3"/>
    <x v="24"/>
    <s v="January 30, 2004 (United States)"/>
    <x v="38"/>
    <n v="18000"/>
    <s v="George Armitage"/>
    <s v="Elmore Leonard"/>
    <s v="Owen Wilson"/>
    <s v="United States"/>
    <n v="50000000"/>
    <n v="6808550"/>
    <s v="Shangri-La Entertainment"/>
    <n v="88"/>
    <n v="188.9"/>
    <n v="10982346.135521438"/>
  </r>
  <r>
    <s v="Veer-Zaara"/>
    <x v="4"/>
    <x v="0"/>
    <x v="24"/>
    <s v="November 12, 2004 (India)"/>
    <x v="40"/>
    <n v="50000"/>
    <s v="Yash Chopra"/>
    <s v="Aditya Chopra"/>
    <s v="Shah Rukh Khan"/>
    <s v="India"/>
    <n v="7000000"/>
    <n v="6887221"/>
    <s v="Yash Raj Films"/>
    <n v="192"/>
    <n v="188.9"/>
    <n v="11109244.249338273"/>
  </r>
  <r>
    <s v="Little Black Book"/>
    <x v="8"/>
    <x v="3"/>
    <x v="24"/>
    <s v="August 6, 2004 (United States)"/>
    <x v="11"/>
    <n v="18000"/>
    <s v="Nick Hurran"/>
    <s v="Melissa Carter"/>
    <s v="Brittany Murphy"/>
    <s v="United States"/>
    <n v="35000000"/>
    <n v="22035509"/>
    <s v="Revolution Studios"/>
    <n v="107"/>
    <n v="188.9"/>
    <n v="35543777.619375326"/>
  </r>
  <r>
    <s v="Laws of Attraction"/>
    <x v="8"/>
    <x v="3"/>
    <x v="24"/>
    <s v="April 30, 2004 (United States)"/>
    <x v="23"/>
    <n v="23000"/>
    <s v="Peter Howitt"/>
    <s v="Aline Brosh McKenna"/>
    <s v="Pierce Brosnan"/>
    <s v="Ireland"/>
    <n v="32000000"/>
    <n v="30031874"/>
    <s v="Deep River Productions"/>
    <n v="90"/>
    <n v="188.9"/>
    <n v="48442096.388565369"/>
  </r>
  <r>
    <s v="Undertow"/>
    <x v="0"/>
    <x v="0"/>
    <x v="24"/>
    <s v="December 17, 2004 (Greece)"/>
    <x v="14"/>
    <n v="8600"/>
    <s v="David Gordon Green"/>
    <s v="Lingard Jervey"/>
    <s v="Jamie Bell"/>
    <s v="United States"/>
    <m/>
    <n v="156767"/>
    <s v="United Artists"/>
    <n v="108"/>
    <n v="188.9"/>
    <n v="252868.73954473264"/>
  </r>
  <r>
    <s v="Head in the Clouds"/>
    <x v="0"/>
    <x v="0"/>
    <x v="24"/>
    <s v="October 30, 2004 (Japan)"/>
    <x v="14"/>
    <n v="15000"/>
    <s v="John Duigan"/>
    <s v="John Duigan"/>
    <s v="Charlize Theron"/>
    <s v="United Kingdom"/>
    <m/>
    <n v="3664858"/>
    <s v="Remstar Productions"/>
    <n v="132"/>
    <n v="188.9"/>
    <n v="5911499.3785071457"/>
  </r>
  <r>
    <s v="Maria Full of Grace"/>
    <x v="0"/>
    <x v="6"/>
    <x v="24"/>
    <s v="August 6, 2004 (United States)"/>
    <x v="34"/>
    <n v="34000"/>
    <s v="Joshua Marston"/>
    <s v="Joshua Marston"/>
    <s v="Catalina Sandino Moreno"/>
    <s v="Colombia"/>
    <n v="3000000"/>
    <n v="12594630"/>
    <s v="HBO Films"/>
    <n v="101"/>
    <n v="188.9"/>
    <n v="20315424.886183161"/>
  </r>
  <r>
    <s v="Vera Drake"/>
    <x v="0"/>
    <x v="6"/>
    <x v="24"/>
    <s v="February 4, 2005 (United States)"/>
    <x v="37"/>
    <n v="24000"/>
    <s v="Mike Leigh"/>
    <s v="Mike Leigh"/>
    <s v="Imelda Staunton"/>
    <s v="United Kingdom"/>
    <n v="11000000"/>
    <n v="13267869"/>
    <s v="Les Films Alain Sarde"/>
    <n v="125"/>
    <n v="188.9"/>
    <n v="21401374.718369506"/>
  </r>
  <r>
    <s v="Millions"/>
    <x v="1"/>
    <x v="3"/>
    <x v="24"/>
    <s v="April 29, 2005 (United States)"/>
    <x v="15"/>
    <n v="25000"/>
    <s v="Danny Boyle"/>
    <s v="Frank Cottrell Boyce"/>
    <s v="Alex Etel"/>
    <s v="United Kingdom"/>
    <m/>
    <n v="11782282"/>
    <s v="PathÃ© Pictures International"/>
    <n v="98"/>
    <n v="188.9"/>
    <n v="19005089.070407622"/>
  </r>
  <r>
    <s v="It's All Gone Pete Tong"/>
    <x v="0"/>
    <x v="5"/>
    <x v="24"/>
    <s v="May 27, 2005 (United Kingdom)"/>
    <x v="4"/>
    <n v="20000"/>
    <s v="Michael Dowse"/>
    <s v="Michael Dowse"/>
    <s v="Paul Kaye"/>
    <s v="United Kingdom"/>
    <n v="2000000"/>
    <n v="1635056"/>
    <s v="True West Films"/>
    <n v="90"/>
    <n v="188.9"/>
    <n v="2637382.5473795654"/>
  </r>
  <r>
    <s v="Catch That Kid"/>
    <x v="1"/>
    <x v="2"/>
    <x v="24"/>
    <s v="February 6, 2004 (United States)"/>
    <x v="33"/>
    <n v="9800"/>
    <s v="Bart Freundlich"/>
    <s v="Nikolaj Arcel"/>
    <s v="Kristen Stewart"/>
    <s v="United States"/>
    <n v="12000000"/>
    <n v="16951702"/>
    <s v="Fox 2000 Pictures"/>
    <n v="91"/>
    <n v="188.9"/>
    <n v="27343481.203811537"/>
  </r>
  <r>
    <s v="Lakshya"/>
    <x v="4"/>
    <x v="2"/>
    <x v="24"/>
    <s v="June 18, 2004 (United States)"/>
    <x v="6"/>
    <n v="22000"/>
    <s v="Farhan Akhtar"/>
    <s v="Javed Akhtar"/>
    <s v="Hrithik Roshan"/>
    <s v="India"/>
    <m/>
    <n v="5859242"/>
    <s v="Excel Entertainment"/>
    <n v="186"/>
    <n v="188.9"/>
    <n v="9451090.7220751718"/>
  </r>
  <r>
    <s v="Main Hoon Na"/>
    <x v="4"/>
    <x v="2"/>
    <x v="24"/>
    <s v="April 30, 2004 (India)"/>
    <x v="9"/>
    <n v="33000"/>
    <s v="Farah Khan"/>
    <s v="Farah Khan"/>
    <s v="Shah Rukh Khan"/>
    <s v="India"/>
    <m/>
    <n v="10836270"/>
    <s v="Red Chillies Entertainment"/>
    <n v="182"/>
    <n v="188.9"/>
    <n v="17479150.179989409"/>
  </r>
  <r>
    <s v="Tae Guk Gi: The Brotherhood of War"/>
    <x v="0"/>
    <x v="2"/>
    <x v="24"/>
    <s v="September 24, 2004 (United States)"/>
    <x v="45"/>
    <n v="38000"/>
    <s v="Je-kyu Kang"/>
    <s v="Richard Epcar"/>
    <s v="Jang Dong-Gun"/>
    <s v="South Korea"/>
    <n v="12800000"/>
    <n v="76287982"/>
    <s v="Kang Je-Kyu Film Co. Ltd."/>
    <n v="140"/>
    <n v="188.9"/>
    <n v="123054251.53732131"/>
  </r>
  <r>
    <s v="Lila dit Ã§a"/>
    <x v="0"/>
    <x v="6"/>
    <x v="24"/>
    <s v="January 26, 2005 (France)"/>
    <x v="15"/>
    <n v="4800"/>
    <s v="Ziad Doueiri"/>
    <s v="Chimo"/>
    <s v="Vahina Giocante"/>
    <s v="France"/>
    <m/>
    <n v="537871"/>
    <s v="Huit et Demi Productions"/>
    <n v="89"/>
    <n v="188.9"/>
    <n v="867598.16675489664"/>
  </r>
  <r>
    <s v="Five Times Two"/>
    <x v="0"/>
    <x v="0"/>
    <x v="24"/>
    <s v="September 1, 2004 (France)"/>
    <x v="14"/>
    <n v="9100"/>
    <s v="FranÃ§ois Ozon"/>
    <s v="FranÃ§ois Ozon"/>
    <s v="Valeria Bruni Tedeschi"/>
    <s v="France"/>
    <m/>
    <n v="7444906"/>
    <s v="FidÃ©litÃ© Productions"/>
    <n v="90"/>
    <n v="188.9"/>
    <n v="12008802.84912652"/>
  </r>
  <r>
    <s v="She Hate Me"/>
    <x v="0"/>
    <x v="3"/>
    <x v="24"/>
    <s v="July 30, 2004 (United States)"/>
    <x v="11"/>
    <n v="7500"/>
    <s v="Spike Lee"/>
    <s v="Michael Genet"/>
    <s v="Anthony Mackie"/>
    <s v="United States"/>
    <n v="8000000"/>
    <n v="1526951"/>
    <s v="40 Acres &amp; A Mule Filmworks"/>
    <n v="138"/>
    <n v="188.9"/>
    <n v="2463006.7215457913"/>
  </r>
  <r>
    <s v="Mind Game"/>
    <x v="11"/>
    <x v="10"/>
    <x v="24"/>
    <s v="June 26, 2005 (United States)"/>
    <x v="40"/>
    <n v="8700"/>
    <s v="Masaaki Yuasa"/>
    <s v="Robin Nishi"/>
    <s v="KÃ´ji Imada"/>
    <s v="Japan"/>
    <m/>
    <n v="36613"/>
    <s v="Studio 4Â°C"/>
    <n v="103"/>
    <n v="188.9"/>
    <n v="59057.602435150868"/>
  </r>
  <r>
    <s v="As It Is in Heaven"/>
    <x v="4"/>
    <x v="3"/>
    <x v="24"/>
    <s v="September 3, 2004 (Sweden)"/>
    <x v="24"/>
    <n v="17000"/>
    <s v="Kay Pollak"/>
    <s v="Anders Nyberg"/>
    <s v="Michael Nyqvist"/>
    <s v="Sweden"/>
    <m/>
    <n v="18328469"/>
    <s v="Sonet Film AB"/>
    <n v="133"/>
    <n v="188.9"/>
    <n v="29564237.714663841"/>
  </r>
  <r>
    <s v="Palindromes"/>
    <x v="4"/>
    <x v="3"/>
    <x v="24"/>
    <s v="January 21, 2005 (Sweden)"/>
    <x v="17"/>
    <n v="12000"/>
    <s v="Todd Solondz"/>
    <s v="Todd Solondz"/>
    <s v="Jennifer Jason Leigh"/>
    <s v="United States"/>
    <m/>
    <n v="809686"/>
    <s v="Extra Large Pictures"/>
    <n v="100"/>
    <n v="188.9"/>
    <n v="1306041.9491794598"/>
  </r>
  <r>
    <s v="Dhoom"/>
    <x v="4"/>
    <x v="2"/>
    <x v="24"/>
    <s v="August 27, 2004 (India)"/>
    <x v="17"/>
    <n v="19000"/>
    <s v="Sanjay Gadhvi"/>
    <s v="Vijay Krishna Acharya"/>
    <s v="Abhishek Bachchan"/>
    <s v="India"/>
    <m/>
    <n v="7312209"/>
    <s v="Yash Raj Films"/>
    <n v="129"/>
    <n v="188.9"/>
    <n v="11794759.567496028"/>
  </r>
  <r>
    <s v="Welcome to Mooseport"/>
    <x v="8"/>
    <x v="3"/>
    <x v="24"/>
    <s v="February 20, 2004 (United States)"/>
    <x v="33"/>
    <n v="12000"/>
    <s v="Donald Petrie"/>
    <s v="Doug Richardson"/>
    <s v="Gene Hackman"/>
    <s v="United States"/>
    <n v="30000000"/>
    <n v="14615099"/>
    <s v="Twentieth Century Fox"/>
    <n v="110"/>
    <n v="188.9"/>
    <n v="23574487.37586024"/>
  </r>
  <r>
    <s v="Ghost in the Shell 2: Innocence"/>
    <x v="8"/>
    <x v="10"/>
    <x v="24"/>
    <s v="September 24, 2004 (United States)"/>
    <x v="24"/>
    <n v="37000"/>
    <s v="Mamoru Oshii"/>
    <s v="Shirow Masamune"/>
    <s v="Akio Ã”tsuka"/>
    <s v="Japan"/>
    <m/>
    <n v="9789651"/>
    <s v="Bandai Visual Company"/>
    <n v="100"/>
    <n v="188.9"/>
    <n v="15790929.90841715"/>
  </r>
  <r>
    <s v="Clifford's Really Big Movie"/>
    <x v="2"/>
    <x v="10"/>
    <x v="24"/>
    <s v="April 23, 2004 (United States)"/>
    <x v="20"/>
    <n v="822"/>
    <s v="Robert C. Ramirez"/>
    <s v="Rhett Reese"/>
    <s v="John Ritter"/>
    <s v="United States"/>
    <n v="70000"/>
    <n v="3255426"/>
    <s v="Big Red Dog Productions"/>
    <n v="74"/>
    <n v="188.9"/>
    <n v="5251076.2424563253"/>
  </r>
  <r>
    <s v="Summer Storm"/>
    <x v="0"/>
    <x v="3"/>
    <x v="24"/>
    <s v="September 2, 2004 (Germany)"/>
    <x v="13"/>
    <n v="14000"/>
    <s v="Marco Kreuzpaintner"/>
    <s v="Thomas Bahmann"/>
    <s v="Robert Stadlober"/>
    <s v="Germany"/>
    <m/>
    <n v="2096892"/>
    <s v="Claussen &amp; WÃ¶bke Filmproduktion GmbH"/>
    <n v="98"/>
    <n v="188.9"/>
    <n v="3382334.5283218632"/>
  </r>
  <r>
    <s v="Melinda and Melinda"/>
    <x v="8"/>
    <x v="3"/>
    <x v="24"/>
    <s v="April 8, 2005 (United States)"/>
    <x v="5"/>
    <n v="31000"/>
    <s v="Woody Allen"/>
    <s v="Woody Allen"/>
    <s v="Will Ferrell"/>
    <s v="United States"/>
    <m/>
    <n v="20129327"/>
    <s v="Fox Searchlight Pictures"/>
    <n v="99"/>
    <n v="188.9"/>
    <n v="32469062.662255157"/>
  </r>
  <r>
    <s v="Harry Potter and the Goblet of Fire"/>
    <x v="8"/>
    <x v="1"/>
    <x v="25"/>
    <s v="November 18, 2005 (United States)"/>
    <x v="3"/>
    <n v="566000"/>
    <s v="Mike Newell"/>
    <s v="Steve Kloves"/>
    <s v="Daniel Radcliffe"/>
    <s v="United Kingdom"/>
    <n v="150000000"/>
    <n v="896678241"/>
    <s v="Warner Bros."/>
    <n v="157"/>
    <n v="195.3"/>
    <n v="1398964977.1259599"/>
  </r>
  <r>
    <s v="The 40-Year-Old Virgin"/>
    <x v="0"/>
    <x v="3"/>
    <x v="25"/>
    <s v="August 19, 2005 (United States)"/>
    <x v="12"/>
    <n v="407000"/>
    <s v="Judd Apatow"/>
    <s v="Judd Apatow"/>
    <s v="Steve Carell"/>
    <s v="United States"/>
    <n v="26000000"/>
    <n v="177378645"/>
    <s v="Universal Pictures"/>
    <n v="116"/>
    <n v="195.3"/>
    <n v="276739749.77726573"/>
  </r>
  <r>
    <s v="Memoirs of a Geisha"/>
    <x v="8"/>
    <x v="0"/>
    <x v="25"/>
    <s v="December 23, 2005 (United States)"/>
    <x v="4"/>
    <n v="141000"/>
    <s v="Rob Marshall"/>
    <s v="Robin Swicord"/>
    <s v="Ziyi Zhang"/>
    <s v="France"/>
    <n v="85000000"/>
    <n v="162242962"/>
    <s v="Columbia Pictures"/>
    <n v="145"/>
    <n v="195.3"/>
    <n v="253125604.30824372"/>
  </r>
  <r>
    <s v="Pride &amp; Prejudice"/>
    <x v="1"/>
    <x v="0"/>
    <x v="25"/>
    <s v="November 23, 2005 (United States)"/>
    <x v="40"/>
    <n v="269000"/>
    <s v="Joe Wright"/>
    <s v="Deborah Moggach"/>
    <s v="Keira Knightley"/>
    <s v="France"/>
    <n v="28000000"/>
    <n v="121616555"/>
    <s v="Focus Features"/>
    <n v="129"/>
    <n v="195.3"/>
    <n v="189741752.73169482"/>
  </r>
  <r>
    <s v="Batman Begins"/>
    <x v="8"/>
    <x v="2"/>
    <x v="25"/>
    <s v="June 15, 2005 (United States)"/>
    <x v="7"/>
    <n v="1300000"/>
    <s v="Christopher Nolan"/>
    <s v="Bob Kane"/>
    <s v="Christian Bale"/>
    <s v="United Kingdom"/>
    <n v="150000000"/>
    <n v="373661946"/>
    <s v="Warner Bros."/>
    <n v="140"/>
    <n v="195.3"/>
    <n v="582973860.45161283"/>
  </r>
  <r>
    <s v="The Descent"/>
    <x v="0"/>
    <x v="1"/>
    <x v="25"/>
    <s v="August 4, 2006 (United States)"/>
    <x v="13"/>
    <n v="207000"/>
    <s v="Neil Marshall"/>
    <s v="Neil Marshall"/>
    <s v="Shauna Macdonald"/>
    <s v="United Kingdom"/>
    <m/>
    <n v="57130027"/>
    <s v="Celador Films"/>
    <n v="99"/>
    <n v="195.3"/>
    <n v="89132202.902713761"/>
  </r>
  <r>
    <s v="Brokeback Mountain"/>
    <x v="0"/>
    <x v="0"/>
    <x v="25"/>
    <s v="January 13, 2006 (United States)"/>
    <x v="3"/>
    <n v="333000"/>
    <s v="Ang Lee"/>
    <s v="Annie Proulx"/>
    <s v="Jake Gyllenhaal"/>
    <s v="United States"/>
    <n v="14000000"/>
    <n v="178062759"/>
    <s v="Focus Features"/>
    <n v="134"/>
    <n v="195.3"/>
    <n v="277807079.7096774"/>
  </r>
  <r>
    <s v="Sin City"/>
    <x v="0"/>
    <x v="6"/>
    <x v="25"/>
    <s v="April 1, 2005 (United States)"/>
    <x v="45"/>
    <n v="745000"/>
    <s v="Frank Miller"/>
    <s v="Frank Miller"/>
    <s v="Mickey Rourke"/>
    <s v="United States"/>
    <n v="40000000"/>
    <n v="158733820"/>
    <s v="Dimension Films"/>
    <n v="124"/>
    <n v="195.3"/>
    <n v="247650767.81362006"/>
  </r>
  <r>
    <s v="Charlie and the Chocolate Factory"/>
    <x v="1"/>
    <x v="1"/>
    <x v="25"/>
    <s v="July 15, 2005 (United States)"/>
    <x v="14"/>
    <n v="441000"/>
    <s v="Tim Burton"/>
    <s v="Roald Dahl"/>
    <s v="Johnny Depp"/>
    <s v="United Kingdom"/>
    <n v="150000000"/>
    <n v="474968763"/>
    <s v="Warner Bros."/>
    <n v="115"/>
    <n v="195.3"/>
    <n v="741029094.14285707"/>
  </r>
  <r>
    <s v="V for Vendetta"/>
    <x v="0"/>
    <x v="2"/>
    <x v="25"/>
    <s v="March 17, 2006 (United States)"/>
    <x v="31"/>
    <n v="1100000"/>
    <s v="James McTeigue"/>
    <s v="Lilly Wachowski"/>
    <s v="Hugo Weaving"/>
    <s v="United States"/>
    <n v="54000000"/>
    <n v="132511035"/>
    <s v="Warner Bros."/>
    <n v="132"/>
    <n v="195.3"/>
    <n v="206738926.59754223"/>
  </r>
  <r>
    <s v="The Chronicles of Narnia: The Lion, the Witch and the Wardrobe"/>
    <x v="1"/>
    <x v="1"/>
    <x v="25"/>
    <s v="December 9, 2005 (United States)"/>
    <x v="15"/>
    <n v="375000"/>
    <s v="Andrew Adamson"/>
    <s v="Ann Peacock"/>
    <s v="Tilda Swinton"/>
    <s v="United Kingdom"/>
    <n v="180000000"/>
    <n v="745013115"/>
    <s v="Walt Disney Pictures"/>
    <n v="143"/>
    <n v="195.3"/>
    <n v="1162342530.1612902"/>
  </r>
  <r>
    <s v="Wedding Crashers"/>
    <x v="0"/>
    <x v="3"/>
    <x v="25"/>
    <s v="July 15, 2005 (United States)"/>
    <x v="15"/>
    <n v="339000"/>
    <s v="David Dobkin"/>
    <s v="Steve Faber"/>
    <s v="Owen Wilson"/>
    <s v="United States"/>
    <n v="40000000"/>
    <n v="288467645"/>
    <s v="New Line Cinema"/>
    <n v="119"/>
    <n v="195.3"/>
    <n v="450056791.76395285"/>
  </r>
  <r>
    <s v="War of the Worlds"/>
    <x v="8"/>
    <x v="1"/>
    <x v="25"/>
    <s v="June 29, 2005 (United States)"/>
    <x v="16"/>
    <n v="424000"/>
    <s v="Steven Spielberg"/>
    <s v="Josh Friedman"/>
    <s v="Tom Cruise"/>
    <s v="United States"/>
    <n v="132000000"/>
    <n v="603873119"/>
    <s v="Paramount Pictures"/>
    <n v="116"/>
    <n v="195.3"/>
    <n v="942141010.54429078"/>
  </r>
  <r>
    <s v="Kingdom of Heaven"/>
    <x v="0"/>
    <x v="2"/>
    <x v="25"/>
    <s v="May 6, 2005 (United States)"/>
    <x v="13"/>
    <n v="272000"/>
    <s v="Ridley Scott"/>
    <s v="William Monahan"/>
    <s v="Orlando Bloom"/>
    <s v="United Kingdom"/>
    <n v="130000000"/>
    <n v="218122627"/>
    <s v="Twentieth Century Fox"/>
    <n v="144"/>
    <n v="195.3"/>
    <n v="340307037.61853558"/>
  </r>
  <r>
    <s v="Constantine"/>
    <x v="0"/>
    <x v="2"/>
    <x v="25"/>
    <s v="February 18, 2005 (United States)"/>
    <x v="9"/>
    <n v="317000"/>
    <s v="Francis Lawrence"/>
    <s v="Jamie Delano"/>
    <s v="Keanu Reeves"/>
    <s v="United States"/>
    <n v="100000000"/>
    <n v="230884728"/>
    <s v="Warner Bros."/>
    <n v="121"/>
    <n v="195.3"/>
    <n v="360218006.25499231"/>
  </r>
  <r>
    <s v="Star Wars: Episode III - Revenge of the Sith"/>
    <x v="8"/>
    <x v="2"/>
    <x v="25"/>
    <s v="May 19, 2005 (United States)"/>
    <x v="24"/>
    <n v="729000"/>
    <s v="George Lucas"/>
    <s v="George Lucas"/>
    <s v="Hayden Christensen"/>
    <s v="United States"/>
    <n v="113000000"/>
    <n v="868390560"/>
    <s v="Lucasfilm"/>
    <n v="140"/>
    <n v="195.3"/>
    <n v="1354831559.8156681"/>
  </r>
  <r>
    <s v="King Kong"/>
    <x v="8"/>
    <x v="2"/>
    <x v="25"/>
    <s v="December 14, 2005 (United States)"/>
    <x v="13"/>
    <n v="403000"/>
    <s v="Peter Jackson"/>
    <s v="Fran Walsh"/>
    <s v="Naomi Watts"/>
    <s v="United States"/>
    <n v="207000000"/>
    <n v="562363449"/>
    <s v="Universal Pictures"/>
    <n v="187"/>
    <n v="195.3"/>
    <n v="877379123.9646697"/>
  </r>
  <r>
    <s v="The Hitchhiker's Guide to the Galaxy"/>
    <x v="1"/>
    <x v="1"/>
    <x v="25"/>
    <s v="April 29, 2005 (United States)"/>
    <x v="17"/>
    <n v="190000"/>
    <s v="Garth Jennings"/>
    <s v="Douglas Adams"/>
    <s v="Martin Freeman"/>
    <s v="United Kingdom"/>
    <n v="50000000"/>
    <n v="104478416"/>
    <s v="Touchstone Pictures"/>
    <n v="109"/>
    <n v="195.3"/>
    <n v="163003447.79928315"/>
  </r>
  <r>
    <s v="Fantastic Four"/>
    <x v="8"/>
    <x v="2"/>
    <x v="25"/>
    <s v="July 8, 2005 (United States)"/>
    <x v="46"/>
    <n v="316000"/>
    <s v="Tim Story"/>
    <s v="Mark Frost"/>
    <s v="Ioan Gruffudd"/>
    <s v="United States"/>
    <n v="100000000"/>
    <n v="333535934"/>
    <s v="Twentieth Century Fox"/>
    <n v="106"/>
    <n v="195.3"/>
    <n v="520370707.06502813"/>
  </r>
  <r>
    <s v="Green Street Hooligans"/>
    <x v="0"/>
    <x v="6"/>
    <x v="25"/>
    <s v="September 9, 2005 (United Kingdom)"/>
    <x v="34"/>
    <n v="144000"/>
    <s v="Lexi Alexander"/>
    <s v="Lexi Alexander"/>
    <s v="Elijah Wood"/>
    <s v="United Kingdom"/>
    <m/>
    <n v="3814717"/>
    <s v="Baker Street"/>
    <n v="109"/>
    <n v="195.3"/>
    <n v="5951583.5632360466"/>
  </r>
  <r>
    <s v="Serenity"/>
    <x v="8"/>
    <x v="2"/>
    <x v="25"/>
    <s v="September 30, 2005 (United States)"/>
    <x v="40"/>
    <n v="287000"/>
    <s v="Joss Whedon"/>
    <s v="Joss Whedon"/>
    <s v="Nathan Fillion"/>
    <s v="United States"/>
    <n v="39000000"/>
    <n v="40445129"/>
    <s v="Universal Pictures"/>
    <n v="119"/>
    <n v="195.3"/>
    <n v="63101028.194060415"/>
  </r>
  <r>
    <s v="Mr. &amp; Mrs. Smith"/>
    <x v="8"/>
    <x v="2"/>
    <x v="25"/>
    <s v="June 10, 2005 (United States)"/>
    <x v="16"/>
    <n v="461000"/>
    <s v="Doug Liman"/>
    <s v="Simon Kinberg"/>
    <s v="Brad Pitt"/>
    <s v="United States"/>
    <n v="110000000"/>
    <n v="487287646"/>
    <s v="New Regency Productions"/>
    <n v="120"/>
    <n v="195.3"/>
    <n v="760248570.07782888"/>
  </r>
  <r>
    <s v="The Island"/>
    <x v="8"/>
    <x v="2"/>
    <x v="25"/>
    <s v="July 22, 2005 (United States)"/>
    <x v="8"/>
    <n v="304000"/>
    <s v="Michael Bay"/>
    <s v="Caspian Tredwell-Owen"/>
    <s v="Scarlett Johansson"/>
    <s v="United States"/>
    <n v="126000000"/>
    <n v="162949164"/>
    <s v="Dreamworks Pictures"/>
    <n v="136"/>
    <n v="195.3"/>
    <n v="254227395.13978493"/>
  </r>
  <r>
    <s v="Waiting..."/>
    <x v="0"/>
    <x v="3"/>
    <x v="25"/>
    <s v="October 7, 2005 (United States)"/>
    <x v="17"/>
    <n v="93000"/>
    <s v="Rob McKittrick"/>
    <s v="Rob McKittrick"/>
    <s v="Ryan Reynolds"/>
    <s v="United States"/>
    <n v="3000000"/>
    <n v="18637690"/>
    <s v="Eden Rock Media"/>
    <n v="94"/>
    <n v="195.3"/>
    <n v="29077850.194572452"/>
  </r>
  <r>
    <s v="Match Point"/>
    <x v="0"/>
    <x v="0"/>
    <x v="25"/>
    <s v="January 20, 2006 (United States)"/>
    <x v="37"/>
    <n v="209000"/>
    <s v="Woody Allen"/>
    <s v="Woody Allen"/>
    <s v="Scarlett Johansson"/>
    <s v="United Kingdom"/>
    <n v="15000000"/>
    <n v="85638656"/>
    <s v="BBC Films"/>
    <n v="124"/>
    <n v="195.3"/>
    <n v="133610335.29544289"/>
  </r>
  <r>
    <s v="Hostel"/>
    <x v="0"/>
    <x v="4"/>
    <x v="25"/>
    <s v="January 6, 2006 (United States)"/>
    <x v="23"/>
    <n v="172000"/>
    <s v="Eli Roth"/>
    <s v="Eli Roth"/>
    <s v="Jay Hernandez"/>
    <s v="United States"/>
    <n v="4800000"/>
    <n v="81979826"/>
    <s v="Next Entertainment"/>
    <n v="94"/>
    <n v="195.3"/>
    <n v="127901960.99436763"/>
  </r>
  <r>
    <s v="Sky High"/>
    <x v="1"/>
    <x v="1"/>
    <x v="25"/>
    <s v="July 29, 2005 (United States)"/>
    <x v="19"/>
    <n v="81000"/>
    <s v="Mike Mitchell"/>
    <s v="Paul Hernandez"/>
    <s v="Kurt Russell"/>
    <s v="United States"/>
    <n v="35000000"/>
    <n v="86369815"/>
    <s v="Walt Disney Pictures"/>
    <n v="100"/>
    <n v="195.3"/>
    <n v="134751063.1362007"/>
  </r>
  <r>
    <s v="Assault on Precinct 13"/>
    <x v="0"/>
    <x v="2"/>
    <x v="25"/>
    <s v="January 19, 2005 (United States)"/>
    <x v="21"/>
    <n v="75000"/>
    <s v="Jean-FranÃ§ois Richet"/>
    <s v="John Carpenter"/>
    <s v="Ethan Hawke"/>
    <s v="France"/>
    <n v="30000000"/>
    <n v="35294470"/>
    <s v="Rogue Pictures"/>
    <n v="109"/>
    <n v="195.3"/>
    <n v="55065156.216077827"/>
  </r>
  <r>
    <s v="Madagascar"/>
    <x v="1"/>
    <x v="10"/>
    <x v="25"/>
    <s v="May 27, 2005 (United States)"/>
    <x v="15"/>
    <n v="376000"/>
    <s v="Eric Darnell"/>
    <s v="Mark Burton"/>
    <s v="Chris Rock"/>
    <s v="United States"/>
    <n v="75000000"/>
    <n v="542063846"/>
    <s v="DreamWorks Animation"/>
    <n v="86"/>
    <n v="195.3"/>
    <n v="845708417.18484378"/>
  </r>
  <r>
    <s v="Hard Candy"/>
    <x v="0"/>
    <x v="0"/>
    <x v="25"/>
    <s v="April 28, 2006 (United States)"/>
    <x v="12"/>
    <n v="156000"/>
    <s v="David Slade"/>
    <s v="Brian Nelson"/>
    <s v="Patrick Wilson"/>
    <s v="United States"/>
    <n v="950000"/>
    <n v="7022209"/>
    <s v="Lions Gate Films"/>
    <n v="104"/>
    <n v="195.3"/>
    <n v="10955796.63236047"/>
  </r>
  <r>
    <s v="The Sisterhood of the Traveling Pants"/>
    <x v="1"/>
    <x v="3"/>
    <x v="25"/>
    <s v="June 1, 2005 (United States)"/>
    <x v="16"/>
    <n v="56000"/>
    <s v="Ken Kwapis"/>
    <s v="Ann Brashares"/>
    <s v="Amber Tamblyn"/>
    <s v="United States"/>
    <n v="25000000"/>
    <n v="42013878"/>
    <s v="Alcon Entertainment"/>
    <n v="119"/>
    <n v="195.3"/>
    <n v="65548533.674347155"/>
  </r>
  <r>
    <s v="The Longest Yard"/>
    <x v="8"/>
    <x v="3"/>
    <x v="25"/>
    <s v="May 27, 2005 (United States)"/>
    <x v="5"/>
    <n v="167000"/>
    <s v="Peter Segal"/>
    <s v="Albert S. Ruddy"/>
    <s v="Adam Sandler"/>
    <s v="United States"/>
    <n v="82000000"/>
    <n v="191466556"/>
    <s v="Paramount Pictures"/>
    <n v="113"/>
    <n v="195.3"/>
    <n v="298719199.2483359"/>
  </r>
  <r>
    <s v="Red Eye"/>
    <x v="8"/>
    <x v="14"/>
    <x v="25"/>
    <s v="August 19, 2005 (United States)"/>
    <x v="16"/>
    <n v="115000"/>
    <s v="Wes Craven"/>
    <s v="Carl Ellsworth"/>
    <s v="Rachel McAdams"/>
    <s v="United States"/>
    <n v="26000000"/>
    <n v="96258201"/>
    <s v="Dreamworks Pictures"/>
    <n v="85"/>
    <n v="195.3"/>
    <n v="150178565.51305681"/>
  </r>
  <r>
    <s v="House of Wax"/>
    <x v="0"/>
    <x v="4"/>
    <x v="25"/>
    <s v="May 6, 2005 (United States)"/>
    <x v="20"/>
    <n v="118000"/>
    <s v="Jaume Collet-Serra"/>
    <s v="Charles Belden"/>
    <s v="Chad Michael Murray"/>
    <s v="Australia"/>
    <n v="40000000"/>
    <n v="68766121"/>
    <s v="Warner Bros."/>
    <n v="113"/>
    <n v="195.3"/>
    <n v="107286416.12237583"/>
  </r>
  <r>
    <s v="Four Brothers"/>
    <x v="0"/>
    <x v="2"/>
    <x v="25"/>
    <s v="July 1, 2005 (United States)"/>
    <x v="8"/>
    <n v="138000"/>
    <s v="John Singleton"/>
    <s v="David Elliot"/>
    <s v="Mark Wahlberg"/>
    <s v="United States"/>
    <n v="45000000"/>
    <n v="92374674"/>
    <s v="Paramount Pictures"/>
    <n v="109"/>
    <n v="195.3"/>
    <n v="144119627.07526881"/>
  </r>
  <r>
    <s v="The Dukes of Hazzard"/>
    <x v="8"/>
    <x v="3"/>
    <x v="25"/>
    <s v="August 5, 2005 (United States)"/>
    <x v="27"/>
    <n v="76000"/>
    <s v="Jay Chandrasekhar"/>
    <s v="Gy Waldron"/>
    <s v="Seann William Scott"/>
    <s v="United States"/>
    <n v="50000000"/>
    <n v="111069515"/>
    <s v="Warner Bros."/>
    <n v="104"/>
    <n v="195.3"/>
    <n v="173286642.19406042"/>
  </r>
  <r>
    <s v="The Interpreter"/>
    <x v="8"/>
    <x v="6"/>
    <x v="25"/>
    <s v="April 22, 2005 (United States)"/>
    <x v="5"/>
    <n v="101000"/>
    <s v="Sydney Pollack"/>
    <s v="Martin Stellman"/>
    <s v="Nicole Kidman"/>
    <s v="United Kingdom"/>
    <n v="80000000"/>
    <n v="162944923"/>
    <s v="Universal Pictures"/>
    <n v="128"/>
    <n v="195.3"/>
    <n v="254220778.48489502"/>
  </r>
  <r>
    <s v="Walk the Line"/>
    <x v="8"/>
    <x v="5"/>
    <x v="25"/>
    <s v="November 18, 2005 (United States)"/>
    <x v="40"/>
    <n v="239000"/>
    <s v="James Mangold"/>
    <s v="Johnny Cash"/>
    <s v="Joaquin Phoenix"/>
    <s v="United States"/>
    <n v="28000000"/>
    <n v="186797986"/>
    <s v="Fox 2000 Pictures"/>
    <n v="136"/>
    <n v="195.3"/>
    <n v="291435465.10087043"/>
  </r>
  <r>
    <s v="Lords of Dogtown"/>
    <x v="8"/>
    <x v="5"/>
    <x v="25"/>
    <s v="June 3, 2005 (United States)"/>
    <x v="12"/>
    <n v="53000"/>
    <s v="Catherine Hardwicke"/>
    <s v="Stacy Peralta"/>
    <s v="Heath Ledger"/>
    <s v="United States"/>
    <n v="25000000"/>
    <n v="13411957"/>
    <s v="Columbia Pictures"/>
    <n v="107"/>
    <n v="195.3"/>
    <n v="20924850.47567844"/>
  </r>
  <r>
    <s v="Munich"/>
    <x v="0"/>
    <x v="2"/>
    <x v="25"/>
    <s v="January 6, 2006 (United States)"/>
    <x v="24"/>
    <n v="216000"/>
    <s v="Steven Spielberg"/>
    <s v="Tony Kushner"/>
    <s v="Eric Bana"/>
    <s v="United States"/>
    <n v="70000000"/>
    <n v="130982129"/>
    <s v="Dreamworks Pictures"/>
    <n v="164"/>
    <n v="195.3"/>
    <n v="204353582.72555041"/>
  </r>
  <r>
    <s v="Kiss Kiss Bang Bang"/>
    <x v="0"/>
    <x v="3"/>
    <x v="25"/>
    <s v="November 18, 2005 (United States)"/>
    <x v="24"/>
    <n v="219000"/>
    <s v="Shane Black"/>
    <s v="Brett Halliday"/>
    <s v="Robert Downey Jr."/>
    <s v="United States"/>
    <n v="15000000"/>
    <n v="15785148"/>
    <s v="Warner Bros."/>
    <n v="103"/>
    <n v="195.3"/>
    <n v="24627417.284178186"/>
  </r>
  <r>
    <s v="The Constant Gardener"/>
    <x v="0"/>
    <x v="0"/>
    <x v="25"/>
    <s v="August 31, 2005 (United States)"/>
    <x v="34"/>
    <n v="135000"/>
    <s v="Fernando Meirelles"/>
    <s v="Jeffrey Caine"/>
    <s v="Ralph Fiennes"/>
    <s v="United Kingdom"/>
    <n v="25000000"/>
    <n v="82468097"/>
    <s v="Focus Features"/>
    <n v="129"/>
    <n v="195.3"/>
    <n v="128663743.75780849"/>
  </r>
  <r>
    <s v="The Pacifier"/>
    <x v="1"/>
    <x v="2"/>
    <x v="25"/>
    <s v="March 4, 2005 (United States)"/>
    <x v="41"/>
    <n v="90000"/>
    <s v="Adam Shankman"/>
    <s v="Thomas Lennon"/>
    <s v="Vin Diesel"/>
    <s v="Canada"/>
    <n v="56000000"/>
    <n v="198636868"/>
    <s v="Walt Disney Pictures"/>
    <n v="95"/>
    <n v="195.3"/>
    <n v="309906060.82744491"/>
  </r>
  <r>
    <s v="A History of Violence"/>
    <x v="0"/>
    <x v="0"/>
    <x v="25"/>
    <s v="September 30, 2005 (United States)"/>
    <x v="34"/>
    <n v="228000"/>
    <s v="David Cronenberg"/>
    <s v="John Wagner"/>
    <s v="Viggo Mortensen"/>
    <s v="Canada"/>
    <n v="32000000"/>
    <n v="61385065"/>
    <s v="New Line Cinema"/>
    <n v="96"/>
    <n v="195.3"/>
    <n v="95770759.372759849"/>
  </r>
  <r>
    <s v="The Devil's Rejects"/>
    <x v="0"/>
    <x v="4"/>
    <x v="25"/>
    <s v="July 22, 2005 (United States)"/>
    <x v="8"/>
    <n v="95000"/>
    <s v="Rob Zombie"/>
    <s v="Rob Zombie"/>
    <s v="Sid Haig"/>
    <s v="United States"/>
    <n v="7000000"/>
    <n v="20901859"/>
    <s v="Lions Gate Films"/>
    <n v="107"/>
    <n v="195.3"/>
    <n v="32610324.819764461"/>
  </r>
  <r>
    <s v="Hitch"/>
    <x v="8"/>
    <x v="3"/>
    <x v="25"/>
    <s v="February 11, 2005 (United States)"/>
    <x v="14"/>
    <n v="301000"/>
    <s v="Andy Tennant"/>
    <s v="Kevin Bisch"/>
    <s v="Will Smith"/>
    <s v="United States"/>
    <n v="70000000"/>
    <n v="371594210"/>
    <s v="Columbia Pictures"/>
    <n v="118"/>
    <n v="195.3"/>
    <n v="579747853.4920634"/>
  </r>
  <r>
    <s v="Mirrormask"/>
    <x v="1"/>
    <x v="1"/>
    <x v="25"/>
    <s v="March 3, 2006 (United Kingdom)"/>
    <x v="8"/>
    <n v="22000"/>
    <s v="Dave McKean"/>
    <s v="Neil Gaiman"/>
    <s v="Stephanie Leonidas"/>
    <s v="United Kingdom"/>
    <n v="4000000"/>
    <n v="866999"/>
    <s v="Destination Films"/>
    <n v="101"/>
    <n v="195.3"/>
    <n v="1352660.4982078853"/>
  </r>
  <r>
    <s v="Rent"/>
    <x v="8"/>
    <x v="0"/>
    <x v="25"/>
    <s v="November 23, 2005 (United States)"/>
    <x v="15"/>
    <n v="49000"/>
    <s v="Chris Columbus"/>
    <s v="Stephen Chbosky"/>
    <s v="Taye Diggs"/>
    <s v="United States"/>
    <n v="40000000"/>
    <n v="31670620"/>
    <s v="Rent Productions LLC"/>
    <n v="135"/>
    <n v="195.3"/>
    <n v="49411356.446492575"/>
  </r>
  <r>
    <s v="Robots"/>
    <x v="1"/>
    <x v="10"/>
    <x v="25"/>
    <s v="March 11, 2005 (United States)"/>
    <x v="21"/>
    <n v="137000"/>
    <s v="Chris Wedge"/>
    <s v="Ron Mita"/>
    <s v="Ewan McGregor"/>
    <s v="United States"/>
    <n v="75000000"/>
    <n v="262511490"/>
    <s v="Twentieth Century Fox Animation"/>
    <n v="91"/>
    <n v="195.3"/>
    <n v="409560937.03533024"/>
  </r>
  <r>
    <s v="Jarhead"/>
    <x v="0"/>
    <x v="2"/>
    <x v="25"/>
    <s v="November 4, 2005 (United States)"/>
    <x v="9"/>
    <n v="179000"/>
    <s v="Sam Mendes"/>
    <s v="William Broyles Jr."/>
    <s v="Jake Gyllenhaal"/>
    <s v="United States"/>
    <n v="72000000"/>
    <n v="97076152"/>
    <s v="Universal Pictures"/>
    <n v="125"/>
    <n v="195.3"/>
    <n v="151454703.09472606"/>
  </r>
  <r>
    <s v="Into the Blue"/>
    <x v="8"/>
    <x v="2"/>
    <x v="25"/>
    <s v="September 30, 2005 (United States)"/>
    <x v="23"/>
    <n v="74000"/>
    <s v="John Stockwell"/>
    <s v="Matt Johnson"/>
    <s v="Paul Walker"/>
    <s v="United States"/>
    <n v="50000000"/>
    <n v="46117696"/>
    <s v="Columbia Pictures"/>
    <n v="110"/>
    <n v="195.3"/>
    <n v="71951162.166922674"/>
  </r>
  <r>
    <s v="Saw II"/>
    <x v="0"/>
    <x v="4"/>
    <x v="25"/>
    <s v="October 28, 2005 (United States)"/>
    <x v="14"/>
    <n v="239000"/>
    <s v="Darren Lynn Bousman"/>
    <s v="Leigh Whannell"/>
    <s v="Donnie Wahlberg"/>
    <s v="Canada"/>
    <n v="4000000"/>
    <n v="147748505"/>
    <s v="Twisted Pictures"/>
    <n v="93"/>
    <n v="195.3"/>
    <n v="230511876.4644137"/>
  </r>
  <r>
    <s v="Revolver"/>
    <x v="0"/>
    <x v="2"/>
    <x v="25"/>
    <s v="September 22, 2005 (United Kingdom)"/>
    <x v="5"/>
    <n v="92000"/>
    <s v="Guy Ritchie"/>
    <s v="Luc Besson"/>
    <s v="Jason Statham"/>
    <s v="France"/>
    <m/>
    <n v="7155807"/>
    <s v="EuropaCorp"/>
    <n v="111"/>
    <n v="195.3"/>
    <n v="11164231.402457757"/>
  </r>
  <r>
    <s v="Flightplan"/>
    <x v="8"/>
    <x v="0"/>
    <x v="25"/>
    <s v="September 23, 2005 (United States)"/>
    <x v="21"/>
    <n v="155000"/>
    <s v="Robert Schwentke"/>
    <s v="Peter A. Dowling"/>
    <s v="Jodie Foster"/>
    <s v="United States"/>
    <n v="55000000"/>
    <n v="223387299"/>
    <s v="Touchstone Pictures"/>
    <n v="98"/>
    <n v="195.3"/>
    <n v="348520788.55760366"/>
  </r>
  <r>
    <s v="Coach Carter"/>
    <x v="8"/>
    <x v="5"/>
    <x v="25"/>
    <s v="January 14, 2005 (United States)"/>
    <x v="4"/>
    <n v="133000"/>
    <s v="Thomas Carter"/>
    <s v="Mark Schwahn"/>
    <s v="Samuel L. Jackson"/>
    <s v="United States"/>
    <n v="30000000"/>
    <n v="76669554"/>
    <s v="Coach Carter"/>
    <n v="136"/>
    <n v="195.3"/>
    <n v="119617066.58371735"/>
  </r>
  <r>
    <s v="Dark Water"/>
    <x v="8"/>
    <x v="0"/>
    <x v="25"/>
    <s v="July 8, 2005 (United States)"/>
    <x v="41"/>
    <n v="60000"/>
    <s v="Walter Salles"/>
    <s v="KÃ´ji Suzuki"/>
    <s v="Jennifer Connelly"/>
    <s v="United States"/>
    <n v="30000000"/>
    <n v="68357079"/>
    <s v="Touchstone Pictures"/>
    <n v="105"/>
    <n v="195.3"/>
    <n v="106648243.58064516"/>
  </r>
  <r>
    <s v="Lord of War"/>
    <x v="0"/>
    <x v="2"/>
    <x v="25"/>
    <s v="September 16, 2005 (United States)"/>
    <x v="37"/>
    <n v="300000"/>
    <s v="Andrew Niccol"/>
    <s v="Andrew Niccol"/>
    <s v="Nicolas Cage"/>
    <s v="France"/>
    <n v="50000000"/>
    <n v="72617068"/>
    <s v="Entertainment Manufacturing Company"/>
    <n v="122"/>
    <n v="195.3"/>
    <n v="113294524.42191499"/>
  </r>
  <r>
    <s v="Zathura: A Space Adventure"/>
    <x v="1"/>
    <x v="2"/>
    <x v="25"/>
    <s v="November 11, 2005 (United States)"/>
    <x v="19"/>
    <n v="97000"/>
    <s v="Jon Favreau"/>
    <s v="Chris Van Allsburg"/>
    <s v="Josh Hutcherson"/>
    <s v="United States"/>
    <n v="65000000"/>
    <n v="65079104"/>
    <s v="Columbia Pictures"/>
    <n v="101"/>
    <n v="195.3"/>
    <n v="101534065.4828469"/>
  </r>
  <r>
    <s v="The Quiet"/>
    <x v="0"/>
    <x v="6"/>
    <x v="25"/>
    <s v="August 25, 2006 (United States)"/>
    <x v="19"/>
    <n v="16000"/>
    <s v="Jamie Babbit"/>
    <s v="Abdi Nazemian"/>
    <s v="Camilla Belle"/>
    <s v="United States"/>
    <n v="900000"/>
    <n v="381420"/>
    <s v="Andrea Sperling Productions"/>
    <n v="96"/>
    <n v="195.3"/>
    <n v="595077.6958525345"/>
  </r>
  <r>
    <s v="The Amityville Horror"/>
    <x v="0"/>
    <x v="4"/>
    <x v="25"/>
    <s v="April 15, 2005 (United States)"/>
    <x v="22"/>
    <n v="107000"/>
    <s v="Andrew Douglas"/>
    <s v="Scott Kosar"/>
    <s v="Ryan Reynolds"/>
    <s v="United States"/>
    <n v="19000000"/>
    <n v="107516369"/>
    <s v="Metro-Goldwyn-Mayer (MGM)"/>
    <n v="90"/>
    <n v="195.3"/>
    <n v="167743152.24935994"/>
  </r>
  <r>
    <s v="Be Cool"/>
    <x v="8"/>
    <x v="3"/>
    <x v="25"/>
    <s v="March 4, 2005 (United States)"/>
    <x v="41"/>
    <n v="68000"/>
    <s v="F. Gary Gray"/>
    <s v="Elmore Leonard"/>
    <s v="John Travolta"/>
    <s v="United States"/>
    <n v="53000000"/>
    <n v="95763716"/>
    <s v="Metro-Goldwyn-Mayer (MGM)"/>
    <n v="118"/>
    <n v="195.3"/>
    <n v="149407087.89144903"/>
  </r>
  <r>
    <s v="Just Friends"/>
    <x v="8"/>
    <x v="3"/>
    <x v="25"/>
    <s v="November 23, 2005 (United States)"/>
    <x v="19"/>
    <n v="109000"/>
    <s v="Roger Kumble"/>
    <s v="Adam 'Tex' Davis"/>
    <s v="Ryan Reynolds"/>
    <s v="Germany"/>
    <m/>
    <n v="51024243"/>
    <s v="Inferno Distribution"/>
    <n v="96"/>
    <n v="195.3"/>
    <n v="79606179.427035332"/>
  </r>
  <r>
    <s v="Yours, Mine &amp; Ours"/>
    <x v="1"/>
    <x v="3"/>
    <x v="25"/>
    <s v="November 23, 2005 (United States)"/>
    <x v="30"/>
    <n v="27000"/>
    <s v="Raja Gosnell"/>
    <s v="Ron Burch"/>
    <s v="Dennis Quaid"/>
    <s v="United States"/>
    <n v="45000000"/>
    <n v="72662923"/>
    <s v="Paramount Pictures"/>
    <n v="88"/>
    <n v="195.3"/>
    <n v="113366065.73527905"/>
  </r>
  <r>
    <s v="Cinderella Man"/>
    <x v="8"/>
    <x v="5"/>
    <x v="25"/>
    <s v="June 3, 2005 (United States)"/>
    <x v="45"/>
    <n v="179000"/>
    <s v="Ron Howard"/>
    <s v="Cliff Hollingsworth"/>
    <s v="Russell Crowe"/>
    <s v="United States"/>
    <n v="88000000"/>
    <n v="108539911"/>
    <s v="Universal Pictures"/>
    <n v="144"/>
    <n v="195.3"/>
    <n v="169340045.47721455"/>
  </r>
  <r>
    <s v="Nanny McPhee"/>
    <x v="1"/>
    <x v="3"/>
    <x v="25"/>
    <s v="January 27, 2006 (United States)"/>
    <x v="14"/>
    <n v="70000"/>
    <s v="Kirk Jones"/>
    <s v="Emma Thompson"/>
    <s v="Emma Thompson"/>
    <s v="United States"/>
    <n v="25000000"/>
    <n v="123276807"/>
    <s v="Universal Pictures"/>
    <n v="97"/>
    <n v="195.3"/>
    <n v="192332017.88479263"/>
  </r>
  <r>
    <s v="The Brothers Grimm"/>
    <x v="8"/>
    <x v="2"/>
    <x v="25"/>
    <s v="August 26, 2005 (United States)"/>
    <x v="23"/>
    <n v="118000"/>
    <s v="Terry Gilliam"/>
    <s v="Ehren Kruger"/>
    <s v="Matt Damon"/>
    <s v="United States"/>
    <n v="88000000"/>
    <n v="105316267"/>
    <s v="Dimension Films"/>
    <n v="118"/>
    <n v="195.3"/>
    <n v="164310632.64157704"/>
  </r>
  <r>
    <s v="Sahara"/>
    <x v="8"/>
    <x v="2"/>
    <x v="25"/>
    <s v="April 8, 2005 (United States)"/>
    <x v="22"/>
    <n v="94000"/>
    <s v="Breck Eisner"/>
    <s v="Clive Cussler"/>
    <s v="Matthew McConaughey"/>
    <s v="United Kingdom"/>
    <n v="130000000"/>
    <n v="119240351"/>
    <s v="Paramount Pictures"/>
    <n v="124"/>
    <n v="195.3"/>
    <n v="186034485.14951354"/>
  </r>
  <r>
    <s v="Corpse Bride"/>
    <x v="1"/>
    <x v="10"/>
    <x v="25"/>
    <s v="September 23, 2005 (United States)"/>
    <x v="4"/>
    <n v="251000"/>
    <s v="Tim Burton"/>
    <s v="Tim Burton"/>
    <s v="Johnny Depp"/>
    <s v="United States"/>
    <n v="40000000"/>
    <n v="118090836"/>
    <s v="Warner Bros."/>
    <n v="77"/>
    <n v="195.3"/>
    <n v="184241053.40092164"/>
  </r>
  <r>
    <s v="Transporter 2"/>
    <x v="0"/>
    <x v="2"/>
    <x v="25"/>
    <s v="September 2, 2005 (United States)"/>
    <x v="21"/>
    <n v="195000"/>
    <s v="Louis Leterrier"/>
    <s v="Luc Besson"/>
    <s v="Jason Statham"/>
    <s v="France"/>
    <n v="32000000"/>
    <n v="89083229"/>
    <s v="EuropaCorp"/>
    <n v="87"/>
    <n v="195.3"/>
    <n v="138984433.5704045"/>
  </r>
  <r>
    <s v="Two for the Money"/>
    <x v="0"/>
    <x v="6"/>
    <x v="25"/>
    <s v="October 7, 2005 (United States)"/>
    <x v="21"/>
    <n v="44000"/>
    <s v="D.J. Caruso"/>
    <s v="Dan Gilroy"/>
    <s v="Matthew McConaughey"/>
    <s v="United States"/>
    <n v="35000000"/>
    <n v="30526509"/>
    <s v="Universal Pictures"/>
    <n v="122"/>
    <n v="195.3"/>
    <n v="47626355.823348694"/>
  </r>
  <r>
    <s v="The New World"/>
    <x v="8"/>
    <x v="5"/>
    <x v="25"/>
    <s v="January 20, 2006 (United States)"/>
    <x v="17"/>
    <n v="84000"/>
    <s v="Terrence Malick"/>
    <s v="Terrence Malick"/>
    <s v="Colin Farrell"/>
    <s v="United States"/>
    <n v="30000000"/>
    <n v="49334775"/>
    <s v="New Line Cinema"/>
    <n v="135"/>
    <n v="195.3"/>
    <n v="76970332.52688171"/>
  </r>
  <r>
    <s v="Brick"/>
    <x v="0"/>
    <x v="2"/>
    <x v="25"/>
    <s v="April 14, 2006 (United States)"/>
    <x v="4"/>
    <n v="103000"/>
    <s v="Rian Johnson"/>
    <s v="Rian Johnson"/>
    <s v="Joseph Gordon-Levitt"/>
    <s v="United States"/>
    <n v="475000"/>
    <n v="3947579"/>
    <s v="Bergman Lustig Productions"/>
    <n v="110"/>
    <n v="195.3"/>
    <n v="6158870.0527393753"/>
  </r>
  <r>
    <s v="Wolf Creek"/>
    <x v="0"/>
    <x v="4"/>
    <x v="25"/>
    <s v="December 25, 2005 (United States)"/>
    <x v="19"/>
    <n v="69000"/>
    <s v="Greg McLean"/>
    <s v="Greg McLean"/>
    <s v="Nathan Phillips"/>
    <s v="Australia"/>
    <n v="1000000"/>
    <n v="30894796"/>
    <s v="Australian Film Finance Corporation (AFFC)"/>
    <n v="99"/>
    <n v="195.3"/>
    <n v="48200943.887352787"/>
  </r>
  <r>
    <s v="Breakfast on Pluto"/>
    <x v="0"/>
    <x v="3"/>
    <x v="25"/>
    <s v="January 6, 2006 (United States)"/>
    <x v="13"/>
    <n v="21000"/>
    <s v="Neil Jordan"/>
    <s v="Neil Jordan"/>
    <s v="Cillian Murphy"/>
    <s v="Ireland"/>
    <m/>
    <n v="3942254"/>
    <s v="PathÃ© Pictures International"/>
    <n v="128"/>
    <n v="195.3"/>
    <n v="6150562.1802355349"/>
  </r>
  <r>
    <s v="The Exorcism of Emily Rose"/>
    <x v="8"/>
    <x v="0"/>
    <x v="25"/>
    <s v="September 9, 2005 (United States)"/>
    <x v="17"/>
    <n v="122000"/>
    <s v="Scott Derrickson"/>
    <s v="Paul Harris Boardman"/>
    <s v="Laura Linney"/>
    <s v="United States"/>
    <n v="19000000"/>
    <n v="145166804"/>
    <s v="Screen Gems"/>
    <n v="119"/>
    <n v="195.3"/>
    <n v="226483999.89144903"/>
  </r>
  <r>
    <s v="Elektra"/>
    <x v="8"/>
    <x v="2"/>
    <x v="25"/>
    <s v="January 14, 2005 (United States)"/>
    <x v="32"/>
    <n v="89000"/>
    <s v="Rob Bowman"/>
    <s v="Mark Steven Johnson"/>
    <s v="Jennifer Garner"/>
    <s v="Canada"/>
    <n v="43000000"/>
    <n v="56995646"/>
    <s v="Twentieth Century Fox"/>
    <n v="97"/>
    <n v="195.3"/>
    <n v="88922546.524321556"/>
  </r>
  <r>
    <s v="Doom"/>
    <x v="0"/>
    <x v="2"/>
    <x v="25"/>
    <s v="October 21, 2005 (United States)"/>
    <x v="33"/>
    <n v="110000"/>
    <s v="Andrzej Bartkowiak"/>
    <s v="Dave Callaham"/>
    <s v="Karl Urban"/>
    <s v="United Kingdom"/>
    <n v="60000000"/>
    <n v="58072119"/>
    <s v="John Wells Productions"/>
    <n v="105"/>
    <n v="195.3"/>
    <n v="90602020.784946233"/>
  </r>
  <r>
    <s v="The Legend of Zorro"/>
    <x v="1"/>
    <x v="2"/>
    <x v="25"/>
    <s v="October 28, 2005 (United States)"/>
    <x v="22"/>
    <n v="95000"/>
    <s v="Martin Campbell"/>
    <s v="Roberto Orci"/>
    <s v="Antonio Banderas"/>
    <s v="United States"/>
    <n v="75000000"/>
    <n v="142400065"/>
    <s v="Columbia Pictures"/>
    <n v="129"/>
    <n v="195.3"/>
    <n v="222167433.71991807"/>
  </r>
  <r>
    <s v="Cheaper by the Dozen 2"/>
    <x v="1"/>
    <x v="1"/>
    <x v="25"/>
    <s v="December 21, 2005 (United States)"/>
    <x v="30"/>
    <n v="56000"/>
    <s v="Adam Shankman"/>
    <s v="Sam Harper"/>
    <s v="Steve Martin"/>
    <s v="United States"/>
    <n v="60000000"/>
    <n v="130154568"/>
    <s v="Twentieth Century Fox"/>
    <n v="94"/>
    <n v="195.3"/>
    <n v="203062451.96927801"/>
  </r>
  <r>
    <s v="Ã†on Flux"/>
    <x v="8"/>
    <x v="2"/>
    <x v="25"/>
    <s v="December 2, 2005 (United States)"/>
    <x v="30"/>
    <n v="125000"/>
    <s v="Karyn Kusama"/>
    <s v="Phil Hay"/>
    <s v="Charlize Theron"/>
    <s v="United States"/>
    <n v="62000000"/>
    <n v="53321673"/>
    <s v="Paramount Pictures"/>
    <n v="93"/>
    <n v="195.3"/>
    <n v="83190546.662058368"/>
  </r>
  <r>
    <s v="Son of the Mask"/>
    <x v="1"/>
    <x v="3"/>
    <x v="25"/>
    <s v="February 18, 2005 (United States)"/>
    <x v="58"/>
    <n v="53000"/>
    <s v="Lawrence Guterman"/>
    <s v="Lance Khazei"/>
    <s v="Jamie Kennedy"/>
    <s v="United States"/>
    <n v="84000000"/>
    <n v="59981548"/>
    <s v="New Line Cinema"/>
    <n v="94"/>
    <n v="195.3"/>
    <n v="93581042.885816693"/>
  </r>
  <r>
    <s v="Rumor Has It..."/>
    <x v="8"/>
    <x v="3"/>
    <x v="25"/>
    <s v="December 25, 2005 (United States)"/>
    <x v="30"/>
    <n v="55000"/>
    <s v="Rob Reiner"/>
    <s v="Ted Griffin"/>
    <s v="Jennifer Aniston"/>
    <s v="United States"/>
    <n v="70000000"/>
    <n v="88933562"/>
    <s v="Warner Bros."/>
    <n v="97"/>
    <n v="195.3"/>
    <n v="138750928.52739376"/>
  </r>
  <r>
    <s v="The Producers"/>
    <x v="8"/>
    <x v="3"/>
    <x v="25"/>
    <s v="December 25, 2005 (United States)"/>
    <x v="21"/>
    <n v="42000"/>
    <s v="Susan Stroman"/>
    <s v="Mel Brooks"/>
    <s v="Nathan Lane"/>
    <s v="United States"/>
    <n v="45000000"/>
    <n v="38075318"/>
    <s v="Universal Pictures"/>
    <n v="134"/>
    <n v="195.3"/>
    <n v="59403734.739375316"/>
  </r>
  <r>
    <s v="The Ringer"/>
    <x v="8"/>
    <x v="3"/>
    <x v="25"/>
    <s v="December 23, 2005 (United States)"/>
    <x v="1"/>
    <n v="36000"/>
    <s v="Barry W. Blaustein"/>
    <s v="Ricky Blitt"/>
    <s v="Johnny Knoxville"/>
    <s v="United States"/>
    <m/>
    <n v="40442443"/>
    <s v="Conundrum Entertainment"/>
    <n v="94"/>
    <n v="195.3"/>
    <n v="63096837.593958005"/>
  </r>
  <r>
    <s v="Kicking &amp; Screaming"/>
    <x v="1"/>
    <x v="3"/>
    <x v="25"/>
    <s v="May 13, 2005 (United States)"/>
    <x v="41"/>
    <n v="37000"/>
    <s v="Jesse Dylan"/>
    <s v="Leo Benvenuti"/>
    <s v="Will Ferrell"/>
    <s v="United States"/>
    <n v="45000000"/>
    <n v="56070433"/>
    <s v="Universal Pictures"/>
    <n v="95"/>
    <n v="195.3"/>
    <n v="87479062.647721455"/>
  </r>
  <r>
    <s v="The Cave"/>
    <x v="8"/>
    <x v="2"/>
    <x v="25"/>
    <s v="August 26, 2005 (United States)"/>
    <x v="27"/>
    <n v="36000"/>
    <s v="Bruce Hunt"/>
    <s v="Michael Steinberg"/>
    <s v="Piper Perabo"/>
    <s v="United States"/>
    <n v="30000000"/>
    <n v="33296457"/>
    <s v="Screen Gems"/>
    <n v="97"/>
    <n v="195.3"/>
    <n v="51947928.560675882"/>
  </r>
  <r>
    <s v="Lady Vengeance"/>
    <x v="0"/>
    <x v="6"/>
    <x v="25"/>
    <s v="July 29, 2005 (South Korea)"/>
    <x v="37"/>
    <n v="74000"/>
    <s v="Park Chan-Wook"/>
    <s v="Park Chan-Wook"/>
    <s v="Nam-mi Kang"/>
    <s v="South Korea"/>
    <m/>
    <n v="23834149"/>
    <s v="CJ Entertainment"/>
    <n v="115"/>
    <n v="195.3"/>
    <n v="37185177.676907316"/>
  </r>
  <r>
    <s v="Broken Flowers"/>
    <x v="0"/>
    <x v="3"/>
    <x v="25"/>
    <s v="August 26, 2005 (United States)"/>
    <x v="13"/>
    <n v="100000"/>
    <s v="Jim Jarmusch"/>
    <s v="Jim Jarmusch"/>
    <s v="Bill Murray"/>
    <s v="France"/>
    <n v="10000000"/>
    <n v="47329961"/>
    <s v="Focus Features"/>
    <n v="106"/>
    <n v="195.3"/>
    <n v="73842494.197132617"/>
  </r>
  <r>
    <s v="Fun with Dick and Jane"/>
    <x v="8"/>
    <x v="3"/>
    <x v="25"/>
    <s v="December 21, 2005 (United States)"/>
    <x v="19"/>
    <n v="139000"/>
    <s v="Dean Parisot"/>
    <s v="Judd Apatow"/>
    <s v="Jim Carrey"/>
    <s v="United States"/>
    <n v="100000000"/>
    <n v="204681899"/>
    <s v="Columbia Pictures"/>
    <n v="90"/>
    <n v="195.3"/>
    <n v="319337299.66871476"/>
  </r>
  <r>
    <s v="Imagine Me &amp; You"/>
    <x v="0"/>
    <x v="3"/>
    <x v="25"/>
    <s v="May 25, 2006 (Germany)"/>
    <x v="8"/>
    <n v="31000"/>
    <s v="Ol Parker"/>
    <s v="Ol Parker"/>
    <s v="Piper Perabo"/>
    <s v="United Kingdom"/>
    <n v="7900000"/>
    <n v="2635305"/>
    <s v="BBC Films"/>
    <n v="90"/>
    <n v="195.3"/>
    <n v="4111507.5960061443"/>
  </r>
  <r>
    <s v="The Family Stone"/>
    <x v="8"/>
    <x v="3"/>
    <x v="25"/>
    <s v="December 16, 2005 (United States)"/>
    <x v="21"/>
    <n v="63000"/>
    <s v="Thomas Bezucha"/>
    <s v="Thomas Bezucha"/>
    <s v="Dermot Mulroney"/>
    <s v="United States"/>
    <n v="18000000"/>
    <n v="92884429"/>
    <s v="The Family Stone"/>
    <n v="103"/>
    <n v="195.3"/>
    <n v="144914928.39887351"/>
  </r>
  <r>
    <s v="Just Like Heaven"/>
    <x v="8"/>
    <x v="3"/>
    <x v="25"/>
    <s v="September 16, 2005 (United States)"/>
    <x v="17"/>
    <n v="101000"/>
    <s v="Mark Waters"/>
    <s v="Peter Tolan"/>
    <s v="Reese Witherspoon"/>
    <s v="United States"/>
    <n v="58000000"/>
    <n v="102854431"/>
    <s v="Dreamworks Pictures"/>
    <n v="95"/>
    <n v="195.3"/>
    <n v="160469765.10855094"/>
  </r>
  <r>
    <s v="Capote"/>
    <x v="0"/>
    <x v="5"/>
    <x v="25"/>
    <s v="February 3, 2006 (United States)"/>
    <x v="4"/>
    <n v="128000"/>
    <s v="Bennett Miller"/>
    <s v="Dan Futterman"/>
    <s v="Philip Seymour Hoffman"/>
    <s v="United States"/>
    <n v="7000000"/>
    <n v="49327405"/>
    <s v="United Artists"/>
    <n v="114"/>
    <n v="195.3"/>
    <n v="76958834.119303629"/>
  </r>
  <r>
    <s v="The Skeleton Key"/>
    <x v="8"/>
    <x v="0"/>
    <x v="25"/>
    <s v="August 12, 2005 (United States)"/>
    <x v="16"/>
    <n v="108000"/>
    <s v="Iain Softley"/>
    <s v="Ehren Kruger"/>
    <s v="Kate Hudson"/>
    <s v="United States"/>
    <n v="43000000"/>
    <n v="93983911"/>
    <s v="Universal Pictures"/>
    <n v="104"/>
    <n v="195.3"/>
    <n v="146630300.46953404"/>
  </r>
  <r>
    <s v="The Squid and the Whale"/>
    <x v="0"/>
    <x v="3"/>
    <x v="25"/>
    <s v="December 16, 2005 (United States)"/>
    <x v="4"/>
    <n v="80000"/>
    <s v="Noah Baumbach"/>
    <s v="Noah Baumbach"/>
    <s v="Owen Kline"/>
    <s v="United States"/>
    <n v="1500000"/>
    <n v="11098131"/>
    <s v="Samuel Goldwyn Films"/>
    <n v="81"/>
    <n v="195.3"/>
    <n v="17314902.794162825"/>
  </r>
  <r>
    <s v="Land of the Dead"/>
    <x v="0"/>
    <x v="4"/>
    <x v="25"/>
    <s v="June 24, 2005 (United States)"/>
    <x v="19"/>
    <n v="93000"/>
    <s v="George A. Romero"/>
    <s v="George A. Romero"/>
    <s v="John Leguizamo"/>
    <s v="United States"/>
    <n v="15000000"/>
    <n v="47074133"/>
    <s v="Universal Pictures"/>
    <n v="93"/>
    <n v="195.3"/>
    <n v="73443360.599590376"/>
  </r>
  <r>
    <s v="Man of the House"/>
    <x v="8"/>
    <x v="3"/>
    <x v="25"/>
    <s v="February 25, 2005 (United States)"/>
    <x v="20"/>
    <n v="23000"/>
    <s v="Stephen Herek"/>
    <s v="John J. McLaughlin"/>
    <s v="Tommy Lee Jones"/>
    <s v="United States"/>
    <n v="40000000"/>
    <n v="21577624"/>
    <s v="Revolution Studios"/>
    <n v="100"/>
    <n v="195.3"/>
    <n v="33664628.944188423"/>
  </r>
  <r>
    <s v="Elizabethtown"/>
    <x v="8"/>
    <x v="3"/>
    <x v="25"/>
    <s v="October 14, 2005 (United States)"/>
    <x v="5"/>
    <n v="68000"/>
    <s v="Cameron Crowe"/>
    <s v="Cameron Crowe"/>
    <s v="Orlando Bloom"/>
    <s v="United States"/>
    <n v="45000000"/>
    <n v="52164016"/>
    <s v="Paramount Pictures"/>
    <n v="123"/>
    <n v="195.3"/>
    <n v="81384412.05939579"/>
  </r>
  <r>
    <s v="Chicken Little"/>
    <x v="2"/>
    <x v="10"/>
    <x v="25"/>
    <s v="November 4, 2005 (United States)"/>
    <x v="46"/>
    <n v="88000"/>
    <s v="Mark Dindal"/>
    <s v="Mark Dindal"/>
    <s v="Zach Braff"/>
    <s v="United States"/>
    <n v="150000000"/>
    <n v="314432837"/>
    <s v="Walt Disney Pictures"/>
    <n v="81"/>
    <n v="195.3"/>
    <n v="490566745.69329232"/>
  </r>
  <r>
    <s v="Monster-in-Law"/>
    <x v="8"/>
    <x v="3"/>
    <x v="25"/>
    <s v="May 13, 2005 (United States)"/>
    <x v="41"/>
    <n v="58000"/>
    <s v="Robert Luketic"/>
    <s v="Anya Kochoff"/>
    <s v="Jennifer Lopez"/>
    <s v="United States"/>
    <n v="43000000"/>
    <n v="155457327"/>
    <s v="New Line Cinema"/>
    <n v="101"/>
    <n v="195.3"/>
    <n v="242538901.87864822"/>
  </r>
  <r>
    <s v="Domino"/>
    <x v="0"/>
    <x v="2"/>
    <x v="25"/>
    <s v="October 14, 2005 (United States)"/>
    <x v="23"/>
    <n v="65000"/>
    <s v="Tony Scott"/>
    <s v="Richard Kelly"/>
    <s v="Keira Knightley"/>
    <s v="United States"/>
    <n v="50000000"/>
    <n v="22984628"/>
    <s v="New Line Cinema"/>
    <n v="127"/>
    <n v="195.3"/>
    <n v="35859785.722478233"/>
  </r>
  <r>
    <s v="The Ring Two"/>
    <x v="8"/>
    <x v="4"/>
    <x v="25"/>
    <s v="March 18, 2005 (United States)"/>
    <x v="20"/>
    <n v="93000"/>
    <s v="Hideo Nakata"/>
    <s v="Ehren Kruger"/>
    <s v="Naomi Watts"/>
    <s v="United States"/>
    <n v="50000000"/>
    <n v="163995949"/>
    <s v="Dreamworks Pictures"/>
    <n v="110"/>
    <n v="195.3"/>
    <n v="255860551.25601637"/>
  </r>
  <r>
    <s v="London"/>
    <x v="0"/>
    <x v="0"/>
    <x v="25"/>
    <s v="February 10, 2006 (United States)"/>
    <x v="16"/>
    <n v="23000"/>
    <s v="Hunter Richards"/>
    <s v="Hunter Richards"/>
    <s v="Jessica Biel"/>
    <s v="United Kingdom"/>
    <m/>
    <n v="20361"/>
    <s v="Destination Films"/>
    <n v="92"/>
    <n v="195.3"/>
    <n v="31766.496159754221"/>
  </r>
  <r>
    <s v="Deuce Bigalow: European Gigolo"/>
    <x v="0"/>
    <x v="3"/>
    <x v="25"/>
    <s v="August 12, 2005 (United States)"/>
    <x v="32"/>
    <n v="49000"/>
    <s v="Mike Bigelow"/>
    <s v="Harris Goldberg"/>
    <s v="Rob Schneider"/>
    <s v="United States"/>
    <n v="22000000"/>
    <n v="45109561"/>
    <s v="Columbia Pictures"/>
    <n v="83"/>
    <n v="195.3"/>
    <n v="70378306.383512542"/>
  </r>
  <r>
    <s v="Harsh Times"/>
    <x v="0"/>
    <x v="2"/>
    <x v="25"/>
    <s v="November 10, 2006 (United States)"/>
    <x v="15"/>
    <n v="64000"/>
    <s v="David Ayer"/>
    <s v="David Ayer"/>
    <s v="Christian Bale"/>
    <s v="United States"/>
    <n v="2000000"/>
    <n v="5969708"/>
    <s v="Andrea Sperling Productions"/>
    <n v="116"/>
    <n v="195.3"/>
    <n v="9313722.6195596512"/>
  </r>
  <r>
    <s v="Diary of a Mad Black Woman"/>
    <x v="8"/>
    <x v="3"/>
    <x v="25"/>
    <s v="February 25, 2005 (United States)"/>
    <x v="1"/>
    <n v="14000"/>
    <s v="Darren Grant"/>
    <s v="Tyler Perry"/>
    <s v="Kimberly Elise"/>
    <s v="United States"/>
    <n v="5500000"/>
    <n v="50652203"/>
    <s v="BET Pictures"/>
    <n v="116"/>
    <n v="195.3"/>
    <n v="79025736.068100348"/>
  </r>
  <r>
    <s v="Herbie Fully Loaded"/>
    <x v="2"/>
    <x v="1"/>
    <x v="25"/>
    <s v="June 22, 2005 (United States)"/>
    <x v="25"/>
    <n v="46000"/>
    <s v="Angela Robinson"/>
    <s v="Thomas Lennon"/>
    <s v="Lindsay Lohan"/>
    <s v="United States"/>
    <n v="50000000"/>
    <n v="144146816"/>
    <s v="Walt Disney Pictures"/>
    <n v="101"/>
    <n v="195.3"/>
    <n v="224892651.48591909"/>
  </r>
  <r>
    <s v="Wallace &amp; Gromit: The Curse of the Were-Rabbit"/>
    <x v="2"/>
    <x v="10"/>
    <x v="25"/>
    <s v="October 7, 2005 (United States)"/>
    <x v="34"/>
    <n v="128000"/>
    <s v="Steve Box"/>
    <s v="Steve Box"/>
    <s v="Peter Sallis"/>
    <s v="United Kingdom"/>
    <n v="30000000"/>
    <n v="194137091"/>
    <s v="Aardman Animations"/>
    <n v="85"/>
    <n v="195.3"/>
    <n v="302885671.41679466"/>
  </r>
  <r>
    <s v="Casanova"/>
    <x v="0"/>
    <x v="1"/>
    <x v="25"/>
    <s v="January 6, 2006 (United States)"/>
    <x v="16"/>
    <n v="53000"/>
    <s v="Lasse HallstrÃ¶m"/>
    <s v="Jeffrey Hatcher"/>
    <s v="Heath Ledger"/>
    <s v="United States"/>
    <m/>
    <n v="37691644"/>
    <s v="Touchstone Pictures"/>
    <n v="112"/>
    <n v="195.3"/>
    <n v="58805140.434203789"/>
  </r>
  <r>
    <s v="The Jacket"/>
    <x v="0"/>
    <x v="0"/>
    <x v="25"/>
    <s v="March 4, 2005 (United States)"/>
    <x v="12"/>
    <n v="110000"/>
    <s v="John Maybury"/>
    <s v="Tom Bleecker"/>
    <s v="Adrien Brody"/>
    <s v="Germany"/>
    <n v="29000000"/>
    <n v="21733230"/>
    <s v="Mandalay Pictures"/>
    <n v="103"/>
    <n v="195.3"/>
    <n v="33907399.800307214"/>
  </r>
  <r>
    <s v="The Wedding Date"/>
    <x v="8"/>
    <x v="3"/>
    <x v="25"/>
    <s v="February 4, 2005 (United States)"/>
    <x v="19"/>
    <n v="50000"/>
    <s v="Clare Kilner"/>
    <s v="Elizabeth Young"/>
    <s v="Dermot Mulroney"/>
    <s v="United States"/>
    <n v="15000000"/>
    <n v="47096206"/>
    <s v="Gold Circle Films"/>
    <n v="90"/>
    <n v="195.3"/>
    <n v="73477798.096262157"/>
  </r>
  <r>
    <s v="Thank You for Smoking"/>
    <x v="0"/>
    <x v="3"/>
    <x v="25"/>
    <s v="April 14, 2006 (United States)"/>
    <x v="37"/>
    <n v="215000"/>
    <s v="Jason Reitman"/>
    <s v="Jason Reitman"/>
    <s v="Aaron Eckhart"/>
    <s v="United States"/>
    <n v="6500000"/>
    <n v="39323027"/>
    <s v="Room 9 Entertainment"/>
    <n v="92"/>
    <n v="195.3"/>
    <n v="61350365.217101887"/>
  </r>
  <r>
    <s v="Hide and Seek"/>
    <x v="0"/>
    <x v="0"/>
    <x v="25"/>
    <s v="January 28, 2005 (United States)"/>
    <x v="22"/>
    <n v="83000"/>
    <s v="John Polson"/>
    <s v="Ari Schlossberg"/>
    <s v="Robert De Niro"/>
    <s v="Germany"/>
    <n v="30000000"/>
    <n v="127369981"/>
    <s v="Twentieth Century Fox"/>
    <n v="101"/>
    <n v="195.3"/>
    <n v="198718039.99334356"/>
  </r>
  <r>
    <s v="Cursed"/>
    <x v="8"/>
    <x v="3"/>
    <x v="25"/>
    <s v="February 25, 2005 (United States)"/>
    <x v="18"/>
    <n v="31000"/>
    <s v="Wes Craven"/>
    <s v="Kevin Williamson"/>
    <s v="Christina Ricci"/>
    <s v="Germany"/>
    <n v="38000000"/>
    <n v="29621722"/>
    <s v="Dimension Films"/>
    <n v="97"/>
    <n v="195.3"/>
    <n v="46214739.853558622"/>
  </r>
  <r>
    <s v="Miss Congeniality 2: Armed &amp; Fabulous"/>
    <x v="8"/>
    <x v="2"/>
    <x v="25"/>
    <s v="March 24, 2005 (United States)"/>
    <x v="27"/>
    <n v="71000"/>
    <s v="John Pasquin"/>
    <s v="Marc Lawrence"/>
    <s v="Sandra Bullock"/>
    <s v="United States"/>
    <n v="45000000"/>
    <n v="101393569"/>
    <s v="Castle Rock Entertainment"/>
    <n v="115"/>
    <n v="195.3"/>
    <n v="158190581.02560163"/>
  </r>
  <r>
    <s v="Bad News Bears"/>
    <x v="8"/>
    <x v="3"/>
    <x v="25"/>
    <s v="July 22, 2005 (United States)"/>
    <x v="1"/>
    <n v="21000"/>
    <s v="Richard Linklater"/>
    <s v="Bill Lancaster"/>
    <s v="Billy Bob Thornton"/>
    <s v="United States"/>
    <n v="35000000"/>
    <n v="34252847"/>
    <s v="Paramount Pictures"/>
    <n v="113"/>
    <n v="195.3"/>
    <n v="53440053.665642597"/>
  </r>
  <r>
    <s v="Fever Pitch"/>
    <x v="8"/>
    <x v="3"/>
    <x v="25"/>
    <s v="April 8, 2005 (United States)"/>
    <x v="19"/>
    <n v="43000"/>
    <s v="Bobby Farrelly"/>
    <s v="Lowell Ganz"/>
    <s v="Drew Barrymore"/>
    <s v="United States"/>
    <n v="30000000"/>
    <n v="50605163"/>
    <s v="Fox 2000 Pictures"/>
    <n v="104"/>
    <n v="195.3"/>
    <n v="78952345.960573465"/>
  </r>
  <r>
    <s v="Kinky Boots"/>
    <x v="8"/>
    <x v="3"/>
    <x v="25"/>
    <s v="May 26, 2006 (United States)"/>
    <x v="12"/>
    <n v="19000"/>
    <s v="Julian Jarrold"/>
    <s v="Geoff Deane"/>
    <s v="Chiwetel Ejiofor"/>
    <s v="United States"/>
    <m/>
    <n v="9950133"/>
    <s v="Miramax"/>
    <n v="107"/>
    <n v="195.3"/>
    <n v="15523837.814132104"/>
  </r>
  <r>
    <s v="xXx: State of the Union"/>
    <x v="8"/>
    <x v="2"/>
    <x v="25"/>
    <s v="April 29, 2005 (United States)"/>
    <x v="54"/>
    <n v="68000"/>
    <s v="Lee Tamahori"/>
    <s v="Rich Wilkes"/>
    <s v="Ice Cube"/>
    <s v="United States"/>
    <n v="113000000"/>
    <n v="71022693"/>
    <s v="Columbia Pictures"/>
    <n v="101"/>
    <n v="195.3"/>
    <n v="110807038.18279569"/>
  </r>
  <r>
    <s v="Syriana"/>
    <x v="0"/>
    <x v="0"/>
    <x v="25"/>
    <s v="December 9, 2005 (United States)"/>
    <x v="15"/>
    <n v="127000"/>
    <s v="Stephen Gaghan"/>
    <s v="Stephen Gaghan"/>
    <s v="George Clooney"/>
    <s v="United States"/>
    <n v="50000000"/>
    <n v="93974620"/>
    <s v="Warner Bros."/>
    <n v="128"/>
    <n v="195.3"/>
    <n v="146615804.98719916"/>
  </r>
  <r>
    <s v="North Country"/>
    <x v="0"/>
    <x v="0"/>
    <x v="25"/>
    <s v="October 21, 2005 (United States)"/>
    <x v="4"/>
    <n v="41000"/>
    <s v="Niki Caro"/>
    <s v="Michael Seitzman"/>
    <s v="Charlize Theron"/>
    <s v="United States"/>
    <n v="35000000"/>
    <n v="25211175"/>
    <s v="Warner Bros."/>
    <n v="126"/>
    <n v="195.3"/>
    <n v="39333563.863287248"/>
  </r>
  <r>
    <s v="Derailed"/>
    <x v="0"/>
    <x v="6"/>
    <x v="25"/>
    <s v="November 11, 2005 (United States)"/>
    <x v="14"/>
    <n v="72000"/>
    <s v="Mikael HÃ¥fstrÃ¶m"/>
    <s v="Stuart Beattie"/>
    <s v="Clive Owen"/>
    <s v="United States"/>
    <n v="22000000"/>
    <n v="57479076"/>
    <s v="Di Bonaventura Pictures"/>
    <n v="108"/>
    <n v="195.3"/>
    <n v="89676776.5345622"/>
  </r>
  <r>
    <s v="Romance &amp; Cigarettes"/>
    <x v="0"/>
    <x v="3"/>
    <x v="25"/>
    <s v="March 3, 2006 (Norway)"/>
    <x v="19"/>
    <n v="12000"/>
    <s v="John Turturro"/>
    <s v="John Turturro"/>
    <s v="James Gandolfini"/>
    <s v="United States"/>
    <m/>
    <n v="2935242"/>
    <s v="United Artists"/>
    <n v="105"/>
    <n v="195.3"/>
    <n v="4579458.4608294927"/>
  </r>
  <r>
    <s v="The Perfect Man"/>
    <x v="1"/>
    <x v="3"/>
    <x v="25"/>
    <s v="June 17, 2005 (United States)"/>
    <x v="30"/>
    <n v="29000"/>
    <s v="Mark Rosman"/>
    <s v="Michael McQuown"/>
    <s v="Hilary Duff"/>
    <s v="United States"/>
    <n v="10000000"/>
    <n v="19770475"/>
    <s v="Universal Pictures"/>
    <n v="100"/>
    <n v="195.3"/>
    <n v="30845180.401945721"/>
  </r>
  <r>
    <s v="Unleashed"/>
    <x v="0"/>
    <x v="2"/>
    <x v="25"/>
    <s v="May 13, 2005 (United States)"/>
    <x v="9"/>
    <n v="100000"/>
    <s v="Louis Leterrier"/>
    <s v="Luc Besson"/>
    <s v="Jet Li"/>
    <s v="United Kingdom"/>
    <n v="45000000"/>
    <n v="50871113"/>
    <s v="Rogue Pictures"/>
    <n v="103"/>
    <n v="195.3"/>
    <n v="79367271.536610335"/>
  </r>
  <r>
    <s v="Hostage"/>
    <x v="0"/>
    <x v="2"/>
    <x v="25"/>
    <s v="March 11, 2005 (United States)"/>
    <x v="16"/>
    <n v="108000"/>
    <s v="Florent-Emilio Siri"/>
    <s v="Robert Crais"/>
    <s v="Bruce Willis"/>
    <s v="United States"/>
    <n v="52000000"/>
    <n v="77663556"/>
    <s v="Miramax"/>
    <n v="113"/>
    <n v="195.3"/>
    <n v="121167872.57142857"/>
  </r>
  <r>
    <s v="The Greatest Game Ever Played"/>
    <x v="1"/>
    <x v="5"/>
    <x v="25"/>
    <s v="September 30, 2005 (United States)"/>
    <x v="34"/>
    <n v="29000"/>
    <s v="Bill Paxton"/>
    <s v="Mark Frost"/>
    <s v="Shia LaBeouf"/>
    <s v="United States"/>
    <n v="26000000"/>
    <n v="15431177"/>
    <s v="Fairway Films"/>
    <n v="120"/>
    <n v="195.3"/>
    <n v="24075164.525857653"/>
  </r>
  <r>
    <s v="CachÃ© (Hidden)"/>
    <x v="0"/>
    <x v="0"/>
    <x v="25"/>
    <s v="February 17, 2006 (United States)"/>
    <x v="4"/>
    <n v="76000"/>
    <s v="Michael Haneke"/>
    <s v="Michael Haneke"/>
    <s v="Daniel Auteuil"/>
    <s v="France"/>
    <m/>
    <n v="16197824"/>
    <s v="Les Films du Losange"/>
    <n v="117"/>
    <n v="195.3"/>
    <n v="25271259.461341523"/>
  </r>
  <r>
    <s v="Get Rich or Die Tryin'"/>
    <x v="0"/>
    <x v="5"/>
    <x v="25"/>
    <s v="November 9, 2005 (United States)"/>
    <x v="20"/>
    <n v="45000"/>
    <s v="Jim Sheridan"/>
    <s v="Terence Winter"/>
    <s v="50 Cent"/>
    <s v="United States"/>
    <n v="40000000"/>
    <n v="46563961"/>
    <s v="Cent Productions Inc."/>
    <n v="117"/>
    <n v="195.3"/>
    <n v="72647408.687660009"/>
  </r>
  <r>
    <s v="Bewitched"/>
    <x v="8"/>
    <x v="3"/>
    <x v="25"/>
    <s v="June 24, 2005 (United States)"/>
    <x v="25"/>
    <n v="70000"/>
    <s v="Nora Ephron"/>
    <s v="Nora Ephron"/>
    <s v="Nicole Kidman"/>
    <s v="United States"/>
    <n v="85000000"/>
    <n v="131426169"/>
    <s v="Columbia Pictures"/>
    <n v="102"/>
    <n v="195.3"/>
    <n v="205046357.88172042"/>
  </r>
  <r>
    <s v="Hoodwinked"/>
    <x v="1"/>
    <x v="10"/>
    <x v="25"/>
    <s v="January 13, 2006 (United States)"/>
    <x v="5"/>
    <n v="58000"/>
    <s v="Cory Edwards"/>
    <s v="Todd Edwards"/>
    <s v="Anne Hathaway"/>
    <s v="United States"/>
    <n v="30000000"/>
    <n v="110013167"/>
    <s v="The Weinstein Company"/>
    <n v="80"/>
    <n v="195.3"/>
    <n v="171638566.23092678"/>
  </r>
  <r>
    <s v="Adam's Apples"/>
    <x v="0"/>
    <x v="3"/>
    <x v="25"/>
    <s v="April 15, 2005 (Denmark)"/>
    <x v="40"/>
    <n v="47000"/>
    <s v="Anders Thomas Jensen"/>
    <s v="Anders Thomas Jensen"/>
    <s v="Ulrich Thomsen"/>
    <s v="Denmark"/>
    <m/>
    <n v="2421577"/>
    <s v="M&amp;M Productions"/>
    <n v="94"/>
    <n v="195.3"/>
    <n v="3778056.8965693801"/>
  </r>
  <r>
    <s v="BloodRayne"/>
    <x v="0"/>
    <x v="2"/>
    <x v="25"/>
    <s v="January 6, 2006 (United States)"/>
    <x v="43"/>
    <n v="34000"/>
    <s v="Uwe Boll"/>
    <s v="Guinevere Turner"/>
    <s v="Kristanna Loken"/>
    <s v="Germany"/>
    <n v="25000000"/>
    <n v="3650275"/>
    <s v="Boll Kino Beteiligungs GmbH &amp; Co. KG"/>
    <n v="95"/>
    <n v="195.3"/>
    <n v="5695027.0993343573"/>
  </r>
  <r>
    <s v="The Three Burials of Melquiades Estrada"/>
    <x v="0"/>
    <x v="1"/>
    <x v="25"/>
    <s v="February 24, 2006 (United States)"/>
    <x v="34"/>
    <n v="39000"/>
    <s v="Tommy Lee Jones"/>
    <s v="Guillermo Arriaga"/>
    <s v="Tommy Lee Jones"/>
    <s v="France"/>
    <n v="15000000"/>
    <n v="12045362"/>
    <s v="EuropaCorp"/>
    <n v="121"/>
    <n v="195.3"/>
    <n v="18792738.358422939"/>
  </r>
  <r>
    <s v="Feast"/>
    <x v="0"/>
    <x v="2"/>
    <x v="25"/>
    <s v="January 18, 2007 (Singapore)"/>
    <x v="21"/>
    <n v="30000"/>
    <s v="John Gulager"/>
    <s v="Patrick Melton"/>
    <s v="Navi Rawat"/>
    <s v="United States"/>
    <n v="3200000"/>
    <n v="719135"/>
    <s v="Dimension Films"/>
    <n v="95"/>
    <n v="195.3"/>
    <n v="1121968.4306195595"/>
  </r>
  <r>
    <s v="Goal! The Dream Begins"/>
    <x v="1"/>
    <x v="1"/>
    <x v="25"/>
    <s v="May 12, 2006 (United States)"/>
    <x v="17"/>
    <n v="61000"/>
    <s v="Danny Cannon"/>
    <s v="Mike Jefferies"/>
    <s v="Kuno Becker"/>
    <s v="United States"/>
    <n v="10000000"/>
    <n v="27610873"/>
    <s v="Milkshake Films"/>
    <n v="118"/>
    <n v="195.3"/>
    <n v="43077485.934971832"/>
  </r>
  <r>
    <s v="The Notorious Bettie Page"/>
    <x v="0"/>
    <x v="5"/>
    <x v="25"/>
    <s v="May 5, 2006 (United States)"/>
    <x v="16"/>
    <n v="11000"/>
    <s v="Mary Harron"/>
    <s v="Mary Harron"/>
    <s v="Gretchen Mol"/>
    <s v="United States"/>
    <m/>
    <n v="1778006"/>
    <s v="HBO Films"/>
    <n v="91"/>
    <n v="195.3"/>
    <n v="2773980.6871479773"/>
  </r>
  <r>
    <s v="Man-Thing"/>
    <x v="0"/>
    <x v="2"/>
    <x v="25"/>
    <s v="April 21, 2005 (Singapore)"/>
    <x v="35"/>
    <n v="6100"/>
    <s v="Brett Leonard"/>
    <s v="Steve Gerber"/>
    <s v="Jack Thompson"/>
    <s v="United States"/>
    <n v="30000000"/>
    <n v="1123136"/>
    <s v="Lions Gate Films"/>
    <n v="97"/>
    <n v="195.3"/>
    <n v="1752276.1863799281"/>
  </r>
  <r>
    <s v="Good Night, and Good Luck."/>
    <x v="1"/>
    <x v="5"/>
    <x v="25"/>
    <s v="November 4, 2005 (United States)"/>
    <x v="34"/>
    <n v="95000"/>
    <s v="George Clooney"/>
    <s v="George Clooney"/>
    <s v="David Strathairn"/>
    <s v="United States"/>
    <n v="7000000"/>
    <n v="54641191"/>
    <s v="Warner Independent Pictures (WIP)"/>
    <n v="93"/>
    <n v="195.3"/>
    <n v="85249210.945724517"/>
  </r>
  <r>
    <s v="Ice Princess"/>
    <x v="2"/>
    <x v="3"/>
    <x v="25"/>
    <s v="March 18, 2005 (United States)"/>
    <x v="22"/>
    <n v="26000"/>
    <s v="Tim Fywell"/>
    <s v="Meg Cabot"/>
    <s v="Michelle Trachtenberg"/>
    <s v="United States"/>
    <m/>
    <n v="27645491"/>
    <s v="Walt Disney Pictures"/>
    <n v="98"/>
    <n v="195.3"/>
    <n v="43131495.687147975"/>
  </r>
  <r>
    <s v="A Lot Like Love"/>
    <x v="8"/>
    <x v="3"/>
    <x v="25"/>
    <s v="April 22, 2005 (United States)"/>
    <x v="14"/>
    <n v="68000"/>
    <s v="Nigel Cole"/>
    <s v="Colin Patrick Lynch"/>
    <s v="Ashton Kutcher"/>
    <s v="United States"/>
    <n v="30000000"/>
    <n v="42886719"/>
    <s v="Touchstone Pictures"/>
    <n v="107"/>
    <n v="195.3"/>
    <n v="66910308.649769582"/>
  </r>
  <r>
    <s v="Cry Wolf"/>
    <x v="8"/>
    <x v="0"/>
    <x v="25"/>
    <s v="September 16, 2005 (United States)"/>
    <x v="1"/>
    <n v="26000"/>
    <s v="Jeff Wadlow"/>
    <s v="Jeff Wadlow"/>
    <s v="Julian Morris"/>
    <s v="United States"/>
    <n v="1000000"/>
    <n v="32586408"/>
    <s v="Rogue Pictures"/>
    <n v="90"/>
    <n v="195.3"/>
    <n v="50840135.778801844"/>
  </r>
  <r>
    <s v="The Proposition"/>
    <x v="0"/>
    <x v="6"/>
    <x v="25"/>
    <s v="June 9, 2006 (United States)"/>
    <x v="4"/>
    <n v="51000"/>
    <s v="John Hillcoat"/>
    <s v="Nick Cave"/>
    <s v="Ray Winstone"/>
    <s v="Australia"/>
    <n v="20000000"/>
    <n v="5048693"/>
    <s v="UK Film Council"/>
    <n v="104"/>
    <n v="195.3"/>
    <n v="7876788.3108038912"/>
  </r>
  <r>
    <s v="The World's Fastest Indian"/>
    <x v="8"/>
    <x v="5"/>
    <x v="25"/>
    <s v="March 24, 2006 (United States)"/>
    <x v="40"/>
    <n v="53000"/>
    <s v="Roger Donaldson"/>
    <s v="Roger Donaldson"/>
    <s v="Anthony Hopkins"/>
    <s v="New Zealand"/>
    <n v="25000000"/>
    <n v="18299138"/>
    <s v="OLC / Rights Entertainment"/>
    <n v="127"/>
    <n v="195.3"/>
    <n v="28549653.602662567"/>
  </r>
  <r>
    <s v="Stealth"/>
    <x v="8"/>
    <x v="2"/>
    <x v="25"/>
    <s v="July 29, 2005 (United States)"/>
    <x v="27"/>
    <n v="52000"/>
    <s v="Rob Cohen"/>
    <s v="W.D. Richter"/>
    <s v="Josh Lucas"/>
    <s v="United States"/>
    <n v="135000000"/>
    <n v="79268322"/>
    <s v="Columbia Pictures"/>
    <n v="121"/>
    <n v="195.3"/>
    <n v="123671570.47311828"/>
  </r>
  <r>
    <s v="Hustle &amp; Flow"/>
    <x v="0"/>
    <x v="6"/>
    <x v="25"/>
    <s v="July 22, 2005 (United States)"/>
    <x v="4"/>
    <n v="39000"/>
    <s v="Craig Brewer"/>
    <s v="Craig Brewer"/>
    <s v="Terrence Howard"/>
    <s v="United States"/>
    <n v="2800000"/>
    <n v="23563727"/>
    <s v="Crunk Pictures"/>
    <n v="116"/>
    <n v="195.3"/>
    <n v="36763275.048131078"/>
  </r>
  <r>
    <s v="The Matador"/>
    <x v="0"/>
    <x v="3"/>
    <x v="25"/>
    <s v="January 27, 2006 (United States)"/>
    <x v="17"/>
    <n v="44000"/>
    <s v="Richard Shepard"/>
    <s v="Richard Shepard"/>
    <s v="Pierce Brosnan"/>
    <s v="Ireland"/>
    <n v="12500000"/>
    <n v="17356268"/>
    <s v="Stratus Film Co."/>
    <n v="96"/>
    <n v="195.3"/>
    <n v="27078621.912954427"/>
  </r>
  <r>
    <s v="In Her Shoes"/>
    <x v="8"/>
    <x v="3"/>
    <x v="25"/>
    <s v="October 7, 2005 (United States)"/>
    <x v="5"/>
    <n v="60000"/>
    <s v="Curtis Hanson"/>
    <s v="Jennifer Weiner"/>
    <s v="Toni Collette"/>
    <s v="United States"/>
    <m/>
    <n v="83697473"/>
    <s v="Fox 2000 Pictures"/>
    <n v="130"/>
    <n v="195.3"/>
    <n v="130581771.7516641"/>
  </r>
  <r>
    <s v="The Fog"/>
    <x v="8"/>
    <x v="4"/>
    <x v="25"/>
    <s v="October 14, 2005 (United States)"/>
    <x v="47"/>
    <n v="35000"/>
    <s v="Rupert Wainwright"/>
    <s v="Cooper Layne"/>
    <s v="Tom Welling"/>
    <s v="United States"/>
    <n v="18000000"/>
    <n v="46201432"/>
    <s v="Revolution Studios"/>
    <n v="100"/>
    <n v="195.3"/>
    <n v="72081804.047107011"/>
  </r>
  <r>
    <s v="Because of Winn-Dixie"/>
    <x v="1"/>
    <x v="3"/>
    <x v="25"/>
    <s v="February 18, 2005 (United States)"/>
    <x v="21"/>
    <n v="11000"/>
    <s v="Wayne Wang"/>
    <s v="Kate DiCamillo"/>
    <s v="AnnaSophia Robb"/>
    <s v="United States"/>
    <n v="14000000"/>
    <n v="33589427"/>
    <s v="Twentieth Century Fox"/>
    <n v="106"/>
    <n v="195.3"/>
    <n v="52405009.763952889"/>
  </r>
  <r>
    <s v="Where the Truth Lies"/>
    <x v="9"/>
    <x v="6"/>
    <x v="25"/>
    <s v="October 7, 2005 (Canada)"/>
    <x v="16"/>
    <n v="17000"/>
    <s v="Atom Egoyan"/>
    <s v="Atom Egoyan"/>
    <s v="Kevin Bacon"/>
    <s v="Canada"/>
    <n v="25000000"/>
    <n v="3487678"/>
    <s v="Serendipity Point Films"/>
    <n v="107"/>
    <n v="195.3"/>
    <n v="5441349.137736815"/>
  </r>
  <r>
    <s v="Must Love Dogs"/>
    <x v="8"/>
    <x v="3"/>
    <x v="25"/>
    <s v="July 29, 2005 (United States)"/>
    <x v="23"/>
    <n v="31000"/>
    <s v="Gary David Goldberg"/>
    <s v="Claire Cook"/>
    <s v="Diane Lane"/>
    <s v="United States"/>
    <n v="30000000"/>
    <n v="58231520"/>
    <s v="Warner Bros."/>
    <n v="98"/>
    <n v="195.3"/>
    <n v="90850712.462877616"/>
  </r>
  <r>
    <s v="Guess Who"/>
    <x v="8"/>
    <x v="3"/>
    <x v="25"/>
    <s v="March 25, 2005 (United States)"/>
    <x v="23"/>
    <n v="41000"/>
    <s v="Kevin Rodney Sullivan"/>
    <s v="William Rose"/>
    <s v="Ashton Kutcher"/>
    <s v="United States"/>
    <n v="35000000"/>
    <n v="103121466"/>
    <s v="Columbia Pictures"/>
    <n v="105"/>
    <n v="195.3"/>
    <n v="160886383.46236557"/>
  </r>
  <r>
    <s v="The Ballad of Jack and Rose"/>
    <x v="0"/>
    <x v="0"/>
    <x v="25"/>
    <s v="April 8, 2005 (United States)"/>
    <x v="14"/>
    <n v="11000"/>
    <s v="Rebecca Miller"/>
    <s v="Rebecca Miller"/>
    <s v="Daniel Day-Lewis"/>
    <s v="United States"/>
    <n v="1500000"/>
    <n v="916051"/>
    <s v="IFC Productions"/>
    <n v="112"/>
    <n v="195.3"/>
    <n v="1429189.6554019456"/>
  </r>
  <r>
    <s v="Stay"/>
    <x v="0"/>
    <x v="0"/>
    <x v="25"/>
    <s v="October 21, 2005 (United States)"/>
    <x v="8"/>
    <n v="77000"/>
    <s v="Marc Forster"/>
    <s v="David Benioff"/>
    <s v="Ewan McGregor"/>
    <s v="United States"/>
    <n v="50000000"/>
    <n v="8483797"/>
    <s v="New Regency Productions"/>
    <n v="99"/>
    <n v="195.3"/>
    <n v="13236113.394265233"/>
  </r>
  <r>
    <s v="The Great Raid"/>
    <x v="0"/>
    <x v="2"/>
    <x v="25"/>
    <s v="August 12, 2005 (United States)"/>
    <x v="17"/>
    <n v="21000"/>
    <s v="John Dahl"/>
    <s v="William B. Breuer"/>
    <s v="Benjamin Bratt"/>
    <s v="United States"/>
    <n v="80000000"/>
    <n v="10777375"/>
    <s v="Miramax"/>
    <n v="132"/>
    <n v="195.3"/>
    <n v="16814470.878136199"/>
  </r>
  <r>
    <s v="Venom"/>
    <x v="0"/>
    <x v="4"/>
    <x v="25"/>
    <s v="September 16, 2005 (United States)"/>
    <x v="26"/>
    <n v="9700"/>
    <s v="Jim Gillespie"/>
    <s v="Flint Dille"/>
    <s v="Agnes Bruckner"/>
    <s v="United States"/>
    <m/>
    <n v="881779"/>
    <s v="Dimension Films"/>
    <n v="87"/>
    <n v="195.3"/>
    <n v="1375719.7199180746"/>
  </r>
  <r>
    <s v="Tideland"/>
    <x v="0"/>
    <x v="0"/>
    <x v="25"/>
    <s v="August 11, 2006 (United Kingdom)"/>
    <x v="16"/>
    <n v="32000"/>
    <s v="Terry Gilliam"/>
    <s v="Tony Grisoni"/>
    <s v="Jeff Bridges"/>
    <s v="United Kingdom"/>
    <n v="19300000"/>
    <n v="566611"/>
    <s v="Recorded Picture Company (RPC)"/>
    <n v="120"/>
    <n v="195.3"/>
    <n v="884005.99948796711"/>
  </r>
  <r>
    <s v="Roll Bounce"/>
    <x v="8"/>
    <x v="3"/>
    <x v="25"/>
    <s v="September 23, 2005 (United States)"/>
    <x v="19"/>
    <n v="6800"/>
    <s v="Malcolm D. Lee"/>
    <s v="Norman Vance Jr."/>
    <s v="Shad Moss"/>
    <s v="United States"/>
    <m/>
    <n v="17521290"/>
    <s v="State Street Pictures"/>
    <n v="112"/>
    <n v="195.3"/>
    <n v="27336083.2718894"/>
  </r>
  <r>
    <s v="Alone in the Dark"/>
    <x v="0"/>
    <x v="2"/>
    <x v="25"/>
    <s v="January 28, 2005 (United States)"/>
    <x v="69"/>
    <n v="42000"/>
    <s v="Uwe Boll"/>
    <s v="Elan Mastai"/>
    <s v="Christian Slater"/>
    <s v="Canada"/>
    <n v="20000000"/>
    <n v="12693645"/>
    <s v="AITD Productions"/>
    <n v="96"/>
    <n v="195.3"/>
    <n v="19804166.059907831"/>
  </r>
  <r>
    <s v="An American Haunting"/>
    <x v="8"/>
    <x v="0"/>
    <x v="25"/>
    <s v="May 5, 2006 (United States)"/>
    <x v="27"/>
    <n v="25000"/>
    <s v="Courtney Solomon"/>
    <s v="Brent Monahan"/>
    <s v="Donald Sutherland"/>
    <s v="United Kingdom"/>
    <n v="14000000"/>
    <n v="29612137"/>
    <s v="Allan Zeman Productions"/>
    <n v="83"/>
    <n v="195.3"/>
    <n v="46199785.683051713"/>
  </r>
  <r>
    <s v="Supercross"/>
    <x v="8"/>
    <x v="2"/>
    <x v="25"/>
    <s v="August 17, 2005 (United States)"/>
    <x v="36"/>
    <n v="4400"/>
    <s v="Steve Boyum"/>
    <s v="Ken Solarz"/>
    <s v="Steve Howey"/>
    <s v="United States"/>
    <n v="16000000"/>
    <n v="3344431"/>
    <s v="Tag Entertainment"/>
    <n v="80"/>
    <n v="195.3"/>
    <n v="5217860.346646185"/>
  </r>
  <r>
    <s v="Oliver Twist"/>
    <x v="8"/>
    <x v="6"/>
    <x v="25"/>
    <s v="September 30, 2005 (United States)"/>
    <x v="8"/>
    <n v="32000"/>
    <s v="Roman Polanski"/>
    <s v="Charles Dickens"/>
    <s v="Barney Clark"/>
    <s v="France"/>
    <n v="60000000"/>
    <n v="42580321"/>
    <s v="R.P. Productions"/>
    <n v="130"/>
    <n v="195.3"/>
    <n v="66432277.566308238"/>
  </r>
  <r>
    <s v="White Noise"/>
    <x v="8"/>
    <x v="0"/>
    <x v="25"/>
    <s v="January 7, 2005 (United States)"/>
    <x v="30"/>
    <n v="48000"/>
    <s v="Geoffrey Sax"/>
    <s v="Niall Johnson"/>
    <s v="Michael Keaton"/>
    <s v="United Kingdom"/>
    <n v="10000000"/>
    <n v="91196419"/>
    <s v="Universal Pictures"/>
    <n v="101"/>
    <n v="195.3"/>
    <n v="142281356.21761391"/>
  </r>
  <r>
    <s v="Are We There Yet?"/>
    <x v="1"/>
    <x v="1"/>
    <x v="25"/>
    <s v="January 21, 2005 (United States)"/>
    <x v="32"/>
    <n v="30000"/>
    <s v="Brian Levant"/>
    <s v="Steven Gary Banks"/>
    <s v="Ice Cube"/>
    <s v="United States"/>
    <n v="32000000"/>
    <n v="97918663"/>
    <s v="Revolution Studios"/>
    <n v="95"/>
    <n v="195.3"/>
    <n v="152769158.30056322"/>
  </r>
  <r>
    <s v="The Protector"/>
    <x v="0"/>
    <x v="2"/>
    <x v="25"/>
    <s v="September 8, 2006 (United States)"/>
    <x v="12"/>
    <n v="36000"/>
    <s v="Prachya Pinkaew"/>
    <s v="Napalee"/>
    <s v="Tony Jaa"/>
    <s v="Thailand"/>
    <m/>
    <n v="27165581"/>
    <s v="Sahamongkolfilm Co."/>
    <n v="111"/>
    <n v="195.3"/>
    <n v="42382757.453661032"/>
  </r>
  <r>
    <s v="Proof"/>
    <x v="8"/>
    <x v="0"/>
    <x v="25"/>
    <s v="October 7, 2005 (United States)"/>
    <x v="17"/>
    <n v="44000"/>
    <s v="John Madden"/>
    <s v="David Auburn"/>
    <s v="Gwyneth Paltrow"/>
    <s v="United States"/>
    <n v="20000000"/>
    <n v="14189860"/>
    <s v="Miramax"/>
    <n v="100"/>
    <n v="195.3"/>
    <n v="22138506.615463387"/>
  </r>
  <r>
    <s v="Last Days"/>
    <x v="0"/>
    <x v="0"/>
    <x v="25"/>
    <s v="May 13, 2005 (France)"/>
    <x v="1"/>
    <n v="22000"/>
    <s v="Gus Van Sant"/>
    <s v="Gus Van Sant"/>
    <s v="Michael Pitt"/>
    <s v="United States"/>
    <m/>
    <n v="2456454"/>
    <s v="HBO Films"/>
    <n v="97"/>
    <n v="195.3"/>
    <n v="3832470.7311827955"/>
  </r>
  <r>
    <s v="Racing Stripes"/>
    <x v="1"/>
    <x v="1"/>
    <x v="25"/>
    <s v="January 14, 2005 (United States)"/>
    <x v="33"/>
    <n v="16000"/>
    <s v="Frederik Du Chau"/>
    <s v="David Schmidt"/>
    <s v="Frankie Muniz"/>
    <s v="United States"/>
    <n v="30000000"/>
    <n v="90754475"/>
    <s v="Alcon Entertainment"/>
    <n v="102"/>
    <n v="195.3"/>
    <n v="141591851.16487455"/>
  </r>
  <r>
    <s v="A Sound of Thunder"/>
    <x v="8"/>
    <x v="2"/>
    <x v="25"/>
    <s v="September 2, 2005 (United States)"/>
    <x v="29"/>
    <n v="19000"/>
    <s v="Peter Hyams"/>
    <s v="Ray Bradbury"/>
    <s v="Edward Burns"/>
    <s v="Czech Republic"/>
    <n v="80000000"/>
    <n v="11665465"/>
    <s v="Franchise Pictures"/>
    <n v="110"/>
    <n v="195.3"/>
    <n v="18200036.792114694"/>
  </r>
  <r>
    <s v="The Weather Man"/>
    <x v="0"/>
    <x v="3"/>
    <x v="25"/>
    <s v="October 28, 2005 (United States)"/>
    <x v="16"/>
    <n v="78000"/>
    <s v="Gore Verbinski"/>
    <s v="Steve Conrad"/>
    <s v="Nicolas Cage"/>
    <s v="United States"/>
    <n v="22000000"/>
    <n v="19126398"/>
    <s v="Paramount Pictures"/>
    <n v="102"/>
    <n v="195.3"/>
    <n v="29840314.749615975"/>
  </r>
  <r>
    <s v="Keeping Mum"/>
    <x v="0"/>
    <x v="3"/>
    <x v="25"/>
    <s v="October 6, 2006 (United States)"/>
    <x v="8"/>
    <n v="34000"/>
    <s v="Niall Johnson"/>
    <s v="Richard Russo"/>
    <s v="Rowan Atkinson"/>
    <s v="United Kingdom"/>
    <n v="169000"/>
    <n v="18586834"/>
    <s v="Summit Entertainment"/>
    <n v="99"/>
    <n v="195.3"/>
    <n v="28998506.501792114"/>
  </r>
  <r>
    <s v="Angel-A"/>
    <x v="0"/>
    <x v="3"/>
    <x v="25"/>
    <s v="December 21, 2005 (France)"/>
    <x v="12"/>
    <n v="33000"/>
    <s v="Luc Besson"/>
    <s v="Luc Besson"/>
    <s v="Rie Rasmussen"/>
    <s v="France"/>
    <m/>
    <n v="9995168"/>
    <s v="EuropaCorp"/>
    <n v="91"/>
    <n v="195.3"/>
    <n v="15594099.793138759"/>
  </r>
  <r>
    <s v="An Unfinished Life"/>
    <x v="8"/>
    <x v="0"/>
    <x v="25"/>
    <s v="September 16, 2005 (United States)"/>
    <x v="9"/>
    <n v="29000"/>
    <s v="Lasse HallstrÃ¶m"/>
    <s v="Mark Spragg"/>
    <s v="Jennifer Lopez"/>
    <s v="Germany"/>
    <n v="30000000"/>
    <n v="18618284"/>
    <s v="Miramax"/>
    <n v="108"/>
    <n v="195.3"/>
    <n v="29047573.654889911"/>
  </r>
  <r>
    <s v="Boogeyman"/>
    <x v="8"/>
    <x v="0"/>
    <x v="25"/>
    <s v="February 4, 2005 (United States)"/>
    <x v="29"/>
    <n v="30000"/>
    <s v="Stephen Kay"/>
    <s v="Eric Kripke"/>
    <s v="Barry Watson"/>
    <s v="United States"/>
    <n v="20000000"/>
    <n v="67192859"/>
    <s v="Screen Gems"/>
    <n v="89"/>
    <n v="195.3"/>
    <n v="104831869.62263185"/>
  </r>
  <r>
    <s v="Fierce People"/>
    <x v="0"/>
    <x v="0"/>
    <x v="25"/>
    <s v="November 30, 2007 (United States)"/>
    <x v="16"/>
    <n v="6600"/>
    <s v="Griffin Dunne"/>
    <s v="Dirk Wittenborn"/>
    <s v="Diane Lane"/>
    <s v="United States"/>
    <m/>
    <n v="269755"/>
    <s v="Industry Entertainment"/>
    <n v="107"/>
    <n v="195.3"/>
    <n v="420861.99948796717"/>
  </r>
  <r>
    <s v="Asylum"/>
    <x v="0"/>
    <x v="0"/>
    <x v="25"/>
    <s v="September 9, 2005 (United Kingdom)"/>
    <x v="10"/>
    <n v="4900"/>
    <s v="David Mackenzie"/>
    <s v="Patrick McGrath"/>
    <s v="Natasha Richardson"/>
    <s v="United Kingdom"/>
    <m/>
    <n v="2788033"/>
    <s v="Paramount Classics"/>
    <n v="99"/>
    <n v="195.3"/>
    <n v="4349788.3005632358"/>
  </r>
  <r>
    <s v="Me and You and Everyone We Know"/>
    <x v="0"/>
    <x v="3"/>
    <x v="25"/>
    <s v="August 5, 2005 (United States)"/>
    <x v="4"/>
    <n v="36000"/>
    <s v="Miranda July"/>
    <s v="Miranda July"/>
    <s v="John Hawkes"/>
    <s v="United States"/>
    <n v="800000"/>
    <n v="8012838"/>
    <s v="IFC Films"/>
    <n v="91"/>
    <n v="195.3"/>
    <n v="12501340.187403994"/>
  </r>
  <r>
    <s v="Transamerica"/>
    <x v="0"/>
    <x v="1"/>
    <x v="25"/>
    <s v="March 3, 2006 (United States)"/>
    <x v="34"/>
    <n v="41000"/>
    <s v="Duncan Tucker"/>
    <s v="Duncan Tucker"/>
    <s v="Felicity Huffman"/>
    <s v="United States"/>
    <n v="1000000"/>
    <n v="15151744"/>
    <s v="Belladonna Productions"/>
    <n v="103"/>
    <n v="195.3"/>
    <n v="23639203.260624677"/>
  </r>
  <r>
    <s v="The Lost City"/>
    <x v="0"/>
    <x v="0"/>
    <x v="25"/>
    <s v="May 26, 2006 (United States)"/>
    <x v="14"/>
    <n v="9300"/>
    <s v="Andy Garcia"/>
    <s v="Guillermo Cabrera Infante"/>
    <s v="Andy Garcia"/>
    <s v="United States"/>
    <n v="9600000"/>
    <n v="4408011"/>
    <s v="Crescent Drive Pictures"/>
    <n v="144"/>
    <n v="195.3"/>
    <n v="6877219.4147465434"/>
  </r>
  <r>
    <s v="Beauty Shop"/>
    <x v="8"/>
    <x v="3"/>
    <x v="25"/>
    <s v="March 30, 2005 (United States)"/>
    <x v="41"/>
    <n v="17000"/>
    <s v="Bille Woodruff"/>
    <s v="Elizabeth Hunter"/>
    <s v="Queen Latifah"/>
    <s v="United States"/>
    <m/>
    <n v="37245453"/>
    <s v="Metro-Goldwyn-Mayer (MGM)"/>
    <n v="105"/>
    <n v="195.3"/>
    <n v="58109009.365591392"/>
  </r>
  <r>
    <s v="The Upside of Anger"/>
    <x v="0"/>
    <x v="3"/>
    <x v="25"/>
    <s v="April 1, 2005 (United States)"/>
    <x v="8"/>
    <n v="21000"/>
    <s v="Mike Binder"/>
    <s v="Mike Binder"/>
    <s v="Joan Allen"/>
    <s v="United States"/>
    <n v="12000000"/>
    <n v="28237488"/>
    <s v="New Line Cinema"/>
    <n v="118"/>
    <n v="195.3"/>
    <n v="44055108.00614439"/>
  </r>
  <r>
    <s v="The Chumscrubber"/>
    <x v="0"/>
    <x v="3"/>
    <x v="25"/>
    <s v="October 5, 2006 (Germany)"/>
    <x v="15"/>
    <n v="18000"/>
    <s v="Arie Posin"/>
    <s v="Arie Posin"/>
    <s v="Jamie Bell"/>
    <s v="United States"/>
    <n v="6800000"/>
    <n v="351401"/>
    <s v="El Camino Pictures"/>
    <n v="108"/>
    <n v="195.3"/>
    <n v="548243.13722478237"/>
  </r>
  <r>
    <s v="The Man"/>
    <x v="8"/>
    <x v="2"/>
    <x v="25"/>
    <s v="September 9, 2005 (United States)"/>
    <x v="41"/>
    <n v="25000"/>
    <s v="Les Mayfield"/>
    <s v="Jim Piddock"/>
    <s v="Samuel L. Jackson"/>
    <s v="United States"/>
    <n v="33000000"/>
    <n v="13485145"/>
    <s v="New Line Cinema"/>
    <n v="83"/>
    <n v="195.3"/>
    <n v="21039035.747567844"/>
  </r>
  <r>
    <s v="Valiant"/>
    <x v="2"/>
    <x v="10"/>
    <x v="25"/>
    <s v="August 19, 2005 (United States)"/>
    <x v="30"/>
    <n v="22000"/>
    <s v="Gary Chapman"/>
    <s v="George Webster"/>
    <s v="Ewan McGregor"/>
    <s v="United Kingdom"/>
    <n v="35000000"/>
    <n v="61746888"/>
    <s v="Vanguard Films and Animation"/>
    <n v="76"/>
    <n v="195.3"/>
    <n v="96335262.537634403"/>
  </r>
  <r>
    <s v="Prime"/>
    <x v="8"/>
    <x v="3"/>
    <x v="25"/>
    <s v="October 28, 2005 (United States)"/>
    <x v="19"/>
    <n v="40000"/>
    <s v="Ben Younger"/>
    <s v="Ben Younger"/>
    <s v="Uma Thurman"/>
    <s v="United States"/>
    <n v="22000000"/>
    <n v="67937494"/>
    <s v="Prime Film Productions LLC"/>
    <n v="105"/>
    <n v="195.3"/>
    <n v="105993622.2314388"/>
  </r>
  <r>
    <s v="Manderlay"/>
    <x v="4"/>
    <x v="0"/>
    <x v="25"/>
    <s v="June 3, 2005 (Denmark)"/>
    <x v="4"/>
    <n v="23000"/>
    <s v="Lars von Trier"/>
    <s v="Lars von Trier"/>
    <s v="Bryce Dallas Howard"/>
    <s v="Denmark"/>
    <n v="14200000"/>
    <n v="674918"/>
    <s v="Zentropa Entertainments"/>
    <n v="139"/>
    <n v="195.3"/>
    <n v="1052982.665642601"/>
  </r>
  <r>
    <s v="Junebug"/>
    <x v="0"/>
    <x v="3"/>
    <x v="25"/>
    <s v="September 16, 2005 (United States)"/>
    <x v="15"/>
    <n v="22000"/>
    <s v="Phil Morrison"/>
    <s v="Angus MacLachlan"/>
    <s v="Embeth Davidtz"/>
    <s v="United States"/>
    <n v="1000000"/>
    <n v="3399228"/>
    <s v="Junebug Movie"/>
    <n v="106"/>
    <n v="195.3"/>
    <n v="5303352.6451612897"/>
  </r>
  <r>
    <s v="Dominion"/>
    <x v="0"/>
    <x v="0"/>
    <x v="25"/>
    <s v="August 1, 2005 (United Kingdom)"/>
    <x v="33"/>
    <n v="11000"/>
    <s v="Paul Schrader"/>
    <s v="William Wisher"/>
    <s v="Stellan SkarsgÃ¥rd"/>
    <s v="United States"/>
    <n v="30000000"/>
    <n v="251495"/>
    <s v="Morgan Creek Entertainment"/>
    <n v="117"/>
    <n v="195.3"/>
    <n v="392373.40757808497"/>
  </r>
  <r>
    <s v="Battle in Heaven"/>
    <x v="9"/>
    <x v="6"/>
    <x v="25"/>
    <s v="October 26, 2005 (Belgium)"/>
    <x v="41"/>
    <n v="6100"/>
    <s v="Carlos Reygadas"/>
    <s v="Carlos Reygadas"/>
    <s v="Marcos HernÃ¡ndez"/>
    <s v="Mexico"/>
    <m/>
    <n v="258227"/>
    <s v="Coproduction Office"/>
    <n v="98"/>
    <n v="195.3"/>
    <n v="402876.4306195596"/>
  </r>
  <r>
    <s v="Little Manhattan"/>
    <x v="1"/>
    <x v="3"/>
    <x v="25"/>
    <s v="January 5, 2006 (Puerto Rico)"/>
    <x v="24"/>
    <n v="23000"/>
    <s v="Mark Levin"/>
    <s v="Jennifer Flackett"/>
    <s v="Josh Hutcherson"/>
    <s v="United States"/>
    <m/>
    <n v="1254005"/>
    <s v="New Regency Productions"/>
    <n v="90"/>
    <n v="195.3"/>
    <n v="1956453.2693292371"/>
  </r>
  <r>
    <s v="Dreamer"/>
    <x v="1"/>
    <x v="0"/>
    <x v="25"/>
    <s v="October 21, 2005 (United States)"/>
    <x v="8"/>
    <n v="12000"/>
    <s v="John Gatins"/>
    <s v="John Gatins"/>
    <s v="Kurt Russell"/>
    <s v="United States"/>
    <n v="32000000"/>
    <n v="38741732"/>
    <s v="Dreamworks Pictures"/>
    <n v="106"/>
    <n v="195.3"/>
    <n v="60443449.771633379"/>
  </r>
  <r>
    <s v="Black"/>
    <x v="4"/>
    <x v="0"/>
    <x v="25"/>
    <s v="February 4, 2005 (United States)"/>
    <x v="7"/>
    <n v="34000"/>
    <s v="Sanjay Leela Bhansali"/>
    <s v="Sanjay Leela Bhansali"/>
    <s v="Amitabh Bachchan"/>
    <s v="India"/>
    <m/>
    <n v="1266341"/>
    <s v="Applause Bhansali Productions"/>
    <n v="122"/>
    <n v="195.3"/>
    <n v="1975699.4505888375"/>
  </r>
  <r>
    <s v="Factotum"/>
    <x v="0"/>
    <x v="3"/>
    <x v="25"/>
    <s v="April 29, 2005 (Norway)"/>
    <x v="14"/>
    <n v="14000"/>
    <s v="Bent Hamer"/>
    <s v="Charles Bukowski"/>
    <s v="Matt Dillon"/>
    <s v="Norway"/>
    <n v="1000000"/>
    <n v="2708087"/>
    <s v="Bulbul Films"/>
    <n v="94"/>
    <n v="195.3"/>
    <n v="4225059.4413722474"/>
  </r>
  <r>
    <s v="Beowulf &amp; Grendel"/>
    <x v="0"/>
    <x v="2"/>
    <x v="25"/>
    <s v="March 9, 2006 (Thailand)"/>
    <x v="1"/>
    <n v="18000"/>
    <s v="Sturla Gunnarsson"/>
    <s v="Anonymous"/>
    <s v="Hringur Ingvarsson"/>
    <s v="Canada"/>
    <m/>
    <n v="92076"/>
    <s v="Movision"/>
    <n v="103"/>
    <n v="195.3"/>
    <n v="143653.64669738861"/>
  </r>
  <r>
    <s v="Joyeux Noel"/>
    <x v="8"/>
    <x v="0"/>
    <x v="25"/>
    <s v="November 9, 2005 (France)"/>
    <x v="3"/>
    <n v="28000"/>
    <s v="Christian Carion"/>
    <s v="Christian Carion"/>
    <s v="Diane Kruger"/>
    <s v="France"/>
    <m/>
    <n v="17709155"/>
    <s v="Nord-Ouest Films"/>
    <n v="116"/>
    <n v="195.3"/>
    <n v="27629183.453661032"/>
  </r>
  <r>
    <s v="Dirty Love"/>
    <x v="0"/>
    <x v="3"/>
    <x v="25"/>
    <s v="May 5, 2006 (Italy)"/>
    <x v="48"/>
    <n v="6800"/>
    <s v="John Asher"/>
    <s v="Jenny McCarthy"/>
    <s v="Jenny McCarthy"/>
    <s v="United States"/>
    <m/>
    <n v="36099"/>
    <s v="Big Screen Entertainment Group"/>
    <n v="91"/>
    <n v="195.3"/>
    <n v="56320.354838709674"/>
  </r>
  <r>
    <s v="Everything Is Illuminated"/>
    <x v="8"/>
    <x v="3"/>
    <x v="25"/>
    <s v="November 4, 2005 (Mexico)"/>
    <x v="34"/>
    <n v="57000"/>
    <s v="Liev Schreiber"/>
    <s v="Jonathan Safran Foer"/>
    <s v="Elijah Wood"/>
    <s v="United States"/>
    <n v="7000000"/>
    <n v="3601974"/>
    <s v="Warner Independent Pictures (WIP)"/>
    <n v="106"/>
    <n v="195.3"/>
    <n v="5619669.6251920117"/>
  </r>
  <r>
    <s v="Thumbsucker"/>
    <x v="0"/>
    <x v="3"/>
    <x v="25"/>
    <s v="October 7, 2005 (United States)"/>
    <x v="14"/>
    <n v="21000"/>
    <s v="Mike Mills"/>
    <s v="Walter Kirn"/>
    <s v="Lou Taylor Pucci"/>
    <s v="United States"/>
    <n v="4000000"/>
    <n v="2138742"/>
    <s v="Bob Yari Productions"/>
    <n v="96"/>
    <n v="195.3"/>
    <n v="3336787.9539170503"/>
  </r>
  <r>
    <s v="Rebound"/>
    <x v="1"/>
    <x v="3"/>
    <x v="25"/>
    <s v="July 1, 2005 (United States)"/>
    <x v="33"/>
    <n v="13000"/>
    <s v="Steve Carr"/>
    <s v="Bill Wolff"/>
    <s v="Martin Lawrence"/>
    <s v="United States"/>
    <n v="33100000"/>
    <n v="17492014"/>
    <s v="Twentieth Century Fox"/>
    <n v="86"/>
    <n v="195.3"/>
    <n v="27290407.915002558"/>
  </r>
  <r>
    <s v="The Departed"/>
    <x v="0"/>
    <x v="6"/>
    <x v="26"/>
    <s v="October 6, 2006 (United States)"/>
    <x v="55"/>
    <n v="1200000"/>
    <s v="Martin Scorsese"/>
    <s v="William Monahan"/>
    <s v="Leonardo DiCaprio"/>
    <s v="United States"/>
    <n v="90000000"/>
    <n v="291465373"/>
    <s v="Warner Bros."/>
    <n v="151"/>
    <n v="201.6"/>
    <n v="440523309.29117066"/>
  </r>
  <r>
    <s v="The Fast and the Furious: Tokyo Drift"/>
    <x v="8"/>
    <x v="2"/>
    <x v="26"/>
    <s v="June 16, 2006 (United States)"/>
    <x v="22"/>
    <n v="252000"/>
    <s v="Justin Lin"/>
    <s v="Chris Morgan"/>
    <s v="Lucas Black"/>
    <s v="United States"/>
    <n v="85000000"/>
    <n v="158964610"/>
    <s v="Universal Pictures"/>
    <n v="104"/>
    <n v="201.6"/>
    <n v="240260499.34027779"/>
  </r>
  <r>
    <s v="Talladega Nights: the Ballad of Ricky Bobby"/>
    <x v="8"/>
    <x v="3"/>
    <x v="26"/>
    <s v="August 4, 2006 (United States)"/>
    <x v="14"/>
    <n v="172000"/>
    <s v="Adam McKay"/>
    <s v="Will Ferrell"/>
    <s v="Will Ferrell"/>
    <s v="United States"/>
    <n v="72500000"/>
    <n v="163362095"/>
    <s v="Columbia Pictures"/>
    <n v="108"/>
    <n v="201.6"/>
    <n v="246906896.56001985"/>
  </r>
  <r>
    <s v="The Prestige"/>
    <x v="8"/>
    <x v="0"/>
    <x v="26"/>
    <s v="October 20, 2006 (United States)"/>
    <x v="55"/>
    <n v="1200000"/>
    <s v="Christopher Nolan"/>
    <s v="Jonathan Nolan"/>
    <s v="Christian Bale"/>
    <s v="United Kingdom"/>
    <n v="40000000"/>
    <n v="109676311"/>
    <s v="Touchstone Pictures"/>
    <n v="130"/>
    <n v="201.6"/>
    <n v="165765733.93700397"/>
  </r>
  <r>
    <s v="Cars"/>
    <x v="2"/>
    <x v="10"/>
    <x v="26"/>
    <s v="June 9, 2006 (United States)"/>
    <x v="12"/>
    <n v="381000"/>
    <s v="John Lasseter"/>
    <s v="John Lasseter"/>
    <s v="Owen Wilson"/>
    <s v="United States"/>
    <n v="120000000"/>
    <n v="461991867"/>
    <s v="Pixar Animation Studios"/>
    <n v="117"/>
    <n v="201.6"/>
    <n v="698258541.04613101"/>
  </r>
  <r>
    <n v="300"/>
    <x v="0"/>
    <x v="2"/>
    <x v="26"/>
    <s v="March 9, 2007 (United States)"/>
    <x v="37"/>
    <n v="750000"/>
    <s v="Zack Snyder"/>
    <s v="Zack Snyder"/>
    <s v="Gerard Butler"/>
    <s v="United States"/>
    <n v="65000000"/>
    <n v="456068181"/>
    <s v="Warner Bros."/>
    <n v="117"/>
    <n v="201.6"/>
    <n v="689305430.31101191"/>
  </r>
  <r>
    <s v="The Devil Wears Prada"/>
    <x v="8"/>
    <x v="3"/>
    <x v="26"/>
    <s v="June 30, 2006 (United States)"/>
    <x v="15"/>
    <n v="385000"/>
    <s v="David Frankel"/>
    <s v="Aline Brosh McKenna"/>
    <s v="Anne Hathaway"/>
    <s v="United States"/>
    <n v="35000000"/>
    <n v="326706115"/>
    <s v="Fox 2000 Pictures"/>
    <n v="109"/>
    <n v="201.6"/>
    <n v="493786474.40724206"/>
  </r>
  <r>
    <s v="Casino Royale"/>
    <x v="8"/>
    <x v="2"/>
    <x v="26"/>
    <s v="November 17, 2006 (United States)"/>
    <x v="45"/>
    <n v="594000"/>
    <s v="Martin Campbell"/>
    <s v="Neal Purvis"/>
    <s v="Daniel Craig"/>
    <s v="United Kingdom"/>
    <n v="150000000"/>
    <n v="616502912"/>
    <s v="Columbia Pictures"/>
    <n v="144"/>
    <n v="201.6"/>
    <n v="931787883.3650794"/>
  </r>
  <r>
    <s v="Pan's Labyrinth"/>
    <x v="0"/>
    <x v="0"/>
    <x v="26"/>
    <s v="January 19, 2007 (United States)"/>
    <x v="7"/>
    <n v="631000"/>
    <s v="Guillermo del Toro"/>
    <s v="Guillermo del Toro"/>
    <s v="Ivana Baquero"/>
    <s v="Spain"/>
    <n v="19000000"/>
    <n v="83850267"/>
    <s v="Estudios Picasso"/>
    <n v="118"/>
    <n v="201.6"/>
    <n v="126732025.56994048"/>
  </r>
  <r>
    <s v="Pirates of the Caribbean: Dead Man's Chest"/>
    <x v="8"/>
    <x v="2"/>
    <x v="26"/>
    <s v="July 7, 2006 (United States)"/>
    <x v="4"/>
    <n v="668000"/>
    <s v="Gore Verbinski"/>
    <s v="Ted Elliott"/>
    <s v="Johnny Depp"/>
    <s v="United States"/>
    <n v="225000000"/>
    <n v="1066179747"/>
    <s v="Walt Disney Pictures"/>
    <n v="151"/>
    <n v="201.6"/>
    <n v="1611433377.5342262"/>
  </r>
  <r>
    <s v="Idiocracy"/>
    <x v="0"/>
    <x v="1"/>
    <x v="26"/>
    <s v="January 25, 2007 (Germany)"/>
    <x v="14"/>
    <n v="150000"/>
    <s v="Mike Judge"/>
    <s v="Mike Judge"/>
    <s v="Luke Wilson"/>
    <s v="United States"/>
    <m/>
    <n v="495303"/>
    <s v="Twentieth Century Fox"/>
    <n v="84"/>
    <n v="201.6"/>
    <n v="748605.27827380958"/>
  </r>
  <r>
    <s v="Apocalypto"/>
    <x v="0"/>
    <x v="2"/>
    <x v="26"/>
    <s v="December 8, 2006 (United States)"/>
    <x v="40"/>
    <n v="297000"/>
    <s v="Mel Gibson"/>
    <s v="Mel Gibson"/>
    <s v="Gerardo Taracena"/>
    <s v="United States"/>
    <n v="40000000"/>
    <n v="120673227"/>
    <s v="Icon Productions"/>
    <n v="139"/>
    <n v="201.6"/>
    <n v="182386568.78422621"/>
  </r>
  <r>
    <s v="She's the Man"/>
    <x v="8"/>
    <x v="3"/>
    <x v="26"/>
    <s v="March 17, 2006 (United States)"/>
    <x v="21"/>
    <n v="149000"/>
    <s v="Andy Fickman"/>
    <s v="Ewan Leslie"/>
    <s v="Amanda Bynes"/>
    <s v="United States"/>
    <n v="20000000"/>
    <n v="57194667"/>
    <s v="Dreamworks Pictures"/>
    <n v="105"/>
    <n v="201.6"/>
    <n v="86444519.022321433"/>
  </r>
  <r>
    <s v="Little Children"/>
    <x v="0"/>
    <x v="0"/>
    <x v="26"/>
    <s v="February 9, 2007 (United States)"/>
    <x v="24"/>
    <n v="107000"/>
    <s v="Todd Field"/>
    <s v="Todd Field"/>
    <s v="Kate Winslet"/>
    <s v="United States"/>
    <n v="26000000"/>
    <n v="14821658"/>
    <s v="New Line Cinema"/>
    <n v="137"/>
    <n v="201.6"/>
    <n v="22401583.296626985"/>
  </r>
  <r>
    <s v="Children of Men"/>
    <x v="0"/>
    <x v="1"/>
    <x v="26"/>
    <s v="January 5, 2007 (United States)"/>
    <x v="6"/>
    <n v="474000"/>
    <s v="Alfonso CuarÃ³n"/>
    <s v="Alfonso CuarÃ³n"/>
    <s v="Julianne Moore"/>
    <s v="United States"/>
    <n v="76000000"/>
    <n v="70595464"/>
    <s v="Universal Pictures"/>
    <n v="109"/>
    <n v="201.6"/>
    <n v="106698600.59920636"/>
  </r>
  <r>
    <s v="The Da Vinci Code"/>
    <x v="8"/>
    <x v="16"/>
    <x v="26"/>
    <s v="May 19, 2006 (United States)"/>
    <x v="14"/>
    <n v="410000"/>
    <s v="Ron Howard"/>
    <s v="Akiva Goldsman"/>
    <s v="Tom Hanks"/>
    <s v="United States"/>
    <n v="125000000"/>
    <n v="760006945"/>
    <s v="Columbia Pictures"/>
    <n v="149"/>
    <n v="201.6"/>
    <n v="1148681131.6542659"/>
  </r>
  <r>
    <s v="The Pursuit of Happyness"/>
    <x v="8"/>
    <x v="5"/>
    <x v="26"/>
    <s v="December 15, 2006 (United States)"/>
    <x v="45"/>
    <n v="465000"/>
    <s v="Gabriele Muccino"/>
    <s v="Steve Conrad"/>
    <s v="Will Smith"/>
    <s v="United States"/>
    <n v="55000000"/>
    <n v="307127625"/>
    <s v="Columbia Pictures"/>
    <n v="117"/>
    <n v="201.6"/>
    <n v="464195373.69791669"/>
  </r>
  <r>
    <s v="Little Miss Sunshine"/>
    <x v="0"/>
    <x v="3"/>
    <x v="26"/>
    <s v="August 18, 2006 (United States)"/>
    <x v="40"/>
    <n v="450000"/>
    <s v="Jonathan Dayton"/>
    <s v="Michael Arndt"/>
    <s v="Steve Carell"/>
    <s v="United States"/>
    <n v="8000000"/>
    <n v="101058954"/>
    <s v="Fox Searchlight Pictures"/>
    <n v="101"/>
    <n v="201.6"/>
    <n v="152741385.33630952"/>
  </r>
  <r>
    <s v="The Last King of Scotland"/>
    <x v="0"/>
    <x v="5"/>
    <x v="26"/>
    <s v="January 19, 2007 (United States)"/>
    <x v="3"/>
    <n v="179000"/>
    <s v="Kevin Macdonald"/>
    <s v="Peter Morgan"/>
    <s v="James McAvoy"/>
    <s v="United Kingdom"/>
    <n v="6000000"/>
    <n v="48618191"/>
    <s v="Fox Searchlight Pictures"/>
    <n v="123"/>
    <n v="201.6"/>
    <n v="73481958.321924612"/>
  </r>
  <r>
    <s v="Blood Diamond"/>
    <x v="0"/>
    <x v="1"/>
    <x v="26"/>
    <s v="December 8, 2006 (United States)"/>
    <x v="45"/>
    <n v="511000"/>
    <s v="Edward Zwick"/>
    <s v="Charles Leavitt"/>
    <s v="Leonardo DiCaprio"/>
    <s v="United States"/>
    <n v="100000000"/>
    <n v="171720398"/>
    <s v="Warner Bros."/>
    <n v="143"/>
    <n v="201.6"/>
    <n v="259539708.68353176"/>
  </r>
  <r>
    <s v="The Lives of Others"/>
    <x v="0"/>
    <x v="0"/>
    <x v="26"/>
    <s v="March 30, 2007 (United States)"/>
    <x v="0"/>
    <n v="368000"/>
    <s v="Florian Henckel von Donnersmarck"/>
    <s v="Florian Henckel von Donnersmarck"/>
    <s v="Ulrich MÃ¼he"/>
    <s v="Germany"/>
    <n v="2000000"/>
    <n v="77356942"/>
    <s v="Wiedemann &amp; Berg Filmproduktion"/>
    <n v="137"/>
    <n v="201.6"/>
    <n v="116917957.47718255"/>
  </r>
  <r>
    <s v="Night at the Museum"/>
    <x v="1"/>
    <x v="1"/>
    <x v="26"/>
    <s v="December 22, 2006 (United States)"/>
    <x v="5"/>
    <n v="323000"/>
    <s v="Shawn Levy"/>
    <s v="Robert Ben Garant"/>
    <s v="Ben Stiller"/>
    <s v="United States"/>
    <n v="110000000"/>
    <n v="574481229"/>
    <s v="Twentieth Century Fox"/>
    <n v="108"/>
    <n v="201.6"/>
    <n v="868275944.82291675"/>
  </r>
  <r>
    <s v="Mission: Impossible III"/>
    <x v="8"/>
    <x v="2"/>
    <x v="26"/>
    <s v="May 5, 2006 (United States)"/>
    <x v="15"/>
    <n v="337000"/>
    <s v="J.J. Abrams"/>
    <s v="Alex Kurtzman"/>
    <s v="Tom Cruise"/>
    <s v="United States"/>
    <n v="150000000"/>
    <n v="398479497"/>
    <s v="Paramount Pictures"/>
    <n v="126"/>
    <n v="201.6"/>
    <n v="602265390.55505955"/>
  </r>
  <r>
    <s v="Marie Antoinette"/>
    <x v="8"/>
    <x v="5"/>
    <x v="26"/>
    <s v="October 20, 2006 (United States)"/>
    <x v="16"/>
    <n v="104000"/>
    <s v="Sofia Coppola"/>
    <s v="Sofia Coppola"/>
    <s v="Kirsten Dunst"/>
    <s v="United States"/>
    <n v="40000000"/>
    <n v="60917189"/>
    <s v="Columbia Pictures"/>
    <n v="123"/>
    <n v="201.6"/>
    <n v="92070771.271329373"/>
  </r>
  <r>
    <s v="Inside Man"/>
    <x v="0"/>
    <x v="6"/>
    <x v="26"/>
    <s v="March 24, 2006 (United States)"/>
    <x v="37"/>
    <n v="350000"/>
    <s v="Spike Lee"/>
    <s v="Russell Gewirtz"/>
    <s v="Denzel Washington"/>
    <s v="United States"/>
    <n v="45000000"/>
    <n v="186003591"/>
    <s v="Universal Pictures"/>
    <n v="129"/>
    <n v="201.6"/>
    <n v="281127451.27827382"/>
  </r>
  <r>
    <s v="Running Scared"/>
    <x v="0"/>
    <x v="2"/>
    <x v="26"/>
    <s v="February 24, 2006 (United States)"/>
    <x v="4"/>
    <n v="98000"/>
    <s v="Wayne Kramer"/>
    <s v="Wayne Kramer"/>
    <s v="Paul Walker"/>
    <s v="Germany"/>
    <n v="15000000"/>
    <n v="9380029"/>
    <s v="New Line Cinema"/>
    <n v="122"/>
    <n v="201.6"/>
    <n v="14177057.719742063"/>
  </r>
  <r>
    <s v="Accepted"/>
    <x v="8"/>
    <x v="3"/>
    <x v="26"/>
    <s v="August 18, 2006 (United States)"/>
    <x v="5"/>
    <n v="127000"/>
    <s v="Steve Pink"/>
    <s v="Adam Cooper"/>
    <s v="Justin Long"/>
    <s v="United States"/>
    <n v="23000000"/>
    <n v="38623262"/>
    <s v="Universal Pictures"/>
    <n v="93"/>
    <n v="201.6"/>
    <n v="58375535.37400794"/>
  </r>
  <r>
    <s v="Superman Returns"/>
    <x v="8"/>
    <x v="2"/>
    <x v="26"/>
    <s v="June 28, 2006 (United States)"/>
    <x v="22"/>
    <n v="274000"/>
    <s v="Bryan Singer"/>
    <s v="Michael Dougherty"/>
    <s v="Brandon Routh"/>
    <s v="United States"/>
    <n v="270000000"/>
    <n v="391081192"/>
    <s v="Warner Bros."/>
    <n v="154"/>
    <n v="201.6"/>
    <n v="591083527.78968263"/>
  </r>
  <r>
    <s v="Slither"/>
    <x v="0"/>
    <x v="3"/>
    <x v="26"/>
    <s v="March 31, 2006 (United States)"/>
    <x v="16"/>
    <n v="76000"/>
    <s v="James Gunn"/>
    <s v="James Gunn"/>
    <s v="Nathan Fillion"/>
    <s v="Canada"/>
    <n v="15000000"/>
    <n v="12834936"/>
    <s v="Gold Circle Films"/>
    <n v="95"/>
    <n v="201.6"/>
    <n v="19398834.321428571"/>
  </r>
  <r>
    <s v="Nacho Libre"/>
    <x v="1"/>
    <x v="3"/>
    <x v="26"/>
    <s v="June 16, 2006 (United States)"/>
    <x v="1"/>
    <n v="83000"/>
    <s v="Jared Hess"/>
    <s v="Jared Hess"/>
    <s v="Jack Black"/>
    <s v="United States"/>
    <n v="35000000"/>
    <n v="99255460"/>
    <s v="Paramount Pictures"/>
    <n v="92"/>
    <n v="201.6"/>
    <n v="150015568.75992066"/>
  </r>
  <r>
    <s v="The Covenant"/>
    <x v="8"/>
    <x v="2"/>
    <x v="26"/>
    <s v="September 8, 2006 (United States)"/>
    <x v="11"/>
    <n v="48000"/>
    <s v="Renny Harlin"/>
    <s v="J.S. Cardone"/>
    <s v="Steven Strait"/>
    <s v="United States"/>
    <n v="20000000"/>
    <n v="37598767"/>
    <s v="Screen Gems"/>
    <n v="97"/>
    <n v="201.6"/>
    <n v="56827104.68700397"/>
  </r>
  <r>
    <s v="The Hills Have Eyes"/>
    <x v="0"/>
    <x v="4"/>
    <x v="26"/>
    <s v="March 10, 2006 (United States)"/>
    <x v="5"/>
    <n v="162000"/>
    <s v="Alexandre Aja"/>
    <s v="Wes Craven"/>
    <s v="Ted Levine"/>
    <s v="United States"/>
    <n v="15000000"/>
    <n v="70009308"/>
    <s v="Craven-Maddalena Films"/>
    <n v="107"/>
    <n v="201.6"/>
    <n v="105812679.30357143"/>
  </r>
  <r>
    <s v="The Fountain"/>
    <x v="8"/>
    <x v="0"/>
    <x v="26"/>
    <s v="November 22, 2006 (United States)"/>
    <x v="13"/>
    <n v="232000"/>
    <s v="Darren Aronofsky"/>
    <s v="Darren Aronofsky"/>
    <s v="Hugh Jackman"/>
    <s v="Canada"/>
    <n v="35000000"/>
    <n v="16468343"/>
    <s v="Warner Bros."/>
    <n v="97"/>
    <n v="201.6"/>
    <n v="24890397.381448414"/>
  </r>
  <r>
    <s v="X-Men: the Last Stand"/>
    <x v="8"/>
    <x v="2"/>
    <x v="26"/>
    <s v="May 26, 2006 (United States)"/>
    <x v="17"/>
    <n v="491000"/>
    <s v="Brett Ratner"/>
    <s v="Simon Kinberg"/>
    <s v="Patrick Stewart"/>
    <s v="United States"/>
    <n v="210000000"/>
    <n v="460435291"/>
    <s v="Twentieth Century Fox"/>
    <n v="104"/>
    <n v="201.6"/>
    <n v="695905918.49057543"/>
  </r>
  <r>
    <s v="Underworld: Evolution"/>
    <x v="0"/>
    <x v="2"/>
    <x v="26"/>
    <s v="January 20, 2006 (United States)"/>
    <x v="17"/>
    <n v="193000"/>
    <s v="Len Wiseman"/>
    <s v="Danny McBride"/>
    <s v="Kate Beckinsale"/>
    <s v="United States"/>
    <n v="50000000"/>
    <n v="111476513"/>
    <s v="Screen Gems"/>
    <n v="106"/>
    <n v="201.6"/>
    <n v="168486574.95585319"/>
  </r>
  <r>
    <s v="Click"/>
    <x v="8"/>
    <x v="3"/>
    <x v="26"/>
    <s v="June 23, 2006 (United States)"/>
    <x v="5"/>
    <n v="313000"/>
    <s v="Frank Coraci"/>
    <s v="Steve Koren"/>
    <s v="Adam Sandler"/>
    <s v="United States"/>
    <n v="82500000"/>
    <n v="240685326"/>
    <s v="Columbia Pictures"/>
    <n v="107"/>
    <n v="201.6"/>
    <n v="363773902.9375"/>
  </r>
  <r>
    <s v="The Holiday"/>
    <x v="8"/>
    <x v="3"/>
    <x v="26"/>
    <s v="December 8, 2006 (United States)"/>
    <x v="15"/>
    <n v="258000"/>
    <s v="Nancy Meyers"/>
    <s v="Nancy Meyers"/>
    <s v="Kate Winslet"/>
    <s v="United States"/>
    <n v="85000000"/>
    <n v="205850134"/>
    <s v="Columbia Pictures"/>
    <n v="136"/>
    <n v="201.6"/>
    <n v="311123689.63194448"/>
  </r>
  <r>
    <s v="Silent Hill"/>
    <x v="0"/>
    <x v="4"/>
    <x v="26"/>
    <s v="April 21, 2006 (United States)"/>
    <x v="16"/>
    <n v="217000"/>
    <s v="Christophe Gans"/>
    <s v="Roger Avary"/>
    <s v="Radha Mitchell"/>
    <s v="Canada"/>
    <n v="50000000"/>
    <n v="100605135"/>
    <s v="TriStar Pictures"/>
    <n v="125"/>
    <n v="201.6"/>
    <n v="152055479.33779761"/>
  </r>
  <r>
    <s v="Basic Instinct 2"/>
    <x v="0"/>
    <x v="0"/>
    <x v="26"/>
    <s v="March 31, 2006 (United States)"/>
    <x v="36"/>
    <n v="38000"/>
    <s v="Michael Caton-Jones"/>
    <s v="Joe Eszterhas"/>
    <s v="Sharon Stone"/>
    <s v="United Kingdom"/>
    <n v="70000000"/>
    <n v="38629478"/>
    <s v="Metro-Goldwyn-Mayer (MGM)"/>
    <n v="114"/>
    <n v="201.6"/>
    <n v="58384930.290674604"/>
  </r>
  <r>
    <s v="The Black Dahlia"/>
    <x v="0"/>
    <x v="6"/>
    <x v="26"/>
    <s v="September 15, 2006 (United States)"/>
    <x v="41"/>
    <n v="72000"/>
    <s v="Brian De Palma"/>
    <s v="Josh Friedman"/>
    <s v="Josh Hartnett"/>
    <s v="United States"/>
    <n v="50000000"/>
    <n v="49332692"/>
    <s v="Universal Pictures"/>
    <n v="121"/>
    <n v="201.6"/>
    <n v="74561861.371031746"/>
  </r>
  <r>
    <s v="Perfume: The Story of a Murderer"/>
    <x v="0"/>
    <x v="6"/>
    <x v="26"/>
    <s v="January 5, 2007 (United States)"/>
    <x v="24"/>
    <n v="239000"/>
    <s v="Tom Tykwer"/>
    <s v="Andrew Birkin"/>
    <s v="Ben Whishaw"/>
    <s v="Germany"/>
    <n v="60000000"/>
    <n v="135039924"/>
    <s v="DreamWorks"/>
    <n v="147"/>
    <n v="201.6"/>
    <n v="204100520.05357143"/>
  </r>
  <r>
    <s v="Lucky Number Slevin"/>
    <x v="0"/>
    <x v="6"/>
    <x v="26"/>
    <s v="April 7, 2006 (United States)"/>
    <x v="3"/>
    <n v="303000"/>
    <s v="Paul McGuigan"/>
    <s v="Jason Smilovic"/>
    <s v="Josh Hartnett"/>
    <s v="United States"/>
    <n v="27000000"/>
    <n v="56308881"/>
    <s v="The Weinstein Company"/>
    <n v="110"/>
    <n v="201.6"/>
    <n v="85105734.328869045"/>
  </r>
  <r>
    <s v="Smokin' Aces"/>
    <x v="0"/>
    <x v="2"/>
    <x v="26"/>
    <s v="January 26, 2007 (United States)"/>
    <x v="17"/>
    <n v="140000"/>
    <s v="Joe Carnahan"/>
    <s v="Joe Carnahan"/>
    <s v="Jeremy Piven"/>
    <s v="United Kingdom"/>
    <n v="17000000"/>
    <n v="57232879"/>
    <s v="Universal Pictures"/>
    <n v="108"/>
    <n v="201.6"/>
    <n v="86502272.972718254"/>
  </r>
  <r>
    <s v="This Is England"/>
    <x v="4"/>
    <x v="6"/>
    <x v="26"/>
    <s v="April 27, 2007 (United Kingdom)"/>
    <x v="3"/>
    <n v="117000"/>
    <s v="Shane Meadows"/>
    <s v="Shane Meadows"/>
    <s v="Thomas Turgoose"/>
    <s v="United Kingdom"/>
    <m/>
    <n v="8481254"/>
    <s v="Warp Films"/>
    <n v="101"/>
    <n v="201.6"/>
    <n v="12818641.338293651"/>
  </r>
  <r>
    <s v="Cashback"/>
    <x v="0"/>
    <x v="3"/>
    <x v="26"/>
    <s v="May 9, 2008 (United Kingdom)"/>
    <x v="12"/>
    <n v="84000"/>
    <s v="Sean Ellis"/>
    <s v="Sean Ellis"/>
    <s v="Sean Biggerstaff"/>
    <s v="United Kingdom"/>
    <m/>
    <n v="2294291"/>
    <s v="Left Turn Films"/>
    <n v="102"/>
    <n v="201.6"/>
    <n v="3467611.4469246035"/>
  </r>
  <r>
    <s v="Deja Vu"/>
    <x v="8"/>
    <x v="2"/>
    <x v="26"/>
    <s v="November 22, 2006 (United States)"/>
    <x v="9"/>
    <n v="298000"/>
    <s v="Tony Scott"/>
    <s v="Bill Marsilii"/>
    <s v="Denzel Washington"/>
    <s v="United States"/>
    <n v="75000000"/>
    <n v="180557550"/>
    <s v="Touchstone Pictures"/>
    <n v="126"/>
    <n v="201.6"/>
    <n v="272896257.36607146"/>
  </r>
  <r>
    <s v="Grandma's Boy"/>
    <x v="0"/>
    <x v="3"/>
    <x v="26"/>
    <s v="January 6, 2006 (United States)"/>
    <x v="9"/>
    <n v="79000"/>
    <s v="Nicholaus Goossen"/>
    <s v="Barry Wernick"/>
    <s v="Allen Covert"/>
    <s v="United States"/>
    <m/>
    <n v="6566277"/>
    <s v="Twentieth Century Fox"/>
    <n v="94"/>
    <n v="201.6"/>
    <n v="9924328.3824404757"/>
  </r>
  <r>
    <s v="RV"/>
    <x v="1"/>
    <x v="1"/>
    <x v="26"/>
    <s v="April 28, 2006 (United States)"/>
    <x v="30"/>
    <n v="57000"/>
    <s v="Barry Sonnenfeld"/>
    <s v="Geoff Rodkey"/>
    <s v="Robin Williams"/>
    <s v="United Kingdom"/>
    <n v="50000000"/>
    <n v="87528173"/>
    <s v="Columbia Pictures"/>
    <n v="99"/>
    <n v="201.6"/>
    <n v="132290844.80704366"/>
  </r>
  <r>
    <s v="Tenacious D in the Pick of Destiny"/>
    <x v="0"/>
    <x v="1"/>
    <x v="26"/>
    <s v="November 22, 2006 (United States)"/>
    <x v="8"/>
    <n v="104000"/>
    <s v="Liam Lynch"/>
    <s v="Jack Black"/>
    <s v="Jack Black"/>
    <s v="United States"/>
    <n v="20000000"/>
    <n v="13939963"/>
    <s v="Red Hour Films"/>
    <n v="93"/>
    <n v="201.6"/>
    <n v="21068981.776289683"/>
  </r>
  <r>
    <s v="Black Book"/>
    <x v="0"/>
    <x v="0"/>
    <x v="26"/>
    <s v="May 18, 2007 (United States)"/>
    <x v="3"/>
    <n v="74000"/>
    <s v="Paul Verhoeven"/>
    <s v="Gerard Soeteman"/>
    <s v="Carice van Houten"/>
    <s v="Netherlands"/>
    <n v="21000000"/>
    <n v="26768563"/>
    <s v="Fu Works"/>
    <n v="145"/>
    <n v="201.6"/>
    <n v="40458239.81200397"/>
  </r>
  <r>
    <s v="Stick It"/>
    <x v="8"/>
    <x v="3"/>
    <x v="26"/>
    <s v="April 28, 2006 (United States)"/>
    <x v="5"/>
    <n v="27000"/>
    <s v="Jessica Bendinger"/>
    <s v="Jessica Bendinger"/>
    <s v="Missy Peregrym"/>
    <s v="Germany"/>
    <m/>
    <n v="31976848"/>
    <s v="Kaltenbach Pictures"/>
    <n v="103"/>
    <n v="201.6"/>
    <n v="48330087.230158731"/>
  </r>
  <r>
    <s v="Step Up"/>
    <x v="8"/>
    <x v="6"/>
    <x v="26"/>
    <s v="August 11, 2006 (United States)"/>
    <x v="16"/>
    <n v="113000"/>
    <s v="Anne Fletcher"/>
    <s v="Duane Adler"/>
    <s v="Channing Tatum"/>
    <s v="United States"/>
    <n v="12000000"/>
    <n v="114197742"/>
    <s v="Touchstone Pictures"/>
    <n v="104"/>
    <n v="201.6"/>
    <n v="172599464.2232143"/>
  </r>
  <r>
    <s v="The Host"/>
    <x v="0"/>
    <x v="2"/>
    <x v="26"/>
    <s v="March 30, 2007 (United States)"/>
    <x v="12"/>
    <n v="112000"/>
    <s v="Bong Joon Ho"/>
    <s v="Bong Joon Ho"/>
    <s v="Kang-ho Song"/>
    <s v="South Korea"/>
    <m/>
    <n v="89433436"/>
    <s v="Chungeorahm Film"/>
    <n v="120"/>
    <n v="201.6"/>
    <n v="135170475.93849206"/>
  </r>
  <r>
    <s v="Borat: Cultural Learnings of America for Make Benefit Glorious Nation of Kazakhstan"/>
    <x v="0"/>
    <x v="3"/>
    <x v="26"/>
    <s v="November 3, 2006 (United States)"/>
    <x v="4"/>
    <n v="387000"/>
    <s v="Larry Charles"/>
    <s v="Sacha Baron Cohen"/>
    <s v="Sacha Baron Cohen"/>
    <s v="United States"/>
    <n v="18000000"/>
    <n v="262552893"/>
    <s v="Everyman Pictures"/>
    <n v="84"/>
    <n v="201.6"/>
    <n v="396824734.60863096"/>
  </r>
  <r>
    <s v="Snakes on a Plane"/>
    <x v="0"/>
    <x v="2"/>
    <x v="26"/>
    <s v="August 18, 2006 (United States)"/>
    <x v="20"/>
    <n v="134000"/>
    <s v="David R. Ellis"/>
    <s v="John Heffernan"/>
    <s v="Samuel L. Jackson"/>
    <s v="United States"/>
    <n v="33000000"/>
    <n v="62022014"/>
    <s v="New Line Cinema"/>
    <n v="105"/>
    <n v="201.6"/>
    <n v="93740613.421626985"/>
  </r>
  <r>
    <s v="Lady in the Water"/>
    <x v="8"/>
    <x v="0"/>
    <x v="26"/>
    <s v="July 21, 2006 (United States)"/>
    <x v="30"/>
    <n v="96000"/>
    <s v="M. Night Shyamalan"/>
    <s v="M. Night Shyamalan"/>
    <s v="Paul Giamatti"/>
    <s v="United States"/>
    <n v="70000000"/>
    <n v="72785169"/>
    <s v="Warner Bros."/>
    <n v="110"/>
    <n v="201.6"/>
    <n v="110008139.85267858"/>
  </r>
  <r>
    <s v="Crank"/>
    <x v="0"/>
    <x v="2"/>
    <x v="26"/>
    <s v="September 1, 2006 (United States)"/>
    <x v="15"/>
    <n v="239000"/>
    <s v="Mark Neveldine"/>
    <s v="Mark Neveldine"/>
    <s v="Jason Statham"/>
    <s v="United States"/>
    <n v="12000000"/>
    <n v="42931041"/>
    <s v="Lakeshore Entertainment"/>
    <n v="88"/>
    <n v="201.6"/>
    <n v="64886350.162202381"/>
  </r>
  <r>
    <s v="The Illusionist"/>
    <x v="8"/>
    <x v="0"/>
    <x v="26"/>
    <s v="September 1, 2006 (United States)"/>
    <x v="37"/>
    <n v="360000"/>
    <s v="Neil Burger"/>
    <s v="Neil Burger"/>
    <s v="Edward Norton"/>
    <s v="United States"/>
    <n v="16500000"/>
    <n v="87892388"/>
    <s v="Bull's Eye Entertainment"/>
    <n v="110"/>
    <n v="201.6"/>
    <n v="132841322.53769842"/>
  </r>
  <r>
    <s v="Over the Hedge"/>
    <x v="1"/>
    <x v="10"/>
    <x v="26"/>
    <s v="May 19, 2006 (United States)"/>
    <x v="17"/>
    <n v="164000"/>
    <s v="Tim Johnson"/>
    <s v="Len Blum"/>
    <s v="Bruce Willis"/>
    <s v="United States"/>
    <n v="80000000"/>
    <n v="339795890"/>
    <s v="DreamWorks Animation"/>
    <n v="83"/>
    <n v="201.6"/>
    <n v="513570474.61805558"/>
  </r>
  <r>
    <s v="Final Destination 3"/>
    <x v="0"/>
    <x v="4"/>
    <x v="26"/>
    <s v="February 10, 2006 (United States)"/>
    <x v="1"/>
    <n v="133000"/>
    <s v="James Wong"/>
    <s v="Glen Morgan"/>
    <s v="Mary Elizabeth Winstead"/>
    <s v="United States"/>
    <n v="25000000"/>
    <n v="118890272"/>
    <s v="New Line Cinema"/>
    <n v="93"/>
    <n v="201.6"/>
    <n v="179691795.03174603"/>
  </r>
  <r>
    <s v="Stranger Than Fiction"/>
    <x v="8"/>
    <x v="3"/>
    <x v="26"/>
    <s v="November 10, 2006 (United States)"/>
    <x v="24"/>
    <n v="222000"/>
    <s v="Marc Forster"/>
    <s v="Zach Helm"/>
    <s v="Will Ferrell"/>
    <s v="United States"/>
    <n v="30000000"/>
    <n v="53653224"/>
    <s v="Columbia Pictures"/>
    <n v="113"/>
    <n v="201.6"/>
    <n v="81091951.15476191"/>
  </r>
  <r>
    <s v="Alpha Dog"/>
    <x v="0"/>
    <x v="5"/>
    <x v="26"/>
    <s v="January 12, 2007 (United States)"/>
    <x v="15"/>
    <n v="100000"/>
    <s v="Nick Cassavetes"/>
    <s v="Nick Cassavetes"/>
    <s v="Emile Hirsch"/>
    <s v="Germany"/>
    <m/>
    <n v="32351125"/>
    <s v="Sidney Kimmel Entertainment"/>
    <n v="122"/>
    <n v="201.6"/>
    <n v="48895772.755456351"/>
  </r>
  <r>
    <s v="Aquamarine"/>
    <x v="1"/>
    <x v="3"/>
    <x v="26"/>
    <s v="March 3, 2006 (United States)"/>
    <x v="20"/>
    <n v="39000"/>
    <s v="Elizabeth Allen Rosenbaum"/>
    <s v="John Quaintance"/>
    <s v="Emma Roberts"/>
    <s v="United States"/>
    <n v="12000000"/>
    <n v="22989957"/>
    <s v="Fox 2000 Pictures"/>
    <n v="110"/>
    <n v="201.6"/>
    <n v="34747221.715773813"/>
  </r>
  <r>
    <s v="Scary Movie 4"/>
    <x v="8"/>
    <x v="3"/>
    <x v="26"/>
    <s v="April 14, 2006 (United States)"/>
    <x v="27"/>
    <n v="116000"/>
    <s v="David Zucker"/>
    <s v="Craig Mazin"/>
    <s v="Anna Faris"/>
    <s v="United States"/>
    <n v="45000000"/>
    <n v="178262620"/>
    <s v="Dimension Films"/>
    <n v="83"/>
    <n v="201.6"/>
    <n v="269427680.12896824"/>
  </r>
  <r>
    <s v="The Fall"/>
    <x v="0"/>
    <x v="1"/>
    <x v="26"/>
    <s v="May 30, 2008 (United States)"/>
    <x v="6"/>
    <n v="109000"/>
    <s v="Tarsem Singh"/>
    <s v="Dan Gilroy"/>
    <s v="Lee Pace"/>
    <s v="United States"/>
    <n v="30000000"/>
    <n v="3669465"/>
    <s v="Googly Films"/>
    <n v="117"/>
    <n v="201.6"/>
    <n v="5546061.4360119049"/>
  </r>
  <r>
    <s v="John Tucker Must Die"/>
    <x v="8"/>
    <x v="3"/>
    <x v="26"/>
    <s v="July 28, 2006 (United States)"/>
    <x v="1"/>
    <n v="81000"/>
    <s v="Betty Thomas"/>
    <s v="Jeff Lowell"/>
    <s v="Jesse Metcalfe"/>
    <s v="United States"/>
    <n v="18000000"/>
    <n v="68844775"/>
    <s v="Twentieth Century Fox"/>
    <n v="89"/>
    <n v="201.6"/>
    <n v="104052593.96081349"/>
  </r>
  <r>
    <s v="The Good Shepherd"/>
    <x v="0"/>
    <x v="0"/>
    <x v="26"/>
    <s v="December 22, 2006 (United States)"/>
    <x v="17"/>
    <n v="100000"/>
    <s v="Robert De Niro"/>
    <s v="Eric Roth"/>
    <s v="Matt Damon"/>
    <s v="United States"/>
    <n v="110000000"/>
    <n v="100266865"/>
    <s v="Universal Pictures"/>
    <n v="167"/>
    <n v="201.6"/>
    <n v="151544215.10664684"/>
  </r>
  <r>
    <s v="Rocky Balboa"/>
    <x v="1"/>
    <x v="2"/>
    <x v="26"/>
    <s v="December 20, 2006 (United States)"/>
    <x v="12"/>
    <n v="208000"/>
    <s v="Sylvester Stallone"/>
    <s v="Sylvester Stallone"/>
    <s v="Sylvester Stallone"/>
    <s v="United States"/>
    <n v="24000000"/>
    <n v="155929020"/>
    <s v="Metro-Goldwyn-Mayer (MGM)"/>
    <n v="102"/>
    <n v="201.6"/>
    <n v="235672482.11309525"/>
  </r>
  <r>
    <s v="Eragon"/>
    <x v="1"/>
    <x v="2"/>
    <x v="26"/>
    <s v="December 15, 2006 (United States)"/>
    <x v="27"/>
    <n v="123000"/>
    <s v="Stefen Fangmeier"/>
    <s v="Peter Buchman"/>
    <s v="Ed Speleers"/>
    <s v="United States"/>
    <n v="100000000"/>
    <n v="250425512"/>
    <s v="Fox 2000 Pictures"/>
    <n v="104"/>
    <n v="201.6"/>
    <n v="378495305.09126985"/>
  </r>
  <r>
    <s v="Dreamgirls"/>
    <x v="8"/>
    <x v="0"/>
    <x v="26"/>
    <s v="December 25, 2006 (United States)"/>
    <x v="16"/>
    <n v="71000"/>
    <s v="Bill Condon"/>
    <s v="Tom Eyen"/>
    <s v="BeyoncÃ©"/>
    <s v="United States"/>
    <n v="70000000"/>
    <n v="155430335"/>
    <s v="Dreamworks Pictures"/>
    <n v="130"/>
    <n v="201.6"/>
    <n v="234918765.25049603"/>
  </r>
  <r>
    <s v="The Queen"/>
    <x v="8"/>
    <x v="5"/>
    <x v="26"/>
    <s v="November 17, 2006 (United States)"/>
    <x v="4"/>
    <n v="106000"/>
    <s v="Stephen Frears"/>
    <s v="Peter Morgan"/>
    <s v="Helen Mirren"/>
    <s v="United Kingdom"/>
    <m/>
    <n v="123384128"/>
    <s v="PathÃ© Pictures International"/>
    <n v="103"/>
    <n v="201.6"/>
    <n v="186483848.22222224"/>
  </r>
  <r>
    <s v="Babel"/>
    <x v="0"/>
    <x v="0"/>
    <x v="26"/>
    <s v="November 10, 2006 (United States)"/>
    <x v="34"/>
    <n v="293000"/>
    <s v="Alejandro G. IÃ±Ã¡rritu"/>
    <s v="Guillermo Arriaga"/>
    <s v="Brad Pitt"/>
    <s v="United States"/>
    <n v="25000000"/>
    <n v="135330182"/>
    <s v="Paramount Pictures"/>
    <n v="143"/>
    <n v="201.6"/>
    <n v="204539218.52876985"/>
  </r>
  <r>
    <s v="A Good Year"/>
    <x v="8"/>
    <x v="3"/>
    <x v="26"/>
    <s v="November 10, 2006 (United States)"/>
    <x v="9"/>
    <n v="91000"/>
    <s v="Ridley Scott"/>
    <s v="Marc Klein"/>
    <s v="Russell Crowe"/>
    <s v="United States"/>
    <n v="35000000"/>
    <n v="42269923"/>
    <s v="Fox 2000 Pictures"/>
    <n v="117"/>
    <n v="201.6"/>
    <n v="63887130.645337306"/>
  </r>
  <r>
    <s v="Miami Vice"/>
    <x v="0"/>
    <x v="2"/>
    <x v="26"/>
    <s v="July 28, 2006 (United States)"/>
    <x v="22"/>
    <n v="112000"/>
    <s v="Michael Mann"/>
    <s v="Michael Mann"/>
    <s v="Colin Farrell"/>
    <s v="Germany"/>
    <n v="135000000"/>
    <n v="163794509"/>
    <s v="Universal Pictures"/>
    <n v="132"/>
    <n v="201.6"/>
    <n v="247560450.85466272"/>
  </r>
  <r>
    <s v="Saw III"/>
    <x v="0"/>
    <x v="6"/>
    <x v="26"/>
    <s v="October 27, 2006 (United States)"/>
    <x v="19"/>
    <n v="183000"/>
    <s v="Darren Lynn Bousman"/>
    <s v="Leigh Whannell"/>
    <s v="Tobin Bell"/>
    <s v="Canada"/>
    <n v="10000000"/>
    <n v="164874275"/>
    <s v="Twisted Pictures"/>
    <n v="108"/>
    <n v="201.6"/>
    <n v="249192418.61359128"/>
  </r>
  <r>
    <s v="Happy Feet"/>
    <x v="1"/>
    <x v="10"/>
    <x v="26"/>
    <s v="November 17, 2006 (United States)"/>
    <x v="5"/>
    <n v="174000"/>
    <s v="George Miller"/>
    <s v="George Miller"/>
    <s v="Elijah Wood"/>
    <s v="United States"/>
    <n v="100000000"/>
    <n v="384336108"/>
    <s v="Warner Bros."/>
    <n v="108"/>
    <n v="201.6"/>
    <n v="580888948.94642866"/>
  </r>
  <r>
    <s v="The Texas Chainsaw Massacre: the Beginning"/>
    <x v="0"/>
    <x v="4"/>
    <x v="26"/>
    <s v="October 6, 2006 (United States)"/>
    <x v="1"/>
    <n v="69000"/>
    <s v="Jonathan Liebesman"/>
    <s v="Sheldon Turner"/>
    <s v="Jordana Brewster"/>
    <s v="United States"/>
    <n v="16000000"/>
    <n v="51764406"/>
    <s v="New Line Cinema"/>
    <n v="91"/>
    <n v="201.6"/>
    <n v="78237175.139880955"/>
  </r>
  <r>
    <s v="Black Snake Moan"/>
    <x v="0"/>
    <x v="0"/>
    <x v="26"/>
    <s v="March 2, 2007 (United States)"/>
    <x v="15"/>
    <n v="62000"/>
    <s v="Craig Brewer"/>
    <s v="Craig Brewer"/>
    <s v="Christina Ricci"/>
    <s v="United States"/>
    <n v="15000000"/>
    <n v="10907485"/>
    <s v="Paramount Classics"/>
    <n v="116"/>
    <n v="201.6"/>
    <n v="16485668.053075397"/>
  </r>
  <r>
    <s v="Paprika"/>
    <x v="0"/>
    <x v="10"/>
    <x v="26"/>
    <s v="June 22, 2007 (United States)"/>
    <x v="3"/>
    <n v="75000"/>
    <s v="Satoshi Kon"/>
    <s v="Yasutaka Tsutsui"/>
    <s v="Megumi Hayashibara"/>
    <s v="Japan"/>
    <m/>
    <n v="946590"/>
    <s v="Madhouse"/>
    <n v="90"/>
    <n v="201.6"/>
    <n v="1430684.3898809524"/>
  </r>
  <r>
    <s v="Monster House"/>
    <x v="1"/>
    <x v="10"/>
    <x v="26"/>
    <s v="July 21, 2006 (United States)"/>
    <x v="14"/>
    <n v="106000"/>
    <s v="Gil Kenan"/>
    <s v="Dan Harmon"/>
    <s v="Mitchel Musso"/>
    <s v="United States"/>
    <n v="75000000"/>
    <n v="141861243"/>
    <s v="Columbia Pictures"/>
    <n v="91"/>
    <n v="201.6"/>
    <n v="214410321.14136904"/>
  </r>
  <r>
    <s v="Scoop"/>
    <x v="8"/>
    <x v="3"/>
    <x v="26"/>
    <s v="July 28, 2006 (United States)"/>
    <x v="14"/>
    <n v="82000"/>
    <s v="Woody Allen"/>
    <s v="Woody Allen"/>
    <s v="Scarlett Johansson"/>
    <s v="United Kingdom"/>
    <n v="17300000"/>
    <n v="39220946"/>
    <s v="BBC Films"/>
    <n v="96"/>
    <n v="201.6"/>
    <n v="59278880.189484127"/>
  </r>
  <r>
    <s v="World Trade Center"/>
    <x v="8"/>
    <x v="0"/>
    <x v="26"/>
    <s v="August 9, 2006 (United States)"/>
    <x v="23"/>
    <n v="79000"/>
    <s v="Oliver Stone"/>
    <s v="Andrea Berloff"/>
    <s v="Nicolas Cage"/>
    <s v="United States"/>
    <n v="65000000"/>
    <n v="163247198"/>
    <s v="Paramount Pictures"/>
    <n v="129"/>
    <n v="201.6"/>
    <n v="246733240.23115081"/>
  </r>
  <r>
    <s v="Employee of the Month"/>
    <x v="8"/>
    <x v="3"/>
    <x v="26"/>
    <s v="October 6, 2006 (United States)"/>
    <x v="30"/>
    <n v="46000"/>
    <s v="Greg Coolidge"/>
    <s v="Don Calame"/>
    <s v="Jessica Simpson"/>
    <s v="United States"/>
    <n v="12000000"/>
    <n v="38395414"/>
    <s v="Lionsgate"/>
    <n v="103"/>
    <n v="201.6"/>
    <n v="58031163.917658731"/>
  </r>
  <r>
    <s v="Little Man"/>
    <x v="8"/>
    <x v="3"/>
    <x v="26"/>
    <s v="July 14, 2006 (United States)"/>
    <x v="54"/>
    <n v="52000"/>
    <s v="Keenen Ivory Wayans"/>
    <s v="Keenen Ivory Wayans"/>
    <s v="Shawn Wayans"/>
    <s v="United States"/>
    <n v="64000000"/>
    <n v="104003322"/>
    <s v="Revolution Studios"/>
    <n v="98"/>
    <n v="201.6"/>
    <n v="157191528.83630952"/>
  </r>
  <r>
    <s v="The Benchwarmers"/>
    <x v="8"/>
    <x v="3"/>
    <x v="26"/>
    <s v="April 7, 2006 (United States)"/>
    <x v="30"/>
    <n v="49000"/>
    <s v="Dennis Dugan"/>
    <s v="Allen Covert"/>
    <s v="David Spade"/>
    <s v="United States"/>
    <n v="33000000"/>
    <n v="64962629"/>
    <s v="Revolution Studios"/>
    <n v="85"/>
    <n v="201.6"/>
    <n v="98185084.604662701"/>
  </r>
  <r>
    <s v="Poseidon"/>
    <x v="8"/>
    <x v="2"/>
    <x v="26"/>
    <s v="May 12, 2006 (United States)"/>
    <x v="46"/>
    <n v="100000"/>
    <s v="Wolfgang Petersen"/>
    <s v="Mark Protosevich"/>
    <s v="Richard Dreyfuss"/>
    <s v="United States"/>
    <n v="160000000"/>
    <n v="181674817"/>
    <s v="Warner Bros."/>
    <n v="98"/>
    <n v="201.6"/>
    <n v="274584904.4637897"/>
  </r>
  <r>
    <s v="Flushed Away"/>
    <x v="1"/>
    <x v="10"/>
    <x v="26"/>
    <s v="November 3, 2006 (United States)"/>
    <x v="14"/>
    <n v="117000"/>
    <s v="David Bowers"/>
    <s v="Dick Clement"/>
    <s v="Hugh Jackman"/>
    <s v="United Kingdom"/>
    <n v="149000000"/>
    <n v="178281554"/>
    <s v="Aardman Animations"/>
    <n v="85"/>
    <n v="201.6"/>
    <n v="269456297.14186507"/>
  </r>
  <r>
    <s v="The Guardian"/>
    <x v="8"/>
    <x v="2"/>
    <x v="26"/>
    <s v="September 29, 2006 (United States)"/>
    <x v="15"/>
    <n v="89000"/>
    <s v="Andrew Davis"/>
    <s v="Ron L. Brinkerhoff"/>
    <s v="Kevin Costner"/>
    <s v="United States"/>
    <n v="70000000"/>
    <n v="94973540"/>
    <s v="Touchstone Pictures"/>
    <n v="139"/>
    <n v="201.6"/>
    <n v="143543837.49007937"/>
  </r>
  <r>
    <s v="Rescue Dawn"/>
    <x v="8"/>
    <x v="2"/>
    <x v="26"/>
    <s v="July 27, 2007 (United States)"/>
    <x v="4"/>
    <n v="103000"/>
    <s v="Werner Herzog"/>
    <s v="Werner Herzog"/>
    <s v="Christian Bale"/>
    <s v="United States"/>
    <n v="10000000"/>
    <n v="7177143"/>
    <s v="Metro-Goldwyn-Mayer (MGM)"/>
    <n v="120"/>
    <n v="201.6"/>
    <n v="10847596.587797619"/>
  </r>
  <r>
    <s v="When a Stranger Calls"/>
    <x v="8"/>
    <x v="4"/>
    <x v="26"/>
    <s v="February 3, 2006 (United States)"/>
    <x v="27"/>
    <n v="44000"/>
    <s v="Simon West"/>
    <s v="Jake Wade Wall"/>
    <s v="Camilla Belle"/>
    <s v="United States"/>
    <n v="15000000"/>
    <n v="67062123"/>
    <s v="Screen Gems"/>
    <n v="87"/>
    <n v="201.6"/>
    <n v="101358278.16517858"/>
  </r>
  <r>
    <s v="A Scanner Darkly"/>
    <x v="0"/>
    <x v="10"/>
    <x v="26"/>
    <s v="July 28, 2006 (United States)"/>
    <x v="12"/>
    <n v="108000"/>
    <s v="Richard Linklater"/>
    <s v="Philip K. Dick"/>
    <s v="Keanu Reeves"/>
    <s v="United States"/>
    <n v="8700000"/>
    <n v="7659918"/>
    <s v="Warner Independent Pictures (WIP)"/>
    <n v="100"/>
    <n v="201.6"/>
    <n v="11577266.9375"/>
  </r>
  <r>
    <s v="DOA: Dead or Alive"/>
    <x v="8"/>
    <x v="2"/>
    <x v="26"/>
    <s v="June 15, 2007 (United States)"/>
    <x v="25"/>
    <n v="44000"/>
    <s v="Corey Yuen"/>
    <s v="J.F. Lawton"/>
    <s v="Jaime Pressly"/>
    <s v="United Kingdom"/>
    <n v="21000000"/>
    <n v="7563172"/>
    <s v="Dimension Films"/>
    <n v="87"/>
    <n v="201.6"/>
    <n v="11431044.188492063"/>
  </r>
  <r>
    <s v="Shortbus"/>
    <x v="4"/>
    <x v="3"/>
    <x v="26"/>
    <s v="October 20, 2006 (United States)"/>
    <x v="5"/>
    <n v="32000"/>
    <s v="John Cameron Mitchell"/>
    <s v="John Cameron Mitchell"/>
    <s v="Sook-Yin Lee"/>
    <s v="United States"/>
    <n v="2000000"/>
    <n v="5526675"/>
    <s v="THINKFilm"/>
    <n v="101"/>
    <n v="201.6"/>
    <n v="8353064.84375"/>
  </r>
  <r>
    <s v="Catch and Release"/>
    <x v="8"/>
    <x v="3"/>
    <x v="26"/>
    <s v="January 26, 2007 (United States)"/>
    <x v="22"/>
    <n v="25000"/>
    <s v="Susannah Grant"/>
    <s v="Susannah Grant"/>
    <s v="Jennifer Garner"/>
    <s v="United States"/>
    <n v="25000000"/>
    <n v="16162580"/>
    <s v="Columbia Pictures"/>
    <n v="124"/>
    <n v="201.6"/>
    <n v="24428264.513888892"/>
  </r>
  <r>
    <s v="The Break-Up"/>
    <x v="8"/>
    <x v="3"/>
    <x v="26"/>
    <s v="June 2, 2006 (United States)"/>
    <x v="1"/>
    <n v="128000"/>
    <s v="Peyton Reed"/>
    <s v="Jeremy Garelick"/>
    <s v="Jennifer Aniston"/>
    <s v="United States"/>
    <n v="52000000"/>
    <n v="205668210"/>
    <s v="Universal Pictures"/>
    <n v="106"/>
    <n v="201.6"/>
    <n v="310848728.11011904"/>
  </r>
  <r>
    <s v="Tell No One"/>
    <x v="4"/>
    <x v="6"/>
    <x v="26"/>
    <s v="November 1, 2006 (France)"/>
    <x v="24"/>
    <n v="52000"/>
    <s v="Guillaume Canet"/>
    <s v="Guillaume Canet"/>
    <s v="FranÃ§ois Cluzet"/>
    <s v="France"/>
    <m/>
    <n v="33428799"/>
    <s v="TrÃ©sor Films"/>
    <n v="131"/>
    <n v="201.6"/>
    <n v="50524578.647321433"/>
  </r>
  <r>
    <s v="United 93"/>
    <x v="0"/>
    <x v="2"/>
    <x v="26"/>
    <s v="April 28, 2006 (United States)"/>
    <x v="37"/>
    <n v="100000"/>
    <s v="Paul Greengrass"/>
    <s v="Paul Greengrass"/>
    <s v="David Alan Basche"/>
    <s v="United States"/>
    <n v="15000000"/>
    <n v="76700659"/>
    <s v="Universal Pictures"/>
    <n v="111"/>
    <n v="201.6"/>
    <n v="115926045.62152778"/>
  </r>
  <r>
    <s v="The Pink Panther"/>
    <x v="1"/>
    <x v="1"/>
    <x v="26"/>
    <s v="February 10, 2006 (United States)"/>
    <x v="46"/>
    <n v="83000"/>
    <s v="Shawn Levy"/>
    <s v="Len Blum"/>
    <s v="Steve Martin"/>
    <s v="United States"/>
    <n v="80000000"/>
    <n v="164115897"/>
    <s v="Metro-Goldwyn-Mayer (MGM)"/>
    <n v="93"/>
    <n v="201.6"/>
    <n v="248046199.48363096"/>
  </r>
  <r>
    <s v="Letters from Iwo Jima"/>
    <x v="0"/>
    <x v="2"/>
    <x v="26"/>
    <s v="February 2, 2007 (United States)"/>
    <x v="6"/>
    <n v="156000"/>
    <s v="Clint Eastwood"/>
    <s v="Iris Yamashita"/>
    <s v="Ken Watanabe"/>
    <s v="United States"/>
    <n v="19000000"/>
    <n v="68673228"/>
    <s v="Dreamworks Pictures"/>
    <n v="141"/>
    <n v="201.6"/>
    <n v="103793316.32738096"/>
  </r>
  <r>
    <s v="Southland Tales"/>
    <x v="0"/>
    <x v="3"/>
    <x v="26"/>
    <s v="December 7, 2007 (United Kingdom)"/>
    <x v="20"/>
    <n v="38000"/>
    <s v="Richard Kelly"/>
    <s v="Richard Kelly"/>
    <s v="Dwayne Johnson"/>
    <s v="France"/>
    <n v="17000000"/>
    <n v="374743"/>
    <s v="Universal Pictures"/>
    <n v="145"/>
    <n v="201.6"/>
    <n v="566389.84176587302"/>
  </r>
  <r>
    <s v="Inland Empire"/>
    <x v="0"/>
    <x v="0"/>
    <x v="26"/>
    <s v="February 7, 2007 (France)"/>
    <x v="15"/>
    <n v="55000"/>
    <s v="David Lynch"/>
    <s v="David Lynch"/>
    <s v="Karolina Gruszka"/>
    <s v="France"/>
    <m/>
    <n v="4046144"/>
    <s v="StudioCanal"/>
    <n v="180"/>
    <n v="201.6"/>
    <n v="6115377.3650793657"/>
  </r>
  <r>
    <s v="Flags of Our Fathers"/>
    <x v="0"/>
    <x v="2"/>
    <x v="26"/>
    <s v="October 20, 2006 (United States)"/>
    <x v="12"/>
    <n v="119000"/>
    <s v="Clint Eastwood"/>
    <s v="William Broyles Jr."/>
    <s v="Ryan Phillippe"/>
    <s v="United States"/>
    <n v="90000000"/>
    <n v="65900249"/>
    <s v="Dreamworks Pictures"/>
    <n v="135"/>
    <n v="201.6"/>
    <n v="99602211.658234134"/>
  </r>
  <r>
    <s v="Failure to Launch"/>
    <x v="8"/>
    <x v="3"/>
    <x v="26"/>
    <s v="March 10, 2006 (United States)"/>
    <x v="41"/>
    <n v="76000"/>
    <s v="Tom Dey"/>
    <s v="Tom J. Astle"/>
    <s v="Matthew McConaughey"/>
    <s v="United States"/>
    <n v="50000000"/>
    <n v="130224158"/>
    <s v="Paramount Pictures"/>
    <n v="97"/>
    <n v="201.6"/>
    <n v="196821929.27876985"/>
  </r>
  <r>
    <s v="Clerks II"/>
    <x v="0"/>
    <x v="3"/>
    <x v="26"/>
    <s v="July 21, 2006 (United States)"/>
    <x v="4"/>
    <n v="131000"/>
    <s v="Kevin Smith"/>
    <s v="Kevin Smith"/>
    <s v="Brian O'Halloran"/>
    <s v="United States"/>
    <n v="5000000"/>
    <n v="26986174"/>
    <s v="The Weinstein Company"/>
    <n v="97"/>
    <n v="201.6"/>
    <n v="40787138.977182545"/>
  </r>
  <r>
    <s v="16 Blocks"/>
    <x v="8"/>
    <x v="2"/>
    <x v="26"/>
    <s v="March 3, 2006 (United States)"/>
    <x v="14"/>
    <n v="128000"/>
    <s v="Richard Donner"/>
    <s v="Richard Wenk"/>
    <s v="Bruce Willis"/>
    <s v="United States"/>
    <n v="52000000"/>
    <n v="65664721"/>
    <s v="Alcon Entertainment"/>
    <n v="102"/>
    <n v="201.6"/>
    <n v="99246232.582837313"/>
  </r>
  <r>
    <s v="My Super Ex-Girlfriend"/>
    <x v="8"/>
    <x v="3"/>
    <x v="26"/>
    <s v="July 21, 2006 (United States)"/>
    <x v="27"/>
    <n v="63000"/>
    <s v="Ivan Reitman"/>
    <s v="Don Payne"/>
    <s v="Uma Thurman"/>
    <s v="United States"/>
    <n v="30000000"/>
    <n v="61108981"/>
    <s v="New Regency Productions"/>
    <n v="96"/>
    <n v="201.6"/>
    <n v="92360647.37450397"/>
  </r>
  <r>
    <s v="Tristan + Isolde"/>
    <x v="8"/>
    <x v="2"/>
    <x v="26"/>
    <s v="January 13, 2006 (United States)"/>
    <x v="8"/>
    <n v="51000"/>
    <s v="Kevin Reynolds"/>
    <s v="Dean Georgaris"/>
    <s v="James Franco"/>
    <s v="United States"/>
    <m/>
    <n v="28047963"/>
    <s v="Twentieth Century Fox"/>
    <n v="125"/>
    <n v="201.6"/>
    <n v="42391936.141369052"/>
  </r>
  <r>
    <s v="The Lake House"/>
    <x v="1"/>
    <x v="0"/>
    <x v="26"/>
    <s v="June 16, 2006 (United States)"/>
    <x v="8"/>
    <n v="143000"/>
    <s v="Alejandro Agresti"/>
    <s v="David Auburn"/>
    <s v="Keanu Reeves"/>
    <s v="United States"/>
    <n v="40000000"/>
    <n v="114830111"/>
    <s v="Warner Bros."/>
    <n v="99"/>
    <n v="201.6"/>
    <n v="173555232.25049603"/>
  </r>
  <r>
    <s v="The Wicker Man"/>
    <x v="8"/>
    <x v="4"/>
    <x v="26"/>
    <s v="September 1, 2006 (United States)"/>
    <x v="47"/>
    <n v="65000"/>
    <s v="Neil LaBute"/>
    <s v="Neil LaBute"/>
    <s v="Nicolas Cage"/>
    <s v="United States"/>
    <n v="40000000"/>
    <n v="38805380"/>
    <s v="Warner Bros."/>
    <n v="102"/>
    <n v="201.6"/>
    <n v="58650790.109126985"/>
  </r>
  <r>
    <s v="Open Season"/>
    <x v="1"/>
    <x v="10"/>
    <x v="26"/>
    <s v="September 29, 2006 (United States)"/>
    <x v="10"/>
    <n v="89000"/>
    <s v="Roger Allers"/>
    <s v="Steve Bencich"/>
    <s v="Ashton Kutcher"/>
    <s v="United States"/>
    <n v="85000000"/>
    <n v="200811689"/>
    <s v="Columbia Pictures"/>
    <n v="86"/>
    <n v="201.6"/>
    <n v="303508539.87251985"/>
  </r>
  <r>
    <s v="Charlotte's Web"/>
    <x v="2"/>
    <x v="1"/>
    <x v="26"/>
    <s v="December 15, 2006 (United States)"/>
    <x v="21"/>
    <n v="39000"/>
    <s v="Gary Winick"/>
    <s v="Susannah Grant"/>
    <s v="Dakota Fanning"/>
    <s v="United States"/>
    <n v="85000000"/>
    <n v="148963822"/>
    <s v="Paramount Pictures"/>
    <n v="97"/>
    <n v="201.6"/>
    <n v="225145221.04861113"/>
  </r>
  <r>
    <s v="Candy"/>
    <x v="0"/>
    <x v="0"/>
    <x v="26"/>
    <s v="May 25, 2006 (Australia)"/>
    <x v="13"/>
    <n v="44000"/>
    <s v="Neil Armfield"/>
    <s v="Luke Davies"/>
    <s v="Heath Ledger"/>
    <s v="Australia"/>
    <m/>
    <n v="2105096"/>
    <s v="Film Finance"/>
    <n v="108"/>
    <n v="201.6"/>
    <n v="3181660.4722222225"/>
  </r>
  <r>
    <s v="The Omen"/>
    <x v="0"/>
    <x v="2"/>
    <x v="26"/>
    <s v="June 6, 2006 (United States)"/>
    <x v="30"/>
    <n v="57000"/>
    <s v="John Moore"/>
    <s v="David Seltzer"/>
    <s v="Liev Schreiber"/>
    <s v="United States"/>
    <n v="25000000"/>
    <n v="119974972"/>
    <s v="Twentieth Century Fox"/>
    <n v="110"/>
    <n v="201.6"/>
    <n v="181331220.08134922"/>
  </r>
  <r>
    <s v="The Wind that Shakes the Barley"/>
    <x v="4"/>
    <x v="0"/>
    <x v="26"/>
    <s v="March 23, 2007 (United States)"/>
    <x v="24"/>
    <n v="48000"/>
    <s v="Ken Loach"/>
    <s v="Paul Laverty"/>
    <s v="Cillian Murphy"/>
    <s v="Ireland"/>
    <m/>
    <n v="22903165"/>
    <s v="Sixteen Films"/>
    <n v="127"/>
    <n v="201.6"/>
    <n v="34616043.529265873"/>
  </r>
  <r>
    <s v="Penelope"/>
    <x v="1"/>
    <x v="3"/>
    <x v="26"/>
    <s v="February 29, 2008 (United States)"/>
    <x v="17"/>
    <n v="61000"/>
    <s v="Mark Palansky"/>
    <s v="Leslie Caveny"/>
    <s v="Christina Ricci"/>
    <s v="United Kingdom"/>
    <n v="15000000"/>
    <n v="21156270"/>
    <s v="Summit Entertainment"/>
    <n v="104"/>
    <n v="201.6"/>
    <n v="31975771.175595239"/>
  </r>
  <r>
    <s v="Ice Age: the Meltdown"/>
    <x v="1"/>
    <x v="10"/>
    <x v="26"/>
    <s v="March 31, 2006 (United States)"/>
    <x v="8"/>
    <n v="262000"/>
    <s v="Carlos Saldanha"/>
    <s v="Peter Gaulke"/>
    <s v="Ray Romano"/>
    <s v="United States"/>
    <n v="80000000"/>
    <n v="667094506"/>
    <s v="Twentieth Century Fox Animation"/>
    <n v="91"/>
    <n v="201.6"/>
    <n v="1008252460.2093254"/>
  </r>
  <r>
    <s v="Beerfest"/>
    <x v="0"/>
    <x v="3"/>
    <x v="26"/>
    <s v="August 25, 2006 (United States)"/>
    <x v="21"/>
    <n v="65000"/>
    <s v="Jay Chandrasekhar"/>
    <s v="Jay Chandrasekhar"/>
    <s v="Jay Chandrasekhar"/>
    <s v="United States"/>
    <n v="17500000"/>
    <n v="20387597"/>
    <s v="Warner Bros."/>
    <n v="110"/>
    <n v="201.6"/>
    <n v="30813992.092757937"/>
  </r>
  <r>
    <s v="Stay Alive"/>
    <x v="8"/>
    <x v="7"/>
    <x v="26"/>
    <s v="March 24, 2006 (United States)"/>
    <x v="27"/>
    <n v="31000"/>
    <s v="William Brent Bell"/>
    <s v="William Brent Bell"/>
    <s v="Jon Foster"/>
    <s v="United States"/>
    <n v="7000000"/>
    <n v="27298695"/>
    <s v="Hollywood Pictures"/>
    <n v="85"/>
    <n v="201.6"/>
    <n v="41259485.944940478"/>
  </r>
  <r>
    <s v="Bug"/>
    <x v="0"/>
    <x v="0"/>
    <x v="26"/>
    <s v="May 25, 2007 (United States)"/>
    <x v="10"/>
    <n v="34000"/>
    <s v="William Friedkin"/>
    <s v="Tracy Letts"/>
    <s v="Ashley Judd"/>
    <s v="United States"/>
    <n v="4000000"/>
    <n v="8095658"/>
    <s v="Lions Gate Films"/>
    <n v="102"/>
    <n v="201.6"/>
    <n v="12235848.177579366"/>
  </r>
  <r>
    <s v="Turistas"/>
    <x v="0"/>
    <x v="4"/>
    <x v="26"/>
    <s v="December 1, 2006 (United States)"/>
    <x v="20"/>
    <n v="37000"/>
    <s v="John Stockwell"/>
    <s v="Michael Arlen Ross"/>
    <s v="Josh Duhamel"/>
    <s v="United States"/>
    <n v="10000000"/>
    <n v="14756513"/>
    <s v="Fox Atomic"/>
    <n v="93"/>
    <n v="201.6"/>
    <n v="22303122.574900795"/>
  </r>
  <r>
    <s v="Notes on a Scandal"/>
    <x v="0"/>
    <x v="6"/>
    <x v="26"/>
    <s v="January 26, 2007 (United States)"/>
    <x v="34"/>
    <n v="76000"/>
    <s v="Richard Eyre"/>
    <s v="Patrick Marber"/>
    <s v="Cate Blanchett"/>
    <s v="United Kingdom"/>
    <n v="15000000"/>
    <n v="49814392"/>
    <s v="Fox Searchlight Pictures"/>
    <n v="92"/>
    <n v="201.6"/>
    <n v="75289906.956349209"/>
  </r>
  <r>
    <s v="Paris, je t'aime"/>
    <x v="0"/>
    <x v="3"/>
    <x v="26"/>
    <s v="June 15, 2007 (United States)"/>
    <x v="13"/>
    <n v="71000"/>
    <s v="Directors"/>
    <s v="Tristan CarnÃ©"/>
    <s v="Juliette Binoche"/>
    <s v="France"/>
    <n v="13000000"/>
    <n v="17471727"/>
    <s v="Victoires International"/>
    <n v="120"/>
    <n v="201.6"/>
    <n v="26406920.71875"/>
  </r>
  <r>
    <s v="Volver"/>
    <x v="0"/>
    <x v="3"/>
    <x v="26"/>
    <s v="January 26, 2007 (United States)"/>
    <x v="37"/>
    <n v="97000"/>
    <s v="Pedro AlmodÃ³var"/>
    <s v="Pedro AlmodÃ³var"/>
    <s v="PenÃ©lope Cruz"/>
    <s v="Spain"/>
    <m/>
    <n v="85585177"/>
    <s v="Canal+ EspaÃ±a"/>
    <n v="121"/>
    <n v="201.6"/>
    <n v="129354183.68998016"/>
  </r>
  <r>
    <s v="Seraphim Falls"/>
    <x v="0"/>
    <x v="2"/>
    <x v="26"/>
    <s v="April 13, 2007 (Taiwan)"/>
    <x v="17"/>
    <n v="30000"/>
    <s v="David Von Ancken"/>
    <s v="David Von Ancken"/>
    <s v="Pierce Brosnan"/>
    <s v="United States"/>
    <n v="18000000"/>
    <n v="1220058"/>
    <s v="Icon Productions"/>
    <n v="115"/>
    <n v="201.6"/>
    <n v="1844006.3125"/>
  </r>
  <r>
    <s v="Invincible"/>
    <x v="1"/>
    <x v="5"/>
    <x v="26"/>
    <s v="August 25, 2006 (United States)"/>
    <x v="12"/>
    <n v="68000"/>
    <s v="Ericson Core"/>
    <s v="Brad Gann"/>
    <s v="Mark Wahlberg"/>
    <s v="United States"/>
    <n v="40000000"/>
    <n v="58480828"/>
    <s v="Walt Disney Pictures"/>
    <n v="105"/>
    <n v="201.6"/>
    <n v="88388433.986111119"/>
  </r>
  <r>
    <s v="Firewall"/>
    <x v="8"/>
    <x v="2"/>
    <x v="26"/>
    <s v="February 10, 2006 (United States)"/>
    <x v="1"/>
    <n v="57000"/>
    <s v="Richard Loncraine"/>
    <s v="Joe Forte"/>
    <s v="Harrison Ford"/>
    <s v="United States"/>
    <n v="50000000"/>
    <n v="82751189"/>
    <s v="Warner Bros."/>
    <n v="105"/>
    <n v="201.6"/>
    <n v="125070869.48561509"/>
  </r>
  <r>
    <s v="The Exterminating Angels"/>
    <x v="4"/>
    <x v="0"/>
    <x v="26"/>
    <s v="September 13, 2006 (France)"/>
    <x v="20"/>
    <n v="3100"/>
    <s v="Jean-Claude Brisseau"/>
    <s v="Jean-Claude Brisseau"/>
    <s v="FrÃ©dÃ©ric van den Driessche"/>
    <s v="France"/>
    <m/>
    <n v="154210"/>
    <s v="TS Productions"/>
    <n v="100"/>
    <n v="201.6"/>
    <n v="233074.34027777778"/>
  </r>
  <r>
    <s v="Hatchet"/>
    <x v="0"/>
    <x v="3"/>
    <x v="26"/>
    <s v="April 2, 2010 (Italy)"/>
    <x v="46"/>
    <n v="30000"/>
    <s v="Adam Green"/>
    <s v="Adam Green"/>
    <s v="Kane Hodder"/>
    <s v="United States"/>
    <n v="1500000"/>
    <n v="208550"/>
    <s v="ArieScope Pictures"/>
    <n v="93"/>
    <n v="201.6"/>
    <n v="315204.29067460319"/>
  </r>
  <r>
    <s v="We Are Marshall"/>
    <x v="1"/>
    <x v="0"/>
    <x v="26"/>
    <s v="December 22, 2006 (United States)"/>
    <x v="12"/>
    <n v="59000"/>
    <s v="McG"/>
    <s v="Jamie Linden"/>
    <s v="Matthew McConaughey"/>
    <s v="United States"/>
    <n v="65000000"/>
    <n v="43545364"/>
    <s v="Warner Bros."/>
    <n v="131"/>
    <n v="201.6"/>
    <n v="65814843.307539687"/>
  </r>
  <r>
    <s v="Just My Luck"/>
    <x v="8"/>
    <x v="3"/>
    <x v="26"/>
    <s v="May 12, 2006 (United States)"/>
    <x v="20"/>
    <n v="55000"/>
    <s v="Donald Petrie"/>
    <s v="I. Marlene King"/>
    <s v="Lindsay Lohan"/>
    <s v="United States"/>
    <n v="28000000"/>
    <n v="38159905"/>
    <s v="New Regency Productions"/>
    <n v="103"/>
    <n v="201.6"/>
    <n v="57675213.559027784"/>
  </r>
  <r>
    <s v="Madea's Family Reunion"/>
    <x v="8"/>
    <x v="3"/>
    <x v="26"/>
    <s v="February 24, 2006 (United States)"/>
    <x v="11"/>
    <n v="11000"/>
    <s v="Tyler Perry"/>
    <s v="Tyler Perry"/>
    <s v="Tyler Perry"/>
    <s v="United States"/>
    <n v="6000000"/>
    <n v="63368939"/>
    <s v="Lions Gate Films"/>
    <n v="107"/>
    <n v="201.6"/>
    <n v="95776367.62549603"/>
  </r>
  <r>
    <s v="The Marine"/>
    <x v="8"/>
    <x v="2"/>
    <x v="26"/>
    <s v="October 13, 2006 (United States)"/>
    <x v="32"/>
    <n v="33000"/>
    <s v="John Bonito"/>
    <s v="Michelle Gallagher"/>
    <s v="John Cena"/>
    <s v="United States"/>
    <n v="20000000"/>
    <n v="22165608"/>
    <s v="Twentieth Century Fox"/>
    <n v="92"/>
    <n v="201.6"/>
    <n v="33501293.44047619"/>
  </r>
  <r>
    <s v="The Painted Veil"/>
    <x v="8"/>
    <x v="0"/>
    <x v="26"/>
    <s v="January 19, 2007 (United States)"/>
    <x v="24"/>
    <n v="90000"/>
    <s v="John Curran"/>
    <s v="Ron Nyswaner"/>
    <s v="Naomi Watts"/>
    <s v="China"/>
    <n v="19400000"/>
    <n v="26910847"/>
    <s v="WIP"/>
    <n v="125"/>
    <n v="201.6"/>
    <n v="40673289.091765873"/>
  </r>
  <r>
    <s v="Let's Go to Prison"/>
    <x v="0"/>
    <x v="3"/>
    <x v="26"/>
    <s v="November 17, 2006 (United States)"/>
    <x v="22"/>
    <n v="24000"/>
    <s v="Bob Odenkirk"/>
    <s v="Robert Ben Garant"/>
    <s v="Dax Shepard"/>
    <s v="United States"/>
    <m/>
    <n v="4630045"/>
    <s v="Carsey-Werner Company"/>
    <n v="84"/>
    <n v="201.6"/>
    <n v="6997890.434027778"/>
  </r>
  <r>
    <s v="Ultraviolet"/>
    <x v="8"/>
    <x v="2"/>
    <x v="26"/>
    <s v="March 3, 2006 (United States)"/>
    <x v="44"/>
    <n v="80000"/>
    <s v="Kurt Wimmer"/>
    <s v="Kurt Wimmer"/>
    <s v="Milla Jovovich"/>
    <s v="United States"/>
    <n v="30000000"/>
    <n v="31070211"/>
    <s v="Screen Gems"/>
    <n v="88"/>
    <n v="201.6"/>
    <n v="46959788.153273813"/>
  </r>
  <r>
    <s v="Factory Girl"/>
    <x v="0"/>
    <x v="5"/>
    <x v="26"/>
    <s v="February 16, 2007 (United States)"/>
    <x v="5"/>
    <n v="21000"/>
    <s v="George Hickenlooper"/>
    <s v="Captain Mauzner"/>
    <s v="Sienna Miller"/>
    <s v="United States"/>
    <n v="7000000"/>
    <n v="3572632"/>
    <s v="The Weinstein Company"/>
    <n v="90"/>
    <n v="201.6"/>
    <n v="5399707.194444445"/>
  </r>
  <r>
    <s v="Akeelah and the Bee"/>
    <x v="1"/>
    <x v="0"/>
    <x v="26"/>
    <s v="April 28, 2006 (United States)"/>
    <x v="34"/>
    <n v="19000"/>
    <s v="Doug Atchison"/>
    <s v="Doug Atchison"/>
    <s v="Angela Bassett"/>
    <s v="United States"/>
    <n v="8000000"/>
    <n v="18948425"/>
    <s v="Out of the Blue... Entertainment"/>
    <n v="112"/>
    <n v="201.6"/>
    <n v="28638814.967757937"/>
  </r>
  <r>
    <s v="Sixty Six"/>
    <x v="8"/>
    <x v="5"/>
    <x v="26"/>
    <s v="November 3, 2006 (United Kingdom)"/>
    <x v="17"/>
    <n v="2900"/>
    <s v="Paul Weiland"/>
    <s v="Peter Straughan"/>
    <s v="Charlie Clark"/>
    <s v="France"/>
    <m/>
    <n v="1930133"/>
    <s v="Universal Pictures"/>
    <n v="93"/>
    <n v="201.6"/>
    <n v="2917219.8665674604"/>
  </r>
  <r>
    <s v="The Ultimate Gift"/>
    <x v="1"/>
    <x v="0"/>
    <x v="26"/>
    <s v="March 9, 2007 (United States)"/>
    <x v="4"/>
    <n v="18000"/>
    <s v="Michael O. Sajbel"/>
    <s v="Cheryl McKay"/>
    <s v="Drew Fuller"/>
    <s v="United States"/>
    <m/>
    <n v="3438735"/>
    <s v="The Ultimate Gift LLC"/>
    <n v="114"/>
    <n v="201.6"/>
    <n v="5197334.0997023815"/>
  </r>
  <r>
    <s v="Barnyard"/>
    <x v="1"/>
    <x v="10"/>
    <x v="26"/>
    <s v="August 4, 2006 (United States)"/>
    <x v="41"/>
    <n v="29000"/>
    <s v="Steve Oedekerk"/>
    <s v="Steve Oedekerk"/>
    <s v="Kevin James"/>
    <s v="United States"/>
    <n v="51000000"/>
    <n v="116755080"/>
    <s v="O Entertainment"/>
    <n v="90"/>
    <n v="201.6"/>
    <n v="176464647.20238096"/>
  </r>
  <r>
    <s v="Arthur and the Invisibles"/>
    <x v="1"/>
    <x v="10"/>
    <x v="26"/>
    <s v="January 12, 2007 (United States)"/>
    <x v="22"/>
    <n v="34000"/>
    <s v="Luc Besson"/>
    <s v="CÃ©line Garcia"/>
    <s v="Freddie Highmore"/>
    <s v="France"/>
    <n v="86000000"/>
    <n v="108605609"/>
    <s v="EuropaCorp"/>
    <n v="94"/>
    <n v="201.6"/>
    <n v="164147465.58680555"/>
  </r>
  <r>
    <s v="Zoom"/>
    <x v="1"/>
    <x v="2"/>
    <x v="26"/>
    <s v="August 11, 2006 (United States)"/>
    <x v="44"/>
    <n v="19000"/>
    <s v="Peter Hewitt"/>
    <s v="Adam Rifkin"/>
    <s v="Tim Allen"/>
    <s v="United States"/>
    <n v="35000000"/>
    <n v="12506362"/>
    <s v="Revolution Studios"/>
    <n v="83"/>
    <n v="201.6"/>
    <n v="18902224.709325399"/>
  </r>
  <r>
    <s v="Eight Below"/>
    <x v="1"/>
    <x v="1"/>
    <x v="26"/>
    <s v="February 17, 2006 (United States)"/>
    <x v="4"/>
    <n v="62000"/>
    <s v="Frank Marshall"/>
    <s v="David DiGilio"/>
    <s v="Paul Walker"/>
    <s v="United States"/>
    <n v="40000000"/>
    <n v="120455994"/>
    <s v="Walt Disney Pictures"/>
    <n v="120"/>
    <n v="201.6"/>
    <n v="182058240.93154764"/>
  </r>
  <r>
    <s v="Curse of the Golden Flower"/>
    <x v="0"/>
    <x v="2"/>
    <x v="26"/>
    <s v="January 12, 2007 (United States)"/>
    <x v="9"/>
    <n v="43000"/>
    <s v="Yimou Zhang"/>
    <s v="Zhihong Bian"/>
    <s v="Chow Yun-Fat"/>
    <s v="Hong Kong"/>
    <n v="45000000"/>
    <n v="78568977"/>
    <s v="Film Partner International"/>
    <n v="114"/>
    <n v="201.6"/>
    <n v="118749837.75744048"/>
  </r>
  <r>
    <s v="Reprise"/>
    <x v="0"/>
    <x v="0"/>
    <x v="26"/>
    <s v="September 8, 2006 (Norway)"/>
    <x v="4"/>
    <n v="9800"/>
    <s v="Joachim Trier"/>
    <s v="Joachim Trier"/>
    <s v="Anders Danielsen Lie"/>
    <s v="Norway"/>
    <m/>
    <n v="1297260"/>
    <s v="4 1/2 Film"/>
    <n v="105"/>
    <n v="201.6"/>
    <n v="1960690.0892857143"/>
  </r>
  <r>
    <s v="Date Movie"/>
    <x v="8"/>
    <x v="3"/>
    <x v="26"/>
    <s v="February 17, 2006 (United States)"/>
    <x v="70"/>
    <n v="58000"/>
    <s v="Aaron Seltzer"/>
    <s v="Jason Friedberg"/>
    <s v="Alyson Hannigan"/>
    <s v="United States"/>
    <n v="20000000"/>
    <n v="85749034"/>
    <s v="New Regency Productions"/>
    <n v="83"/>
    <n v="201.6"/>
    <n v="129601838.59027779"/>
  </r>
  <r>
    <s v="Flyboys"/>
    <x v="8"/>
    <x v="2"/>
    <x v="26"/>
    <s v="September 22, 2006 (United States)"/>
    <x v="16"/>
    <n v="42000"/>
    <s v="Tony Bill"/>
    <s v="Phil Sears"/>
    <s v="James Franco"/>
    <s v="United Kingdom"/>
    <n v="60000000"/>
    <n v="17858059"/>
    <s v="Electric Entertainment"/>
    <n v="140"/>
    <n v="201.6"/>
    <n v="26990826.276289683"/>
  </r>
  <r>
    <s v="Find Me Guilty"/>
    <x v="0"/>
    <x v="5"/>
    <x v="26"/>
    <s v="March 17, 2006 (United States)"/>
    <x v="9"/>
    <n v="33000"/>
    <s v="Sidney Lumet"/>
    <s v="Sidney Lumet"/>
    <s v="Vin Diesel"/>
    <s v="Germany"/>
    <n v="13000000"/>
    <n v="2636637"/>
    <s v="Yari Film Group Releasing"/>
    <n v="125"/>
    <n v="201.6"/>
    <n v="3985036.1800595238"/>
  </r>
  <r>
    <s v="You, Me and Dupree"/>
    <x v="8"/>
    <x v="3"/>
    <x v="26"/>
    <s v="July 14, 2006 (United States)"/>
    <x v="41"/>
    <n v="79000"/>
    <s v="Anthony Russo"/>
    <s v="Michael LeSieur"/>
    <s v="Kate Hudson"/>
    <s v="United States"/>
    <n v="54000000"/>
    <n v="130628903"/>
    <s v="Universal Pictures"/>
    <n v="110"/>
    <n v="201.6"/>
    <n v="197433664.40525794"/>
  </r>
  <r>
    <s v="Curious George"/>
    <x v="2"/>
    <x v="10"/>
    <x v="26"/>
    <s v="February 10, 2006 (United States)"/>
    <x v="16"/>
    <n v="16000"/>
    <s v="Matthew O'Callaghan"/>
    <s v="Ken Kaufman"/>
    <s v="Will Ferrell"/>
    <s v="United States"/>
    <n v="50000000"/>
    <n v="69865924"/>
    <s v="Imagine Entertainment"/>
    <n v="87"/>
    <n v="201.6"/>
    <n v="105595967.47420636"/>
  </r>
  <r>
    <s v="Tales from Earthsea"/>
    <x v="8"/>
    <x v="10"/>
    <x v="26"/>
    <s v="July 29, 2006 (Japan)"/>
    <x v="5"/>
    <n v="37000"/>
    <s v="GorÃ´ Miyazaki"/>
    <s v="Ursula K. Le Guin"/>
    <s v="Timothy Dalton"/>
    <s v="Japan"/>
    <m/>
    <n v="68673762"/>
    <s v="Buena Vista Home Entertainment"/>
    <n v="115"/>
    <n v="201.6"/>
    <n v="103794123.41964287"/>
  </r>
  <r>
    <s v="Flicka"/>
    <x v="1"/>
    <x v="1"/>
    <x v="26"/>
    <s v="October 20, 2006 (United States)"/>
    <x v="10"/>
    <n v="7600"/>
    <s v="Michael Mayer"/>
    <s v="Mark Rosenthal"/>
    <s v="Alison Lohman"/>
    <s v="United States"/>
    <n v="15000000"/>
    <n v="21893591"/>
    <s v="Fox 2000 Pictures"/>
    <n v="95"/>
    <n v="201.6"/>
    <n v="33090164.571924604"/>
  </r>
  <r>
    <s v="After the Wedding"/>
    <x v="0"/>
    <x v="0"/>
    <x v="26"/>
    <s v="May 11, 2007 (United States)"/>
    <x v="3"/>
    <n v="33000"/>
    <s v="Susanne Bier"/>
    <s v="Susanne Bier"/>
    <s v="Mads Mikkelsen"/>
    <s v="Denmark"/>
    <m/>
    <n v="11632723"/>
    <s v="Zentropa Entertainments"/>
    <n v="120"/>
    <n v="201.6"/>
    <n v="17581799.097718254"/>
  </r>
  <r>
    <s v="Glory Road"/>
    <x v="1"/>
    <x v="5"/>
    <x v="26"/>
    <s v="January 13, 2006 (United States)"/>
    <x v="13"/>
    <n v="44000"/>
    <s v="James Gartner"/>
    <s v="Christopher Cleveland"/>
    <s v="Josh Lucas"/>
    <s v="United States"/>
    <m/>
    <n v="42938449"/>
    <s v="Walt Disney Pictures"/>
    <n v="118"/>
    <n v="201.6"/>
    <n v="64897546.678075403"/>
  </r>
  <r>
    <s v="Black Christmas"/>
    <x v="0"/>
    <x v="4"/>
    <x v="26"/>
    <s v="December 25, 2006 (United States)"/>
    <x v="26"/>
    <n v="25000"/>
    <s v="Glen Morgan"/>
    <s v="Glen Morgan"/>
    <s v="Michelle Trachtenberg"/>
    <s v="Canada"/>
    <n v="9000000"/>
    <n v="21510851"/>
    <s v="Dimension Films"/>
    <n v="95"/>
    <n v="201.6"/>
    <n v="32511687.994543653"/>
  </r>
  <r>
    <s v="Wristcutters: A Love Story"/>
    <x v="0"/>
    <x v="3"/>
    <x v="26"/>
    <s v="November 2, 2007 (United States)"/>
    <x v="4"/>
    <n v="54000"/>
    <s v="Goran Dukic"/>
    <s v="Goran Dukic"/>
    <s v="Patrick Fugit"/>
    <s v="United States"/>
    <n v="1000000"/>
    <n v="454026"/>
    <s v="No Matter Pictures"/>
    <n v="88"/>
    <n v="201.6"/>
    <n v="686218.86011904769"/>
  </r>
  <r>
    <s v="See No Evil"/>
    <x v="0"/>
    <x v="2"/>
    <x v="26"/>
    <s v="May 19, 2006 (United States)"/>
    <x v="27"/>
    <n v="26000"/>
    <s v="Gregory Dark"/>
    <s v="Dan Madigan"/>
    <s v="Glenn Jacobs"/>
    <s v="United States"/>
    <n v="8000000"/>
    <n v="18707966"/>
    <s v="World Wrestling Entertainment (WWE)"/>
    <n v="84"/>
    <n v="201.6"/>
    <n v="28275383.135912701"/>
  </r>
  <r>
    <s v="Last Holiday"/>
    <x v="8"/>
    <x v="3"/>
    <x v="26"/>
    <s v="January 13, 2006 (United States)"/>
    <x v="16"/>
    <n v="30000"/>
    <s v="Wayne Wang"/>
    <s v="Jeffrey Price"/>
    <s v="Queen Latifah"/>
    <s v="United States"/>
    <n v="45000000"/>
    <n v="43451846"/>
    <s v="Last Holiday Productions"/>
    <n v="112"/>
    <n v="201.6"/>
    <n v="65673499.385912701"/>
  </r>
  <r>
    <s v="Friends with Money"/>
    <x v="0"/>
    <x v="3"/>
    <x v="26"/>
    <s v="April 21, 2006 (United States)"/>
    <x v="1"/>
    <n v="29000"/>
    <s v="Nicole Holofcener"/>
    <s v="Nicole Holofcener"/>
    <s v="Jennifer Aniston"/>
    <s v="United States"/>
    <n v="6500000"/>
    <n v="18245244"/>
    <s v="This Is That Productions"/>
    <n v="88"/>
    <n v="201.6"/>
    <n v="27576021.06547619"/>
  </r>
  <r>
    <s v="All the King's Men"/>
    <x v="8"/>
    <x v="0"/>
    <x v="26"/>
    <s v="September 22, 2006 (United States)"/>
    <x v="19"/>
    <n v="24000"/>
    <s v="Steven Zaillian"/>
    <s v="Steven Zaillian"/>
    <s v="Sean Penn"/>
    <s v="Germany"/>
    <n v="55000000"/>
    <n v="9451623"/>
    <s v="Columbia Pictures"/>
    <n v="128"/>
    <n v="201.6"/>
    <n v="14285265.516369049"/>
  </r>
  <r>
    <s v="Hollywoodland"/>
    <x v="0"/>
    <x v="5"/>
    <x v="26"/>
    <s v="September 8, 2006 (United States)"/>
    <x v="16"/>
    <n v="33000"/>
    <s v="Allen Coulter"/>
    <s v="Paul Bernbaum"/>
    <s v="Adrien Brody"/>
    <s v="United States"/>
    <n v="28000000"/>
    <n v="16800438"/>
    <s v="Focus Features"/>
    <n v="126"/>
    <n v="201.6"/>
    <n v="25392328.663690478"/>
  </r>
  <r>
    <s v="OSS 117: Cairo, Nest of Spies"/>
    <x v="4"/>
    <x v="2"/>
    <x v="26"/>
    <s v="May 9, 2008 (United States)"/>
    <x v="12"/>
    <n v="19000"/>
    <s v="Michel Hazanavicius"/>
    <s v="Jean-FranÃ§ois Halin"/>
    <s v="Jean Dujardin"/>
    <s v="France"/>
    <m/>
    <n v="23055884"/>
    <s v="Gaumont"/>
    <n v="99"/>
    <n v="201.6"/>
    <n v="34846864.359126985"/>
  </r>
  <r>
    <s v="ATL"/>
    <x v="8"/>
    <x v="3"/>
    <x v="26"/>
    <s v="March 31, 2006 (United States)"/>
    <x v="19"/>
    <n v="11000"/>
    <s v="Chris Robinson"/>
    <s v="Tina Gordon"/>
    <s v="T.I."/>
    <s v="United States"/>
    <n v="20000000"/>
    <n v="21170563"/>
    <s v="Sweet Tea Pictures LLC"/>
    <n v="105"/>
    <n v="201.6"/>
    <n v="31997373.740575399"/>
  </r>
  <r>
    <s v="Stormbreaker"/>
    <x v="1"/>
    <x v="2"/>
    <x v="26"/>
    <s v="October 13, 2006 (United States)"/>
    <x v="27"/>
    <n v="24000"/>
    <s v="Geoffrey Sax"/>
    <s v="Anthony Horowitz"/>
    <s v="Alex Pettyfer"/>
    <s v="United Kingdom"/>
    <m/>
    <n v="23937870"/>
    <s v="Samuelson Productions"/>
    <n v="93"/>
    <n v="201.6"/>
    <n v="36179905.699404761"/>
  </r>
  <r>
    <s v="Fearless"/>
    <x v="8"/>
    <x v="2"/>
    <x v="26"/>
    <s v="September 22, 2006 (United States)"/>
    <x v="37"/>
    <n v="74000"/>
    <s v="Ronny Yu"/>
    <s v="Chris Chow"/>
    <s v="Jet Li"/>
    <s v="China"/>
    <m/>
    <n v="68072848"/>
    <s v="Golden Harvest Company"/>
    <n v="104"/>
    <n v="201.6"/>
    <n v="102885896.75396825"/>
  </r>
  <r>
    <s v="Behind the Mask: The Rise of Leslie Vernon"/>
    <x v="0"/>
    <x v="3"/>
    <x v="26"/>
    <s v="October 13, 2006 (United States)"/>
    <x v="17"/>
    <n v="22000"/>
    <s v="Scott Glosserman"/>
    <s v="Scott Glosserman"/>
    <s v="Nathan Baesel"/>
    <s v="United States"/>
    <m/>
    <n v="69136"/>
    <s v="Glen Echo Entertainment"/>
    <n v="92"/>
    <n v="201.6"/>
    <n v="104492.75396825398"/>
  </r>
  <r>
    <s v="Bobby"/>
    <x v="0"/>
    <x v="5"/>
    <x v="26"/>
    <s v="November 23, 2006 (United States)"/>
    <x v="9"/>
    <n v="41000"/>
    <s v="Emilio Estevez"/>
    <s v="Emilio Estevez"/>
    <s v="Anthony Hopkins"/>
    <s v="United States"/>
    <n v="14000000"/>
    <n v="20718608"/>
    <s v="The Weinstein Company"/>
    <n v="117"/>
    <n v="201.6"/>
    <n v="31314285.007936511"/>
  </r>
  <r>
    <s v="Half Nelson"/>
    <x v="0"/>
    <x v="0"/>
    <x v="26"/>
    <s v="September 22, 2006 (United States)"/>
    <x v="13"/>
    <n v="85000"/>
    <s v="Ryan Fleck"/>
    <s v="Ryan Fleck"/>
    <s v="Ryan Gosling"/>
    <s v="United States"/>
    <n v="700000"/>
    <n v="4660481"/>
    <s v="Hunting Lane Films"/>
    <n v="106"/>
    <n v="201.6"/>
    <n v="7043891.670138889"/>
  </r>
  <r>
    <s v="The Wild"/>
    <x v="2"/>
    <x v="10"/>
    <x v="26"/>
    <s v="April 14, 2006 (United States)"/>
    <x v="33"/>
    <n v="25000"/>
    <s v="Steve 'Spaz' Williams"/>
    <s v="Ed Decter"/>
    <s v="Kiefer Sutherland"/>
    <s v="Canada"/>
    <n v="80000000"/>
    <n v="102338515"/>
    <s v="C.O.R.E. Feature Animation"/>
    <n v="82"/>
    <n v="201.6"/>
    <n v="154675325.00248018"/>
  </r>
  <r>
    <s v="Infamous"/>
    <x v="0"/>
    <x v="5"/>
    <x v="26"/>
    <s v="October 13, 2006 (United States)"/>
    <x v="12"/>
    <n v="17000"/>
    <s v="Douglas McGrath"/>
    <s v="Douglas McGrath"/>
    <s v="Toby Jones"/>
    <s v="United States"/>
    <n v="13000000"/>
    <n v="2689799"/>
    <s v="Warner Independent Pictures (WIP)"/>
    <n v="110"/>
    <n v="201.6"/>
    <n v="4065385.6909722225"/>
  </r>
  <r>
    <s v="Black Sheep"/>
    <x v="4"/>
    <x v="3"/>
    <x v="26"/>
    <s v="March 29, 2007 (New Zealand)"/>
    <x v="1"/>
    <n v="40000"/>
    <s v="Jonathan King"/>
    <s v="Jonathan King"/>
    <s v="Oliver Driver"/>
    <s v="New Zealand"/>
    <m/>
    <n v="4947717"/>
    <s v="New Zealand Film Commission"/>
    <n v="87"/>
    <n v="201.6"/>
    <n v="7478022.6681547621"/>
  </r>
  <r>
    <s v="Take the Lead"/>
    <x v="8"/>
    <x v="0"/>
    <x v="26"/>
    <s v="April 7, 2006 (United States)"/>
    <x v="14"/>
    <n v="25000"/>
    <s v="Liz Friedlander"/>
    <s v="Dianne Houston"/>
    <s v="Antonio Banderas"/>
    <s v="United States"/>
    <n v="30000000"/>
    <n v="66500090"/>
    <s v="New Line Cinema"/>
    <n v="118"/>
    <n v="201.6"/>
    <n v="100508816.58234127"/>
  </r>
  <r>
    <s v="Gridiron Gang"/>
    <x v="8"/>
    <x v="5"/>
    <x v="26"/>
    <s v="September 15, 2006 (United States)"/>
    <x v="15"/>
    <n v="58000"/>
    <s v="Phil Joanou"/>
    <s v="Jeff Maguire"/>
    <s v="Dwayne Johnson"/>
    <s v="United States"/>
    <n v="30000000"/>
    <n v="41480851"/>
    <s v="Columbia Pictures Industries"/>
    <n v="125"/>
    <n v="201.6"/>
    <n v="62694520.335813493"/>
  </r>
  <r>
    <s v="The Ant Bully"/>
    <x v="1"/>
    <x v="10"/>
    <x v="26"/>
    <s v="July 28, 2006 (United States)"/>
    <x v="1"/>
    <n v="38000"/>
    <s v="John A. Davis"/>
    <s v="John A. Davis"/>
    <s v="Paul Giamatti"/>
    <s v="United States"/>
    <n v="50000000"/>
    <n v="55181129"/>
    <s v="Warner Bros."/>
    <n v="88"/>
    <n v="201.6"/>
    <n v="83401240.11061509"/>
  </r>
  <r>
    <s v="Fur: an Imaginary Portrait of Diane Arbus"/>
    <x v="0"/>
    <x v="5"/>
    <x v="26"/>
    <s v="October 20, 2006 (Italy)"/>
    <x v="5"/>
    <n v="15000"/>
    <s v="Steven Shainberg"/>
    <s v="Erin Cressida Wilson"/>
    <s v="Nicole Kidman"/>
    <s v="United States"/>
    <n v="16800000"/>
    <n v="2312717"/>
    <s v="Pressman Film"/>
    <n v="122"/>
    <n v="201.6"/>
    <n v="3495460.6641865079"/>
  </r>
  <r>
    <s v="Rang De Basanti"/>
    <x v="4"/>
    <x v="3"/>
    <x v="26"/>
    <s v="January 26, 2006 (United States)"/>
    <x v="31"/>
    <n v="115000"/>
    <s v="Rakeysh Omprakash Mehra"/>
    <s v="Renzil D'Silva"/>
    <s v="Aamir Khan"/>
    <s v="India"/>
    <m/>
    <n v="10800778"/>
    <s v="ROMP"/>
    <n v="167"/>
    <n v="201.6"/>
    <n v="16324390.161706351"/>
  </r>
  <r>
    <s v="Peaceful Warrior"/>
    <x v="8"/>
    <x v="0"/>
    <x v="26"/>
    <s v="June 23, 2006 (United States)"/>
    <x v="4"/>
    <n v="27000"/>
    <s v="Victor Salva"/>
    <s v="Kevin Bernhardt"/>
    <s v="Scott Mechlowicz"/>
    <s v="United States"/>
    <n v="10000000"/>
    <n v="4326927"/>
    <s v="DEJ Productions"/>
    <n v="120"/>
    <n v="201.6"/>
    <n v="6539755.2425595243"/>
  </r>
  <r>
    <s v="The Santa Clause 3: The Escape Clause"/>
    <x v="2"/>
    <x v="1"/>
    <x v="26"/>
    <s v="November 3, 2006 (United States)"/>
    <x v="25"/>
    <n v="34000"/>
    <s v="Michael Lembeck"/>
    <s v="Ed Decter"/>
    <s v="Tim Allen"/>
    <s v="United States"/>
    <n v="12000000"/>
    <n v="110768122"/>
    <s v="Walt Disney Pictures"/>
    <n v="92"/>
    <n v="201.6"/>
    <n v="167415906.61408731"/>
  </r>
  <r>
    <s v="Miss Potter"/>
    <x v="1"/>
    <x v="5"/>
    <x v="26"/>
    <s v="March 9, 2007 (United States)"/>
    <x v="9"/>
    <n v="28000"/>
    <s v="Chris Noonan"/>
    <s v="Richard Maltby Jr."/>
    <s v="RenÃ©e Zellweger"/>
    <s v="United Kingdom"/>
    <n v="30000000"/>
    <n v="35078241"/>
    <s v="Phoenix Pictures"/>
    <n v="88"/>
    <n v="201.6"/>
    <n v="53017559.68601191"/>
  </r>
  <r>
    <s v="Big Momma's House 2"/>
    <x v="8"/>
    <x v="3"/>
    <x v="26"/>
    <s v="January 27, 2006 (United States)"/>
    <x v="25"/>
    <n v="41000"/>
    <s v="John Whitesell"/>
    <s v="Don Rhymer"/>
    <s v="Martin Lawrence"/>
    <s v="United States"/>
    <n v="40000000"/>
    <n v="141522961"/>
    <s v="Twentieth Century Fox"/>
    <n v="99"/>
    <n v="201.6"/>
    <n v="213899038.77331349"/>
  </r>
  <r>
    <s v="Pulse"/>
    <x v="8"/>
    <x v="4"/>
    <x v="26"/>
    <s v="August 11, 2006 (United States)"/>
    <x v="25"/>
    <n v="28000"/>
    <s v="Jim Sonzero"/>
    <s v="Kiyoshi Kurosawa"/>
    <s v="Kristen Bell"/>
    <s v="United States"/>
    <n v="20500000"/>
    <n v="29907685"/>
    <s v="Dimension Films"/>
    <n v="90"/>
    <n v="201.6"/>
    <n v="45202736.207837306"/>
  </r>
  <r>
    <s v="The Last Kiss"/>
    <x v="0"/>
    <x v="3"/>
    <x v="26"/>
    <s v="September 15, 2006 (United States)"/>
    <x v="5"/>
    <n v="41000"/>
    <s v="Tony Goldwyn"/>
    <s v="Paul Haggis"/>
    <s v="Zach Braff"/>
    <s v="United States"/>
    <n v="20000000"/>
    <n v="15852401"/>
    <s v="Lakeshore Entertainment"/>
    <n v="104"/>
    <n v="201.6"/>
    <n v="23959457.265376985"/>
  </r>
  <r>
    <s v="The Foot Fist Way"/>
    <x v="0"/>
    <x v="3"/>
    <x v="26"/>
    <s v="September 26, 2008 (United Kingdom)"/>
    <x v="21"/>
    <n v="12000"/>
    <s v="Jody Hill"/>
    <s v="Ben Best"/>
    <s v="Danny McBride"/>
    <s v="United States"/>
    <m/>
    <n v="245292"/>
    <s v="MTV Films"/>
    <n v="85"/>
    <n v="201.6"/>
    <n v="370736.47023809527"/>
  </r>
  <r>
    <s v="The Astronaut Farmer"/>
    <x v="1"/>
    <x v="1"/>
    <x v="26"/>
    <s v="February 23, 2007 (United States)"/>
    <x v="21"/>
    <n v="22000"/>
    <s v="Michael Polish"/>
    <s v="Mark Polish"/>
    <s v="Billy Bob Thornton"/>
    <s v="United States"/>
    <n v="13000000"/>
    <n v="11130889"/>
    <s v="Warner Bros."/>
    <n v="104"/>
    <n v="201.6"/>
    <n v="16823322.80902778"/>
  </r>
  <r>
    <s v="Starter for 10"/>
    <x v="8"/>
    <x v="3"/>
    <x v="26"/>
    <s v="March 9, 2007 (United States)"/>
    <x v="17"/>
    <n v="22000"/>
    <s v="Tom Vaughan"/>
    <s v="David Nicholls"/>
    <s v="James McAvoy"/>
    <s v="United Kingdom"/>
    <m/>
    <n v="1736394"/>
    <s v="BBC Films"/>
    <n v="92"/>
    <n v="201.6"/>
    <n v="2624401.0505952383"/>
  </r>
  <r>
    <s v="Mini's First Time"/>
    <x v="0"/>
    <x v="3"/>
    <x v="26"/>
    <s v="July 14, 2006 (Canada)"/>
    <x v="1"/>
    <n v="8100"/>
    <s v="Nick Guthe"/>
    <s v="Nick Guthe"/>
    <s v="Alec Baldwin"/>
    <s v="United States"/>
    <n v="6000000"/>
    <n v="156318"/>
    <s v="Bold Films"/>
    <n v="91"/>
    <n v="201.6"/>
    <n v="236260.3898809524"/>
  </r>
  <r>
    <s v="Lonely Hearts"/>
    <x v="0"/>
    <x v="5"/>
    <x v="26"/>
    <s v="October 21, 2006 (Taiwan)"/>
    <x v="5"/>
    <n v="20000"/>
    <s v="Todd Robinson"/>
    <s v="Todd Robinson"/>
    <s v="John Travolta"/>
    <s v="Germany"/>
    <n v="18000000"/>
    <n v="2520835"/>
    <s v="Millennium Films"/>
    <n v="108"/>
    <n v="201.6"/>
    <n v="3810012.0262896828"/>
  </r>
  <r>
    <s v="A Guide to Recognizing Your Saints"/>
    <x v="0"/>
    <x v="6"/>
    <x v="26"/>
    <s v="October 13, 2006 (United States)"/>
    <x v="9"/>
    <n v="25000"/>
    <s v="Dito Montiel"/>
    <s v="Dito Montiel"/>
    <s v="Robert Downey Jr."/>
    <s v="United States"/>
    <m/>
    <n v="2035468"/>
    <s v="Belladonna Productions"/>
    <n v="100"/>
    <n v="201.6"/>
    <n v="3076424.1051587304"/>
  </r>
  <r>
    <s v="Everyone's Hero"/>
    <x v="2"/>
    <x v="10"/>
    <x v="26"/>
    <s v="September 15, 2006 (United States)"/>
    <x v="46"/>
    <n v="8300"/>
    <s v="Colin Brady"/>
    <s v="Robert Kurtz"/>
    <s v="Jake T. Austin"/>
    <s v="Canada"/>
    <n v="35000000"/>
    <n v="16627188"/>
    <s v="Arc Productions"/>
    <n v="87"/>
    <n v="201.6"/>
    <n v="25130477.101190478"/>
  </r>
  <r>
    <s v="Severance"/>
    <x v="0"/>
    <x v="3"/>
    <x v="26"/>
    <s v="August 25, 2006 (United Kingdom)"/>
    <x v="16"/>
    <n v="37000"/>
    <s v="Christopher Smith"/>
    <s v="James Moran"/>
    <s v="Danny Dyer"/>
    <s v="United Kingdom"/>
    <m/>
    <n v="5515163"/>
    <s v="Qwerty Films"/>
    <n v="96"/>
    <n v="201.6"/>
    <n v="8335665.5064484132"/>
  </r>
  <r>
    <s v="Loving Annabelle"/>
    <x v="4"/>
    <x v="0"/>
    <x v="26"/>
    <s v="May 24, 2007 (Germany)"/>
    <x v="21"/>
    <n v="12000"/>
    <s v="Katherine Brooks"/>
    <s v="Katherine Brooks"/>
    <s v="Erin Kelly"/>
    <s v="United States"/>
    <n v="1000000"/>
    <m/>
    <s v="Big Easy Pictures"/>
    <n v="77"/>
    <n v="201.6"/>
    <n v="0"/>
  </r>
  <r>
    <s v="Kabhi Alvida Naa Kehna"/>
    <x v="4"/>
    <x v="0"/>
    <x v="26"/>
    <s v="August 11, 2006 (India)"/>
    <x v="10"/>
    <n v="19000"/>
    <s v="Karan Johar"/>
    <s v="Karan Johar"/>
    <s v="Shah Rukh Khan"/>
    <s v="India"/>
    <m/>
    <n v="25229168"/>
    <s v="Dharma Productions"/>
    <n v="193"/>
    <n v="201.6"/>
    <n v="38131584.769841269"/>
  </r>
  <r>
    <s v="Old Joy"/>
    <x v="9"/>
    <x v="0"/>
    <x v="26"/>
    <s v="January 26, 2007 (United Kingdom)"/>
    <x v="8"/>
    <n v="7000"/>
    <s v="Kelly Reichardt"/>
    <s v="Jonathan Raymond"/>
    <s v="Daniel London"/>
    <s v="United States"/>
    <n v="300000"/>
    <n v="301047"/>
    <s v="Film Science"/>
    <n v="76"/>
    <n v="201.6"/>
    <n v="455005.06398809527"/>
  </r>
  <r>
    <s v="The Grudge 2"/>
    <x v="8"/>
    <x v="4"/>
    <x v="26"/>
    <s v="October 13, 2006 (United States)"/>
    <x v="27"/>
    <n v="48000"/>
    <s v="Takashi Shimizu"/>
    <s v="Stephen Susco"/>
    <s v="Amber Tamblyn"/>
    <s v="United States"/>
    <n v="20000000"/>
    <n v="70711175"/>
    <s v="Columbia Pictures"/>
    <n v="102"/>
    <n v="201.6"/>
    <n v="106873487.21478175"/>
  </r>
  <r>
    <s v="For Your Consideration"/>
    <x v="8"/>
    <x v="3"/>
    <x v="26"/>
    <s v="November 22, 2006 (United States)"/>
    <x v="21"/>
    <n v="14000"/>
    <s v="Christopher Guest"/>
    <s v="Christopher Guest"/>
    <s v="Catherine O'Hara"/>
    <s v="United States"/>
    <n v="12000000"/>
    <n v="5925637"/>
    <s v="Shangri-La Entertainment"/>
    <n v="86"/>
    <n v="201.6"/>
    <n v="8956059.4935515877"/>
  </r>
  <r>
    <s v="The Sentinel"/>
    <x v="8"/>
    <x v="2"/>
    <x v="26"/>
    <s v="April 21, 2006 (United States)"/>
    <x v="10"/>
    <n v="49000"/>
    <s v="Clark Johnson"/>
    <s v="George Nolfi"/>
    <s v="Michael Douglas"/>
    <s v="United States"/>
    <n v="60000000"/>
    <n v="78810595"/>
    <s v="Twentieth Century Fox"/>
    <n v="108"/>
    <n v="201.6"/>
    <n v="119115021.31200397"/>
  </r>
  <r>
    <s v="The Breed"/>
    <x v="0"/>
    <x v="2"/>
    <x v="26"/>
    <s v="October 19, 2007 (South Africa)"/>
    <x v="27"/>
    <n v="13000"/>
    <s v="Nicholas Mastandrea"/>
    <s v="Robert Conte"/>
    <s v="Michelle Rodriguez"/>
    <s v="Germany"/>
    <m/>
    <n v="1689984"/>
    <s v="Film Afrika Worldwide"/>
    <n v="91"/>
    <n v="201.6"/>
    <n v="2554256.5714285714"/>
  </r>
  <r>
    <s v="Skinwalkers"/>
    <x v="0"/>
    <x v="2"/>
    <x v="26"/>
    <s v="August 10, 2007 (United States)"/>
    <x v="26"/>
    <n v="13000"/>
    <s v="James Isaac"/>
    <s v="James DeMonaco"/>
    <s v="Jason Behr"/>
    <s v="Canada"/>
    <m/>
    <n v="3269736"/>
    <s v="Lionsgate"/>
    <n v="110"/>
    <n v="201.6"/>
    <n v="4941907.5357142864"/>
  </r>
  <r>
    <s v="Hoot"/>
    <x v="1"/>
    <x v="1"/>
    <x v="26"/>
    <s v="May 5, 2006 (United States)"/>
    <x v="30"/>
    <n v="8000"/>
    <s v="Wil Shriner"/>
    <s v="Wil Shriner"/>
    <s v="Logan Lerman"/>
    <s v="United States"/>
    <n v="15000000"/>
    <n v="8224998"/>
    <s v="Hoot Productions LLC"/>
    <n v="91"/>
    <n v="201.6"/>
    <n v="12431333.782738095"/>
  </r>
  <r>
    <s v="Garfield: A Tail of Two Kitties"/>
    <x v="1"/>
    <x v="10"/>
    <x v="26"/>
    <s v="June 16, 2006 (United States)"/>
    <x v="18"/>
    <n v="40000"/>
    <s v="Tim Hill"/>
    <s v="Joel Cohen"/>
    <s v="Breckin Meyer"/>
    <s v="United Kingdom"/>
    <n v="60000000"/>
    <n v="143325970"/>
    <s v="Twentieth Century Fox"/>
    <n v="82"/>
    <n v="201.6"/>
    <n v="216624122.31646827"/>
  </r>
  <r>
    <s v="There Will Be Blood"/>
    <x v="0"/>
    <x v="0"/>
    <x v="27"/>
    <s v="January 25, 2008 (United States)"/>
    <x v="7"/>
    <n v="535000"/>
    <s v="Paul Thomas Anderson"/>
    <s v="Paul Thomas Anderson"/>
    <s v="Daniel Day-Lewis"/>
    <s v="United States"/>
    <n v="25000000"/>
    <n v="76182388"/>
    <s v="Paramount Vantage"/>
    <n v="158"/>
    <n v="207.3"/>
    <n v="111976717.91413409"/>
  </r>
  <r>
    <s v="No Country for Old Men"/>
    <x v="0"/>
    <x v="6"/>
    <x v="27"/>
    <s v="November 21, 2007 (United States)"/>
    <x v="31"/>
    <n v="886000"/>
    <s v="Ethan Coen"/>
    <s v="Joel Coen"/>
    <s v="Tommy Lee Jones"/>
    <s v="United States"/>
    <n v="25000000"/>
    <n v="171627166"/>
    <s v="Paramount Vantage"/>
    <n v="122"/>
    <n v="207.3"/>
    <n v="252266268.59720209"/>
  </r>
  <r>
    <s v="Stardust"/>
    <x v="8"/>
    <x v="1"/>
    <x v="27"/>
    <s v="August 10, 2007 (United States)"/>
    <x v="37"/>
    <n v="260000"/>
    <s v="Matthew Vaughn"/>
    <s v="Jane Goldman"/>
    <s v="Charlie Cox"/>
    <s v="United Kingdom"/>
    <n v="70000000"/>
    <n v="137515140"/>
    <s v="Paramount Pictures"/>
    <n v="127"/>
    <n v="207.3"/>
    <n v="202126691.54848045"/>
  </r>
  <r>
    <s v="Gone Baby Gone"/>
    <x v="0"/>
    <x v="6"/>
    <x v="27"/>
    <s v="October 19, 2007 (United States)"/>
    <x v="37"/>
    <n v="258000"/>
    <s v="Ben Affleck"/>
    <s v="Ben Affleck"/>
    <s v="Morgan Freeman"/>
    <s v="United States"/>
    <n v="19000000"/>
    <n v="34612443"/>
    <s v="Miramax"/>
    <n v="114"/>
    <n v="207.3"/>
    <n v="50875115.205499269"/>
  </r>
  <r>
    <s v="Disturbia"/>
    <x v="8"/>
    <x v="6"/>
    <x v="27"/>
    <s v="April 13, 2007 (United States)"/>
    <x v="8"/>
    <n v="226000"/>
    <s v="D.J. Caruso"/>
    <s v="Christopher Landon"/>
    <s v="Shia LaBeouf"/>
    <s v="United States"/>
    <n v="20000000"/>
    <n v="118114220"/>
    <s v="Dreamworks Pictures"/>
    <n v="105"/>
    <n v="207.3"/>
    <n v="173610240.39556196"/>
  </r>
  <r>
    <s v="Zodiac"/>
    <x v="0"/>
    <x v="6"/>
    <x v="27"/>
    <s v="March 2, 2007 (United States)"/>
    <x v="3"/>
    <n v="486000"/>
    <s v="David Fincher"/>
    <s v="James Vanderbilt"/>
    <s v="Jake Gyllenhaal"/>
    <s v="United States"/>
    <n v="65000000"/>
    <n v="84785914"/>
    <s v="Paramount Pictures"/>
    <n v="157"/>
    <n v="207.3"/>
    <n v="124622614.54799806"/>
  </r>
  <r>
    <s v="Superbad"/>
    <x v="0"/>
    <x v="3"/>
    <x v="27"/>
    <s v="August 17, 2007 (United States)"/>
    <x v="37"/>
    <n v="535000"/>
    <s v="Greg Mottola"/>
    <s v="Seth Rogen"/>
    <s v="Michael Cera"/>
    <s v="United States"/>
    <n v="20000000"/>
    <n v="170812526"/>
    <s v="Columbia Pictures"/>
    <n v="113"/>
    <n v="207.3"/>
    <n v="251068869.61987454"/>
  </r>
  <r>
    <s v="Transformers"/>
    <x v="8"/>
    <x v="2"/>
    <x v="27"/>
    <s v="July 3, 2007 (United States)"/>
    <x v="9"/>
    <n v="607000"/>
    <s v="Michael Bay"/>
    <s v="Roberto Orci"/>
    <s v="Shia LaBeouf"/>
    <s v="United States"/>
    <n v="150000000"/>
    <n v="709709780"/>
    <s v="Dreamworks Pictures"/>
    <n v="144"/>
    <n v="207.3"/>
    <n v="1043167245.3738542"/>
  </r>
  <r>
    <s v="Harry Potter and the Order of the Phoenix"/>
    <x v="8"/>
    <x v="2"/>
    <x v="27"/>
    <s v="July 11, 2007 (United States)"/>
    <x v="24"/>
    <n v="527000"/>
    <s v="David Yates"/>
    <s v="Michael Goldenberg"/>
    <s v="Daniel Radcliffe"/>
    <s v="United Kingdom"/>
    <n v="150000000"/>
    <n v="942172396"/>
    <s v="Warner Bros."/>
    <n v="138"/>
    <n v="207.3"/>
    <n v="1384852528.0328026"/>
  </r>
  <r>
    <s v="Into the Wild"/>
    <x v="0"/>
    <x v="1"/>
    <x v="27"/>
    <s v="October 19, 2007 (United States)"/>
    <x v="31"/>
    <n v="588000"/>
    <s v="Sean Penn"/>
    <s v="Sean Penn"/>
    <s v="Emile Hirsch"/>
    <s v="United States"/>
    <n v="15000000"/>
    <n v="56675895"/>
    <s v="Paramount Vantage"/>
    <n v="148"/>
    <n v="207.3"/>
    <n v="83305090.238784358"/>
  </r>
  <r>
    <s v="Ratatouille"/>
    <x v="2"/>
    <x v="10"/>
    <x v="27"/>
    <s v="June 29, 2007 (United States)"/>
    <x v="45"/>
    <n v="660000"/>
    <s v="Brad Bird"/>
    <s v="Brad Bird"/>
    <s v="Brad Garrett"/>
    <s v="United States"/>
    <n v="150000000"/>
    <n v="623726085"/>
    <s v="Walt Disney Pictures"/>
    <n v="111"/>
    <n v="207.3"/>
    <n v="916784071.87409544"/>
  </r>
  <r>
    <s v="Atonement"/>
    <x v="0"/>
    <x v="0"/>
    <x v="27"/>
    <s v="January 11, 2008 (United States)"/>
    <x v="40"/>
    <n v="259000"/>
    <s v="Joe Wright"/>
    <s v="Ian McEwan"/>
    <s v="Keira Knightley"/>
    <s v="United Kingdom"/>
    <n v="30000000"/>
    <n v="131016624"/>
    <s v="Universal Pictures"/>
    <n v="123"/>
    <n v="207.3"/>
    <n v="192574844.82778579"/>
  </r>
  <r>
    <s v="Shooter"/>
    <x v="0"/>
    <x v="2"/>
    <x v="27"/>
    <s v="March 23, 2007 (United States)"/>
    <x v="13"/>
    <n v="317000"/>
    <s v="Antoine Fuqua"/>
    <s v="Jonathan Lemkin"/>
    <s v="Mark Wahlberg"/>
    <s v="United States"/>
    <n v="61000000"/>
    <n v="95696996"/>
    <s v="Paramount Pictures"/>
    <n v="124"/>
    <n v="207.3"/>
    <n v="140660273.4259527"/>
  </r>
  <r>
    <s v="American Gangster"/>
    <x v="0"/>
    <x v="5"/>
    <x v="27"/>
    <s v="November 2, 2007 (United States)"/>
    <x v="40"/>
    <n v="401000"/>
    <s v="Ridley Scott"/>
    <s v="Steven Zaillian"/>
    <s v="Denzel Washington"/>
    <s v="United States"/>
    <n v="100000000"/>
    <n v="269755430"/>
    <s v="Universal Pictures"/>
    <n v="157"/>
    <n v="207.3"/>
    <n v="396500142.40713936"/>
  </r>
  <r>
    <s v="Spider-Man 3"/>
    <x v="8"/>
    <x v="2"/>
    <x v="27"/>
    <s v="May 4, 2007 (United States)"/>
    <x v="19"/>
    <n v="513000"/>
    <s v="Sam Raimi"/>
    <s v="Sam Raimi"/>
    <s v="Tobey Maguire"/>
    <s v="United States"/>
    <n v="258000000"/>
    <n v="894983373"/>
    <s v="Columbia Pictures"/>
    <n v="139"/>
    <n v="207.3"/>
    <n v="1315491720.9507959"/>
  </r>
  <r>
    <s v="Live Free or Die Hard"/>
    <x v="8"/>
    <x v="2"/>
    <x v="27"/>
    <s v="June 27, 2007 (United States)"/>
    <x v="12"/>
    <n v="394000"/>
    <s v="Len Wiseman"/>
    <s v="John Carlin"/>
    <s v="Bruce Willis"/>
    <s v="United States"/>
    <n v="110000000"/>
    <n v="388156011"/>
    <s v="Twentieth Century Fox"/>
    <n v="128"/>
    <n v="207.3"/>
    <n v="570531290.6497829"/>
  </r>
  <r>
    <s v="Hot Fuzz"/>
    <x v="0"/>
    <x v="2"/>
    <x v="27"/>
    <s v="April 20, 2007 (United States)"/>
    <x v="40"/>
    <n v="476000"/>
    <s v="Edgar Wright"/>
    <s v="Edgar Wright"/>
    <s v="Simon Pegg"/>
    <s v="United Kingdom"/>
    <m/>
    <n v="80743363"/>
    <s v="Universal Pictures"/>
    <n v="121"/>
    <n v="207.3"/>
    <n v="118680669.10805595"/>
  </r>
  <r>
    <s v="Pirates of the Caribbean: at World's End"/>
    <x v="8"/>
    <x v="2"/>
    <x v="27"/>
    <s v="May 25, 2007 (United States)"/>
    <x v="12"/>
    <n v="608000"/>
    <s v="Gore Verbinski"/>
    <s v="Ted Elliott"/>
    <s v="Johnny Depp"/>
    <s v="United States"/>
    <n v="300000000"/>
    <n v="960996492"/>
    <s v="Walt Disney Pictures"/>
    <n v="169"/>
    <n v="207.3"/>
    <n v="1412521134.164978"/>
  </r>
  <r>
    <s v="I Am Legend"/>
    <x v="8"/>
    <x v="2"/>
    <x v="27"/>
    <s v="December 14, 2007 (United States)"/>
    <x v="13"/>
    <n v="704000"/>
    <s v="Francis Lawrence"/>
    <s v="Mark Protosevich"/>
    <s v="Will Smith"/>
    <s v="United States"/>
    <n v="150000000"/>
    <n v="585410052"/>
    <s v="Warner Bros."/>
    <n v="101"/>
    <n v="207.3"/>
    <n v="860465233.20984066"/>
  </r>
  <r>
    <s v="Sunshine"/>
    <x v="0"/>
    <x v="9"/>
    <x v="27"/>
    <s v="July 27, 2007 (United States)"/>
    <x v="13"/>
    <n v="238000"/>
    <s v="Danny Boyle"/>
    <s v="Alex Garland"/>
    <s v="Cillian Murphy"/>
    <s v="United Kingdom"/>
    <m/>
    <n v="34806812"/>
    <s v="DNA Films"/>
    <n v="107"/>
    <n v="207.3"/>
    <n v="51160808.569223344"/>
  </r>
  <r>
    <s v="Juno"/>
    <x v="8"/>
    <x v="3"/>
    <x v="27"/>
    <s v="December 25, 2007 (United States)"/>
    <x v="34"/>
    <n v="499000"/>
    <s v="Jason Reitman"/>
    <s v="Diablo Cody"/>
    <s v="Elliot Page"/>
    <s v="United States"/>
    <n v="7500000"/>
    <n v="232372681"/>
    <s v="Fox Searchlight Pictures"/>
    <n v="96"/>
    <n v="207.3"/>
    <n v="341553091.65798354"/>
  </r>
  <r>
    <s v="28 Weeks Later"/>
    <x v="0"/>
    <x v="4"/>
    <x v="27"/>
    <s v="May 11, 2007 (United States)"/>
    <x v="9"/>
    <n v="263000"/>
    <s v="Juan Carlos Fresnadillo"/>
    <s v="Rowan Joffe"/>
    <s v="Jeremy Renner"/>
    <s v="United Kingdom"/>
    <n v="15000000"/>
    <n v="65048678"/>
    <s v="Fox Atomic"/>
    <n v="100"/>
    <n v="207.3"/>
    <n v="95611829.168355033"/>
  </r>
  <r>
    <s v="Hitman"/>
    <x v="0"/>
    <x v="2"/>
    <x v="27"/>
    <s v="November 21, 2007 (United States)"/>
    <x v="21"/>
    <n v="163000"/>
    <s v="Xavier Gens"/>
    <s v="Skip Woods"/>
    <s v="Timothy Olyphant"/>
    <s v="France"/>
    <n v="24000000"/>
    <n v="101276318"/>
    <s v="Twentieth Century Fox"/>
    <n v="100"/>
    <n v="207.3"/>
    <n v="148861042.42450553"/>
  </r>
  <r>
    <s v="Enchanted"/>
    <x v="1"/>
    <x v="3"/>
    <x v="27"/>
    <s v="November 21, 2007 (United States)"/>
    <x v="9"/>
    <n v="181000"/>
    <s v="Kevin Lima"/>
    <s v="Bill Kelly"/>
    <s v="Amy Adams"/>
    <s v="United States"/>
    <n v="85000000"/>
    <n v="340487836"/>
    <s v="Walt Disney Pictures"/>
    <n v="107"/>
    <n v="207.3"/>
    <n v="500466201.78099364"/>
  </r>
  <r>
    <s v="The Mist"/>
    <x v="0"/>
    <x v="4"/>
    <x v="27"/>
    <s v="November 21, 2007 (United States)"/>
    <x v="12"/>
    <n v="287000"/>
    <s v="Frank Darabont"/>
    <s v="Frank Darabont"/>
    <s v="Thomas Jane"/>
    <s v="United States"/>
    <n v="18000000"/>
    <n v="57470220"/>
    <s v="Dimension Films"/>
    <n v="126"/>
    <n v="207.3"/>
    <n v="84472629.204052091"/>
  </r>
  <r>
    <s v="Hairspray"/>
    <x v="1"/>
    <x v="3"/>
    <x v="27"/>
    <s v="July 20, 2007 (United States)"/>
    <x v="14"/>
    <n v="122000"/>
    <s v="Adam Shankman"/>
    <s v="Leslie Dixon"/>
    <s v="John Travolta"/>
    <s v="United States"/>
    <n v="75000000"/>
    <n v="203553311"/>
    <s v="New Line Cinema"/>
    <n v="117"/>
    <n v="207.3"/>
    <n v="299192927.45634341"/>
  </r>
  <r>
    <s v="Knocked Up"/>
    <x v="0"/>
    <x v="3"/>
    <x v="27"/>
    <s v="June 1, 2007 (United States)"/>
    <x v="15"/>
    <n v="356000"/>
    <s v="Judd Apatow"/>
    <s v="Judd Apatow"/>
    <s v="Seth Rogen"/>
    <s v="United States"/>
    <n v="30000000"/>
    <n v="219922417"/>
    <s v="Universal Pictures"/>
    <n v="129"/>
    <n v="207.3"/>
    <n v="323253065.41196328"/>
  </r>
  <r>
    <s v="Sweeney Todd: the Demon Barber of Fleet Street"/>
    <x v="0"/>
    <x v="0"/>
    <x v="27"/>
    <s v="December 21, 2007 (United States)"/>
    <x v="4"/>
    <n v="350000"/>
    <s v="Tim Burton"/>
    <s v="John Logan"/>
    <s v="Johnny Depp"/>
    <s v="United States"/>
    <n v="50000000"/>
    <n v="153383627"/>
    <s v="Dreamworks Pictures"/>
    <n v="116"/>
    <n v="207.3"/>
    <n v="225450994.43753013"/>
  </r>
  <r>
    <s v="Grindhouse"/>
    <x v="0"/>
    <x v="2"/>
    <x v="27"/>
    <s v="April 6, 2007 (United States)"/>
    <x v="24"/>
    <n v="180000"/>
    <s v="Directors"/>
    <s v="Robert Rodriguez"/>
    <s v="Kurt Russell"/>
    <s v="United States"/>
    <n v="67000000"/>
    <n v="25422088"/>
    <s v="Dimension Films"/>
    <n v="191"/>
    <n v="207.3"/>
    <n v="37366667.697057404"/>
  </r>
  <r>
    <s v="Ghost Rider"/>
    <x v="8"/>
    <x v="2"/>
    <x v="27"/>
    <s v="February 16, 2007 (United States)"/>
    <x v="11"/>
    <n v="227000"/>
    <s v="Mark Steven Johnson"/>
    <s v="Mark Steven Johnson"/>
    <s v="Nicolas Cage"/>
    <s v="United States"/>
    <n v="110000000"/>
    <n v="228738393"/>
    <s v="Columbia Pictures"/>
    <n v="110"/>
    <n v="207.3"/>
    <n v="336211231.7756874"/>
  </r>
  <r>
    <s v="Hot Rod"/>
    <x v="8"/>
    <x v="3"/>
    <x v="27"/>
    <s v="August 3, 2007 (United States)"/>
    <x v="17"/>
    <n v="80000"/>
    <s v="Akiva Schaffer"/>
    <s v="Pam Brady"/>
    <s v="Andy Samberg"/>
    <s v="United States"/>
    <m/>
    <n v="14353654"/>
    <s v="Paramount Pictures"/>
    <n v="88"/>
    <n v="207.3"/>
    <n v="21097724.909792569"/>
  </r>
  <r>
    <s v="The Darjeeling Limited"/>
    <x v="0"/>
    <x v="1"/>
    <x v="27"/>
    <s v="October 26, 2007 (United States)"/>
    <x v="13"/>
    <n v="186000"/>
    <s v="Wes Anderson"/>
    <s v="Wes Anderson"/>
    <s v="Owen Wilson"/>
    <s v="United States"/>
    <n v="16000000"/>
    <n v="35310019"/>
    <s v="Fox Searchlight Pictures"/>
    <n v="91"/>
    <n v="207.3"/>
    <n v="51900447.608779542"/>
  </r>
  <r>
    <s v="Bridge to Terabithia"/>
    <x v="1"/>
    <x v="0"/>
    <x v="27"/>
    <s v="February 16, 2007 (United States)"/>
    <x v="12"/>
    <n v="147000"/>
    <s v="Gabor Csupo"/>
    <s v="Jeff Stockwell"/>
    <s v="Josh Hutcherson"/>
    <s v="United States"/>
    <n v="17000000"/>
    <n v="137587063"/>
    <s v="Walden Media"/>
    <n v="96"/>
    <n v="207.3"/>
    <n v="202232407.60299081"/>
  </r>
  <r>
    <s v="The Nanny Diaries"/>
    <x v="8"/>
    <x v="3"/>
    <x v="27"/>
    <s v="August 24, 2007 (United States)"/>
    <x v="19"/>
    <n v="57000"/>
    <s v="Shari Springer Berman"/>
    <s v="Emma McLaughlin"/>
    <s v="Scarlett Johansson"/>
    <s v="United States"/>
    <n v="20000000"/>
    <n v="47817020"/>
    <s v="The Weinstein Company"/>
    <n v="105"/>
    <n v="207.3"/>
    <n v="70283868.760250837"/>
  </r>
  <r>
    <s v="Funny Games"/>
    <x v="0"/>
    <x v="6"/>
    <x v="27"/>
    <s v="April 4, 2008 (United Kingdom)"/>
    <x v="14"/>
    <n v="93000"/>
    <s v="Michael Haneke"/>
    <s v="Michael Haneke"/>
    <s v="Naomi Watts"/>
    <s v="United States"/>
    <n v="15000000"/>
    <n v="7938872"/>
    <s v="Celluloid Dreams"/>
    <n v="111"/>
    <n v="207.3"/>
    <n v="11668954.647370959"/>
  </r>
  <r>
    <s v="Halloween"/>
    <x v="0"/>
    <x v="4"/>
    <x v="27"/>
    <s v="August 31, 2007 (United States)"/>
    <x v="10"/>
    <n v="111000"/>
    <s v="Rob Zombie"/>
    <s v="Rob Zombie"/>
    <s v="Scout Taylor-Compton"/>
    <s v="United States"/>
    <n v="15000000"/>
    <n v="80460948"/>
    <s v="Dimension Films"/>
    <n v="109"/>
    <n v="207.3"/>
    <n v="118265561.29088277"/>
  </r>
  <r>
    <s v="Eastern Promises"/>
    <x v="0"/>
    <x v="2"/>
    <x v="27"/>
    <s v="September 21, 2007 (United States)"/>
    <x v="37"/>
    <n v="232000"/>
    <s v="David Cronenberg"/>
    <s v="Steven Knight"/>
    <s v="Naomi Watts"/>
    <s v="United Kingdom"/>
    <m/>
    <n v="56107312"/>
    <s v="Kudos Film and Television"/>
    <n v="100"/>
    <n v="207.3"/>
    <n v="82469358.255668104"/>
  </r>
  <r>
    <s v="The Bourne Ultimatum"/>
    <x v="8"/>
    <x v="2"/>
    <x v="27"/>
    <s v="August 3, 2007 (United States)"/>
    <x v="45"/>
    <n v="612000"/>
    <s v="Paul Greengrass"/>
    <s v="Tony Gilroy"/>
    <s v="Matt Damon"/>
    <s v="United States"/>
    <n v="110000000"/>
    <n v="444100035"/>
    <s v="Universal Pictures"/>
    <n v="115"/>
    <n v="207.3"/>
    <n v="652760639.96382046"/>
  </r>
  <r>
    <s v="Norbit"/>
    <x v="8"/>
    <x v="3"/>
    <x v="27"/>
    <s v="February 9, 2007 (United States)"/>
    <x v="52"/>
    <n v="71000"/>
    <s v="Brian Robbins"/>
    <s v="Eddie Murphy"/>
    <s v="Eddie Murphy"/>
    <s v="United States"/>
    <n v="60000000"/>
    <n v="159814490"/>
    <s v="Dreamworks Pictures"/>
    <n v="102"/>
    <n v="207.3"/>
    <n v="234903401.36517122"/>
  </r>
  <r>
    <s v="Fracture"/>
    <x v="0"/>
    <x v="6"/>
    <x v="27"/>
    <s v="April 20, 2007 (United States)"/>
    <x v="13"/>
    <n v="192000"/>
    <s v="Gregory Hoblit"/>
    <s v="Daniel Pyne"/>
    <s v="Anthony Hopkins"/>
    <s v="United States"/>
    <m/>
    <n v="92011561"/>
    <s v="New Line Cinema"/>
    <n v="113"/>
    <n v="207.3"/>
    <n v="135243235.10226724"/>
  </r>
  <r>
    <s v="Beowulf"/>
    <x v="8"/>
    <x v="10"/>
    <x v="27"/>
    <s v="November 16, 2007 (United States)"/>
    <x v="19"/>
    <n v="163000"/>
    <s v="Robert Zemeckis"/>
    <s v="Neil Gaiman"/>
    <s v="Ray Winstone"/>
    <s v="United States"/>
    <n v="150000000"/>
    <n v="196393745"/>
    <s v="Paramount Pictures"/>
    <n v="115"/>
    <n v="207.3"/>
    <n v="288669436.0902074"/>
  </r>
  <r>
    <s v="Next"/>
    <x v="8"/>
    <x v="2"/>
    <x v="27"/>
    <s v="April 27, 2007 (United States)"/>
    <x v="19"/>
    <n v="152000"/>
    <s v="Lee Tamahori"/>
    <s v="Gary Goldman"/>
    <s v="Nicolas Cage"/>
    <s v="United States"/>
    <n v="70000000"/>
    <n v="77621983"/>
    <s v="Paramount Pictures"/>
    <n v="96"/>
    <n v="207.3"/>
    <n v="114092707.28461166"/>
  </r>
  <r>
    <s v="3:10 to Yuma"/>
    <x v="0"/>
    <x v="2"/>
    <x v="27"/>
    <s v="September 7, 2007 (United States)"/>
    <x v="3"/>
    <n v="295000"/>
    <s v="James Mangold"/>
    <s v="Halsted Welles"/>
    <s v="Russell Crowe"/>
    <s v="United States"/>
    <n v="55000000"/>
    <n v="70016220"/>
    <s v="Lionsgate"/>
    <n v="122"/>
    <n v="207.3"/>
    <n v="102913373.05354558"/>
  </r>
  <r>
    <s v="Across the Universe"/>
    <x v="8"/>
    <x v="0"/>
    <x v="27"/>
    <s v="October 12, 2007 (United States)"/>
    <x v="4"/>
    <n v="107000"/>
    <s v="Julie Taymor"/>
    <s v="Dick Clement"/>
    <s v="Evan Rachel Wood"/>
    <s v="United States"/>
    <n v="45000000"/>
    <n v="29625761"/>
    <s v="Revolution Studios"/>
    <n v="133"/>
    <n v="207.3"/>
    <n v="43545438.38253738"/>
  </r>
  <r>
    <s v="Ocean's Thirteen"/>
    <x v="8"/>
    <x v="6"/>
    <x v="27"/>
    <s v="June 8, 2007 (United States)"/>
    <x v="15"/>
    <n v="328000"/>
    <s v="Steven Soderbergh"/>
    <s v="Brian Koppelman"/>
    <s v="George Clooney"/>
    <s v="United States"/>
    <n v="85000000"/>
    <n v="311312624"/>
    <s v="Warner Bros."/>
    <n v="122"/>
    <n v="207.3"/>
    <n v="457583003.05258071"/>
  </r>
  <r>
    <s v="Blades of Glory"/>
    <x v="8"/>
    <x v="3"/>
    <x v="27"/>
    <s v="March 30, 2007 (United States)"/>
    <x v="21"/>
    <n v="161000"/>
    <s v="Josh Gordon"/>
    <s v="Jeff Cox"/>
    <s v="Will Ferrell"/>
    <s v="United States"/>
    <n v="61000000"/>
    <n v="145710347"/>
    <s v="Dreamworks Pictures"/>
    <n v="93"/>
    <n v="207.3"/>
    <n v="214172420.3130728"/>
  </r>
  <r>
    <s v="Surf's Up"/>
    <x v="1"/>
    <x v="10"/>
    <x v="27"/>
    <s v="June 8, 2007 (United States)"/>
    <x v="17"/>
    <n v="72000"/>
    <s v="Ash Brannon"/>
    <s v="Don Rhymer"/>
    <s v="Shia LaBeouf"/>
    <s v="United States"/>
    <n v="100000000"/>
    <n v="152005713"/>
    <s v="Columbia Pictures"/>
    <n v="85"/>
    <n v="207.3"/>
    <n v="223425666.91316929"/>
  </r>
  <r>
    <s v="Resident Evil: Extinction"/>
    <x v="0"/>
    <x v="2"/>
    <x v="27"/>
    <s v="September 21, 2007 (United States)"/>
    <x v="19"/>
    <n v="187000"/>
    <s v="Russell Mulcahy"/>
    <s v="Paul W.S. Anderson"/>
    <s v="Milla Jovovich"/>
    <s v="France"/>
    <n v="45000000"/>
    <n v="147717833"/>
    <s v="Screen Gems"/>
    <n v="94"/>
    <n v="207.3"/>
    <n v="217123124.53014952"/>
  </r>
  <r>
    <s v="30 Days of Night"/>
    <x v="0"/>
    <x v="2"/>
    <x v="27"/>
    <s v="October 19, 2007 (United States)"/>
    <x v="14"/>
    <n v="168000"/>
    <s v="David Slade"/>
    <s v="Steve Niles"/>
    <s v="Josh Hartnett"/>
    <s v="United States"/>
    <n v="30000000"/>
    <n v="75513170"/>
    <s v="Columbia Pictures"/>
    <n v="113"/>
    <n v="207.3"/>
    <n v="110993067.53014953"/>
  </r>
  <r>
    <s v="Awake"/>
    <x v="0"/>
    <x v="6"/>
    <x v="27"/>
    <s v="November 30, 2007 (United States)"/>
    <x v="16"/>
    <n v="73000"/>
    <s v="Joby Harold"/>
    <s v="Joby Harold"/>
    <s v="Hayden Christensen"/>
    <s v="United States"/>
    <n v="8600000"/>
    <n v="32730062"/>
    <s v="The Weinstein Company"/>
    <n v="84"/>
    <n v="207.3"/>
    <n v="48108296.630004816"/>
  </r>
  <r>
    <s v="Dead Silence"/>
    <x v="0"/>
    <x v="4"/>
    <x v="27"/>
    <s v="March 16, 2007 (United States)"/>
    <x v="19"/>
    <n v="89000"/>
    <s v="James Wan"/>
    <s v="Leigh Whannell"/>
    <s v="Ryan Kwanten"/>
    <s v="United States"/>
    <n v="20000000"/>
    <n v="22382047"/>
    <s v="Universal Pictures"/>
    <n v="89"/>
    <n v="207.3"/>
    <n v="32898262.040038586"/>
  </r>
  <r>
    <s v="Bee Movie"/>
    <x v="1"/>
    <x v="10"/>
    <x v="27"/>
    <s v="November 2, 2007 (United States)"/>
    <x v="10"/>
    <n v="148000"/>
    <s v="Simon J. Smith"/>
    <s v="Jerry Seinfeld"/>
    <s v="Jerry Seinfeld"/>
    <s v="United States"/>
    <n v="150000000"/>
    <n v="293514336"/>
    <s v="DreamWorks Animation"/>
    <n v="91"/>
    <n v="207.3"/>
    <n v="431422181.27930528"/>
  </r>
  <r>
    <s v="The Heartbreak Kid"/>
    <x v="0"/>
    <x v="3"/>
    <x v="27"/>
    <s v="October 5, 2007 (United States)"/>
    <x v="1"/>
    <n v="88000"/>
    <s v="Bobby Farrelly"/>
    <s v="Scot Armstrong"/>
    <s v="Ben Stiller"/>
    <s v="United States"/>
    <n v="60000000"/>
    <n v="128453183"/>
    <s v="Dreamworks Pictures"/>
    <n v="116"/>
    <n v="207.3"/>
    <n v="188806969.89917991"/>
  </r>
  <r>
    <s v="Aliens vs. Predator: Requiem"/>
    <x v="0"/>
    <x v="2"/>
    <x v="27"/>
    <s v="December 25, 2007 (United States)"/>
    <x v="26"/>
    <n v="118000"/>
    <s v="Colin Strause"/>
    <s v="Shane Salerno"/>
    <s v="Reiko Aylesworth"/>
    <s v="United States"/>
    <n v="40000000"/>
    <n v="130290885"/>
    <s v="Twentieth Century Fox"/>
    <n v="94"/>
    <n v="207.3"/>
    <n v="191508117.02604917"/>
  </r>
  <r>
    <s v="Shrek the Third"/>
    <x v="1"/>
    <x v="10"/>
    <x v="27"/>
    <s v="May 18, 2007 (United States)"/>
    <x v="10"/>
    <n v="288000"/>
    <s v="Chris Miller"/>
    <s v="Jeffrey Price"/>
    <s v="Mike Myers"/>
    <s v="United States"/>
    <n v="160000000"/>
    <n v="813367380"/>
    <s v="DreamWorks"/>
    <n v="93"/>
    <n v="207.3"/>
    <n v="1195528416.2373371"/>
  </r>
  <r>
    <n v="1408"/>
    <x v="8"/>
    <x v="7"/>
    <x v="27"/>
    <s v="June 22, 2007 (United States)"/>
    <x v="8"/>
    <n v="260000"/>
    <s v="Mikael HÃ¥fstrÃ¶m"/>
    <s v="Matt Greenberg"/>
    <s v="John Cusack"/>
    <s v="United States"/>
    <n v="25000000"/>
    <n v="132963417"/>
    <s v="Dimension Films"/>
    <n v="104"/>
    <n v="207.3"/>
    <n v="195436339.41099852"/>
  </r>
  <r>
    <s v="The Kingdom"/>
    <x v="0"/>
    <x v="2"/>
    <x v="27"/>
    <s v="September 28, 2007 (United States)"/>
    <x v="9"/>
    <n v="121000"/>
    <s v="Peter Berg"/>
    <s v="Matthew Michael Carnahan"/>
    <s v="Jamie Foxx"/>
    <s v="United States"/>
    <n v="70000000"/>
    <n v="87019158"/>
    <s v="Universal Pictures"/>
    <n v="110"/>
    <n v="207.3"/>
    <n v="127905149.26483355"/>
  </r>
  <r>
    <s v="The Assassination of Jesse James by the Coward Robert Ford"/>
    <x v="0"/>
    <x v="5"/>
    <x v="27"/>
    <s v="October 19, 2007 (United States)"/>
    <x v="24"/>
    <n v="173000"/>
    <s v="Andrew Dominik"/>
    <s v="Andrew Dominik"/>
    <s v="Brad Pitt"/>
    <s v="United States"/>
    <n v="30000000"/>
    <n v="15001776"/>
    <s v="Warner Bros."/>
    <n v="160"/>
    <n v="207.3"/>
    <n v="22050367.328509405"/>
  </r>
  <r>
    <s v="Good Luck Chuck"/>
    <x v="0"/>
    <x v="3"/>
    <x v="27"/>
    <s v="September 21, 2007 (United States)"/>
    <x v="41"/>
    <n v="87000"/>
    <s v="Mark Helfrich"/>
    <s v="Josh Stolberg"/>
    <s v="Dane Cook"/>
    <s v="United States"/>
    <n v="25000000"/>
    <n v="59768495"/>
    <s v="Lionsgate"/>
    <n v="96"/>
    <n v="207.3"/>
    <n v="87850749.76603955"/>
  </r>
  <r>
    <s v="Hostel: Part II"/>
    <x v="0"/>
    <x v="4"/>
    <x v="27"/>
    <s v="June 8, 2007 (United States)"/>
    <x v="30"/>
    <n v="87000"/>
    <s v="Eli Roth"/>
    <s v="Eli Roth"/>
    <s v="Lauren German"/>
    <s v="United States"/>
    <n v="10200000"/>
    <n v="35728183"/>
    <s v="Lionsgate"/>
    <n v="94"/>
    <n v="207.3"/>
    <n v="52515086.155812822"/>
  </r>
  <r>
    <s v="Fantastic 4: Rise of the Silver Surfer"/>
    <x v="1"/>
    <x v="2"/>
    <x v="27"/>
    <s v="June 15, 2007 (United States)"/>
    <x v="41"/>
    <n v="254000"/>
    <s v="Tim Story"/>
    <s v="Don Payne"/>
    <s v="Ioan Gruffudd"/>
    <s v="United States"/>
    <n v="130000000"/>
    <n v="301913131"/>
    <s v="Twentieth Century Fox"/>
    <n v="92"/>
    <n v="207.3"/>
    <n v="443767153.95899659"/>
  </r>
  <r>
    <s v="The Golden Compass"/>
    <x v="8"/>
    <x v="1"/>
    <x v="27"/>
    <s v="December 7, 2007 (United States)"/>
    <x v="10"/>
    <n v="182000"/>
    <s v="Chris Weitz"/>
    <s v="Chris Weitz"/>
    <s v="Nicole Kidman"/>
    <s v="United Kingdom"/>
    <n v="180000000"/>
    <n v="372234864"/>
    <s v="New Line Cinema"/>
    <n v="113"/>
    <n v="207.3"/>
    <n v="547129585.43560052"/>
  </r>
  <r>
    <s v="Rush Hour 3"/>
    <x v="8"/>
    <x v="2"/>
    <x v="27"/>
    <s v="August 10, 2007 (United States)"/>
    <x v="19"/>
    <n v="157000"/>
    <s v="Brett Ratner"/>
    <s v="Jeff Nathanson"/>
    <s v="Jackie Chan"/>
    <s v="United States"/>
    <n v="140000000"/>
    <n v="258097122"/>
    <s v="New Line Cinema"/>
    <n v="91"/>
    <n v="207.3"/>
    <n v="379364173.05065119"/>
  </r>
  <r>
    <s v="The Babysitters"/>
    <x v="0"/>
    <x v="0"/>
    <x v="27"/>
    <s v="May 13, 2011 (Poland)"/>
    <x v="41"/>
    <n v="11000"/>
    <s v="David Ross"/>
    <s v="David Ross"/>
    <s v="Lauren Birkell"/>
    <s v="United States"/>
    <m/>
    <n v="44852"/>
    <s v="Forensic Films"/>
    <n v="88"/>
    <n v="207.3"/>
    <n v="65925.732754462122"/>
  </r>
  <r>
    <s v="Timecrimes"/>
    <x v="0"/>
    <x v="4"/>
    <x v="27"/>
    <s v="June 27, 2008 (Spain)"/>
    <x v="13"/>
    <n v="60000"/>
    <s v="Nacho Vigalondo"/>
    <s v="Nacho Vigalondo"/>
    <s v="Karra Elejalde"/>
    <s v="Spain"/>
    <n v="2600000"/>
    <n v="553198"/>
    <s v="Karbo Vantas Entertainment"/>
    <n v="92"/>
    <n v="207.3"/>
    <n v="813118.33381572587"/>
  </r>
  <r>
    <s v="Epic Movie"/>
    <x v="8"/>
    <x v="1"/>
    <x v="27"/>
    <s v="January 26, 2007 (United States)"/>
    <x v="69"/>
    <n v="103000"/>
    <s v="Jason Friedberg"/>
    <s v="Jason Friedberg"/>
    <s v="Kal Penn"/>
    <s v="United States"/>
    <n v="20000000"/>
    <n v="87238158"/>
    <s v="New Regency Productions"/>
    <n v="86"/>
    <n v="207.3"/>
    <n v="128227046.51519535"/>
  </r>
  <r>
    <s v="Meet the Robinsons"/>
    <x v="2"/>
    <x v="10"/>
    <x v="27"/>
    <s v="March 30, 2007 (United States)"/>
    <x v="8"/>
    <n v="91000"/>
    <s v="Stephen J. Anderson"/>
    <s v="Jon Bernstein"/>
    <s v="Daniel Hansen"/>
    <s v="United States"/>
    <n v="150000000"/>
    <n v="169333034"/>
    <s v="Walt Disney Animation Studios"/>
    <n v="95"/>
    <n v="207.3"/>
    <n v="248894237.62566325"/>
  </r>
  <r>
    <s v="Michael Clayton"/>
    <x v="0"/>
    <x v="6"/>
    <x v="27"/>
    <s v="October 12, 2007 (United States)"/>
    <x v="13"/>
    <n v="159000"/>
    <s v="Tony Gilroy"/>
    <s v="Tony Gilroy"/>
    <s v="George Clooney"/>
    <s v="United States"/>
    <n v="25000000"/>
    <n v="92991835"/>
    <s v="Samuels Media"/>
    <n v="119"/>
    <n v="207.3"/>
    <n v="136684091.29040036"/>
  </r>
  <r>
    <s v="The Bucket List"/>
    <x v="8"/>
    <x v="1"/>
    <x v="27"/>
    <s v="January 11, 2008 (United States)"/>
    <x v="34"/>
    <n v="235000"/>
    <s v="Rob Reiner"/>
    <s v="Justin Zackham"/>
    <s v="Jack Nicholson"/>
    <s v="United States"/>
    <n v="45000000"/>
    <n v="175372502"/>
    <s v="Warner Bros."/>
    <n v="97"/>
    <n v="207.3"/>
    <n v="257771352.43318859"/>
  </r>
  <r>
    <s v="Lust, Caution"/>
    <x v="5"/>
    <x v="0"/>
    <x v="27"/>
    <s v="October 26, 2007 (United States)"/>
    <x v="24"/>
    <n v="38000"/>
    <s v="Ang Lee"/>
    <s v="Eileen Chang"/>
    <s v="Tony Chiu-Wai Leung"/>
    <s v="Taiwan"/>
    <n v="15000000"/>
    <n v="67091915"/>
    <s v="Haishang Films"/>
    <n v="157"/>
    <n v="207.3"/>
    <n v="98615082.009165451"/>
  </r>
  <r>
    <s v="Charlie Wilson's War"/>
    <x v="0"/>
    <x v="5"/>
    <x v="27"/>
    <s v="December 21, 2007 (United States)"/>
    <x v="9"/>
    <n v="113000"/>
    <s v="Mike Nichols"/>
    <s v="Aaron Sorkin"/>
    <s v="Tom Hanks"/>
    <s v="United States"/>
    <n v="75000000"/>
    <n v="119483446"/>
    <s v="Universal Pictures"/>
    <n v="102"/>
    <n v="207.3"/>
    <n v="175622797.85914132"/>
  </r>
  <r>
    <s v="Paranormal Activity"/>
    <x v="0"/>
    <x v="4"/>
    <x v="27"/>
    <s v="October 16, 2009 (United States)"/>
    <x v="21"/>
    <n v="225000"/>
    <s v="Oren Peli"/>
    <s v="Oren Peli"/>
    <s v="Katie Featherston"/>
    <s v="United States"/>
    <n v="15000"/>
    <n v="193355800"/>
    <s v="Solana Films"/>
    <n v="86"/>
    <n v="207.3"/>
    <n v="284204111.23974913"/>
  </r>
  <r>
    <s v="Freedom Writers"/>
    <x v="8"/>
    <x v="5"/>
    <x v="27"/>
    <s v="January 5, 2007 (United States)"/>
    <x v="37"/>
    <n v="72000"/>
    <s v="Richard LaGravenese"/>
    <s v="Richard LaGravenese"/>
    <s v="Hilary Swank"/>
    <s v="Germany"/>
    <n v="21000000"/>
    <n v="43095175"/>
    <s v="Paramount Pictures"/>
    <n v="123"/>
    <n v="207.3"/>
    <n v="63343462.7231066"/>
  </r>
  <r>
    <s v="Before the Devil Knows You're Dead"/>
    <x v="0"/>
    <x v="6"/>
    <x v="27"/>
    <s v="October 26, 2007 (United States)"/>
    <x v="4"/>
    <n v="99000"/>
    <s v="Sidney Lumet"/>
    <s v="Kelly Masterson"/>
    <s v="Philip Seymour Hoffman"/>
    <s v="United States"/>
    <n v="18000000"/>
    <n v="25038466"/>
    <s v="Capitol Films"/>
    <n v="117"/>
    <n v="207.3"/>
    <n v="36802800.724553779"/>
  </r>
  <r>
    <s v="In the Valley of Elah"/>
    <x v="0"/>
    <x v="6"/>
    <x v="27"/>
    <s v="September 28, 2007 (United States)"/>
    <x v="12"/>
    <n v="70000"/>
    <s v="Paul Haggis"/>
    <s v="Paul Haggis"/>
    <s v="Tommy Lee Jones"/>
    <s v="United States"/>
    <m/>
    <n v="29541790"/>
    <s v="Warner Independent Pictures (WIP)"/>
    <n v="121"/>
    <n v="207.3"/>
    <n v="43422013.569705732"/>
  </r>
  <r>
    <s v="Alvin and the Chipmunks"/>
    <x v="1"/>
    <x v="10"/>
    <x v="27"/>
    <s v="December 14, 2007 (United States)"/>
    <x v="33"/>
    <n v="79000"/>
    <s v="Tim Hill"/>
    <s v="Jon Vitti"/>
    <s v="Jason Lee"/>
    <s v="United States"/>
    <n v="60000000"/>
    <n v="365352546"/>
    <s v="Fox 2000 Pictures"/>
    <n v="92"/>
    <n v="207.3"/>
    <n v="537013607.16931975"/>
  </r>
  <r>
    <s v="P.S. I Love You"/>
    <x v="8"/>
    <x v="3"/>
    <x v="27"/>
    <s v="December 21, 2007 (United States)"/>
    <x v="9"/>
    <n v="203000"/>
    <s v="Richard LaGravenese"/>
    <s v="Richard LaGravenese"/>
    <s v="Hilary Swank"/>
    <s v="United States"/>
    <n v="30000000"/>
    <n v="156835339"/>
    <s v="Alcon Entertainment"/>
    <n v="126"/>
    <n v="207.3"/>
    <n v="230524494.90255666"/>
  </r>
  <r>
    <s v="Walk Hard: the Dewey Cox Story"/>
    <x v="0"/>
    <x v="3"/>
    <x v="27"/>
    <s v="December 21, 2007 (United States)"/>
    <x v="8"/>
    <n v="69000"/>
    <s v="Jake Kasdan"/>
    <s v="Judd Apatow"/>
    <s v="John C. Reilly"/>
    <s v="United States"/>
    <n v="35000000"/>
    <n v="20576198"/>
    <s v="Apatow Productions"/>
    <n v="96"/>
    <n v="207.3"/>
    <n v="30243934.059816688"/>
  </r>
  <r>
    <s v="National Treasure: Book of Secrets"/>
    <x v="1"/>
    <x v="2"/>
    <x v="27"/>
    <s v="December 21, 2007 (United States)"/>
    <x v="16"/>
    <n v="223000"/>
    <s v="Jon Turteltaub"/>
    <s v="Marianne Wibberley"/>
    <s v="Nicolas Cage"/>
    <s v="United States"/>
    <n v="130000000"/>
    <n v="459242249"/>
    <s v="Walt Disney Pictures"/>
    <n v="124"/>
    <n v="207.3"/>
    <n v="675017430.15098882"/>
  </r>
  <r>
    <s v="Lars and the Real Girl"/>
    <x v="8"/>
    <x v="3"/>
    <x v="27"/>
    <s v="November 2, 2007 (United States)"/>
    <x v="4"/>
    <n v="141000"/>
    <s v="Craig Gillespie"/>
    <s v="Nancy Oliver"/>
    <s v="Ryan Gosling"/>
    <s v="United States"/>
    <n v="12000000"/>
    <n v="11293663"/>
    <s v="Metro-Goldwyn-Mayer (MGM)"/>
    <n v="106"/>
    <n v="207.3"/>
    <n v="16599995.736131208"/>
  </r>
  <r>
    <s v="The Orphanage"/>
    <x v="0"/>
    <x v="0"/>
    <x v="27"/>
    <s v="January 11, 2008 (United States)"/>
    <x v="34"/>
    <n v="150000"/>
    <s v="J.A. Bayona"/>
    <s v="Sergio G. SÃ¡nchez"/>
    <s v="BelÃ©n Rueda"/>
    <s v="Spain"/>
    <m/>
    <n v="78638987"/>
    <s v="MEDIA Programme of the European Union"/>
    <n v="105"/>
    <n v="207.3"/>
    <n v="115587551.08007717"/>
  </r>
  <r>
    <s v="The Game Plan"/>
    <x v="1"/>
    <x v="3"/>
    <x v="27"/>
    <s v="September 28, 2007 (United States)"/>
    <x v="10"/>
    <n v="61000"/>
    <s v="Andy Fickman"/>
    <s v="Nichole Millard"/>
    <s v="Dwayne Johnson"/>
    <s v="United States"/>
    <n v="22000000"/>
    <n v="147880543"/>
    <s v="Walt Disney Pictures"/>
    <n v="110"/>
    <n v="207.3"/>
    <n v="217362283.89821512"/>
  </r>
  <r>
    <s v="Hannibal Rising"/>
    <x v="0"/>
    <x v="2"/>
    <x v="27"/>
    <s v="February 9, 2007 (United States)"/>
    <x v="19"/>
    <n v="106000"/>
    <s v="Peter Webber"/>
    <s v="Thomas Harris"/>
    <s v="Gaspard Ulliel"/>
    <s v="Czech Republic"/>
    <n v="50000000"/>
    <n v="82169884"/>
    <s v="Young Hannibal Productions"/>
    <n v="121"/>
    <n v="207.3"/>
    <n v="120777441.65364204"/>
  </r>
  <r>
    <s v="Saw IV"/>
    <x v="0"/>
    <x v="6"/>
    <x v="27"/>
    <s v="October 26, 2007 (United States)"/>
    <x v="23"/>
    <n v="144000"/>
    <s v="Darren Lynn Bousman"/>
    <s v="Patrick Melton"/>
    <s v="Tobin Bell"/>
    <s v="Canada"/>
    <n v="10000000"/>
    <n v="139352633"/>
    <s v="Twisted Pictures"/>
    <n v="93"/>
    <n v="207.3"/>
    <n v="204827531.47660393"/>
  </r>
  <r>
    <s v="Premonition"/>
    <x v="8"/>
    <x v="0"/>
    <x v="27"/>
    <s v="March 16, 2007 (United States)"/>
    <x v="23"/>
    <n v="74000"/>
    <s v="Mennan Yapo"/>
    <s v="Bill Kelly"/>
    <s v="Sandra Bullock"/>
    <s v="United States"/>
    <n v="20000000"/>
    <n v="84297309"/>
    <s v="TriStar Pictures"/>
    <n v="96"/>
    <n v="207.3"/>
    <n v="123904438.26483355"/>
  </r>
  <r>
    <s v="The Simpsons Movie"/>
    <x v="8"/>
    <x v="10"/>
    <x v="27"/>
    <s v="July 27, 2007 (United States)"/>
    <x v="4"/>
    <n v="314000"/>
    <s v="David Silverman"/>
    <s v="James L. Brooks"/>
    <s v="Dan Castellaneta"/>
    <s v="United States"/>
    <n v="75000000"/>
    <n v="536414293"/>
    <s v="Twentieth Century Fox"/>
    <n v="87"/>
    <n v="207.3"/>
    <n v="788448794.39025557"/>
  </r>
  <r>
    <s v="Teeth"/>
    <x v="0"/>
    <x v="2"/>
    <x v="27"/>
    <s v="April 3, 2008 (Singapore)"/>
    <x v="20"/>
    <n v="42000"/>
    <s v="Mitchell Lichtenstein"/>
    <s v="Mitchell Lichtenstein"/>
    <s v="Jess Weixler"/>
    <s v="United States"/>
    <m/>
    <n v="2340110"/>
    <s v="Pierpoline Films"/>
    <n v="94"/>
    <n v="207.3"/>
    <n v="3439611.7559093097"/>
  </r>
  <r>
    <s v="Death at a Funeral"/>
    <x v="0"/>
    <x v="3"/>
    <x v="27"/>
    <s v="September 7, 2007 (United States)"/>
    <x v="34"/>
    <n v="111000"/>
    <s v="Frank Oz"/>
    <s v="Dean Craig"/>
    <s v="Matthew Macfadyen"/>
    <s v="United States"/>
    <n v="9000000"/>
    <n v="46789413"/>
    <s v="Sidney Kimmel Entertainment"/>
    <n v="90"/>
    <n v="207.3"/>
    <n v="68773440.140376255"/>
  </r>
  <r>
    <s v="Wild Hogs"/>
    <x v="8"/>
    <x v="2"/>
    <x v="27"/>
    <s v="March 2, 2007 (United States)"/>
    <x v="1"/>
    <n v="115000"/>
    <s v="Walt Becker"/>
    <s v="Brad Copeland"/>
    <s v="Tim Allen"/>
    <s v="United States"/>
    <m/>
    <n v="253625427"/>
    <s v="Touchstone Pictures"/>
    <n v="100"/>
    <n v="207.3"/>
    <n v="372791450.10564393"/>
  </r>
  <r>
    <s v="Mr. Brooks"/>
    <x v="0"/>
    <x v="6"/>
    <x v="27"/>
    <s v="June 1, 2007 (United States)"/>
    <x v="4"/>
    <n v="146000"/>
    <s v="Bruce A. Evans"/>
    <s v="Bruce A. Evans"/>
    <s v="Kevin Costner"/>
    <s v="United States"/>
    <n v="20000000"/>
    <n v="48443734"/>
    <s v="Metro-Goldwyn-Mayer (MGM)"/>
    <n v="120"/>
    <n v="207.3"/>
    <n v="71205044.620356962"/>
  </r>
  <r>
    <s v="Vacancy"/>
    <x v="0"/>
    <x v="4"/>
    <x v="27"/>
    <s v="April 20, 2007 (United States)"/>
    <x v="19"/>
    <n v="96000"/>
    <s v="NimrÃ³d Antal"/>
    <s v="Mark L. Smith"/>
    <s v="Kate Beckinsale"/>
    <s v="United States"/>
    <n v="19000000"/>
    <n v="35442935"/>
    <s v="Screen Gems"/>
    <n v="85"/>
    <n v="207.3"/>
    <n v="52095814.252291359"/>
  </r>
  <r>
    <s v="Like Stars on Earth"/>
    <x v="1"/>
    <x v="0"/>
    <x v="27"/>
    <s v="December 21, 2007 (India)"/>
    <x v="0"/>
    <n v="177000"/>
    <s v="Aamir Khan"/>
    <s v="Amole Gupte"/>
    <s v="Darsheel Safary"/>
    <s v="India"/>
    <m/>
    <n v="21897373"/>
    <s v="Aamir Khan Productions"/>
    <n v="165"/>
    <n v="207.3"/>
    <n v="32185863.739025563"/>
  </r>
  <r>
    <s v="Mr. Bean's Holiday"/>
    <x v="2"/>
    <x v="3"/>
    <x v="27"/>
    <s v="August 24, 2007 (United States)"/>
    <x v="5"/>
    <n v="119000"/>
    <s v="Steve Bendelack"/>
    <s v="Rowan Atkinson"/>
    <s v="Rowan Atkinson"/>
    <s v="United Kingdom"/>
    <n v="25000000"/>
    <n v="232225908"/>
    <s v="Universal Pictures"/>
    <n v="90"/>
    <n v="207.3"/>
    <n v="341337357.29667145"/>
  </r>
  <r>
    <s v="Perfect Stranger"/>
    <x v="0"/>
    <x v="6"/>
    <x v="27"/>
    <s v="April 13, 2007 (United States)"/>
    <x v="46"/>
    <n v="46000"/>
    <s v="James Foley"/>
    <s v="Todd Komarnicki"/>
    <s v="Halle Berry"/>
    <s v="United States"/>
    <n v="60795000"/>
    <n v="73534117"/>
    <s v="Revolution Studios"/>
    <n v="109"/>
    <n v="207.3"/>
    <n v="108084155.57115291"/>
  </r>
  <r>
    <s v="The Condemned"/>
    <x v="0"/>
    <x v="2"/>
    <x v="27"/>
    <s v="April 27, 2007 (United States)"/>
    <x v="22"/>
    <n v="51000"/>
    <s v="Scott Wiper"/>
    <s v="Scott Wiper"/>
    <s v="Steve Austin"/>
    <s v="United States"/>
    <m/>
    <n v="8642858"/>
    <s v="Lionsgate"/>
    <n v="113"/>
    <n v="207.3"/>
    <n v="12703708.792088758"/>
  </r>
  <r>
    <s v="The Brothers Solomon"/>
    <x v="0"/>
    <x v="3"/>
    <x v="27"/>
    <s v="September 7, 2007 (United States)"/>
    <x v="11"/>
    <n v="11000"/>
    <s v="Bob Odenkirk"/>
    <s v="Will Forte"/>
    <s v="Will Arnett"/>
    <s v="United States"/>
    <n v="10000000"/>
    <n v="1035056"/>
    <s v="Carsey-Werner Company"/>
    <n v="93"/>
    <n v="207.3"/>
    <n v="1521377.5359382536"/>
  </r>
  <r>
    <s v="August Rush"/>
    <x v="1"/>
    <x v="0"/>
    <x v="27"/>
    <s v="November 21, 2007 (United States)"/>
    <x v="24"/>
    <n v="105000"/>
    <s v="Kirsten Sheridan"/>
    <s v="Nick Castle"/>
    <s v="Freddie Highmore"/>
    <s v="United States"/>
    <n v="30000000"/>
    <n v="66122026"/>
    <s v="Warner Bros."/>
    <n v="114"/>
    <n v="207.3"/>
    <n v="97189490.21804148"/>
  </r>
  <r>
    <s v="Music and Lyrics"/>
    <x v="8"/>
    <x v="3"/>
    <x v="27"/>
    <s v="February 14, 2007 (United States)"/>
    <x v="16"/>
    <n v="99000"/>
    <s v="Marc Lawrence"/>
    <s v="Marc Lawrence"/>
    <s v="Hugh Grant"/>
    <s v="United States"/>
    <n v="40000000"/>
    <n v="145896422"/>
    <s v="Castle Rock Entertainment"/>
    <n v="104"/>
    <n v="207.3"/>
    <n v="214445922.73709598"/>
  </r>
  <r>
    <s v="Reservation Road"/>
    <x v="0"/>
    <x v="6"/>
    <x v="27"/>
    <s v="June 19, 2008 (Germany)"/>
    <x v="17"/>
    <n v="23000"/>
    <s v="Terry George"/>
    <s v="John Burnham Schwartz"/>
    <s v="Joaquin Phoenix"/>
    <s v="United States"/>
    <n v="11000000"/>
    <n v="1783226"/>
    <s v="Focus Features"/>
    <n v="102"/>
    <n v="207.3"/>
    <n v="2621075.5533043896"/>
  </r>
  <r>
    <s v="I'm Not There"/>
    <x v="0"/>
    <x v="5"/>
    <x v="27"/>
    <s v="December 7, 2007 (United States)"/>
    <x v="15"/>
    <n v="57000"/>
    <s v="Todd Haynes"/>
    <s v="Todd Haynes"/>
    <s v="Christian Bale"/>
    <s v="Germany"/>
    <n v="20000000"/>
    <n v="11792542"/>
    <s v="Killer Films"/>
    <n v="135"/>
    <n v="207.3"/>
    <n v="17333273.262904003"/>
  </r>
  <r>
    <s v="Reno 911! Miami"/>
    <x v="0"/>
    <x v="3"/>
    <x v="27"/>
    <s v="February 23, 2007 (United States)"/>
    <x v="23"/>
    <n v="26000"/>
    <s v="Robert Ben Garant"/>
    <s v="Robert Ben Garant"/>
    <s v="Thomas Lennon"/>
    <s v="United States"/>
    <n v="10000000"/>
    <n v="22021262"/>
    <s v="Twentieth Century Fox"/>
    <n v="84"/>
    <n v="207.3"/>
    <n v="32367962.042450551"/>
  </r>
  <r>
    <s v="The Number 23"/>
    <x v="0"/>
    <x v="6"/>
    <x v="27"/>
    <s v="February 23, 2007 (United States)"/>
    <x v="5"/>
    <n v="196000"/>
    <s v="Joel Schumacher"/>
    <s v="Fernley Phillips"/>
    <s v="Jim Carrey"/>
    <s v="United States"/>
    <n v="30000000"/>
    <n v="77677553"/>
    <s v="New Line Cinema"/>
    <n v="98"/>
    <n v="207.3"/>
    <n v="114174386.87457789"/>
  </r>
  <r>
    <s v="Shoot 'Em Up"/>
    <x v="0"/>
    <x v="2"/>
    <x v="27"/>
    <s v="September 7, 2007 (United States)"/>
    <x v="14"/>
    <n v="146000"/>
    <s v="Michael Davis"/>
    <s v="Michael Davis"/>
    <s v="Clive Owen"/>
    <s v="United States"/>
    <n v="39000000"/>
    <n v="27122238"/>
    <s v="New Line Cinema"/>
    <n v="86"/>
    <n v="207.3"/>
    <n v="39865633.953690298"/>
  </r>
  <r>
    <s v="Evan Almighty"/>
    <x v="1"/>
    <x v="3"/>
    <x v="27"/>
    <s v="June 22, 2007 (United States)"/>
    <x v="20"/>
    <n v="142000"/>
    <s v="Tom Shadyac"/>
    <s v="Steve Oedekerk"/>
    <s v="Steve Carell"/>
    <s v="United States"/>
    <n v="175000000"/>
    <n v="174440724"/>
    <s v="Universal Pictures"/>
    <n v="96"/>
    <n v="207.3"/>
    <n v="256401778.11287984"/>
  </r>
  <r>
    <s v="Dan in Real Life"/>
    <x v="8"/>
    <x v="3"/>
    <x v="27"/>
    <s v="October 26, 2007 (United States)"/>
    <x v="17"/>
    <n v="99000"/>
    <s v="Peter Hedges"/>
    <s v="Pierce Gardner"/>
    <s v="Steve Carell"/>
    <s v="United States"/>
    <n v="25000000"/>
    <n v="68474305"/>
    <s v="Touchstone Pictures"/>
    <n v="98"/>
    <n v="207.3"/>
    <n v="100646988.58417751"/>
  </r>
  <r>
    <s v="Control"/>
    <x v="0"/>
    <x v="5"/>
    <x v="27"/>
    <s v="September 26, 2007 (France)"/>
    <x v="3"/>
    <n v="63000"/>
    <s v="Anton Corbijn"/>
    <s v="Deborah Curtis"/>
    <s v="Sam Riley"/>
    <s v="United Kingdom"/>
    <m/>
    <n v="8159508"/>
    <s v="Becker Films"/>
    <n v="122"/>
    <n v="207.3"/>
    <n v="11993256.573082488"/>
  </r>
  <r>
    <s v="The Lookout"/>
    <x v="0"/>
    <x v="6"/>
    <x v="27"/>
    <s v="March 30, 2007 (United States)"/>
    <x v="9"/>
    <n v="57000"/>
    <s v="Scott Frank"/>
    <s v="Scott Frank"/>
    <s v="Joseph Gordon-Levitt"/>
    <s v="United States"/>
    <n v="16000000"/>
    <n v="5371181"/>
    <s v="Miramax"/>
    <n v="99"/>
    <n v="207.3"/>
    <n v="7894832.8543174136"/>
  </r>
  <r>
    <s v="The Brave One"/>
    <x v="0"/>
    <x v="2"/>
    <x v="27"/>
    <s v="September 14, 2007 (United States)"/>
    <x v="17"/>
    <n v="59000"/>
    <s v="Neil Jordan"/>
    <s v="Roderick Taylor"/>
    <s v="Jodie Foster"/>
    <s v="United States"/>
    <n v="70000000"/>
    <n v="69787394"/>
    <s v="Warner Bros."/>
    <n v="122"/>
    <n v="207.3"/>
    <n v="102577033.05258079"/>
  </r>
  <r>
    <s v="I Now Pronounce You Chuck &amp; Larry"/>
    <x v="8"/>
    <x v="3"/>
    <x v="27"/>
    <s v="July 20, 2007 (United States)"/>
    <x v="23"/>
    <n v="143000"/>
    <s v="Dennis Dugan"/>
    <s v="Barry Fanaro"/>
    <s v="Adam Sandler"/>
    <s v="United States"/>
    <n v="85000000"/>
    <n v="187134117"/>
    <s v="Universal Pictures"/>
    <n v="115"/>
    <n v="207.3"/>
    <n v="275059167.63096958"/>
  </r>
  <r>
    <s v="Rogue"/>
    <x v="0"/>
    <x v="2"/>
    <x v="27"/>
    <s v="November 8, 2007 (Australia)"/>
    <x v="19"/>
    <n v="29000"/>
    <s v="Greg McLean"/>
    <s v="Greg McLean"/>
    <s v="Michael Vartan"/>
    <s v="Australia"/>
    <m/>
    <n v="4631926"/>
    <s v="Dimension Films"/>
    <n v="99"/>
    <n v="207.3"/>
    <n v="6808238.5537867816"/>
  </r>
  <r>
    <s v="La Vie En Rose"/>
    <x v="8"/>
    <x v="5"/>
    <x v="27"/>
    <s v="July 20, 2007 (United States)"/>
    <x v="37"/>
    <n v="84000"/>
    <s v="Olivier Dahan"/>
    <s v="Isabelle Sobelman"/>
    <s v="Marion Cotillard"/>
    <s v="France"/>
    <n v="25000000"/>
    <n v="86274793"/>
    <s v="LÃ©gende Films"/>
    <n v="140"/>
    <n v="207.3"/>
    <n v="126811044.02846116"/>
  </r>
  <r>
    <s v="Once"/>
    <x v="0"/>
    <x v="0"/>
    <x v="27"/>
    <s v="June 15, 2007 (United States)"/>
    <x v="40"/>
    <n v="112000"/>
    <s v="John Carney"/>
    <s v="John Carney"/>
    <s v="Glen Hansard"/>
    <s v="Ireland"/>
    <n v="150000"/>
    <n v="20936722"/>
    <s v="BÃ³rd ScannÃ¡n na hÃ‰ireann"/>
    <n v="86"/>
    <n v="207.3"/>
    <n v="30773850.426435113"/>
  </r>
  <r>
    <s v="War"/>
    <x v="0"/>
    <x v="2"/>
    <x v="27"/>
    <s v="August 24, 2007 (United States)"/>
    <x v="19"/>
    <n v="87000"/>
    <s v="Philip G. Atwell"/>
    <s v="Lee Anthony Smith"/>
    <s v="Jet Li"/>
    <s v="Canada"/>
    <n v="25000000"/>
    <n v="40481352"/>
    <s v="Lionsgate"/>
    <n v="103"/>
    <n v="207.3"/>
    <n v="59501533.788712002"/>
  </r>
  <r>
    <s v="The Visitor"/>
    <x v="8"/>
    <x v="0"/>
    <x v="27"/>
    <s v="May 23, 2008 (United States)"/>
    <x v="37"/>
    <n v="42000"/>
    <s v="Tom McCarthy"/>
    <s v="Tom McCarthy"/>
    <s v="Richard Jenkins"/>
    <s v="United States"/>
    <n v="4000000"/>
    <n v="18197518"/>
    <s v="Groundswell Productions"/>
    <n v="104"/>
    <n v="207.3"/>
    <n v="26747630.171731785"/>
  </r>
  <r>
    <s v="Elizabeth: The Golden Age"/>
    <x v="8"/>
    <x v="5"/>
    <x v="27"/>
    <s v="October 12, 2007 (United States)"/>
    <x v="8"/>
    <n v="69000"/>
    <s v="Shekhar Kapur"/>
    <s v="William Nicholson"/>
    <s v="Cate Blanchett"/>
    <s v="United Kingdom"/>
    <n v="55000000"/>
    <n v="75782758"/>
    <s v="Universal Pictures"/>
    <n v="114"/>
    <n v="207.3"/>
    <n v="111389321.57549444"/>
  </r>
  <r>
    <s v="Waitress"/>
    <x v="8"/>
    <x v="3"/>
    <x v="27"/>
    <s v="May 25, 2007 (United States)"/>
    <x v="9"/>
    <n v="44000"/>
    <s v="Adrienne Shelly"/>
    <s v="Adrienne Shelly"/>
    <s v="Keri Russell"/>
    <s v="United States"/>
    <n v="1500000"/>
    <n v="22240529"/>
    <s v="Night and Day Pictures"/>
    <n v="108"/>
    <n v="207.3"/>
    <n v="32690251.742884703"/>
  </r>
  <r>
    <s v="The Seeker: the Dark Is Rising"/>
    <x v="1"/>
    <x v="1"/>
    <x v="27"/>
    <s v="October 5, 2007 (United States)"/>
    <x v="25"/>
    <n v="15000"/>
    <s v="David L. Cunningham"/>
    <s v="John Hodge"/>
    <s v="Alexander Ludwig"/>
    <s v="United States"/>
    <n v="45000000"/>
    <n v="31852619"/>
    <s v="Twentieth Century Fox"/>
    <n v="99"/>
    <n v="207.3"/>
    <n v="46818586.634346351"/>
  </r>
  <r>
    <s v="No Reservations"/>
    <x v="1"/>
    <x v="3"/>
    <x v="27"/>
    <s v="July 27, 2007 (United States)"/>
    <x v="21"/>
    <n v="72000"/>
    <s v="Scott Hicks"/>
    <s v="Carol Fuchs"/>
    <s v="Catherine Zeta-Jones"/>
    <s v="United States"/>
    <n v="28000000"/>
    <n v="92601050"/>
    <s v="Castle Rock Entertainment"/>
    <n v="104"/>
    <n v="207.3"/>
    <n v="136109695.77906415"/>
  </r>
  <r>
    <s v="TMNT"/>
    <x v="1"/>
    <x v="10"/>
    <x v="27"/>
    <s v="March 23, 2007 (United States)"/>
    <x v="19"/>
    <n v="62000"/>
    <s v="Kevin Munroe"/>
    <s v="Kevin Munroe"/>
    <s v="Patrick Stewart"/>
    <s v="Hong Kong"/>
    <n v="34000000"/>
    <n v="95802916"/>
    <s v="4Kids Entertainment"/>
    <n v="103"/>
    <n v="207.3"/>
    <n v="140815959.98649299"/>
  </r>
  <r>
    <s v="The Hills Have Eyes 2"/>
    <x v="0"/>
    <x v="4"/>
    <x v="27"/>
    <s v="March 23, 2007 (United States)"/>
    <x v="27"/>
    <n v="62000"/>
    <s v="Martin Weisz"/>
    <s v="Wes Craven"/>
    <s v="Daniella Alonso"/>
    <s v="United States"/>
    <n v="15000000"/>
    <n v="37697773"/>
    <s v="Fox Atomic"/>
    <n v="89"/>
    <n v="207.3"/>
    <n v="55410088.919922814"/>
  </r>
  <r>
    <s v="Shelter"/>
    <x v="0"/>
    <x v="0"/>
    <x v="27"/>
    <s v="April 16, 2009 (Germany)"/>
    <x v="3"/>
    <n v="22000"/>
    <s v="Jonah Markowitz"/>
    <s v="Jonah Markowitz"/>
    <s v="Trevor Wright"/>
    <s v="United States"/>
    <m/>
    <n v="142666"/>
    <s v="GP Pictures"/>
    <n v="97"/>
    <n v="207.3"/>
    <n v="209697.68547998069"/>
  </r>
  <r>
    <s v="The Hitcher"/>
    <x v="0"/>
    <x v="6"/>
    <x v="27"/>
    <s v="January 19, 2007 (United States)"/>
    <x v="41"/>
    <n v="41000"/>
    <s v="Dave Meyers"/>
    <s v="Eric Red"/>
    <s v="Sean Bean"/>
    <s v="United States"/>
    <n v="10000000"/>
    <n v="25399945"/>
    <s v="Focus Features"/>
    <n v="84"/>
    <n v="207.3"/>
    <n v="37334120.798359863"/>
  </r>
  <r>
    <s v="Sydney White"/>
    <x v="8"/>
    <x v="3"/>
    <x v="27"/>
    <s v="September 21, 2007 (United States)"/>
    <x v="19"/>
    <n v="47000"/>
    <s v="Joe Nussbaum"/>
    <s v="Chad Gomez Creasey"/>
    <s v="Amanda Bynes"/>
    <s v="United States"/>
    <n v="16500000"/>
    <n v="13620075"/>
    <s v="Morgan Creek Entertainment"/>
    <n v="108"/>
    <n v="207.3"/>
    <n v="20019473.480463095"/>
  </r>
  <r>
    <s v="The Kite Runner"/>
    <x v="8"/>
    <x v="0"/>
    <x v="27"/>
    <s v="January 11, 2008 (United States)"/>
    <x v="37"/>
    <n v="78000"/>
    <s v="Marc Forster"/>
    <s v="David Benioff"/>
    <s v="Khalid Abdalla"/>
    <s v="United States"/>
    <n v="20000000"/>
    <n v="75011029"/>
    <s v="Dreamworks Pictures"/>
    <n v="128"/>
    <n v="207.3"/>
    <n v="110254995.35118185"/>
  </r>
  <r>
    <s v="Reign Over Me"/>
    <x v="0"/>
    <x v="0"/>
    <x v="27"/>
    <s v="March 23, 2007 (United States)"/>
    <x v="34"/>
    <n v="94000"/>
    <s v="Mike Binder"/>
    <s v="Mike Binder"/>
    <s v="Adam Sandler"/>
    <s v="United States"/>
    <n v="20000000"/>
    <n v="22242388"/>
    <s v="Relativity Media"/>
    <n v="124"/>
    <n v="207.3"/>
    <n v="32692984.194886632"/>
  </r>
  <r>
    <s v="Bratz"/>
    <x v="1"/>
    <x v="3"/>
    <x v="27"/>
    <s v="August 3, 2007 (United States)"/>
    <x v="59"/>
    <n v="18000"/>
    <s v="Sean McNamara"/>
    <s v="Susan Estelle Jansen"/>
    <s v="Skyler Shaye"/>
    <s v="United States"/>
    <n v="20000000"/>
    <n v="26013153"/>
    <s v="Avi Arad &amp; Associates"/>
    <n v="110"/>
    <n v="207.3"/>
    <n v="38235444.858176552"/>
  </r>
  <r>
    <s v="Daddy's Little Girls"/>
    <x v="8"/>
    <x v="0"/>
    <x v="27"/>
    <s v="February 14, 2007 (United States)"/>
    <x v="1"/>
    <n v="7200"/>
    <s v="Tyler Perry"/>
    <s v="Tyler Perry"/>
    <s v="Gabrielle Union"/>
    <s v="United States"/>
    <n v="10000000"/>
    <n v="31609243"/>
    <s v="Lions Gate Films"/>
    <n v="100"/>
    <n v="207.3"/>
    <n v="46460860.30921369"/>
  </r>
  <r>
    <s v="Becoming Jane"/>
    <x v="1"/>
    <x v="5"/>
    <x v="27"/>
    <s v="August 10, 2007 (United States)"/>
    <x v="9"/>
    <n v="59000"/>
    <s v="Julian Jarrold"/>
    <s v="Jane Austen"/>
    <s v="Anne Hathaway"/>
    <s v="United Kingdom"/>
    <n v="16500000"/>
    <n v="37407812"/>
    <s v="HanWay Films"/>
    <n v="120"/>
    <n v="207.3"/>
    <n v="54983889.611191504"/>
  </r>
  <r>
    <s v="Breach"/>
    <x v="8"/>
    <x v="5"/>
    <x v="27"/>
    <s v="February 16, 2007 (United States)"/>
    <x v="9"/>
    <n v="58000"/>
    <s v="Billy Ray"/>
    <s v="Adam Mazer"/>
    <s v="Chris Cooper"/>
    <s v="United States"/>
    <m/>
    <n v="40953935"/>
    <s v="Universal Pictures"/>
    <n v="110"/>
    <n v="207.3"/>
    <n v="60196160.127834052"/>
  </r>
  <r>
    <s v="In the Name of the King: A Dungeon Siege Tale"/>
    <x v="8"/>
    <x v="2"/>
    <x v="27"/>
    <s v="January 11, 2008 (United States)"/>
    <x v="51"/>
    <n v="45000"/>
    <s v="Uwe Boll"/>
    <s v="Doug Taylor"/>
    <s v="Jason Statham"/>
    <s v="Germany"/>
    <n v="60000000"/>
    <n v="13097915"/>
    <s v="Boll Kino Beteiligungs GmbH &amp; Co. KG"/>
    <n v="127"/>
    <n v="207.3"/>
    <n v="19251976.365171246"/>
  </r>
  <r>
    <s v="Balls of Fury"/>
    <x v="8"/>
    <x v="3"/>
    <x v="27"/>
    <s v="August 29, 2007 (United States)"/>
    <x v="11"/>
    <n v="41000"/>
    <s v="Robert Ben Garant"/>
    <s v="Thomas Lennon"/>
    <s v="Dan Fogler"/>
    <s v="United States"/>
    <m/>
    <n v="41739766"/>
    <s v="Rogue Pictures"/>
    <n v="90"/>
    <n v="207.3"/>
    <n v="61351214.183309205"/>
  </r>
  <r>
    <s v="Pathfinder"/>
    <x v="0"/>
    <x v="2"/>
    <x v="27"/>
    <s v="April 13, 2007 (United States)"/>
    <x v="20"/>
    <n v="43000"/>
    <s v="Marcus Nispel"/>
    <s v="Laeta Kalogridis"/>
    <s v="Karl Urban"/>
    <s v="United States"/>
    <n v="45000000"/>
    <n v="30984583"/>
    <s v="Twentieth Century Fox"/>
    <n v="99"/>
    <n v="207.3"/>
    <n v="45542703.521948859"/>
  </r>
  <r>
    <s v="The Comebacks"/>
    <x v="8"/>
    <x v="3"/>
    <x v="27"/>
    <s v="October 19, 2007 (United States)"/>
    <x v="36"/>
    <n v="11000"/>
    <s v="Tom Brady"/>
    <s v="Ed Yeager"/>
    <s v="David Koechner"/>
    <s v="United States"/>
    <n v="20000000"/>
    <n v="13539154"/>
    <s v="Fox Atomic"/>
    <n v="84"/>
    <n v="207.3"/>
    <n v="19900531.71152918"/>
  </r>
  <r>
    <s v="We Own the Night"/>
    <x v="0"/>
    <x v="2"/>
    <x v="27"/>
    <s v="October 12, 2007 (United States)"/>
    <x v="8"/>
    <n v="86000"/>
    <s v="James Gray"/>
    <s v="James Gray"/>
    <s v="Joaquin Phoenix"/>
    <s v="United States"/>
    <n v="21000000"/>
    <n v="55033767"/>
    <s v="Columbia Pictures"/>
    <n v="117"/>
    <n v="207.3"/>
    <n v="80891407.645441383"/>
  </r>
  <r>
    <s v="Savage Grace"/>
    <x v="4"/>
    <x v="0"/>
    <x v="27"/>
    <s v="January 25, 2008 (Spain)"/>
    <x v="1"/>
    <n v="11000"/>
    <s v="Tom Kalin"/>
    <s v="Howard A. Rodman"/>
    <s v="Julianne Moore"/>
    <s v="France"/>
    <n v="4600000"/>
    <n v="1432799"/>
    <s v="Celluloid Dreams"/>
    <n v="97"/>
    <n v="207.3"/>
    <n v="2106000.2667631451"/>
  </r>
  <r>
    <s v="Death Sentence"/>
    <x v="0"/>
    <x v="2"/>
    <x v="27"/>
    <s v="August 31, 2007 (United States)"/>
    <x v="17"/>
    <n v="70000"/>
    <s v="James Wan"/>
    <s v="Ian Mackenzie Jeffers"/>
    <s v="Kevin Bacon"/>
    <s v="United States"/>
    <n v="20000000"/>
    <n v="16974459"/>
    <s v="Twentieth Century Fox"/>
    <n v="105"/>
    <n v="207.3"/>
    <n v="24949916.340086829"/>
  </r>
  <r>
    <s v="The Water Horse"/>
    <x v="1"/>
    <x v="1"/>
    <x v="27"/>
    <s v="December 25, 2007 (United States)"/>
    <x v="5"/>
    <n v="39000"/>
    <s v="Jay Russell"/>
    <s v="Robert Nelson Jacobs"/>
    <s v="Emily Watson"/>
    <s v="New Zealand"/>
    <n v="40000000"/>
    <n v="103967384"/>
    <s v="Revolution Studios"/>
    <n v="112"/>
    <n v="207.3"/>
    <n v="152816507.01784852"/>
  </r>
  <r>
    <s v="Elite Squad"/>
    <x v="0"/>
    <x v="2"/>
    <x v="27"/>
    <s v="October 12, 2007 (Brazil)"/>
    <x v="45"/>
    <n v="100000"/>
    <s v="JosÃ© Padilha"/>
    <s v="AndrÃ© Batista"/>
    <s v="Wagner Moura"/>
    <s v="Brazil"/>
    <n v="4000000"/>
    <n v="14759148"/>
    <s v="Zazen ProduÃ§Ãµes"/>
    <n v="115"/>
    <n v="207.3"/>
    <n v="21693740.451519534"/>
  </r>
  <r>
    <s v="The Diving Bell and the Butterfly"/>
    <x v="8"/>
    <x v="5"/>
    <x v="27"/>
    <s v="February 1, 2008 (United States)"/>
    <x v="45"/>
    <n v="105000"/>
    <s v="Julian Schnabel"/>
    <s v="Ronald Harwood"/>
    <s v="Mathieu Amalric"/>
    <s v="France"/>
    <m/>
    <n v="19780116"/>
    <s v="PathÃ©"/>
    <n v="112"/>
    <n v="207.3"/>
    <n v="29073812.567293774"/>
  </r>
  <r>
    <s v="My Blueberry Nights"/>
    <x v="8"/>
    <x v="0"/>
    <x v="27"/>
    <s v="November 28, 2007 (France)"/>
    <x v="14"/>
    <n v="53000"/>
    <s v="Kar-Wai Wong"/>
    <s v="Kar-Wai Wong"/>
    <s v="Norah Jones"/>
    <s v="China"/>
    <n v="10000000"/>
    <n v="22007671"/>
    <s v="Block 2 Pictures"/>
    <n v="95"/>
    <n v="207.3"/>
    <n v="32347985.304872163"/>
  </r>
  <r>
    <s v="Margot at the Wedding"/>
    <x v="0"/>
    <x v="3"/>
    <x v="27"/>
    <s v="February 21, 2008 (Australia)"/>
    <x v="22"/>
    <n v="20000"/>
    <s v="Noah Baumbach"/>
    <s v="Noah Baumbach"/>
    <s v="Nicole Kidman"/>
    <s v="United States"/>
    <n v="10000000"/>
    <n v="2900156"/>
    <s v="Scott Rudin Productions"/>
    <n v="91"/>
    <n v="207.3"/>
    <n v="4262795.6256632898"/>
  </r>
  <r>
    <s v="The Messengers"/>
    <x v="8"/>
    <x v="0"/>
    <x v="27"/>
    <s v="February 2, 2007 (United States)"/>
    <x v="20"/>
    <n v="39000"/>
    <s v="Danny Pang"/>
    <s v="Mark Wheaton"/>
    <s v="Dylan McDermott"/>
    <s v="United States"/>
    <n v="16000000"/>
    <n v="55060212"/>
    <s v="Screen Gems"/>
    <n v="90"/>
    <n v="207.3"/>
    <n v="80930277.840810403"/>
  </r>
  <r>
    <s v="Water Lilies"/>
    <x v="3"/>
    <x v="0"/>
    <x v="27"/>
    <s v="August 15, 2007 (France)"/>
    <x v="17"/>
    <n v="11000"/>
    <s v="CÃ©line Sciamma"/>
    <s v="CÃ©line Sciamma"/>
    <s v="Pauline Acquart"/>
    <s v="France"/>
    <m/>
    <n v="628258"/>
    <s v="Balthazar Productions"/>
    <n v="85"/>
    <n v="207.3"/>
    <n v="923445.30921369989"/>
  </r>
  <r>
    <s v="Om Shanti Om"/>
    <x v="4"/>
    <x v="2"/>
    <x v="27"/>
    <s v="November 9, 2007 (India)"/>
    <x v="17"/>
    <n v="40000"/>
    <s v="Farah Khan"/>
    <s v="Farah Khan"/>
    <s v="Shah Rukh Khan"/>
    <s v="India"/>
    <m/>
    <n v="39997274"/>
    <s v="Films &amp; Casting Temple Pvt. Ltd. Sydney"/>
    <n v="162"/>
    <n v="207.3"/>
    <n v="58790011.518572107"/>
  </r>
  <r>
    <s v="Feast of Love"/>
    <x v="0"/>
    <x v="0"/>
    <x v="27"/>
    <s v="September 28, 2007 (United States)"/>
    <x v="14"/>
    <n v="16000"/>
    <s v="Robert Benton"/>
    <s v="Allison Burnett"/>
    <s v="Morgan Freeman"/>
    <s v="United States"/>
    <m/>
    <n v="5741608"/>
    <s v="GreeneStreet Films"/>
    <n v="97"/>
    <n v="207.3"/>
    <n v="8439305.1500241179"/>
  </r>
  <r>
    <s v="Tyler Perry's Why Did I Get Married?"/>
    <x v="8"/>
    <x v="3"/>
    <x v="27"/>
    <s v="October 12, 2007 (United States)"/>
    <x v="23"/>
    <n v="12000"/>
    <s v="Tyler Perry"/>
    <s v="Tyler Perry"/>
    <s v="Tyler Perry"/>
    <s v="United States"/>
    <n v="15000000"/>
    <n v="55862886"/>
    <s v="Lions Gate Films"/>
    <n v="113"/>
    <n v="207.3"/>
    <n v="82110088.587554261"/>
  </r>
  <r>
    <s v="Love in the Time of Cholera"/>
    <x v="0"/>
    <x v="0"/>
    <x v="27"/>
    <s v="November 16, 2007 (United States)"/>
    <x v="5"/>
    <n v="23000"/>
    <s v="Mike Newell"/>
    <s v="Ronald Harwood"/>
    <s v="Javier Bardem"/>
    <s v="United States"/>
    <n v="45000000"/>
    <n v="31575877"/>
    <s v="New Line Cinema"/>
    <n v="139"/>
    <n v="207.3"/>
    <n v="46411817.278822958"/>
  </r>
  <r>
    <s v="P2"/>
    <x v="0"/>
    <x v="6"/>
    <x v="27"/>
    <s v="November 9, 2007 (United States)"/>
    <x v="23"/>
    <n v="33000"/>
    <s v="Franck Khalfoun"/>
    <s v="Alexandre Aja"/>
    <s v="Rachel Nichols"/>
    <s v="United States"/>
    <n v="8000000"/>
    <n v="7766240"/>
    <s v="P2 Productions"/>
    <n v="98"/>
    <n v="207.3"/>
    <n v="11415211.423058368"/>
  </r>
  <r>
    <s v="The Reaping"/>
    <x v="0"/>
    <x v="4"/>
    <x v="27"/>
    <s v="April 5, 2007 (United States)"/>
    <x v="41"/>
    <n v="42000"/>
    <s v="Stephen Hopkins"/>
    <s v="Carey W. Hayes"/>
    <s v="Hilary Swank"/>
    <s v="United States"/>
    <n v="40000000"/>
    <n v="62771059"/>
    <s v="Warner Bros."/>
    <n v="99"/>
    <n v="207.3"/>
    <n v="92264069.837433666"/>
  </r>
  <r>
    <s v="The Invasion"/>
    <x v="8"/>
    <x v="9"/>
    <x v="27"/>
    <s v="August 17, 2007 (United States)"/>
    <x v="23"/>
    <n v="75000"/>
    <s v="Oliver Hirschbiegel"/>
    <s v="David Kajganich"/>
    <s v="Nicole Kidman"/>
    <s v="United States"/>
    <n v="80000000"/>
    <n v="40170558"/>
    <s v="Warner Bros."/>
    <n v="99"/>
    <n v="207.3"/>
    <n v="59044713.085383497"/>
  </r>
  <r>
    <s v="Redacted"/>
    <x v="0"/>
    <x v="6"/>
    <x v="27"/>
    <s v="November 16, 2007 (Spain)"/>
    <x v="10"/>
    <n v="10000"/>
    <s v="Brian De Palma"/>
    <s v="Brian De Palma"/>
    <s v="Patrick Carroll"/>
    <s v="United States"/>
    <n v="5000000"/>
    <n v="784604"/>
    <s v="HDNet Films"/>
    <n v="90"/>
    <n v="207.3"/>
    <n v="1153250.5489628557"/>
  </r>
  <r>
    <s v="Who's Your Caddy?"/>
    <x v="8"/>
    <x v="3"/>
    <x v="27"/>
    <s v="July 27, 2007 (United States)"/>
    <x v="58"/>
    <n v="15000"/>
    <s v="Don Michael Paul"/>
    <s v="Don Michael Paul"/>
    <s v="Big Boi"/>
    <s v="United States"/>
    <n v="7000000"/>
    <n v="5713425"/>
    <s v="Ascendant Pictures"/>
    <n v="93"/>
    <n v="207.3"/>
    <n v="8397880.3545586094"/>
  </r>
  <r>
    <s v="Persepolis"/>
    <x v="8"/>
    <x v="10"/>
    <x v="27"/>
    <s v="February 22, 2008 (United States)"/>
    <x v="45"/>
    <n v="90000"/>
    <s v="Vincent Paronnaud"/>
    <s v="Marjane Satrapi"/>
    <s v="Chiara Mastroianni"/>
    <s v="France"/>
    <n v="7300000"/>
    <n v="22783978"/>
    <s v="2.4.7. Films"/>
    <n v="96"/>
    <n v="207.3"/>
    <n v="33489040.504582725"/>
  </r>
  <r>
    <s v="The Great Debaters"/>
    <x v="8"/>
    <x v="5"/>
    <x v="27"/>
    <s v="December 25, 2007 (United States)"/>
    <x v="24"/>
    <n v="57000"/>
    <s v="Denzel Washington"/>
    <s v="Robert Eisele"/>
    <s v="Denzel Washington"/>
    <s v="United States"/>
    <n v="15000000"/>
    <n v="30271556"/>
    <s v="Harpo Films"/>
    <n v="126"/>
    <n v="207.3"/>
    <n v="44494660.459237814"/>
  </r>
  <r>
    <s v="Georgia Rule"/>
    <x v="0"/>
    <x v="3"/>
    <x v="27"/>
    <s v="May 11, 2007 (United States)"/>
    <x v="1"/>
    <n v="24000"/>
    <s v="Garry Marshall"/>
    <s v="Mark Andrus"/>
    <s v="Jane Fonda"/>
    <s v="United States"/>
    <n v="20000000"/>
    <n v="25000167"/>
    <s v="Morgan Creek Entertainment"/>
    <n v="113"/>
    <n v="207.3"/>
    <n v="36746506.92185238"/>
  </r>
  <r>
    <s v="The Nines"/>
    <x v="0"/>
    <x v="0"/>
    <x v="27"/>
    <s v="November 30, 2007 (United Kingdom)"/>
    <x v="21"/>
    <n v="33000"/>
    <s v="John August"/>
    <s v="John August"/>
    <s v="Ryan Reynolds"/>
    <s v="United States"/>
    <m/>
    <n v="130880"/>
    <s v="Destination Films"/>
    <n v="100"/>
    <n v="207.3"/>
    <n v="192374.02797877471"/>
  </r>
  <r>
    <s v="I Know Who Killed Me"/>
    <x v="0"/>
    <x v="6"/>
    <x v="27"/>
    <s v="July 27, 2007 (United States)"/>
    <x v="48"/>
    <n v="26000"/>
    <s v="Chris Sivertson"/>
    <s v="Jeff Hammond"/>
    <s v="Lindsay Lohan"/>
    <s v="United States"/>
    <n v="12000000"/>
    <n v="9669758"/>
    <s v="360 Pictures"/>
    <n v="105"/>
    <n v="207.3"/>
    <n v="14213098.227689337"/>
  </r>
  <r>
    <s v="Mr. Magorium's Wonder Emporium"/>
    <x v="2"/>
    <x v="3"/>
    <x v="27"/>
    <s v="November 16, 2007 (United States)"/>
    <x v="19"/>
    <n v="44000"/>
    <s v="Zach Helm"/>
    <s v="Zach Helm"/>
    <s v="Natalie Portman"/>
    <s v="United States"/>
    <n v="65000000"/>
    <n v="69474661"/>
    <s v="Mandate Pictures"/>
    <n v="93"/>
    <n v="207.3"/>
    <n v="102117362.30921368"/>
  </r>
  <r>
    <s v="Rise: Blood Hunter"/>
    <x v="0"/>
    <x v="2"/>
    <x v="27"/>
    <s v="July 6, 2007 (Turkey)"/>
    <x v="38"/>
    <n v="12000"/>
    <s v="Sebastian Gutierrez"/>
    <s v="Sebastian Gutierrez"/>
    <s v="Lucy Liu"/>
    <s v="United States"/>
    <m/>
    <n v="2850927"/>
    <s v="Mandate Pictures"/>
    <n v="97"/>
    <n v="207.3"/>
    <n v="4190436.3574529663"/>
  </r>
  <r>
    <s v="Hotel for Dogs"/>
    <x v="1"/>
    <x v="3"/>
    <x v="27"/>
    <s v="January 16, 2009 (United States)"/>
    <x v="20"/>
    <n v="22000"/>
    <s v="Thor Freudenthal"/>
    <s v="Jeff Lowell"/>
    <s v="Emma Roberts"/>
    <s v="Germany"/>
    <n v="35000000"/>
    <n v="117252578"/>
    <s v="Dreamworks Pictures"/>
    <n v="100"/>
    <n v="207.3"/>
    <n v="172343755.50699466"/>
  </r>
  <r>
    <s v="Because I Said So"/>
    <x v="8"/>
    <x v="3"/>
    <x v="27"/>
    <s v="February 2, 2007 (United States)"/>
    <x v="46"/>
    <n v="38000"/>
    <s v="Michael Lehmann"/>
    <s v="Karen Leigh Hopkins"/>
    <s v="Diane Keaton"/>
    <s v="United States"/>
    <m/>
    <n v="69485490"/>
    <s v="Universal Pictures"/>
    <n v="102"/>
    <n v="207.3"/>
    <n v="102133279.31982632"/>
  </r>
  <r>
    <s v="4 Months, 3 Weeks and 2 Days"/>
    <x v="4"/>
    <x v="0"/>
    <x v="27"/>
    <s v="September 14, 2007 (Romania)"/>
    <x v="6"/>
    <n v="58000"/>
    <s v="Cristian Mungiu"/>
    <s v="Cristian Mungiu"/>
    <s v="Anamaria Marinca"/>
    <s v="Romania"/>
    <m/>
    <n v="10174839"/>
    <s v="Mobra Films"/>
    <n v="113"/>
    <n v="207.3"/>
    <n v="14955491.767004339"/>
  </r>
  <r>
    <s v="Fred Claus"/>
    <x v="1"/>
    <x v="3"/>
    <x v="27"/>
    <s v="November 9, 2007 (United States)"/>
    <x v="41"/>
    <n v="41000"/>
    <s v="David Dobkin"/>
    <s v="Dan Fogelman"/>
    <s v="Vince Vaughn"/>
    <s v="United States"/>
    <n v="100000000"/>
    <n v="97838349"/>
    <s v="Warner Bros."/>
    <n v="116"/>
    <n v="207.3"/>
    <n v="143807742.11432704"/>
  </r>
  <r>
    <s v="Sex and Death 101"/>
    <x v="0"/>
    <x v="3"/>
    <x v="27"/>
    <s v="February 22, 2008 (United States)"/>
    <x v="23"/>
    <n v="11000"/>
    <s v="Daniel Waters"/>
    <s v="Daniel Waters"/>
    <s v="Robert Wisdom"/>
    <s v="United States"/>
    <n v="5000000"/>
    <n v="1229330"/>
    <s v="Avenue Pictures"/>
    <n v="117"/>
    <n v="207.3"/>
    <n v="1806931.263868789"/>
  </r>
  <r>
    <s v="Lions for Lambs"/>
    <x v="0"/>
    <x v="6"/>
    <x v="27"/>
    <s v="November 9, 2007 (United States)"/>
    <x v="19"/>
    <n v="48000"/>
    <s v="Robert Redford"/>
    <s v="Matthew Michael Carnahan"/>
    <s v="Tom Cruise"/>
    <s v="United States"/>
    <n v="35000000"/>
    <n v="64811540"/>
    <s v="Metro-Goldwyn-Mayer (MGM)"/>
    <n v="92"/>
    <n v="207.3"/>
    <n v="95263271.770381078"/>
  </r>
  <r>
    <s v="Captivity"/>
    <x v="0"/>
    <x v="6"/>
    <x v="27"/>
    <s v="July 13, 2007 (United States)"/>
    <x v="26"/>
    <n v="23000"/>
    <s v="Roland JoffÃ©"/>
    <s v="Larry Cohen"/>
    <s v="Elisha Cuthbert"/>
    <s v="United States"/>
    <n v="17000000"/>
    <n v="10921200"/>
    <s v="Captivity Productions"/>
    <n v="96"/>
    <n v="207.3"/>
    <n v="16052530.824891459"/>
  </r>
  <r>
    <s v="Charlie Bartlett"/>
    <x v="0"/>
    <x v="3"/>
    <x v="27"/>
    <s v="February 22, 2008 (United States)"/>
    <x v="9"/>
    <n v="64000"/>
    <s v="Jon Poll"/>
    <s v="Gustin Nash"/>
    <s v="Anton Yelchin"/>
    <s v="United States"/>
    <n v="12000000"/>
    <n v="5254986"/>
    <s v="Metro-Goldwyn-Mayer (MGM)"/>
    <n v="97"/>
    <n v="207.3"/>
    <n v="7724043.5803183783"/>
  </r>
  <r>
    <s v="The Invisible"/>
    <x v="8"/>
    <x v="6"/>
    <x v="27"/>
    <s v="April 27, 2007 (United States)"/>
    <x v="19"/>
    <n v="35000"/>
    <s v="David S. Goyer"/>
    <s v="Mick Davis"/>
    <s v="Justin Chatwin"/>
    <s v="United States"/>
    <n v="30000000"/>
    <n v="26810113"/>
    <s v="Hollywood Pictures"/>
    <n v="102"/>
    <n v="207.3"/>
    <n v="39406856.879401825"/>
  </r>
  <r>
    <s v="Underdog"/>
    <x v="1"/>
    <x v="2"/>
    <x v="27"/>
    <s v="August 3, 2007 (United States)"/>
    <x v="25"/>
    <n v="20000"/>
    <s v="Frederik Du Chau"/>
    <s v="Adam Rifkin"/>
    <s v="Peter Dinklage"/>
    <s v="United States"/>
    <m/>
    <n v="65270477"/>
    <s v="Have No Fear Productions"/>
    <n v="84"/>
    <n v="207.3"/>
    <n v="95937840.530149534"/>
  </r>
  <r>
    <s v="The Last Legion"/>
    <x v="8"/>
    <x v="2"/>
    <x v="27"/>
    <s v="August 17, 2007 (United States)"/>
    <x v="20"/>
    <n v="35000"/>
    <s v="Doug Lefler"/>
    <s v="Jez Butterworth"/>
    <s v="Colin Firth"/>
    <s v="United Kingdom"/>
    <n v="35000000"/>
    <n v="25303038"/>
    <s v="Dino De Laurentiis Company"/>
    <n v="101"/>
    <n v="207.3"/>
    <n v="37191681.999999993"/>
  </r>
  <r>
    <s v="Diary of the Dead"/>
    <x v="0"/>
    <x v="7"/>
    <x v="27"/>
    <s v="February 22, 2008 (United States)"/>
    <x v="41"/>
    <n v="46000"/>
    <s v="George A. Romero"/>
    <s v="George A. Romero"/>
    <s v="Michelle Morgan"/>
    <s v="United States"/>
    <n v="2000000"/>
    <n v="5540941"/>
    <s v="Artfire Films"/>
    <n v="95"/>
    <n v="207.3"/>
    <n v="8144354.6681138435"/>
  </r>
  <r>
    <s v="Evangelion: 1.0 You Are (Not) Alone"/>
    <x v="8"/>
    <x v="10"/>
    <x v="27"/>
    <s v="September 1, 2007 (Japan)"/>
    <x v="3"/>
    <n v="19000"/>
    <s v="Masayuki"/>
    <s v="Hideaki Anno"/>
    <s v="Megumi Ogata"/>
    <s v="Japan"/>
    <m/>
    <n v="16444137"/>
    <s v="Gainax"/>
    <n v="98"/>
    <n v="207.3"/>
    <n v="24170422.305354554"/>
  </r>
  <r>
    <s v="Mongol: The Rise of Genghis Khan"/>
    <x v="0"/>
    <x v="2"/>
    <x v="27"/>
    <s v="July 4, 2008 (United States)"/>
    <x v="13"/>
    <n v="45000"/>
    <s v="Sergei Bodrov"/>
    <s v="Arif Aliev"/>
    <s v="Tadanobu Asano"/>
    <s v="Russia"/>
    <n v="18000000"/>
    <n v="26527510"/>
    <s v="CTB Film Company"/>
    <n v="126"/>
    <n v="207.3"/>
    <n v="38991472.730342492"/>
  </r>
  <r>
    <s v="Eagle vs Shark"/>
    <x v="0"/>
    <x v="3"/>
    <x v="27"/>
    <s v="August 30, 2007 (New Zealand)"/>
    <x v="8"/>
    <n v="24000"/>
    <s v="Taika Waititi"/>
    <s v="Loren Taylor"/>
    <s v="Loren Taylor"/>
    <s v="New Zealand"/>
    <m/>
    <n v="1298037"/>
    <s v="New Zealand Film Commission"/>
    <n v="88"/>
    <n v="207.3"/>
    <n v="1907920.2793053542"/>
  </r>
  <r>
    <s v="Towelhead"/>
    <x v="0"/>
    <x v="0"/>
    <x v="27"/>
    <s v="September 26, 2008 (United States)"/>
    <x v="15"/>
    <n v="11000"/>
    <s v="Alan Ball"/>
    <s v="Alan Ball"/>
    <s v="Summer Bishil"/>
    <s v="United States"/>
    <m/>
    <n v="691733"/>
    <s v="Indian Paintbrush"/>
    <n v="124"/>
    <n v="207.3"/>
    <n v="1016744.0670525806"/>
  </r>
  <r>
    <s v="The Life Before Her Eyes"/>
    <x v="0"/>
    <x v="0"/>
    <x v="27"/>
    <s v="September 5, 2008 (Poland)"/>
    <x v="21"/>
    <n v="14000"/>
    <s v="Vadim Perelman"/>
    <s v="Laura Kasischke"/>
    <s v="Uma Thurman"/>
    <s v="United States"/>
    <n v="13000000"/>
    <n v="7248490"/>
    <s v="2929 Productions"/>
    <n v="90"/>
    <n v="207.3"/>
    <n v="10654196.348287504"/>
  </r>
  <r>
    <s v="The Counterfeiters"/>
    <x v="0"/>
    <x v="6"/>
    <x v="27"/>
    <s v="April 18, 2008 (United States)"/>
    <x v="37"/>
    <n v="44000"/>
    <s v="Stefan Ruzowitzky"/>
    <s v="Adolf Burger"/>
    <s v="Karl Markovics"/>
    <s v="Austria"/>
    <m/>
    <n v="18814713"/>
    <s v="Magnolia Filmproduktion"/>
    <n v="99"/>
    <n v="207.3"/>
    <n v="27654814.525325611"/>
  </r>
  <r>
    <s v="Shotgun Stories"/>
    <x v="8"/>
    <x v="0"/>
    <x v="27"/>
    <s v="March 26, 2008 (United States)"/>
    <x v="13"/>
    <n v="10000"/>
    <s v="Jeff Nichols"/>
    <s v="Jeff Nichols"/>
    <s v="Michael Shannon"/>
    <s v="United States"/>
    <m/>
    <n v="185699"/>
    <s v="A Lucky Old Sun Production"/>
    <n v="92"/>
    <n v="207.3"/>
    <n v="272949.76025084418"/>
  </r>
  <r>
    <s v="Nancy Drew"/>
    <x v="1"/>
    <x v="3"/>
    <x v="27"/>
    <s v="June 15, 2007 (United States)"/>
    <x v="23"/>
    <n v="20000"/>
    <s v="Andrew Fleming"/>
    <s v="Andrew Fleming"/>
    <s v="Emma Roberts"/>
    <s v="United States"/>
    <n v="20000000"/>
    <n v="30666930"/>
    <s v="Warner Bros."/>
    <n v="99"/>
    <n v="207.3"/>
    <n v="45075801.114327058"/>
  </r>
  <r>
    <s v="In the Land of Women"/>
    <x v="8"/>
    <x v="3"/>
    <x v="27"/>
    <s v="April 20, 2007 (United States)"/>
    <x v="5"/>
    <n v="31000"/>
    <s v="Jonathan Kasdan"/>
    <s v="Jonathan Kasdan"/>
    <s v="Adam Brody"/>
    <s v="United States"/>
    <n v="10000000"/>
    <n v="17562071"/>
    <s v="Castle Rock Entertainment"/>
    <n v="97"/>
    <n v="207.3"/>
    <n v="25813618.107573561"/>
  </r>
  <r>
    <s v="Joshua"/>
    <x v="0"/>
    <x v="0"/>
    <x v="27"/>
    <s v="July 13, 2007 (United States)"/>
    <x v="23"/>
    <n v="12000"/>
    <s v="George Ratliff"/>
    <s v="David Gilbert"/>
    <s v="Sam Rockwell"/>
    <s v="United States"/>
    <m/>
    <n v="719968"/>
    <s v="ATO Pictures"/>
    <n v="106"/>
    <n v="207.3"/>
    <n v="1058245.2947419197"/>
  </r>
  <r>
    <s v="Jab We Met"/>
    <x v="4"/>
    <x v="3"/>
    <x v="27"/>
    <s v="October 26, 2007 (United States)"/>
    <x v="6"/>
    <n v="49000"/>
    <s v="Imtiaz Ali"/>
    <s v="Imtiaz Ali"/>
    <s v="Shahid Kapoor"/>
    <s v="India"/>
    <m/>
    <n v="10065630"/>
    <s v="Shree Ashtavinayak Cine Vision"/>
    <n v="138"/>
    <n v="207.3"/>
    <n v="14794970.868306801"/>
  </r>
  <r>
    <s v="Rendition"/>
    <x v="0"/>
    <x v="0"/>
    <x v="27"/>
    <s v="October 19, 2007 (United States)"/>
    <x v="8"/>
    <n v="55000"/>
    <s v="Gavin Hood"/>
    <s v="Kelley Sane"/>
    <s v="Reese Witherspoon"/>
    <s v="United States"/>
    <n v="27500000"/>
    <n v="27066382"/>
    <s v="Anonymous Content"/>
    <n v="122"/>
    <n v="207.3"/>
    <n v="39783533.986492999"/>
  </r>
  <r>
    <s v="License to Wed"/>
    <x v="8"/>
    <x v="3"/>
    <x v="27"/>
    <s v="July 3, 2007 (United States)"/>
    <x v="11"/>
    <n v="38000"/>
    <s v="Ken Kwapis"/>
    <s v="Kim Barker"/>
    <s v="Mandy Moore"/>
    <s v="United States"/>
    <n v="35000000"/>
    <n v="70181325"/>
    <s v="Warner Bros."/>
    <n v="91"/>
    <n v="207.3"/>
    <n v="103156052.71345875"/>
  </r>
  <r>
    <s v="88 Minutes"/>
    <x v="0"/>
    <x v="6"/>
    <x v="27"/>
    <s v="April 18, 2008 (United States)"/>
    <x v="23"/>
    <n v="75000"/>
    <s v="Jon Avnet"/>
    <s v="Gary Scott Thompson"/>
    <s v="Al Pacino"/>
    <s v="United States"/>
    <n v="30000000"/>
    <n v="32593385"/>
    <s v="Millennium Films"/>
    <n v="108"/>
    <n v="207.3"/>
    <n v="47907401.878919438"/>
  </r>
  <r>
    <s v="The Last Mimzy"/>
    <x v="1"/>
    <x v="2"/>
    <x v="27"/>
    <s v="March 23, 2007 (United States)"/>
    <x v="19"/>
    <n v="21000"/>
    <s v="Robert Shaye"/>
    <s v="Bruce Joel Rubin"/>
    <s v="Joely Richardson"/>
    <s v="United States"/>
    <m/>
    <n v="27308918"/>
    <s v="New Line Cinema"/>
    <n v="90"/>
    <n v="207.3"/>
    <n v="40140025.637240708"/>
  </r>
  <r>
    <s v="Primeval"/>
    <x v="0"/>
    <x v="2"/>
    <x v="27"/>
    <s v="January 12, 2007 (United States)"/>
    <x v="25"/>
    <n v="13000"/>
    <s v="Michael Katleman"/>
    <s v="John Brancato"/>
    <s v="Dominic Purcell"/>
    <s v="United States"/>
    <m/>
    <n v="15291277"/>
    <s v="Hollywood Pictures"/>
    <n v="93"/>
    <n v="207.3"/>
    <n v="22475890.506029904"/>
  </r>
  <r>
    <s v="Smiley Face"/>
    <x v="0"/>
    <x v="3"/>
    <x v="27"/>
    <s v="January 16, 2008 (France)"/>
    <x v="1"/>
    <n v="17000"/>
    <s v="Gregg Araki"/>
    <s v="Dylan Haggerty"/>
    <s v="Anna Faris"/>
    <s v="United States"/>
    <m/>
    <n v="179381"/>
    <s v="Anonymous Content"/>
    <n v="85"/>
    <n v="207.3"/>
    <n v="263663.2450554751"/>
  </r>
  <r>
    <s v="Boarding Gate"/>
    <x v="0"/>
    <x v="0"/>
    <x v="27"/>
    <s v="August 22, 2007 (France)"/>
    <x v="27"/>
    <n v="3600"/>
    <s v="Olivier Assayas"/>
    <s v="Olivier Assayas"/>
    <s v="Asia Argento"/>
    <s v="France"/>
    <m/>
    <n v="586888"/>
    <s v="Canal+"/>
    <n v="106"/>
    <n v="207.3"/>
    <n v="862637.59575494437"/>
  </r>
  <r>
    <s v="Meet Bill"/>
    <x v="0"/>
    <x v="3"/>
    <x v="27"/>
    <s v="June 18, 2008 (Iceland)"/>
    <x v="19"/>
    <n v="20000"/>
    <s v="Bernie Goldmann"/>
    <s v="Melisa Wallack"/>
    <s v="Aaron Eckhart"/>
    <s v="United States"/>
    <m/>
    <n v="346592"/>
    <s v="GreeneStreet Films"/>
    <n v="93"/>
    <n v="207.3"/>
    <n v="509438.4100337674"/>
  </r>
  <r>
    <s v="Stomp the Yard"/>
    <x v="8"/>
    <x v="0"/>
    <x v="27"/>
    <s v="January 12, 2007 (United States)"/>
    <x v="20"/>
    <n v="22000"/>
    <s v="Sylvain White"/>
    <s v="Robert Adetuyi"/>
    <s v="Columbus Short"/>
    <s v="United States"/>
    <n v="13000000"/>
    <n v="75511123"/>
    <s v="Rainforest Films"/>
    <n v="115"/>
    <n v="207.3"/>
    <n v="110990058.74626145"/>
  </r>
  <r>
    <s v="Hounddog"/>
    <x v="0"/>
    <x v="0"/>
    <x v="27"/>
    <s v="January 22, 2007 (United States)"/>
    <x v="21"/>
    <n v="6000"/>
    <s v="Deborah Kampmeier"/>
    <s v="Deborah Kampmeier"/>
    <s v="Dakota Fanning"/>
    <s v="United States"/>
    <n v="3750000"/>
    <n v="131961"/>
    <s v="Deerjen Films"/>
    <n v="102"/>
    <n v="207.3"/>
    <n v="193962.93632416785"/>
  </r>
  <r>
    <s v="The Savages"/>
    <x v="0"/>
    <x v="3"/>
    <x v="27"/>
    <s v="February 1, 2008 (United States)"/>
    <x v="12"/>
    <n v="36000"/>
    <s v="Tamara Jenkins"/>
    <s v="Tamara Jenkins"/>
    <s v="Laura Linney"/>
    <s v="United States"/>
    <m/>
    <n v="10653221"/>
    <s v="Fox Searchlight Pictures"/>
    <n v="113"/>
    <n v="207.3"/>
    <n v="15658641.768933911"/>
  </r>
  <r>
    <s v="Cassandra's Dream"/>
    <x v="8"/>
    <x v="6"/>
    <x v="27"/>
    <s v="January 18, 2008 (United States)"/>
    <x v="17"/>
    <n v="51000"/>
    <s v="Woody Allen"/>
    <s v="Woody Allen"/>
    <s v="Colin Farrell"/>
    <s v="United States"/>
    <m/>
    <n v="22687639"/>
    <s v="Iberville Productions"/>
    <n v="108"/>
    <n v="207.3"/>
    <n v="33347436.58128316"/>
  </r>
  <r>
    <s v="Chapter 27"/>
    <x v="0"/>
    <x v="5"/>
    <x v="27"/>
    <s v="December 15, 2007 (Japan)"/>
    <x v="46"/>
    <n v="11000"/>
    <s v="J.P. Schaefer"/>
    <s v="J.P. Schaefer"/>
    <s v="Chuck Cooper"/>
    <s v="Canada"/>
    <m/>
    <n v="187488"/>
    <s v="Peace Arch Entertainment Group"/>
    <n v="84"/>
    <n v="207.3"/>
    <n v="275579.32272069459"/>
  </r>
  <r>
    <s v="The Jane Austen Book Club"/>
    <x v="8"/>
    <x v="3"/>
    <x v="27"/>
    <s v="October 5, 2007 (United States)"/>
    <x v="8"/>
    <n v="27000"/>
    <s v="Robin Swicord"/>
    <s v="Robin Swicord"/>
    <s v="Kathy Baker"/>
    <s v="United States"/>
    <m/>
    <n v="7163566"/>
    <s v="Mockingbird Pictures"/>
    <n v="106"/>
    <n v="207.3"/>
    <n v="10529370.767969126"/>
  </r>
  <r>
    <s v="Postal"/>
    <x v="0"/>
    <x v="2"/>
    <x v="27"/>
    <s v="October 18, 2007 (Germany)"/>
    <x v="54"/>
    <n v="22000"/>
    <s v="Uwe Boll"/>
    <s v="Uwe Boll"/>
    <s v="Zack Ward"/>
    <s v="United States"/>
    <n v="15000000"/>
    <n v="146741"/>
    <s v="Boll Kino Beteiligungs GmbH &amp; Co. KG"/>
    <n v="100"/>
    <n v="207.3"/>
    <n v="215687.32609744329"/>
  </r>
  <r>
    <s v="The Hunting Party"/>
    <x v="0"/>
    <x v="1"/>
    <x v="27"/>
    <s v="September 21, 2007 (United States)"/>
    <x v="8"/>
    <n v="25000"/>
    <s v="Richard Shepard"/>
    <s v="Richard Shepard"/>
    <s v="Richard Gere"/>
    <s v="United States"/>
    <n v="25000000"/>
    <n v="7674033"/>
    <s v="Intermedia"/>
    <n v="101"/>
    <n v="207.3"/>
    <n v="11279680.921852386"/>
  </r>
  <r>
    <s v="Son of Rambow"/>
    <x v="8"/>
    <x v="2"/>
    <x v="27"/>
    <s v="May 23, 2008 (United States)"/>
    <x v="9"/>
    <n v="31000"/>
    <s v="Garth Jennings"/>
    <s v="Garth Jennings"/>
    <s v="Bill Milner"/>
    <s v="United Kingdom"/>
    <m/>
    <n v="10871449"/>
    <s v="Hammer &amp; Tongs"/>
    <n v="96"/>
    <n v="207.3"/>
    <n v="15979404.294741917"/>
  </r>
  <r>
    <s v="Things We Lost in the Fire"/>
    <x v="0"/>
    <x v="0"/>
    <x v="27"/>
    <s v="October 19, 2007 (United States)"/>
    <x v="13"/>
    <n v="28000"/>
    <s v="Susanne Bier"/>
    <s v="Allan Loeb"/>
    <s v="Halle Berry"/>
    <s v="United States"/>
    <n v="16000000"/>
    <n v="8591255"/>
    <s v="Dreamworks Pictures"/>
    <n v="118"/>
    <n v="207.3"/>
    <n v="12627860.098890495"/>
  </r>
  <r>
    <s v="The Dark Knight"/>
    <x v="8"/>
    <x v="2"/>
    <x v="28"/>
    <s v="July 18, 2008 (United States)"/>
    <x v="71"/>
    <n v="2400000"/>
    <s v="Christopher Nolan"/>
    <s v="Jonathan Nolan"/>
    <s v="Christian Bale"/>
    <s v="United States"/>
    <n v="185000000"/>
    <n v="1005973645"/>
    <s v="Warner Bros."/>
    <n v="152"/>
    <n v="215.3"/>
    <n v="1423688665.2647469"/>
  </r>
  <r>
    <s v="Twilight"/>
    <x v="8"/>
    <x v="0"/>
    <x v="28"/>
    <s v="November 21, 2008 (United States)"/>
    <x v="33"/>
    <n v="435000"/>
    <s v="Catherine Hardwicke"/>
    <s v="Melissa Rosenberg"/>
    <s v="Kristen Stewart"/>
    <s v="United States"/>
    <n v="37000000"/>
    <n v="408430415"/>
    <s v="Summit Entertainment"/>
    <n v="122"/>
    <n v="215.3"/>
    <n v="578024837.20622385"/>
  </r>
  <r>
    <s v="Iron Man"/>
    <x v="8"/>
    <x v="2"/>
    <x v="28"/>
    <s v="May 2, 2008 (United States)"/>
    <x v="6"/>
    <n v="969000"/>
    <s v="Jon Favreau"/>
    <s v="Mark Fergus"/>
    <s v="Robert Downey Jr."/>
    <s v="United States"/>
    <n v="140000000"/>
    <n v="585796247"/>
    <s v="Paramount Pictures"/>
    <n v="126"/>
    <n v="215.3"/>
    <n v="829039091.78309333"/>
  </r>
  <r>
    <s v="The Incredible Hulk"/>
    <x v="8"/>
    <x v="2"/>
    <x v="28"/>
    <s v="June 13, 2008 (United States)"/>
    <x v="17"/>
    <n v="448000"/>
    <s v="Louis Leterrier"/>
    <s v="Zak Penn"/>
    <s v="Edward Norton"/>
    <s v="United States"/>
    <n v="150000000"/>
    <n v="264770996"/>
    <s v="Universal Pictures"/>
    <n v="112"/>
    <n v="215.3"/>
    <n v="374713063.08035296"/>
  </r>
  <r>
    <s v="Kung Fu Panda"/>
    <x v="1"/>
    <x v="10"/>
    <x v="28"/>
    <s v="June 6, 2008 (United States)"/>
    <x v="37"/>
    <n v="432000"/>
    <s v="Mark Osborne"/>
    <s v="Jonathan Aibel"/>
    <s v="Jack Black"/>
    <s v="United States"/>
    <n v="130000000"/>
    <n v="631746197"/>
    <s v="DreamWorks Animation"/>
    <n v="92"/>
    <n v="215.3"/>
    <n v="894069048.88945651"/>
  </r>
  <r>
    <s v="Tropic Thunder"/>
    <x v="0"/>
    <x v="2"/>
    <x v="28"/>
    <s v="August 13, 2008 (United States)"/>
    <x v="9"/>
    <n v="390000"/>
    <s v="Ben Stiller"/>
    <s v="Justin Theroux"/>
    <s v="Ben Stiller"/>
    <s v="United States"/>
    <n v="92000000"/>
    <n v="195702963"/>
    <s v="Dreamworks Pictures"/>
    <n v="107"/>
    <n v="215.3"/>
    <n v="276965596.03390616"/>
  </r>
  <r>
    <s v="Step Brothers"/>
    <x v="0"/>
    <x v="3"/>
    <x v="28"/>
    <s v="July 25, 2008 (United States)"/>
    <x v="15"/>
    <n v="274000"/>
    <s v="Adam McKay"/>
    <s v="Will Ferrell"/>
    <s v="Will Ferrell"/>
    <s v="United States"/>
    <n v="65000000"/>
    <n v="128108211"/>
    <s v="Columbia Pictures"/>
    <n v="98"/>
    <n v="215.3"/>
    <n v="181303167.16999534"/>
  </r>
  <r>
    <s v="Quantum of Solace"/>
    <x v="8"/>
    <x v="2"/>
    <x v="28"/>
    <s v="November 14, 2008 (United States)"/>
    <x v="14"/>
    <n v="412000"/>
    <s v="Marc Forster"/>
    <s v="Paul Haggis"/>
    <s v="Daniel Craig"/>
    <s v="United Kingdom"/>
    <n v="200000000"/>
    <n v="589580482"/>
    <s v="Metro-Goldwyn-Mayer (MGM)"/>
    <n v="106"/>
    <n v="215.3"/>
    <n v="834394671.92475617"/>
  </r>
  <r>
    <s v="Mamma Mia!"/>
    <x v="8"/>
    <x v="3"/>
    <x v="28"/>
    <s v="July 18, 2008 (United States)"/>
    <x v="5"/>
    <n v="224000"/>
    <s v="Phyllida Lloyd"/>
    <s v="Catherine Johnson"/>
    <s v="Meryl Streep"/>
    <s v="United States"/>
    <n v="52000000"/>
    <n v="611257819"/>
    <s v="Universal Pictures"/>
    <n v="108"/>
    <n v="215.3"/>
    <n v="865073188.3385973"/>
  </r>
  <r>
    <s v="The Strangers"/>
    <x v="0"/>
    <x v="4"/>
    <x v="28"/>
    <s v="May 30, 2008 (United States)"/>
    <x v="19"/>
    <n v="121000"/>
    <s v="Bryan Bertino"/>
    <s v="Bryan Bertino"/>
    <s v="Scott Speedman"/>
    <s v="United States"/>
    <n v="9000000"/>
    <n v="82410456"/>
    <s v="Rogue Pictures"/>
    <n v="86"/>
    <n v="215.3"/>
    <n v="116630125.14259173"/>
  </r>
  <r>
    <s v="Indiana Jones and the Kingdom of the Crystal Skull"/>
    <x v="8"/>
    <x v="2"/>
    <x v="28"/>
    <s v="May 22, 2008 (United States)"/>
    <x v="10"/>
    <n v="433000"/>
    <s v="Steven Spielberg"/>
    <s v="David Koepp"/>
    <s v="Harrison Ford"/>
    <s v="United States"/>
    <n v="185000000"/>
    <n v="790653942"/>
    <s v="Paramount Pictures"/>
    <n v="122"/>
    <n v="215.3"/>
    <n v="1118960780.8982813"/>
  </r>
  <r>
    <s v="Taken"/>
    <x v="8"/>
    <x v="2"/>
    <x v="28"/>
    <s v="January 30, 2009 (United States)"/>
    <x v="40"/>
    <n v="575000"/>
    <s v="Pierre Morel"/>
    <s v="Luc Besson"/>
    <s v="Liam Neeson"/>
    <s v="France"/>
    <n v="25000000"/>
    <n v="226837760"/>
    <s v="EuropaCorp"/>
    <n v="90"/>
    <n v="215.3"/>
    <n v="321028636.65582907"/>
  </r>
  <r>
    <s v="The Curious Case of Benjamin Button"/>
    <x v="8"/>
    <x v="0"/>
    <x v="28"/>
    <s v="December 25, 2008 (United States)"/>
    <x v="40"/>
    <n v="605000"/>
    <s v="David Fincher"/>
    <s v="Eric Roth"/>
    <s v="Brad Pitt"/>
    <s v="United States"/>
    <n v="150000000"/>
    <n v="335802786"/>
    <s v="Warner Bros."/>
    <n v="166"/>
    <n v="215.3"/>
    <n v="475239706.89363676"/>
  </r>
  <r>
    <s v="Wanted"/>
    <x v="0"/>
    <x v="2"/>
    <x v="28"/>
    <s v="June 27, 2008 (United States)"/>
    <x v="17"/>
    <n v="369000"/>
    <s v="Timur Bekmambetov"/>
    <s v="Michael Brandt"/>
    <s v="Angelina Jolie"/>
    <s v="United States"/>
    <n v="75000000"/>
    <n v="342463063"/>
    <s v="Universal Pictures"/>
    <n v="110"/>
    <n v="215.3"/>
    <n v="484665561.05945194"/>
  </r>
  <r>
    <s v="Burn After Reading"/>
    <x v="0"/>
    <x v="3"/>
    <x v="28"/>
    <s v="September 12, 2008 (United States)"/>
    <x v="9"/>
    <n v="317000"/>
    <s v="Ethan Coen"/>
    <s v="Joel Coen"/>
    <s v="Brad Pitt"/>
    <s v="United States"/>
    <n v="37000000"/>
    <n v="163728902"/>
    <s v="Focus Features"/>
    <n v="96"/>
    <n v="215.3"/>
    <n v="231714799.99721318"/>
  </r>
  <r>
    <s v="Revolutionary Road"/>
    <x v="0"/>
    <x v="0"/>
    <x v="28"/>
    <s v="January 23, 2009 (United States)"/>
    <x v="4"/>
    <n v="202000"/>
    <s v="Sam Mendes"/>
    <s v="Justin Haythe"/>
    <s v="Leonardo DiCaprio"/>
    <s v="United States"/>
    <n v="35000000"/>
    <n v="75981180"/>
    <s v="Dreamworks Pictures"/>
    <n v="119"/>
    <n v="215.3"/>
    <n v="107531191.57454714"/>
  </r>
  <r>
    <s v="Zack and Miri Make a Porno"/>
    <x v="0"/>
    <x v="3"/>
    <x v="28"/>
    <s v="October 31, 2008 (United States)"/>
    <x v="16"/>
    <n v="174000"/>
    <s v="Kevin Smith"/>
    <s v="Kevin Smith"/>
    <s v="Seth Rogen"/>
    <s v="United States"/>
    <n v="24000000"/>
    <n v="42784344"/>
    <s v="Blue Askew"/>
    <n v="101"/>
    <n v="215.3"/>
    <n v="60549882.103111938"/>
  </r>
  <r>
    <s v="WALLÂ·E"/>
    <x v="2"/>
    <x v="10"/>
    <x v="28"/>
    <s v="June 27, 2008 (United States)"/>
    <x v="0"/>
    <n v="1000000"/>
    <s v="Andrew Stanton"/>
    <s v="Andrew Stanton"/>
    <s v="Ben Burtt"/>
    <s v="United States"/>
    <n v="180000000"/>
    <n v="521311890"/>
    <s v="FortyFour Studios"/>
    <n v="98"/>
    <n v="215.3"/>
    <n v="737778601.40733862"/>
  </r>
  <r>
    <s v="Forgetting Sarah Marshall"/>
    <x v="0"/>
    <x v="3"/>
    <x v="28"/>
    <s v="April 18, 2008 (United States)"/>
    <x v="12"/>
    <n v="271000"/>
    <s v="Nicholas Stoller"/>
    <s v="Jason Segel"/>
    <s v="Kristen Bell"/>
    <s v="United States"/>
    <n v="30000000"/>
    <n v="105833257"/>
    <s v="Universal Pictures"/>
    <n v="111"/>
    <n v="215.3"/>
    <n v="149778882.52624243"/>
  </r>
  <r>
    <s v="Seven Pounds"/>
    <x v="8"/>
    <x v="0"/>
    <x v="28"/>
    <s v="December 19, 2008 (United States)"/>
    <x v="37"/>
    <n v="291000"/>
    <s v="Gabriele Muccino"/>
    <s v="Grant Nieporte"/>
    <s v="Will Smith"/>
    <s v="United States"/>
    <n v="55000000"/>
    <n v="169748929"/>
    <s v="Columbia Pictures"/>
    <n v="123"/>
    <n v="215.3"/>
    <n v="240234550.23827216"/>
  </r>
  <r>
    <s v="Vicky Cristina Barcelona"/>
    <x v="8"/>
    <x v="3"/>
    <x v="28"/>
    <s v="August 15, 2008 (United States)"/>
    <x v="12"/>
    <n v="246000"/>
    <s v="Woody Allen"/>
    <s v="Woody Allen"/>
    <s v="Rebecca Hall"/>
    <s v="Spain"/>
    <n v="15500000"/>
    <n v="96409300"/>
    <s v="The Weinstein Company"/>
    <n v="96"/>
    <n v="215.3"/>
    <n v="136441772.92150488"/>
  </r>
  <r>
    <s v="In Bruges"/>
    <x v="0"/>
    <x v="3"/>
    <x v="28"/>
    <s v="February 29, 2008 (United States)"/>
    <x v="6"/>
    <n v="398000"/>
    <s v="Martin McDonagh"/>
    <s v="Martin McDonagh"/>
    <s v="Colin Farrell"/>
    <s v="United Kingdom"/>
    <n v="15000000"/>
    <n v="34085749"/>
    <s v="Focus Features"/>
    <n v="107"/>
    <n v="215.3"/>
    <n v="48239329.866697632"/>
  </r>
  <r>
    <s v="Sex and the City"/>
    <x v="0"/>
    <x v="3"/>
    <x v="28"/>
    <s v="May 30, 2008 (United States)"/>
    <x v="41"/>
    <n v="117000"/>
    <s v="Michael Patrick King"/>
    <s v="Michael Patrick King"/>
    <s v="Sarah Jessica Parker"/>
    <s v="United States"/>
    <n v="65000000"/>
    <n v="418765519"/>
    <s v="New Line Cinema"/>
    <n v="145"/>
    <n v="215.3"/>
    <n v="592651433.53135157"/>
  </r>
  <r>
    <s v="Slumdog Millionaire"/>
    <x v="0"/>
    <x v="0"/>
    <x v="28"/>
    <s v="December 25, 2008 (United States)"/>
    <x v="45"/>
    <n v="812000"/>
    <s v="Danny Boyle"/>
    <s v="Simon Beaufoy"/>
    <s v="Dev Patel"/>
    <s v="United Kingdom"/>
    <n v="15000000"/>
    <n v="378410542"/>
    <s v="Celador Films"/>
    <n v="120"/>
    <n v="215.3"/>
    <n v="535539675.55689734"/>
  </r>
  <r>
    <s v="The House Bunny"/>
    <x v="8"/>
    <x v="3"/>
    <x v="28"/>
    <s v="August 22, 2008 (United States)"/>
    <x v="30"/>
    <n v="81000"/>
    <s v="Fred Wolf"/>
    <s v="Karen McCullah"/>
    <s v="Anna Faris"/>
    <s v="United States"/>
    <n v="25000000"/>
    <n v="70439696"/>
    <s v="Columbia Pictures"/>
    <n v="97"/>
    <n v="215.3"/>
    <n v="99688691.923827216"/>
  </r>
  <r>
    <s v="RocknRolla"/>
    <x v="0"/>
    <x v="2"/>
    <x v="28"/>
    <s v="October 31, 2008 (United States)"/>
    <x v="4"/>
    <n v="241000"/>
    <s v="Guy Ritchie"/>
    <s v="Guy Ritchie"/>
    <s v="Gerard Butler"/>
    <s v="United Kingdom"/>
    <n v="18000000"/>
    <n v="25740863"/>
    <s v="Warner Bros."/>
    <n v="114"/>
    <n v="215.3"/>
    <n v="36429358.830004647"/>
  </r>
  <r>
    <s v="Gran Torino"/>
    <x v="0"/>
    <x v="0"/>
    <x v="28"/>
    <s v="January 9, 2009 (United States)"/>
    <x v="31"/>
    <n v="734000"/>
    <s v="Clint Eastwood"/>
    <s v="Nick Schenk"/>
    <s v="Clint Eastwood"/>
    <s v="Germany"/>
    <n v="33000000"/>
    <n v="269958228"/>
    <s v="Matten Productions"/>
    <n v="116"/>
    <n v="215.3"/>
    <n v="382054213.05898744"/>
  </r>
  <r>
    <s v="The Duchess"/>
    <x v="8"/>
    <x v="5"/>
    <x v="28"/>
    <s v="October 10, 2008 (United States)"/>
    <x v="15"/>
    <n v="80000"/>
    <s v="Saul Dibb"/>
    <s v="Jeffrey Hatcher"/>
    <s v="Keira Knightley"/>
    <s v="United Kingdom"/>
    <m/>
    <n v="43343384"/>
    <s v="Paramount Vantage"/>
    <n v="110"/>
    <n v="215.3"/>
    <n v="61341054.829540178"/>
  </r>
  <r>
    <s v="The Reader"/>
    <x v="0"/>
    <x v="0"/>
    <x v="28"/>
    <s v="January 30, 2009 (United States)"/>
    <x v="37"/>
    <n v="234000"/>
    <s v="Stephen Daldry"/>
    <s v="David Hare"/>
    <s v="Kate Winslet"/>
    <s v="Germany"/>
    <n v="32000000"/>
    <n v="108902486"/>
    <s v="The Weinstein Company"/>
    <n v="124"/>
    <n v="215.3"/>
    <n v="154122561.4686484"/>
  </r>
  <r>
    <s v="The Hurt Locker"/>
    <x v="0"/>
    <x v="0"/>
    <x v="28"/>
    <s v="July 31, 2009 (United States)"/>
    <x v="24"/>
    <n v="430000"/>
    <s v="Kathryn Bigelow"/>
    <s v="Mark Boal"/>
    <s v="Jeremy Renner"/>
    <s v="United States"/>
    <n v="15000000"/>
    <n v="49259766"/>
    <s v="Voltage Pictures"/>
    <n v="131"/>
    <n v="215.3"/>
    <n v="69714123.084997669"/>
  </r>
  <r>
    <s v="Rambo"/>
    <x v="0"/>
    <x v="2"/>
    <x v="28"/>
    <s v="January 25, 2008 (United States)"/>
    <x v="9"/>
    <n v="222000"/>
    <s v="Sylvester Stallone"/>
    <s v="Art Monterastelli"/>
    <s v="Sylvester Stallone"/>
    <s v="Germany"/>
    <n v="50000000"/>
    <n v="113244290"/>
    <s v="Lionsgate"/>
    <n v="92"/>
    <n v="215.3"/>
    <n v="160267232.5267069"/>
  </r>
  <r>
    <s v="Eden Lake"/>
    <x v="0"/>
    <x v="4"/>
    <x v="28"/>
    <s v="September 12, 2008 (United Kingdom)"/>
    <x v="8"/>
    <n v="79000"/>
    <s v="James Watkins"/>
    <s v="James Watkins"/>
    <s v="Kelly Reilly"/>
    <s v="United Kingdom"/>
    <m/>
    <n v="3984669"/>
    <s v="Rollercoaster Films"/>
    <n v="91"/>
    <n v="215.3"/>
    <n v="5639241.2647468643"/>
  </r>
  <r>
    <s v="The Happening"/>
    <x v="0"/>
    <x v="0"/>
    <x v="28"/>
    <s v="June 13, 2008 (United States)"/>
    <x v="18"/>
    <n v="199000"/>
    <s v="M. Night Shyamalan"/>
    <s v="M. Night Shyamalan"/>
    <s v="Mark Wahlberg"/>
    <s v="United States"/>
    <n v="48000000"/>
    <n v="163403799"/>
    <s v="Twentieth Century Fox"/>
    <n v="91"/>
    <n v="215.3"/>
    <n v="231254702.99721318"/>
  </r>
  <r>
    <s v="The Wrestler"/>
    <x v="0"/>
    <x v="0"/>
    <x v="28"/>
    <s v="January 30, 2009 (United States)"/>
    <x v="6"/>
    <n v="294000"/>
    <s v="Darren Aronofsky"/>
    <s v="Robert Siegel"/>
    <s v="Mickey Rourke"/>
    <s v="United States"/>
    <n v="6000000"/>
    <n v="44734660"/>
    <s v="Wild Bunch"/>
    <n v="109"/>
    <n v="215.3"/>
    <n v="63310036.702275895"/>
  </r>
  <r>
    <s v="Cloverfield"/>
    <x v="8"/>
    <x v="2"/>
    <x v="28"/>
    <s v="January 18, 2008 (United States)"/>
    <x v="9"/>
    <n v="379000"/>
    <s v="Matt Reeves"/>
    <s v="Drew Goddard"/>
    <s v="Mike Vogel"/>
    <s v="United States"/>
    <n v="25000000"/>
    <n v="172394180"/>
    <s v="Paramount Pictures"/>
    <n v="85"/>
    <n v="215.3"/>
    <n v="243978200.86391082"/>
  </r>
  <r>
    <s v="Changeling"/>
    <x v="0"/>
    <x v="5"/>
    <x v="28"/>
    <s v="October 31, 2008 (United States)"/>
    <x v="3"/>
    <n v="244000"/>
    <s v="Clint Eastwood"/>
    <s v="J. Michael Straczynski"/>
    <s v="Angelina Jolie"/>
    <s v="United States"/>
    <n v="55000000"/>
    <n v="113398237"/>
    <s v="Imagine Entertainment"/>
    <n v="141"/>
    <n v="215.3"/>
    <n v="160485103.64096609"/>
  </r>
  <r>
    <s v="Eagle Eye"/>
    <x v="8"/>
    <x v="2"/>
    <x v="28"/>
    <s v="September 26, 2008 (United States)"/>
    <x v="14"/>
    <n v="180000"/>
    <s v="D.J. Caruso"/>
    <s v="John Glenn"/>
    <s v="Shia LaBeouf"/>
    <s v="United States"/>
    <n v="80000000"/>
    <n v="178767383"/>
    <s v="Dreamworks Pictures"/>
    <n v="118"/>
    <n v="215.3"/>
    <n v="252997777.98467255"/>
  </r>
  <r>
    <s v="The Ruins"/>
    <x v="0"/>
    <x v="1"/>
    <x v="28"/>
    <s v="April 4, 2008 (United States)"/>
    <x v="23"/>
    <n v="72000"/>
    <s v="Carter Smith"/>
    <s v="Scott B. Smith"/>
    <s v="Shawn Ashmore"/>
    <s v="United States"/>
    <n v="8000000"/>
    <n v="22818256"/>
    <s v="Dreamworks Pictures"/>
    <n v="90"/>
    <n v="215.3"/>
    <n v="32293184.408732001"/>
  </r>
  <r>
    <s v="The Other Boleyn Girl"/>
    <x v="8"/>
    <x v="5"/>
    <x v="28"/>
    <s v="February 29, 2008 (United States)"/>
    <x v="17"/>
    <n v="107000"/>
    <s v="Justin Chadwick"/>
    <s v="Peter Morgan"/>
    <s v="Natalie Portman"/>
    <s v="United Kingdom"/>
    <n v="35000000"/>
    <n v="78201830"/>
    <s v="Columbia Pictures"/>
    <n v="115"/>
    <n v="215.3"/>
    <n v="110673932.19228983"/>
  </r>
  <r>
    <n v="21"/>
    <x v="8"/>
    <x v="6"/>
    <x v="28"/>
    <s v="March 28, 2008 (United States)"/>
    <x v="8"/>
    <n v="235000"/>
    <s v="Robert Luketic"/>
    <s v="Peter Steinfeld"/>
    <s v="Jim Sturgess"/>
    <s v="United States"/>
    <n v="35000000"/>
    <n v="159808370"/>
    <s v="Columbia Pictures"/>
    <n v="123"/>
    <n v="215.3"/>
    <n v="226166327.63121226"/>
  </r>
  <r>
    <s v="Never Back Down"/>
    <x v="8"/>
    <x v="2"/>
    <x v="28"/>
    <s v="March 14, 2008 (United States)"/>
    <x v="14"/>
    <n v="98000"/>
    <s v="Jeff Wadlow"/>
    <s v="Chris Hauty"/>
    <s v="Sean Faris"/>
    <s v="United States"/>
    <n v="20000000"/>
    <n v="41627431"/>
    <s v="Summit Entertainment"/>
    <n v="113"/>
    <n v="215.3"/>
    <n v="58912578.846725501"/>
  </r>
  <r>
    <s v="The Mummy: Tomb of the Dragon Emperor"/>
    <x v="8"/>
    <x v="2"/>
    <x v="28"/>
    <s v="August 1, 2008 (United States)"/>
    <x v="33"/>
    <n v="154000"/>
    <s v="Rob Cohen"/>
    <s v="Alfred Gough"/>
    <s v="Brendan Fraser"/>
    <s v="United States"/>
    <n v="145000000"/>
    <n v="403449830"/>
    <s v="Universal Pictures"/>
    <n v="112"/>
    <n v="215.3"/>
    <n v="570976141.20297253"/>
  </r>
  <r>
    <s v="Hancock"/>
    <x v="8"/>
    <x v="2"/>
    <x v="28"/>
    <s v="July 2, 2008 (United States)"/>
    <x v="5"/>
    <n v="454000"/>
    <s v="Peter Berg"/>
    <s v="Vy Vincent Ngo"/>
    <s v="Will Smith"/>
    <s v="United States"/>
    <n v="150000000"/>
    <n v="629443428"/>
    <s v="Columbia Pictures"/>
    <n v="92"/>
    <n v="215.3"/>
    <n v="890810090.62517416"/>
  </r>
  <r>
    <s v="Journey to the Center of the Earth"/>
    <x v="1"/>
    <x v="2"/>
    <x v="28"/>
    <s v="July 11, 2008 (United States)"/>
    <x v="1"/>
    <n v="116000"/>
    <s v="Eric Brevig"/>
    <s v="Michael D. Weiss"/>
    <s v="Brendan Fraser"/>
    <s v="United States"/>
    <n v="60000000"/>
    <n v="244232688"/>
    <s v="New Line Cinema"/>
    <n v="93"/>
    <n v="215.3"/>
    <n v="345646539.86809105"/>
  </r>
  <r>
    <s v="Felon"/>
    <x v="0"/>
    <x v="14"/>
    <x v="28"/>
    <s v="July 18, 2008 (Canada)"/>
    <x v="34"/>
    <n v="76000"/>
    <s v="Ric Roman Waugh"/>
    <s v="Ric Roman Waugh"/>
    <s v="Stephen Dorff"/>
    <s v="United States"/>
    <n v="2900000"/>
    <m/>
    <s v="Stage 6 Films"/>
    <n v="104"/>
    <n v="215.3"/>
    <n v="0"/>
  </r>
  <r>
    <s v="Bolt"/>
    <x v="1"/>
    <x v="10"/>
    <x v="28"/>
    <s v="November 21, 2008 (United States)"/>
    <x v="8"/>
    <n v="196000"/>
    <s v="Byron Howard"/>
    <s v="Dan Fogelman"/>
    <s v="John Travolta"/>
    <s v="United States"/>
    <n v="150000000"/>
    <n v="309979994"/>
    <s v="Walt Disney Animation Studios"/>
    <n v="96"/>
    <n v="215.3"/>
    <n v="438694399.31165814"/>
  </r>
  <r>
    <s v="Sex Drive"/>
    <x v="0"/>
    <x v="3"/>
    <x v="28"/>
    <s v="October 17, 2008 (United States)"/>
    <x v="16"/>
    <n v="85000"/>
    <s v="Sean Anders"/>
    <s v="Sean Anders"/>
    <s v="Josh Zuckerman"/>
    <s v="United States"/>
    <n v="19000000"/>
    <n v="18755936"/>
    <s v="Summit Entertainment"/>
    <n v="109"/>
    <n v="215.3"/>
    <n v="26544048.765443567"/>
  </r>
  <r>
    <s v="Death Race"/>
    <x v="0"/>
    <x v="2"/>
    <x v="28"/>
    <s v="August 22, 2008 (United States)"/>
    <x v="21"/>
    <n v="201000"/>
    <s v="Paul W.S. Anderson"/>
    <s v="Paul W.S. Anderson"/>
    <s v="Jason Statham"/>
    <s v="United States"/>
    <n v="45000000"/>
    <n v="76014335"/>
    <s v="Universal Pictures"/>
    <n v="105"/>
    <n v="215.3"/>
    <n v="107578113.67626567"/>
  </r>
  <r>
    <s v="The Chronicles of Narnia: Prince Caspian"/>
    <x v="1"/>
    <x v="2"/>
    <x v="28"/>
    <s v="May 16, 2008 (United States)"/>
    <x v="16"/>
    <n v="199000"/>
    <s v="Andrew Adamson"/>
    <s v="Andrew Adamson"/>
    <s v="Ben Barnes"/>
    <s v="United States"/>
    <n v="225000000"/>
    <n v="419665568"/>
    <s v="Walt Disney Pictures"/>
    <n v="150"/>
    <n v="215.3"/>
    <n v="593925213.97863448"/>
  </r>
  <r>
    <s v="Pineapple Express"/>
    <x v="0"/>
    <x v="2"/>
    <x v="28"/>
    <s v="August 6, 2008 (United States)"/>
    <x v="15"/>
    <n v="322000"/>
    <s v="David Gordon Green"/>
    <s v="Seth Rogen"/>
    <s v="Seth Rogen"/>
    <s v="United States"/>
    <n v="27000000"/>
    <n v="101624843"/>
    <s v="Columbia Pictures"/>
    <n v="111"/>
    <n v="215.3"/>
    <n v="143822989.60566652"/>
  </r>
  <r>
    <s v="The Boy in the Striped Pajamas"/>
    <x v="8"/>
    <x v="0"/>
    <x v="28"/>
    <s v="November 26, 2008 (United States)"/>
    <x v="40"/>
    <n v="196000"/>
    <s v="Mark Herman"/>
    <s v="John Boyne"/>
    <s v="Asa Butterfield"/>
    <s v="United Kingdom"/>
    <n v="12500000"/>
    <n v="40416563"/>
    <s v="Miramax"/>
    <n v="94"/>
    <n v="215.3"/>
    <n v="57198916.609846726"/>
  </r>
  <r>
    <s v="Valkyrie"/>
    <x v="8"/>
    <x v="0"/>
    <x v="28"/>
    <s v="December 25, 2008 (United States)"/>
    <x v="12"/>
    <n v="233000"/>
    <s v="Bryan Singer"/>
    <s v="Christopher McQuarrie"/>
    <s v="Tom Cruise"/>
    <s v="United States"/>
    <n v="75000000"/>
    <n v="201545517"/>
    <s v="Metro-Goldwyn-Mayer (MGM)"/>
    <n v="121"/>
    <n v="215.3"/>
    <n v="285234180.35253137"/>
  </r>
  <r>
    <s v="27 Dresses"/>
    <x v="8"/>
    <x v="3"/>
    <x v="28"/>
    <s v="January 18, 2008 (United States)"/>
    <x v="10"/>
    <n v="157000"/>
    <s v="Anne Fletcher"/>
    <s v="Aline Brosh McKenna"/>
    <s v="Katherine Heigl"/>
    <s v="United States"/>
    <n v="30000000"/>
    <n v="162655351"/>
    <s v="Fox 2000 Pictures"/>
    <n v="111"/>
    <n v="215.3"/>
    <n v="230195473.52392012"/>
  </r>
  <r>
    <s v="Let the Right One In"/>
    <x v="0"/>
    <x v="6"/>
    <x v="28"/>
    <s v="December 12, 2008 (United States)"/>
    <x v="6"/>
    <n v="208000"/>
    <s v="Tomas Alfredson"/>
    <s v="John Ajvide Lindqvist"/>
    <s v="KÃ¥re Hedebrant"/>
    <s v="Sweden"/>
    <n v="4000000"/>
    <n v="11227336"/>
    <s v="EFTI"/>
    <n v="114"/>
    <n v="215.3"/>
    <n v="15889313.883882953"/>
  </r>
  <r>
    <s v="Role Models"/>
    <x v="0"/>
    <x v="3"/>
    <x v="28"/>
    <s v="November 7, 2008 (United States)"/>
    <x v="8"/>
    <n v="223000"/>
    <s v="David Wain"/>
    <s v="Timothy Dowling"/>
    <s v="Paul Rudd"/>
    <s v="Germany"/>
    <n v="28000000"/>
    <n v="92649419"/>
    <s v="Universal Pictures"/>
    <n v="99"/>
    <n v="215.3"/>
    <n v="131120659.40222944"/>
  </r>
  <r>
    <s v="Defiance"/>
    <x v="0"/>
    <x v="2"/>
    <x v="28"/>
    <s v="January 16, 2009 (United States)"/>
    <x v="13"/>
    <n v="141000"/>
    <s v="Edward Zwick"/>
    <s v="Clayton Frohman"/>
    <s v="Daniel Craig"/>
    <s v="United States"/>
    <n v="32000000"/>
    <n v="51262751"/>
    <s v="Paramount Vantage"/>
    <n v="137"/>
    <n v="215.3"/>
    <n v="72548816.673014402"/>
  </r>
  <r>
    <s v="Wild Child"/>
    <x v="8"/>
    <x v="3"/>
    <x v="28"/>
    <s v="August 15, 2008 (United Kingdom)"/>
    <x v="10"/>
    <n v="52000"/>
    <s v="Nick Moore"/>
    <s v="Lucy Dahl"/>
    <s v="Emma Roberts"/>
    <s v="United States"/>
    <n v="20000000"/>
    <n v="21972336"/>
    <s v="Universal Pictures"/>
    <n v="98"/>
    <n v="215.3"/>
    <n v="31096009.192754295"/>
  </r>
  <r>
    <s v="Definitely, Maybe"/>
    <x v="8"/>
    <x v="3"/>
    <x v="28"/>
    <s v="February 14, 2008 (United States)"/>
    <x v="12"/>
    <n v="159000"/>
    <s v="Adam Brooks"/>
    <s v="Adam Brooks"/>
    <s v="Ryan Reynolds"/>
    <s v="United Kingdom"/>
    <m/>
    <n v="55990299"/>
    <s v="Universal Pictures"/>
    <n v="112"/>
    <n v="215.3"/>
    <n v="79239405.969809562"/>
  </r>
  <r>
    <s v="The Forbidden Kingdom"/>
    <x v="8"/>
    <x v="2"/>
    <x v="28"/>
    <s v="April 18, 2008 (United States)"/>
    <x v="14"/>
    <n v="103000"/>
    <s v="Rob Minkoff"/>
    <s v="John Fusco"/>
    <s v="Jackie Chan"/>
    <s v="United States"/>
    <n v="55000000"/>
    <n v="128792411"/>
    <s v="Casey Silver Productions"/>
    <n v="104"/>
    <n v="215.3"/>
    <n v="182271470.65350673"/>
  </r>
  <r>
    <s v="Bronson"/>
    <x v="0"/>
    <x v="2"/>
    <x v="28"/>
    <s v="March 13, 2009 (United Kingdom)"/>
    <x v="12"/>
    <n v="123000"/>
    <s v="Nicolas Winding Refn"/>
    <s v="Brock Norman Brock"/>
    <s v="Tom Hardy"/>
    <s v="United Kingdom"/>
    <n v="230000"/>
    <n v="2260712"/>
    <s v="Vertigo Films"/>
    <n v="92"/>
    <n v="215.3"/>
    <n v="3199437.7445424986"/>
  </r>
  <r>
    <s v="Australia"/>
    <x v="8"/>
    <x v="1"/>
    <x v="28"/>
    <s v="November 26, 2008 (United States)"/>
    <x v="14"/>
    <n v="121000"/>
    <s v="Baz Luhrmann"/>
    <s v="Stuart Beattie"/>
    <s v="Nicole Kidman"/>
    <s v="United Kingdom"/>
    <n v="130000000"/>
    <n v="211787511"/>
    <s v="Twentieth Century Fox"/>
    <n v="165"/>
    <n v="215.3"/>
    <n v="299729004.18810964"/>
  </r>
  <r>
    <s v="Yes Man"/>
    <x v="8"/>
    <x v="3"/>
    <x v="28"/>
    <s v="December 19, 2008 (United States)"/>
    <x v="8"/>
    <n v="343000"/>
    <s v="Peyton Reed"/>
    <s v="Nicholas Stoller"/>
    <s v="Jim Carrey"/>
    <s v="United States"/>
    <n v="70000000"/>
    <n v="223241637"/>
    <s v="Warner Bros."/>
    <n v="104"/>
    <n v="215.3"/>
    <n v="315939279.117046"/>
  </r>
  <r>
    <s v="Body of Lies"/>
    <x v="0"/>
    <x v="2"/>
    <x v="28"/>
    <s v="October 10, 2008 (United States)"/>
    <x v="12"/>
    <n v="218000"/>
    <s v="Ridley Scott"/>
    <s v="William Monahan"/>
    <s v="Leonardo DiCaprio"/>
    <s v="United States"/>
    <n v="70000000"/>
    <n v="115900897"/>
    <s v="Warner Bros."/>
    <n v="128"/>
    <n v="215.3"/>
    <n v="164026954.5559684"/>
  </r>
  <r>
    <s v="Disaster Movie"/>
    <x v="8"/>
    <x v="3"/>
    <x v="28"/>
    <s v="August 29, 2008 (United States)"/>
    <x v="68"/>
    <n v="88000"/>
    <s v="Jason Friedberg"/>
    <s v="Jason Friedberg"/>
    <s v="Carmen Electra"/>
    <s v="United States"/>
    <n v="20000000"/>
    <n v="34816824"/>
    <s v="Lionsgate"/>
    <n v="87"/>
    <n v="215.3"/>
    <n v="49273972.470041804"/>
  </r>
  <r>
    <s v="Superhero Movie"/>
    <x v="8"/>
    <x v="2"/>
    <x v="28"/>
    <s v="March 28, 2008 (United States)"/>
    <x v="26"/>
    <n v="65000"/>
    <s v="Craig Mazin"/>
    <s v="Craig Mazin"/>
    <s v="Drake Bell"/>
    <s v="United States"/>
    <n v="35000000"/>
    <n v="71571300"/>
    <s v="Dimension Films"/>
    <n v="75"/>
    <n v="215.3"/>
    <n v="101290177.0088249"/>
  </r>
  <r>
    <s v="Ponyo"/>
    <x v="2"/>
    <x v="10"/>
    <x v="28"/>
    <s v="August 14, 2009 (United States)"/>
    <x v="3"/>
    <n v="131000"/>
    <s v="Hayao Miyazaki"/>
    <s v="Hayao Miyazaki"/>
    <s v="Cate Blanchett"/>
    <s v="Japan"/>
    <n v="34000000"/>
    <n v="204826668"/>
    <s v="Studio Ghibli"/>
    <n v="101"/>
    <n v="215.3"/>
    <n v="289877778.63260567"/>
  </r>
  <r>
    <s v="Jumper"/>
    <x v="8"/>
    <x v="2"/>
    <x v="28"/>
    <s v="February 14, 2008 (United States)"/>
    <x v="10"/>
    <n v="292000"/>
    <s v="Doug Liman"/>
    <s v="David S. Goyer"/>
    <s v="Hayden Christensen"/>
    <s v="United States"/>
    <n v="85000000"/>
    <n v="225132113"/>
    <s v="Twentieth Century Fox"/>
    <n v="88"/>
    <n v="215.3"/>
    <n v="318614746.08035296"/>
  </r>
  <r>
    <s v="Speed Racer"/>
    <x v="1"/>
    <x v="2"/>
    <x v="28"/>
    <s v="May 9, 2008 (United States)"/>
    <x v="22"/>
    <n v="70000"/>
    <s v="Lana Wachowski"/>
    <s v="Lilly Wachowski"/>
    <s v="Emile Hirsch"/>
    <s v="United States"/>
    <n v="120000000"/>
    <n v="93945766"/>
    <s v="Warner Bros."/>
    <n v="135"/>
    <n v="215.3"/>
    <n v="132955294.47375755"/>
  </r>
  <r>
    <s v="The Bank Job"/>
    <x v="0"/>
    <x v="6"/>
    <x v="28"/>
    <s v="March 7, 2008 (United States)"/>
    <x v="13"/>
    <n v="176000"/>
    <s v="Roger Donaldson"/>
    <s v="Dick Clement"/>
    <s v="Jason Statham"/>
    <s v="United Kingdom"/>
    <n v="20000000"/>
    <n v="64828421"/>
    <s v="Mosaic"/>
    <n v="111"/>
    <n v="215.3"/>
    <n v="91747421.638179287"/>
  </r>
  <r>
    <s v="Street Kings"/>
    <x v="0"/>
    <x v="2"/>
    <x v="28"/>
    <s v="April 11, 2008 (United States)"/>
    <x v="8"/>
    <n v="109000"/>
    <s v="David Ayer"/>
    <s v="James Ellroy"/>
    <s v="Keanu Reeves"/>
    <s v="United States"/>
    <n v="20000000"/>
    <n v="66476363"/>
    <s v="Fox Searchlight Pictures"/>
    <n v="109"/>
    <n v="215.3"/>
    <n v="94079646.103576407"/>
  </r>
  <r>
    <s v="Get Smart"/>
    <x v="8"/>
    <x v="2"/>
    <x v="28"/>
    <s v="June 20, 2008 (United States)"/>
    <x v="16"/>
    <n v="208000"/>
    <s v="Peter Segal"/>
    <s v="Tom J. Astle"/>
    <s v="Steve Carell"/>
    <s v="United States"/>
    <n v="80000000"/>
    <n v="230685453"/>
    <s v="Warner Bros."/>
    <n v="110"/>
    <n v="215.3"/>
    <n v="326474024.75197399"/>
  </r>
  <r>
    <s v="Punisher: War Zone"/>
    <x v="0"/>
    <x v="2"/>
    <x v="28"/>
    <s v="December 5, 2008 (United States)"/>
    <x v="23"/>
    <n v="61000"/>
    <s v="Lexi Alexander"/>
    <s v="Nick Santora"/>
    <s v="Ray Stevenson"/>
    <s v="United States"/>
    <n v="35000000"/>
    <n v="10161493"/>
    <s v="Lionsgate"/>
    <n v="103"/>
    <n v="215.3"/>
    <n v="14380896.038550859"/>
  </r>
  <r>
    <s v="You Don't Mess with the Zohan"/>
    <x v="8"/>
    <x v="3"/>
    <x v="28"/>
    <s v="June 6, 2008 (United States)"/>
    <x v="30"/>
    <n v="194000"/>
    <s v="Dennis Dugan"/>
    <s v="Adam Sandler"/>
    <s v="Adam Sandler"/>
    <s v="United States"/>
    <n v="90000000"/>
    <n v="204313400"/>
    <s v="Columbia Pictures"/>
    <n v="113"/>
    <n v="215.3"/>
    <n v="289151384.02229446"/>
  </r>
  <r>
    <s v="Hellboy II: the Golden Army"/>
    <x v="8"/>
    <x v="2"/>
    <x v="28"/>
    <s v="July 11, 2008 (United States)"/>
    <x v="9"/>
    <n v="260000"/>
    <s v="Guillermo del Toro"/>
    <s v="Guillermo del Toro"/>
    <s v="Ron Perlman"/>
    <s v="United States"/>
    <n v="85000000"/>
    <n v="168319243"/>
    <s v="Universal Pictures"/>
    <n v="120"/>
    <n v="215.3"/>
    <n v="238211209.20622388"/>
  </r>
  <r>
    <s v="Synecdoche, New York"/>
    <x v="0"/>
    <x v="0"/>
    <x v="28"/>
    <s v="February 5, 2009 (Netherlands)"/>
    <x v="37"/>
    <n v="86000"/>
    <s v="Charlie Kaufman"/>
    <s v="Charlie Kaufman"/>
    <s v="Philip Seymour Hoffman"/>
    <s v="United States"/>
    <n v="20000000"/>
    <n v="4658401"/>
    <s v="Sidney Kimmel Entertainment"/>
    <n v="124"/>
    <n v="215.3"/>
    <n v="6592730.0729215052"/>
  </r>
  <r>
    <s v="Marley &amp; Me"/>
    <x v="1"/>
    <x v="3"/>
    <x v="28"/>
    <s v="December 25, 2008 (United States)"/>
    <x v="12"/>
    <n v="150000"/>
    <s v="David Frankel"/>
    <s v="Scott Frank"/>
    <s v="Owen Wilson"/>
    <s v="United States"/>
    <n v="60000000"/>
    <n v="255743093"/>
    <s v="Fox 2000 Pictures"/>
    <n v="115"/>
    <n v="215.3"/>
    <n v="361936462.78262889"/>
  </r>
  <r>
    <s v="Fool's Gold"/>
    <x v="8"/>
    <x v="2"/>
    <x v="28"/>
    <s v="February 8, 2008 (United States)"/>
    <x v="46"/>
    <n v="76000"/>
    <s v="Andy Tennant"/>
    <s v="John Claflin"/>
    <s v="Matthew McConaughey"/>
    <s v="United States"/>
    <n v="70000000"/>
    <n v="111231041"/>
    <s v="Warner Bros."/>
    <n v="112"/>
    <n v="215.3"/>
    <n v="157418012.97120297"/>
  </r>
  <r>
    <s v="The Secret Life of Bees"/>
    <x v="8"/>
    <x v="0"/>
    <x v="28"/>
    <s v="October 17, 2008 (United States)"/>
    <x v="4"/>
    <n v="25000"/>
    <s v="Gina Prince-Bythewood"/>
    <s v="Gina Prince-Bythewood"/>
    <s v="Dakota Fanning"/>
    <s v="United States"/>
    <n v="11000000"/>
    <n v="39952437"/>
    <s v="Fox Searchlight Pictures"/>
    <n v="114"/>
    <n v="215.3"/>
    <n v="56542069.456107758"/>
  </r>
  <r>
    <s v="Nick and Norah's Infinite Playlist"/>
    <x v="8"/>
    <x v="3"/>
    <x v="28"/>
    <s v="October 3, 2008 (United States)"/>
    <x v="14"/>
    <n v="90000"/>
    <s v="Peter Sollett"/>
    <s v="Lorene Scafaria"/>
    <s v="Michael Cera"/>
    <s v="United States"/>
    <n v="10000000"/>
    <n v="33556631"/>
    <s v="Screen Gems"/>
    <n v="90"/>
    <n v="215.3"/>
    <n v="47490503.788666978"/>
  </r>
  <r>
    <s v="The Spiderwick Chronicles"/>
    <x v="1"/>
    <x v="2"/>
    <x v="28"/>
    <s v="February 14, 2008 (United States)"/>
    <x v="16"/>
    <n v="91000"/>
    <s v="Mark Waters"/>
    <s v="Karey Kirkpatrick"/>
    <s v="Freddie Highmore"/>
    <s v="United States"/>
    <n v="90000000"/>
    <n v="164170327"/>
    <s v="Paramount Pictures"/>
    <n v="96"/>
    <n v="215.3"/>
    <n v="232339519.91128656"/>
  </r>
  <r>
    <s v="Doomsday"/>
    <x v="0"/>
    <x v="2"/>
    <x v="28"/>
    <s v="March 14, 2008 (United States)"/>
    <x v="23"/>
    <n v="75000"/>
    <s v="Neil Marshall"/>
    <s v="Neil Marshall"/>
    <s v="Rhona Mitra"/>
    <s v="United Kingdom"/>
    <n v="30000000"/>
    <n v="22472631"/>
    <s v="Rogue Pictures"/>
    <n v="105"/>
    <n v="215.3"/>
    <n v="31804043.965164885"/>
  </r>
  <r>
    <s v="Max Payne"/>
    <x v="8"/>
    <x v="2"/>
    <x v="28"/>
    <s v="October 17, 2008 (United States)"/>
    <x v="11"/>
    <n v="123000"/>
    <s v="John Moore"/>
    <s v="Beau Thorne"/>
    <s v="Mark Wahlberg"/>
    <s v="United States"/>
    <n v="35000000"/>
    <n v="87066930"/>
    <s v="Abandon Entertainment"/>
    <n v="100"/>
    <n v="215.3"/>
    <n v="123220128.05852298"/>
  </r>
  <r>
    <s v="The Day the Earth Stood Still"/>
    <x v="8"/>
    <x v="0"/>
    <x v="28"/>
    <s v="December 12, 2008 (United States)"/>
    <x v="30"/>
    <n v="165000"/>
    <s v="Scott Derrickson"/>
    <s v="David Scarpa"/>
    <s v="Keanu Reeves"/>
    <s v="United States"/>
    <n v="80000000"/>
    <n v="233093859"/>
    <s v="Twentieth Century Fox"/>
    <n v="104"/>
    <n v="215.3"/>
    <n v="329882484.14909428"/>
  </r>
  <r>
    <s v="Milk"/>
    <x v="0"/>
    <x v="5"/>
    <x v="28"/>
    <s v="January 30, 2009 (United States)"/>
    <x v="24"/>
    <n v="167000"/>
    <s v="Gus Van Sant"/>
    <s v="Dustin Lance Black"/>
    <s v="Sean Penn"/>
    <s v="United States"/>
    <n v="20000000"/>
    <n v="54589558"/>
    <s v="Focus Features"/>
    <n v="128"/>
    <n v="215.3"/>
    <n v="77257028.901997209"/>
  </r>
  <r>
    <s v="Madagascar: Escape 2 Africa"/>
    <x v="1"/>
    <x v="10"/>
    <x v="28"/>
    <s v="November 7, 2008 (United States)"/>
    <x v="14"/>
    <n v="211000"/>
    <s v="Eric Darnell"/>
    <s v="Etan Cohen"/>
    <s v="Ben Stiller"/>
    <s v="United States"/>
    <n v="150000000"/>
    <n v="603900354"/>
    <s v="DreamWorks Animation"/>
    <n v="89"/>
    <n v="215.3"/>
    <n v="854660649.62285185"/>
  </r>
  <r>
    <s v="The Spirit"/>
    <x v="8"/>
    <x v="2"/>
    <x v="28"/>
    <s v="December 25, 2008 (United States)"/>
    <x v="25"/>
    <n v="60000"/>
    <s v="Frank Miller"/>
    <s v="Frank Miller"/>
    <s v="Gabriel Macht"/>
    <s v="United States"/>
    <n v="60000000"/>
    <n v="39164441"/>
    <s v="Lionsgate"/>
    <n v="103"/>
    <n v="215.3"/>
    <n v="55426870.286576867"/>
  </r>
  <r>
    <s v="Ghost Town"/>
    <x v="8"/>
    <x v="3"/>
    <x v="28"/>
    <s v="September 19, 2008 (United States)"/>
    <x v="17"/>
    <n v="71000"/>
    <s v="David Koepp"/>
    <s v="David Koepp"/>
    <s v="Ricky Gervais"/>
    <s v="United States"/>
    <n v="20000000"/>
    <n v="27090159"/>
    <s v="DreamWorks"/>
    <n v="102"/>
    <n v="215.3"/>
    <n v="38338929.156061307"/>
  </r>
  <r>
    <s v="Bottle Shock"/>
    <x v="8"/>
    <x v="3"/>
    <x v="28"/>
    <s v="September 5, 2008 (United States)"/>
    <x v="8"/>
    <n v="16000"/>
    <s v="Randall Miller"/>
    <s v="Jody Savin"/>
    <s v="Chris Pine"/>
    <s v="United States"/>
    <n v="5000000"/>
    <n v="4629770"/>
    <s v="Shocking Bottle"/>
    <n v="110"/>
    <n v="215.3"/>
    <n v="6552210.4923362751"/>
  </r>
  <r>
    <s v="The Rocker"/>
    <x v="8"/>
    <x v="3"/>
    <x v="28"/>
    <s v="August 20, 2008 (United States)"/>
    <x v="19"/>
    <n v="37000"/>
    <s v="Peter Cattaneo"/>
    <s v="Maya Forbes"/>
    <s v="Rainn Wilson"/>
    <s v="United States"/>
    <n v="15000000"/>
    <n v="8808935"/>
    <s v="Fox Atomic"/>
    <n v="102"/>
    <n v="215.3"/>
    <n v="12466709.21737111"/>
  </r>
  <r>
    <s v="Step Up 2: the Streets"/>
    <x v="8"/>
    <x v="0"/>
    <x v="28"/>
    <s v="February 14, 2008 (United States)"/>
    <x v="19"/>
    <n v="81000"/>
    <s v="Jon M. Chu"/>
    <s v="Toni Ann Johnson"/>
    <s v="Robert Hoffman"/>
    <s v="United States"/>
    <n v="17500000"/>
    <n v="150988382"/>
    <s v="Touchstone Pictures"/>
    <n v="98"/>
    <n v="215.3"/>
    <n v="213683975.82628891"/>
  </r>
  <r>
    <s v="Semi-Pro"/>
    <x v="0"/>
    <x v="3"/>
    <x v="28"/>
    <s v="February 29, 2008 (United States)"/>
    <x v="1"/>
    <n v="80000"/>
    <s v="Kent Alterman"/>
    <s v="Scot Armstrong"/>
    <s v="Will Ferrell"/>
    <s v="United States"/>
    <n v="55000000"/>
    <n v="44004502"/>
    <s v="New Line Cinema"/>
    <n v="91"/>
    <n v="215.3"/>
    <n v="62276691.86901997"/>
  </r>
  <r>
    <s v="Repo! The Genetic Opera"/>
    <x v="0"/>
    <x v="4"/>
    <x v="28"/>
    <s v="November 20, 2008 (Czech Republic)"/>
    <x v="14"/>
    <n v="24000"/>
    <s v="Darren Lynn Bousman"/>
    <s v="Darren Smith"/>
    <s v="Paul Sorvino"/>
    <s v="United States"/>
    <n v="8500000"/>
    <n v="188126"/>
    <s v="Twisted Pictures"/>
    <n v="98"/>
    <n v="215.3"/>
    <n v="266242.41616349277"/>
  </r>
  <r>
    <s v="Outlander"/>
    <x v="0"/>
    <x v="2"/>
    <x v="28"/>
    <s v="July 11, 2008 (Latvia)"/>
    <x v="19"/>
    <n v="73000"/>
    <s v="Howard McCain"/>
    <s v="Dirk Blackman"/>
    <s v="Jim Caviezel"/>
    <s v="United States"/>
    <n v="50000000"/>
    <n v="7034698"/>
    <s v="The Weinstein Company"/>
    <n v="115"/>
    <n v="215.3"/>
    <n v="9955747.7036692984"/>
  </r>
  <r>
    <s v="Saw V"/>
    <x v="0"/>
    <x v="6"/>
    <x v="28"/>
    <s v="October 24, 2008 (United States)"/>
    <x v="1"/>
    <n v="118000"/>
    <s v="David Hackl"/>
    <s v="Patrick Melton"/>
    <s v="Scott Patterson"/>
    <s v="Canada"/>
    <n v="10800000"/>
    <n v="113864059"/>
    <s v="Twisted Pictures"/>
    <n v="92"/>
    <n v="215.3"/>
    <n v="161144351.03251278"/>
  </r>
  <r>
    <s v="Miss Pettigrew Lives for a Day"/>
    <x v="8"/>
    <x v="3"/>
    <x v="28"/>
    <s v="March 7, 2008 (United States)"/>
    <x v="12"/>
    <n v="27000"/>
    <s v="Bharat Nalluri"/>
    <s v="David Magee"/>
    <s v="Frances McDormand"/>
    <s v="United Kingdom"/>
    <m/>
    <n v="16724933"/>
    <s v="Focus Features"/>
    <n v="92"/>
    <n v="215.3"/>
    <n v="23669703.13562471"/>
  </r>
  <r>
    <s v="Hunger"/>
    <x v="4"/>
    <x v="5"/>
    <x v="28"/>
    <s v="October 31, 2008 (United Kingdom)"/>
    <x v="24"/>
    <n v="68000"/>
    <s v="Steve McQueen"/>
    <s v="Enda Walsh"/>
    <s v="Stuart Graham"/>
    <s v="Ireland"/>
    <m/>
    <n v="3185113"/>
    <s v="Film4"/>
    <n v="96"/>
    <n v="215.3"/>
    <n v="4507681.9837436136"/>
  </r>
  <r>
    <s v="Horton Hears a Who!"/>
    <x v="2"/>
    <x v="10"/>
    <x v="28"/>
    <s v="March 14, 2008 (United States)"/>
    <x v="8"/>
    <n v="132000"/>
    <s v="Jimmy Hayward"/>
    <s v="Cinco Paul"/>
    <s v="Jim Carrey"/>
    <s v="United States"/>
    <n v="85000000"/>
    <n v="298572799"/>
    <s v="Blue Sky Studios"/>
    <n v="86"/>
    <n v="215.3"/>
    <n v="422550542.75568974"/>
  </r>
  <r>
    <s v="The Women"/>
    <x v="8"/>
    <x v="3"/>
    <x v="28"/>
    <s v="September 12, 2008 (United States)"/>
    <x v="18"/>
    <n v="21000"/>
    <s v="Diane English"/>
    <s v="Diane English"/>
    <s v="Meg Ryan"/>
    <s v="United States"/>
    <n v="16000000"/>
    <n v="50007546"/>
    <s v="Picturehouse"/>
    <n v="114"/>
    <n v="215.3"/>
    <n v="70772407.181607053"/>
  </r>
  <r>
    <s v="Choke"/>
    <x v="0"/>
    <x v="3"/>
    <x v="28"/>
    <s v="October 30, 2008 (Australia)"/>
    <x v="5"/>
    <n v="32000"/>
    <s v="Clark Gregg"/>
    <s v="Clark Gregg"/>
    <s v="Sam Rockwell"/>
    <s v="United States"/>
    <n v="3000000"/>
    <n v="3982459"/>
    <s v="Fox Searchlight Pictures"/>
    <n v="92"/>
    <n v="215.3"/>
    <n v="5636113.5963771483"/>
  </r>
  <r>
    <s v="Doubt"/>
    <x v="8"/>
    <x v="0"/>
    <x v="28"/>
    <s v="December 25, 2008 (United States)"/>
    <x v="24"/>
    <n v="124000"/>
    <s v="John Patrick Shanley"/>
    <s v="John Patrick Shanley"/>
    <s v="Meryl Streep"/>
    <s v="United States"/>
    <n v="20000000"/>
    <n v="51699984"/>
    <s v="Goodspeed Productions"/>
    <n v="104"/>
    <n v="215.3"/>
    <n v="73167603.923827216"/>
  </r>
  <r>
    <s v="Bedtime Stories"/>
    <x v="1"/>
    <x v="1"/>
    <x v="28"/>
    <s v="December 25, 2008 (United States)"/>
    <x v="22"/>
    <n v="90000"/>
    <s v="Adam Shankman"/>
    <s v="Matt Lopez"/>
    <s v="Adam Sandler"/>
    <s v="United States"/>
    <n v="80000000"/>
    <n v="212874864"/>
    <s v="Walt Disney Pictures"/>
    <n v="99"/>
    <n v="215.3"/>
    <n v="301267863.72875059"/>
  </r>
  <r>
    <s v="10,000 BC"/>
    <x v="8"/>
    <x v="2"/>
    <x v="28"/>
    <s v="March 7, 2008 (United States)"/>
    <x v="27"/>
    <n v="127000"/>
    <s v="Roland Emmerich"/>
    <s v="Roland Emmerich"/>
    <s v="Camilla Belle"/>
    <s v="United States"/>
    <n v="105000000"/>
    <n v="269784201"/>
    <s v="Warner Bros."/>
    <n v="109"/>
    <n v="215.3"/>
    <n v="381807924.0348351"/>
  </r>
  <r>
    <s v="The Midnight Meat Train"/>
    <x v="0"/>
    <x v="4"/>
    <x v="28"/>
    <s v="October 31, 2008 (United Kingdom)"/>
    <x v="22"/>
    <n v="61000"/>
    <s v="RyÃ»hei Kitamura"/>
    <s v="Jeff Buhler"/>
    <s v="Vinnie Jones"/>
    <s v="United States"/>
    <n v="15000000"/>
    <n v="3534313"/>
    <s v="Lakeshore Entertainment"/>
    <n v="100"/>
    <n v="215.3"/>
    <n v="5001881.8908499768"/>
  </r>
  <r>
    <s v="Drillbit Taylor"/>
    <x v="8"/>
    <x v="2"/>
    <x v="28"/>
    <s v="March 21, 2008 (United States)"/>
    <x v="46"/>
    <n v="59000"/>
    <s v="Steven Brill"/>
    <s v="Kristofor Brown"/>
    <s v="Owen Wilson"/>
    <s v="United States"/>
    <n v="40000000"/>
    <n v="49944325"/>
    <s v="Paramount Pictures"/>
    <n v="110"/>
    <n v="215.3"/>
    <n v="70682934.637714818"/>
  </r>
  <r>
    <s v="Made of Honor"/>
    <x v="8"/>
    <x v="3"/>
    <x v="28"/>
    <s v="May 2, 2008 (United States)"/>
    <x v="23"/>
    <n v="69000"/>
    <s v="Paul Weiland"/>
    <s v="Adam Sztykiel"/>
    <s v="Patrick Dempsey"/>
    <s v="United States"/>
    <n v="40000000"/>
    <n v="106407672"/>
    <s v="Columbia Pictures"/>
    <n v="101"/>
    <n v="215.3"/>
    <n v="150591814.48397586"/>
  </r>
  <r>
    <s v="What Happens in Vegas"/>
    <x v="8"/>
    <x v="3"/>
    <x v="28"/>
    <s v="May 9, 2008 (United States)"/>
    <x v="10"/>
    <n v="168000"/>
    <s v="Tom Vaughan"/>
    <s v="Dana Fox"/>
    <s v="Cameron Diaz"/>
    <s v="United States"/>
    <n v="35000000"/>
    <n v="219375562"/>
    <s v="Twentieth Century Fox"/>
    <n v="99"/>
    <n v="215.3"/>
    <n v="310467876.17928469"/>
  </r>
  <r>
    <s v="The Brothers Bloom"/>
    <x v="8"/>
    <x v="2"/>
    <x v="28"/>
    <s v="June 19, 2009 (United States)"/>
    <x v="8"/>
    <n v="49000"/>
    <s v="Rian Johnson"/>
    <s v="Rian Johnson"/>
    <s v="Rachel Weisz"/>
    <s v="United States"/>
    <n v="20000000"/>
    <n v="5530764"/>
    <s v="Endgame Entertainment"/>
    <n v="114"/>
    <n v="215.3"/>
    <n v="7827328.3362749647"/>
  </r>
  <r>
    <s v="Inkheart"/>
    <x v="1"/>
    <x v="1"/>
    <x v="28"/>
    <s v="January 23, 2009 (United States)"/>
    <x v="10"/>
    <n v="75000"/>
    <s v="Iain Softley"/>
    <s v="David Lindsay-Abaire"/>
    <s v="Brendan Fraser"/>
    <s v="Germany"/>
    <n v="60000000"/>
    <n v="62803180"/>
    <s v="New Line Cinema"/>
    <n v="106"/>
    <n v="215.3"/>
    <n v="88881230.589874595"/>
  </r>
  <r>
    <s v="Appaloosa"/>
    <x v="0"/>
    <x v="2"/>
    <x v="28"/>
    <s v="October 3, 2008 (United States)"/>
    <x v="17"/>
    <n v="59000"/>
    <s v="Ed Harris"/>
    <s v="Robert Knott"/>
    <s v="Ed Harris"/>
    <s v="United States"/>
    <n v="20000000"/>
    <n v="27712362"/>
    <s v="New Line Cinema"/>
    <n v="115"/>
    <n v="215.3"/>
    <n v="39219492.34277752"/>
  </r>
  <r>
    <s v="Vantage Point"/>
    <x v="8"/>
    <x v="2"/>
    <x v="28"/>
    <s v="February 22, 2008 (United States)"/>
    <x v="14"/>
    <n v="146000"/>
    <s v="Pete Travis"/>
    <s v="Barry L. Levy"/>
    <s v="Dennis Quaid"/>
    <s v="United States"/>
    <n v="40000000"/>
    <n v="152039882"/>
    <s v="Columbia Pictures"/>
    <n v="90"/>
    <n v="215.3"/>
    <n v="215172094.96237808"/>
  </r>
  <r>
    <s v="W."/>
    <x v="8"/>
    <x v="5"/>
    <x v="28"/>
    <s v="October 17, 2008 (United States)"/>
    <x v="21"/>
    <n v="47000"/>
    <s v="Oliver Stone"/>
    <s v="Stanley Weiser"/>
    <s v="Josh Brolin"/>
    <s v="United States"/>
    <n v="25100000"/>
    <n v="29560587"/>
    <s v="Lionsgate"/>
    <n v="129"/>
    <n v="215.3"/>
    <n v="41835164.230840683"/>
  </r>
  <r>
    <s v="The Hottie &amp; the Nottie"/>
    <x v="8"/>
    <x v="3"/>
    <x v="28"/>
    <s v="February 21, 2008 (Russia)"/>
    <x v="68"/>
    <n v="36000"/>
    <s v="Tom Putnam"/>
    <s v="Heidi Ferrer"/>
    <s v="Paris Hilton"/>
    <s v="United States"/>
    <m/>
    <n v="1596232"/>
    <s v="Purple Pictures"/>
    <n v="91"/>
    <n v="215.3"/>
    <n v="2259042.686483976"/>
  </r>
  <r>
    <s v="Untraceable"/>
    <x v="0"/>
    <x v="6"/>
    <x v="28"/>
    <s v="January 25, 2008 (United States)"/>
    <x v="19"/>
    <n v="48000"/>
    <s v="Gregory Hoblit"/>
    <s v="Robert Fyvolent"/>
    <s v="Diane Lane"/>
    <s v="United States"/>
    <n v="35000000"/>
    <n v="52933513"/>
    <s v="Screen Gems"/>
    <n v="101"/>
    <n v="215.3"/>
    <n v="74913336.79098931"/>
  </r>
  <r>
    <s v="Red Cliff"/>
    <x v="0"/>
    <x v="2"/>
    <x v="28"/>
    <s v="December 4, 2009 (United States)"/>
    <x v="34"/>
    <n v="44000"/>
    <s v="John Woo"/>
    <s v="John Woo"/>
    <s v="Tony Chiu-Wai Leung"/>
    <s v="China"/>
    <m/>
    <n v="129710514"/>
    <s v="Beijing Film Studio"/>
    <n v="148"/>
    <n v="215.3"/>
    <n v="183570801.74547142"/>
  </r>
  <r>
    <s v="Sunshine Cleaning"/>
    <x v="0"/>
    <x v="3"/>
    <x v="28"/>
    <s v="April 17, 2009 (United States)"/>
    <x v="8"/>
    <n v="70000"/>
    <s v="Christine Jeffs"/>
    <s v="Megan Holley"/>
    <s v="Amy Adams"/>
    <s v="United States"/>
    <n v="8000000"/>
    <n v="16580250"/>
    <s v="Overture Films"/>
    <n v="91"/>
    <n v="215.3"/>
    <n v="23464942.754296329"/>
  </r>
  <r>
    <s v="How to Lose Friends &amp; Alienate People"/>
    <x v="0"/>
    <x v="5"/>
    <x v="28"/>
    <s v="October 3, 2008 (United States)"/>
    <x v="5"/>
    <n v="68000"/>
    <s v="Robert B. Weide"/>
    <s v="Peter Straughan"/>
    <s v="Simon Pegg"/>
    <s v="United Kingdom"/>
    <n v="28000000"/>
    <n v="19152009"/>
    <s v="Number 9 Films"/>
    <n v="110"/>
    <n v="215.3"/>
    <n v="27104584.961913608"/>
  </r>
  <r>
    <s v="Transporter 3"/>
    <x v="8"/>
    <x v="2"/>
    <x v="28"/>
    <s v="November 26, 2008 (United States)"/>
    <x v="10"/>
    <n v="160000"/>
    <s v="Olivier Megaton"/>
    <s v="Luc Besson"/>
    <s v="Jason Statham"/>
    <s v="France"/>
    <n v="30000000"/>
    <n v="108979549"/>
    <s v="EuropaCorp"/>
    <n v="104"/>
    <n v="215.3"/>
    <n v="154231623.68927079"/>
  </r>
  <r>
    <s v="Prom Night"/>
    <x v="8"/>
    <x v="4"/>
    <x v="28"/>
    <s v="April 11, 2008 (United States)"/>
    <x v="49"/>
    <n v="35000"/>
    <s v="Nelson McCormick"/>
    <s v="J.S. Cardone"/>
    <s v="Brittany Snow"/>
    <s v="United States"/>
    <n v="20000000"/>
    <n v="57197876"/>
    <s v="Screen Gems"/>
    <n v="88"/>
    <n v="215.3"/>
    <n v="80948410.669763118"/>
  </r>
  <r>
    <s v="High School Musical 3: Senior Year"/>
    <x v="2"/>
    <x v="3"/>
    <x v="28"/>
    <s v="October 24, 2008 (United States)"/>
    <x v="38"/>
    <n v="59000"/>
    <s v="Kenny Ortega"/>
    <s v="Peter Barsocchini"/>
    <s v="Zac Efron"/>
    <s v="United States"/>
    <n v="11000000"/>
    <n v="252909177"/>
    <s v="Walt Disney Pictures"/>
    <n v="112"/>
    <n v="215.3"/>
    <n v="357925806.9294008"/>
  </r>
  <r>
    <s v="Rachel Getting Married"/>
    <x v="0"/>
    <x v="0"/>
    <x v="28"/>
    <s v="October 31, 2008 (Spain)"/>
    <x v="17"/>
    <n v="48000"/>
    <s v="Jonathan Demme"/>
    <s v="Jenny Lumet"/>
    <s v="Anne Hathaway"/>
    <s v="United States"/>
    <m/>
    <n v="16937968"/>
    <s v="Armian Pictures"/>
    <n v="113"/>
    <n v="215.3"/>
    <n v="23971197.629354388"/>
  </r>
  <r>
    <s v="Righteous Kill"/>
    <x v="0"/>
    <x v="6"/>
    <x v="28"/>
    <s v="September 12, 2008 (United States)"/>
    <x v="22"/>
    <n v="86000"/>
    <s v="Jon Avnet"/>
    <s v="Russell Gewirtz"/>
    <s v="Robert De Niro"/>
    <s v="United States"/>
    <n v="60000000"/>
    <n v="79498846"/>
    <s v="Millennium Films"/>
    <n v="101"/>
    <n v="215.3"/>
    <n v="112509514.05573618"/>
  </r>
  <r>
    <s v="Leatherheads"/>
    <x v="8"/>
    <x v="3"/>
    <x v="28"/>
    <s v="April 4, 2008 (United States)"/>
    <x v="22"/>
    <n v="32000"/>
    <s v="George Clooney"/>
    <s v="Duncan Brantley"/>
    <s v="George Clooney"/>
    <s v="United States"/>
    <n v="58000000"/>
    <n v="41319039"/>
    <s v="Universal Pictures"/>
    <n v="114"/>
    <n v="215.3"/>
    <n v="58476131.831398048"/>
  </r>
  <r>
    <s v="Meet the Spartans"/>
    <x v="8"/>
    <x v="3"/>
    <x v="28"/>
    <s v="January 25, 2008 (United States)"/>
    <x v="70"/>
    <n v="103000"/>
    <s v="Jason Friedberg"/>
    <s v="Jason Friedberg"/>
    <s v="Sean Maguire"/>
    <s v="United States"/>
    <n v="30000000"/>
    <n v="85897593"/>
    <s v="New Regency Productions"/>
    <n v="87"/>
    <n v="215.3"/>
    <n v="121565241.92800742"/>
  </r>
  <r>
    <s v="Star Wars: The Clone Wars"/>
    <x v="1"/>
    <x v="10"/>
    <x v="28"/>
    <s v="August 15, 2008 (United States)"/>
    <x v="23"/>
    <n v="61000"/>
    <s v="Dave Filoni"/>
    <s v="Henry Gilroy"/>
    <s v="Matt Lanter"/>
    <s v="United States"/>
    <n v="8500000"/>
    <n v="68282844"/>
    <s v="Lucasfilm Animation"/>
    <n v="98"/>
    <n v="215.3"/>
    <n v="96636240.440315843"/>
  </r>
  <r>
    <s v="Mirrors"/>
    <x v="0"/>
    <x v="4"/>
    <x v="28"/>
    <s v="August 15, 2008 (United States)"/>
    <x v="10"/>
    <n v="104000"/>
    <s v="Alexandre Aja"/>
    <s v="Alexandre Aja"/>
    <s v="Kiefer Sutherland"/>
    <s v="United States"/>
    <n v="35000000"/>
    <n v="78094714"/>
    <s v="New Regency Productions"/>
    <n v="110"/>
    <n v="215.3"/>
    <n v="110522337.92754295"/>
  </r>
  <r>
    <s v="Harold &amp; Kumar Escape from Guantanamo Bay"/>
    <x v="0"/>
    <x v="1"/>
    <x v="28"/>
    <s v="April 25, 2008 (United States)"/>
    <x v="14"/>
    <n v="132000"/>
    <s v="Jon Hurwitz"/>
    <s v="Jon Hurwitz"/>
    <s v="John Cho"/>
    <s v="United States"/>
    <n v="12000000"/>
    <n v="43495888"/>
    <s v="New Line Cinema"/>
    <n v="114"/>
    <n v="215.3"/>
    <n v="61556883.760334417"/>
  </r>
  <r>
    <s v="Baby Mama"/>
    <x v="8"/>
    <x v="3"/>
    <x v="28"/>
    <s v="April 25, 2008 (United States)"/>
    <x v="22"/>
    <n v="43000"/>
    <s v="Michael McCullers"/>
    <s v="Michael McCullers"/>
    <s v="Tina Fey"/>
    <s v="United States"/>
    <n v="30000000"/>
    <n v="64444713"/>
    <s v="Broadway Video"/>
    <n v="99"/>
    <n v="215.3"/>
    <n v="91204384.81699954"/>
  </r>
  <r>
    <s v="Nim's Island"/>
    <x v="1"/>
    <x v="1"/>
    <x v="28"/>
    <s v="April 4, 2008 (United States)"/>
    <x v="22"/>
    <n v="34000"/>
    <s v="Jennifer Flackett"/>
    <s v="Joseph Kwong"/>
    <s v="Jodie Foster"/>
    <s v="United States"/>
    <n v="37000000"/>
    <n v="100104565"/>
    <s v="Walden Media"/>
    <n v="96"/>
    <n v="215.3"/>
    <n v="141671439.64468184"/>
  </r>
  <r>
    <s v="City of Ember"/>
    <x v="1"/>
    <x v="1"/>
    <x v="28"/>
    <s v="October 10, 2008 (United States)"/>
    <x v="16"/>
    <n v="64000"/>
    <s v="Gil Kenan"/>
    <s v="Caroline Thompson"/>
    <s v="Saoirse Ronan"/>
    <s v="United States"/>
    <n v="55000000"/>
    <n v="17929684"/>
    <s v="Playtone"/>
    <n v="90"/>
    <n v="215.3"/>
    <n v="25374708.382721782"/>
  </r>
  <r>
    <s v="Quarantine"/>
    <x v="0"/>
    <x v="4"/>
    <x v="28"/>
    <s v="October 10, 2008 (United States)"/>
    <x v="23"/>
    <n v="71000"/>
    <s v="John Erick Dowdle"/>
    <s v="John Erick Dowdle"/>
    <s v="Jennifer Carpenter"/>
    <s v="United States"/>
    <n v="12000000"/>
    <n v="41319906"/>
    <s v="Screen Gems"/>
    <n v="89"/>
    <n v="215.3"/>
    <n v="58477358.839758478"/>
  </r>
  <r>
    <s v="Bangkok Dangerous"/>
    <x v="0"/>
    <x v="2"/>
    <x v="28"/>
    <s v="September 5, 2008 (United States)"/>
    <x v="20"/>
    <n v="55000"/>
    <s v="Danny Pang"/>
    <s v="Jason Richman"/>
    <s v="Nicolas Cage"/>
    <s v="United States"/>
    <n v="45000000"/>
    <n v="42487390"/>
    <s v="Initial Entertainment Group (IEG)"/>
    <n v="99"/>
    <n v="215.3"/>
    <n v="60129622.540640965"/>
  </r>
  <r>
    <s v="Nights in Rodanthe"/>
    <x v="8"/>
    <x v="0"/>
    <x v="28"/>
    <s v="September 26, 2008 (United States)"/>
    <x v="22"/>
    <n v="24000"/>
    <s v="George C. Wolfe"/>
    <s v="Ann Peacock"/>
    <s v="Diane Lane"/>
    <s v="United States"/>
    <n v="30000000"/>
    <n v="84375346"/>
    <s v="Warner Bros."/>
    <n v="97"/>
    <n v="215.3"/>
    <n v="119410905.37018114"/>
  </r>
  <r>
    <s v="Four Christmases"/>
    <x v="8"/>
    <x v="3"/>
    <x v="28"/>
    <s v="November 26, 2008 (United States)"/>
    <x v="46"/>
    <n v="67000"/>
    <s v="Seth Gordon"/>
    <s v="Matt Allen"/>
    <s v="Reese Witherspoon"/>
    <s v="Germany"/>
    <n v="80000000"/>
    <n v="164112721"/>
    <s v="New Line Cinema"/>
    <n v="88"/>
    <n v="215.3"/>
    <n v="232257993.90942869"/>
  </r>
  <r>
    <s v="The Sisterhood of the Traveling Pants 2"/>
    <x v="8"/>
    <x v="3"/>
    <x v="28"/>
    <s v="August 6, 2008 (United States)"/>
    <x v="19"/>
    <n v="28000"/>
    <s v="Sanaa Hamri"/>
    <s v="Elizabeth Chandler"/>
    <s v="America Ferrera"/>
    <s v="United States"/>
    <n v="27000000"/>
    <n v="44352417"/>
    <s v="Alcon Entertainment"/>
    <n v="119"/>
    <n v="215.3"/>
    <n v="62769073.199721314"/>
  </r>
  <r>
    <s v="Pride and Glory"/>
    <x v="0"/>
    <x v="6"/>
    <x v="28"/>
    <s v="October 24, 2008 (United States)"/>
    <x v="14"/>
    <n v="60000"/>
    <s v="Gavin O'Connor"/>
    <s v="Joe Carnahan"/>
    <s v="Edward Norton"/>
    <s v="United States"/>
    <n v="30000000"/>
    <n v="31200557"/>
    <s v="New Line Cinema"/>
    <n v="130"/>
    <n v="215.3"/>
    <n v="44156106.446353927"/>
  </r>
  <r>
    <s v="Blindness"/>
    <x v="0"/>
    <x v="0"/>
    <x v="28"/>
    <s v="October 3, 2008 (United States)"/>
    <x v="14"/>
    <n v="71000"/>
    <s v="Fernando Meirelles"/>
    <s v="JosÃ© Saramago"/>
    <s v="Julianne Moore"/>
    <s v="Brazil"/>
    <n v="25000000"/>
    <n v="19844979"/>
    <s v="Rhombus Media"/>
    <n v="121"/>
    <n v="215.3"/>
    <n v="28085300.052484903"/>
  </r>
  <r>
    <s v="Che: Part One"/>
    <x v="4"/>
    <x v="5"/>
    <x v="28"/>
    <s v="January 24, 2009 (United States)"/>
    <x v="13"/>
    <n v="45000"/>
    <s v="Steven Soderbergh"/>
    <s v="Peter Buchman"/>
    <s v="Julia Ormond"/>
    <s v="France"/>
    <n v="35000000"/>
    <n v="34209066"/>
    <s v="Wild Bunch"/>
    <n v="134"/>
    <n v="215.3"/>
    <n v="48413852.346493267"/>
  </r>
  <r>
    <s v="The Edge of Love"/>
    <x v="0"/>
    <x v="5"/>
    <x v="28"/>
    <s v="June 20, 2008 (United Kingdom)"/>
    <x v="19"/>
    <n v="17000"/>
    <s v="John Maybury"/>
    <s v="Sharman Macdonald"/>
    <s v="Keira Knightley"/>
    <s v="United Kingdom"/>
    <m/>
    <n v="4297711"/>
    <s v="BBC Films"/>
    <n v="110"/>
    <n v="215.3"/>
    <n v="6082269.1207617279"/>
  </r>
  <r>
    <s v="I Can't Think Straight"/>
    <x v="8"/>
    <x v="0"/>
    <x v="28"/>
    <s v="November 1, 2008 (United States)"/>
    <x v="16"/>
    <n v="8000"/>
    <s v="Shamim Sarif"/>
    <s v="Shamim Sarif"/>
    <s v="Lisa Ray"/>
    <s v="United Kingdom"/>
    <m/>
    <n v="40945"/>
    <s v="Enlightenment Productions"/>
    <n v="82"/>
    <n v="215.3"/>
    <n v="57946.778913144452"/>
  </r>
  <r>
    <s v="Strange Wilderness"/>
    <x v="0"/>
    <x v="1"/>
    <x v="28"/>
    <s v="February 1, 2008 (United States)"/>
    <x v="11"/>
    <n v="21000"/>
    <s v="Fred Wolf"/>
    <s v="Peter Gaulke"/>
    <s v="Steve Zahn"/>
    <s v="United States"/>
    <n v="20000000"/>
    <n v="6964734"/>
    <s v="Pelican Productions LLC (I)"/>
    <n v="87"/>
    <n v="215.3"/>
    <n v="9856732.233163029"/>
  </r>
  <r>
    <s v="Frost/Nixon"/>
    <x v="0"/>
    <x v="5"/>
    <x v="28"/>
    <s v="January 23, 2009 (United States)"/>
    <x v="3"/>
    <n v="105000"/>
    <s v="Ron Howard"/>
    <s v="Peter Morgan"/>
    <s v="Frank Langella"/>
    <s v="United Kingdom"/>
    <n v="25000000"/>
    <n v="27426335"/>
    <s v="Universal Pictures"/>
    <n v="122"/>
    <n v="215.3"/>
    <n v="38814697.048304692"/>
  </r>
  <r>
    <s v="Gomorrah"/>
    <x v="4"/>
    <x v="6"/>
    <x v="28"/>
    <s v="April 10, 2009 (United States)"/>
    <x v="9"/>
    <n v="47000"/>
    <s v="Matteo Garrone"/>
    <s v="Roberto Saviano"/>
    <s v="Gianfelice Imparato"/>
    <s v="Italy"/>
    <m/>
    <n v="34861529"/>
    <s v="Fandango"/>
    <n v="137"/>
    <n v="215.3"/>
    <n v="49337240.530887134"/>
  </r>
  <r>
    <s v="Stop-Loss"/>
    <x v="0"/>
    <x v="0"/>
    <x v="28"/>
    <s v="March 28, 2008 (United States)"/>
    <x v="5"/>
    <n v="20000"/>
    <s v="Kimberly Peirce"/>
    <s v="Mark Richard"/>
    <s v="Ryan Phillippe"/>
    <s v="United States"/>
    <n v="25000000"/>
    <n v="11212953"/>
    <s v="Paramount Pictures"/>
    <n v="112"/>
    <n v="215.3"/>
    <n v="15868958.56525778"/>
  </r>
  <r>
    <s v="Two Lovers"/>
    <x v="0"/>
    <x v="0"/>
    <x v="28"/>
    <s v="March 20, 2009 (United States)"/>
    <x v="9"/>
    <n v="39000"/>
    <s v="James Gray"/>
    <s v="James Gray"/>
    <s v="Joaquin Phoenix"/>
    <s v="United States"/>
    <n v="9800000"/>
    <n v="16303643"/>
    <s v="2929 Productions"/>
    <n v="110"/>
    <n v="215.3"/>
    <n v="23073478.9693451"/>
  </r>
  <r>
    <s v="Babylon A.D."/>
    <x v="8"/>
    <x v="2"/>
    <x v="28"/>
    <s v="August 29, 2008 (United States)"/>
    <x v="41"/>
    <n v="94000"/>
    <s v="Mathieu Kassovitz"/>
    <s v="Maurice G. Dantec"/>
    <s v="Vin Diesel"/>
    <s v="France"/>
    <n v="70000000"/>
    <n v="72109200"/>
    <s v="Babylon"/>
    <n v="90"/>
    <n v="215.3"/>
    <n v="102051431.67673014"/>
  </r>
  <r>
    <s v="Chocolate"/>
    <x v="0"/>
    <x v="2"/>
    <x v="28"/>
    <s v="February 6, 2008 (Thailand)"/>
    <x v="9"/>
    <n v="18000"/>
    <s v="Prachya Pinkaew"/>
    <s v="Napalee"/>
    <s v="JeeJa Yanin"/>
    <s v="Thailand"/>
    <m/>
    <n v="3179014"/>
    <s v="Sahamongkol Film International"/>
    <n v="110"/>
    <n v="215.3"/>
    <n v="4499050.4681839291"/>
  </r>
  <r>
    <s v="Killshot"/>
    <x v="0"/>
    <x v="2"/>
    <x v="28"/>
    <s v="November 13, 2008 (Israel)"/>
    <x v="22"/>
    <n v="21000"/>
    <s v="John Madden"/>
    <s v="Hossein Amini"/>
    <s v="Thomas Jane"/>
    <s v="United States"/>
    <m/>
    <n v="2961647"/>
    <s v="The Weinstein Company"/>
    <n v="95"/>
    <n v="215.3"/>
    <n v="4191425.1783557828"/>
  </r>
  <r>
    <s v="The Good the Bad the Weird"/>
    <x v="0"/>
    <x v="2"/>
    <x v="28"/>
    <s v="July 17, 2008 (South Korea)"/>
    <x v="4"/>
    <n v="34000"/>
    <s v="Jee-woon Kim"/>
    <s v="Jee-woon Kim"/>
    <s v="Kang-ho Song"/>
    <s v="South Korea"/>
    <n v="10000000"/>
    <n v="44261209"/>
    <s v="Barunson E&amp;A"/>
    <n v="130"/>
    <n v="215.3"/>
    <n v="62639992.486298189"/>
  </r>
  <r>
    <s v="Passengers"/>
    <x v="8"/>
    <x v="11"/>
    <x v="28"/>
    <s v="September 26, 2008 (Spain)"/>
    <x v="23"/>
    <n v="35000"/>
    <s v="Rodrigo GarcÃ­a"/>
    <s v="Ronnie Christensen"/>
    <s v="Anne Hathaway"/>
    <s v="United States"/>
    <n v="25000000"/>
    <n v="5798974"/>
    <s v="TriStar Pictures"/>
    <n v="93"/>
    <n v="215.3"/>
    <n v="8206908.3966558287"/>
  </r>
  <r>
    <s v="Shutter"/>
    <x v="8"/>
    <x v="4"/>
    <x v="28"/>
    <s v="March 21, 2008 (United States)"/>
    <x v="33"/>
    <n v="33000"/>
    <s v="Masayuki Ochiai"/>
    <s v="Luke Dawson"/>
    <s v="Joshua Jackson"/>
    <s v="United States"/>
    <n v="8000000"/>
    <n v="48555306"/>
    <s v="New Regency Productions"/>
    <n v="85"/>
    <n v="215.3"/>
    <n v="68717146.949372962"/>
  </r>
  <r>
    <s v="Deception"/>
    <x v="0"/>
    <x v="6"/>
    <x v="28"/>
    <s v="April 25, 2008 (United States)"/>
    <x v="10"/>
    <n v="38000"/>
    <s v="Marcel Langenegger"/>
    <s v="Mark Bomback"/>
    <s v="Hugh Jackman"/>
    <s v="United States"/>
    <n v="25000000"/>
    <n v="18024545"/>
    <s v="Rifkin-Eberts"/>
    <n v="107"/>
    <n v="215.3"/>
    <n v="25508958.947979562"/>
  </r>
  <r>
    <s v="Ghajini"/>
    <x v="4"/>
    <x v="2"/>
    <x v="28"/>
    <s v="December 24, 2008 (United States)"/>
    <x v="4"/>
    <n v="58000"/>
    <s v="A.R. Murugadoss"/>
    <s v="Piyush Mishra"/>
    <s v="Aamir Khan"/>
    <s v="India"/>
    <m/>
    <n v="38316584"/>
    <s v="Geetha Arts"/>
    <n v="186"/>
    <n v="215.3"/>
    <n v="54226953.761263356"/>
  </r>
  <r>
    <s v="Donkey Punch"/>
    <x v="0"/>
    <x v="6"/>
    <x v="28"/>
    <s v="July 18, 2008 (United Kingdom)"/>
    <x v="27"/>
    <n v="11000"/>
    <s v="Olly Blackburn"/>
    <s v="Olly Blackburn"/>
    <s v="Sian Breckin"/>
    <s v="United Kingdom"/>
    <m/>
    <n v="694422"/>
    <s v="Warp X"/>
    <n v="99"/>
    <n v="215.3"/>
    <n v="982770.01114723634"/>
  </r>
  <r>
    <s v="The Eye"/>
    <x v="8"/>
    <x v="0"/>
    <x v="28"/>
    <s v="February 1, 2008 (United States)"/>
    <x v="20"/>
    <n v="52000"/>
    <s v="David Moreau"/>
    <s v="Sebastian Gutierrez"/>
    <s v="Jessica Alba"/>
    <s v="United States"/>
    <n v="12000000"/>
    <n v="58010320"/>
    <s v="Lionsgate"/>
    <n v="98"/>
    <n v="215.3"/>
    <n v="82098209.493729681"/>
  </r>
  <r>
    <s v="The Love Guru"/>
    <x v="8"/>
    <x v="3"/>
    <x v="28"/>
    <s v="June 20, 2008 (United States)"/>
    <x v="51"/>
    <n v="51000"/>
    <s v="Marco Schnabel"/>
    <s v="Mike Myers"/>
    <s v="Mike Myers"/>
    <s v="United Kingdom"/>
    <n v="62000000"/>
    <n v="40877556"/>
    <s v="Paramount Pictures"/>
    <n v="87"/>
    <n v="215.3"/>
    <n v="57851329.833720386"/>
  </r>
  <r>
    <s v="The Informers"/>
    <x v="0"/>
    <x v="6"/>
    <x v="28"/>
    <s v="April 24, 2009 (United States)"/>
    <x v="18"/>
    <n v="16000"/>
    <s v="Gregor Jordan"/>
    <s v="Bret Easton Ellis"/>
    <s v="Billy Bob Thornton"/>
    <s v="United States"/>
    <n v="18000000"/>
    <n v="382174"/>
    <s v="Senator Entertainment Co"/>
    <n v="98"/>
    <n v="215.3"/>
    <n v="540865.85137018107"/>
  </r>
  <r>
    <s v="The X Files: I Want to Believe"/>
    <x v="8"/>
    <x v="6"/>
    <x v="28"/>
    <s v="July 25, 2008 (United States)"/>
    <x v="23"/>
    <n v="89000"/>
    <s v="Chris Carter"/>
    <s v="Frank Spotnitz"/>
    <s v="David Duchovny"/>
    <s v="United States"/>
    <n v="30000000"/>
    <n v="69363381"/>
    <s v="Twentieth Century Fox"/>
    <n v="104"/>
    <n v="215.3"/>
    <n v="98165453.742220148"/>
  </r>
  <r>
    <s v="Asterix at the Olympic Games"/>
    <x v="4"/>
    <x v="1"/>
    <x v="28"/>
    <s v="June 13, 2008 (United States)"/>
    <x v="33"/>
    <n v="28000"/>
    <s v="FrÃ©dÃ©ric Forestier"/>
    <s v="RenÃ© Goscinny"/>
    <s v="GÃ©rard Depardieu"/>
    <s v="France"/>
    <m/>
    <n v="131856927"/>
    <s v="PathÃ© Renn Productions"/>
    <n v="116"/>
    <n v="215.3"/>
    <n v="186608479.5954482"/>
  </r>
  <r>
    <s v="Wendy and Lucy"/>
    <x v="0"/>
    <x v="0"/>
    <x v="28"/>
    <s v="March 6, 2009 (United Kingdom)"/>
    <x v="12"/>
    <n v="17000"/>
    <s v="Kelly Reichardt"/>
    <s v="Jonathan Raymond"/>
    <s v="Michelle Williams"/>
    <s v="United States"/>
    <n v="200000"/>
    <n v="1192995"/>
    <s v="Field Guide Films"/>
    <n v="80"/>
    <n v="215.3"/>
    <n v="1688367.7496516488"/>
  </r>
  <r>
    <s v="Tokyo!"/>
    <x v="9"/>
    <x v="3"/>
    <x v="28"/>
    <s v="August 16, 2008 (Japan)"/>
    <x v="12"/>
    <n v="10000"/>
    <s v="Leos Carax"/>
    <s v="Gabrielle Bell"/>
    <s v="Ayako Fujitani"/>
    <s v="France"/>
    <m/>
    <n v="1194397"/>
    <s v="Comme des CinÃ©mas"/>
    <n v="112"/>
    <n v="215.3"/>
    <n v="1690351.9084997678"/>
  </r>
  <r>
    <s v="One Missed Call"/>
    <x v="8"/>
    <x v="4"/>
    <x v="28"/>
    <s v="January 4, 2008 (United States)"/>
    <x v="35"/>
    <n v="31000"/>
    <s v="Eric Valette"/>
    <s v="Andrew Klavan"/>
    <s v="Edward Burns"/>
    <s v="United States"/>
    <n v="20000000"/>
    <n v="45847751"/>
    <s v="Alcon Entertainment"/>
    <n v="87"/>
    <n v="215.3"/>
    <n v="64885321.549930327"/>
  </r>
  <r>
    <s v="Transsiberian"/>
    <x v="0"/>
    <x v="6"/>
    <x v="28"/>
    <s v="September 5, 2008 (United States)"/>
    <x v="17"/>
    <n v="51000"/>
    <s v="Brad Anderson"/>
    <s v="Brad Anderson"/>
    <s v="Woody Harrelson"/>
    <s v="United Kingdom"/>
    <n v="15000000"/>
    <n v="5926410"/>
    <s v="Filmax International"/>
    <n v="111"/>
    <n v="215.3"/>
    <n v="8387260.2275894098"/>
  </r>
  <r>
    <s v="Lakeview Terrace"/>
    <x v="8"/>
    <x v="6"/>
    <x v="28"/>
    <s v="September 19, 2008 (United States)"/>
    <x v="10"/>
    <n v="50000"/>
    <s v="Neil LaBute"/>
    <s v="David Loughery"/>
    <s v="Samuel L. Jackson"/>
    <s v="United States"/>
    <n v="20000000"/>
    <n v="44655002"/>
    <s v="Screen Gems"/>
    <n v="110"/>
    <n v="215.3"/>
    <n v="63197301.947979562"/>
  </r>
  <r>
    <s v="Fireproof"/>
    <x v="1"/>
    <x v="0"/>
    <x v="28"/>
    <s v="September 26, 2008 (United States)"/>
    <x v="16"/>
    <n v="22000"/>
    <s v="Alex Kendrick"/>
    <s v="Alex Kendrick"/>
    <s v="Kirk Cameron"/>
    <s v="United States"/>
    <n v="500000"/>
    <n v="33473297"/>
    <s v="Samuel Goldwyn Films"/>
    <n v="122"/>
    <n v="215.3"/>
    <n v="47372566.632141195"/>
  </r>
  <r>
    <s v="Traitor"/>
    <x v="8"/>
    <x v="2"/>
    <x v="28"/>
    <s v="August 27, 2008 (United States)"/>
    <x v="9"/>
    <n v="56000"/>
    <s v="Jeffrey Nachmanoff"/>
    <s v="Jeffrey Nachmanoff"/>
    <s v="Don Cheadle"/>
    <s v="United States"/>
    <n v="22000000"/>
    <n v="27675014"/>
    <s v="Overture Films"/>
    <n v="114"/>
    <n v="215.3"/>
    <n v="39166636.16256386"/>
  </r>
  <r>
    <s v="My Best Friend's Girl"/>
    <x v="0"/>
    <x v="3"/>
    <x v="28"/>
    <s v="September 19, 2008 (United States)"/>
    <x v="23"/>
    <n v="43000"/>
    <s v="Howard Deutch"/>
    <s v="Jordan Cahan"/>
    <s v="Kate Hudson"/>
    <s v="United States"/>
    <n v="20000000"/>
    <n v="41624687"/>
    <s v="Lionsgate"/>
    <n v="101"/>
    <n v="215.3"/>
    <n v="58908695.443102643"/>
  </r>
  <r>
    <s v="New York, I Love You"/>
    <x v="0"/>
    <x v="3"/>
    <x v="28"/>
    <s v="October 16, 2009 (United States)"/>
    <x v="19"/>
    <n v="45000"/>
    <s v="Directors"/>
    <s v="Hu Hong"/>
    <s v="Shia LaBeouf"/>
    <s v="United States"/>
    <n v="14700000"/>
    <n v="14603177"/>
    <s v="Vivendi Entertainment"/>
    <n v="103"/>
    <n v="215.3"/>
    <n v="20666920.724105898"/>
  </r>
  <r>
    <s v="Nothing But the Truth"/>
    <x v="0"/>
    <x v="6"/>
    <x v="28"/>
    <s v="July 29, 2009 (Philippines)"/>
    <x v="13"/>
    <n v="37000"/>
    <s v="Rod Lurie"/>
    <s v="Rod Lurie"/>
    <s v="Kate Beckinsale"/>
    <s v="United States"/>
    <n v="11500000"/>
    <n v="409832"/>
    <s v="Yari Film Group (YFG)"/>
    <n v="108"/>
    <n v="215.3"/>
    <n v="580008.4087320019"/>
  </r>
  <r>
    <s v="Cadillac Records"/>
    <x v="0"/>
    <x v="5"/>
    <x v="28"/>
    <s v="December 5, 2008 (United States)"/>
    <x v="9"/>
    <n v="21000"/>
    <s v="Darnell Martin"/>
    <s v="Darnell Martin"/>
    <s v="Adrien Brody"/>
    <s v="United States"/>
    <n v="12000000"/>
    <n v="8883644"/>
    <s v="LightWave Entertainment"/>
    <n v="109"/>
    <n v="215.3"/>
    <n v="12572439.975847654"/>
  </r>
  <r>
    <s v="Pontypool"/>
    <x v="4"/>
    <x v="7"/>
    <x v="28"/>
    <s v="September 18, 2009 (Turkey)"/>
    <x v="14"/>
    <n v="30000"/>
    <s v="Bruce McDonald"/>
    <s v="Tony Burgess"/>
    <s v="Stephen McHattie"/>
    <s v="Canada"/>
    <n v="1500000"/>
    <n v="32118"/>
    <s v="Ponty Up Pictures"/>
    <n v="93"/>
    <n v="215.3"/>
    <n v="45454.503483511377"/>
  </r>
  <r>
    <s v="Happy-Go-Lucky"/>
    <x v="0"/>
    <x v="3"/>
    <x v="28"/>
    <s v="November 21, 2008 (United States)"/>
    <x v="9"/>
    <n v="38000"/>
    <s v="Mike Leigh"/>
    <s v="Mike Leigh"/>
    <s v="Sally Hawkins"/>
    <s v="United Kingdom"/>
    <m/>
    <n v="18696602"/>
    <s v="Film4"/>
    <n v="118"/>
    <n v="215.3"/>
    <n v="26460077.238272179"/>
  </r>
  <r>
    <s v="Beverly Hills Chihuahua"/>
    <x v="1"/>
    <x v="1"/>
    <x v="28"/>
    <s v="October 3, 2008 (United States)"/>
    <x v="51"/>
    <n v="23000"/>
    <s v="Raja Gosnell"/>
    <s v="Analisa LaBianco"/>
    <s v="Drew Barrymore"/>
    <s v="United States"/>
    <n v="20000000"/>
    <n v="149292488"/>
    <s v="Mandeville Films"/>
    <n v="91"/>
    <n v="215.3"/>
    <n v="211283888.03344169"/>
  </r>
  <r>
    <s v="Waltz with Bashir"/>
    <x v="0"/>
    <x v="10"/>
    <x v="28"/>
    <s v="June 12, 2008 (Israel)"/>
    <x v="45"/>
    <n v="56000"/>
    <s v="Ari Folman"/>
    <s v="Ari Folman"/>
    <s v="Ari Folman"/>
    <s v="Israel"/>
    <n v="1500000"/>
    <n v="11179372"/>
    <s v="Bridgit Folman Film Gang"/>
    <n v="90"/>
    <n v="215.3"/>
    <n v="15821433.573618207"/>
  </r>
  <r>
    <s v="Redbelt"/>
    <x v="0"/>
    <x v="0"/>
    <x v="28"/>
    <s v="May 9, 2008 (United States)"/>
    <x v="17"/>
    <n v="21000"/>
    <s v="David Mamet"/>
    <s v="David Mamet"/>
    <s v="Chiwetel Ejiofor"/>
    <s v="United States"/>
    <n v="7000000"/>
    <n v="2674090"/>
    <s v="Sony Pictures Classics"/>
    <n v="99"/>
    <n v="215.3"/>
    <n v="3784464.5750116115"/>
  </r>
  <r>
    <s v="Departures"/>
    <x v="8"/>
    <x v="0"/>
    <x v="28"/>
    <s v="June 19, 2009 (United States)"/>
    <x v="31"/>
    <n v="50000"/>
    <s v="YÃ´jirÃ´ Takita"/>
    <s v="KundÃ´ Koyama"/>
    <s v="Masahiro Motoki"/>
    <s v="Japan"/>
    <m/>
    <n v="70636951"/>
    <s v="Amuse Soft"/>
    <n v="130"/>
    <n v="215.3"/>
    <n v="99967854.016256377"/>
  </r>
  <r>
    <s v="Mad Money"/>
    <x v="8"/>
    <x v="3"/>
    <x v="28"/>
    <s v="January 18, 2008 (United States)"/>
    <x v="1"/>
    <n v="21000"/>
    <s v="Callie Khouri"/>
    <s v="Glenn Gers"/>
    <s v="Diane Keaton"/>
    <s v="United States"/>
    <n v="22000000"/>
    <n v="26412163"/>
    <s v="Big City Pictures"/>
    <n v="104"/>
    <n v="215.3"/>
    <n v="37379405.78773804"/>
  </r>
  <r>
    <s v="The Burning Plain"/>
    <x v="0"/>
    <x v="6"/>
    <x v="28"/>
    <s v="November 5, 2009 (Argentina)"/>
    <x v="8"/>
    <n v="19000"/>
    <s v="Guillermo Arriaga"/>
    <s v="Guillermo Arriaga"/>
    <s v="Charlize Theron"/>
    <s v="United States"/>
    <n v="20000000"/>
    <n v="5642478"/>
    <s v="2929 Productions"/>
    <n v="107"/>
    <n v="215.3"/>
    <n v="7985429.8495123079"/>
  </r>
  <r>
    <s v="Brideshead Revisited"/>
    <x v="8"/>
    <x v="0"/>
    <x v="28"/>
    <s v="August 15, 2008 (United States)"/>
    <x v="17"/>
    <n v="12000"/>
    <s v="Julian Jarrold"/>
    <s v="Andrew Davies"/>
    <s v="Matthew Goode"/>
    <s v="United Kingdom"/>
    <n v="20000000"/>
    <n v="13451186"/>
    <s v="Ecosse Films"/>
    <n v="133"/>
    <n v="215.3"/>
    <n v="19036583.252206225"/>
  </r>
  <r>
    <s v="The Tale of Despereaux"/>
    <x v="2"/>
    <x v="10"/>
    <x v="28"/>
    <s v="December 19, 2008 (United States)"/>
    <x v="10"/>
    <n v="36000"/>
    <s v="Sam Fell"/>
    <s v="Kate DiCamillo"/>
    <s v="Matthew Broderick"/>
    <s v="United Kingdom"/>
    <n v="60000000"/>
    <n v="86957280"/>
    <s v="Universal Pictures"/>
    <n v="93"/>
    <n v="215.3"/>
    <n v="123064947.58941013"/>
  </r>
  <r>
    <s v="Meet the Browns"/>
    <x v="8"/>
    <x v="3"/>
    <x v="28"/>
    <s v="March 21, 2008 (United States)"/>
    <x v="44"/>
    <n v="6500"/>
    <s v="Tyler Perry"/>
    <s v="Tyler Perry"/>
    <s v="Tamela J. Mann"/>
    <s v="United States"/>
    <m/>
    <n v="41975388"/>
    <s v="The Tyler Perry Company"/>
    <n v="100"/>
    <n v="215.3"/>
    <n v="59405019.617278218"/>
  </r>
  <r>
    <s v="Pathology"/>
    <x v="0"/>
    <x v="6"/>
    <x v="28"/>
    <s v="April 11, 2008 (United Kingdom)"/>
    <x v="22"/>
    <n v="32000"/>
    <s v="Marc SchÃ¶lermann"/>
    <s v="Mark Neveldine"/>
    <s v="Alyssa Milano"/>
    <s v="United States"/>
    <n v="8000000"/>
    <n v="3234706"/>
    <s v="Metro-Goldwyn-Mayer (MGM)"/>
    <n v="95"/>
    <n v="215.3"/>
    <n v="4577867.7111007897"/>
  </r>
  <r>
    <s v="Chaos Theory"/>
    <x v="8"/>
    <x v="3"/>
    <x v="28"/>
    <s v="October 16, 2008 (Russia)"/>
    <x v="14"/>
    <n v="32000"/>
    <s v="Marcos Siega"/>
    <s v="Daniel Taplitz"/>
    <s v="Ryan Reynolds"/>
    <s v="United States"/>
    <m/>
    <n v="338440"/>
    <s v="Castle Rock Entertainment"/>
    <n v="87"/>
    <n v="215.3"/>
    <n v="478971.98327914538"/>
  </r>
  <r>
    <s v="Be Kind Rewind"/>
    <x v="8"/>
    <x v="3"/>
    <x v="28"/>
    <s v="February 22, 2008 (United States)"/>
    <x v="5"/>
    <n v="89000"/>
    <s v="Michel Gondry"/>
    <s v="Michel Gondry"/>
    <s v="Jack Black"/>
    <s v="United Kingdom"/>
    <n v="20000000"/>
    <n v="30579406"/>
    <s v="New Line Cinema"/>
    <n v="102"/>
    <n v="215.3"/>
    <n v="43277032.086391084"/>
  </r>
  <r>
    <s v="The Express"/>
    <x v="1"/>
    <x v="5"/>
    <x v="28"/>
    <s v="October 10, 2008 (United States)"/>
    <x v="4"/>
    <n v="20000"/>
    <s v="Gary Fleder"/>
    <s v="Charles Leavitt"/>
    <s v="Rob Brown"/>
    <s v="United States"/>
    <n v="40000000"/>
    <n v="9808124"/>
    <s v="Davis Entertainment"/>
    <n v="130"/>
    <n v="215.3"/>
    <n v="13880796.018578727"/>
  </r>
  <r>
    <s v="Easy Virtue"/>
    <x v="8"/>
    <x v="3"/>
    <x v="28"/>
    <s v="June 19, 2009 (United States)"/>
    <x v="17"/>
    <n v="20000"/>
    <s v="Stephan Elliott"/>
    <s v="Stephan Elliott"/>
    <s v="Jessica Biel"/>
    <s v="United Kingdom"/>
    <m/>
    <n v="18463793"/>
    <s v="Ealing Studios"/>
    <n v="97"/>
    <n v="215.3"/>
    <n v="26130597.896423593"/>
  </r>
  <r>
    <s v="The Baader Meinhof Complex"/>
    <x v="0"/>
    <x v="2"/>
    <x v="28"/>
    <s v="September 25, 2008 (Germany)"/>
    <x v="34"/>
    <n v="37000"/>
    <s v="Uli Edel"/>
    <s v="Bernd Eichinger"/>
    <s v="Martina Gedeck"/>
    <s v="Germany"/>
    <m/>
    <n v="26937355"/>
    <s v="Constantin Film"/>
    <n v="150"/>
    <n v="215.3"/>
    <n v="38122675.654900141"/>
  </r>
  <r>
    <s v="What Just Happened"/>
    <x v="0"/>
    <x v="3"/>
    <x v="28"/>
    <s v="October 31, 2008 (United States)"/>
    <x v="41"/>
    <n v="27000"/>
    <s v="Barry Levinson"/>
    <s v="Art Linson"/>
    <s v="Robert De Niro"/>
    <s v="United States"/>
    <n v="25000000"/>
    <n v="6759057"/>
    <s v="2929 Productions"/>
    <n v="104"/>
    <n v="215.3"/>
    <n v="9565651.0352995824"/>
  </r>
  <r>
    <s v="Meet Dave"/>
    <x v="1"/>
    <x v="1"/>
    <x v="28"/>
    <s v="July 11, 2008 (United States)"/>
    <x v="18"/>
    <n v="39000"/>
    <s v="Brian Robbins"/>
    <s v="Rob Greenberg"/>
    <s v="Eddie Murphy"/>
    <s v="United States"/>
    <n v="60000000"/>
    <n v="51339567"/>
    <s v="Twentieth Century Fox"/>
    <n v="90"/>
    <n v="215.3"/>
    <n v="72657529.330701351"/>
  </r>
  <r>
    <s v="JCVD"/>
    <x v="0"/>
    <x v="2"/>
    <x v="28"/>
    <s v="August 2, 2019 (United States)"/>
    <x v="12"/>
    <n v="38000"/>
    <s v="Mabrouk El Mechri"/>
    <s v="Mabrouk El Mechri"/>
    <s v="Jean-Claude Van Damme"/>
    <s v="Belgium"/>
    <m/>
    <n v="2342211"/>
    <s v="Gaumont"/>
    <n v="97"/>
    <n v="215.3"/>
    <n v="3314777.9456572225"/>
  </r>
  <r>
    <s v="Hell Ride"/>
    <x v="0"/>
    <x v="2"/>
    <x v="28"/>
    <s v="January 17, 2009 (Japan)"/>
    <x v="27"/>
    <n v="15000"/>
    <s v="Larry Bishop"/>
    <s v="Larry Bishop"/>
    <s v="Larry Bishop"/>
    <s v="United States"/>
    <m/>
    <n v="390128"/>
    <s v="Dimension Films"/>
    <n v="84"/>
    <n v="215.3"/>
    <n v="552122.6270320483"/>
  </r>
  <r>
    <s v="Igor"/>
    <x v="1"/>
    <x v="10"/>
    <x v="28"/>
    <s v="September 19, 2008 (United States)"/>
    <x v="22"/>
    <n v="23000"/>
    <s v="Tony Leondis"/>
    <s v="Chris McKenna"/>
    <s v="John Cusack"/>
    <s v="United States"/>
    <n v="25000000"/>
    <n v="30893885"/>
    <s v="Metro-Goldwyn-Mayer (MGM)"/>
    <n v="87"/>
    <n v="215.3"/>
    <n v="43722093.634463541"/>
  </r>
  <r>
    <s v="The Wackness"/>
    <x v="0"/>
    <x v="3"/>
    <x v="28"/>
    <s v="August 1, 2008 (United States)"/>
    <x v="9"/>
    <n v="30000"/>
    <s v="Jonathan Levine"/>
    <s v="Jonathan Levine"/>
    <s v="Josh Peck"/>
    <s v="United Kingdom"/>
    <n v="6000000"/>
    <n v="3175469"/>
    <s v="Occupant Entertainment"/>
    <n v="99"/>
    <n v="215.3"/>
    <n v="4494033.4616813743"/>
  </r>
  <r>
    <s v="CJ7"/>
    <x v="1"/>
    <x v="3"/>
    <x v="28"/>
    <s v="January 30, 2008 (China)"/>
    <x v="5"/>
    <n v="15000"/>
    <s v="Stephen Chow"/>
    <s v="Stephen Chow"/>
    <s v="Stephen Chow"/>
    <s v="Hong Kong"/>
    <m/>
    <n v="49529913"/>
    <s v="Columbia Pictures Film Production Asia"/>
    <n v="88"/>
    <n v="215.3"/>
    <n v="70096444.454714358"/>
  </r>
  <r>
    <s v="Shorts"/>
    <x v="1"/>
    <x v="1"/>
    <x v="28"/>
    <s v="August 21, 2009 (United States)"/>
    <x v="32"/>
    <n v="7000"/>
    <s v="Robert Rodriguez"/>
    <s v="Robert Rodriguez"/>
    <s v="Jimmy Bennett"/>
    <s v="United States"/>
    <n v="40000000"/>
    <n v="28972508"/>
    <s v="Warner Bros."/>
    <n v="89"/>
    <n v="215.3"/>
    <n v="41002894.508128196"/>
  </r>
  <r>
    <s v="Frozen River"/>
    <x v="0"/>
    <x v="6"/>
    <x v="28"/>
    <s v="September 5, 2008 (United States)"/>
    <x v="12"/>
    <n v="25000"/>
    <s v="Courtney Hunt"/>
    <s v="Courtney Hunt"/>
    <s v="Melissa Leo"/>
    <s v="United States"/>
    <n v="1000000"/>
    <n v="5457664"/>
    <s v="Cohen Media Group"/>
    <n v="97"/>
    <n v="215.3"/>
    <n v="7723874.6901997216"/>
  </r>
  <r>
    <s v="Surfer, Dude"/>
    <x v="0"/>
    <x v="3"/>
    <x v="28"/>
    <s v="September 5, 2008 (United States)"/>
    <x v="32"/>
    <n v="8500"/>
    <s v="S.R. Bindler"/>
    <s v="S.R. Bindler"/>
    <s v="Matthew McConaughey"/>
    <s v="United States"/>
    <n v="6000000"/>
    <n v="52132"/>
    <s v="Berk/Lane Entertainment"/>
    <n v="85"/>
    <n v="215.3"/>
    <n v="73779.007895959119"/>
  </r>
  <r>
    <s v="Last Chance Harvey"/>
    <x v="8"/>
    <x v="0"/>
    <x v="28"/>
    <s v="January 16, 2009 (United States)"/>
    <x v="14"/>
    <n v="21000"/>
    <s v="Joel Hopkins"/>
    <s v="Joel Hopkins"/>
    <s v="Dustin Hoffman"/>
    <s v="United States"/>
    <m/>
    <n v="32568427"/>
    <s v="Overture Films"/>
    <n v="93"/>
    <n v="215.3"/>
    <n v="46091963.339061774"/>
  </r>
  <r>
    <s v="Welcome Home, Roscoe Jenkins"/>
    <x v="8"/>
    <x v="3"/>
    <x v="28"/>
    <s v="February 8, 2008 (United States)"/>
    <x v="30"/>
    <n v="14000"/>
    <s v="Malcolm D. Lee"/>
    <s v="Malcolm D. Lee"/>
    <s v="Martin Lawrence"/>
    <s v="United States"/>
    <n v="35000000"/>
    <n v="43655418"/>
    <s v="Universal Pictures"/>
    <n v="114"/>
    <n v="215.3"/>
    <n v="61782656.129122153"/>
  </r>
  <r>
    <s v="The Family That Preys"/>
    <x v="8"/>
    <x v="0"/>
    <x v="28"/>
    <s v="September 12, 2008 (United States)"/>
    <x v="1"/>
    <n v="6800"/>
    <s v="Tyler Perry"/>
    <s v="Tyler Perry"/>
    <s v="Kathy Bates"/>
    <s v="United States"/>
    <m/>
    <n v="37105289"/>
    <s v="Louisiana Producers Film Source"/>
    <n v="111"/>
    <n v="215.3"/>
    <n v="52512687.219228983"/>
  </r>
  <r>
    <s v="Surveillance"/>
    <x v="0"/>
    <x v="6"/>
    <x v="28"/>
    <s v="July 31, 2008 (Germany)"/>
    <x v="21"/>
    <n v="17000"/>
    <s v="Jennifer Lynch"/>
    <s v="Kent Harper"/>
    <s v="Julia Ormond"/>
    <s v="United States"/>
    <n v="3500000"/>
    <n v="1138322"/>
    <s v="Lago Film"/>
    <n v="97"/>
    <n v="215.3"/>
    <n v="1610992.6307477937"/>
  </r>
  <r>
    <s v="Inglourious Basterds"/>
    <x v="0"/>
    <x v="1"/>
    <x v="29"/>
    <s v="August 21, 2009 (United States)"/>
    <x v="28"/>
    <n v="1300000"/>
    <s v="Quentin Tarantino"/>
    <s v="Quentin Tarantino"/>
    <s v="Brad Pitt"/>
    <s v="United States"/>
    <n v="70000000"/>
    <n v="321457747"/>
    <s v="Universal Pictures"/>
    <n v="153"/>
    <n v="214.5"/>
    <n v="456634850.86666662"/>
  </r>
  <r>
    <s v="Star Trek"/>
    <x v="8"/>
    <x v="2"/>
    <x v="29"/>
    <s v="May 8, 2009 (United States)"/>
    <x v="6"/>
    <n v="585000"/>
    <s v="J.J. Abrams"/>
    <s v="Roberto Orci"/>
    <s v="Chris Pine"/>
    <s v="United States"/>
    <n v="150000000"/>
    <n v="385680446"/>
    <s v="Paramount Pictures"/>
    <n v="127"/>
    <n v="214.5"/>
    <n v="547864018.16410255"/>
  </r>
  <r>
    <s v="Avatar"/>
    <x v="8"/>
    <x v="2"/>
    <x v="29"/>
    <s v="December 18, 2009 (United States)"/>
    <x v="40"/>
    <n v="1100000"/>
    <s v="James Cameron"/>
    <s v="James Cameron"/>
    <s v="Sam Worthington"/>
    <s v="United States"/>
    <n v="237000000"/>
    <n v="2847246203"/>
    <s v="Twentieth Century Fox"/>
    <n v="162"/>
    <n v="214.5"/>
    <n v="4044549734.5179482"/>
  </r>
  <r>
    <s v="Jennifer's Body"/>
    <x v="0"/>
    <x v="3"/>
    <x v="29"/>
    <s v="September 18, 2009 (United States)"/>
    <x v="11"/>
    <n v="121000"/>
    <s v="Karyn Kusama"/>
    <s v="Diablo Cody"/>
    <s v="Megan Fox"/>
    <s v="United States"/>
    <n v="16000000"/>
    <n v="31556061"/>
    <s v="Fox Atomic"/>
    <n v="102"/>
    <n v="214.5"/>
    <n v="44825789.21538461"/>
  </r>
  <r>
    <s v="Watchmen"/>
    <x v="0"/>
    <x v="2"/>
    <x v="29"/>
    <s v="March 6, 2009 (United States)"/>
    <x v="37"/>
    <n v="520000"/>
    <s v="Zack Snyder"/>
    <s v="David Hayter"/>
    <s v="Jackie Earle Haley"/>
    <s v="United States"/>
    <n v="130000000"/>
    <n v="185382813"/>
    <s v="Warner Bros."/>
    <n v="162"/>
    <n v="214.5"/>
    <n v="263338662.56923074"/>
  </r>
  <r>
    <s v="Fast &amp; Furious"/>
    <x v="8"/>
    <x v="2"/>
    <x v="29"/>
    <s v="April 3, 2009 (United States)"/>
    <x v="14"/>
    <n v="271000"/>
    <s v="Justin Lin"/>
    <s v="Chris Morgan"/>
    <s v="Vin Diesel"/>
    <s v="United States"/>
    <n v="85000000"/>
    <n v="360366870"/>
    <s v="Universal Pictures"/>
    <n v="107"/>
    <n v="214.5"/>
    <n v="511905758.92307687"/>
  </r>
  <r>
    <s v="G.I. Joe: The Rise of Cobra"/>
    <x v="8"/>
    <x v="2"/>
    <x v="29"/>
    <s v="August 7, 2009 (United States)"/>
    <x v="1"/>
    <n v="202000"/>
    <s v="Stephen Sommers"/>
    <s v="Stuart Beattie"/>
    <s v="Dennis Quaid"/>
    <s v="United States"/>
    <n v="175000000"/>
    <n v="302469017"/>
    <s v="Paramount Pictures"/>
    <n v="118"/>
    <n v="214.5"/>
    <n v="429661116.45641023"/>
  </r>
  <r>
    <s v="The Hangover"/>
    <x v="0"/>
    <x v="3"/>
    <x v="29"/>
    <s v="June 5, 2009 (United States)"/>
    <x v="3"/>
    <n v="733000"/>
    <s v="Todd Phillips"/>
    <s v="Jon Lucas"/>
    <s v="Zach Galifianakis"/>
    <s v="United States"/>
    <n v="35000000"/>
    <n v="469310836"/>
    <s v="Warner Bros."/>
    <n v="100"/>
    <n v="214.5"/>
    <n v="666662059.34358966"/>
  </r>
  <r>
    <s v="Harry Potter and the Half-Blood Prince"/>
    <x v="1"/>
    <x v="2"/>
    <x v="29"/>
    <s v="July 15, 2009 (United States)"/>
    <x v="37"/>
    <n v="492000"/>
    <s v="David Yates"/>
    <s v="Steve Kloves"/>
    <s v="Daniel Radcliffe"/>
    <s v="United Kingdom"/>
    <n v="250000000"/>
    <n v="934454096"/>
    <s v="Warner Bros."/>
    <n v="153"/>
    <n v="214.5"/>
    <n v="1327404023.5487177"/>
  </r>
  <r>
    <s v="He's Just Not That Into You"/>
    <x v="8"/>
    <x v="3"/>
    <x v="29"/>
    <s v="February 6, 2009 (United States)"/>
    <x v="5"/>
    <n v="165000"/>
    <s v="Ken Kwapis"/>
    <s v="Abby Kohn"/>
    <s v="Ginnifer Goodwin"/>
    <s v="Germany"/>
    <n v="40000000"/>
    <n v="178866158"/>
    <s v="New Line Cinema"/>
    <n v="129"/>
    <n v="214.5"/>
    <n v="254081670.59487176"/>
  </r>
  <r>
    <n v="2012"/>
    <x v="8"/>
    <x v="2"/>
    <x v="29"/>
    <s v="November 13, 2009 (United States)"/>
    <x v="1"/>
    <n v="360000"/>
    <s v="Roland Emmerich"/>
    <s v="Roland Emmerich"/>
    <s v="John Cusack"/>
    <s v="United States"/>
    <n v="200000000"/>
    <n v="791217826"/>
    <s v="Columbia Pictures"/>
    <n v="158"/>
    <n v="214.5"/>
    <n v="1123935065.6512818"/>
  </r>
  <r>
    <s v="The Lovely Bones"/>
    <x v="8"/>
    <x v="0"/>
    <x v="29"/>
    <s v="January 15, 2010 (United States)"/>
    <x v="17"/>
    <n v="162000"/>
    <s v="Peter Jackson"/>
    <s v="Fran Walsh"/>
    <s v="Rachel Weisz"/>
    <s v="United States"/>
    <n v="65000000"/>
    <n v="93621340"/>
    <s v="Dreamworks Pictures"/>
    <n v="135"/>
    <n v="214.5"/>
    <n v="132990313.74358973"/>
  </r>
  <r>
    <s v="State of Play"/>
    <x v="8"/>
    <x v="6"/>
    <x v="29"/>
    <s v="April 17, 2009 (United States)"/>
    <x v="12"/>
    <n v="145000"/>
    <s v="Kevin Macdonald"/>
    <s v="Matthew Michael Carnahan"/>
    <s v="Russell Crowe"/>
    <s v="United States"/>
    <m/>
    <n v="87812371"/>
    <s v="Universal Pictures"/>
    <n v="127"/>
    <n v="214.5"/>
    <n v="124738598.80512819"/>
  </r>
  <r>
    <s v="Zombieland"/>
    <x v="0"/>
    <x v="1"/>
    <x v="29"/>
    <s v="October 2, 2009 (United States)"/>
    <x v="37"/>
    <n v="534000"/>
    <s v="Ruben Fleischer"/>
    <s v="Rhett Reese"/>
    <s v="Jesse Eisenberg"/>
    <s v="United States"/>
    <n v="23600000"/>
    <n v="102392080"/>
    <s v="Columbia Pictures"/>
    <n v="88"/>
    <n v="214.5"/>
    <n v="145449262.35897434"/>
  </r>
  <r>
    <s v="500 Days of Summer"/>
    <x v="8"/>
    <x v="3"/>
    <x v="29"/>
    <s v="August 7, 2009 (United States)"/>
    <x v="3"/>
    <n v="483000"/>
    <s v="Marc Webb"/>
    <s v="Scott Neustadter"/>
    <s v="Zooey Deschanel"/>
    <s v="United States"/>
    <n v="7500000"/>
    <n v="60800444"/>
    <s v="Fox Searchlight Pictures"/>
    <n v="95"/>
    <n v="214.5"/>
    <n v="86367810.194871783"/>
  </r>
  <r>
    <s v="Sherlock Holmes"/>
    <x v="8"/>
    <x v="2"/>
    <x v="29"/>
    <s v="December 25, 2009 (United States)"/>
    <x v="37"/>
    <n v="596000"/>
    <s v="Guy Ritchie"/>
    <s v="Michael Robert Johnson"/>
    <s v="Robert Downey Jr."/>
    <s v="United States"/>
    <n v="90000000"/>
    <n v="524028679"/>
    <s v="Warner Bros."/>
    <n v="128"/>
    <n v="214.5"/>
    <n v="744389456.83589733"/>
  </r>
  <r>
    <s v="District 9"/>
    <x v="0"/>
    <x v="2"/>
    <x v="29"/>
    <s v="August 14, 2009 (United States)"/>
    <x v="6"/>
    <n v="648000"/>
    <s v="Neill Blomkamp"/>
    <s v="Neill Blomkamp"/>
    <s v="Sharlto Copley"/>
    <s v="South Africa"/>
    <n v="30000000"/>
    <n v="210888950"/>
    <s v="TriStar Pictures"/>
    <n v="112"/>
    <n v="214.5"/>
    <n v="299570457.17948717"/>
  </r>
  <r>
    <s v="The Blind Side"/>
    <x v="8"/>
    <x v="5"/>
    <x v="29"/>
    <s v="November 20, 2009 (United States)"/>
    <x v="37"/>
    <n v="303000"/>
    <s v="John Lee Hancock"/>
    <s v="John Lee Hancock"/>
    <s v="Quinton Aaron"/>
    <s v="United States"/>
    <n v="29000000"/>
    <n v="309208309"/>
    <s v="Alcon Entertainment"/>
    <n v="129"/>
    <n v="214.5"/>
    <n v="439234367.14358968"/>
  </r>
  <r>
    <s v="Up"/>
    <x v="1"/>
    <x v="10"/>
    <x v="29"/>
    <s v="May 29, 2009 (United States)"/>
    <x v="7"/>
    <n v="962000"/>
    <s v="Pete Docter"/>
    <s v="Pete Docter"/>
    <s v="Edward Asner"/>
    <s v="United States"/>
    <n v="175000000"/>
    <n v="735099102"/>
    <s v="Pixar Animation Studios"/>
    <n v="96"/>
    <n v="214.5"/>
    <n v="1044217698.7384614"/>
  </r>
  <r>
    <s v="X-Men Origins: Wolverine"/>
    <x v="8"/>
    <x v="2"/>
    <x v="29"/>
    <s v="May 1, 2009 (United States)"/>
    <x v="14"/>
    <n v="477000"/>
    <s v="Gavin Hood"/>
    <s v="David Benioff"/>
    <s v="Hugh Jackman"/>
    <s v="United States"/>
    <n v="150000000"/>
    <n v="373062864"/>
    <s v="Twentieth Century Fox"/>
    <n v="107"/>
    <n v="214.5"/>
    <n v="529940581.1692307"/>
  </r>
  <r>
    <s v="Fantastic Mr. Fox"/>
    <x v="1"/>
    <x v="10"/>
    <x v="29"/>
    <s v="November 25, 2009 (United States)"/>
    <x v="6"/>
    <n v="208000"/>
    <s v="Wes Anderson"/>
    <s v="Roald Dahl"/>
    <s v="George Clooney"/>
    <s v="United States"/>
    <n v="40000000"/>
    <n v="46474181"/>
    <s v="Twentieth Century Fox"/>
    <n v="87"/>
    <n v="214.5"/>
    <n v="66017169.933333322"/>
  </r>
  <r>
    <s v="Brothers"/>
    <x v="0"/>
    <x v="2"/>
    <x v="29"/>
    <s v="December 4, 2009 (United States)"/>
    <x v="12"/>
    <n v="115000"/>
    <s v="Jim Sheridan"/>
    <s v="David Benioff"/>
    <s v="Jake Gyllenhaal"/>
    <s v="United States"/>
    <n v="26000000"/>
    <n v="43474578"/>
    <s v="Lionsgate"/>
    <n v="105"/>
    <n v="214.5"/>
    <n v="61756195.415384606"/>
  </r>
  <r>
    <s v="Orphan"/>
    <x v="0"/>
    <x v="4"/>
    <x v="29"/>
    <s v="July 24, 2009 (United States)"/>
    <x v="9"/>
    <n v="199000"/>
    <s v="Jaume Collet-Serra"/>
    <s v="David Leslie Johnson-McGoldrick"/>
    <s v="Vera Farmiga"/>
    <s v="United States"/>
    <m/>
    <n v="77912251"/>
    <s v="Dark Castle Entertainment"/>
    <n v="123"/>
    <n v="214.5"/>
    <n v="110675351.42051281"/>
  </r>
  <r>
    <s v="3 Idiots"/>
    <x v="8"/>
    <x v="3"/>
    <x v="29"/>
    <s v="December 25, 2009 (India)"/>
    <x v="0"/>
    <n v="361000"/>
    <s v="Rajkumar Hirani"/>
    <s v="Rajkumar Hirani"/>
    <s v="Aamir Khan"/>
    <s v="India"/>
    <m/>
    <n v="60262836"/>
    <s v="Vinod Chopra Productions"/>
    <n v="170"/>
    <n v="214.5"/>
    <n v="85604131.13846153"/>
  </r>
  <r>
    <s v="Fanboys"/>
    <x v="8"/>
    <x v="1"/>
    <x v="29"/>
    <s v="February 13, 2009 (Iceland)"/>
    <x v="14"/>
    <n v="57000"/>
    <s v="Kyle Newman"/>
    <s v="Ernest Cline"/>
    <s v="Dan Fogler"/>
    <s v="United States"/>
    <n v="3900000"/>
    <n v="961203"/>
    <s v="The Weinstein Company"/>
    <n v="90"/>
    <n v="214.5"/>
    <n v="1365401.1846153846"/>
  </r>
  <r>
    <s v="Transformers: Revenge of the Fallen"/>
    <x v="8"/>
    <x v="2"/>
    <x v="29"/>
    <s v="June 24, 2009 (United States)"/>
    <x v="22"/>
    <n v="390000"/>
    <s v="Michael Bay"/>
    <s v="Ehren Kruger"/>
    <s v="Shia LaBeouf"/>
    <s v="United States"/>
    <n v="200000000"/>
    <n v="836303693"/>
    <s v="Dreamworks Pictures"/>
    <n v="149"/>
    <n v="214.5"/>
    <n v="1187980117.7487178"/>
  </r>
  <r>
    <s v="Up in the Air"/>
    <x v="0"/>
    <x v="3"/>
    <x v="29"/>
    <s v="December 23, 2009 (United States)"/>
    <x v="34"/>
    <n v="324000"/>
    <s v="Jason Reitman"/>
    <s v="Walter Kirn"/>
    <s v="George Clooney"/>
    <s v="United States"/>
    <n v="25000000"/>
    <n v="166842739"/>
    <s v="Paramount Pictures"/>
    <n v="109"/>
    <n v="214.5"/>
    <n v="237002249.75897434"/>
  </r>
  <r>
    <s v="The Twilight Saga: New Moon"/>
    <x v="8"/>
    <x v="1"/>
    <x v="29"/>
    <s v="November 20, 2009 (United States)"/>
    <x v="32"/>
    <n v="271000"/>
    <s v="Chris Weitz"/>
    <s v="Melissa Rosenberg"/>
    <s v="Kristen Stewart"/>
    <s v="United States"/>
    <n v="50000000"/>
    <n v="711025481"/>
    <s v="Temple Hill Entertainment"/>
    <n v="130"/>
    <n v="214.5"/>
    <n v="1010020811.4717947"/>
  </r>
  <r>
    <s v="Antichrist"/>
    <x v="4"/>
    <x v="0"/>
    <x v="29"/>
    <s v="May 20, 2009 (Denmark)"/>
    <x v="14"/>
    <n v="119000"/>
    <s v="Lars von Trier"/>
    <s v="Lars von Trier"/>
    <s v="Willem Dafoe"/>
    <s v="Denmark"/>
    <n v="11000000"/>
    <n v="7413863"/>
    <s v="Zentropa Entertainments"/>
    <n v="108"/>
    <n v="214.5"/>
    <n v="10531487.441025639"/>
  </r>
  <r>
    <s v="Friday the 13th"/>
    <x v="0"/>
    <x v="4"/>
    <x v="29"/>
    <s v="February 13, 2009 (United States)"/>
    <x v="30"/>
    <n v="100000"/>
    <s v="Marcus Nispel"/>
    <s v="Victor Miller"/>
    <s v="Jared Padalecki"/>
    <s v="United States"/>
    <n v="19000000"/>
    <n v="91509154"/>
    <s v="New Line Cinema"/>
    <n v="97"/>
    <n v="214.5"/>
    <n v="129989926.45128204"/>
  </r>
  <r>
    <s v="The Princess and the Frog"/>
    <x v="2"/>
    <x v="10"/>
    <x v="29"/>
    <s v="December 11, 2009 (United States)"/>
    <x v="12"/>
    <n v="130000"/>
    <s v="Ron Clements"/>
    <s v="Ron Clements"/>
    <s v="Anika Noni Rose"/>
    <s v="United States"/>
    <n v="105000000"/>
    <n v="267045765"/>
    <s v="Walt Disney Animation Studios"/>
    <n v="97"/>
    <n v="214.5"/>
    <n v="379341932.8461538"/>
  </r>
  <r>
    <s v="Terminator Salvation"/>
    <x v="8"/>
    <x v="2"/>
    <x v="29"/>
    <s v="May 21, 2009 (United States)"/>
    <x v="16"/>
    <n v="348000"/>
    <s v="McG"/>
    <s v="John Brancato"/>
    <s v="Christian Bale"/>
    <s v="United States"/>
    <n v="200000000"/>
    <n v="371353001"/>
    <s v="The Halcyon Company"/>
    <n v="115"/>
    <n v="214.5"/>
    <n v="527511698.85641021"/>
  </r>
  <r>
    <s v="Coraline"/>
    <x v="1"/>
    <x v="10"/>
    <x v="29"/>
    <s v="February 6, 2009 (United States)"/>
    <x v="3"/>
    <n v="204000"/>
    <s v="Henry Selick"/>
    <s v="Henry Selick"/>
    <s v="Dakota Fanning"/>
    <s v="United States"/>
    <n v="60000000"/>
    <n v="124596837"/>
    <s v="Focus Features"/>
    <n v="100"/>
    <n v="214.5"/>
    <n v="176991404.35384613"/>
  </r>
  <r>
    <s v="Moon"/>
    <x v="0"/>
    <x v="0"/>
    <x v="29"/>
    <s v="July 10, 2009 (United States)"/>
    <x v="40"/>
    <n v="342000"/>
    <s v="Duncan Jones"/>
    <s v="Duncan Jones"/>
    <s v="Sam Rockwell"/>
    <s v="United Kingdom"/>
    <n v="5000000"/>
    <n v="9760107"/>
    <s v="Sony Pictures Classics"/>
    <n v="97"/>
    <n v="214.5"/>
    <n v="13864357.123076921"/>
  </r>
  <r>
    <s v="I Love You, Man"/>
    <x v="0"/>
    <x v="3"/>
    <x v="29"/>
    <s v="March 20, 2009 (United States)"/>
    <x v="9"/>
    <n v="197000"/>
    <s v="John Hamburg"/>
    <s v="John Hamburg"/>
    <s v="Paul Rudd"/>
    <s v="United States"/>
    <n v="40000000"/>
    <n v="91980359"/>
    <s v="Dreamworks Pictures"/>
    <n v="105"/>
    <n v="214.5"/>
    <n v="130659279.19487178"/>
  </r>
  <r>
    <s v="Public Enemies"/>
    <x v="0"/>
    <x v="5"/>
    <x v="29"/>
    <s v="July 1, 2009 (United States)"/>
    <x v="9"/>
    <n v="287000"/>
    <s v="Michael Mann"/>
    <s v="Ronan Bennett"/>
    <s v="Christian Bale"/>
    <s v="United States"/>
    <n v="100000000"/>
    <n v="214104620"/>
    <s v="Universal Pictures"/>
    <n v="140"/>
    <n v="214.5"/>
    <n v="304138357.6410256"/>
  </r>
  <r>
    <s v="The Human Centipede (First Sequence)"/>
    <x v="0"/>
    <x v="4"/>
    <x v="29"/>
    <s v="April 28, 2010 (United States)"/>
    <x v="44"/>
    <n v="75000"/>
    <s v="Tom Six"/>
    <s v="Tom Six"/>
    <s v="Dieter Laser"/>
    <s v="Netherlands"/>
    <m/>
    <n v="325113"/>
    <s v="Six Entertainment"/>
    <n v="92"/>
    <n v="214.5"/>
    <n v="461827.18461538455"/>
  </r>
  <r>
    <s v="Law Abiding Citizen"/>
    <x v="0"/>
    <x v="2"/>
    <x v="29"/>
    <s v="October 16, 2009 (United States)"/>
    <x v="34"/>
    <n v="279000"/>
    <s v="F. Gary Gray"/>
    <s v="Kurt Wimmer"/>
    <s v="Gerard Butler"/>
    <s v="United States"/>
    <n v="50000000"/>
    <n v="127944208"/>
    <s v="G-BASE"/>
    <n v="109"/>
    <n v="214.5"/>
    <n v="181746387.77435896"/>
  </r>
  <r>
    <s v="The Proposal"/>
    <x v="8"/>
    <x v="3"/>
    <x v="29"/>
    <s v="June 19, 2009 (United States)"/>
    <x v="17"/>
    <n v="303000"/>
    <s v="Anne Fletcher"/>
    <s v="Peter Chiarelli"/>
    <s v="Sandra Bullock"/>
    <s v="United States"/>
    <n v="40000000"/>
    <n v="317375031"/>
    <s v="Touchstone Pictures"/>
    <n v="108"/>
    <n v="214.5"/>
    <n v="450835300.44615382"/>
  </r>
  <r>
    <s v="Mr. Nobody"/>
    <x v="0"/>
    <x v="0"/>
    <x v="29"/>
    <s v="September 26, 2013 (United States)"/>
    <x v="40"/>
    <n v="222000"/>
    <s v="Jaco Van Dormael"/>
    <s v="Jaco Van Dormael"/>
    <s v="Jared Leto"/>
    <s v="Belgium"/>
    <n v="47000000"/>
    <n v="3559160"/>
    <s v="Pan EuropÃ©enne"/>
    <n v="141"/>
    <n v="214.5"/>
    <n v="5055832.41025641"/>
  </r>
  <r>
    <s v="Enter the Void"/>
    <x v="4"/>
    <x v="0"/>
    <x v="29"/>
    <s v="May 5, 2010 (France)"/>
    <x v="4"/>
    <n v="74000"/>
    <s v="Gaspar NoÃ©"/>
    <s v="Gaspar NoÃ©"/>
    <s v="Nathaniel Brown"/>
    <s v="France"/>
    <n v="16000000"/>
    <n v="775385"/>
    <s v="FidÃ©litÃ© Films"/>
    <n v="161"/>
    <n v="214.5"/>
    <n v="1101444.3333333333"/>
  </r>
  <r>
    <s v="17 Again"/>
    <x v="8"/>
    <x v="3"/>
    <x v="29"/>
    <s v="April 17, 2009 (United States)"/>
    <x v="5"/>
    <n v="187000"/>
    <s v="Burr Steers"/>
    <s v="Jason Filardi"/>
    <s v="Zac Efron"/>
    <s v="United States"/>
    <n v="20000000"/>
    <n v="136316880"/>
    <s v="New Line Cinema"/>
    <n v="102"/>
    <n v="214.5"/>
    <n v="193639875.69230768"/>
  </r>
  <r>
    <s v="Knowing"/>
    <x v="8"/>
    <x v="2"/>
    <x v="29"/>
    <s v="March 20, 2009 (United States)"/>
    <x v="19"/>
    <n v="225000"/>
    <s v="Alex Proyas"/>
    <s v="Ryne Douglas Pearson"/>
    <s v="Nicolas Cage"/>
    <s v="United States"/>
    <n v="50000000"/>
    <n v="183658498"/>
    <s v="Summit Entertainment"/>
    <n v="121"/>
    <n v="214.5"/>
    <n v="260889251.00512818"/>
  </r>
  <r>
    <s v="Fired Up!"/>
    <x v="8"/>
    <x v="3"/>
    <x v="29"/>
    <s v="February 20, 2009 (United States)"/>
    <x v="10"/>
    <n v="43000"/>
    <s v="Will Gluck"/>
    <s v="Will Gluck"/>
    <s v="Eric Christian Olsen"/>
    <s v="United States"/>
    <n v="20000000"/>
    <n v="18599102"/>
    <s v="Screen Gems"/>
    <n v="90"/>
    <n v="214.5"/>
    <n v="26420262.841025639"/>
  </r>
  <r>
    <s v="Dogtooth"/>
    <x v="4"/>
    <x v="0"/>
    <x v="29"/>
    <s v="November 11, 2009 (Greece)"/>
    <x v="13"/>
    <n v="87000"/>
    <s v="Yorgos Lanthimos"/>
    <s v="Efthymis Filippou"/>
    <s v="Christos Stergioglou"/>
    <s v="Greece"/>
    <m/>
    <n v="676126"/>
    <s v="Boo Productions"/>
    <n v="97"/>
    <n v="214.5"/>
    <n v="960445.65128205123"/>
  </r>
  <r>
    <s v="Angels &amp; Demons"/>
    <x v="8"/>
    <x v="2"/>
    <x v="29"/>
    <s v="May 15, 2009 (United States)"/>
    <x v="17"/>
    <n v="280000"/>
    <s v="Ron Howard"/>
    <s v="David Koepp"/>
    <s v="Tom Hanks"/>
    <s v="United States"/>
    <n v="150000000"/>
    <n v="485930816"/>
    <s v="Columbia Pictures"/>
    <n v="138"/>
    <n v="214.5"/>
    <n v="690270954.01025629"/>
  </r>
  <r>
    <s v="The Road"/>
    <x v="0"/>
    <x v="0"/>
    <x v="29"/>
    <s v="November 25, 2009 (United States)"/>
    <x v="13"/>
    <n v="228000"/>
    <s v="John Hillcoat"/>
    <s v="Joe Penhall"/>
    <s v="Viggo Mortensen"/>
    <s v="United States"/>
    <n v="25000000"/>
    <n v="27639579"/>
    <s v="Dimension Films"/>
    <n v="111"/>
    <n v="214.5"/>
    <n v="39262376.323076919"/>
  </r>
  <r>
    <s v="Whip It"/>
    <x v="8"/>
    <x v="0"/>
    <x v="29"/>
    <s v="October 2, 2009 (United States)"/>
    <x v="15"/>
    <n v="65000"/>
    <s v="Drew Barrymore"/>
    <s v="Shauna Cross"/>
    <s v="Elliot Page"/>
    <s v="United States"/>
    <n v="15000000"/>
    <n v="16691303"/>
    <s v="Fox Searchlight Pictures"/>
    <n v="111"/>
    <n v="214.5"/>
    <n v="23710209.902564101"/>
  </r>
  <r>
    <s v="The Secret in Their Eyes"/>
    <x v="0"/>
    <x v="0"/>
    <x v="29"/>
    <s v="May 21, 2010 (United States)"/>
    <x v="7"/>
    <n v="198000"/>
    <s v="Juan JosÃ© Campanella"/>
    <s v="Eduardo Sacheri"/>
    <s v="Ricardo DarÃ­n"/>
    <s v="Argentina"/>
    <n v="2000000"/>
    <n v="35079650"/>
    <s v="Tornasol Films"/>
    <n v="129"/>
    <n v="214.5"/>
    <n v="49831092.56410256"/>
  </r>
  <r>
    <s v="Pandorum"/>
    <x v="0"/>
    <x v="2"/>
    <x v="29"/>
    <s v="September 25, 2009 (United States)"/>
    <x v="17"/>
    <n v="146000"/>
    <s v="Christian Alvart"/>
    <s v="Travis Milloy"/>
    <s v="Dennis Quaid"/>
    <s v="Germany"/>
    <n v="33000000"/>
    <n v="20648328"/>
    <s v="Constantin Film"/>
    <n v="108"/>
    <n v="214.5"/>
    <n v="29331214.646153841"/>
  </r>
  <r>
    <s v="Monsters vs. Aliens"/>
    <x v="1"/>
    <x v="10"/>
    <x v="29"/>
    <s v="March 27, 2009 (United States)"/>
    <x v="5"/>
    <n v="151000"/>
    <s v="Rob Letterman"/>
    <s v="Maya Forbes"/>
    <s v="Reese Witherspoon"/>
    <s v="United States"/>
    <n v="175000000"/>
    <n v="381509870"/>
    <s v="DreamWorks Animation"/>
    <n v="94"/>
    <n v="214.5"/>
    <n v="541939661.4871794"/>
  </r>
  <r>
    <s v="Underworld: Rise of the Lycans"/>
    <x v="0"/>
    <x v="2"/>
    <x v="29"/>
    <s v="January 23, 2009 (United States)"/>
    <x v="14"/>
    <n v="154000"/>
    <s v="Patrick Tatopoulos"/>
    <s v="Danny McBride"/>
    <s v="Rhona Mitra"/>
    <s v="United States"/>
    <n v="35000000"/>
    <n v="92158961"/>
    <s v="Screen Gems"/>
    <n v="92"/>
    <n v="214.5"/>
    <n v="130912985.62564102"/>
  </r>
  <r>
    <s v="Couples Retreat"/>
    <x v="8"/>
    <x v="3"/>
    <x v="29"/>
    <s v="October 9, 2009 (United States)"/>
    <x v="30"/>
    <n v="104000"/>
    <s v="Peter Billingsley"/>
    <s v="Jon Favreau"/>
    <s v="Vince Vaughn"/>
    <s v="United States"/>
    <n v="70000000"/>
    <n v="171844840"/>
    <s v="Universal Pictures"/>
    <n v="113"/>
    <n v="214.5"/>
    <n v="244107798.35897434"/>
  </r>
  <r>
    <s v="Ondine"/>
    <x v="8"/>
    <x v="0"/>
    <x v="29"/>
    <s v="March 5, 2010 (Ireland)"/>
    <x v="8"/>
    <n v="20000"/>
    <s v="Neil Jordan"/>
    <s v="Neil Jordan"/>
    <s v="Colin Farrell"/>
    <s v="Ireland"/>
    <n v="12000000"/>
    <n v="1790061"/>
    <s v="Wayfare Entertainment"/>
    <n v="111"/>
    <n v="214.5"/>
    <n v="2542804.5999999996"/>
  </r>
  <r>
    <s v="Drag Me to Hell"/>
    <x v="8"/>
    <x v="4"/>
    <x v="29"/>
    <s v="May 29, 2009 (United States)"/>
    <x v="16"/>
    <n v="192000"/>
    <s v="Sam Raimi"/>
    <s v="Sam Raimi"/>
    <s v="Alison Lohman"/>
    <s v="United States"/>
    <n v="30000000"/>
    <n v="90842646"/>
    <s v="Universal Pictures"/>
    <n v="99"/>
    <n v="214.5"/>
    <n v="129043143.29230767"/>
  </r>
  <r>
    <s v="The Last House on the Left"/>
    <x v="0"/>
    <x v="4"/>
    <x v="29"/>
    <s v="March 13, 2009 (United States)"/>
    <x v="16"/>
    <n v="88000"/>
    <s v="Dennis Iliadis"/>
    <s v="Adam Alleca"/>
    <s v="Garret Dillahunt"/>
    <s v="United States"/>
    <n v="15000000"/>
    <n v="45995223"/>
    <s v="Rogue Pictures"/>
    <n v="110"/>
    <n v="214.5"/>
    <n v="65336803.953846149"/>
  </r>
  <r>
    <s v="The Girl with the Dragon Tattoo"/>
    <x v="0"/>
    <x v="6"/>
    <x v="29"/>
    <s v="April 30, 2010 (United States)"/>
    <x v="40"/>
    <n v="211000"/>
    <s v="Niels Arden Oplev"/>
    <s v="Nikolaj Arcel"/>
    <s v="Michael Nyqvist"/>
    <s v="Sweden"/>
    <n v="13000000"/>
    <n v="104414200"/>
    <s v="Yellow Bird"/>
    <n v="152"/>
    <n v="214.5"/>
    <n v="148321709.74358973"/>
  </r>
  <r>
    <s v="The Stepfather"/>
    <x v="8"/>
    <x v="6"/>
    <x v="29"/>
    <s v="October 16, 2009 (United States)"/>
    <x v="41"/>
    <n v="33000"/>
    <s v="Nelson McCormick"/>
    <s v="J.S. Cardone"/>
    <s v="Penn Badgley"/>
    <s v="United States"/>
    <n v="20000000"/>
    <n v="31198531"/>
    <s v="Screen Gems"/>
    <n v="101"/>
    <n v="214.5"/>
    <n v="44317913.266666658"/>
  </r>
  <r>
    <s v="Where the Wild Things Are"/>
    <x v="1"/>
    <x v="1"/>
    <x v="29"/>
    <s v="October 16, 2009 (United States)"/>
    <x v="17"/>
    <n v="102000"/>
    <s v="Spike Jonze"/>
    <s v="Spike Jonze"/>
    <s v="Max Records"/>
    <s v="Germany"/>
    <n v="100000000"/>
    <n v="100140916"/>
    <s v="Warner Bros."/>
    <n v="101"/>
    <n v="214.5"/>
    <n v="142251455.03589743"/>
  </r>
  <r>
    <s v="Sorority Row"/>
    <x v="0"/>
    <x v="4"/>
    <x v="29"/>
    <s v="September 11, 2009 (United States)"/>
    <x v="27"/>
    <n v="29000"/>
    <s v="Stewart Hendler"/>
    <s v="Josh Stolberg"/>
    <s v="Briana Evigan"/>
    <s v="United States"/>
    <n v="12500000"/>
    <n v="27206120"/>
    <s v="House Row Productions"/>
    <n v="101"/>
    <n v="214.5"/>
    <n v="38646642.256410249"/>
  </r>
  <r>
    <s v="Gamer"/>
    <x v="0"/>
    <x v="2"/>
    <x v="29"/>
    <s v="September 4, 2009 (United States)"/>
    <x v="1"/>
    <n v="131000"/>
    <s v="Mark Neveldine"/>
    <s v="Mark Neveldine"/>
    <s v="Gerard Butler"/>
    <s v="United States"/>
    <n v="50000000"/>
    <n v="40828540"/>
    <s v="Lionsgate"/>
    <n v="95"/>
    <n v="214.5"/>
    <n v="57997464.512820505"/>
  </r>
  <r>
    <s v="The Imaginarium of Doctor Parnassus"/>
    <x v="8"/>
    <x v="1"/>
    <x v="29"/>
    <s v="January 8, 2010 (United States)"/>
    <x v="8"/>
    <n v="146000"/>
    <s v="Terry Gilliam"/>
    <s v="Terry Gilliam"/>
    <s v="Christopher Plummer"/>
    <s v="United Kingdom"/>
    <n v="30000000"/>
    <n v="61808775"/>
    <s v="Infinity Features Entertainment"/>
    <n v="123"/>
    <n v="214.5"/>
    <n v="87800157.307692304"/>
  </r>
  <r>
    <s v="Night at the Museum: Battle of the Smithsonian"/>
    <x v="1"/>
    <x v="1"/>
    <x v="29"/>
    <s v="May 22, 2009 (United States)"/>
    <x v="22"/>
    <n v="183000"/>
    <s v="Shawn Levy"/>
    <s v="Robert Ben Garant"/>
    <s v="Ben Stiller"/>
    <s v="United States"/>
    <n v="150000000"/>
    <n v="413106170"/>
    <s v="Twentieth Century Fox"/>
    <n v="105"/>
    <n v="214.5"/>
    <n v="586822610.71794868"/>
  </r>
  <r>
    <s v="Year One"/>
    <x v="8"/>
    <x v="3"/>
    <x v="29"/>
    <s v="June 19, 2009 (United States)"/>
    <x v="38"/>
    <n v="94000"/>
    <s v="Harold Ramis"/>
    <s v="Harold Ramis"/>
    <s v="Jack Black"/>
    <s v="United States"/>
    <n v="60000000"/>
    <n v="62357900"/>
    <s v="Columbia Pictures"/>
    <n v="97"/>
    <n v="214.5"/>
    <n v="88580196.410256401"/>
  </r>
  <r>
    <s v="Adventureland"/>
    <x v="0"/>
    <x v="3"/>
    <x v="29"/>
    <s v="April 3, 2009 (United States)"/>
    <x v="8"/>
    <n v="155000"/>
    <s v="Greg Mottola"/>
    <s v="Greg Mottola"/>
    <s v="Jesse Eisenberg"/>
    <s v="United States"/>
    <m/>
    <n v="17164820"/>
    <s v="Miramax"/>
    <n v="107"/>
    <n v="214.5"/>
    <n v="24382846.871794868"/>
  </r>
  <r>
    <s v="Precious"/>
    <x v="0"/>
    <x v="0"/>
    <x v="29"/>
    <s v="November 20, 2009 (United States)"/>
    <x v="4"/>
    <n v="107000"/>
    <s v="Lee Daniels"/>
    <s v="Geoffrey Fletcher"/>
    <s v="Gabourey Sidibe"/>
    <s v="United States"/>
    <n v="10000000"/>
    <n v="63649529"/>
    <s v="Lionsgate"/>
    <n v="110"/>
    <n v="214.5"/>
    <n v="90414971.964102551"/>
  </r>
  <r>
    <s v="The Time Traveler's Wife"/>
    <x v="8"/>
    <x v="0"/>
    <x v="29"/>
    <s v="August 14, 2009 (United States)"/>
    <x v="12"/>
    <n v="144000"/>
    <s v="Robert Schwentke"/>
    <s v="Bruce Joel Rubin"/>
    <s v="Eric Bana"/>
    <s v="United States"/>
    <n v="39000000"/>
    <n v="101344412"/>
    <s v="New Line Cinema"/>
    <n v="107"/>
    <n v="214.5"/>
    <n v="143961036.53333333"/>
  </r>
  <r>
    <s v="Cloudy with a Chance of Meatballs"/>
    <x v="1"/>
    <x v="10"/>
    <x v="29"/>
    <s v="September 18, 2009 (United States)"/>
    <x v="15"/>
    <n v="212000"/>
    <s v="Phil Lord"/>
    <s v="Phil Lord"/>
    <s v="Anna Faris"/>
    <s v="United States"/>
    <n v="100000000"/>
    <n v="243006126"/>
    <s v="Columbia Pictures"/>
    <n v="90"/>
    <n v="214.5"/>
    <n v="345193317.44615382"/>
  </r>
  <r>
    <s v="A Perfect Getaway"/>
    <x v="0"/>
    <x v="0"/>
    <x v="29"/>
    <s v="August 7, 2009 (United States)"/>
    <x v="16"/>
    <n v="69000"/>
    <s v="David Twohy"/>
    <s v="David Twohy"/>
    <s v="Milla Jovovich"/>
    <s v="United States"/>
    <n v="14000000"/>
    <n v="22955544"/>
    <s v="Rogue"/>
    <n v="98"/>
    <n v="214.5"/>
    <n v="32608644.553846151"/>
  </r>
  <r>
    <s v="Invictus"/>
    <x v="8"/>
    <x v="5"/>
    <x v="29"/>
    <s v="December 11, 2009 (United States)"/>
    <x v="4"/>
    <n v="153000"/>
    <s v="Clint Eastwood"/>
    <s v="Anthony Peckham"/>
    <s v="Morgan Freeman"/>
    <s v="United States"/>
    <n v="60000000"/>
    <n v="122426792"/>
    <s v="Warner Bros."/>
    <n v="134"/>
    <n v="214.5"/>
    <n v="173908827.6102564"/>
  </r>
  <r>
    <s v="Mother"/>
    <x v="0"/>
    <x v="6"/>
    <x v="29"/>
    <s v="May 28, 2009 (South Korea)"/>
    <x v="40"/>
    <n v="56000"/>
    <s v="Bong Joon Ho"/>
    <s v="Bong Joon Ho"/>
    <s v="Hye-ja Kim"/>
    <s v="South Korea"/>
    <n v="5000000"/>
    <n v="17203507"/>
    <s v="CJ Entertainment"/>
    <n v="129"/>
    <n v="214.5"/>
    <n v="24437802.251282047"/>
  </r>
  <r>
    <s v="The Ugly Truth"/>
    <x v="0"/>
    <x v="3"/>
    <x v="29"/>
    <s v="July 24, 2009 (United States)"/>
    <x v="5"/>
    <n v="209000"/>
    <s v="Robert Luketic"/>
    <s v="Nicole Eastman"/>
    <s v="Katherine Heigl"/>
    <s v="United States"/>
    <n v="38000000"/>
    <n v="321682600"/>
    <s v="Columbia Pictures"/>
    <n v="96"/>
    <n v="214.5"/>
    <n v="456954257.43589741"/>
  </r>
  <r>
    <s v="The Invention of Lying"/>
    <x v="8"/>
    <x v="3"/>
    <x v="29"/>
    <s v="October 2, 2009 (United States)"/>
    <x v="5"/>
    <n v="133000"/>
    <s v="Ricky Gervais"/>
    <s v="Ricky Gervais"/>
    <s v="Ricky Gervais"/>
    <s v="United States"/>
    <n v="18500000"/>
    <n v="32406507"/>
    <s v="Warner Bros."/>
    <n v="100"/>
    <n v="214.5"/>
    <n v="46033858.661538459"/>
  </r>
  <r>
    <s v="The Fourth Kind"/>
    <x v="8"/>
    <x v="4"/>
    <x v="29"/>
    <s v="November 6, 2009 (United States)"/>
    <x v="23"/>
    <n v="75000"/>
    <s v="Olatunde Osunsanmi"/>
    <s v="Olatunde Osunsanmi"/>
    <s v="Milla Jovovich"/>
    <s v="United States"/>
    <n v="10000000"/>
    <n v="47719794"/>
    <s v="Universal Pictures"/>
    <n v="98"/>
    <n v="214.5"/>
    <n v="67786579.169230759"/>
  </r>
  <r>
    <s v="A Serious Man"/>
    <x v="0"/>
    <x v="3"/>
    <x v="29"/>
    <s v="November 6, 2009 (United States)"/>
    <x v="12"/>
    <n v="137000"/>
    <s v="Ethan Coen"/>
    <s v="Joel Coen"/>
    <s v="Michael Stuhlbarg"/>
    <s v="United Kingdom"/>
    <n v="7000000"/>
    <n v="31430334"/>
    <s v="Focus Features"/>
    <n v="106"/>
    <n v="214.5"/>
    <n v="44647192.399999999"/>
  </r>
  <r>
    <s v="Extract"/>
    <x v="0"/>
    <x v="3"/>
    <x v="29"/>
    <s v="September 4, 2009 (United States)"/>
    <x v="10"/>
    <n v="46000"/>
    <s v="Mike Judge"/>
    <s v="Mike Judge"/>
    <s v="Jason Bateman"/>
    <s v="United States"/>
    <n v="8000000"/>
    <n v="10848783"/>
    <s v="Ternion Pictures"/>
    <n v="92"/>
    <n v="214.5"/>
    <n v="15410835.338461537"/>
  </r>
  <r>
    <s v="The Collector"/>
    <x v="0"/>
    <x v="4"/>
    <x v="29"/>
    <s v="July 31, 2009 (United States)"/>
    <x v="5"/>
    <n v="61000"/>
    <s v="Marcus Dunstan"/>
    <s v="Patrick Melton"/>
    <s v="Josh Stewart"/>
    <s v="United States"/>
    <n v="6000000"/>
    <n v="10234475"/>
    <s v="LD Entertainment"/>
    <n v="90"/>
    <n v="214.5"/>
    <n v="14538202.948717946"/>
  </r>
  <r>
    <s v="Ninja Assassin"/>
    <x v="0"/>
    <x v="2"/>
    <x v="29"/>
    <s v="November 25, 2009 (United States)"/>
    <x v="21"/>
    <n v="70000"/>
    <s v="James McTeigue"/>
    <s v="Matthew Sand"/>
    <s v="Rain"/>
    <s v="Germany"/>
    <n v="40000000"/>
    <n v="61601280"/>
    <s v="Warner Bros."/>
    <n v="99"/>
    <n v="214.5"/>
    <n v="87505407.999999985"/>
  </r>
  <r>
    <s v="The Men Who Stare at Goats"/>
    <x v="0"/>
    <x v="3"/>
    <x v="29"/>
    <s v="November 6, 2009 (United States)"/>
    <x v="19"/>
    <n v="129000"/>
    <s v="Grant Heslov"/>
    <s v="Jon Ronson"/>
    <s v="Ewan McGregor"/>
    <s v="United States"/>
    <n v="25000000"/>
    <n v="69095771"/>
    <s v="BBC Films"/>
    <n v="94"/>
    <n v="214.5"/>
    <n v="98151428.548717931"/>
  </r>
  <r>
    <s v="Land of the Lost"/>
    <x v="8"/>
    <x v="2"/>
    <x v="29"/>
    <s v="June 5, 2009 (United States)"/>
    <x v="11"/>
    <n v="68000"/>
    <s v="Brad Silberling"/>
    <s v="Chris Henchy"/>
    <s v="Will Ferrell"/>
    <s v="United States"/>
    <n v="100000000"/>
    <n v="68777554"/>
    <s v="Universal Pictures"/>
    <n v="102"/>
    <n v="214.5"/>
    <n v="97699397.220512807"/>
  </r>
  <r>
    <s v="A Single Man"/>
    <x v="0"/>
    <x v="0"/>
    <x v="29"/>
    <s v="February 5, 2010 (United States)"/>
    <x v="24"/>
    <n v="108000"/>
    <s v="Tom Ford"/>
    <s v="Christopher Isherwood"/>
    <s v="Colin Firth"/>
    <s v="United States"/>
    <n v="7000000"/>
    <n v="24964890"/>
    <s v="Fade to Black Productions"/>
    <n v="99"/>
    <n v="214.5"/>
    <n v="35462946.307692304"/>
  </r>
  <r>
    <s v="Now &amp; Later"/>
    <x v="9"/>
    <x v="0"/>
    <x v="29"/>
    <s v="February 18, 2011 (United States)"/>
    <x v="27"/>
    <n v="1600"/>
    <s v="Philippe Diaz"/>
    <s v="Philippe Diaz"/>
    <s v="Keller Wortham"/>
    <s v="United States"/>
    <m/>
    <n v="1808"/>
    <s v="Cinema Libre Studio"/>
    <n v="99"/>
    <n v="214.5"/>
    <n v="2568.2871794871794"/>
  </r>
  <r>
    <s v="Pirate Radio"/>
    <x v="0"/>
    <x v="3"/>
    <x v="29"/>
    <s v="November 13, 2009 (United States)"/>
    <x v="34"/>
    <n v="108000"/>
    <s v="Richard Curtis"/>
    <s v="Richard Curtis"/>
    <s v="Philip Seymour Hoffman"/>
    <s v="United Kingdom"/>
    <n v="50000000"/>
    <n v="36348784"/>
    <s v="Universal Pictures"/>
    <n v="117"/>
    <n v="214.5"/>
    <n v="51633913.682051279"/>
  </r>
  <r>
    <s v="Dragonball Evolution"/>
    <x v="1"/>
    <x v="2"/>
    <x v="29"/>
    <s v="April 10, 2009 (United States)"/>
    <x v="65"/>
    <n v="71000"/>
    <s v="James Wong"/>
    <s v="Ben Ramsey"/>
    <s v="Justin Chatwin"/>
    <s v="United States"/>
    <n v="30000000"/>
    <n v="55720772"/>
    <s v="Twentieth Century Fox"/>
    <n v="85"/>
    <n v="214.5"/>
    <n v="79152070.99487178"/>
  </r>
  <r>
    <s v="Spread"/>
    <x v="0"/>
    <x v="3"/>
    <x v="29"/>
    <s v="July 8, 2009 (France)"/>
    <x v="1"/>
    <n v="39000"/>
    <s v="David Mackenzie"/>
    <s v="Jason Hall"/>
    <s v="Ashton Kutcher"/>
    <s v="United States"/>
    <m/>
    <n v="12035862"/>
    <s v="Barbarian Films"/>
    <n v="97"/>
    <n v="214.5"/>
    <n v="17097096.276923075"/>
  </r>
  <r>
    <s v="Case 39"/>
    <x v="0"/>
    <x v="4"/>
    <x v="29"/>
    <s v="October 1, 2010 (United States)"/>
    <x v="19"/>
    <n v="81000"/>
    <s v="Christian Alvart"/>
    <s v="Ray Wright"/>
    <s v="RenÃ©e Zellweger"/>
    <s v="United States"/>
    <n v="26000000"/>
    <n v="28190603"/>
    <s v="Paramount Vantage"/>
    <n v="109"/>
    <n v="214.5"/>
    <n v="40045112.979487173"/>
  </r>
  <r>
    <s v="The Taking of Pelham 123"/>
    <x v="0"/>
    <x v="2"/>
    <x v="29"/>
    <s v="June 12, 2009 (United States)"/>
    <x v="5"/>
    <n v="189000"/>
    <s v="Tony Scott"/>
    <s v="Brian Helgeland"/>
    <s v="Denzel Washington"/>
    <s v="United States"/>
    <n v="100000000"/>
    <n v="150166126"/>
    <s v="Columbia Pictures"/>
    <n v="106"/>
    <n v="214.5"/>
    <n v="213312907.18974358"/>
  </r>
  <r>
    <s v="It's Complicated"/>
    <x v="0"/>
    <x v="3"/>
    <x v="29"/>
    <s v="December 25, 2009 (United States)"/>
    <x v="16"/>
    <n v="88000"/>
    <s v="Nancy Meyers"/>
    <s v="Nancy Meyers"/>
    <s v="Meryl Streep"/>
    <s v="United States"/>
    <n v="85000000"/>
    <n v="219103655"/>
    <s v="Universal Pictures"/>
    <n v="120"/>
    <n v="214.5"/>
    <n v="311239550.94871789"/>
  </r>
  <r>
    <s v="Halloween II"/>
    <x v="0"/>
    <x v="4"/>
    <x v="29"/>
    <s v="August 28, 2009 (United States)"/>
    <x v="25"/>
    <n v="50000"/>
    <s v="Rob Zombie"/>
    <s v="Rob Zombie"/>
    <s v="Scout Taylor-Compton"/>
    <s v="United States"/>
    <n v="15000000"/>
    <n v="39421467"/>
    <s v="Dimension Films"/>
    <n v="105"/>
    <n v="214.5"/>
    <n v="55998699.276923068"/>
  </r>
  <r>
    <s v="The Final Destination"/>
    <x v="0"/>
    <x v="2"/>
    <x v="29"/>
    <s v="August 28, 2009 (United States)"/>
    <x v="33"/>
    <n v="99000"/>
    <s v="David R. Ellis"/>
    <s v="Eric Bress"/>
    <s v="Nick Zano"/>
    <s v="United States"/>
    <n v="40000000"/>
    <n v="186167139"/>
    <s v="New Line Cinema"/>
    <n v="82"/>
    <n v="214.5"/>
    <n v="264452807.70769227"/>
  </r>
  <r>
    <s v="Chloe"/>
    <x v="0"/>
    <x v="0"/>
    <x v="29"/>
    <s v="March 10, 2010 (France)"/>
    <x v="21"/>
    <n v="71000"/>
    <s v="Atom Egoyan"/>
    <s v="Erin Cressida Wilson"/>
    <s v="Julianne Moore"/>
    <s v="United States"/>
    <n v="14000000"/>
    <n v="13657649"/>
    <s v="StudioCanal"/>
    <n v="96"/>
    <n v="214.5"/>
    <n v="19400865.502564099"/>
  </r>
  <r>
    <s v="Agora"/>
    <x v="0"/>
    <x v="1"/>
    <x v="29"/>
    <s v="October 9, 2009 (Spain)"/>
    <x v="13"/>
    <n v="67000"/>
    <s v="Alejandro AmenÃ¡bar"/>
    <s v="Alejandro AmenÃ¡bar"/>
    <s v="Rachel Weisz"/>
    <s v="Spain"/>
    <n v="70000000"/>
    <n v="39457342"/>
    <s v="Mod Producciones"/>
    <n v="127"/>
    <n v="214.5"/>
    <n v="56049660.174358971"/>
  </r>
  <r>
    <s v="The Joneses"/>
    <x v="0"/>
    <x v="3"/>
    <x v="29"/>
    <s v="April 23, 2010 (United States)"/>
    <x v="5"/>
    <n v="39000"/>
    <s v="Derrick Borte"/>
    <s v="Randy T. Dinzler"/>
    <s v="Demi Moore"/>
    <s v="United States"/>
    <n v="10000000"/>
    <n v="7043835"/>
    <s v="Echo Lake Entertainment"/>
    <n v="96"/>
    <n v="214.5"/>
    <n v="10005857.923076922"/>
  </r>
  <r>
    <s v="Daybreakers"/>
    <x v="0"/>
    <x v="2"/>
    <x v="29"/>
    <s v="January 8, 2010 (United States)"/>
    <x v="5"/>
    <n v="124000"/>
    <s v="Michael Spierig"/>
    <s v="Michael Spierig"/>
    <s v="Ethan Hawke"/>
    <s v="Australia"/>
    <n v="20000000"/>
    <n v="51417188"/>
    <s v="Lionsgate"/>
    <n v="98"/>
    <n v="214.5"/>
    <n v="73038774.748717934"/>
  </r>
  <r>
    <s v="An Education"/>
    <x v="8"/>
    <x v="0"/>
    <x v="29"/>
    <s v="February 5, 2010 (United States)"/>
    <x v="4"/>
    <n v="131000"/>
    <s v="Lone Scherfig"/>
    <s v="Lynn Barber"/>
    <s v="Carey Mulligan"/>
    <s v="United Kingdom"/>
    <n v="7500000"/>
    <n v="26096852"/>
    <s v="BBC Films"/>
    <n v="100"/>
    <n v="214.5"/>
    <n v="37070912.841025636"/>
  </r>
  <r>
    <s v="Crazy Heart"/>
    <x v="0"/>
    <x v="0"/>
    <x v="29"/>
    <s v="February 5, 2010 (United States)"/>
    <x v="13"/>
    <n v="86000"/>
    <s v="Scott Cooper"/>
    <s v="Scott Cooper"/>
    <s v="Jeff Bridges"/>
    <s v="United States"/>
    <n v="7000000"/>
    <n v="47405566"/>
    <s v="Fox Searchlight Pictures"/>
    <n v="112"/>
    <n v="214.5"/>
    <n v="67340214.266666666"/>
  </r>
  <r>
    <s v="Ice Age: Dawn of the Dinosaurs"/>
    <x v="1"/>
    <x v="10"/>
    <x v="29"/>
    <s v="July 1, 2009 (United States)"/>
    <x v="15"/>
    <n v="230000"/>
    <s v="Carlos Saldanha"/>
    <s v="Michael Berg"/>
    <s v="Ray Romano"/>
    <s v="United States"/>
    <n v="90000000"/>
    <n v="886686817"/>
    <s v="Twentieth Century Fox Animation"/>
    <n v="94"/>
    <n v="214.5"/>
    <n v="1259549991.3282049"/>
  </r>
  <r>
    <s v="Crank: High Voltage"/>
    <x v="0"/>
    <x v="2"/>
    <x v="29"/>
    <s v="April 17, 2009 (United States)"/>
    <x v="19"/>
    <n v="143000"/>
    <s v="Mark Neveldine"/>
    <s v="Mark Neveldine"/>
    <s v="Jason Statham"/>
    <s v="United States"/>
    <n v="20000000"/>
    <n v="34572541"/>
    <s v="Lionsgate"/>
    <n v="96"/>
    <n v="214.5"/>
    <n v="49110737.728205122"/>
  </r>
  <r>
    <s v="The International"/>
    <x v="0"/>
    <x v="2"/>
    <x v="29"/>
    <s v="February 13, 2009 (United States)"/>
    <x v="16"/>
    <n v="93000"/>
    <s v="Tom Tykwer"/>
    <s v="Eric Warren Singer"/>
    <s v="Clive Owen"/>
    <s v="United States"/>
    <n v="50000000"/>
    <n v="60253843"/>
    <s v="Columbia Pictures"/>
    <n v="118"/>
    <n v="214.5"/>
    <n v="85591356.466666654"/>
  </r>
  <r>
    <s v="The Uninvited"/>
    <x v="8"/>
    <x v="0"/>
    <x v="29"/>
    <s v="January 30, 2009 (United States)"/>
    <x v="21"/>
    <n v="78000"/>
    <s v="Charles Guard"/>
    <s v="Craig Rosenberg"/>
    <s v="Emily Browning"/>
    <s v="United States"/>
    <m/>
    <n v="41633384"/>
    <s v="Dreamworks Pictures"/>
    <n v="87"/>
    <n v="214.5"/>
    <n v="59140755.733333327"/>
  </r>
  <r>
    <s v="My Bloody Valentine"/>
    <x v="0"/>
    <x v="4"/>
    <x v="29"/>
    <s v="January 16, 2009 (United States)"/>
    <x v="20"/>
    <n v="55000"/>
    <s v="Patrick Lussier"/>
    <s v="Todd Farmer"/>
    <s v="Jensen Ackles"/>
    <s v="United States"/>
    <n v="15000000"/>
    <n v="100734718"/>
    <s v="Lionsgate"/>
    <n v="101"/>
    <n v="214.5"/>
    <n v="143094958.38974357"/>
  </r>
  <r>
    <s v="Julie &amp; Julia"/>
    <x v="8"/>
    <x v="5"/>
    <x v="29"/>
    <s v="August 7, 2009 (United States)"/>
    <x v="9"/>
    <n v="111000"/>
    <s v="Nora Ephron"/>
    <s v="Nora Ephron"/>
    <s v="Amy Adams"/>
    <s v="United States"/>
    <n v="40000000"/>
    <n v="129540522"/>
    <s v="Columbia Pictures"/>
    <n v="123"/>
    <n v="214.5"/>
    <n v="184013972.27692306"/>
  </r>
  <r>
    <s v="Confessions of a Shopaholic"/>
    <x v="1"/>
    <x v="3"/>
    <x v="29"/>
    <s v="February 13, 2009 (United States)"/>
    <x v="23"/>
    <n v="76000"/>
    <s v="P.J. Hogan"/>
    <s v="Tracey Jackson"/>
    <s v="Isla Fisher"/>
    <s v="United States"/>
    <m/>
    <n v="108394089"/>
    <s v="Touchstone Pictures"/>
    <n v="104"/>
    <n v="214.5"/>
    <n v="153975193.09230769"/>
  </r>
  <r>
    <s v="Race to Witch Mountain"/>
    <x v="1"/>
    <x v="2"/>
    <x v="29"/>
    <s v="March 13, 2009 (United States)"/>
    <x v="46"/>
    <n v="57000"/>
    <s v="Andy Fickman"/>
    <s v="Matt Lopez"/>
    <s v="Dwayne Johnson"/>
    <s v="United States"/>
    <n v="65000000"/>
    <n v="106387141"/>
    <s v="Walt Disney Pictures"/>
    <n v="98"/>
    <n v="214.5"/>
    <n v="151124297.72820511"/>
  </r>
  <r>
    <n v="9"/>
    <x v="8"/>
    <x v="10"/>
    <x v="29"/>
    <s v="September 9, 2009 (United States)"/>
    <x v="12"/>
    <n v="135000"/>
    <s v="Shane Acker"/>
    <s v="Pamela Pettler"/>
    <s v="Elijah Wood"/>
    <s v="United States"/>
    <n v="30000000"/>
    <n v="48428063"/>
    <s v="Focus Features"/>
    <n v="79"/>
    <n v="214.5"/>
    <n v="68792684.364102557"/>
  </r>
  <r>
    <s v="The Young Victoria"/>
    <x v="1"/>
    <x v="5"/>
    <x v="29"/>
    <s v="January 8, 2010 (United States)"/>
    <x v="4"/>
    <n v="59000"/>
    <s v="Jean-Marc VallÃ©e"/>
    <s v="Julian Fellowes"/>
    <s v="Emily Blunt"/>
    <s v="United Kingdom"/>
    <n v="35000000"/>
    <n v="29196409"/>
    <s v="GK Films"/>
    <n v="105"/>
    <n v="214.5"/>
    <n v="41473873.297435895"/>
  </r>
  <r>
    <s v="Splice"/>
    <x v="0"/>
    <x v="0"/>
    <x v="29"/>
    <s v="June 4, 2010 (United States)"/>
    <x v="46"/>
    <n v="95000"/>
    <s v="Vincenzo Natali"/>
    <s v="Vincenzo Natali"/>
    <s v="Adrien Brody"/>
    <s v="Canada"/>
    <n v="30000000"/>
    <n v="27127620"/>
    <s v="Canal+"/>
    <n v="104"/>
    <n v="214.5"/>
    <n v="38535131.999999993"/>
  </r>
  <r>
    <s v="A Prophet"/>
    <x v="0"/>
    <x v="6"/>
    <x v="29"/>
    <s v="March 26, 2010 (United States)"/>
    <x v="6"/>
    <n v="95000"/>
    <s v="Jacques Audiard"/>
    <s v="Thomas Bidegain"/>
    <s v="Tahar Rahim"/>
    <s v="France"/>
    <n v="13000000"/>
    <n v="17874044"/>
    <s v="Why Not Productions"/>
    <n v="155"/>
    <n v="214.5"/>
    <n v="25390308.656410255"/>
  </r>
  <r>
    <s v="My Sister's Keeper"/>
    <x v="8"/>
    <x v="0"/>
    <x v="29"/>
    <s v="June 26, 2009 (United States)"/>
    <x v="34"/>
    <n v="91000"/>
    <s v="Nick Cassavetes"/>
    <s v="Jeremy Leven"/>
    <s v="Cameron Diaz"/>
    <s v="United States"/>
    <n v="30000000"/>
    <n v="95714875"/>
    <s v="Curmudgeon Films"/>
    <n v="109"/>
    <n v="214.5"/>
    <n v="135964207.05128205"/>
  </r>
  <r>
    <s v="Bride Wars"/>
    <x v="1"/>
    <x v="3"/>
    <x v="29"/>
    <s v="January 9, 2009 (United States)"/>
    <x v="30"/>
    <n v="102000"/>
    <s v="Gary Winick"/>
    <s v="Greg DePaul"/>
    <s v="Kate Hudson"/>
    <s v="United States"/>
    <n v="30000000"/>
    <n v="115375850"/>
    <s v="Fox 2000 Pictures"/>
    <n v="89"/>
    <n v="214.5"/>
    <n v="163892874.1025641"/>
  </r>
  <r>
    <s v="Surrogates"/>
    <x v="8"/>
    <x v="2"/>
    <x v="29"/>
    <s v="September 25, 2009 (United States)"/>
    <x v="21"/>
    <n v="171000"/>
    <s v="Jonathan Mostow"/>
    <s v="Michael Ferris"/>
    <s v="Bruce Willis"/>
    <s v="United States"/>
    <n v="80000000"/>
    <n v="122444772"/>
    <s v="Touchstone Pictures"/>
    <n v="89"/>
    <n v="214.5"/>
    <n v="173934368.43076921"/>
  </r>
  <r>
    <s v="Valhalla Rising"/>
    <x v="4"/>
    <x v="2"/>
    <x v="29"/>
    <s v="March 31, 2010 (Denmark)"/>
    <x v="10"/>
    <n v="57000"/>
    <s v="Nicolas Winding Refn"/>
    <s v="Nicolas Winding Refn"/>
    <s v="Mads Mikkelsen"/>
    <s v="Denmark"/>
    <m/>
    <n v="282737"/>
    <s v="BBC Films"/>
    <n v="93"/>
    <n v="214.5"/>
    <n v="401631.53333333327"/>
  </r>
  <r>
    <s v="Funny People"/>
    <x v="0"/>
    <x v="3"/>
    <x v="29"/>
    <s v="July 31, 2009 (United States)"/>
    <x v="21"/>
    <n v="116000"/>
    <s v="Judd Apatow"/>
    <s v="Judd Apatow"/>
    <s v="Adam Sandler"/>
    <s v="United States"/>
    <n v="75000000"/>
    <n v="71585235"/>
    <s v="Universal Pictures"/>
    <n v="146"/>
    <n v="214.5"/>
    <n v="101687744.07692307"/>
  </r>
  <r>
    <s v="Saw VI"/>
    <x v="0"/>
    <x v="4"/>
    <x v="29"/>
    <s v="October 23, 2009 (United States)"/>
    <x v="22"/>
    <n v="105000"/>
    <s v="Kevin Greutert"/>
    <s v="Patrick Melton"/>
    <s v="Tobin Bell"/>
    <s v="Canada"/>
    <n v="11000000"/>
    <n v="68234154"/>
    <s v="Twisted Pictures"/>
    <n v="90"/>
    <n v="214.5"/>
    <n v="96927490.553846136"/>
  </r>
  <r>
    <s v="Fish Tank"/>
    <x v="4"/>
    <x v="0"/>
    <x v="29"/>
    <s v="September 11, 2009 (United Kingdom)"/>
    <x v="4"/>
    <n v="60000"/>
    <s v="Andrea Arnold"/>
    <s v="Andrea Arnold"/>
    <s v="Katie Jarvis"/>
    <s v="Netherlands"/>
    <n v="3000000"/>
    <n v="2404300"/>
    <s v="BBC Films"/>
    <n v="123"/>
    <n v="214.5"/>
    <n v="3415338.974358974"/>
  </r>
  <r>
    <s v="Push"/>
    <x v="8"/>
    <x v="2"/>
    <x v="29"/>
    <s v="February 6, 2009 (United States)"/>
    <x v="10"/>
    <n v="107000"/>
    <s v="Paul McGuigan"/>
    <s v="David Bourla"/>
    <s v="Camilla Belle"/>
    <s v="United States"/>
    <n v="38000000"/>
    <n v="48858618"/>
    <s v="Summit Entertainment"/>
    <n v="111"/>
    <n v="214.5"/>
    <n v="69404293.261538461"/>
  </r>
  <r>
    <s v="After.Life"/>
    <x v="0"/>
    <x v="0"/>
    <x v="29"/>
    <s v="December 16, 2009 (Brazil)"/>
    <x v="23"/>
    <n v="37000"/>
    <s v="Agnieszka Wojtowicz-Vosloo"/>
    <s v="Agnieszka Wojtowicz-Vosloo"/>
    <s v="Christina Ricci"/>
    <s v="United States"/>
    <n v="4500000"/>
    <n v="2425535"/>
    <s v="Lleju Productions"/>
    <n v="104"/>
    <n v="214.5"/>
    <n v="3445503.5641025635"/>
  </r>
  <r>
    <s v="Nine"/>
    <x v="8"/>
    <x v="0"/>
    <x v="29"/>
    <s v="December 25, 2009 (United States)"/>
    <x v="1"/>
    <n v="43000"/>
    <s v="Rob Marshall"/>
    <s v="Michael Tolkin"/>
    <s v="Daniel Day-Lewis"/>
    <s v="United Kingdom"/>
    <n v="80000000"/>
    <n v="54004950"/>
    <s v="The Weinstein Company"/>
    <n v="118"/>
    <n v="214.5"/>
    <n v="76714723.84615384"/>
  </r>
  <r>
    <s v="Obsessed"/>
    <x v="8"/>
    <x v="0"/>
    <x v="29"/>
    <s v="April 24, 2009 (United States)"/>
    <x v="18"/>
    <n v="31000"/>
    <s v="Steve Shill"/>
    <s v="David Loughery"/>
    <s v="BeyoncÃ©"/>
    <s v="United States"/>
    <n v="20000000"/>
    <n v="73830347"/>
    <s v="Screen Gems"/>
    <n v="108"/>
    <n v="214.5"/>
    <n v="104876954.45641024"/>
  </r>
  <r>
    <s v="Paul Blart: Mall Cop"/>
    <x v="1"/>
    <x v="2"/>
    <x v="29"/>
    <s v="January 16, 2009 (United States)"/>
    <x v="33"/>
    <n v="105000"/>
    <s v="Steve Carr"/>
    <s v="Kevin James"/>
    <s v="Kevin James"/>
    <s v="United States"/>
    <n v="26000000"/>
    <n v="183348429"/>
    <s v="Columbia Pictures"/>
    <n v="91"/>
    <n v="214.5"/>
    <n v="260448794.01538458"/>
  </r>
  <r>
    <s v="The Box"/>
    <x v="8"/>
    <x v="0"/>
    <x v="29"/>
    <s v="November 6, 2009 (United States)"/>
    <x v="41"/>
    <n v="90000"/>
    <s v="Richard Kelly"/>
    <s v="Richard Kelly"/>
    <s v="Cameron Diaz"/>
    <s v="United States"/>
    <n v="30000000"/>
    <n v="33334176"/>
    <s v="Warner Bros."/>
    <n v="115"/>
    <n v="214.5"/>
    <n v="47351624.369230762"/>
  </r>
  <r>
    <s v="Everybody's Fine"/>
    <x v="8"/>
    <x v="1"/>
    <x v="29"/>
    <s v="December 4, 2009 (United States)"/>
    <x v="12"/>
    <n v="60000"/>
    <s v="Kirk Jones"/>
    <s v="Kirk Jones"/>
    <s v="Robert De Niro"/>
    <s v="United States"/>
    <n v="21000000"/>
    <n v="16443609"/>
    <s v="Miramax"/>
    <n v="99"/>
    <n v="214.5"/>
    <n v="23358357.399999999"/>
  </r>
  <r>
    <s v="BrÃ¼no"/>
    <x v="0"/>
    <x v="3"/>
    <x v="29"/>
    <s v="July 10, 2009 (United States)"/>
    <x v="1"/>
    <n v="146000"/>
    <s v="Larry Charles"/>
    <s v="Sacha Baron Cohen"/>
    <s v="Sacha Baron Cohen"/>
    <s v="United States"/>
    <n v="42000000"/>
    <n v="138805831"/>
    <s v="Universal Pictures"/>
    <n v="81"/>
    <n v="214.5"/>
    <n v="197175462.49743587"/>
  </r>
  <r>
    <s v="I Love You, Beth Cooper"/>
    <x v="8"/>
    <x v="3"/>
    <x v="29"/>
    <s v="July 10, 2009 (United States)"/>
    <x v="11"/>
    <n v="34000"/>
    <s v="Chris Columbus"/>
    <s v="Larry Doyle"/>
    <s v="Hayden Panettiere"/>
    <s v="United States"/>
    <n v="18000000"/>
    <n v="15821907"/>
    <s v="Fox Atomic"/>
    <n v="102"/>
    <n v="214.5"/>
    <n v="22475221.738461535"/>
  </r>
  <r>
    <s v="The Unborn"/>
    <x v="8"/>
    <x v="0"/>
    <x v="29"/>
    <s v="January 9, 2009 (United States)"/>
    <x v="25"/>
    <n v="50000"/>
    <s v="David S. Goyer"/>
    <s v="David S. Goyer"/>
    <s v="Odette Annable"/>
    <s v="United States"/>
    <n v="16000000"/>
    <n v="76514050"/>
    <s v="Rogue Pictures"/>
    <n v="88"/>
    <n v="214.5"/>
    <n v="108689188.97435896"/>
  </r>
  <r>
    <s v="Thirst"/>
    <x v="0"/>
    <x v="0"/>
    <x v="29"/>
    <s v="April 30, 2009 (South Korea)"/>
    <x v="12"/>
    <n v="44000"/>
    <s v="Park Chan-Wook"/>
    <s v="Ã‰mile Zola"/>
    <s v="Kang-ho Song"/>
    <s v="South Korea"/>
    <n v="5000000"/>
    <n v="13085023"/>
    <s v="CJ Entertainment"/>
    <n v="134"/>
    <n v="214.5"/>
    <n v="18587442.928205125"/>
  </r>
  <r>
    <s v="Notorious"/>
    <x v="0"/>
    <x v="5"/>
    <x v="29"/>
    <s v="January 16, 2009 (United States)"/>
    <x v="17"/>
    <n v="42000"/>
    <s v="George Tillman Jr."/>
    <s v="Reggie Rock Bythewood"/>
    <s v="Jamal Woolard"/>
    <s v="United States"/>
    <n v="20000000"/>
    <n v="44420167"/>
    <s v="Fox Searchlight Pictures"/>
    <n v="122"/>
    <n v="214.5"/>
    <n v="63099416.712820508"/>
  </r>
  <r>
    <s v="Serious Moonlight"/>
    <x v="0"/>
    <x v="3"/>
    <x v="29"/>
    <s v="December 4, 2009 (United States)"/>
    <x v="20"/>
    <n v="8000"/>
    <s v="Cheryl Hines"/>
    <s v="Adrienne Shelly"/>
    <s v="Meg Ryan"/>
    <s v="United States"/>
    <m/>
    <n v="348327"/>
    <s v="Night and Day Pictures"/>
    <n v="81"/>
    <n v="214.5"/>
    <n v="494802.9692307692"/>
  </r>
  <r>
    <s v="All About Steve"/>
    <x v="8"/>
    <x v="3"/>
    <x v="29"/>
    <s v="September 4, 2009 (United States)"/>
    <x v="25"/>
    <n v="40000"/>
    <s v="Phil Traill"/>
    <s v="Kim Barker"/>
    <s v="Sandra Bullock"/>
    <s v="United States"/>
    <n v="15000000"/>
    <n v="40105542"/>
    <s v="Fox 2000 Pictures"/>
    <n v="99"/>
    <n v="214.5"/>
    <n v="56970436.58461538"/>
  </r>
  <r>
    <s v="Old Dogs"/>
    <x v="1"/>
    <x v="3"/>
    <x v="29"/>
    <s v="November 25, 2009 (United States)"/>
    <x v="11"/>
    <n v="37000"/>
    <s v="Walt Becker"/>
    <s v="David Diamond"/>
    <s v="Robin Williams"/>
    <s v="United States"/>
    <n v="35000000"/>
    <n v="96753696"/>
    <s v="Walt Disney Pictures"/>
    <n v="88"/>
    <n v="214.5"/>
    <n v="137439865.59999999"/>
  </r>
  <r>
    <s v="Nowhere Boy"/>
    <x v="0"/>
    <x v="5"/>
    <x v="29"/>
    <s v="December 25, 2009 (United Kingdom)"/>
    <x v="12"/>
    <n v="36000"/>
    <s v="Sam Taylor-Johnson"/>
    <s v="Julia Baird"/>
    <s v="Aaron Taylor-Johnson"/>
    <s v="United Kingdom"/>
    <m/>
    <n v="6577779"/>
    <s v="Ecosse Films"/>
    <n v="98"/>
    <n v="214.5"/>
    <n v="9343819.3999999985"/>
  </r>
  <r>
    <s v="The Girlfriend Experience"/>
    <x v="0"/>
    <x v="0"/>
    <x v="29"/>
    <s v="July 8, 2009 (France)"/>
    <x v="30"/>
    <n v="16000"/>
    <s v="Steven Soderbergh"/>
    <s v="David Levien"/>
    <s v="Sasha Grey"/>
    <s v="United States"/>
    <n v="1700000"/>
    <n v="1060941"/>
    <s v="Magnolia Pictures"/>
    <n v="77"/>
    <n v="214.5"/>
    <n v="1507080.2923076921"/>
  </r>
  <r>
    <s v="The Girl Who Played with Fire"/>
    <x v="0"/>
    <x v="2"/>
    <x v="29"/>
    <s v="August 27, 2010 (United States)"/>
    <x v="13"/>
    <n v="92000"/>
    <s v="Daniel Alfredson"/>
    <s v="Jonas Frykberg"/>
    <s v="Noomi Rapace"/>
    <s v="Sweden"/>
    <m/>
    <n v="67153225"/>
    <s v="Yellow Bird"/>
    <n v="129"/>
    <n v="214.5"/>
    <n v="95392017.051282033"/>
  </r>
  <r>
    <s v="Ghosts of Girlfriends Past"/>
    <x v="8"/>
    <x v="3"/>
    <x v="29"/>
    <s v="May 1, 2009 (United States)"/>
    <x v="1"/>
    <n v="86000"/>
    <s v="Mark Waters"/>
    <s v="Jon Lucas"/>
    <s v="Matthew McConaughey"/>
    <s v="United States"/>
    <n v="37500000"/>
    <n v="102366815"/>
    <s v="Jon Shestack Productions"/>
    <n v="100"/>
    <n v="214.5"/>
    <n v="145413373.1025641"/>
  </r>
  <r>
    <s v="The Haunting in Connecticut"/>
    <x v="8"/>
    <x v="0"/>
    <x v="29"/>
    <s v="March 27, 2009 (United States)"/>
    <x v="23"/>
    <n v="60000"/>
    <s v="Peter Cornwell"/>
    <s v="Adam Simon"/>
    <s v="Virginia Madsen"/>
    <s v="United States"/>
    <n v="10000000"/>
    <n v="77578320"/>
    <s v="Lionsgate"/>
    <n v="92"/>
    <n v="214.5"/>
    <n v="110200998.15384614"/>
  </r>
  <r>
    <s v="I Love You Phillip Morris"/>
    <x v="0"/>
    <x v="5"/>
    <x v="29"/>
    <s v="January 7, 2011 (United States)"/>
    <x v="14"/>
    <n v="93000"/>
    <s v="Glenn Ficarra"/>
    <s v="John Requa"/>
    <s v="Jim Carrey"/>
    <s v="France"/>
    <n v="13000000"/>
    <n v="20768906"/>
    <s v="EuropaCorp"/>
    <n v="98"/>
    <n v="214.5"/>
    <n v="29502497.241025638"/>
  </r>
  <r>
    <s v="Bad Lieutenant: Port of Call New Orleans"/>
    <x v="0"/>
    <x v="6"/>
    <x v="29"/>
    <s v="December 11, 2009 (United States)"/>
    <x v="14"/>
    <n v="75000"/>
    <s v="Werner Herzog"/>
    <s v="William M. Finkelstein"/>
    <s v="Nicolas Cage"/>
    <s v="United States"/>
    <n v="25000000"/>
    <n v="10606422"/>
    <s v="Millennium Films"/>
    <n v="122"/>
    <n v="214.5"/>
    <n v="15066558.430769229"/>
  </r>
  <r>
    <s v="Black Dynamite"/>
    <x v="0"/>
    <x v="2"/>
    <x v="29"/>
    <s v="January 13, 2010 (France)"/>
    <x v="34"/>
    <n v="47000"/>
    <s v="Scott Sanders"/>
    <s v="Michael Jai White"/>
    <s v="Michael Jai White"/>
    <s v="United States"/>
    <n v="2900000"/>
    <n v="296557"/>
    <s v="Destination Films"/>
    <n v="84"/>
    <n v="214.5"/>
    <n v="421263.02051282045"/>
  </r>
  <r>
    <s v="Brooklyn's Finest"/>
    <x v="0"/>
    <x v="2"/>
    <x v="29"/>
    <s v="March 5, 2010 (United States)"/>
    <x v="17"/>
    <n v="62000"/>
    <s v="Antoine Fuqua"/>
    <s v="Michael C. Martin"/>
    <s v="Richard Gere"/>
    <s v="United States"/>
    <n v="17000000"/>
    <n v="45719985"/>
    <s v="Millennium Films"/>
    <n v="132"/>
    <n v="214.5"/>
    <n v="64945824.84615384"/>
  </r>
  <r>
    <s v="In the Loop"/>
    <x v="4"/>
    <x v="3"/>
    <x v="29"/>
    <s v="September 4, 2009 (United States)"/>
    <x v="34"/>
    <n v="56000"/>
    <s v="Armando Iannucci"/>
    <s v="Jesse Armstrong"/>
    <s v="Tom Hollander"/>
    <s v="United Kingdom"/>
    <m/>
    <n v="7787487"/>
    <s v="BBC Films"/>
    <n v="106"/>
    <n v="214.5"/>
    <n v="11062225.123076921"/>
  </r>
  <r>
    <s v="The White Ribbon"/>
    <x v="0"/>
    <x v="0"/>
    <x v="29"/>
    <s v="March 5, 2010 (United States)"/>
    <x v="40"/>
    <n v="70000"/>
    <s v="Michael Haneke"/>
    <s v="Michael Haneke"/>
    <s v="Christian Friedel"/>
    <s v="Germany"/>
    <n v="18000000"/>
    <n v="19319671"/>
    <s v="X-Filme Creative Pool"/>
    <n v="144"/>
    <n v="214.5"/>
    <n v="27443840.343589742"/>
  </r>
  <r>
    <s v="The Boondock Saints II: All Saints Day"/>
    <x v="0"/>
    <x v="2"/>
    <x v="29"/>
    <s v="December 11, 2009 (United States)"/>
    <x v="21"/>
    <n v="62000"/>
    <s v="Troy Duffy"/>
    <s v="Troy Duffy"/>
    <s v="Sean Patrick Flanery"/>
    <s v="United States"/>
    <n v="8000000"/>
    <n v="10629321"/>
    <s v="Stage 6 Films"/>
    <n v="118"/>
    <n v="214.5"/>
    <n v="15099086.753846152"/>
  </r>
  <r>
    <s v="Whatever Works"/>
    <x v="8"/>
    <x v="3"/>
    <x v="29"/>
    <s v="July 3, 2009 (United States)"/>
    <x v="12"/>
    <n v="72000"/>
    <s v="Woody Allen"/>
    <s v="Woody Allen"/>
    <s v="Evan Rachel Wood"/>
    <s v="United States"/>
    <n v="15000000"/>
    <n v="36020534"/>
    <s v="Sony Pictures Classics"/>
    <n v="93"/>
    <n v="214.5"/>
    <n v="51167630.348717943"/>
  </r>
  <r>
    <s v="Hannah Montana: The Movie"/>
    <x v="2"/>
    <x v="3"/>
    <x v="29"/>
    <s v="April 10, 2009 (United States)"/>
    <x v="26"/>
    <n v="41000"/>
    <s v="Peter Chelsom"/>
    <s v="Dan Berendsen"/>
    <s v="Miley Cyrus"/>
    <s v="United States"/>
    <n v="30000000"/>
    <n v="155545279"/>
    <s v="It's a Laugh Productions"/>
    <n v="102"/>
    <n v="214.5"/>
    <n v="220954062.98974356"/>
  </r>
  <r>
    <s v="Darbareye Elly"/>
    <x v="7"/>
    <x v="0"/>
    <x v="29"/>
    <s v="June 6, 2009 (Iran)"/>
    <x v="45"/>
    <n v="48000"/>
    <s v="Asghar Farhadi"/>
    <s v="Asghar Farhadi"/>
    <s v="Golshifteh Farahani"/>
    <s v="Iran"/>
    <m/>
    <n v="879422"/>
    <s v="Dreamlab"/>
    <n v="119"/>
    <n v="214.5"/>
    <n v="1249230.2256410255"/>
  </r>
  <r>
    <s v="Alvin and the Chipmunks: the Squeakquel"/>
    <x v="1"/>
    <x v="10"/>
    <x v="29"/>
    <s v="December 23, 2009 (United States)"/>
    <x v="54"/>
    <n v="45000"/>
    <s v="Betty Thomas"/>
    <s v="Jon Vitti"/>
    <s v="Jason Lee"/>
    <s v="United States"/>
    <n v="75000000"/>
    <n v="443140005"/>
    <s v="Fox 2000 Pictures"/>
    <n v="88"/>
    <n v="214.5"/>
    <n v="629486058.3846153"/>
  </r>
  <r>
    <s v="12 Rounds"/>
    <x v="8"/>
    <x v="2"/>
    <x v="29"/>
    <s v="March 27, 2009 (United States)"/>
    <x v="41"/>
    <n v="28000"/>
    <s v="Renny Harlin"/>
    <s v="Daniel Kunka"/>
    <s v="John Cena"/>
    <s v="United States"/>
    <n v="22000000"/>
    <n v="17280326"/>
    <s v="Fox Atomic"/>
    <n v="108"/>
    <n v="214.5"/>
    <n v="24546924.625641022"/>
  </r>
  <r>
    <s v="Survival of the Dead"/>
    <x v="0"/>
    <x v="3"/>
    <x v="29"/>
    <s v="May 6, 2010 (Germany)"/>
    <x v="38"/>
    <n v="21000"/>
    <s v="George A. Romero"/>
    <s v="George A. Romero"/>
    <s v="Alan Van Sprang"/>
    <s v="United States"/>
    <n v="4000000"/>
    <n v="386078"/>
    <s v="Blank of the Dead Productions"/>
    <n v="90"/>
    <n v="214.5"/>
    <n v="548428.74871794868"/>
  </r>
  <r>
    <s v="Fame"/>
    <x v="1"/>
    <x v="3"/>
    <x v="29"/>
    <s v="September 25, 2009 (United States)"/>
    <x v="27"/>
    <n v="16000"/>
    <s v="Kevin Tancharoen"/>
    <s v="Allison Burnett"/>
    <s v="Kelsey Grammer"/>
    <s v="United States"/>
    <n v="18000000"/>
    <n v="77211836"/>
    <s v="Metro-Goldwyn-Mayer (MGM)"/>
    <n v="107"/>
    <n v="214.5"/>
    <n v="109680402.93333332"/>
  </r>
  <r>
    <s v="I Am Love"/>
    <x v="0"/>
    <x v="0"/>
    <x v="29"/>
    <s v="July 23, 2010 (United States)"/>
    <x v="9"/>
    <n v="21000"/>
    <s v="Luca Guadagnino"/>
    <s v="Barbara Alberti"/>
    <s v="Tilda Swinton"/>
    <s v="Italy"/>
    <m/>
    <n v="12014663"/>
    <s v="First Sun"/>
    <n v="120"/>
    <n v="214.5"/>
    <n v="17066982.825641025"/>
  </r>
  <r>
    <s v="The House of the Devil"/>
    <x v="0"/>
    <x v="4"/>
    <x v="29"/>
    <s v="April 25, 2009 (Brazil)"/>
    <x v="5"/>
    <n v="42000"/>
    <s v="Ti West"/>
    <s v="Ti West"/>
    <s v="Jocelin Donahue"/>
    <s v="United States"/>
    <n v="900000"/>
    <n v="101215"/>
    <s v="MPI Media Group"/>
    <n v="95"/>
    <n v="214.5"/>
    <n v="143777.20512820513"/>
  </r>
  <r>
    <s v="Middle Men"/>
    <x v="0"/>
    <x v="3"/>
    <x v="29"/>
    <s v="August 6, 2010 (United States)"/>
    <x v="8"/>
    <n v="37000"/>
    <s v="George Gallo"/>
    <s v="George Gallo"/>
    <s v="Luke Wilson"/>
    <s v="United States"/>
    <n v="20000000"/>
    <n v="754301"/>
    <s v="Paramount Pictures"/>
    <n v="105"/>
    <n v="214.5"/>
    <n v="1071494.2410256409"/>
  </r>
  <r>
    <s v="Astro Boy"/>
    <x v="1"/>
    <x v="10"/>
    <x v="29"/>
    <s v="October 23, 2009 (United States)"/>
    <x v="21"/>
    <n v="34000"/>
    <s v="David Bowers"/>
    <s v="Osamu Tezuka"/>
    <s v="Freddie Highmore"/>
    <s v="Hong Kong"/>
    <n v="65000000"/>
    <n v="39886986"/>
    <s v="Imagi Animation Studios"/>
    <n v="94"/>
    <n v="214.5"/>
    <n v="56659974.984615378"/>
  </r>
  <r>
    <s v="Carriers"/>
    <x v="8"/>
    <x v="1"/>
    <x v="29"/>
    <s v="September 2, 2009 (Indonesia)"/>
    <x v="22"/>
    <n v="45000"/>
    <s v="David Pastor"/>
    <s v="Ã€lex Pastor"/>
    <s v="Chris Pine"/>
    <s v="United States"/>
    <m/>
    <n v="5805279"/>
    <s v="Paramount Vantage"/>
    <n v="84"/>
    <n v="214.5"/>
    <n v="8246473.2461538455"/>
  </r>
  <r>
    <s v="My Life in Ruins"/>
    <x v="8"/>
    <x v="3"/>
    <x v="29"/>
    <s v="June 5, 2009 (United States)"/>
    <x v="23"/>
    <n v="19000"/>
    <s v="Donald Petrie"/>
    <s v="Mike Reiss"/>
    <s v="Nia Vardalos"/>
    <s v="United States"/>
    <n v="17000000"/>
    <n v="20458873"/>
    <s v="26 Films"/>
    <n v="95"/>
    <n v="214.5"/>
    <n v="29062091.389743585"/>
  </r>
  <r>
    <s v="G-Force"/>
    <x v="1"/>
    <x v="10"/>
    <x v="29"/>
    <s v="July 24, 2009 (United States)"/>
    <x v="27"/>
    <n v="44000"/>
    <s v="Hoyt Yeatman"/>
    <s v="Cormac Wibberley"/>
    <s v="Will Arnett"/>
    <s v="United States"/>
    <n v="150000000"/>
    <n v="292817898"/>
    <s v="Jerry Bruckheimer Films"/>
    <n v="88"/>
    <n v="214.5"/>
    <n v="415951578.18461531"/>
  </r>
  <r>
    <s v="Did You Hear About the Morgans?"/>
    <x v="8"/>
    <x v="3"/>
    <x v="29"/>
    <s v="December 18, 2009 (United States)"/>
    <x v="38"/>
    <n v="39000"/>
    <s v="Marc Lawrence"/>
    <s v="Marc Lawrence"/>
    <s v="Hugh Grant"/>
    <s v="United States"/>
    <n v="58000000"/>
    <n v="85280250"/>
    <s v="Columbia Pictures"/>
    <n v="103"/>
    <n v="214.5"/>
    <n v="121141688.46153845"/>
  </r>
  <r>
    <s v="Away We Go"/>
    <x v="0"/>
    <x v="1"/>
    <x v="29"/>
    <s v="June 26, 2009 (United States)"/>
    <x v="9"/>
    <n v="52000"/>
    <s v="Sam Mendes"/>
    <s v="Dave Eggers"/>
    <s v="John Krasinski"/>
    <s v="United States"/>
    <n v="17000000"/>
    <n v="15779455"/>
    <s v="Focus Features"/>
    <n v="98"/>
    <n v="214.5"/>
    <n v="22414918.128205124"/>
  </r>
  <r>
    <s v="Love Happens"/>
    <x v="8"/>
    <x v="0"/>
    <x v="29"/>
    <s v="September 18, 2009 (United States)"/>
    <x v="46"/>
    <n v="32000"/>
    <s v="Brandon Camp"/>
    <s v="Brandon Camp"/>
    <s v="Jennifer Aniston"/>
    <s v="United States"/>
    <n v="18000000"/>
    <n v="36088028"/>
    <s v="Universal Pictures"/>
    <n v="109"/>
    <n v="214.5"/>
    <n v="51263506.441025637"/>
  </r>
  <r>
    <s v="The Girl Who Kicked the Hornet's Nest"/>
    <x v="0"/>
    <x v="6"/>
    <x v="29"/>
    <s v="November 12, 2010 (United States)"/>
    <x v="4"/>
    <n v="69000"/>
    <s v="Daniel Alfredson"/>
    <s v="Jonas Frykberg"/>
    <s v="Michael Nyqvist"/>
    <s v="Sweden"/>
    <m/>
    <n v="44276335"/>
    <s v="Film i VÃ¤st"/>
    <n v="147"/>
    <n v="214.5"/>
    <n v="62895101.512820505"/>
  </r>
  <r>
    <s v="Youth in Revolt"/>
    <x v="0"/>
    <x v="3"/>
    <x v="29"/>
    <s v="January 8, 2010 (United States)"/>
    <x v="5"/>
    <n v="73000"/>
    <s v="Miguel Arteta"/>
    <s v="Gustin Nash"/>
    <s v="Michael Cera"/>
    <s v="United States"/>
    <n v="18000000"/>
    <n v="19651093"/>
    <s v="Dimension Films"/>
    <n v="90"/>
    <n v="214.5"/>
    <n v="27914629.543589741"/>
  </r>
  <r>
    <s v="Observe and Report"/>
    <x v="0"/>
    <x v="3"/>
    <x v="29"/>
    <s v="April 10, 2009 (United States)"/>
    <x v="1"/>
    <n v="61000"/>
    <s v="Jody Hill"/>
    <s v="Jody Hill"/>
    <s v="Seth Rogen"/>
    <s v="United States"/>
    <n v="18000000"/>
    <n v="26973554"/>
    <s v="De Line Pictures"/>
    <n v="86"/>
    <n v="214.5"/>
    <n v="38316279.27179487"/>
  </r>
  <r>
    <s v="Bright Star"/>
    <x v="1"/>
    <x v="5"/>
    <x v="29"/>
    <s v="October 9, 2009 (United States)"/>
    <x v="15"/>
    <n v="26000"/>
    <s v="Jane Campion"/>
    <s v="Jane Campion"/>
    <s v="Abbie Cornish"/>
    <s v="United Kingdom"/>
    <n v="8500000"/>
    <n v="14374652"/>
    <s v="PathÃ© Renn Productions"/>
    <n v="119"/>
    <n v="214.5"/>
    <n v="20419377.456410255"/>
  </r>
  <r>
    <s v="Harry Brown"/>
    <x v="0"/>
    <x v="2"/>
    <x v="29"/>
    <s v="May 14, 2010 (United States)"/>
    <x v="13"/>
    <n v="85000"/>
    <s v="Daniel Barber"/>
    <s v="Gary Young"/>
    <s v="Michael Caine"/>
    <s v="United Kingdom"/>
    <n v="7300000"/>
    <n v="10371451"/>
    <s v="Marv Films"/>
    <n v="103"/>
    <n v="214.5"/>
    <n v="14732779.112820512"/>
  </r>
  <r>
    <s v="Duplicity"/>
    <x v="8"/>
    <x v="3"/>
    <x v="29"/>
    <s v="March 20, 2009 (United States)"/>
    <x v="19"/>
    <n v="49000"/>
    <s v="Tony Gilroy"/>
    <s v="Tony Gilroy"/>
    <s v="Julia Roberts"/>
    <s v="United States"/>
    <n v="60000000"/>
    <n v="78176181"/>
    <s v="Universal Pictures"/>
    <n v="125"/>
    <n v="214.5"/>
    <n v="111050267.36923076"/>
  </r>
  <r>
    <s v="The Pink Panther 2"/>
    <x v="1"/>
    <x v="2"/>
    <x v="29"/>
    <s v="February 6, 2009 (United States)"/>
    <x v="41"/>
    <n v="43000"/>
    <s v="Harald Zwart"/>
    <s v="Scott Neustadter"/>
    <s v="Steve Martin"/>
    <s v="United States"/>
    <n v="70000000"/>
    <n v="76025134"/>
    <s v="Metro-Goldwyn-Mayer (MGM)"/>
    <n v="92"/>
    <n v="214.5"/>
    <n v="107994677.52820511"/>
  </r>
  <r>
    <s v="The Informant!"/>
    <x v="0"/>
    <x v="5"/>
    <x v="29"/>
    <s v="September 18, 2009 (United States)"/>
    <x v="5"/>
    <n v="64000"/>
    <s v="Steven Soderbergh"/>
    <s v="Scott Z. Burns"/>
    <s v="Matt Damon"/>
    <s v="United States"/>
    <n v="22000000"/>
    <n v="41771168"/>
    <s v="Warner Bros."/>
    <n v="108"/>
    <n v="214.5"/>
    <n v="59336479.671794862"/>
  </r>
  <r>
    <s v="The Answer Man"/>
    <x v="0"/>
    <x v="3"/>
    <x v="29"/>
    <s v="December 30, 2009 (France)"/>
    <x v="5"/>
    <n v="6500"/>
    <s v="John Hindman"/>
    <s v="John Hindman"/>
    <s v="Jeff Daniels"/>
    <s v="United States"/>
    <m/>
    <n v="26676"/>
    <s v="120dB Films"/>
    <n v="95"/>
    <n v="214.5"/>
    <n v="37893.599999999999"/>
  </r>
  <r>
    <s v="Planet 51"/>
    <x v="1"/>
    <x v="10"/>
    <x v="29"/>
    <s v="November 20, 2009 (United States)"/>
    <x v="22"/>
    <n v="52000"/>
    <s v="Jorge Blanco"/>
    <s v="Joe Stillman"/>
    <s v="Dwayne Johnson"/>
    <s v="Spain"/>
    <n v="70000000"/>
    <n v="105647102"/>
    <s v="TriStar Pictures"/>
    <n v="91"/>
    <n v="214.5"/>
    <n v="150073062.84102562"/>
  </r>
  <r>
    <s v="Crossing Over"/>
    <x v="0"/>
    <x v="6"/>
    <x v="29"/>
    <s v="February 26, 2009 (Bahrain)"/>
    <x v="17"/>
    <n v="23000"/>
    <s v="Wayne Kramer"/>
    <s v="Wayne Kramer"/>
    <s v="Harrison Ford"/>
    <s v="United States"/>
    <n v="19000000"/>
    <n v="3676533"/>
    <s v="The Weinstein Company"/>
    <n v="113"/>
    <n v="214.5"/>
    <n v="5222562.2615384609"/>
  </r>
  <r>
    <s v="Madea Goes to Jail"/>
    <x v="8"/>
    <x v="3"/>
    <x v="29"/>
    <s v="February 20, 2009 (United States)"/>
    <x v="54"/>
    <n v="12000"/>
    <s v="Tyler Perry"/>
    <s v="Tyler Perry"/>
    <s v="Tyler Perry"/>
    <s v="United States"/>
    <m/>
    <n v="90508336"/>
    <s v="The Tyler Perry Company"/>
    <n v="103"/>
    <n v="214.5"/>
    <n v="128568251.65128204"/>
  </r>
  <r>
    <s v="A Christmas Carol"/>
    <x v="1"/>
    <x v="10"/>
    <x v="29"/>
    <s v="November 6, 2009 (United States)"/>
    <x v="8"/>
    <n v="106000"/>
    <s v="Robert Zemeckis"/>
    <s v="Charles Dickens"/>
    <s v="Jim Carrey"/>
    <s v="United States"/>
    <n v="200000000"/>
    <n v="325286646"/>
    <s v="Walt Disney Pictures"/>
    <n v="96"/>
    <n v="214.5"/>
    <n v="462073850.98461533"/>
  </r>
  <r>
    <s v="Sin Nombre"/>
    <x v="0"/>
    <x v="1"/>
    <x v="29"/>
    <s v="April 17, 2009 (United States)"/>
    <x v="37"/>
    <n v="32000"/>
    <s v="Cary Joji Fukunaga"/>
    <s v="Cary Joji Fukunaga"/>
    <s v="Paulina Gaitan"/>
    <s v="Mexico"/>
    <m/>
    <n v="5102705"/>
    <s v="Scion Films"/>
    <n v="96"/>
    <n v="214.5"/>
    <n v="7248457.8717948711"/>
  </r>
  <r>
    <s v="City Island"/>
    <x v="8"/>
    <x v="3"/>
    <x v="29"/>
    <s v="April 30, 2010 (United States)"/>
    <x v="34"/>
    <n v="31000"/>
    <s v="Raymond De Felitta"/>
    <s v="Raymond De Felitta"/>
    <s v="Andy Garcia"/>
    <s v="United States"/>
    <n v="6000000"/>
    <n v="7878856"/>
    <s v="CineSon Entertainment"/>
    <n v="104"/>
    <n v="214.5"/>
    <n v="11192015.958974358"/>
  </r>
  <r>
    <s v="Coco Before Chanel"/>
    <x v="8"/>
    <x v="5"/>
    <x v="29"/>
    <s v="November 6, 2009 (United States)"/>
    <x v="17"/>
    <n v="39000"/>
    <s v="Anne Fontaine"/>
    <s v="Edmonde Charles-Roux"/>
    <s v="Audrey Tautou"/>
    <s v="France"/>
    <n v="23000000"/>
    <n v="50812934"/>
    <s v="Haut et Court"/>
    <n v="105"/>
    <n v="214.5"/>
    <n v="72180424.194871783"/>
  </r>
  <r>
    <s v="Dead Snow"/>
    <x v="4"/>
    <x v="3"/>
    <x v="29"/>
    <s v="January 9, 2009 (Norway)"/>
    <x v="21"/>
    <n v="65000"/>
    <s v="Tommy Wirkola"/>
    <s v="Tommy Wirkola"/>
    <s v="Jeppe Beck Laursen"/>
    <s v="Norway"/>
    <n v="800000"/>
    <n v="2166797"/>
    <s v="Euforia Film"/>
    <n v="91"/>
    <n v="214.5"/>
    <n v="3077962.9179487177"/>
  </r>
  <r>
    <s v="Summer Wars"/>
    <x v="1"/>
    <x v="10"/>
    <x v="29"/>
    <s v="August 1, 2009 (Japan)"/>
    <x v="24"/>
    <n v="27000"/>
    <s v="Mamoru Hosoda"/>
    <s v="Mamoru Hosoda"/>
    <s v="RyÃ»nosuke Kamiki"/>
    <s v="Japan"/>
    <m/>
    <n v="18434328"/>
    <s v="Madhouse"/>
    <n v="114"/>
    <n v="214.5"/>
    <n v="26186199.261538457"/>
  </r>
  <r>
    <s v="The Messenger"/>
    <x v="0"/>
    <x v="0"/>
    <x v="29"/>
    <s v="December 4, 2009 (United States)"/>
    <x v="12"/>
    <n v="34000"/>
    <s v="Oren Moverman"/>
    <s v="Alessandro Camon"/>
    <s v="Ben Foster"/>
    <s v="United States"/>
    <n v="6500000"/>
    <n v="1595417"/>
    <s v="Oscilloscope"/>
    <n v="113"/>
    <n v="214.5"/>
    <n v="2266310.3025641022"/>
  </r>
  <r>
    <s v="Bitch Slap"/>
    <x v="0"/>
    <x v="2"/>
    <x v="29"/>
    <s v="November 6, 2009 (Finland)"/>
    <x v="54"/>
    <n v="13000"/>
    <s v="Rick Jacobson"/>
    <s v="Rick Jacobson"/>
    <s v="Julia Voth"/>
    <s v="United States"/>
    <m/>
    <n v="439587"/>
    <s v="Bombshell Pictures"/>
    <n v="109"/>
    <n v="214.5"/>
    <n v="624438.9692307692"/>
  </r>
  <r>
    <s v="The Soloist"/>
    <x v="8"/>
    <x v="5"/>
    <x v="29"/>
    <s v="April 24, 2009 (United States)"/>
    <x v="17"/>
    <n v="52000"/>
    <s v="Joe Wright"/>
    <s v="Susannah Grant"/>
    <s v="Jamie Foxx"/>
    <s v="United Kingdom"/>
    <n v="60000000"/>
    <n v="38332994"/>
    <s v="Dreamworks Pictures"/>
    <n v="117"/>
    <n v="214.5"/>
    <n v="54452509.425641023"/>
  </r>
  <r>
    <s v="World's Greatest Dad"/>
    <x v="0"/>
    <x v="3"/>
    <x v="29"/>
    <s v="September 24, 2010 (Ireland)"/>
    <x v="15"/>
    <n v="38000"/>
    <s v="Bobcat Goldthwait"/>
    <s v="Bobcat Goldthwait"/>
    <s v="Robin Williams"/>
    <s v="United States"/>
    <m/>
    <n v="221805"/>
    <s v="Magnolia Pictures"/>
    <n v="99"/>
    <n v="214.5"/>
    <n v="315076.84615384613"/>
  </r>
  <r>
    <s v="Whiteout"/>
    <x v="0"/>
    <x v="2"/>
    <x v="29"/>
    <s v="September 11, 2009 (United States)"/>
    <x v="30"/>
    <n v="38000"/>
    <s v="Dominic Sena"/>
    <s v="Jon Hoeber"/>
    <s v="Kate Beckinsale"/>
    <s v="United States"/>
    <n v="35000000"/>
    <n v="17976667"/>
    <s v="Warner Bros."/>
    <n v="101"/>
    <n v="214.5"/>
    <n v="25536085.94358974"/>
  </r>
  <r>
    <s v="Beyond a Reasonable Doubt"/>
    <x v="8"/>
    <x v="6"/>
    <x v="29"/>
    <s v="July 10, 2009 (Spain)"/>
    <x v="23"/>
    <n v="12000"/>
    <s v="Peter Hyams"/>
    <s v="Peter Hyams"/>
    <s v="Jesse Metcalfe"/>
    <s v="United States"/>
    <n v="25000000"/>
    <n v="4515258"/>
    <s v="Autonomous Films"/>
    <n v="106"/>
    <n v="214.5"/>
    <n v="6413981.8769230759"/>
  </r>
  <r>
    <s v="Paper Man"/>
    <x v="0"/>
    <x v="3"/>
    <x v="29"/>
    <s v="May 1, 2014 (South Korea)"/>
    <x v="14"/>
    <n v="19000"/>
    <s v="Kieran Mulroney"/>
    <s v="Michele Mulroney"/>
    <s v="Jeff Daniels"/>
    <s v="United States"/>
    <m/>
    <n v="13514"/>
    <s v="Artfire Films"/>
    <n v="110"/>
    <n v="214.5"/>
    <n v="19196.810256410256"/>
  </r>
  <r>
    <s v="The Secret of Kells"/>
    <x v="4"/>
    <x v="10"/>
    <x v="29"/>
    <s v="June 22, 2016 (United States)"/>
    <x v="37"/>
    <n v="33000"/>
    <s v="Tomm Moore"/>
    <s v="Tomm Moore"/>
    <s v="Evan McGuire"/>
    <s v="Ireland"/>
    <n v="8000000"/>
    <n v="1803412"/>
    <s v="Les Armateurs"/>
    <n v="75"/>
    <n v="214.5"/>
    <n v="2561769.8666666662"/>
  </r>
  <r>
    <s v="The Disappearance of Alice Creed"/>
    <x v="0"/>
    <x v="6"/>
    <x v="29"/>
    <s v="April 30, 2010 (United Kingdom)"/>
    <x v="17"/>
    <n v="26000"/>
    <s v="J Blakeson"/>
    <s v="J Blakeson"/>
    <s v="Gemma Arterton"/>
    <s v="United Kingdom"/>
    <n v="800000"/>
    <n v="896919"/>
    <s v="CinemaNX"/>
    <n v="100"/>
    <n v="214.5"/>
    <n v="1274084.9384615384"/>
  </r>
  <r>
    <s v="The Goods: Live Hard, Sell Hard"/>
    <x v="0"/>
    <x v="3"/>
    <x v="29"/>
    <s v="August 14, 2009 (United States)"/>
    <x v="1"/>
    <n v="21000"/>
    <s v="Neal Brennan"/>
    <s v="Andy Stock"/>
    <s v="Jeremy Piven"/>
    <s v="United States"/>
    <n v="10000000"/>
    <n v="15300885"/>
    <s v="Paramount Vantage"/>
    <n v="89"/>
    <n v="214.5"/>
    <n v="21735103.307692304"/>
  </r>
  <r>
    <s v="Miss March"/>
    <x v="0"/>
    <x v="3"/>
    <x v="29"/>
    <s v="March 13, 2009 (United States)"/>
    <x v="18"/>
    <n v="21000"/>
    <s v="Zach Cregger"/>
    <s v="Zach Cregger"/>
    <s v="Zach Cregger"/>
    <s v="United States"/>
    <n v="6000000"/>
    <n v="4591629"/>
    <s v="Fox Atomic"/>
    <n v="90"/>
    <n v="214.5"/>
    <n v="6522467.8615384605"/>
  </r>
  <r>
    <s v="Cirque du Freak: the Vampire's Assistant"/>
    <x v="8"/>
    <x v="2"/>
    <x v="29"/>
    <s v="October 23, 2009 (United States)"/>
    <x v="1"/>
    <n v="44000"/>
    <s v="Paul Weitz"/>
    <s v="Paul Weitz"/>
    <s v="Chris Massoglia"/>
    <s v="United States"/>
    <n v="40000000"/>
    <n v="39291383"/>
    <s v="Universal Pictures"/>
    <n v="109"/>
    <n v="214.5"/>
    <n v="55813913.287179478"/>
  </r>
  <r>
    <s v="Aliens in the Attic"/>
    <x v="1"/>
    <x v="1"/>
    <x v="29"/>
    <s v="July 31, 2009 (United States)"/>
    <x v="20"/>
    <n v="21000"/>
    <s v="John Schultz"/>
    <s v="Mark Burton"/>
    <s v="Ashley Tisdale"/>
    <s v="United States"/>
    <n v="45000000"/>
    <n v="57881056"/>
    <s v="Twentieth Century Fox"/>
    <n v="86"/>
    <n v="214.5"/>
    <n v="82220782.112820506"/>
  </r>
  <r>
    <s v="Street Fighter: The Legend of Chun-Li"/>
    <x v="8"/>
    <x v="2"/>
    <x v="29"/>
    <s v="February 27, 2009 (United States)"/>
    <x v="47"/>
    <n v="23000"/>
    <s v="Andrzej Bartkowiak"/>
    <s v="Justin Marks"/>
    <s v="Kristin Kreuk"/>
    <s v="Canada"/>
    <n v="18000000"/>
    <n v="12764201"/>
    <s v="Hyde Park Entertainment"/>
    <n v="96"/>
    <n v="214.5"/>
    <n v="18131711.164102562"/>
  </r>
  <r>
    <s v="Daniel and Ana"/>
    <x v="4"/>
    <x v="0"/>
    <x v="29"/>
    <s v="August 27, 2010 (United States)"/>
    <x v="10"/>
    <n v="1500"/>
    <s v="Michel Franco"/>
    <s v="Michel Franco"/>
    <s v="Dario Yazbek Bernal"/>
    <s v="Mexico"/>
    <m/>
    <n v="2372"/>
    <s v="Alameda Films"/>
    <n v="90"/>
    <n v="214.5"/>
    <n v="3369.45641025641"/>
  </r>
  <r>
    <s v="Broken Embraces"/>
    <x v="0"/>
    <x v="0"/>
    <x v="29"/>
    <s v="January 15, 2010 (United States)"/>
    <x v="13"/>
    <n v="39000"/>
    <s v="Pedro AlmodÃ³var"/>
    <s v="Pedro AlmodÃ³var"/>
    <s v="PenÃ©lope Cruz"/>
    <s v="Spain"/>
    <n v="18000000"/>
    <n v="37472736"/>
    <s v="Universal Pictures International (UPI)"/>
    <n v="127"/>
    <n v="214.5"/>
    <n v="53230501.907692298"/>
  </r>
  <r>
    <s v="Fighting"/>
    <x v="8"/>
    <x v="2"/>
    <x v="29"/>
    <s v="April 24, 2009 (United States)"/>
    <x v="41"/>
    <n v="32000"/>
    <s v="Dito Montiel"/>
    <s v="Robert Munic"/>
    <s v="Channing Tatum"/>
    <s v="United States"/>
    <m/>
    <n v="32482728"/>
    <s v="Rogue Pictures"/>
    <n v="105"/>
    <n v="214.5"/>
    <n v="46142131.569230765"/>
  </r>
  <r>
    <s v="The Damned United"/>
    <x v="0"/>
    <x v="5"/>
    <x v="29"/>
    <s v="March 27, 2009 (United Kingdom)"/>
    <x v="24"/>
    <n v="42000"/>
    <s v="Tom Hooper"/>
    <s v="Peter Morgan"/>
    <s v="Colm Meaney"/>
    <s v="United Kingdom"/>
    <n v="10000000"/>
    <n v="4091378"/>
    <s v="Columbia Pictures"/>
    <n v="98"/>
    <n v="214.5"/>
    <n v="5811854.9025641019"/>
  </r>
  <r>
    <s v="Gentlemen Broncos"/>
    <x v="8"/>
    <x v="1"/>
    <x v="29"/>
    <s v="May 27, 2010 (Germany)"/>
    <x v="19"/>
    <n v="11000"/>
    <s v="Jared Hess"/>
    <s v="Jared Hess"/>
    <s v="Michael Angarano"/>
    <s v="United States"/>
    <n v="10000000"/>
    <n v="118492"/>
    <s v="Bronco Productions"/>
    <n v="90"/>
    <n v="214.5"/>
    <n v="168319.40512820511"/>
  </r>
  <r>
    <s v="ChÃ©ri"/>
    <x v="0"/>
    <x v="3"/>
    <x v="29"/>
    <s v="July 17, 2009 (United States)"/>
    <x v="19"/>
    <n v="11000"/>
    <s v="Stephen Frears"/>
    <s v="Christopher Hampton"/>
    <s v="Michelle Pfeiffer"/>
    <s v="United Kingdom"/>
    <n v="23000000"/>
    <n v="9368242"/>
    <s v="Bill Kenwright Films"/>
    <n v="86"/>
    <n v="214.5"/>
    <n v="13307707.866666665"/>
  </r>
  <r>
    <s v="Tanner Hall"/>
    <x v="0"/>
    <x v="0"/>
    <x v="29"/>
    <s v="January 15, 2015 (Sweden)"/>
    <x v="1"/>
    <n v="3500"/>
    <s v="Francesca Gregorini"/>
    <s v="Tatiana von FÃ¼rstenberg"/>
    <s v="Rooney Mara"/>
    <s v="United States"/>
    <n v="3000000"/>
    <n v="5073"/>
    <s v="Two Prong Lesson"/>
    <n v="96"/>
    <n v="214.5"/>
    <n v="7206.2615384615374"/>
  </r>
  <r>
    <s v="Cracks"/>
    <x v="0"/>
    <x v="0"/>
    <x v="29"/>
    <s v="March 18, 2011 (United States)"/>
    <x v="17"/>
    <n v="19000"/>
    <s v="Jordan Scott"/>
    <s v="Ben Court"/>
    <s v="Eva Green"/>
    <s v="United Kingdom"/>
    <m/>
    <n v="101860"/>
    <s v="Antena 3 Films"/>
    <n v="104"/>
    <n v="214.5"/>
    <n v="144693.43589743588"/>
  </r>
  <r>
    <s v="[Rec]Â²"/>
    <x v="0"/>
    <x v="4"/>
    <x v="29"/>
    <s v="October 2, 2009 (Spain)"/>
    <x v="16"/>
    <n v="70000"/>
    <s v="Jaume BalaguerÃ³"/>
    <s v="Jaume BalaguerÃ³"/>
    <s v="Jonathan D. Mellor"/>
    <s v="Spain"/>
    <n v="5600000"/>
    <n v="18853164"/>
    <s v="Filmax"/>
    <n v="85"/>
    <n v="214.5"/>
    <n v="26781161.169230767"/>
  </r>
  <r>
    <s v="Inception"/>
    <x v="8"/>
    <x v="2"/>
    <x v="30"/>
    <s v="July 16, 2010 (United States)"/>
    <x v="63"/>
    <n v="2100000"/>
    <s v="Christopher Nolan"/>
    <s v="Christopher Nolan"/>
    <s v="Leonardo DiCaprio"/>
    <s v="United States"/>
    <n v="160000000"/>
    <n v="836836967"/>
    <s v="Warner Bros."/>
    <n v="148"/>
    <n v="218.1"/>
    <n v="1169116111.1641448"/>
  </r>
  <r>
    <s v="Iron Man 2"/>
    <x v="8"/>
    <x v="2"/>
    <x v="30"/>
    <s v="May 7, 2010 (United States)"/>
    <x v="9"/>
    <n v="746000"/>
    <s v="Jon Favreau"/>
    <s v="Justin Theroux"/>
    <s v="Robert Downey Jr."/>
    <s v="United States"/>
    <n v="200000000"/>
    <n v="623933331"/>
    <s v="Paramount Pictures"/>
    <n v="124"/>
    <n v="218.1"/>
    <n v="871675772.37826681"/>
  </r>
  <r>
    <s v="Shutter Island"/>
    <x v="0"/>
    <x v="16"/>
    <x v="30"/>
    <s v="February 19, 2010 (United States)"/>
    <x v="7"/>
    <n v="1200000"/>
    <s v="Martin Scorsese"/>
    <s v="Laeta Kalogridis"/>
    <s v="Leonardo DiCaprio"/>
    <s v="United States"/>
    <n v="80000000"/>
    <n v="294805697"/>
    <s v="Paramount Pictures"/>
    <n v="138"/>
    <n v="218.1"/>
    <n v="411862888.01421368"/>
  </r>
  <r>
    <s v="Scott Pilgrim vs. the World"/>
    <x v="8"/>
    <x v="2"/>
    <x v="30"/>
    <s v="August 13, 2010 (United States)"/>
    <x v="24"/>
    <n v="394000"/>
    <s v="Edgar Wright"/>
    <s v="Michael Bacall"/>
    <s v="Michael Cera"/>
    <s v="United States"/>
    <n v="60000000"/>
    <n v="48917974"/>
    <s v="Universal Pictures"/>
    <n v="112"/>
    <n v="218.1"/>
    <n v="68341617.046309039"/>
  </r>
  <r>
    <s v="Grown Ups"/>
    <x v="8"/>
    <x v="3"/>
    <x v="30"/>
    <s v="June 25, 2010 (United States)"/>
    <x v="23"/>
    <n v="233000"/>
    <s v="Dennis Dugan"/>
    <s v="Adam Sandler"/>
    <s v="Adam Sandler"/>
    <s v="United States"/>
    <n v="80000000"/>
    <n v="271457301"/>
    <s v="Columbia Pictures"/>
    <n v="102"/>
    <n v="218.1"/>
    <n v="379243647.93535078"/>
  </r>
  <r>
    <s v="She's Out of My League"/>
    <x v="0"/>
    <x v="3"/>
    <x v="30"/>
    <s v="March 12, 2010 (United States)"/>
    <x v="5"/>
    <n v="130000"/>
    <s v="Jim Field Smith"/>
    <s v="Sean Anders"/>
    <s v="Jay Baruchel"/>
    <s v="United States"/>
    <n v="20000000"/>
    <n v="49779728"/>
    <s v="Dreamworks Pictures"/>
    <n v="104"/>
    <n v="218.1"/>
    <n v="69545543.886290684"/>
  </r>
  <r>
    <s v="Kick-Ass"/>
    <x v="0"/>
    <x v="2"/>
    <x v="30"/>
    <s v="April 16, 2010 (United States)"/>
    <x v="37"/>
    <n v="535000"/>
    <s v="Matthew Vaughn"/>
    <s v="Jane Goldman"/>
    <s v="Aaron Taylor-Johnson"/>
    <s v="United Kingdom"/>
    <n v="30000000"/>
    <n v="96188903"/>
    <s v="Marv Films"/>
    <n v="117"/>
    <n v="218.1"/>
    <n v="134382204.23704723"/>
  </r>
  <r>
    <s v="Black Swan"/>
    <x v="0"/>
    <x v="0"/>
    <x v="30"/>
    <s v="December 17, 2010 (United States)"/>
    <x v="45"/>
    <n v="716000"/>
    <s v="Darren Aronofsky"/>
    <s v="Mark Heyman"/>
    <s v="Natalie Portman"/>
    <s v="United States"/>
    <n v="13000000"/>
    <n v="329398046"/>
    <s v="Fox Searchlight Pictures"/>
    <n v="108"/>
    <n v="218.1"/>
    <n v="460190667.65795505"/>
  </r>
  <r>
    <s v="The Town"/>
    <x v="0"/>
    <x v="6"/>
    <x v="30"/>
    <s v="September 17, 2010 (United States)"/>
    <x v="24"/>
    <n v="363000"/>
    <s v="Ben Affleck"/>
    <s v="Peter Craig"/>
    <s v="Ben Affleck"/>
    <s v="United States"/>
    <n v="37000000"/>
    <n v="154026136"/>
    <s v="Warner Bros."/>
    <n v="125"/>
    <n v="218.1"/>
    <n v="215184610.90875745"/>
  </r>
  <r>
    <s v="Harry Potter and the Deathly Hallows: Part 1"/>
    <x v="8"/>
    <x v="1"/>
    <x v="30"/>
    <s v="November 19, 2010 (United States)"/>
    <x v="3"/>
    <n v="495000"/>
    <s v="David Yates"/>
    <s v="Steve Kloves"/>
    <s v="Daniel Radcliffe"/>
    <s v="United Kingdom"/>
    <m/>
    <n v="977043483"/>
    <s v="Warner Bros."/>
    <n v="146"/>
    <n v="218.1"/>
    <n v="1364993806.8321869"/>
  </r>
  <r>
    <s v="Flipped"/>
    <x v="1"/>
    <x v="3"/>
    <x v="30"/>
    <s v="September 10, 2010 (United States)"/>
    <x v="3"/>
    <n v="85000"/>
    <s v="Rob Reiner"/>
    <s v="Rob Reiner"/>
    <s v="Madeline Carroll"/>
    <s v="United States"/>
    <n v="14000000"/>
    <n v="4324817"/>
    <s v="Castle Rock Entertainment"/>
    <n v="90"/>
    <n v="218.1"/>
    <n v="6042052.9110499769"/>
  </r>
  <r>
    <s v="The Social Network"/>
    <x v="8"/>
    <x v="5"/>
    <x v="30"/>
    <s v="October 1, 2010 (United States)"/>
    <x v="3"/>
    <n v="645000"/>
    <s v="David Fincher"/>
    <s v="Aaron Sorkin"/>
    <s v="Jesse Eisenberg"/>
    <s v="United States"/>
    <n v="40000000"/>
    <n v="224920375"/>
    <s v="Columbia Pictures"/>
    <n v="120"/>
    <n v="218.1"/>
    <n v="314228511.06143969"/>
  </r>
  <r>
    <s v="Robin Hood"/>
    <x v="8"/>
    <x v="2"/>
    <x v="30"/>
    <s v="May 14, 2010 (United States)"/>
    <x v="14"/>
    <n v="257000"/>
    <s v="Ridley Scott"/>
    <s v="Brian Helgeland"/>
    <s v="Russell Crowe"/>
    <s v="United States"/>
    <n v="200000000"/>
    <n v="321669741"/>
    <s v="Universal Pictures"/>
    <n v="140"/>
    <n v="218.1"/>
    <n v="449393718.85694635"/>
  </r>
  <r>
    <s v="Monsters"/>
    <x v="0"/>
    <x v="1"/>
    <x v="30"/>
    <s v="December 3, 2010 (United Kingdom)"/>
    <x v="5"/>
    <n v="89000"/>
    <s v="Gareth Edwards"/>
    <s v="Gareth Edwards"/>
    <s v="Scoot McNairy"/>
    <s v="United Kingdom"/>
    <n v="500000"/>
    <n v="5060438"/>
    <s v="Protagonist Pictures"/>
    <n v="94"/>
    <n v="218.1"/>
    <n v="7069763.6799633196"/>
  </r>
  <r>
    <s v="Insidious"/>
    <x v="8"/>
    <x v="4"/>
    <x v="30"/>
    <s v="April 1, 2011 (United States)"/>
    <x v="8"/>
    <n v="287000"/>
    <s v="James Wan"/>
    <s v="Leigh Whannell"/>
    <s v="Patrick Wilson"/>
    <s v="United States"/>
    <n v="1500000"/>
    <n v="99557032"/>
    <s v="FilmDistrict"/>
    <n v="103"/>
    <n v="218.1"/>
    <n v="139087701.28564879"/>
  </r>
  <r>
    <s v="Tangled"/>
    <x v="1"/>
    <x v="10"/>
    <x v="30"/>
    <s v="November 24, 2010 (United States)"/>
    <x v="3"/>
    <n v="417000"/>
    <s v="Nathan Greno"/>
    <s v="Dan Fogelman"/>
    <s v="Mandy Moore"/>
    <s v="United States"/>
    <n v="260000000"/>
    <n v="592462816"/>
    <s v="Walt Disney Animation Studios"/>
    <n v="100"/>
    <n v="218.1"/>
    <n v="827709399.51948643"/>
  </r>
  <r>
    <s v="RED"/>
    <x v="8"/>
    <x v="2"/>
    <x v="30"/>
    <s v="October 15, 2010 (United States)"/>
    <x v="9"/>
    <n v="295000"/>
    <s v="Robert Schwentke"/>
    <s v="Jon Hoeber"/>
    <s v="Bruce Willis"/>
    <s v="United States"/>
    <n v="58000000"/>
    <n v="199006387"/>
    <s v="Summit Entertainment"/>
    <n v="111"/>
    <n v="218.1"/>
    <n v="278024970.74232006"/>
  </r>
  <r>
    <s v="I Spit on Your Grave"/>
    <x v="0"/>
    <x v="4"/>
    <x v="30"/>
    <s v="January 20, 2011 (Argentina)"/>
    <x v="21"/>
    <n v="79000"/>
    <s v="Steven R. Monroe"/>
    <s v="Adam Rockoff"/>
    <s v="Sarah Butler"/>
    <s v="United States"/>
    <n v="2000000"/>
    <n v="1278650"/>
    <s v="Cinetel Films"/>
    <n v="108"/>
    <n v="218.1"/>
    <n v="1786357.8862906923"/>
  </r>
  <r>
    <s v="The Last Airbender"/>
    <x v="1"/>
    <x v="2"/>
    <x v="30"/>
    <s v="July 1, 2010 (United States)"/>
    <x v="35"/>
    <n v="156000"/>
    <s v="M. Night Shyamalan"/>
    <s v="M. Night Shyamalan"/>
    <s v="Noah Ringer"/>
    <s v="United States"/>
    <n v="150000000"/>
    <n v="319713881"/>
    <s v="Paramount Pictures"/>
    <n v="103"/>
    <n v="218.1"/>
    <n v="446661254.19853276"/>
  </r>
  <r>
    <s v="How to Train Your Dragon"/>
    <x v="1"/>
    <x v="10"/>
    <x v="30"/>
    <s v="March 26, 2010 (United States)"/>
    <x v="31"/>
    <n v="685000"/>
    <s v="Dean DeBlois"/>
    <s v="William Davies"/>
    <s v="Jay Baruchel"/>
    <s v="United States"/>
    <n v="165000000"/>
    <n v="494879471"/>
    <s v="DreamWorks Animation"/>
    <n v="98"/>
    <n v="218.1"/>
    <n v="691379068.38010085"/>
  </r>
  <r>
    <s v="The American"/>
    <x v="0"/>
    <x v="6"/>
    <x v="30"/>
    <s v="September 1, 2010 (United States)"/>
    <x v="21"/>
    <n v="94000"/>
    <s v="Anton Corbijn"/>
    <s v="Rowan Joffe"/>
    <s v="George Clooney"/>
    <s v="United States"/>
    <n v="20000000"/>
    <n v="67876281"/>
    <s v="Focus Features"/>
    <n v="105"/>
    <n v="218.1"/>
    <n v="94827614.95048143"/>
  </r>
  <r>
    <s v="Incendies"/>
    <x v="0"/>
    <x v="0"/>
    <x v="30"/>
    <s v="January 12, 2011 (France)"/>
    <x v="28"/>
    <n v="158000"/>
    <s v="Denis Villeneuve"/>
    <s v="Denis Villeneuve"/>
    <s v="Lubna Azabal"/>
    <s v="Canada"/>
    <n v="6800000"/>
    <n v="7099598"/>
    <s v="micro_scope"/>
    <n v="131"/>
    <n v="218.1"/>
    <n v="9918603.9000458512"/>
  </r>
  <r>
    <s v="Sex and the City 2"/>
    <x v="0"/>
    <x v="3"/>
    <x v="30"/>
    <s v="May 27, 2010 (United States)"/>
    <x v="54"/>
    <n v="76000"/>
    <s v="Michael Patrick King"/>
    <s v="Michael Patrick King"/>
    <s v="Sarah Jessica Parker"/>
    <s v="United States"/>
    <n v="100000000"/>
    <n v="290745055"/>
    <s v="New Line Cinema"/>
    <n v="146"/>
    <n v="218.1"/>
    <n v="406189904.89912885"/>
  </r>
  <r>
    <s v="Burlesque"/>
    <x v="8"/>
    <x v="0"/>
    <x v="30"/>
    <s v="November 24, 2010 (United States)"/>
    <x v="5"/>
    <n v="81000"/>
    <s v="Steve Antin"/>
    <s v="Steve Antin"/>
    <s v="Cher"/>
    <s v="United States"/>
    <n v="55000000"/>
    <n v="89520336"/>
    <s v="Screen Gems"/>
    <n v="119"/>
    <n v="218.1"/>
    <n v="125065778.90508941"/>
  </r>
  <r>
    <s v="Alice in Wonderland"/>
    <x v="1"/>
    <x v="1"/>
    <x v="30"/>
    <s v="March 5, 2010 (United States)"/>
    <x v="5"/>
    <n v="392000"/>
    <s v="Tim Burton"/>
    <s v="Linda Woolverton"/>
    <s v="Mia Wasikowska"/>
    <s v="United States"/>
    <n v="200000000"/>
    <n v="1025468216"/>
    <s v="Walt Disney Pictures"/>
    <n v="108"/>
    <n v="218.1"/>
    <n v="1432646333.8615315"/>
  </r>
  <r>
    <s v="Despicable Me"/>
    <x v="1"/>
    <x v="10"/>
    <x v="30"/>
    <s v="July 9, 2010 (United States)"/>
    <x v="37"/>
    <n v="512000"/>
    <s v="Pierre Coffin"/>
    <s v="Cinco Paul"/>
    <s v="Steve Carell"/>
    <s v="United States"/>
    <n v="69000000"/>
    <n v="543113985"/>
    <s v="Universal Pictures"/>
    <n v="95"/>
    <n v="218.1"/>
    <n v="758765846.9944979"/>
  </r>
  <r>
    <s v="Love &amp; Other Drugs"/>
    <x v="0"/>
    <x v="3"/>
    <x v="30"/>
    <s v="November 24, 2010 (United States)"/>
    <x v="17"/>
    <n v="186000"/>
    <s v="Edward Zwick"/>
    <s v="Charles Randolph"/>
    <s v="Jake Gyllenhaal"/>
    <s v="United States"/>
    <n v="30000000"/>
    <n v="102820008"/>
    <s v="Fox 2000 Pictures"/>
    <n v="112"/>
    <n v="218.1"/>
    <n v="143646292.69876203"/>
  </r>
  <r>
    <s v="True Grit"/>
    <x v="8"/>
    <x v="0"/>
    <x v="30"/>
    <s v="December 22, 2010 (United States)"/>
    <x v="37"/>
    <n v="319000"/>
    <s v="Ethan Coen"/>
    <s v="Joel Coen"/>
    <s v="Jeff Bridges"/>
    <s v="United States"/>
    <n v="38000000"/>
    <n v="252276927"/>
    <s v="Paramount Pictures"/>
    <n v="110"/>
    <n v="218.1"/>
    <n v="352447407.87207705"/>
  </r>
  <r>
    <s v="The Tourist"/>
    <x v="8"/>
    <x v="2"/>
    <x v="30"/>
    <s v="December 10, 2010 (United States)"/>
    <x v="22"/>
    <n v="230000"/>
    <s v="Florian Henckel von Donnersmarck"/>
    <s v="Florian Henckel von Donnersmarck"/>
    <s v="Johnny Depp"/>
    <s v="United States"/>
    <n v="100000000"/>
    <n v="278780441"/>
    <s v="GK Films"/>
    <n v="103"/>
    <n v="218.1"/>
    <n v="389474554.66620815"/>
  </r>
  <r>
    <s v="The Twilight Saga: Eclipse"/>
    <x v="8"/>
    <x v="2"/>
    <x v="30"/>
    <s v="June 30, 2010 (United States)"/>
    <x v="18"/>
    <n v="233000"/>
    <s v="David Slade"/>
    <s v="Melissa Rosenberg"/>
    <s v="Kristen Stewart"/>
    <s v="United States"/>
    <n v="68000000"/>
    <n v="698491347"/>
    <s v="Summit Entertainment"/>
    <n v="124"/>
    <n v="218.1"/>
    <n v="975838209.22008252"/>
  </r>
  <r>
    <s v="Percy Jackson &amp; the Olympians: The Lightning Thief"/>
    <x v="1"/>
    <x v="1"/>
    <x v="30"/>
    <s v="February 12, 2010 (United States)"/>
    <x v="23"/>
    <n v="180000"/>
    <s v="Chris Columbus"/>
    <s v="Craig Titley"/>
    <s v="Logan Lerman"/>
    <s v="United Kingdom"/>
    <n v="95000000"/>
    <n v="226497209"/>
    <s v="Fox 2000 Pictures"/>
    <n v="118"/>
    <n v="218.1"/>
    <n v="316431451.54653829"/>
  </r>
  <r>
    <s v="Clash of the Titans"/>
    <x v="8"/>
    <x v="2"/>
    <x v="30"/>
    <s v="April 2, 2010 (United States)"/>
    <x v="1"/>
    <n v="274000"/>
    <s v="Louis Leterrier"/>
    <s v="Travis Beacham"/>
    <s v="Sam Worthington"/>
    <s v="United States"/>
    <n v="125000000"/>
    <n v="493214993"/>
    <s v="Warner Bros."/>
    <n v="106"/>
    <n v="218.1"/>
    <n v="689053683.48051357"/>
  </r>
  <r>
    <s v="The Book of Eli"/>
    <x v="0"/>
    <x v="2"/>
    <x v="30"/>
    <s v="January 15, 2010 (United States)"/>
    <x v="15"/>
    <n v="300000"/>
    <s v="Albert Hughes"/>
    <s v="Gary Whitta"/>
    <s v="Denzel Washington"/>
    <s v="United States"/>
    <n v="80000000"/>
    <n v="157107755"/>
    <s v="Alcon Entertainment"/>
    <n v="118"/>
    <n v="218.1"/>
    <n v="219489834.70197156"/>
  </r>
  <r>
    <s v="Blue Valentine"/>
    <x v="0"/>
    <x v="0"/>
    <x v="30"/>
    <s v="January 28, 2011 (United States)"/>
    <x v="4"/>
    <n v="188000"/>
    <s v="Derek Cianfrance"/>
    <s v="Derek Cianfrance"/>
    <s v="Ryan Gosling"/>
    <s v="United States"/>
    <n v="1000000"/>
    <n v="15440333"/>
    <s v="Incentive Filmed Entertainment"/>
    <n v="112"/>
    <n v="218.1"/>
    <n v="21571157.565795507"/>
  </r>
  <r>
    <s v="Knight and Day"/>
    <x v="8"/>
    <x v="2"/>
    <x v="30"/>
    <s v="June 23, 2010 (United States)"/>
    <x v="21"/>
    <n v="184000"/>
    <s v="James Mangold"/>
    <s v="Patrick O'Neill"/>
    <s v="Tom Cruise"/>
    <s v="United States"/>
    <n v="117000000"/>
    <n v="261989769"/>
    <s v="Twentieth Century Fox"/>
    <n v="109"/>
    <n v="218.1"/>
    <n v="366016884.98074275"/>
  </r>
  <r>
    <s v="Piranha 3D"/>
    <x v="0"/>
    <x v="3"/>
    <x v="30"/>
    <s v="August 20, 2010 (United States)"/>
    <x v="20"/>
    <n v="87000"/>
    <s v="Alexandre Aja"/>
    <s v="Pete Goldfinger"/>
    <s v="Elisabeth Shue"/>
    <s v="United States"/>
    <n v="24000000"/>
    <n v="83188165"/>
    <s v="Dimension Films"/>
    <n v="88"/>
    <n v="218.1"/>
    <n v="116219320.84135717"/>
  </r>
  <r>
    <s v="127 Hours"/>
    <x v="0"/>
    <x v="5"/>
    <x v="30"/>
    <s v="January 28, 2011 (United States)"/>
    <x v="24"/>
    <n v="356000"/>
    <s v="Danny Boyle"/>
    <s v="Danny Boyle"/>
    <s v="James Franco"/>
    <s v="United States"/>
    <n v="18000000"/>
    <n v="60738797"/>
    <s v="Fox Searchlight Pictures"/>
    <n v="94"/>
    <n v="218.1"/>
    <n v="84856081.824392483"/>
  </r>
  <r>
    <s v="The Expendables"/>
    <x v="0"/>
    <x v="2"/>
    <x v="30"/>
    <s v="August 13, 2010 (United States)"/>
    <x v="16"/>
    <n v="331000"/>
    <s v="Sylvester Stallone"/>
    <s v="Dave Callaham"/>
    <s v="Sylvester Stallone"/>
    <s v="United States"/>
    <n v="80000000"/>
    <n v="274470394"/>
    <s v="Millennium Films"/>
    <n v="103"/>
    <n v="218.1"/>
    <n v="383453136.41357177"/>
  </r>
  <r>
    <s v="The Other Guys"/>
    <x v="8"/>
    <x v="2"/>
    <x v="30"/>
    <s v="August 6, 2010 (United States)"/>
    <x v="14"/>
    <n v="249000"/>
    <s v="Adam McKay"/>
    <s v="Adam McKay"/>
    <s v="Will Ferrell"/>
    <s v="United States"/>
    <n v="100000000"/>
    <n v="170458922"/>
    <s v="Columbia Pictures"/>
    <n v="107"/>
    <n v="218.1"/>
    <n v="238142290.38697845"/>
  </r>
  <r>
    <s v="TRON: Legacy"/>
    <x v="1"/>
    <x v="2"/>
    <x v="30"/>
    <s v="December 17, 2010 (United States)"/>
    <x v="8"/>
    <n v="319000"/>
    <s v="Joseph Kosinski"/>
    <s v="Edward Kitsis"/>
    <s v="Jeff Bridges"/>
    <s v="United States"/>
    <n v="170000000"/>
    <n v="400063852"/>
    <s v="Walt Disney Pictures"/>
    <n v="125"/>
    <n v="218.1"/>
    <n v="558915431.93214118"/>
  </r>
  <r>
    <s v="Life as We Know It"/>
    <x v="8"/>
    <x v="3"/>
    <x v="30"/>
    <s v="October 8, 2010 (United States)"/>
    <x v="16"/>
    <n v="126000"/>
    <s v="Greg Berlanti"/>
    <s v="Ian Deitchman"/>
    <s v="Katherine Heigl"/>
    <s v="United States"/>
    <n v="38000000"/>
    <n v="105734416"/>
    <s v="Josephson Entertainment"/>
    <n v="114"/>
    <n v="218.1"/>
    <n v="147717911.76157725"/>
  </r>
  <r>
    <s v="I Saw the Devil"/>
    <x v="4"/>
    <x v="2"/>
    <x v="30"/>
    <s v="August 12, 2010 (South Korea)"/>
    <x v="40"/>
    <n v="117000"/>
    <s v="Jee-woon Kim"/>
    <s v="Park Hoon-jung"/>
    <s v="Lee Byung-hun"/>
    <s v="South Korea"/>
    <m/>
    <n v="12966357"/>
    <s v="Softbank Ventures"/>
    <n v="144"/>
    <n v="218.1"/>
    <n v="18114850.884456672"/>
  </r>
  <r>
    <s v="Toy Story 3"/>
    <x v="2"/>
    <x v="10"/>
    <x v="30"/>
    <s v="June 18, 2010 (United States)"/>
    <x v="7"/>
    <n v="776000"/>
    <s v="Lee Unkrich"/>
    <s v="John Lasseter"/>
    <s v="Tom Hanks"/>
    <s v="United States"/>
    <n v="200000000"/>
    <n v="1066970811"/>
    <s v="Walt Disney Pictures"/>
    <n v="103"/>
    <n v="218.1"/>
    <n v="1490628180.2462173"/>
  </r>
  <r>
    <s v="The Next Three Days"/>
    <x v="8"/>
    <x v="2"/>
    <x v="30"/>
    <s v="November 19, 2010 (United States)"/>
    <x v="4"/>
    <n v="189000"/>
    <s v="Paul Haggis"/>
    <s v="Paul Haggis"/>
    <s v="Russell Crowe"/>
    <s v="United States"/>
    <n v="30000000"/>
    <n v="67448651"/>
    <s v="Lionsgate"/>
    <n v="133"/>
    <n v="218.1"/>
    <n v="94230187.802384228"/>
  </r>
  <r>
    <s v="Easy A"/>
    <x v="8"/>
    <x v="3"/>
    <x v="30"/>
    <s v="September 17, 2010 (United States)"/>
    <x v="9"/>
    <n v="368000"/>
    <s v="Will Gluck"/>
    <s v="Bert V. Royal"/>
    <s v="Emma Stone"/>
    <s v="United States"/>
    <n v="8000000"/>
    <n v="75026327"/>
    <s v="Screen Gems"/>
    <n v="92"/>
    <n v="218.1"/>
    <n v="104816698.01421367"/>
  </r>
  <r>
    <s v="The King's Speech"/>
    <x v="0"/>
    <x v="5"/>
    <x v="30"/>
    <s v="December 25, 2010 (United States)"/>
    <x v="45"/>
    <n v="651000"/>
    <s v="Tom Hooper"/>
    <s v="David Seidler"/>
    <s v="Colin Firth"/>
    <s v="United Kingdom"/>
    <n v="15000000"/>
    <n v="427374317"/>
    <s v="The Weinstein Company"/>
    <n v="118"/>
    <n v="218.1"/>
    <n v="597069942.18202662"/>
  </r>
  <r>
    <s v="The Fighter"/>
    <x v="0"/>
    <x v="5"/>
    <x v="30"/>
    <s v="December 17, 2010 (United States)"/>
    <x v="40"/>
    <n v="348000"/>
    <s v="David O. Russell"/>
    <s v="Scott Silver"/>
    <s v="Mark Wahlberg"/>
    <s v="United States"/>
    <n v="25000000"/>
    <n v="129190869"/>
    <s v="Closest to the Hole Productions"/>
    <n v="116"/>
    <n v="218.1"/>
    <n v="180488114.55433288"/>
  </r>
  <r>
    <s v="Machete"/>
    <x v="0"/>
    <x v="2"/>
    <x v="30"/>
    <s v="September 3, 2010 (United States)"/>
    <x v="14"/>
    <n v="192000"/>
    <s v="Ethan Maniquis"/>
    <s v="Robert Rodriguez"/>
    <s v="Danny Trejo"/>
    <s v="United States"/>
    <n v="10500000"/>
    <n v="45491656"/>
    <s v="Overnight Films"/>
    <n v="105"/>
    <n v="218.1"/>
    <n v="63554826.149472721"/>
  </r>
  <r>
    <s v="The Debt"/>
    <x v="0"/>
    <x v="0"/>
    <x v="30"/>
    <s v="August 31, 2011 (United States)"/>
    <x v="8"/>
    <n v="67000"/>
    <s v="John Madden"/>
    <s v="Matthew Vaughn"/>
    <s v="Helen Mirren"/>
    <s v="United States"/>
    <n v="20000000"/>
    <n v="45636368"/>
    <s v="Miramax"/>
    <n v="113"/>
    <n v="218.1"/>
    <n v="63756998.301696472"/>
  </r>
  <r>
    <s v="Megamind"/>
    <x v="1"/>
    <x v="10"/>
    <x v="30"/>
    <s v="November 5, 2010 (United States)"/>
    <x v="13"/>
    <n v="236000"/>
    <s v="Tom McGrath"/>
    <s v="Alan Schoolcraft"/>
    <s v="Will Ferrell"/>
    <s v="United States"/>
    <n v="130000000"/>
    <n v="321885765"/>
    <s v="DreamWorks Animation"/>
    <n v="95"/>
    <n v="218.1"/>
    <n v="449695518.54883081"/>
  </r>
  <r>
    <s v="The Losers"/>
    <x v="8"/>
    <x v="2"/>
    <x v="30"/>
    <s v="April 23, 2010 (United States)"/>
    <x v="21"/>
    <n v="94000"/>
    <s v="Sylvain White"/>
    <s v="Peter Berg"/>
    <s v="Idris Elba"/>
    <s v="United States"/>
    <n v="25000000"/>
    <n v="29397654"/>
    <s v="Warner Bros."/>
    <n v="97"/>
    <n v="218.1"/>
    <n v="41070450.132049516"/>
  </r>
  <r>
    <s v="Unstoppable"/>
    <x v="8"/>
    <x v="2"/>
    <x v="30"/>
    <s v="November 12, 2010 (United States)"/>
    <x v="8"/>
    <n v="189000"/>
    <s v="Tony Scott"/>
    <s v="Mark Bomback"/>
    <s v="Denzel Washington"/>
    <s v="United States"/>
    <n v="100000000"/>
    <n v="167805466"/>
    <s v="Twentieth Century Fox"/>
    <n v="98"/>
    <n v="218.1"/>
    <n v="234435238.37780833"/>
  </r>
  <r>
    <s v="The Karate Kid"/>
    <x v="1"/>
    <x v="2"/>
    <x v="30"/>
    <s v="June 11, 2010 (United States)"/>
    <x v="19"/>
    <n v="168000"/>
    <s v="Harald Zwart"/>
    <s v="Christopher Murphey"/>
    <s v="Jackie Chan"/>
    <s v="United States"/>
    <n v="40000000"/>
    <n v="359126022"/>
    <s v="Columbia Pictures"/>
    <n v="140"/>
    <n v="218.1"/>
    <n v="501722599.28198075"/>
  </r>
  <r>
    <s v="Eat Pray Love"/>
    <x v="8"/>
    <x v="5"/>
    <x v="30"/>
    <s v="August 13, 2010 (United States)"/>
    <x v="1"/>
    <n v="92000"/>
    <s v="Ryan Murphy"/>
    <s v="Ryan Murphy"/>
    <s v="Julia Roberts"/>
    <s v="United States"/>
    <n v="60000000"/>
    <n v="204594016"/>
    <s v="Columbia Pictures"/>
    <n v="133"/>
    <n v="218.1"/>
    <n v="285831254.81522238"/>
  </r>
  <r>
    <s v="Centurion"/>
    <x v="0"/>
    <x v="2"/>
    <x v="30"/>
    <s v="July 30, 2010 (United States)"/>
    <x v="21"/>
    <n v="80000"/>
    <s v="Neil Marshall"/>
    <s v="Neil Marshall"/>
    <s v="Michael Fassbender"/>
    <s v="United Kingdom"/>
    <n v="12000000"/>
    <n v="6890432"/>
    <s v="PathÃ© Pictures International"/>
    <n v="97"/>
    <n v="218.1"/>
    <n v="9626385.2838147637"/>
  </r>
  <r>
    <s v="The A-Team"/>
    <x v="8"/>
    <x v="2"/>
    <x v="30"/>
    <s v="June 11, 2010 (United States)"/>
    <x v="17"/>
    <n v="250000"/>
    <s v="Joe Carnahan"/>
    <s v="Joe Carnahan"/>
    <s v="Liam Neeson"/>
    <s v="United States"/>
    <n v="110000000"/>
    <n v="177238796"/>
    <s v="Twentieth Century Fox"/>
    <n v="117"/>
    <n v="218.1"/>
    <n v="247614218.89591929"/>
  </r>
  <r>
    <s v="Animal Kingdom"/>
    <x v="0"/>
    <x v="6"/>
    <x v="30"/>
    <s v="June 3, 2010 (Australia)"/>
    <x v="4"/>
    <n v="56000"/>
    <s v="David MichÃ´d"/>
    <s v="David MichÃ´d"/>
    <s v="James Frecheville"/>
    <s v="Australia"/>
    <m/>
    <n v="7209912"/>
    <s v="Porchlight Films"/>
    <n v="113"/>
    <n v="218.1"/>
    <n v="10072719.790921595"/>
  </r>
  <r>
    <s v="Hot Tub Time Machine"/>
    <x v="0"/>
    <x v="3"/>
    <x v="30"/>
    <s v="March 26, 2010 (United States)"/>
    <x v="5"/>
    <n v="165000"/>
    <s v="Steve Pink"/>
    <s v="Josh Heald"/>
    <s v="John Cusack"/>
    <s v="United States"/>
    <n v="36000000"/>
    <n v="64780213"/>
    <s v="Metro-Goldwyn-Mayer (MGM)"/>
    <n v="101"/>
    <n v="218.1"/>
    <n v="90502204.956900507"/>
  </r>
  <r>
    <s v="Prince of Persia: the Sands of Time"/>
    <x v="8"/>
    <x v="2"/>
    <x v="30"/>
    <s v="May 28, 2010 (United States)"/>
    <x v="14"/>
    <n v="277000"/>
    <s v="Mike Newell"/>
    <s v="Boaz Yakin"/>
    <s v="Jake Gyllenhaal"/>
    <s v="United States"/>
    <n v="200000000"/>
    <n v="336365676"/>
    <s v="Walt Disney Pictures"/>
    <n v="116"/>
    <n v="218.1"/>
    <n v="469924903.60935348"/>
  </r>
  <r>
    <s v="Diary of a Wimpy Kid"/>
    <x v="1"/>
    <x v="10"/>
    <x v="30"/>
    <s v="March 19, 2010 (United States)"/>
    <x v="19"/>
    <n v="45000"/>
    <s v="Thor Freudenthal"/>
    <s v="Jackie Filgo"/>
    <s v="Zachary Gordon"/>
    <s v="United States"/>
    <n v="15000000"/>
    <n v="76196538"/>
    <s v="Color Force"/>
    <n v="120"/>
    <n v="218.1"/>
    <n v="106451559.50756533"/>
  </r>
  <r>
    <s v="Never Let Me Go"/>
    <x v="0"/>
    <x v="0"/>
    <x v="30"/>
    <s v="October 15, 2010 (United States)"/>
    <x v="12"/>
    <n v="140000"/>
    <s v="Mark Romanek"/>
    <s v="Kazuo Ishiguro"/>
    <s v="Keira Knightley"/>
    <s v="United Kingdom"/>
    <n v="15000000"/>
    <n v="9918093"/>
    <s v="DNA Films"/>
    <n v="103"/>
    <n v="218.1"/>
    <n v="13856226.213204952"/>
  </r>
  <r>
    <s v="Predators"/>
    <x v="0"/>
    <x v="2"/>
    <x v="30"/>
    <s v="July 9, 2010 (United States)"/>
    <x v="5"/>
    <n v="216000"/>
    <s v="NimrÃ³d Antal"/>
    <s v="Alex Litvak"/>
    <s v="Adrien Brody"/>
    <s v="United States"/>
    <n v="40000000"/>
    <n v="127233108"/>
    <s v="Twentieth Century Fox"/>
    <n v="107"/>
    <n v="218.1"/>
    <n v="177752994.07427785"/>
  </r>
  <r>
    <s v="Buried"/>
    <x v="0"/>
    <x v="0"/>
    <x v="30"/>
    <s v="October 15, 2010 (United States)"/>
    <x v="9"/>
    <n v="153000"/>
    <s v="Rodrigo CortÃ©s"/>
    <s v="Chris Sparling"/>
    <s v="Ryan Reynolds"/>
    <s v="Spain"/>
    <n v="3000000"/>
    <n v="19439764"/>
    <s v="Audiovisual Aval SGR"/>
    <n v="95"/>
    <n v="218.1"/>
    <n v="27158624.900504354"/>
  </r>
  <r>
    <s v="Legion"/>
    <x v="0"/>
    <x v="2"/>
    <x v="30"/>
    <s v="January 22, 2010 (United States)"/>
    <x v="11"/>
    <n v="101000"/>
    <s v="Scott Stewart"/>
    <s v="Peter Schink"/>
    <s v="Paul Bettany"/>
    <s v="United States"/>
    <n v="26000000"/>
    <n v="67918658"/>
    <s v="Screen Gems"/>
    <n v="100"/>
    <n v="218.1"/>
    <n v="94886818.397982582"/>
  </r>
  <r>
    <s v="Remember Me"/>
    <x v="8"/>
    <x v="0"/>
    <x v="30"/>
    <s v="March 12, 2010 (United States)"/>
    <x v="12"/>
    <n v="141000"/>
    <s v="Allen Coulter"/>
    <s v="Will Fetters"/>
    <s v="Robert Pattinson"/>
    <s v="United States"/>
    <n v="16000000"/>
    <n v="56032889"/>
    <s v="Summit Entertainment"/>
    <n v="113"/>
    <n v="218.1"/>
    <n v="78281619.79963319"/>
  </r>
  <r>
    <s v="Jonah Hex"/>
    <x v="8"/>
    <x v="2"/>
    <x v="30"/>
    <s v="June 18, 2010 (United States)"/>
    <x v="32"/>
    <n v="56000"/>
    <s v="Jimmy Hayward"/>
    <s v="Mark Neveldine"/>
    <s v="Josh Brolin"/>
    <s v="United States"/>
    <n v="47000000"/>
    <n v="10903312"/>
    <s v="Warner Bros."/>
    <n v="81"/>
    <n v="218.1"/>
    <n v="15232641.753324162"/>
  </r>
  <r>
    <s v="Salt"/>
    <x v="8"/>
    <x v="2"/>
    <x v="30"/>
    <s v="July 23, 2010 (United States)"/>
    <x v="5"/>
    <n v="301000"/>
    <s v="Phillip Noyce"/>
    <s v="Kurt Wimmer"/>
    <s v="Angelina Jolie"/>
    <s v="United States"/>
    <n v="110000000"/>
    <n v="293503354"/>
    <s v="Columbia Pictures"/>
    <n v="100"/>
    <n v="218.1"/>
    <n v="410043429.45346171"/>
  </r>
  <r>
    <s v="Morning Glory"/>
    <x v="8"/>
    <x v="3"/>
    <x v="30"/>
    <s v="November 10, 2010 (United States)"/>
    <x v="16"/>
    <n v="76000"/>
    <s v="Roger Michell"/>
    <s v="Aline Brosh McKenna"/>
    <s v="Rachel McAdams"/>
    <s v="United States"/>
    <n v="40000000"/>
    <n v="60040976"/>
    <s v="Bad Robot"/>
    <n v="107"/>
    <n v="218.1"/>
    <n v="83881180.133883536"/>
  </r>
  <r>
    <s v="Winter's Bone"/>
    <x v="0"/>
    <x v="0"/>
    <x v="30"/>
    <s v="July 16, 2010 (United States)"/>
    <x v="13"/>
    <n v="138000"/>
    <s v="Debra Granik"/>
    <s v="Debra Granik"/>
    <s v="Jennifer Lawrence"/>
    <s v="United States"/>
    <n v="2000000"/>
    <n v="13796834"/>
    <s v="Anonymous Content"/>
    <n v="100"/>
    <n v="218.1"/>
    <n v="19275081.704722606"/>
  </r>
  <r>
    <s v="A Nightmare on Elm Street"/>
    <x v="0"/>
    <x v="6"/>
    <x v="30"/>
    <s v="April 30, 2010 (United States)"/>
    <x v="33"/>
    <n v="95000"/>
    <s v="Samuel Bayer"/>
    <s v="Wesley Strick"/>
    <s v="Jackie Earle Haley"/>
    <s v="United States"/>
    <n v="35000000"/>
    <n v="115695182"/>
    <s v="New Line Cinema"/>
    <n v="95"/>
    <n v="218.1"/>
    <n v="161633754.95369098"/>
  </r>
  <r>
    <s v="Resident Evil: Afterlife"/>
    <x v="0"/>
    <x v="2"/>
    <x v="30"/>
    <s v="September 10, 2010 (United States)"/>
    <x v="1"/>
    <n v="165000"/>
    <s v="Paul W.S. Anderson"/>
    <s v="Paul W.S. Anderson"/>
    <s v="Milla Jovovich"/>
    <s v="Germany"/>
    <n v="60000000"/>
    <n v="300228084"/>
    <s v="Screen Gems"/>
    <n v="96"/>
    <n v="218.1"/>
    <n v="419438318.17881703"/>
  </r>
  <r>
    <s v="Takers"/>
    <x v="8"/>
    <x v="2"/>
    <x v="30"/>
    <s v="August 27, 2010 (United States)"/>
    <x v="19"/>
    <n v="60000"/>
    <s v="John Luessenhop"/>
    <s v="Peter Allen"/>
    <s v="Chris Brown"/>
    <s v="United States"/>
    <n v="32000000"/>
    <n v="80205382"/>
    <s v="Screen Gems"/>
    <n v="107"/>
    <n v="218.1"/>
    <n v="112052177.42044933"/>
  </r>
  <r>
    <s v="Boy"/>
    <x v="4"/>
    <x v="3"/>
    <x v="30"/>
    <s v="March 25, 2010 (New Zealand)"/>
    <x v="24"/>
    <n v="23000"/>
    <s v="Taika Waititi"/>
    <s v="Taika Waititi"/>
    <s v="James Rolleston"/>
    <s v="New Zealand"/>
    <m/>
    <n v="43551154"/>
    <s v="Whenua Films"/>
    <n v="87"/>
    <n v="218.1"/>
    <n v="60843817.624025673"/>
  </r>
  <r>
    <s v="The Way Back"/>
    <x v="8"/>
    <x v="1"/>
    <x v="30"/>
    <s v="January 21, 2011 (United States)"/>
    <x v="4"/>
    <n v="112000"/>
    <s v="Peter Weir"/>
    <s v="Slavomir Rawicz"/>
    <s v="Jim Sturgess"/>
    <s v="United States"/>
    <n v="30000000"/>
    <n v="24172201"/>
    <s v="Exclusive Films"/>
    <n v="133"/>
    <n v="218.1"/>
    <n v="33770149.677670792"/>
  </r>
  <r>
    <s v="Killers"/>
    <x v="8"/>
    <x v="2"/>
    <x v="30"/>
    <s v="June 4, 2010 (United States)"/>
    <x v="30"/>
    <n v="89000"/>
    <s v="Robert Luketic"/>
    <s v="Bob DeRosa"/>
    <s v="Katherine Heigl"/>
    <s v="United States"/>
    <n v="75000000"/>
    <n v="98159963"/>
    <s v="Lionsgate"/>
    <n v="100"/>
    <n v="218.1"/>
    <n v="137135904.29206786"/>
  </r>
  <r>
    <s v="Tucker and Dale vs Evil"/>
    <x v="0"/>
    <x v="3"/>
    <x v="30"/>
    <s v="December 9, 2010 (Kazakhstan)"/>
    <x v="24"/>
    <n v="169000"/>
    <s v="Eli Craig"/>
    <s v="Eli Craig"/>
    <s v="Tyler Labine"/>
    <s v="Canada"/>
    <m/>
    <n v="5224938"/>
    <s v="Reliance Big Pictures"/>
    <n v="89"/>
    <n v="218.1"/>
    <n v="7299580.9656121042"/>
  </r>
  <r>
    <s v="Due Date"/>
    <x v="0"/>
    <x v="3"/>
    <x v="30"/>
    <s v="November 5, 2010 (United States)"/>
    <x v="16"/>
    <n v="329000"/>
    <s v="Todd Phillips"/>
    <s v="Alan R. Cohen"/>
    <s v="Robert Downey Jr."/>
    <s v="United States"/>
    <n v="65000000"/>
    <n v="211780824"/>
    <s v="Warner Bros."/>
    <n v="95"/>
    <n v="218.1"/>
    <n v="295871696.80330122"/>
  </r>
  <r>
    <s v="Devil"/>
    <x v="8"/>
    <x v="4"/>
    <x v="30"/>
    <s v="September 17, 2010 (United States)"/>
    <x v="19"/>
    <n v="137000"/>
    <s v="John Erick Dowdle"/>
    <s v="Brian Nelson"/>
    <s v="Chris Messina"/>
    <s v="United States"/>
    <n v="10000000"/>
    <n v="62695489"/>
    <s v="Universal Pictures"/>
    <n v="80"/>
    <n v="218.1"/>
    <n v="87589708.841357172"/>
  </r>
  <r>
    <s v="Green Zone"/>
    <x v="0"/>
    <x v="2"/>
    <x v="30"/>
    <s v="March 12, 2010 (United States)"/>
    <x v="8"/>
    <n v="133000"/>
    <s v="Paul Greengrass"/>
    <s v="Brian Helgeland"/>
    <s v="Matt Damon"/>
    <s v="United Kingdom"/>
    <n v="100000000"/>
    <n v="154711438"/>
    <s v="Universal Pictures"/>
    <n v="115"/>
    <n v="218.1"/>
    <n v="216142022.73544246"/>
  </r>
  <r>
    <s v="Faster"/>
    <x v="0"/>
    <x v="2"/>
    <x v="30"/>
    <s v="November 24, 2010 (United States)"/>
    <x v="5"/>
    <n v="103000"/>
    <s v="George Tillman Jr."/>
    <s v="Tony Gayton"/>
    <s v="Dwayne Johnson"/>
    <s v="United States"/>
    <n v="24000000"/>
    <n v="35626958"/>
    <s v="CBS Films"/>
    <n v="98"/>
    <n v="218.1"/>
    <n v="49773196.252177902"/>
  </r>
  <r>
    <s v="Super"/>
    <x v="0"/>
    <x v="2"/>
    <x v="30"/>
    <s v="June 10, 2011 (Iceland)"/>
    <x v="17"/>
    <n v="76000"/>
    <s v="James Gunn"/>
    <s v="James Gunn"/>
    <s v="Rainn Wilson"/>
    <s v="United States"/>
    <n v="2500000"/>
    <n v="422618"/>
    <s v="This Is That Productions"/>
    <n v="96"/>
    <n v="218.1"/>
    <n v="590425.05547913804"/>
  </r>
  <r>
    <s v="It's Kind of a Funny Story"/>
    <x v="8"/>
    <x v="3"/>
    <x v="30"/>
    <s v="October 8, 2010 (United States)"/>
    <x v="12"/>
    <n v="139000"/>
    <s v="Anna Boden"/>
    <s v="Anna Boden"/>
    <s v="Keir Gilchrist"/>
    <s v="United States"/>
    <n v="8000000"/>
    <n v="6491240"/>
    <s v="Focus Features"/>
    <n v="101"/>
    <n v="218.1"/>
    <n v="9068687.8862906918"/>
  </r>
  <r>
    <s v="The Crazies"/>
    <x v="0"/>
    <x v="4"/>
    <x v="30"/>
    <s v="February 26, 2010 (United States)"/>
    <x v="16"/>
    <n v="114000"/>
    <s v="Breck Eisner"/>
    <s v="Scott Kosar"/>
    <s v="Radha Mitchell"/>
    <s v="United States"/>
    <n v="20000000"/>
    <n v="54806823"/>
    <s v="Overture Films"/>
    <n v="101"/>
    <n v="218.1"/>
    <n v="76568725.209078401"/>
  </r>
  <r>
    <s v="Shrek Forever After"/>
    <x v="1"/>
    <x v="10"/>
    <x v="30"/>
    <s v="May 21, 2010 (United States)"/>
    <x v="21"/>
    <n v="190000"/>
    <s v="Mike Mitchell"/>
    <s v="Josh Klausner"/>
    <s v="Mike Myers"/>
    <s v="United States"/>
    <n v="165000000"/>
    <n v="752600867"/>
    <s v="DreamWorks Animation"/>
    <n v="93"/>
    <n v="218.1"/>
    <n v="1051432756.4186153"/>
  </r>
  <r>
    <s v="The Chronicles of Narnia: the Voyage of the Dawn Treader"/>
    <x v="1"/>
    <x v="1"/>
    <x v="30"/>
    <s v="December 10, 2010 (United States)"/>
    <x v="21"/>
    <n v="145000"/>
    <s v="Michael Apted"/>
    <s v="Christopher Markus"/>
    <s v="Ben Barnes"/>
    <s v="United States"/>
    <n v="155000000"/>
    <n v="415686217"/>
    <s v="Fox 2000 Pictures"/>
    <n v="113"/>
    <n v="218.1"/>
    <n v="580740900.13709307"/>
  </r>
  <r>
    <s v="Saw: The Final Chapter"/>
    <x v="0"/>
    <x v="6"/>
    <x v="30"/>
    <m/>
    <x v="41"/>
    <n v="93000"/>
    <s v="Kevin Greutert"/>
    <s v="Patrick Melton"/>
    <s v="Tobin Bell"/>
    <m/>
    <m/>
    <m/>
    <m/>
    <m/>
    <n v="218.1"/>
    <n v="0"/>
  </r>
  <r>
    <s v="Let Me In"/>
    <x v="0"/>
    <x v="0"/>
    <x v="30"/>
    <s v="October 1, 2010 (United States)"/>
    <x v="12"/>
    <n v="115000"/>
    <s v="Matt Reeves"/>
    <s v="Matt Reeves"/>
    <s v="Kodi Smit-McPhee"/>
    <s v="United Kingdom"/>
    <n v="20000000"/>
    <n v="27093592"/>
    <s v="Overture Films"/>
    <n v="116"/>
    <n v="218.1"/>
    <n v="37851524.449335165"/>
  </r>
  <r>
    <s v="The Wolfman"/>
    <x v="0"/>
    <x v="0"/>
    <x v="30"/>
    <m/>
    <x v="1"/>
    <n v="104000"/>
    <s v="Joe Johnston"/>
    <s v="Andrew Kevin Walker"/>
    <s v="Benicio Del Toro"/>
    <m/>
    <m/>
    <m/>
    <m/>
    <m/>
    <n v="218.1"/>
    <n v="0"/>
  </r>
  <r>
    <s v="The Kids Are All Right"/>
    <x v="0"/>
    <x v="3"/>
    <x v="30"/>
    <s v="July 30, 2010 (United States)"/>
    <x v="9"/>
    <n v="127000"/>
    <s v="Lisa Cholodenko"/>
    <s v="Lisa Cholodenko"/>
    <s v="Annette Bening"/>
    <s v="United States"/>
    <n v="4000000"/>
    <n v="34758951"/>
    <s v="Focus Features"/>
    <n v="106"/>
    <n v="218.1"/>
    <n v="48560533.561210454"/>
  </r>
  <r>
    <s v="Date Night"/>
    <x v="8"/>
    <x v="3"/>
    <x v="30"/>
    <s v="April 9, 2010 (United States)"/>
    <x v="21"/>
    <n v="155000"/>
    <s v="Shawn Levy"/>
    <s v="Josh Klausner"/>
    <s v="Steve Carell"/>
    <s v="United States"/>
    <n v="55000000"/>
    <n v="152263880"/>
    <s v="Twentieth Century Fox"/>
    <n v="88"/>
    <n v="218.1"/>
    <n v="212722623.73223293"/>
  </r>
  <r>
    <s v="Leap Year"/>
    <x v="1"/>
    <x v="3"/>
    <x v="30"/>
    <s v="January 8, 2010 (United States)"/>
    <x v="16"/>
    <n v="99000"/>
    <s v="Anand Tucker"/>
    <s v="Deborah Kaplan"/>
    <s v="Amy Adams"/>
    <s v="United States"/>
    <n v="19000000"/>
    <n v="32686500"/>
    <s v="Universal Pictures"/>
    <n v="100"/>
    <n v="218.1"/>
    <n v="45665183.63136176"/>
  </r>
  <r>
    <s v="Four Lions"/>
    <x v="0"/>
    <x v="3"/>
    <x v="30"/>
    <s v="May 7, 2010 (United Kingdom)"/>
    <x v="4"/>
    <n v="74000"/>
    <s v="Christopher Morris"/>
    <s v="Christopher Morris"/>
    <s v="Will Adamsdale"/>
    <s v="United Kingdom"/>
    <m/>
    <n v="6149356"/>
    <s v="Film4"/>
    <n v="97"/>
    <n v="218.1"/>
    <n v="8591053.5222375058"/>
  </r>
  <r>
    <s v="Little Fockers"/>
    <x v="8"/>
    <x v="3"/>
    <x v="30"/>
    <s v="December 22, 2010 (United States)"/>
    <x v="30"/>
    <n v="108000"/>
    <s v="Paul Weitz"/>
    <s v="John Hamburg"/>
    <s v="Ben Stiller"/>
    <s v="United States"/>
    <n v="100000000"/>
    <n v="310650585"/>
    <s v="Universal Pictures"/>
    <n v="98"/>
    <n v="218.1"/>
    <n v="433999235.44016504"/>
  </r>
  <r>
    <s v="The Runaways"/>
    <x v="0"/>
    <x v="5"/>
    <x v="30"/>
    <s v="April 8, 2010 (Malaysia)"/>
    <x v="16"/>
    <n v="47000"/>
    <s v="Floria Sigismondi"/>
    <s v="Floria Sigismondi"/>
    <s v="Kristen Stewart"/>
    <s v="United States"/>
    <n v="10000000"/>
    <n v="4681651"/>
    <s v="River Road Entertainment"/>
    <n v="106"/>
    <n v="218.1"/>
    <n v="6540573.4053186607"/>
  </r>
  <r>
    <s v="The Sorcerer's Apprentice"/>
    <x v="1"/>
    <x v="2"/>
    <x v="30"/>
    <s v="July 14, 2010 (United States)"/>
    <x v="10"/>
    <n v="156000"/>
    <s v="Jon Turteltaub"/>
    <s v="Lawrence Konner"/>
    <s v="Nicolas Cage"/>
    <s v="United States"/>
    <n v="150000000"/>
    <n v="215283742"/>
    <s v="Walt Disney Pictures"/>
    <n v="109"/>
    <n v="218.1"/>
    <n v="300765502.92251259"/>
  </r>
  <r>
    <s v="MacGruber"/>
    <x v="0"/>
    <x v="2"/>
    <x v="30"/>
    <s v="May 21, 2010 (United States)"/>
    <x v="30"/>
    <n v="43000"/>
    <s v="Jorma Taccone"/>
    <s v="Will Forte"/>
    <s v="Will Forte"/>
    <s v="United States"/>
    <n v="10000000"/>
    <n v="9322895"/>
    <s v="Broadway Video"/>
    <n v="90"/>
    <n v="218.1"/>
    <n v="13024695.582301697"/>
  </r>
  <r>
    <s v="Frozen"/>
    <x v="0"/>
    <x v="1"/>
    <x v="30"/>
    <s v="March 25, 2010 (Kazakhstan)"/>
    <x v="10"/>
    <n v="70000"/>
    <s v="Adam Green"/>
    <s v="Adam Green"/>
    <s v="Shawn Ashmore"/>
    <s v="United States"/>
    <m/>
    <n v="3843774"/>
    <s v="A Bigger Boat"/>
    <n v="93"/>
    <n v="218.1"/>
    <n v="5370004.2998624481"/>
  </r>
  <r>
    <s v="Beyond the Black Rainbow"/>
    <x v="0"/>
    <x v="4"/>
    <x v="30"/>
    <s v="April 22, 2011 (United States)"/>
    <x v="22"/>
    <n v="14000"/>
    <s v="Panos Cosmatos"/>
    <s v="Panos Cosmatos"/>
    <s v="Eva Bourne"/>
    <s v="Canada"/>
    <m/>
    <n v="56491"/>
    <s v="Chromewood Productions"/>
    <n v="110"/>
    <n v="218.1"/>
    <n v="78921.630903255384"/>
  </r>
  <r>
    <s v="The Ghost Writer"/>
    <x v="8"/>
    <x v="6"/>
    <x v="30"/>
    <s v="March 19, 2010 (United States)"/>
    <x v="13"/>
    <n v="159000"/>
    <s v="Roman Polanski"/>
    <s v="Robert Harris"/>
    <s v="Ewan McGregor"/>
    <s v="France"/>
    <n v="45000000"/>
    <n v="60331447"/>
    <s v="R.P. Productions"/>
    <n v="128"/>
    <n v="218.1"/>
    <n v="84286987.165978909"/>
  </r>
  <r>
    <s v="Skyline"/>
    <x v="8"/>
    <x v="2"/>
    <x v="30"/>
    <s v="November 12, 2010 (United States)"/>
    <x v="44"/>
    <n v="88000"/>
    <s v="Colin Strause"/>
    <s v="Joshua Cordes"/>
    <s v="Eric Balfour"/>
    <s v="United States"/>
    <n v="10000000"/>
    <n v="66984887"/>
    <s v="Rogue Pictures"/>
    <n v="92"/>
    <n v="218.1"/>
    <n v="93582279.087116003"/>
  </r>
  <r>
    <s v="Uncle Boonmee Who Can Recall His Past Lives"/>
    <x v="4"/>
    <x v="0"/>
    <x v="30"/>
    <s v="September 1, 2010 (France)"/>
    <x v="17"/>
    <n v="15000"/>
    <s v="Apichatpong Weerasethakul"/>
    <s v="Phra Sripariyattiweti"/>
    <s v="Thanapat Saisaymar"/>
    <s v="Thailand"/>
    <m/>
    <n v="1214424"/>
    <s v="Kick the Machine"/>
    <n v="114"/>
    <n v="218.1"/>
    <n v="1696629.9532324621"/>
  </r>
  <r>
    <s v="Edge of Darkness"/>
    <x v="0"/>
    <x v="2"/>
    <x v="30"/>
    <s v="January 29, 2010 (United States)"/>
    <x v="14"/>
    <n v="91000"/>
    <s v="Martin Campbell"/>
    <s v="William Monahan"/>
    <s v="Mel Gibson"/>
    <s v="United Kingdom"/>
    <n v="80000000"/>
    <n v="81126522"/>
    <s v="Warner Bros."/>
    <n v="117"/>
    <n v="218.1"/>
    <n v="113339070.39614855"/>
  </r>
  <r>
    <s v="The Man from Nowhere"/>
    <x v="0"/>
    <x v="2"/>
    <x v="30"/>
    <s v="August 5, 2010 (South Korea)"/>
    <x v="40"/>
    <n v="65000"/>
    <s v="Jeong-beom Lee"/>
    <s v="Jeong-beom Lee"/>
    <s v="Won Bin"/>
    <s v="South Korea"/>
    <m/>
    <n v="44723232"/>
    <s v="Cinema Service"/>
    <n v="119"/>
    <n v="218.1"/>
    <n v="62481287.438789546"/>
  </r>
  <r>
    <s v="Ramona and Beezus"/>
    <x v="2"/>
    <x v="3"/>
    <x v="30"/>
    <s v="July 23, 2010 (United States)"/>
    <x v="16"/>
    <n v="18000"/>
    <s v="Elizabeth Allen Rosenbaum"/>
    <s v="Laurie Craig"/>
    <s v="Joey King"/>
    <s v="United States"/>
    <n v="15000000"/>
    <n v="27293743"/>
    <s v="Fox 2000 Pictures"/>
    <n v="103"/>
    <n v="218.1"/>
    <n v="38131148.519486472"/>
  </r>
  <r>
    <s v="Trollhunter"/>
    <x v="8"/>
    <x v="0"/>
    <x v="30"/>
    <s v="October 29, 2010 (Norway)"/>
    <x v="9"/>
    <n v="71000"/>
    <s v="AndrÃ© Ã˜vredal"/>
    <s v="AndrÃ© Ã˜vredal"/>
    <s v="Otto Jespersen"/>
    <s v="Norway"/>
    <m/>
    <n v="5341098"/>
    <s v="Filmkameratene A/S"/>
    <n v="103"/>
    <n v="218.1"/>
    <n v="7461864.1017881706"/>
  </r>
  <r>
    <s v="Valentine's Day"/>
    <x v="8"/>
    <x v="3"/>
    <x v="30"/>
    <s v="February 12, 2010 (United States)"/>
    <x v="46"/>
    <n v="116000"/>
    <s v="Garry Marshall"/>
    <s v="Katherine Fugate"/>
    <s v="Julia Roberts"/>
    <s v="United States"/>
    <n v="52000000"/>
    <n v="216485654"/>
    <s v="New Line Cinema"/>
    <n v="125"/>
    <n v="218.1"/>
    <n v="302444652.79138011"/>
  </r>
  <r>
    <s v="Letters to Juliet"/>
    <x v="1"/>
    <x v="1"/>
    <x v="30"/>
    <s v="May 14, 2010 (United States)"/>
    <x v="16"/>
    <n v="95000"/>
    <s v="Gary Winick"/>
    <s v="Jose Rivera"/>
    <s v="Amanda Seyfried"/>
    <s v="United States"/>
    <n v="30000000"/>
    <n v="79628830"/>
    <s v="Summit Entertainment"/>
    <n v="105"/>
    <n v="218.1"/>
    <n v="111246696.47409445"/>
  </r>
  <r>
    <s v="Dear John"/>
    <x v="8"/>
    <x v="0"/>
    <x v="30"/>
    <s v="February 5, 2010 (United States)"/>
    <x v="21"/>
    <n v="142000"/>
    <s v="Lasse HallstrÃ¶m"/>
    <s v="Jamie Linden"/>
    <s v="Channing Tatum"/>
    <s v="United States"/>
    <n v="25000000"/>
    <n v="114984666"/>
    <s v="Screen Gems"/>
    <n v="108"/>
    <n v="218.1"/>
    <n v="160641117.51581842"/>
  </r>
  <r>
    <s v="Get Him to the Greek"/>
    <x v="0"/>
    <x v="3"/>
    <x v="30"/>
    <s v="June 4, 2010 (United States)"/>
    <x v="21"/>
    <n v="172000"/>
    <s v="Nicholas Stoller"/>
    <s v="Nicholas Stoller"/>
    <s v="Jonah Hill"/>
    <s v="United States"/>
    <n v="40000000"/>
    <n v="91720255"/>
    <s v="Universal Pictures"/>
    <n v="109"/>
    <n v="218.1"/>
    <n v="128139209.98853737"/>
  </r>
  <r>
    <s v="Dinner for Schmucks"/>
    <x v="8"/>
    <x v="3"/>
    <x v="30"/>
    <s v="July 30, 2010 (United States)"/>
    <x v="23"/>
    <n v="103000"/>
    <s v="Jay Roach"/>
    <s v="David Guion"/>
    <s v="Steve Carell"/>
    <s v="United States"/>
    <n v="69000000"/>
    <n v="86855739"/>
    <s v="Paramount Pictures"/>
    <n v="114"/>
    <n v="218.1"/>
    <n v="121343162.18844567"/>
  </r>
  <r>
    <s v="How Do You Know"/>
    <x v="8"/>
    <x v="3"/>
    <x v="30"/>
    <s v="December 17, 2010 (United States)"/>
    <x v="20"/>
    <n v="48000"/>
    <s v="James L. Brooks"/>
    <s v="James L. Brooks"/>
    <s v="Reese Witherspoon"/>
    <s v="United States"/>
    <n v="120000000"/>
    <n v="48668907"/>
    <s v="Columbia Pictures"/>
    <n v="121"/>
    <n v="218.1"/>
    <n v="67993654.116918847"/>
  </r>
  <r>
    <s v="The Secret World of Arrietty"/>
    <x v="2"/>
    <x v="10"/>
    <x v="30"/>
    <s v="February 17, 2012 (United States)"/>
    <x v="37"/>
    <n v="85000"/>
    <s v="Hiromasa Yonebayashi"/>
    <s v="Mary Norton"/>
    <s v="Amy Poehler"/>
    <s v="Japan"/>
    <n v="23000000"/>
    <n v="149411550"/>
    <s v="Studio Ghibli"/>
    <n v="94"/>
    <n v="218.1"/>
    <n v="208737731.7056396"/>
  </r>
  <r>
    <s v="Gulliver's Travels"/>
    <x v="1"/>
    <x v="1"/>
    <x v="30"/>
    <s v="December 25, 2010 (United States)"/>
    <x v="38"/>
    <n v="67000"/>
    <s v="Rob Letterman"/>
    <s v="Joe Stillman"/>
    <s v="Jack Black"/>
    <s v="United States"/>
    <n v="112000000"/>
    <n v="237382724"/>
    <s v="Twentieth Century Fox"/>
    <n v="85"/>
    <n v="218.1"/>
    <n v="331639229.72397983"/>
  </r>
  <r>
    <s v="Submarine"/>
    <x v="0"/>
    <x v="3"/>
    <x v="30"/>
    <s v="March 18, 2011 (United Kingdom)"/>
    <x v="4"/>
    <n v="87000"/>
    <s v="Richard Ayoade"/>
    <s v="Richard Ayoade"/>
    <s v="Craig Roberts"/>
    <s v="United Kingdom"/>
    <m/>
    <n v="3875173"/>
    <s v="The Weinstein Company"/>
    <n v="97"/>
    <n v="218.1"/>
    <n v="5413870.7615772579"/>
  </r>
  <r>
    <s v="Tooth Fairy"/>
    <x v="1"/>
    <x v="3"/>
    <x v="30"/>
    <s v="January 22, 2010 (United States)"/>
    <x v="18"/>
    <n v="44000"/>
    <s v="Michael Lembeck"/>
    <s v="Lowell Ganz"/>
    <s v="Dwayne Johnson"/>
    <s v="United States"/>
    <n v="48000000"/>
    <n v="112462508"/>
    <s v="Twentieth Century Fox"/>
    <n v="101"/>
    <n v="218.1"/>
    <n v="157117497.42136633"/>
  </r>
  <r>
    <s v="The Switch"/>
    <x v="8"/>
    <x v="3"/>
    <x v="30"/>
    <s v="August 20, 2010 (United States)"/>
    <x v="10"/>
    <n v="100000"/>
    <s v="Josh Gordon"/>
    <s v="Jeffrey Eugenides"/>
    <s v="Jennifer Aniston"/>
    <s v="United States"/>
    <n v="19000000"/>
    <n v="49843011"/>
    <s v="Mandate Pictures"/>
    <n v="101"/>
    <n v="218.1"/>
    <n v="69633954.386519939"/>
  </r>
  <r>
    <s v="Step Up"/>
    <x v="8"/>
    <x v="0"/>
    <x v="30"/>
    <s v="August 6, 2010 (United States)"/>
    <x v="19"/>
    <n v="56000"/>
    <s v="Jon M. Chu"/>
    <s v="Amy Andelson"/>
    <s v="Sharni Vinson"/>
    <s v="United States"/>
    <n v="30000000"/>
    <n v="159291809"/>
    <s v="Summit Entertainment"/>
    <n v="107"/>
    <n v="218.1"/>
    <n v="222541101.34021091"/>
  </r>
  <r>
    <s v="The Way"/>
    <x v="8"/>
    <x v="3"/>
    <x v="30"/>
    <s v="November 19, 2010 (Spain)"/>
    <x v="34"/>
    <n v="31000"/>
    <s v="Emilio Estevez"/>
    <s v="Emilio Estevez"/>
    <s v="Martin Sheen"/>
    <s v="Spain"/>
    <m/>
    <n v="13348704"/>
    <s v="Filmax Entertainment"/>
    <n v="123"/>
    <n v="218.1"/>
    <n v="18649014.712517194"/>
  </r>
  <r>
    <s v="Elektra Luxx"/>
    <x v="0"/>
    <x v="3"/>
    <x v="30"/>
    <s v="March 14, 2010 (United States)"/>
    <x v="27"/>
    <n v="7000"/>
    <s v="Sebastian Gutierrez"/>
    <s v="Sebastian Gutierrez"/>
    <s v="Joseph Gordon-Levitt"/>
    <s v="United States"/>
    <m/>
    <n v="11514"/>
    <s v="Gato Negro Films"/>
    <n v="100"/>
    <n v="218.1"/>
    <n v="16085.812929848693"/>
  </r>
  <r>
    <s v="Black Death"/>
    <x v="0"/>
    <x v="2"/>
    <x v="30"/>
    <s v="June 11, 2010 (United Kingdom)"/>
    <x v="5"/>
    <n v="45000"/>
    <s v="Christopher Smith"/>
    <s v="Dario Poloni"/>
    <s v="Eddie Redmayne"/>
    <s v="Germany"/>
    <m/>
    <n v="382879"/>
    <s v="Egoli Tossell Pictures"/>
    <n v="102"/>
    <n v="218.1"/>
    <n v="534907.06694176979"/>
  </r>
  <r>
    <s v="Certified Copy"/>
    <x v="4"/>
    <x v="0"/>
    <x v="30"/>
    <s v="March 25, 2011 (United States)"/>
    <x v="4"/>
    <n v="22000"/>
    <s v="Abbas Kiarostami"/>
    <s v="Abbas Kiarostami"/>
    <s v="Juliette Binoche"/>
    <s v="France"/>
    <m/>
    <n v="7736632"/>
    <s v="MK2 Productions"/>
    <n v="106"/>
    <n v="218.1"/>
    <n v="10808582.165978909"/>
  </r>
  <r>
    <s v="Wall Street: Money Never Sleeps"/>
    <x v="8"/>
    <x v="0"/>
    <x v="30"/>
    <s v="September 24, 2010 (United States)"/>
    <x v="19"/>
    <n v="100000"/>
    <s v="Oliver Stone"/>
    <s v="Allan Loeb"/>
    <s v="Shia LaBeouf"/>
    <s v="United States"/>
    <n v="70000000"/>
    <n v="134748021"/>
    <s v="Twentieth Century Fox"/>
    <n v="133"/>
    <n v="218.1"/>
    <n v="188251820.25997248"/>
  </r>
  <r>
    <s v="The Last Song"/>
    <x v="1"/>
    <x v="0"/>
    <x v="30"/>
    <s v="March 31, 2010 (United States)"/>
    <x v="22"/>
    <n v="83000"/>
    <s v="Julie Anne Robinson"/>
    <s v="Nicholas Sparks"/>
    <s v="Miley Cyrus"/>
    <s v="United States"/>
    <n v="20000000"/>
    <n v="89137047"/>
    <s v="Touchstone Pictures"/>
    <n v="107"/>
    <n v="218.1"/>
    <n v="124530299.04126547"/>
  </r>
  <r>
    <s v="Cop Out"/>
    <x v="0"/>
    <x v="2"/>
    <x v="30"/>
    <s v="February 26, 2010 (United States)"/>
    <x v="41"/>
    <n v="86000"/>
    <s v="Kevin Smith"/>
    <s v="Robb Cullen"/>
    <s v="Bruce Willis"/>
    <s v="United States"/>
    <n v="30000000"/>
    <n v="55611001"/>
    <s v="Warner Bros."/>
    <n v="107"/>
    <n v="218.1"/>
    <n v="77692214.602017418"/>
  </r>
  <r>
    <s v="Rubber"/>
    <x v="0"/>
    <x v="3"/>
    <x v="30"/>
    <s v="November 10, 2010 (France)"/>
    <x v="1"/>
    <n v="35000"/>
    <s v="Quentin Dupieux"/>
    <s v="Quentin Dupieux"/>
    <s v="Stephen Spinella"/>
    <s v="France"/>
    <n v="500000"/>
    <n v="101729"/>
    <s v="Realitism Films"/>
    <n v="82"/>
    <n v="218.1"/>
    <n v="142122.08298945439"/>
  </r>
  <r>
    <s v="Biutiful"/>
    <x v="0"/>
    <x v="0"/>
    <x v="30"/>
    <s v="February 4, 2011 (United States)"/>
    <x v="24"/>
    <n v="88000"/>
    <s v="Alejandro G. IÃ±Ã¡rritu"/>
    <s v="Alejandro G. IÃ±Ã¡rritu"/>
    <s v="Javier Bardem"/>
    <s v="Mexico"/>
    <m/>
    <n v="25147786"/>
    <s v="Menageatroz"/>
    <n v="148"/>
    <n v="218.1"/>
    <n v="35133105.888124712"/>
  </r>
  <r>
    <s v="You Again"/>
    <x v="1"/>
    <x v="3"/>
    <x v="30"/>
    <s v="September 24, 2010 (United States)"/>
    <x v="1"/>
    <n v="50000"/>
    <s v="Andy Fickman"/>
    <s v="Moe Jelline"/>
    <s v="Kristen Bell"/>
    <s v="United States"/>
    <n v="20000000"/>
    <n v="32054369"/>
    <s v="Touchstone Pictures"/>
    <n v="105"/>
    <n v="218.1"/>
    <n v="44782055.177900046"/>
  </r>
  <r>
    <s v="The Bounty Hunter"/>
    <x v="8"/>
    <x v="2"/>
    <x v="30"/>
    <s v="March 19, 2010 (United States)"/>
    <x v="41"/>
    <n v="123000"/>
    <s v="Andy Tennant"/>
    <s v="Sarah Thorp"/>
    <s v="Jennifer Aniston"/>
    <s v="United States"/>
    <n v="40000000"/>
    <n v="136333522"/>
    <s v="Columbia Pictures"/>
    <n v="110"/>
    <n v="218.1"/>
    <n v="190466869.11233377"/>
  </r>
  <r>
    <s v="From Paris with Love"/>
    <x v="0"/>
    <x v="2"/>
    <x v="30"/>
    <s v="February 5, 2010 (United States)"/>
    <x v="5"/>
    <n v="114000"/>
    <s v="Pierre Morel"/>
    <s v="Adi Hasak"/>
    <s v="John Travolta"/>
    <s v="France"/>
    <n v="52000000"/>
    <n v="52844496"/>
    <s v="EuropaCorp"/>
    <n v="92"/>
    <n v="218.1"/>
    <n v="73827225.727647871"/>
  </r>
  <r>
    <s v="13 Assassins"/>
    <x v="0"/>
    <x v="2"/>
    <x v="30"/>
    <s v="September 25, 2010 (Japan)"/>
    <x v="37"/>
    <n v="63000"/>
    <s v="Takashi Miike"/>
    <s v="Kaneo Ikegami"/>
    <s v="KÃ´ji Yakusho"/>
    <s v="Japan"/>
    <n v="6000000"/>
    <n v="18689058"/>
    <s v="Sedic International"/>
    <n v="141"/>
    <n v="218.1"/>
    <n v="26109839.39752407"/>
  </r>
  <r>
    <s v="Nanny McPhee Returns"/>
    <x v="1"/>
    <x v="3"/>
    <x v="30"/>
    <s v="August 20, 2010 (United States)"/>
    <x v="10"/>
    <n v="30000"/>
    <s v="Susanna White"/>
    <s v="Emma Thompson"/>
    <s v="Emma Thompson"/>
    <s v="United Kingdom"/>
    <n v="35000000"/>
    <n v="93251121"/>
    <s v="Universal Pictures"/>
    <n v="109"/>
    <n v="218.1"/>
    <n v="130277930.16368638"/>
  </r>
  <r>
    <s v="All Good Things"/>
    <x v="0"/>
    <x v="6"/>
    <x v="30"/>
    <s v="December 3, 2010 (Canada)"/>
    <x v="21"/>
    <n v="54000"/>
    <s v="Andrew Jarecki"/>
    <s v="Marcus Hinchey"/>
    <s v="Ryan Gosling"/>
    <s v="United States"/>
    <m/>
    <n v="1754389"/>
    <s v="Groundswell Productions"/>
    <n v="101"/>
    <n v="218.1"/>
    <n v="2450996.4617148098"/>
  </r>
  <r>
    <s v="Wild Target"/>
    <x v="8"/>
    <x v="2"/>
    <x v="30"/>
    <s v="June 18, 2010 (United Kingdom)"/>
    <x v="8"/>
    <n v="37000"/>
    <s v="Jonathan Lynn"/>
    <s v="Lucinda Coxon"/>
    <s v="Bill Nighy"/>
    <s v="United Kingdom"/>
    <n v="8000000"/>
    <n v="3494154"/>
    <s v="Magic Light Pictures"/>
    <n v="98"/>
    <n v="218.1"/>
    <n v="4881562.2365887212"/>
  </r>
  <r>
    <s v="When in Rome"/>
    <x v="8"/>
    <x v="3"/>
    <x v="30"/>
    <s v="January 29, 2010 (United States)"/>
    <x v="41"/>
    <n v="60000"/>
    <s v="Mark Steven Johnson"/>
    <s v="David Diamond"/>
    <s v="Kristen Bell"/>
    <s v="United States"/>
    <n v="55000000"/>
    <n v="43053376"/>
    <s v="Touchstone Pictures"/>
    <n v="91"/>
    <n v="218.1"/>
    <n v="60148389.120586887"/>
  </r>
  <r>
    <s v="Going the Distance"/>
    <x v="0"/>
    <x v="3"/>
    <x v="30"/>
    <s v="September 3, 2010 (United States)"/>
    <x v="21"/>
    <n v="57000"/>
    <s v="Nanette Burstein"/>
    <s v="Geoff LaTulippe"/>
    <s v="Drew Barrymore"/>
    <s v="United States"/>
    <n v="32000000"/>
    <n v="42059111"/>
    <s v="New Line Cinema"/>
    <n v="102"/>
    <n v="218.1"/>
    <n v="58759335.725355342"/>
  </r>
  <r>
    <s v="Somewhere"/>
    <x v="0"/>
    <x v="3"/>
    <x v="30"/>
    <s v="January 21, 2011 (United States)"/>
    <x v="21"/>
    <n v="44000"/>
    <s v="Sofia Coppola"/>
    <s v="Sofia Coppola"/>
    <s v="Stephen Dorff"/>
    <s v="United States"/>
    <n v="7000000"/>
    <n v="14788642"/>
    <s v="Focus Features"/>
    <n v="97"/>
    <n v="218.1"/>
    <n v="20660702.509857863"/>
  </r>
  <r>
    <s v="Secretariat"/>
    <x v="1"/>
    <x v="5"/>
    <x v="30"/>
    <s v="October 8, 2010 (United States)"/>
    <x v="13"/>
    <n v="27000"/>
    <s v="Randall Wallace"/>
    <s v="Mike Rich"/>
    <s v="Diane Lane"/>
    <s v="United States"/>
    <n v="35000000"/>
    <n v="60321861"/>
    <s v="Walt Disney Pictures"/>
    <n v="123"/>
    <n v="218.1"/>
    <n v="84273594.895460799"/>
  </r>
  <r>
    <s v="Ip Man 2"/>
    <x v="0"/>
    <x v="2"/>
    <x v="30"/>
    <s v="April 29, 2010 (China)"/>
    <x v="24"/>
    <n v="100000"/>
    <s v="Wilson Yip"/>
    <s v="Tai-lee Chan"/>
    <s v="Donnie Yen"/>
    <s v="Hong Kong"/>
    <m/>
    <n v="15089448"/>
    <s v="Golden Harvest Company"/>
    <n v="108"/>
    <n v="218.1"/>
    <n v="21080948.214580469"/>
  </r>
  <r>
    <s v="Death at a Funeral"/>
    <x v="0"/>
    <x v="3"/>
    <x v="30"/>
    <s v="April 16, 2010 (United States)"/>
    <x v="46"/>
    <n v="48000"/>
    <s v="Neil LaBute"/>
    <s v="Dean Craig"/>
    <s v="Chris Rock"/>
    <s v="United States"/>
    <n v="21000000"/>
    <n v="49050886"/>
    <s v="Screen Gems"/>
    <n v="92"/>
    <n v="218.1"/>
    <n v="68527303.824850991"/>
  </r>
  <r>
    <s v="The Spy Next Door"/>
    <x v="1"/>
    <x v="2"/>
    <x v="30"/>
    <s v="January 15, 2010 (United States)"/>
    <x v="30"/>
    <n v="42000"/>
    <s v="Brian Levant"/>
    <s v="Jonathan Bernstein"/>
    <s v="Jackie Chan"/>
    <s v="United States"/>
    <n v="28000000"/>
    <n v="66166000"/>
    <s v="Relativity Media"/>
    <n v="94"/>
    <n v="218.1"/>
    <n v="92438240.256762952"/>
  </r>
  <r>
    <s v="Hereafter"/>
    <x v="8"/>
    <x v="0"/>
    <x v="30"/>
    <s v="October 22, 2010 (United States)"/>
    <x v="5"/>
    <n v="91000"/>
    <s v="Clint Eastwood"/>
    <s v="Peter Morgan"/>
    <s v="Matt Damon"/>
    <s v="United States"/>
    <n v="50000000"/>
    <n v="106956330"/>
    <s v="Warner Bros."/>
    <n v="129"/>
    <n v="218.1"/>
    <n v="149425005.73590097"/>
  </r>
  <r>
    <s v="Repo Men"/>
    <x v="0"/>
    <x v="2"/>
    <x v="30"/>
    <s v="March 19, 2010 (United States)"/>
    <x v="21"/>
    <n v="103000"/>
    <s v="Miguel Sapochnik"/>
    <s v="Eric Garcia"/>
    <s v="Jude Law"/>
    <s v="United States"/>
    <n v="32000000"/>
    <n v="18409891"/>
    <s v="Universal Pictures"/>
    <n v="111"/>
    <n v="218.1"/>
    <n v="25719824.794589639"/>
  </r>
  <r>
    <s v="Vampires Suck"/>
    <x v="8"/>
    <x v="3"/>
    <x v="30"/>
    <s v="August 18, 2010 (United States)"/>
    <x v="39"/>
    <n v="47000"/>
    <s v="Jason Friedberg"/>
    <s v="Jason Friedberg"/>
    <s v="Jenn Proske"/>
    <s v="United States"/>
    <n v="20000000"/>
    <n v="80547866"/>
    <s v="New Regency Productions"/>
    <n v="82"/>
    <n v="218.1"/>
    <n v="112530650.02384228"/>
  </r>
  <r>
    <s v="I'm Still Here"/>
    <x v="0"/>
    <x v="3"/>
    <x v="30"/>
    <s v="September 16, 2010 (Australia)"/>
    <x v="19"/>
    <n v="22000"/>
    <s v="Casey Affleck"/>
    <s v="Casey Affleck"/>
    <s v="Joaquin Phoenix"/>
    <s v="United States"/>
    <m/>
    <n v="626396"/>
    <s v="They Are Going to Kill Us Productions"/>
    <n v="108"/>
    <n v="218.1"/>
    <n v="875116.28243924805"/>
  </r>
  <r>
    <s v="The Whistleblower"/>
    <x v="0"/>
    <x v="5"/>
    <x v="30"/>
    <s v="October 27, 2011 (Germany)"/>
    <x v="12"/>
    <n v="32000"/>
    <s v="Larysa Kondracki"/>
    <s v="Larysa Kondracki"/>
    <s v="Rachel Weisz"/>
    <s v="Canada"/>
    <m/>
    <n v="1870392"/>
    <s v="Samuel Goldwyn Films"/>
    <n v="112"/>
    <n v="218.1"/>
    <n v="2613060.258596974"/>
  </r>
  <r>
    <s v="Tamara Drewe"/>
    <x v="0"/>
    <x v="3"/>
    <x v="30"/>
    <s v="September 10, 2010 (United Kingdom)"/>
    <x v="19"/>
    <n v="21000"/>
    <s v="Stephen Frears"/>
    <s v="Posy Simmonds"/>
    <s v="Gemma Arterton"/>
    <s v="United Kingdom"/>
    <m/>
    <n v="12037973"/>
    <s v="Ruby Films"/>
    <n v="107"/>
    <n v="218.1"/>
    <n v="16817837.565795507"/>
  </r>
  <r>
    <s v="Twelve"/>
    <x v="0"/>
    <x v="2"/>
    <x v="30"/>
    <s v="August 6, 2010 (United States)"/>
    <x v="41"/>
    <n v="12000"/>
    <s v="Joel Schumacher"/>
    <s v="Jordan Melamed"/>
    <s v="Chace Crawford"/>
    <s v="United States"/>
    <n v="5000000"/>
    <n v="2648195"/>
    <s v="Gaumont"/>
    <n v="93"/>
    <n v="218.1"/>
    <n v="3699702.047226043"/>
  </r>
  <r>
    <s v="The Housemaid"/>
    <x v="4"/>
    <x v="0"/>
    <x v="30"/>
    <s v="January 26, 2011 (United States)"/>
    <x v="5"/>
    <n v="9800"/>
    <s v="Sang-soo Im"/>
    <s v="Ki-young Kim"/>
    <s v="Jeon Do-yeon"/>
    <s v="South Korea"/>
    <m/>
    <n v="15038301"/>
    <s v="Sidus FNH-Benex Cinema Fund 1"/>
    <n v="107"/>
    <n v="218.1"/>
    <n v="21009492.502063274"/>
  </r>
  <r>
    <s v="Beginners"/>
    <x v="0"/>
    <x v="3"/>
    <x v="30"/>
    <s v="June 9, 2011 (Germany)"/>
    <x v="13"/>
    <n v="89000"/>
    <s v="Mike Mills"/>
    <s v="Mike Mills"/>
    <s v="Ewan McGregor"/>
    <s v="United States"/>
    <n v="3200000"/>
    <n v="14311701"/>
    <s v="Olympus Pictures"/>
    <n v="105"/>
    <n v="218.1"/>
    <n v="19994384.661623109"/>
  </r>
  <r>
    <s v="Legend of the Guardians: the Owls of Ga'Hoole"/>
    <x v="1"/>
    <x v="10"/>
    <x v="30"/>
    <s v="September 24, 2010 (United States)"/>
    <x v="15"/>
    <n v="80000"/>
    <s v="Zack Snyder"/>
    <s v="John Orloff"/>
    <s v="Jim Sturgess"/>
    <s v="United States"/>
    <n v="80000000"/>
    <n v="140073390"/>
    <s v="Warner Bros."/>
    <n v="97"/>
    <n v="218.1"/>
    <n v="195691709.91746905"/>
  </r>
  <r>
    <s v="Rabbit Hole"/>
    <x v="8"/>
    <x v="0"/>
    <x v="30"/>
    <s v="January 28, 2011 (United States)"/>
    <x v="9"/>
    <n v="48000"/>
    <s v="John Cameron Mitchell"/>
    <s v="David Lindsay-Abaire"/>
    <s v="Nicole Kidman"/>
    <s v="United States"/>
    <n v="5000000"/>
    <n v="5144717"/>
    <s v="Olympus Pictures"/>
    <n v="91"/>
    <n v="218.1"/>
    <n v="7187506.9688216411"/>
  </r>
  <r>
    <s v="Meek's Cutoff"/>
    <x v="1"/>
    <x v="1"/>
    <x v="30"/>
    <s v="April 15, 2011 (United Kingdom)"/>
    <x v="14"/>
    <n v="13000"/>
    <s v="Kelly Reichardt"/>
    <s v="Jonathan Raymond"/>
    <s v="Michelle Williams"/>
    <s v="United States"/>
    <n v="2000000"/>
    <n v="1205257"/>
    <s v="Evenstar Films"/>
    <n v="104"/>
    <n v="218.1"/>
    <n v="1683823.0531866117"/>
  </r>
  <r>
    <s v="Conviction"/>
    <x v="0"/>
    <x v="5"/>
    <x v="30"/>
    <s v="November 5, 2010 (United States)"/>
    <x v="13"/>
    <n v="43000"/>
    <s v="Tony Goldwyn"/>
    <s v="Pamela Gray"/>
    <s v="Hilary Swank"/>
    <s v="Switzerland"/>
    <n v="12500000"/>
    <n v="11104555"/>
    <s v="Omega Entertainment"/>
    <n v="107"/>
    <n v="218.1"/>
    <n v="15513791.419073818"/>
  </r>
  <r>
    <s v="Trust"/>
    <x v="0"/>
    <x v="6"/>
    <x v="30"/>
    <s v="April 28, 2011 (Israel)"/>
    <x v="15"/>
    <n v="42000"/>
    <s v="David Schwimmer"/>
    <s v="Andy Bellin"/>
    <s v="Clive Owen"/>
    <s v="United States"/>
    <n v="4000000"/>
    <n v="595802"/>
    <s v="Millennium Films"/>
    <n v="106"/>
    <n v="218.1"/>
    <n v="832374.45850527275"/>
  </r>
  <r>
    <s v="My Name Is Khan"/>
    <x v="8"/>
    <x v="0"/>
    <x v="30"/>
    <s v="February 12, 2010 (United States)"/>
    <x v="45"/>
    <n v="101000"/>
    <s v="Karan Johar"/>
    <s v="Shibani Bathija"/>
    <s v="Shah Rukh Khan"/>
    <s v="India"/>
    <n v="12000000"/>
    <n v="42345360"/>
    <s v="Dharma Productions"/>
    <n v="165"/>
    <n v="218.1"/>
    <n v="59159244.346629985"/>
  </r>
  <r>
    <s v="Last Night"/>
    <x v="0"/>
    <x v="0"/>
    <x v="30"/>
    <s v="February 16, 2011 (France)"/>
    <x v="14"/>
    <n v="47000"/>
    <s v="Massy Tadjedin"/>
    <s v="Massy Tadjedin"/>
    <s v="Keira Knightley"/>
    <s v="United States"/>
    <m/>
    <n v="11042068"/>
    <s v="Gaumont"/>
    <n v="93"/>
    <n v="218.1"/>
    <n v="15426492.983035306"/>
  </r>
  <r>
    <s v="The Company Men"/>
    <x v="0"/>
    <x v="0"/>
    <x v="30"/>
    <s v="February 11, 2011 (United States)"/>
    <x v="17"/>
    <n v="44000"/>
    <s v="John Wells"/>
    <s v="John Wells"/>
    <s v="Ben Affleck"/>
    <s v="United States"/>
    <n v="15000000"/>
    <n v="8087000"/>
    <s v="The Weinstein Company"/>
    <n v="104"/>
    <n v="218.1"/>
    <n v="11298069.234296193"/>
  </r>
  <r>
    <s v="Cyrus"/>
    <x v="0"/>
    <x v="3"/>
    <x v="30"/>
    <s v="July 16, 2010 (United States)"/>
    <x v="21"/>
    <n v="34000"/>
    <s v="Jay Duplass"/>
    <s v="Mark Duplass"/>
    <s v="John C. Reilly"/>
    <s v="United States"/>
    <n v="7000000"/>
    <n v="9933873"/>
    <s v="Dune Entertainment III"/>
    <n v="91"/>
    <n v="218.1"/>
    <n v="13878271.90784044"/>
  </r>
  <r>
    <s v="Paranormal Activity 2"/>
    <x v="0"/>
    <x v="4"/>
    <x v="30"/>
    <s v="October 22, 2010 (United States)"/>
    <x v="46"/>
    <n v="100000"/>
    <s v="Tod Williams"/>
    <s v="Michael R. Perry"/>
    <s v="Katie Featherston"/>
    <s v="United States"/>
    <n v="3000000"/>
    <n v="177512032"/>
    <s v="Paramount Pictures"/>
    <n v="91"/>
    <n v="218.1"/>
    <n v="247995947.50298029"/>
  </r>
  <r>
    <s v="The Killer Inside Me"/>
    <x v="0"/>
    <x v="6"/>
    <x v="30"/>
    <s v="June 8, 2010 (United Kingdom)"/>
    <x v="10"/>
    <n v="33000"/>
    <s v="Michael Winterbottom"/>
    <s v="John Curran"/>
    <s v="Casey Affleck"/>
    <s v="United Kingdom"/>
    <n v="13000000"/>
    <n v="4052191"/>
    <s v="Hero Entertainment"/>
    <n v="109"/>
    <n v="218.1"/>
    <n v="5661176.513984411"/>
  </r>
  <r>
    <s v="The Extra Man"/>
    <x v="0"/>
    <x v="3"/>
    <x v="30"/>
    <s v="January 27, 2011 (Greece)"/>
    <x v="1"/>
    <n v="4800"/>
    <s v="Shari Springer Berman"/>
    <s v="Robert Pulcini"/>
    <s v="Kevin Kline"/>
    <s v="France"/>
    <n v="7000000"/>
    <n v="649626"/>
    <s v="3 Arts Entertainment"/>
    <n v="108"/>
    <n v="218.1"/>
    <n v="907570.11554332869"/>
  </r>
  <r>
    <s v="Greenberg"/>
    <x v="0"/>
    <x v="3"/>
    <x v="30"/>
    <s v="March 26, 2010 (United States)"/>
    <x v="10"/>
    <n v="37000"/>
    <s v="Noah Baumbach"/>
    <s v="Jennifer Jason Leigh"/>
    <s v="Ben Stiller"/>
    <s v="United States"/>
    <m/>
    <n v="6344112"/>
    <s v="Scott Rudin Productions"/>
    <n v="107"/>
    <n v="218.1"/>
    <n v="8863140.423658872"/>
  </r>
  <r>
    <s v="Stone"/>
    <x v="0"/>
    <x v="0"/>
    <x v="30"/>
    <s v="October 22, 2010 (United States)"/>
    <x v="20"/>
    <n v="41000"/>
    <s v="John Curran"/>
    <s v="Angus MacLachlan"/>
    <s v="Edward Norton"/>
    <s v="United States"/>
    <n v="22000000"/>
    <n v="10300416"/>
    <s v="Millennium Films"/>
    <n v="105"/>
    <n v="218.1"/>
    <n v="14390356.511691885"/>
  </r>
  <r>
    <s v="Why Did I Get Married Too?"/>
    <x v="8"/>
    <x v="3"/>
    <x v="30"/>
    <s v="April 2, 2010 (United States)"/>
    <x v="32"/>
    <n v="9200"/>
    <s v="Tyler Perry"/>
    <s v="Tyler Perry"/>
    <s v="Janet Jackson"/>
    <s v="United States"/>
    <n v="20000000"/>
    <n v="60673972"/>
    <s v="Lionsgate"/>
    <n v="121"/>
    <n v="218.1"/>
    <n v="84765517.049060062"/>
  </r>
  <r>
    <s v="The Last Exorcism"/>
    <x v="8"/>
    <x v="4"/>
    <x v="30"/>
    <s v="August 27, 2010 (United States)"/>
    <x v="46"/>
    <n v="49000"/>
    <s v="Daniel Stamm"/>
    <s v="Huck Botko"/>
    <s v="Patrick Fabian"/>
    <s v="France"/>
    <n v="1800000"/>
    <n v="69432527"/>
    <s v="Strike Entertainment"/>
    <n v="87"/>
    <n v="218.1"/>
    <n v="97001792.649701968"/>
  </r>
  <r>
    <s v="Dirty Girl"/>
    <x v="0"/>
    <x v="3"/>
    <x v="30"/>
    <s v="July 7, 2011 (Thailand)"/>
    <x v="5"/>
    <n v="10000"/>
    <s v="Abe Sylvia"/>
    <s v="Abe Sylvia"/>
    <s v="Juno Temple"/>
    <s v="United States"/>
    <n v="4000000"/>
    <n v="143485"/>
    <s v="The Weinstein Company"/>
    <n v="90"/>
    <n v="218.1"/>
    <n v="200457.9527739569"/>
  </r>
  <r>
    <s v="London Boulevard"/>
    <x v="0"/>
    <x v="6"/>
    <x v="30"/>
    <s v="November 26, 2010 (United Kingdom)"/>
    <x v="19"/>
    <n v="47000"/>
    <s v="William Monahan"/>
    <s v="William Monahan"/>
    <s v="Colin Farrell"/>
    <s v="United States"/>
    <n v="25000000"/>
    <n v="8307227"/>
    <s v="GK Films"/>
    <n v="103"/>
    <n v="218.1"/>
    <n v="11605740.792755617"/>
  </r>
  <r>
    <s v="Fair Game"/>
    <x v="8"/>
    <x v="5"/>
    <x v="30"/>
    <s v="December 3, 2010 (United States)"/>
    <x v="8"/>
    <n v="47000"/>
    <s v="Doug Liman"/>
    <s v="Jez Butterworth"/>
    <s v="Naomi Watts"/>
    <s v="United States"/>
    <n v="22000000"/>
    <n v="25806953"/>
    <s v="River Road Entertainment"/>
    <n v="108"/>
    <n v="218.1"/>
    <n v="36054005.406235673"/>
  </r>
  <r>
    <s v="The Silence"/>
    <x v="4"/>
    <x v="6"/>
    <x v="30"/>
    <s v="August 19, 2010 (Germany)"/>
    <x v="9"/>
    <n v="6900"/>
    <s v="Baran bo Odar"/>
    <s v="Baran bo Odar"/>
    <s v="Ulrich Thomsen"/>
    <s v="Germany"/>
    <m/>
    <n v="416675"/>
    <s v="Cine Plus"/>
    <n v="118"/>
    <n v="218.1"/>
    <n v="582122.2948188904"/>
  </r>
  <r>
    <s v="The Back-up Plan"/>
    <x v="8"/>
    <x v="3"/>
    <x v="30"/>
    <s v="April 23, 2010 (United States)"/>
    <x v="20"/>
    <n v="49000"/>
    <s v="Alan Poul"/>
    <s v="Kate Angelo"/>
    <s v="Jennifer Lopez"/>
    <s v="United States"/>
    <n v="35000000"/>
    <n v="77477008"/>
    <s v="CBS Films"/>
    <n v="104"/>
    <n v="218.1"/>
    <n v="108240460.05318661"/>
  </r>
  <r>
    <s v="What If..."/>
    <x v="1"/>
    <x v="0"/>
    <x v="30"/>
    <s v="April 23, 2010 (Brazil)"/>
    <x v="5"/>
    <n v="2600"/>
    <s v="Dallas Jenkins"/>
    <s v="Chuck Konzelman"/>
    <s v="Kevin Sorbo"/>
    <s v="United States"/>
    <m/>
    <n v="814906"/>
    <s v="10 West Studios"/>
    <n v="111"/>
    <n v="218.1"/>
    <n v="1138477.1123337918"/>
  </r>
  <r>
    <s v="Udaan"/>
    <x v="4"/>
    <x v="0"/>
    <x v="30"/>
    <s v="July 16, 2010 (India)"/>
    <x v="7"/>
    <n v="43000"/>
    <s v="Vikramaditya Motwane"/>
    <s v="Vikramaditya Motwane"/>
    <s v="Rajat Barmecha"/>
    <s v="India"/>
    <m/>
    <n v="434862"/>
    <s v="UTV Spotboy"/>
    <n v="134"/>
    <n v="218.1"/>
    <n v="607530.72627235216"/>
  </r>
  <r>
    <s v="Don't Be Afraid of the Dark"/>
    <x v="0"/>
    <x v="7"/>
    <x v="30"/>
    <s v="August 26, 2011 (United States)"/>
    <x v="41"/>
    <n v="47000"/>
    <s v="Troy Nixey"/>
    <s v="Guillermo del Toro"/>
    <s v="Katie Holmes"/>
    <s v="United States"/>
    <n v="25000000"/>
    <n v="38269529"/>
    <s v="Miramax"/>
    <n v="99"/>
    <n v="218.1"/>
    <n v="53465041.202659331"/>
  </r>
  <r>
    <s v="Country Strong"/>
    <x v="8"/>
    <x v="0"/>
    <x v="30"/>
    <s v="January 7, 2011 (United States)"/>
    <x v="21"/>
    <n v="18000"/>
    <s v="Shana Feste"/>
    <s v="Shana Feste"/>
    <s v="Garrett Hedlund"/>
    <s v="United States"/>
    <n v="15000000"/>
    <n v="20529194"/>
    <s v="Screen Gems"/>
    <n v="117"/>
    <n v="218.1"/>
    <n v="28680630.040348463"/>
  </r>
  <r>
    <s v="Little White Lies"/>
    <x v="4"/>
    <x v="3"/>
    <x v="30"/>
    <s v="October 20, 2010 (Belgium)"/>
    <x v="12"/>
    <n v="24000"/>
    <s v="Guillaume Canet"/>
    <s v="Guillaume Canet"/>
    <s v="FranÃ§ois Cluzet"/>
    <s v="France"/>
    <m/>
    <n v="53319615"/>
    <s v="TrÃ©sor Films"/>
    <n v="154"/>
    <n v="218.1"/>
    <n v="74490998.122420907"/>
  </r>
  <r>
    <s v="Charlie St. Cloud"/>
    <x v="8"/>
    <x v="0"/>
    <x v="30"/>
    <s v="July 30, 2010 (United States)"/>
    <x v="5"/>
    <n v="60000"/>
    <s v="Burr Steers"/>
    <s v="Craig Pearce"/>
    <s v="Zac Efron"/>
    <s v="United States"/>
    <n v="44000000"/>
    <n v="48190704"/>
    <s v="Universal Pictures"/>
    <n v="99"/>
    <n v="218.1"/>
    <n v="67325573.171939477"/>
  </r>
  <r>
    <s v="Snabba Cash"/>
    <x v="0"/>
    <x v="2"/>
    <x v="30"/>
    <s v="January 15, 2010 (Sweden)"/>
    <x v="17"/>
    <n v="17000"/>
    <s v="Daniel Espinosa"/>
    <s v="Daniel Espinosa"/>
    <s v="Joel Kinnaman"/>
    <s v="Sweden"/>
    <m/>
    <n v="8444544"/>
    <s v="Tre VÃ¤nner Produktion AB"/>
    <n v="124"/>
    <n v="218.1"/>
    <n v="11797581.645116918"/>
  </r>
  <r>
    <s v="Stake Land"/>
    <x v="0"/>
    <x v="0"/>
    <x v="30"/>
    <s v="June 17, 2011 (Ireland)"/>
    <x v="16"/>
    <n v="41000"/>
    <s v="Jim Mickle"/>
    <s v="Nick Damici"/>
    <s v="Connor Paolo"/>
    <s v="United States"/>
    <n v="650000"/>
    <n v="405380"/>
    <s v="Glass Eye Pix"/>
    <n v="98"/>
    <n v="218.1"/>
    <n v="566342.43924805138"/>
  </r>
  <r>
    <s v="Vanishing on 7th Street"/>
    <x v="0"/>
    <x v="4"/>
    <x v="30"/>
    <s v="February 5, 2011 (Japan)"/>
    <x v="38"/>
    <n v="25000"/>
    <s v="Brad Anderson"/>
    <s v="Anthony Jaswinski"/>
    <s v="Hayden Christensen"/>
    <s v="United States"/>
    <n v="10000000"/>
    <n v="1671196"/>
    <s v="Herrick Entertainment"/>
    <n v="92"/>
    <n v="218.1"/>
    <n v="2334770.3860614398"/>
  </r>
  <r>
    <s v="Barney's Version"/>
    <x v="0"/>
    <x v="3"/>
    <x v="30"/>
    <s v="February 18, 2011 (United States)"/>
    <x v="4"/>
    <n v="24000"/>
    <s v="Richard J. Lewis"/>
    <s v="Mordecai Richler"/>
    <s v="Paul Giamatti"/>
    <s v="Italy"/>
    <n v="30000000"/>
    <n v="12106921"/>
    <s v="Serendipity Point Films"/>
    <n v="134"/>
    <n v="218.1"/>
    <n v="16914162.442457587"/>
  </r>
  <r>
    <s v="You Will Meet a Tall Dark Stranger"/>
    <x v="0"/>
    <x v="3"/>
    <x v="30"/>
    <s v="October 22, 2010 (United States)"/>
    <x v="21"/>
    <n v="44000"/>
    <s v="Woody Allen"/>
    <s v="Woody Allen"/>
    <s v="Anthony Hopkins"/>
    <s v="United States"/>
    <n v="22000000"/>
    <n v="36015260"/>
    <s v="Mediapro"/>
    <n v="98"/>
    <n v="218.1"/>
    <n v="50315679.605685465"/>
  </r>
  <r>
    <s v="The Conspirator"/>
    <x v="8"/>
    <x v="6"/>
    <x v="30"/>
    <s v="April 15, 2011 (United States)"/>
    <x v="15"/>
    <n v="28000"/>
    <s v="Robert Redford"/>
    <s v="James D. Solomon"/>
    <s v="Robin Wright"/>
    <s v="United States"/>
    <n v="25000000"/>
    <n v="15625544"/>
    <s v="The American Film Company"/>
    <n v="122"/>
    <n v="218.1"/>
    <n v="21829909.476386979"/>
  </r>
  <r>
    <s v="Furry Vengeance"/>
    <x v="1"/>
    <x v="3"/>
    <x v="30"/>
    <s v="April 30, 2010 (United States)"/>
    <x v="51"/>
    <n v="16000"/>
    <s v="Roger Kumble"/>
    <s v="Michael Carnes"/>
    <s v="Brendan Fraser"/>
    <s v="United Kingdom"/>
    <n v="35000000"/>
    <n v="36351945"/>
    <s v="Summit Entertainment"/>
    <n v="92"/>
    <n v="218.1"/>
    <n v="50786050.6258597"/>
  </r>
  <r>
    <s v="The Tempest"/>
    <x v="8"/>
    <x v="3"/>
    <x v="30"/>
    <s v="January 7, 2011 (Brazil)"/>
    <x v="20"/>
    <n v="7500"/>
    <s v="Julie Taymor"/>
    <s v="Julie Taymor"/>
    <s v="Helen Mirren"/>
    <s v="United States"/>
    <n v="20000000"/>
    <n v="405861"/>
    <s v="Miramax"/>
    <n v="110"/>
    <n v="218.1"/>
    <n v="567014.42778541951"/>
  </r>
  <r>
    <s v="Henry's Crime"/>
    <x v="0"/>
    <x v="3"/>
    <x v="30"/>
    <s v="January 14, 2011 (United Kingdom)"/>
    <x v="22"/>
    <n v="19000"/>
    <s v="Malcolm Venville"/>
    <s v="Sacha Gervasi"/>
    <s v="Keanu Reeves"/>
    <s v="United States"/>
    <n v="12000000"/>
    <n v="2169799"/>
    <s v="Company Films"/>
    <n v="108"/>
    <n v="218.1"/>
    <n v="3031351.4685923886"/>
  </r>
  <r>
    <s v="Extraordinary Measures"/>
    <x v="1"/>
    <x v="0"/>
    <x v="30"/>
    <s v="January 22, 2010 (United States)"/>
    <x v="5"/>
    <n v="16000"/>
    <s v="Tom Vaughan"/>
    <s v="Robert Nelson Jacobs"/>
    <s v="Brendan Fraser"/>
    <s v="United States"/>
    <n v="31000000"/>
    <n v="15134293"/>
    <s v="CBS Films"/>
    <n v="106"/>
    <n v="218.1"/>
    <n v="21143599.619899128"/>
  </r>
  <r>
    <s v="Yogi Bear"/>
    <x v="1"/>
    <x v="10"/>
    <x v="30"/>
    <s v="December 17, 2010 (United States)"/>
    <x v="26"/>
    <n v="21000"/>
    <s v="Eric Brevig"/>
    <s v="Jennifer Ventimilia"/>
    <s v="Dan Aykroyd"/>
    <s v="United States"/>
    <n v="80000000"/>
    <n v="203509374"/>
    <s v="Warner Bros."/>
    <n v="80"/>
    <n v="218.1"/>
    <n v="284315938.82530951"/>
  </r>
  <r>
    <s v="My Soul to Take"/>
    <x v="0"/>
    <x v="4"/>
    <x v="30"/>
    <s v="October 8, 2010 (United States)"/>
    <x v="25"/>
    <n v="20000"/>
    <s v="Wes Craven"/>
    <s v="Wes Craven"/>
    <s v="Max Thieriot"/>
    <s v="United States"/>
    <n v="25000000"/>
    <n v="21500813"/>
    <s v="Rogue"/>
    <n v="107"/>
    <n v="218.1"/>
    <n v="30038045.488766622"/>
  </r>
  <r>
    <s v="Elle s'appelait Sarah"/>
    <x v="8"/>
    <x v="0"/>
    <x v="30"/>
    <s v="July 22, 2011 (United States)"/>
    <x v="24"/>
    <n v="17000"/>
    <s v="Gilles Paquet-Brenner"/>
    <s v="Tatiana De Rosnay"/>
    <s v="Kristin Scott Thomas"/>
    <s v="France"/>
    <m/>
    <n v="24792815"/>
    <s v="Hugo Productions"/>
    <n v="111"/>
    <n v="218.1"/>
    <n v="34637188.127005957"/>
  </r>
  <r>
    <s v="The Warrior's Way"/>
    <x v="0"/>
    <x v="2"/>
    <x v="30"/>
    <s v="December 3, 2010 (United States)"/>
    <x v="21"/>
    <n v="26000"/>
    <s v="Sngmoo Lee"/>
    <s v="Sngmoo Lee"/>
    <s v="Jang Dong-Gun"/>
    <s v="New Zealand"/>
    <n v="42000000"/>
    <n v="11103434"/>
    <s v="Rogue"/>
    <n v="100"/>
    <n v="218.1"/>
    <n v="15512225.308574049"/>
  </r>
  <r>
    <s v="Hatchet II"/>
    <x v="0"/>
    <x v="2"/>
    <x v="30"/>
    <s v="November 2010 (Australia)"/>
    <x v="30"/>
    <n v="13000"/>
    <s v="Adam Green"/>
    <s v="Adam Green"/>
    <s v="Danielle Harris"/>
    <s v="United States"/>
    <n v="800000"/>
    <n v="156190"/>
    <s v="ArieScope Pictures"/>
    <n v="85"/>
    <n v="218.1"/>
    <n v="218207.67079321411"/>
  </r>
  <r>
    <s v="The Trip"/>
    <x v="4"/>
    <x v="3"/>
    <x v="30"/>
    <s v="April 24, 2011 (Greece)"/>
    <x v="9"/>
    <n v="22000"/>
    <s v="Michael Winterbottom"/>
    <m/>
    <s v="Steve Coogan"/>
    <s v="United Kingdom"/>
    <m/>
    <n v="3945217"/>
    <s v="Baby Cow Productions"/>
    <n v="112"/>
    <n v="218.1"/>
    <n v="5511726.8220999539"/>
  </r>
  <r>
    <s v="Hesher"/>
    <x v="0"/>
    <x v="0"/>
    <x v="30"/>
    <s v="June 25, 2011 (Japan)"/>
    <x v="9"/>
    <n v="51000"/>
    <s v="Spencer Susser"/>
    <s v="Spencer Susser"/>
    <s v="Joseph Gordon-Levitt"/>
    <s v="United States"/>
    <n v="7000000"/>
    <n v="449702"/>
    <s v="The Last Picture Company"/>
    <n v="106"/>
    <n v="218.1"/>
    <n v="628263.17927556171"/>
  </r>
  <r>
    <s v="For Colored Girls"/>
    <x v="0"/>
    <x v="0"/>
    <x v="30"/>
    <s v="November 5, 2010 (United States)"/>
    <x v="10"/>
    <n v="7300"/>
    <s v="Tyler Perry"/>
    <s v="Tyler Perry"/>
    <s v="Janet Jackson"/>
    <s v="United States"/>
    <n v="21000000"/>
    <n v="37981984"/>
    <s v="Lionsgate"/>
    <n v="133"/>
    <n v="218.1"/>
    <n v="53063321.984410822"/>
  </r>
  <r>
    <s v="The Perfect Host"/>
    <x v="0"/>
    <x v="3"/>
    <x v="30"/>
    <s v="May 7, 2011 (Japan)"/>
    <x v="8"/>
    <n v="26000"/>
    <s v="Nick Tomnay"/>
    <s v="Nick Tomnay"/>
    <s v="David Hyde Pierce"/>
    <s v="United States"/>
    <n v="500000"/>
    <n v="453708"/>
    <s v="Stacey Testro International"/>
    <n v="93"/>
    <n v="218.1"/>
    <n v="633859.82393397519"/>
  </r>
  <r>
    <s v="Love Ranch"/>
    <x v="0"/>
    <x v="5"/>
    <x v="30"/>
    <s v="January 6, 2011 (Netherlands)"/>
    <x v="41"/>
    <n v="3000"/>
    <s v="Taylor Hackford"/>
    <s v="Mark Jacobson"/>
    <s v="Helen Mirren"/>
    <s v="Germany"/>
    <n v="25000000"/>
    <n v="146149"/>
    <s v="Aramid Entertainment Fund"/>
    <n v="117"/>
    <n v="218.1"/>
    <n v="204179.73544245758"/>
  </r>
  <r>
    <s v="Love Crime"/>
    <x v="4"/>
    <x v="6"/>
    <x v="30"/>
    <s v="September 2, 2011 (United States)"/>
    <x v="16"/>
    <n v="5200"/>
    <s v="Alain Corneau"/>
    <s v="Alain Corneau"/>
    <s v="Ludivine Sagnier"/>
    <s v="France"/>
    <m/>
    <n v="3696522"/>
    <s v="SBS Films"/>
    <n v="106"/>
    <n v="218.1"/>
    <n v="5164283.6011004122"/>
  </r>
  <r>
    <s v="Passion Play"/>
    <x v="0"/>
    <x v="0"/>
    <x v="30"/>
    <s v="July 2, 2011 (Taiwan)"/>
    <x v="26"/>
    <n v="7400"/>
    <s v="Mitch Glazer"/>
    <s v="Mitch Glazer"/>
    <s v="Mickey Rourke"/>
    <s v="United States"/>
    <n v="8000000"/>
    <n v="25603"/>
    <s v="Annapurna Productions"/>
    <n v="94"/>
    <n v="218.1"/>
    <n v="35769.069692801466"/>
  </r>
  <r>
    <s v="Kaboom"/>
    <x v="4"/>
    <x v="3"/>
    <x v="30"/>
    <s v="October 6, 2010 (France)"/>
    <x v="46"/>
    <n v="13000"/>
    <s v="Gregg Araki"/>
    <s v="Gregg Araki"/>
    <s v="Thomas Dekker"/>
    <s v="United States"/>
    <m/>
    <n v="635162"/>
    <s v="Desperate Pictures"/>
    <n v="86"/>
    <n v="218.1"/>
    <n v="887362.95919303072"/>
  </r>
  <r>
    <s v="Everything Must Go"/>
    <x v="0"/>
    <x v="0"/>
    <x v="30"/>
    <s v="October 14, 2011 (United Kingdom)"/>
    <x v="5"/>
    <n v="49000"/>
    <s v="Dan Rush"/>
    <s v="Dan Rush"/>
    <s v="Will Ferrell"/>
    <s v="United States"/>
    <n v="5000000"/>
    <n v="2820490"/>
    <s v="Temple Hill Entertainment"/>
    <n v="97"/>
    <n v="218.1"/>
    <n v="3940409.4589637779"/>
  </r>
  <r>
    <s v="Captain America: the First Avenger"/>
    <x v="8"/>
    <x v="2"/>
    <x v="31"/>
    <s v="July 22, 2011 (United States)"/>
    <x v="15"/>
    <n v="769000"/>
    <s v="Joe Johnston"/>
    <s v="Christopher Markus"/>
    <s v="Chris Evans"/>
    <s v="United States"/>
    <n v="140000000"/>
    <n v="370569774"/>
    <s v="Paramount Pictures"/>
    <n v="124"/>
    <n v="224.9"/>
    <n v="502056959.26100481"/>
  </r>
  <r>
    <s v="Thor"/>
    <x v="8"/>
    <x v="2"/>
    <x v="31"/>
    <s v="May 6, 2011 (United States)"/>
    <x v="9"/>
    <n v="772000"/>
    <s v="Kenneth Branagh"/>
    <s v="Ashley Miller"/>
    <s v="Chris Hemsworth"/>
    <s v="United States"/>
    <n v="150000000"/>
    <n v="449326618"/>
    <s v="Paramount Pictures"/>
    <n v="115"/>
    <n v="224.9"/>
    <n v="608758650.53179181"/>
  </r>
  <r>
    <s v="Harry Potter and the Deathly Hallows: Part 2"/>
    <x v="8"/>
    <x v="1"/>
    <x v="31"/>
    <s v="July 15, 2011 (United States)"/>
    <x v="31"/>
    <n v="790000"/>
    <s v="David Yates"/>
    <s v="Steve Kloves"/>
    <s v="Daniel Radcliffe"/>
    <s v="United Kingdom"/>
    <n v="125000000"/>
    <n v="1342321665"/>
    <s v="Warner Bros."/>
    <n v="130"/>
    <n v="224.9"/>
    <n v="1818610099.2685635"/>
  </r>
  <r>
    <s v="Take Shelter"/>
    <x v="0"/>
    <x v="0"/>
    <x v="31"/>
    <s v="November 10, 2011 (Croatia)"/>
    <x v="34"/>
    <n v="95000"/>
    <s v="Jeff Nichols"/>
    <s v="Jeff Nichols"/>
    <s v="Michael Shannon"/>
    <s v="United States"/>
    <n v="5000000"/>
    <n v="3741098"/>
    <s v="Hydraulx"/>
    <n v="120"/>
    <n v="224.9"/>
    <n v="5068530.7274344144"/>
  </r>
  <r>
    <s v="Bridesmaids"/>
    <x v="0"/>
    <x v="3"/>
    <x v="31"/>
    <s v="May 13, 2011 (United States)"/>
    <x v="8"/>
    <n v="276000"/>
    <s v="Paul Feig"/>
    <s v="Kristen Wiig"/>
    <s v="Kristen Wiig"/>
    <s v="United States"/>
    <n v="32500000"/>
    <n v="288383523"/>
    <s v="Universal Pictures"/>
    <n v="125"/>
    <n v="224.9"/>
    <n v="390709023.82436633"/>
  </r>
  <r>
    <s v="Fast Five"/>
    <x v="8"/>
    <x v="2"/>
    <x v="31"/>
    <s v="April 29, 2011 (United States)"/>
    <x v="4"/>
    <n v="362000"/>
    <s v="Justin Lin"/>
    <s v="Chris Morgan"/>
    <s v="Vin Diesel"/>
    <s v="United States"/>
    <n v="125000000"/>
    <n v="626137675"/>
    <s v="Universal Pictures"/>
    <n v="130"/>
    <n v="224.9"/>
    <n v="848306578.80168951"/>
  </r>
  <r>
    <s v="Midnight in Paris"/>
    <x v="8"/>
    <x v="3"/>
    <x v="31"/>
    <s v="June 10, 2011 (United States)"/>
    <x v="3"/>
    <n v="398000"/>
    <s v="Woody Allen"/>
    <s v="Woody Allen"/>
    <s v="Owen Wilson"/>
    <s v="Spain"/>
    <n v="17000000"/>
    <n v="151653750"/>
    <s v="Mediapro"/>
    <n v="94"/>
    <n v="224.9"/>
    <n v="205464195.75366828"/>
  </r>
  <r>
    <s v="Moneyball"/>
    <x v="8"/>
    <x v="5"/>
    <x v="31"/>
    <s v="September 23, 2011 (United States)"/>
    <x v="37"/>
    <n v="385000"/>
    <s v="Bennett Miller"/>
    <s v="Steven Zaillian"/>
    <s v="Brad Pitt"/>
    <s v="United States"/>
    <n v="50000000"/>
    <n v="110206216"/>
    <s v="Columbia Pictures"/>
    <n v="133"/>
    <n v="224.9"/>
    <n v="149310066.76389503"/>
  </r>
  <r>
    <s v="The Girl with the Dragon Tattoo"/>
    <x v="0"/>
    <x v="6"/>
    <x v="31"/>
    <s v="December 21, 2011 (United States)"/>
    <x v="40"/>
    <n v="435000"/>
    <s v="David Fincher"/>
    <s v="Steven Zaillian"/>
    <s v="Daniel Craig"/>
    <s v="United States"/>
    <n v="90000000"/>
    <n v="232617430"/>
    <s v="Columbia Pictures"/>
    <n v="158"/>
    <n v="224.9"/>
    <n v="315155762.20987099"/>
  </r>
  <r>
    <s v="Just Go with It"/>
    <x v="8"/>
    <x v="3"/>
    <x v="31"/>
    <s v="February 11, 2011 (United States)"/>
    <x v="5"/>
    <n v="227000"/>
    <s v="Dennis Dugan"/>
    <s v="Allan Loeb"/>
    <s v="Adam Sandler"/>
    <s v="United States"/>
    <n v="80000000"/>
    <n v="214945591"/>
    <s v="Columbia Pictures"/>
    <n v="117"/>
    <n v="224.9"/>
    <n v="291213524.13383722"/>
  </r>
  <r>
    <s v="The Intouchables"/>
    <x v="0"/>
    <x v="5"/>
    <x v="31"/>
    <s v="November 2, 2011 (France)"/>
    <x v="55"/>
    <n v="785000"/>
    <s v="Olivier Nakache"/>
    <s v="Olivier Nakache"/>
    <s v="FranÃ§ois Cluzet"/>
    <s v="France"/>
    <m/>
    <n v="426588510"/>
    <s v="Quad Productions"/>
    <n v="112"/>
    <n v="224.9"/>
    <n v="577952507.76789677"/>
  </r>
  <r>
    <s v="Drive"/>
    <x v="0"/>
    <x v="6"/>
    <x v="31"/>
    <s v="September 16, 2011 (United States)"/>
    <x v="40"/>
    <n v="587000"/>
    <s v="Nicolas Winding Refn"/>
    <s v="Hossein Amini"/>
    <s v="Ryan Gosling"/>
    <s v="United States"/>
    <n v="15000000"/>
    <n v="77187281"/>
    <s v="FilmDistrict"/>
    <n v="100"/>
    <n v="224.9"/>
    <n v="104575209.07381058"/>
  </r>
  <r>
    <s v="Green Lantern"/>
    <x v="8"/>
    <x v="2"/>
    <x v="31"/>
    <s v="June 17, 2011 (United States)"/>
    <x v="30"/>
    <n v="272000"/>
    <s v="Martin Campbell"/>
    <s v="Greg Berlanti"/>
    <s v="Ryan Reynolds"/>
    <s v="United States"/>
    <n v="200000000"/>
    <n v="219851172"/>
    <s v="Warner Bros."/>
    <n v="114"/>
    <n v="224.9"/>
    <n v="297859724.80391282"/>
  </r>
  <r>
    <s v="The Cabin in the Woods"/>
    <x v="0"/>
    <x v="4"/>
    <x v="31"/>
    <s v="April 13, 2012 (United States)"/>
    <x v="9"/>
    <n v="387000"/>
    <s v="Drew Goddard"/>
    <s v="Joss Whedon"/>
    <s v="Kristen Connolly"/>
    <s v="United States"/>
    <n v="30000000"/>
    <n v="69935600"/>
    <s v="Lionsgate"/>
    <n v="95"/>
    <n v="224.9"/>
    <n v="94750454.957758993"/>
  </r>
  <r>
    <s v="The Help"/>
    <x v="8"/>
    <x v="0"/>
    <x v="31"/>
    <s v="August 10, 2011 (United States)"/>
    <x v="45"/>
    <n v="436000"/>
    <s v="Tate Taylor"/>
    <s v="Tate Taylor"/>
    <s v="Emma Stone"/>
    <s v="United States"/>
    <n v="25000000"/>
    <n v="216639112"/>
    <s v="DreamWorks"/>
    <n v="146"/>
    <n v="224.9"/>
    <n v="293507947.64962202"/>
  </r>
  <r>
    <s v="Crazy, Stupid, Love."/>
    <x v="8"/>
    <x v="3"/>
    <x v="31"/>
    <s v="July 29, 2011 (United States)"/>
    <x v="34"/>
    <n v="487000"/>
    <s v="Glenn Ficarra"/>
    <s v="Dan Fogelman"/>
    <s v="Steve Carell"/>
    <s v="United States"/>
    <n v="50000000"/>
    <n v="145051197"/>
    <s v="Carousel Productions (II)"/>
    <n v="118"/>
    <n v="224.9"/>
    <n v="196518896.06891951"/>
  </r>
  <r>
    <s v="No Strings Attached"/>
    <x v="0"/>
    <x v="3"/>
    <x v="31"/>
    <s v="January 21, 2011 (United States)"/>
    <x v="19"/>
    <n v="219000"/>
    <s v="Ivan Reitman"/>
    <s v="Elizabeth Meriwether"/>
    <s v="Natalie Portman"/>
    <s v="United States"/>
    <n v="25000000"/>
    <n v="149228077"/>
    <s v="Paramount Pictures"/>
    <n v="108"/>
    <n v="224.9"/>
    <n v="202177834.86838594"/>
  </r>
  <r>
    <s v="Pirates of the Caribbean: on Stranger Tides"/>
    <x v="8"/>
    <x v="2"/>
    <x v="31"/>
    <s v="May 20, 2011 (United States)"/>
    <x v="14"/>
    <n v="492000"/>
    <s v="Rob Marshall"/>
    <s v="Ted Elliott"/>
    <s v="Johnny Depp"/>
    <s v="United States"/>
    <n v="250000000"/>
    <n v="1045713802"/>
    <s v="Walt Disney Pictures"/>
    <n v="136"/>
    <n v="224.9"/>
    <n v="1416758539.214762"/>
  </r>
  <r>
    <s v="Sucker Punch"/>
    <x v="8"/>
    <x v="2"/>
    <x v="31"/>
    <s v="March 25, 2011 (United States)"/>
    <x v="22"/>
    <n v="235000"/>
    <s v="Zack Snyder"/>
    <s v="Zack Snyder"/>
    <s v="Emily Browning"/>
    <s v="United States"/>
    <n v="82000000"/>
    <n v="89792502"/>
    <s v="Warner Bros."/>
    <n v="110"/>
    <n v="224.9"/>
    <n v="121653069.62827922"/>
  </r>
  <r>
    <s v="Warrior"/>
    <x v="8"/>
    <x v="2"/>
    <x v="31"/>
    <s v="September 9, 2011 (United States)"/>
    <x v="31"/>
    <n v="445000"/>
    <s v="Gavin O'Connor"/>
    <s v="Gavin O'Connor"/>
    <s v="Tom Hardy"/>
    <s v="United States"/>
    <n v="25000000"/>
    <n v="23308615"/>
    <s v="Lionsgate"/>
    <n v="140"/>
    <n v="224.9"/>
    <n v="31579079.548688304"/>
  </r>
  <r>
    <s v="Kung Fu Panda 2"/>
    <x v="1"/>
    <x v="10"/>
    <x v="31"/>
    <s v="May 26, 2011 (United States)"/>
    <x v="13"/>
    <n v="262000"/>
    <s v="Jennifer Yuh Nelson"/>
    <s v="Jonathan Aibel"/>
    <s v="Jack Black"/>
    <s v="United States"/>
    <n v="150000000"/>
    <n v="665692281"/>
    <s v="DreamWorks Animation"/>
    <n v="90"/>
    <n v="224.9"/>
    <n v="901896122.81325018"/>
  </r>
  <r>
    <s v="Friends with Benefits"/>
    <x v="0"/>
    <x v="3"/>
    <x v="31"/>
    <s v="July 22, 2011 (United States)"/>
    <x v="16"/>
    <n v="348000"/>
    <s v="Will Gluck"/>
    <s v="Keith Merryman"/>
    <s v="Mila Kunis"/>
    <s v="United States"/>
    <n v="35000000"/>
    <n v="149542245"/>
    <s v="Screen Gems"/>
    <n v="109"/>
    <n v="224.9"/>
    <n v="202603477.32992437"/>
  </r>
  <r>
    <s v="Immortals"/>
    <x v="0"/>
    <x v="2"/>
    <x v="31"/>
    <s v="November 11, 2011 (United States)"/>
    <x v="22"/>
    <n v="163000"/>
    <s v="Tarsem Singh"/>
    <s v="Charley Parlapanides"/>
    <s v="Henry Cavill"/>
    <s v="United States"/>
    <n v="75000000"/>
    <n v="226904017"/>
    <s v="Relativity Media"/>
    <n v="110"/>
    <n v="224.9"/>
    <n v="307415091.06224984"/>
  </r>
  <r>
    <s v="X-Men: First Class"/>
    <x v="8"/>
    <x v="2"/>
    <x v="31"/>
    <s v="June 3, 2011 (United States)"/>
    <x v="3"/>
    <n v="657000"/>
    <s v="Matthew Vaughn"/>
    <s v="Ashley Miller"/>
    <s v="James McAvoy"/>
    <s v="United States"/>
    <n v="160000000"/>
    <n v="352616690"/>
    <s v="Twentieth Century Fox"/>
    <n v="131"/>
    <n v="224.9"/>
    <n v="477733683.60604709"/>
  </r>
  <r>
    <s v="Contagion"/>
    <x v="8"/>
    <x v="0"/>
    <x v="31"/>
    <s v="September 9, 2011 (United States)"/>
    <x v="17"/>
    <n v="290000"/>
    <s v="Steven Soderbergh"/>
    <s v="Scott Z. Burns"/>
    <s v="Matt Damon"/>
    <s v="United Arab Emirates"/>
    <n v="60000000"/>
    <n v="136515867"/>
    <s v="Warner Bros."/>
    <n v="106"/>
    <n v="224.9"/>
    <n v="184955023.00978211"/>
  </r>
  <r>
    <s v="Bad Teacher"/>
    <x v="0"/>
    <x v="3"/>
    <x v="31"/>
    <s v="June 24, 2011 (United States)"/>
    <x v="41"/>
    <n v="196000"/>
    <s v="Jake Kasdan"/>
    <s v="Gene Stupnitsky"/>
    <s v="Cameron Diaz"/>
    <s v="United States"/>
    <n v="20000000"/>
    <n v="216197492"/>
    <s v="Columbia Pictures"/>
    <n v="92"/>
    <n v="224.9"/>
    <n v="292909630.11293906"/>
  </r>
  <r>
    <s v="In Time"/>
    <x v="8"/>
    <x v="2"/>
    <x v="31"/>
    <s v="October 28, 2011 (United States)"/>
    <x v="17"/>
    <n v="379000"/>
    <s v="Andrew Niccol"/>
    <s v="Andrew Niccol"/>
    <s v="Justin Timberlake"/>
    <s v="United States"/>
    <n v="40000000"/>
    <n v="173930596"/>
    <s v="New Regency Productions"/>
    <n v="109"/>
    <n v="224.9"/>
    <n v="235645409.52067584"/>
  </r>
  <r>
    <s v="One Day"/>
    <x v="8"/>
    <x v="0"/>
    <x v="31"/>
    <s v="August 19, 2011 (United States)"/>
    <x v="9"/>
    <n v="143000"/>
    <s v="Lone Scherfig"/>
    <s v="David Nicholls"/>
    <s v="Anne Hathaway"/>
    <s v="United States"/>
    <n v="15000000"/>
    <n v="59389433"/>
    <s v="Focus Features"/>
    <n v="107"/>
    <n v="224.9"/>
    <n v="80462250.93419297"/>
  </r>
  <r>
    <s v="Scream 4"/>
    <x v="0"/>
    <x v="4"/>
    <x v="31"/>
    <s v="April 15, 2011 (United States)"/>
    <x v="10"/>
    <n v="131000"/>
    <s v="Wes Craven"/>
    <s v="Kevin Williamson"/>
    <s v="Neve Campbell"/>
    <s v="United States"/>
    <n v="40000000"/>
    <n v="97231420"/>
    <s v="Dimension Films"/>
    <n v="111"/>
    <n v="224.9"/>
    <n v="131731496.99421965"/>
  </r>
  <r>
    <s v="Shame"/>
    <x v="5"/>
    <x v="0"/>
    <x v="31"/>
    <s v="January 13, 2012 (United Kingdom)"/>
    <x v="13"/>
    <n v="187000"/>
    <s v="Steve McQueen"/>
    <s v="Steve McQueen"/>
    <s v="Michael Fassbender"/>
    <s v="United Kingdom"/>
    <n v="6500000"/>
    <n v="19123767"/>
    <s v="Fox Searchlight Pictures"/>
    <n v="101"/>
    <n v="224.9"/>
    <n v="25909345.508670516"/>
  </r>
  <r>
    <s v="Mission: Impossible - Ghost Protocol"/>
    <x v="8"/>
    <x v="2"/>
    <x v="31"/>
    <s v="December 21, 2011 (United States)"/>
    <x v="34"/>
    <n v="466000"/>
    <s v="Brad Bird"/>
    <s v="Bruce Geller"/>
    <s v="Tom Cruise"/>
    <s v="United States"/>
    <n v="145000000"/>
    <n v="694713380"/>
    <s v="Paramount Pictures"/>
    <n v="132"/>
    <n v="224.9"/>
    <n v="941214614.87772334"/>
  </r>
  <r>
    <s v="Super 8"/>
    <x v="8"/>
    <x v="16"/>
    <x v="31"/>
    <s v="June 10, 2011 (United States)"/>
    <x v="9"/>
    <n v="343000"/>
    <s v="J.J. Abrams"/>
    <s v="J.J. Abrams"/>
    <s v="Elle Fanning"/>
    <s v="United States"/>
    <n v="50000000"/>
    <n v="260095986"/>
    <s v="Paramount Pictures"/>
    <n v="112"/>
    <n v="224.9"/>
    <n v="352384379.43174738"/>
  </r>
  <r>
    <s v="We Need to Talk About Kevin"/>
    <x v="0"/>
    <x v="0"/>
    <x v="31"/>
    <s v="October 21, 2011 (United Kingdom)"/>
    <x v="24"/>
    <n v="142000"/>
    <s v="Lynne Ramsay"/>
    <s v="Lynne Ramsay"/>
    <s v="Tilda Swinton"/>
    <s v="United Kingdom"/>
    <n v="7000000"/>
    <n v="9232318"/>
    <s v="BBC Films"/>
    <n v="112"/>
    <n v="224.9"/>
    <n v="12508169.384615384"/>
  </r>
  <r>
    <s v="Limitless"/>
    <x v="8"/>
    <x v="9"/>
    <x v="31"/>
    <s v="March 18, 2011 (United States)"/>
    <x v="34"/>
    <n v="538000"/>
    <s v="Neil Burger"/>
    <s v="Leslie Dixon"/>
    <s v="Bradley Cooper"/>
    <s v="United States"/>
    <n v="27000000"/>
    <n v="161849455"/>
    <s v="Relativity Media"/>
    <n v="105"/>
    <n v="224.9"/>
    <n v="219277585.32014227"/>
  </r>
  <r>
    <s v="Unknown"/>
    <x v="8"/>
    <x v="2"/>
    <x v="31"/>
    <s v="February 18, 2011 (United States)"/>
    <x v="8"/>
    <n v="253000"/>
    <s v="Jaume Collet-Serra"/>
    <s v="Oliver Butcher"/>
    <s v="Liam Neeson"/>
    <s v="United Kingdom"/>
    <n v="30000000"/>
    <n v="135710029"/>
    <s v="Dark Castle Entertainment"/>
    <n v="113"/>
    <n v="224.9"/>
    <n v="183863254.05202311"/>
  </r>
  <r>
    <s v="Transformers: Dark of the Moon"/>
    <x v="8"/>
    <x v="2"/>
    <x v="31"/>
    <s v="June 29, 2011 (United States)"/>
    <x v="19"/>
    <n v="390000"/>
    <s v="Michael Bay"/>
    <s v="Ehren Kruger"/>
    <s v="Shia LaBeouf"/>
    <s v="United States"/>
    <n v="195000000"/>
    <n v="1123794079"/>
    <s v="Paramount Pictures"/>
    <n v="154"/>
    <n v="224.9"/>
    <n v="1522543601.0284569"/>
  </r>
  <r>
    <s v="Cowboys &amp; Aliens"/>
    <x v="8"/>
    <x v="2"/>
    <x v="31"/>
    <s v="July 29, 2011 (United States)"/>
    <x v="22"/>
    <n v="211000"/>
    <s v="Jon Favreau"/>
    <s v="Roberto Orci"/>
    <s v="Daniel Craig"/>
    <s v="United States"/>
    <n v="163000000"/>
    <n v="174822325"/>
    <s v="Universal Pictures"/>
    <n v="119"/>
    <n v="224.9"/>
    <n v="236853545.69808802"/>
  </r>
  <r>
    <s v="Tinker Tailor Soldier Spy"/>
    <x v="0"/>
    <x v="0"/>
    <x v="31"/>
    <s v="January 6, 2012 (United States)"/>
    <x v="12"/>
    <n v="192000"/>
    <s v="Tomas Alfredson"/>
    <s v="John le CarrÃ©"/>
    <s v="Gary Oldman"/>
    <s v="United Kingdom"/>
    <m/>
    <n v="81529126"/>
    <s v="StudioCanal"/>
    <n v="122"/>
    <n v="224.9"/>
    <n v="110457646.47487772"/>
  </r>
  <r>
    <s v="The Twilight Saga: Breaking Dawn - Part 1"/>
    <x v="8"/>
    <x v="1"/>
    <x v="31"/>
    <s v="November 18, 2011 (United States)"/>
    <x v="38"/>
    <n v="228000"/>
    <s v="Bill Condon"/>
    <s v="Melissa Rosenberg"/>
    <s v="Kristen Stewart"/>
    <s v="United States"/>
    <n v="110000000"/>
    <n v="712205856"/>
    <s v="Summit Entertainment"/>
    <n v="117"/>
    <n v="224.9"/>
    <n v="964913847.59092915"/>
  </r>
  <r>
    <s v="Conan the Barbarian"/>
    <x v="0"/>
    <x v="2"/>
    <x v="31"/>
    <s v="August 19, 2011 (United States)"/>
    <x v="33"/>
    <n v="96000"/>
    <s v="Marcus Nispel"/>
    <s v="Thomas Dean Donnelly"/>
    <s v="Jason Momoa"/>
    <s v="United States"/>
    <n v="90000000"/>
    <n v="63523283"/>
    <s v="Lionsgate"/>
    <n v="113"/>
    <n v="224.9"/>
    <n v="86062891.64117384"/>
  </r>
  <r>
    <s v="Cars 2"/>
    <x v="2"/>
    <x v="10"/>
    <x v="31"/>
    <s v="June 24, 2011 (United States)"/>
    <x v="10"/>
    <n v="168000"/>
    <s v="John Lasseter"/>
    <s v="John Lasseter"/>
    <s v="Owen Wilson"/>
    <s v="United States"/>
    <n v="200000000"/>
    <n v="559852396"/>
    <s v="Walt Disney Pictures"/>
    <n v="106"/>
    <n v="224.9"/>
    <n v="758501667.67985761"/>
  </r>
  <r>
    <s v="Rango"/>
    <x v="1"/>
    <x v="10"/>
    <x v="31"/>
    <s v="March 4, 2011 (United States)"/>
    <x v="13"/>
    <n v="245000"/>
    <s v="Gore Verbinski"/>
    <s v="John Logan"/>
    <s v="Johnny Depp"/>
    <s v="United States"/>
    <n v="135000000"/>
    <n v="245724603"/>
    <s v="Paramount Pictures"/>
    <n v="107"/>
    <n v="224.9"/>
    <n v="332913679.56469536"/>
  </r>
  <r>
    <s v="Melancholia"/>
    <x v="0"/>
    <x v="0"/>
    <x v="31"/>
    <s v="May 26, 2011 (Denmark)"/>
    <x v="13"/>
    <n v="172000"/>
    <s v="Lars von Trier"/>
    <s v="Lars von Trier"/>
    <s v="Kirsten Dunst"/>
    <s v="Denmark"/>
    <n v="7400000"/>
    <n v="17039814"/>
    <s v="Zentropa Entertainments"/>
    <n v="135"/>
    <n v="224.9"/>
    <n v="23085955.205869272"/>
  </r>
  <r>
    <s v="Source Code"/>
    <x v="8"/>
    <x v="2"/>
    <x v="31"/>
    <s v="April 1, 2011 (United States)"/>
    <x v="24"/>
    <n v="495000"/>
    <s v="Duncan Jones"/>
    <s v="Ben Ripley"/>
    <s v="Jake Gyllenhaal"/>
    <s v="United States"/>
    <n v="32000000"/>
    <n v="147332697"/>
    <s v="Summit Entertainment"/>
    <n v="93"/>
    <n v="224.9"/>
    <n v="199609927.860827"/>
  </r>
  <r>
    <s v="Real Steel"/>
    <x v="8"/>
    <x v="2"/>
    <x v="31"/>
    <s v="October 7, 2011 (United States)"/>
    <x v="9"/>
    <n v="306000"/>
    <s v="Shawn Levy"/>
    <s v="John Gatins"/>
    <s v="Hugh Jackman"/>
    <s v="United States"/>
    <n v="110000000"/>
    <n v="299268508"/>
    <s v="Dreamworks Pictures"/>
    <n v="127"/>
    <n v="224.9"/>
    <n v="405456266.73010224"/>
  </r>
  <r>
    <s v="Horrible Bosses"/>
    <x v="0"/>
    <x v="3"/>
    <x v="31"/>
    <s v="July 8, 2011 (United States)"/>
    <x v="8"/>
    <n v="428000"/>
    <s v="Seth Gordon"/>
    <s v="Michael Markowitz"/>
    <s v="Jason Bateman"/>
    <s v="United States"/>
    <n v="35000000"/>
    <n v="209838559"/>
    <s v="New Line Cinema"/>
    <n v="98"/>
    <n v="224.9"/>
    <n v="284294392.74032903"/>
  </r>
  <r>
    <s v="Rio"/>
    <x v="1"/>
    <x v="10"/>
    <x v="31"/>
    <s v="April 15, 2011 (United States)"/>
    <x v="15"/>
    <n v="212000"/>
    <s v="Carlos Saldanha"/>
    <s v="Carlos Saldanha"/>
    <s v="Jesse Eisenberg"/>
    <s v="United States"/>
    <n v="90000000"/>
    <n v="483866518"/>
    <s v="Twentieth Century Fox Animation"/>
    <n v="96"/>
    <n v="224.9"/>
    <n v="655554148.6642952"/>
  </r>
  <r>
    <s v="The Skin I Live In"/>
    <x v="0"/>
    <x v="0"/>
    <x v="31"/>
    <s v="September 2, 2011 (Spain)"/>
    <x v="37"/>
    <n v="143000"/>
    <s v="Pedro AlmodÃ³var"/>
    <s v="Thierry Jonquet"/>
    <s v="Antonio Banderas"/>
    <s v="Spain"/>
    <m/>
    <n v="33750478"/>
    <s v="Blue Haze Entertainment"/>
    <n v="120"/>
    <n v="224.9"/>
    <n v="45725969.971542902"/>
  </r>
  <r>
    <s v="Sherlock Holmes: A Game of Shadows"/>
    <x v="8"/>
    <x v="2"/>
    <x v="31"/>
    <s v="December 16, 2011 (United States)"/>
    <x v="24"/>
    <n v="429000"/>
    <s v="Guy Ritchie"/>
    <s v="Michele Mulroney"/>
    <s v="Robert Downey Jr."/>
    <s v="United States"/>
    <n v="125000000"/>
    <n v="543848418"/>
    <s v="Warner Bros."/>
    <n v="129"/>
    <n v="224.9"/>
    <n v="736819088.32636714"/>
  </r>
  <r>
    <s v="The Three Musketeers"/>
    <x v="8"/>
    <x v="2"/>
    <x v="31"/>
    <s v="October 21, 2011 (United States)"/>
    <x v="46"/>
    <n v="105000"/>
    <s v="Paul W.S. Anderson"/>
    <s v="Alex Litvak"/>
    <s v="Logan Lerman"/>
    <s v="United States"/>
    <n v="75000000"/>
    <n v="132274484"/>
    <s v="Summit Entertainment"/>
    <n v="110"/>
    <n v="224.9"/>
    <n v="179208693.97421074"/>
  </r>
  <r>
    <s v="Sleeping Beauty"/>
    <x v="4"/>
    <x v="0"/>
    <x v="31"/>
    <s v="December 2, 2011 (United States)"/>
    <x v="11"/>
    <n v="32000"/>
    <s v="Julia Leigh"/>
    <s v="Julia Leigh"/>
    <s v="Emily Browning"/>
    <s v="Australia"/>
    <m/>
    <n v="408680"/>
    <s v="Screen Australia"/>
    <n v="101"/>
    <n v="224.9"/>
    <n v="553689.62205424625"/>
  </r>
  <r>
    <s v="Tower Heist"/>
    <x v="8"/>
    <x v="2"/>
    <x v="31"/>
    <s v="November 4, 2011 (United States)"/>
    <x v="19"/>
    <n v="137000"/>
    <s v="Brett Ratner"/>
    <s v="Adam Cooper"/>
    <s v="Eddie Murphy"/>
    <s v="United States"/>
    <n v="75000000"/>
    <n v="152930623"/>
    <s v="Universal Pictures"/>
    <n v="104"/>
    <n v="224.9"/>
    <n v="207194134.40684748"/>
  </r>
  <r>
    <s v="Paul"/>
    <x v="0"/>
    <x v="1"/>
    <x v="31"/>
    <s v="March 18, 2011 (United States)"/>
    <x v="9"/>
    <n v="240000"/>
    <s v="Greg Mottola"/>
    <s v="Simon Pegg"/>
    <s v="Simon Pegg"/>
    <s v="United States"/>
    <n v="40000000"/>
    <n v="97984015"/>
    <s v="Universal Pictures"/>
    <n v="104"/>
    <n v="224.9"/>
    <n v="132751131.0382392"/>
  </r>
  <r>
    <s v="We Bought a Zoo"/>
    <x v="1"/>
    <x v="3"/>
    <x v="31"/>
    <s v="December 23, 2011 (United States)"/>
    <x v="12"/>
    <n v="138000"/>
    <s v="Cameron Crowe"/>
    <s v="Aline Brosh McKenna"/>
    <s v="Matt Damon"/>
    <s v="United States"/>
    <n v="50000000"/>
    <n v="120081841"/>
    <s v="Twentieth Century Fox"/>
    <n v="124"/>
    <n v="224.9"/>
    <n v="162689804.1471765"/>
  </r>
  <r>
    <s v="Rise of the Planet of the Apes"/>
    <x v="8"/>
    <x v="2"/>
    <x v="31"/>
    <s v="August 5, 2011 (United States)"/>
    <x v="24"/>
    <n v="504000"/>
    <s v="Rupert Wyatt"/>
    <s v="Rick Jaffa"/>
    <s v="James Franco"/>
    <s v="United States"/>
    <n v="93000000"/>
    <n v="481800873"/>
    <s v="Twentieth Century Fox"/>
    <n v="105"/>
    <n v="224.9"/>
    <n v="652755562.48599374"/>
  </r>
  <r>
    <s v="Your Highness"/>
    <x v="0"/>
    <x v="1"/>
    <x v="31"/>
    <s v="April 8, 2011 (United States)"/>
    <x v="30"/>
    <n v="99000"/>
    <s v="David Gordon Green"/>
    <s v="Danny McBride"/>
    <s v="Danny McBride"/>
    <s v="United States"/>
    <n v="49900000"/>
    <n v="28013733"/>
    <s v="Universal Pictures"/>
    <n v="102"/>
    <n v="224.9"/>
    <n v="37953688.061805241"/>
  </r>
  <r>
    <s v="The Lincoln Lawyer"/>
    <x v="0"/>
    <x v="6"/>
    <x v="31"/>
    <s v="March 18, 2011 (United States)"/>
    <x v="4"/>
    <n v="221000"/>
    <s v="Brad Furman"/>
    <s v="John Romano"/>
    <s v="Matthew McConaughey"/>
    <s v="United States"/>
    <n v="40000000"/>
    <n v="86752352"/>
    <s v="Lionsgate"/>
    <n v="118"/>
    <n v="224.9"/>
    <n v="117534200.33081368"/>
  </r>
  <r>
    <s v="Colombiana"/>
    <x v="8"/>
    <x v="2"/>
    <x v="31"/>
    <s v="August 26, 2011 (United States)"/>
    <x v="5"/>
    <n v="97000"/>
    <s v="Olivier Megaton"/>
    <s v="Luc Besson"/>
    <s v="Zoe Saldana"/>
    <s v="France"/>
    <n v="40000000"/>
    <n v="71508440"/>
    <s v="EuropaCorp"/>
    <n v="108"/>
    <n v="224.9"/>
    <n v="96881376.914184064"/>
  </r>
  <r>
    <s v="Larry Crowne"/>
    <x v="8"/>
    <x v="3"/>
    <x v="31"/>
    <s v="July 1, 2011 (United States)"/>
    <x v="10"/>
    <n v="65000"/>
    <s v="Tom Hanks"/>
    <s v="Tom Hanks"/>
    <s v="Tom Hanks"/>
    <s v="United States"/>
    <n v="30000000"/>
    <n v="75055070"/>
    <s v="Universal Pictures"/>
    <n v="98"/>
    <n v="224.9"/>
    <n v="101686437.65673631"/>
  </r>
  <r>
    <s v="Abduction"/>
    <x v="8"/>
    <x v="2"/>
    <x v="31"/>
    <s v="September 23, 2011 (United States)"/>
    <x v="27"/>
    <n v="78000"/>
    <s v="John Singleton"/>
    <s v="Shawn Christensen"/>
    <s v="Taylor Lautner"/>
    <s v="United States"/>
    <n v="35000000"/>
    <n v="82087155"/>
    <s v="Lionsgate"/>
    <n v="106"/>
    <n v="224.9"/>
    <n v="111213677.76122721"/>
  </r>
  <r>
    <s v="A Separation"/>
    <x v="8"/>
    <x v="0"/>
    <x v="31"/>
    <s v="March 16, 2011 (Iran)"/>
    <x v="28"/>
    <n v="227000"/>
    <s v="Asghar Farhadi"/>
    <s v="Asghar Farhadi"/>
    <s v="Payman Maadi"/>
    <s v="Iran"/>
    <n v="500000"/>
    <n v="22926076"/>
    <s v="Asghar Farhadi Productions"/>
    <n v="123"/>
    <n v="224.9"/>
    <n v="31060806.390395727"/>
  </r>
  <r>
    <s v="Hugo"/>
    <x v="1"/>
    <x v="0"/>
    <x v="31"/>
    <s v="November 23, 2011 (United States)"/>
    <x v="24"/>
    <n v="310000"/>
    <s v="Martin Scorsese"/>
    <s v="John Logan"/>
    <s v="Asa Butterfield"/>
    <s v="United Kingdom"/>
    <n v="150000000"/>
    <n v="185770310"/>
    <s v="Paramount Pictures"/>
    <n v="126"/>
    <n v="224.9"/>
    <n v="251686142.53890616"/>
  </r>
  <r>
    <s v="The Adjustment Bureau"/>
    <x v="8"/>
    <x v="11"/>
    <x v="31"/>
    <s v="March 4, 2011 (United States)"/>
    <x v="9"/>
    <n v="248000"/>
    <s v="George Nolfi"/>
    <s v="George Nolfi"/>
    <s v="Matt Damon"/>
    <s v="United States"/>
    <n v="50200000"/>
    <n v="127869379"/>
    <s v="Universal Pictures"/>
    <n v="106"/>
    <n v="224.9"/>
    <n v="173240550.38372609"/>
  </r>
  <r>
    <s v="10 Years"/>
    <x v="8"/>
    <x v="3"/>
    <x v="31"/>
    <s v="October 5, 2012 (United States)"/>
    <x v="10"/>
    <n v="25000"/>
    <s v="Jamie Linden"/>
    <s v="Jamie Linden"/>
    <s v="Channing Tatum"/>
    <s v="United States"/>
    <m/>
    <n v="285984"/>
    <s v="Anchor Bay Films"/>
    <n v="100"/>
    <n v="224.9"/>
    <n v="387458.09159626497"/>
  </r>
  <r>
    <s v="The Tree of Life"/>
    <x v="8"/>
    <x v="0"/>
    <x v="31"/>
    <s v="May 17, 2011 (France)"/>
    <x v="8"/>
    <n v="171000"/>
    <s v="Terrence Malick"/>
    <s v="Terrence Malick"/>
    <s v="Brad Pitt"/>
    <s v="United States"/>
    <n v="32000000"/>
    <n v="58409247"/>
    <s v="Cottonwood Pictures"/>
    <n v="139"/>
    <n v="224.9"/>
    <n v="79134271.057803452"/>
  </r>
  <r>
    <s v="The Deep Blue Sea"/>
    <x v="0"/>
    <x v="0"/>
    <x v="31"/>
    <s v="November 25, 2011 (United Kingdom)"/>
    <x v="19"/>
    <n v="15000"/>
    <s v="Terence Davies"/>
    <s v="Terence Rattigan"/>
    <s v="Rachel Weisz"/>
    <s v="United Kingdom"/>
    <m/>
    <n v="3143514"/>
    <s v="Camberwell / Fly Films"/>
    <n v="98"/>
    <n v="224.9"/>
    <n v="4258909.3632725654"/>
  </r>
  <r>
    <s v="Killer Joe"/>
    <x v="9"/>
    <x v="6"/>
    <x v="31"/>
    <s v="June 29, 2012 (United Kingdom)"/>
    <x v="17"/>
    <n v="75000"/>
    <s v="William Friedkin"/>
    <s v="Tracy Letts"/>
    <s v="Matthew McConaughey"/>
    <s v="United States"/>
    <n v="11000000"/>
    <n v="4633668"/>
    <s v="Voltage Pictures"/>
    <n v="102"/>
    <n v="224.9"/>
    <n v="6277806.3121387279"/>
  </r>
  <r>
    <s v="Jane Eyre"/>
    <x v="8"/>
    <x v="0"/>
    <x v="31"/>
    <s v="April 22, 2011 (United States)"/>
    <x v="4"/>
    <n v="83000"/>
    <s v="Cary Joji Fukunaga"/>
    <s v="Charlotte BrontÃ«"/>
    <s v="Mia Wasikowska"/>
    <s v="United Kingdom"/>
    <m/>
    <n v="34710627"/>
    <s v="Focus Features"/>
    <n v="120"/>
    <n v="224.9"/>
    <n v="47026803.232103154"/>
  </r>
  <r>
    <s v="Kill the Irishman"/>
    <x v="0"/>
    <x v="5"/>
    <x v="31"/>
    <s v="May 11, 2012 (Mexico)"/>
    <x v="12"/>
    <n v="47000"/>
    <s v="Jonathan Hensleigh"/>
    <s v="Jonathan Hensleigh"/>
    <s v="Ray Stevenson"/>
    <s v="United States"/>
    <n v="12000000"/>
    <n v="1188194"/>
    <s v="Anchor Bay Films"/>
    <n v="106"/>
    <n v="224.9"/>
    <n v="1609794.1831925299"/>
  </r>
  <r>
    <s v="War Horse"/>
    <x v="8"/>
    <x v="2"/>
    <x v="31"/>
    <s v="December 25, 2011 (United States)"/>
    <x v="13"/>
    <n v="150000"/>
    <s v="Steven Spielberg"/>
    <s v="Lee Hall"/>
    <s v="Jeremy Irvine"/>
    <s v="United States"/>
    <n v="66000000"/>
    <n v="177584879"/>
    <s v="Dreamworks Pictures"/>
    <n v="146"/>
    <n v="224.9"/>
    <n v="240596321.17074251"/>
  </r>
  <r>
    <s v="The Change-Up"/>
    <x v="0"/>
    <x v="3"/>
    <x v="31"/>
    <s v="August 5, 2011 (United States)"/>
    <x v="21"/>
    <n v="172000"/>
    <s v="David Dobkin"/>
    <s v="Jon Lucas"/>
    <s v="Jason Bateman"/>
    <s v="United States"/>
    <n v="52000000"/>
    <n v="75450437"/>
    <s v="Universal Pictures"/>
    <n v="112"/>
    <n v="224.9"/>
    <n v="102222090.50200088"/>
  </r>
  <r>
    <s v="The Raid: Redemption"/>
    <x v="0"/>
    <x v="2"/>
    <x v="31"/>
    <s v="April 13, 2012 (United States)"/>
    <x v="37"/>
    <n v="195000"/>
    <s v="Gareth Evans"/>
    <s v="Gareth Evans"/>
    <s v="Iko Uwais"/>
    <s v="Indonesia"/>
    <n v="1100000"/>
    <n v="9148519"/>
    <s v="Pt. Merantau Films"/>
    <n v="101"/>
    <n v="224.9"/>
    <n v="12394636.457536682"/>
  </r>
  <r>
    <s v="Margin Call"/>
    <x v="0"/>
    <x v="0"/>
    <x v="31"/>
    <s v="September 29, 2011 (Germany)"/>
    <x v="12"/>
    <n v="121000"/>
    <s v="J.C. Chandor"/>
    <s v="J.C. Chandor"/>
    <s v="Zachary Quinto"/>
    <s v="United States"/>
    <n v="3500000"/>
    <n v="19504039"/>
    <s v="Before The Door Pictures"/>
    <n v="107"/>
    <n v="224.9"/>
    <n v="26424547.280124497"/>
  </r>
  <r>
    <s v="Martha Marcy May Marlene"/>
    <x v="0"/>
    <x v="0"/>
    <x v="31"/>
    <s v="December 21, 2011 (Sweden)"/>
    <x v="15"/>
    <n v="50000"/>
    <s v="Sean Durkin"/>
    <s v="Sean Durkin"/>
    <s v="Elizabeth Olsen"/>
    <s v="United States"/>
    <m/>
    <n v="4778439"/>
    <s v="Fox Searchlight Pictures"/>
    <n v="102"/>
    <n v="224.9"/>
    <n v="6473945.5904846592"/>
  </r>
  <r>
    <s v="Hanna"/>
    <x v="8"/>
    <x v="2"/>
    <x v="31"/>
    <s v="April 8, 2011 (United States)"/>
    <x v="8"/>
    <n v="193000"/>
    <s v="Joe Wright"/>
    <s v="Seth Lochhead"/>
    <s v="Saoirse Ronan"/>
    <s v="United States"/>
    <n v="30000000"/>
    <n v="63782078"/>
    <s v="Focus Features"/>
    <n v="111"/>
    <n v="224.9"/>
    <n v="86413513.413072467"/>
  </r>
  <r>
    <s v="50/50"/>
    <x v="0"/>
    <x v="3"/>
    <x v="31"/>
    <s v="September 30, 2011 (United States)"/>
    <x v="37"/>
    <n v="320000"/>
    <s v="Jonathan Levine"/>
    <s v="Will Reiser"/>
    <s v="Joseph Gordon-Levitt"/>
    <s v="United States"/>
    <n v="8000000"/>
    <n v="41097853"/>
    <s v="Summit Entertainment"/>
    <n v="100"/>
    <n v="224.9"/>
    <n v="55680372.650511332"/>
  </r>
  <r>
    <s v="The Descendants"/>
    <x v="0"/>
    <x v="3"/>
    <x v="31"/>
    <s v="December 9, 2011 (United States)"/>
    <x v="4"/>
    <n v="235000"/>
    <s v="Alexander Payne"/>
    <s v="Alexander Payne"/>
    <s v="George Clooney"/>
    <s v="United States"/>
    <n v="20000000"/>
    <n v="177243185"/>
    <s v="Fox Searchlight Pictures"/>
    <n v="115"/>
    <n v="224.9"/>
    <n v="240133385.81369495"/>
  </r>
  <r>
    <s v="The Adventures of Tintin"/>
    <x v="1"/>
    <x v="10"/>
    <x v="31"/>
    <s v="December 21, 2011 (United States)"/>
    <x v="4"/>
    <n v="221000"/>
    <s v="Steven Spielberg"/>
    <s v="HergÃ©"/>
    <s v="Jamie Bell"/>
    <s v="United States"/>
    <n v="135000000"/>
    <n v="373993951"/>
    <s v="Columbia Pictures"/>
    <n v="107"/>
    <n v="224.9"/>
    <n v="506696117.69542015"/>
  </r>
  <r>
    <s v="The Darkest Hour"/>
    <x v="8"/>
    <x v="2"/>
    <x v="31"/>
    <s v="December 25, 2011 (United States)"/>
    <x v="38"/>
    <n v="59000"/>
    <s v="Chris Gorak"/>
    <s v="Jon Spaihts"/>
    <s v="Emile Hirsch"/>
    <s v="United States"/>
    <n v="30000000"/>
    <n v="64626786"/>
    <s v="Summit Entertainment"/>
    <n v="89"/>
    <n v="224.9"/>
    <n v="87557944.393952861"/>
  </r>
  <r>
    <s v="Final Destination 5"/>
    <x v="0"/>
    <x v="2"/>
    <x v="31"/>
    <s v="August 12, 2011 (United States)"/>
    <x v="1"/>
    <n v="109000"/>
    <s v="Steven Quale"/>
    <s v="Eric Heisserer"/>
    <s v="Nicholas D'Agosto"/>
    <s v="United States"/>
    <n v="40000000"/>
    <n v="157887643"/>
    <s v="New Line Cinema"/>
    <n v="92"/>
    <n v="224.9"/>
    <n v="213910025.88750553"/>
  </r>
  <r>
    <s v="I Am Number Four"/>
    <x v="8"/>
    <x v="2"/>
    <x v="31"/>
    <s v="February 18, 2011 (United States)"/>
    <x v="10"/>
    <n v="230000"/>
    <s v="D.J. Caruso"/>
    <s v="Alfred Gough"/>
    <s v="Alex Pettyfer"/>
    <s v="United States"/>
    <n v="60000000"/>
    <n v="149878437"/>
    <s v="Dreamworks Pictures"/>
    <n v="111"/>
    <n v="224.9"/>
    <n v="203058958.44330812"/>
  </r>
  <r>
    <s v="Footloose"/>
    <x v="8"/>
    <x v="3"/>
    <x v="31"/>
    <s v="October 14, 2011 (United States)"/>
    <x v="23"/>
    <n v="47000"/>
    <s v="Craig Brewer"/>
    <s v="Dean Pitchford"/>
    <s v="Kenny Wormald"/>
    <s v="United States"/>
    <n v="24000000"/>
    <n v="63543328"/>
    <s v="Paramount Pictures"/>
    <n v="113"/>
    <n v="224.9"/>
    <n v="86090049.095598027"/>
  </r>
  <r>
    <s v="You're Next"/>
    <x v="0"/>
    <x v="4"/>
    <x v="31"/>
    <s v="August 23, 2013 (United States)"/>
    <x v="14"/>
    <n v="92000"/>
    <s v="Adam Wingard"/>
    <s v="Simon Barrett"/>
    <s v="Sharni Vinson"/>
    <s v="United States"/>
    <n v="1000000"/>
    <n v="26895481"/>
    <s v="Snoot Entertainment"/>
    <n v="95"/>
    <n v="224.9"/>
    <n v="36438653.004446417"/>
  </r>
  <r>
    <s v="Zindagi Na Milegi Dobara"/>
    <x v="4"/>
    <x v="3"/>
    <x v="31"/>
    <s v="July 15, 2011 (India)"/>
    <x v="7"/>
    <n v="71000"/>
    <s v="Zoya Akhtar"/>
    <s v="Farhan Akhtar"/>
    <s v="Hrithik Roshan"/>
    <s v="India"/>
    <m/>
    <n v="5192743"/>
    <s v="Eros Worldwide"/>
    <n v="155"/>
    <n v="224.9"/>
    <n v="7035254.7447754545"/>
  </r>
  <r>
    <s v="The Hunter"/>
    <x v="0"/>
    <x v="1"/>
    <x v="31"/>
    <s v="October 6, 2011 (Australia)"/>
    <x v="17"/>
    <n v="38000"/>
    <s v="Daniel Nettheim"/>
    <s v="Alice Addison"/>
    <s v="Willem Dafoe"/>
    <s v="Australia"/>
    <m/>
    <n v="1680778"/>
    <s v="Porchlight Films"/>
    <n v="100"/>
    <n v="224.9"/>
    <n v="2277158.988883948"/>
  </r>
  <r>
    <s v="The Thing"/>
    <x v="0"/>
    <x v="4"/>
    <x v="31"/>
    <s v="October 14, 2011 (United States)"/>
    <x v="19"/>
    <n v="124000"/>
    <s v="Matthijs van Heijningen Jr."/>
    <s v="Eric Heisserer"/>
    <s v="Mary Elizabeth Winstead"/>
    <s v="Canada"/>
    <n v="38000000"/>
    <n v="31505287"/>
    <s v="Morgan Creek Entertainment"/>
    <n v="103"/>
    <n v="224.9"/>
    <n v="42684130.497554466"/>
  </r>
  <r>
    <s v="Drive Angry"/>
    <x v="0"/>
    <x v="2"/>
    <x v="31"/>
    <s v="February 25, 2011 (United States)"/>
    <x v="20"/>
    <n v="96000"/>
    <s v="Patrick Lussier"/>
    <s v="Todd Farmer"/>
    <s v="Nicolas Cage"/>
    <s v="United States"/>
    <n v="50000000"/>
    <n v="40909909"/>
    <s v="Summit Entertainment"/>
    <n v="104"/>
    <n v="224.9"/>
    <n v="55425741.539795458"/>
  </r>
  <r>
    <s v="Jack and Jill"/>
    <x v="1"/>
    <x v="3"/>
    <x v="31"/>
    <s v="November 11, 2011 (United States)"/>
    <x v="64"/>
    <n v="80000"/>
    <s v="Dennis Dugan"/>
    <s v="Ben Zook"/>
    <s v="Adam Sandler"/>
    <s v="United States"/>
    <n v="79000000"/>
    <n v="149673788"/>
    <s v="Columbia Pictures"/>
    <n v="91"/>
    <n v="224.9"/>
    <n v="202781694.99155179"/>
  </r>
  <r>
    <s v="Zookeeper"/>
    <x v="1"/>
    <x v="3"/>
    <x v="31"/>
    <s v="July 8, 2011 (United States)"/>
    <x v="33"/>
    <n v="59000"/>
    <s v="Frank Coraci"/>
    <s v="Nick Bakay"/>
    <s v="Kevin James"/>
    <s v="United States"/>
    <n v="80000000"/>
    <n v="169852759"/>
    <s v="Columbia Pictures"/>
    <n v="102"/>
    <n v="224.9"/>
    <n v="230120656.59092927"/>
  </r>
  <r>
    <s v="The Hangover Part II"/>
    <x v="0"/>
    <x v="3"/>
    <x v="31"/>
    <s v="May 26, 2011 (United States)"/>
    <x v="5"/>
    <n v="472000"/>
    <s v="Todd Phillips"/>
    <s v="Craig Mazin"/>
    <s v="Bradley Cooper"/>
    <s v="United States"/>
    <n v="80000000"/>
    <n v="586764305"/>
    <s v="Warner Bros."/>
    <n v="102"/>
    <n v="224.9"/>
    <n v="794962577.73899508"/>
  </r>
  <r>
    <s v="Hall Pass"/>
    <x v="0"/>
    <x v="3"/>
    <x v="31"/>
    <s v="February 25, 2011 (United States)"/>
    <x v="1"/>
    <n v="121000"/>
    <s v="Bobby Farrelly"/>
    <s v="Pete Jones"/>
    <s v="Owen Wilson"/>
    <s v="United States"/>
    <n v="36000000"/>
    <n v="86157237"/>
    <s v="New Line Cinema"/>
    <n v="105"/>
    <n v="224.9"/>
    <n v="116727924.02801244"/>
  </r>
  <r>
    <s v="The Best Exotic Marigold Hotel"/>
    <x v="8"/>
    <x v="3"/>
    <x v="31"/>
    <s v="May 25, 2012 (United States)"/>
    <x v="4"/>
    <n v="92000"/>
    <s v="John Madden"/>
    <s v="Ol Parker"/>
    <s v="Judi Dench"/>
    <s v="United Kingdom"/>
    <n v="10000000"/>
    <n v="136836272"/>
    <s v="Blueprint Pictures"/>
    <n v="124"/>
    <n v="224.9"/>
    <n v="185389115.5108937"/>
  </r>
  <r>
    <s v="The Grey"/>
    <x v="0"/>
    <x v="2"/>
    <x v="31"/>
    <s v="January 27, 2012 (United States)"/>
    <x v="8"/>
    <n v="244000"/>
    <s v="Joe Carnahan"/>
    <s v="Joe Carnahan"/>
    <s v="Liam Neeson"/>
    <s v="United States"/>
    <n v="25000000"/>
    <n v="79781695"/>
    <s v="Open Road Films (II)"/>
    <n v="117"/>
    <n v="224.9"/>
    <n v="108090184.3775011"/>
  </r>
  <r>
    <s v="The Sitter"/>
    <x v="0"/>
    <x v="3"/>
    <x v="31"/>
    <s v="December 9, 2011 (United States)"/>
    <x v="46"/>
    <n v="69000"/>
    <s v="David Gordon Green"/>
    <s v="Brian Gatewood"/>
    <s v="Jonah Hill"/>
    <s v="United States"/>
    <n v="25000000"/>
    <n v="34942188"/>
    <s v="Twentieth Century Fox"/>
    <n v="81"/>
    <n v="224.9"/>
    <n v="47340527.71720764"/>
  </r>
  <r>
    <s v="Take Me Home Tonight"/>
    <x v="0"/>
    <x v="3"/>
    <x v="31"/>
    <s v="March 4, 2011 (United States)"/>
    <x v="21"/>
    <n v="52000"/>
    <s v="Michael Dowse"/>
    <s v="Jackie Filgo"/>
    <s v="Topher Grace"/>
    <s v="United States"/>
    <n v="23000000"/>
    <n v="7550073"/>
    <s v="Rogue Pictures"/>
    <n v="97"/>
    <n v="224.9"/>
    <n v="10229022.868385948"/>
  </r>
  <r>
    <s v="The Mechanic"/>
    <x v="0"/>
    <x v="2"/>
    <x v="31"/>
    <s v="January 28, 2011 (United States)"/>
    <x v="14"/>
    <n v="154000"/>
    <s v="Simon West"/>
    <s v="Richard Wenk"/>
    <s v="Jason Statham"/>
    <s v="United States"/>
    <n v="40000000"/>
    <n v="76130093"/>
    <s v="CBS Films"/>
    <n v="93"/>
    <n v="224.9"/>
    <n v="103142905.01156068"/>
  </r>
  <r>
    <s v="Ghost Rider: Spirit of Vengeance"/>
    <x v="8"/>
    <x v="2"/>
    <x v="31"/>
    <s v="February 17, 2012 (United States)"/>
    <x v="36"/>
    <n v="113000"/>
    <s v="Mark Neveldine"/>
    <s v="Scott M. Gimple"/>
    <s v="Nicolas Cage"/>
    <s v="United States"/>
    <n v="57000000"/>
    <n v="132563930"/>
    <s v="Columbia Pictures"/>
    <n v="96"/>
    <n v="224.9"/>
    <n v="179600842.46776342"/>
  </r>
  <r>
    <s v="Battle Los Angeles"/>
    <x v="8"/>
    <x v="2"/>
    <x v="31"/>
    <s v="March 11, 2011 (United States)"/>
    <x v="46"/>
    <n v="176000"/>
    <s v="Jonathan Liebesman"/>
    <s v="Christopher Bertolini"/>
    <s v="Aaron Eckhart"/>
    <s v="United States"/>
    <n v="70000000"/>
    <n v="211819354"/>
    <s v="Columbia Pictures"/>
    <n v="116"/>
    <n v="224.9"/>
    <n v="286978022.07114267"/>
  </r>
  <r>
    <s v="The Green Hornet"/>
    <x v="8"/>
    <x v="2"/>
    <x v="31"/>
    <s v="January 14, 2011 (United States)"/>
    <x v="1"/>
    <n v="157000"/>
    <s v="Michel Gondry"/>
    <s v="Seth Rogen"/>
    <s v="Seth Rogen"/>
    <s v="United States"/>
    <n v="120000000"/>
    <n v="227817248"/>
    <s v="Columbia Pictures"/>
    <n v="119"/>
    <n v="224.9"/>
    <n v="308652358.67318803"/>
  </r>
  <r>
    <s v="Killer Elite"/>
    <x v="0"/>
    <x v="2"/>
    <x v="31"/>
    <s v="September 23, 2011 (United States)"/>
    <x v="5"/>
    <n v="126000"/>
    <s v="Gary McKendry"/>
    <s v="Matt Sherring"/>
    <s v="Jason Statham"/>
    <s v="United Kingdom"/>
    <n v="70000000"/>
    <n v="57084522"/>
    <s v="Omnilab Media"/>
    <n v="116"/>
    <n v="224.9"/>
    <n v="77339501.34904401"/>
  </r>
  <r>
    <s v="Shark Night"/>
    <x v="8"/>
    <x v="4"/>
    <x v="31"/>
    <s v="September 2, 2011 (United States)"/>
    <x v="35"/>
    <n v="25000"/>
    <s v="David R. Ellis"/>
    <s v="Will Hayes"/>
    <s v="Sara Paxton"/>
    <s v="United States"/>
    <n v="25000000"/>
    <n v="41363927"/>
    <s v="Incentive Filmed Entertainment"/>
    <n v="90"/>
    <n v="224.9"/>
    <n v="56040856.188972868"/>
  </r>
  <r>
    <s v="J. Edgar"/>
    <x v="0"/>
    <x v="5"/>
    <x v="31"/>
    <s v="November 11, 2011 (United States)"/>
    <x v="16"/>
    <n v="124000"/>
    <s v="Clint Eastwood"/>
    <s v="Dustin Lance Black"/>
    <s v="Leonardo DiCaprio"/>
    <s v="United States"/>
    <n v="35000000"/>
    <n v="84920539"/>
    <s v="Imagine Entertainment"/>
    <n v="137"/>
    <n v="224.9"/>
    <n v="115052415.44375277"/>
  </r>
  <r>
    <s v="Dream House"/>
    <x v="8"/>
    <x v="0"/>
    <x v="31"/>
    <s v="September 30, 2011 (United States)"/>
    <x v="22"/>
    <n v="64000"/>
    <s v="Jim Sheridan"/>
    <s v="David Loucka"/>
    <s v="Daniel Craig"/>
    <s v="United States"/>
    <n v="50000000"/>
    <n v="39984400"/>
    <s v="Cliffjack Motion Pictures"/>
    <n v="84"/>
    <n v="224.9"/>
    <n v="54171839.395286791"/>
  </r>
  <r>
    <s v="Haywire"/>
    <x v="0"/>
    <x v="2"/>
    <x v="31"/>
    <s v="January 20, 2012 (United States)"/>
    <x v="1"/>
    <n v="85000"/>
    <s v="Steven Soderbergh"/>
    <s v="Lem Dobbs"/>
    <s v="Gina Carano"/>
    <s v="Ireland"/>
    <n v="23000000"/>
    <n v="34513760"/>
    <s v="Relativity Media"/>
    <n v="93"/>
    <n v="224.9"/>
    <n v="46760083.023566023"/>
  </r>
  <r>
    <s v="A Dangerous Method"/>
    <x v="0"/>
    <x v="5"/>
    <x v="31"/>
    <s v="November 10, 2011 (Germany)"/>
    <x v="5"/>
    <n v="100000"/>
    <s v="David Cronenberg"/>
    <s v="Christopher Hampton"/>
    <s v="Michael Fassbender"/>
    <s v="United Kingdom"/>
    <m/>
    <n v="30519436"/>
    <s v="Recorded Picture Company (RPC)"/>
    <n v="99"/>
    <n v="224.9"/>
    <n v="41348475.541129388"/>
  </r>
  <r>
    <s v="The Muppets"/>
    <x v="1"/>
    <x v="1"/>
    <x v="31"/>
    <s v="November 23, 2011 (United States)"/>
    <x v="12"/>
    <n v="89000"/>
    <s v="James Bobin"/>
    <s v="Jason Segel"/>
    <s v="Amy Adams"/>
    <s v="United States"/>
    <n v="45000000"/>
    <n v="165184237"/>
    <s v="Walt Disney Pictures"/>
    <n v="103"/>
    <n v="224.9"/>
    <n v="223795629.23032457"/>
  </r>
  <r>
    <s v="The Smurfs"/>
    <x v="1"/>
    <x v="10"/>
    <x v="31"/>
    <s v="July 29, 2011 (United States)"/>
    <x v="20"/>
    <n v="86000"/>
    <s v="Raja Gosnell"/>
    <s v="J. David Stem"/>
    <s v="Hank Azaria"/>
    <s v="United States"/>
    <n v="110000000"/>
    <n v="563749323"/>
    <s v="Columbia Pictures"/>
    <n v="103"/>
    <n v="224.9"/>
    <n v="763781319.33348143"/>
  </r>
  <r>
    <s v="The Ides of March"/>
    <x v="0"/>
    <x v="0"/>
    <x v="31"/>
    <s v="October 7, 2011 (United States)"/>
    <x v="12"/>
    <n v="218000"/>
    <s v="George Clooney"/>
    <s v="George Clooney"/>
    <s v="Paul Giamatti"/>
    <s v="United States"/>
    <n v="12500000"/>
    <n v="76338111"/>
    <s v="Columbia Pictures"/>
    <n v="101"/>
    <n v="224.9"/>
    <n v="103424732.86660737"/>
  </r>
  <r>
    <s v="Fright Night"/>
    <x v="0"/>
    <x v="3"/>
    <x v="31"/>
    <s v="August 19, 2011 (United States)"/>
    <x v="5"/>
    <n v="101000"/>
    <s v="Craig Gillespie"/>
    <s v="Marti Noxon"/>
    <s v="Anton Yelchin"/>
    <s v="United States"/>
    <n v="30000000"/>
    <n v="41002607"/>
    <s v="Dreamworks Pictures"/>
    <n v="106"/>
    <n v="224.9"/>
    <n v="55551331.048910618"/>
  </r>
  <r>
    <s v="Soul Surfer"/>
    <x v="1"/>
    <x v="5"/>
    <x v="31"/>
    <s v="April 8, 2011 (United States)"/>
    <x v="9"/>
    <n v="47000"/>
    <s v="Sean McNamara"/>
    <s v="Sean McNamara"/>
    <s v="AnnaSophia Robb"/>
    <s v="United States"/>
    <n v="18000000"/>
    <n v="47120948"/>
    <s v="Enticing Entertainment"/>
    <n v="112"/>
    <n v="224.9"/>
    <n v="63840608.517563358"/>
  </r>
  <r>
    <s v="The Artist"/>
    <x v="8"/>
    <x v="3"/>
    <x v="31"/>
    <s v="January 20, 2012 (United States)"/>
    <x v="6"/>
    <n v="234000"/>
    <s v="Michel Hazanavicius"/>
    <s v="Michel Hazanavicius"/>
    <s v="Jean Dujardin"/>
    <s v="France"/>
    <n v="15000000"/>
    <n v="133432856"/>
    <s v="Studio 37"/>
    <n v="100"/>
    <n v="224.9"/>
    <n v="180778084.58514893"/>
  </r>
  <r>
    <s v="Water for Elephants"/>
    <x v="8"/>
    <x v="0"/>
    <x v="31"/>
    <s v="April 22, 2011 (United States)"/>
    <x v="15"/>
    <n v="113000"/>
    <s v="Francis Lawrence"/>
    <s v="Richard LaGravenese"/>
    <s v="Robert Pattinson"/>
    <s v="United States"/>
    <n v="38000000"/>
    <n v="117094902"/>
    <s v="Fox 2000 Pictures"/>
    <n v="120"/>
    <n v="224.9"/>
    <n v="158643026.40907067"/>
  </r>
  <r>
    <s v="Oslo, August 31st"/>
    <x v="4"/>
    <x v="0"/>
    <x v="31"/>
    <s v="August 31, 2011 (Norway)"/>
    <x v="37"/>
    <n v="21000"/>
    <s v="Joachim Trier"/>
    <s v="Pierre Drieu La Rochelle"/>
    <s v="Anders Danielsen Lie"/>
    <s v="Norway"/>
    <m/>
    <n v="1470679"/>
    <s v="Motlys"/>
    <n v="95"/>
    <n v="224.9"/>
    <n v="1992511.7443308134"/>
  </r>
  <r>
    <s v="The Snowtown Murders"/>
    <x v="4"/>
    <x v="5"/>
    <x v="31"/>
    <s v="May 19, 2011 (Australia)"/>
    <x v="14"/>
    <n v="18000"/>
    <s v="Justin Kurzel"/>
    <s v="Shaun Grant"/>
    <s v="Lucas Pittaway"/>
    <s v="Australia"/>
    <n v="2000000"/>
    <n v="1349387"/>
    <s v="Carver Films"/>
    <n v="119"/>
    <n v="224.9"/>
    <n v="1828182.3872832367"/>
  </r>
  <r>
    <s v="Something Borrowed"/>
    <x v="8"/>
    <x v="3"/>
    <x v="31"/>
    <s v="May 6, 2011 (United States)"/>
    <x v="23"/>
    <n v="59000"/>
    <s v="Luke Greenfield"/>
    <s v="Jennie Snyder Urman"/>
    <s v="Ginnifer Goodwin"/>
    <s v="United States"/>
    <n v="35000000"/>
    <n v="65100369"/>
    <s v="Alcon Entertainment"/>
    <n v="112"/>
    <n v="224.9"/>
    <n v="88199566.181858599"/>
  </r>
  <r>
    <s v="The Human Centipede II (Full Sequence)"/>
    <x v="4"/>
    <x v="4"/>
    <x v="31"/>
    <s v="November 2011 (Australia)"/>
    <x v="51"/>
    <n v="37000"/>
    <s v="Tom Six"/>
    <s v="Tom Six"/>
    <s v="Laurence R. Harvey"/>
    <s v="Netherlands"/>
    <m/>
    <n v="170323"/>
    <s v="Six Entertainment Company"/>
    <n v="91"/>
    <n v="224.9"/>
    <n v="230757.75055580254"/>
  </r>
  <r>
    <s v="Priest"/>
    <x v="8"/>
    <x v="2"/>
    <x v="31"/>
    <s v="May 13, 2011 (United States)"/>
    <x v="46"/>
    <n v="117000"/>
    <s v="Scott Stewart"/>
    <s v="Cory Goodman"/>
    <s v="Paul Bettany"/>
    <s v="United States"/>
    <n v="60000000"/>
    <n v="78309505"/>
    <s v="Screen Gems"/>
    <n v="87"/>
    <n v="224.9"/>
    <n v="106095625.49355268"/>
  </r>
  <r>
    <s v="Johnny English Reborn"/>
    <x v="1"/>
    <x v="2"/>
    <x v="31"/>
    <s v="October 21, 2011 (United States)"/>
    <x v="21"/>
    <n v="123000"/>
    <s v="Oliver Parker"/>
    <s v="Hamish McColl"/>
    <s v="Rowan Atkinson"/>
    <s v="United Kingdom"/>
    <n v="45000000"/>
    <n v="160078586"/>
    <s v="Universal Pictures"/>
    <n v="101"/>
    <n v="224.9"/>
    <n v="216878368.84926632"/>
  </r>
  <r>
    <s v="The Inbetweeners"/>
    <x v="0"/>
    <x v="3"/>
    <x v="31"/>
    <s v="August 17, 2011 (United Kingdom)"/>
    <x v="17"/>
    <n v="80000"/>
    <s v="Ben Palmer"/>
    <s v="Iain Morris"/>
    <s v="James Buckley"/>
    <s v="United Kingdom"/>
    <m/>
    <n v="88823111"/>
    <s v="Film4"/>
    <n v="97"/>
    <n v="224.9"/>
    <n v="120339715.08092484"/>
  </r>
  <r>
    <s v="Bucky Larson: Born to Be a Star"/>
    <x v="0"/>
    <x v="3"/>
    <x v="31"/>
    <s v="September 9, 2011 (United States)"/>
    <x v="56"/>
    <n v="12000"/>
    <s v="Tom Brady"/>
    <s v="Adam Sandler"/>
    <s v="Nick Swardson"/>
    <s v="United States"/>
    <n v="10000000"/>
    <n v="2530394"/>
    <s v="Columbia Pictures"/>
    <n v="97"/>
    <n v="224.9"/>
    <n v="3428239.4477545572"/>
  </r>
  <r>
    <s v="Diary of a Wimpy Kid: Rodrick Rules"/>
    <x v="1"/>
    <x v="10"/>
    <x v="31"/>
    <s v="March 25, 2011 (United States)"/>
    <x v="16"/>
    <n v="28000"/>
    <s v="David Bowers"/>
    <s v="Gabe Sachs"/>
    <s v="Zachary Gordon"/>
    <s v="United States"/>
    <n v="21000000"/>
    <n v="72526996"/>
    <s v="Fox 2000 Pictures"/>
    <n v="99"/>
    <n v="224.9"/>
    <n v="98261341.401511773"/>
  </r>
  <r>
    <s v="Kill List"/>
    <x v="4"/>
    <x v="2"/>
    <x v="31"/>
    <s v="September 2, 2011 (United Kingdom)"/>
    <x v="5"/>
    <n v="38000"/>
    <s v="Ben Wheatley"/>
    <s v="Ben Wheatley"/>
    <s v="Neil Maskell"/>
    <s v="United Kingdom"/>
    <m/>
    <n v="450275"/>
    <s v="Warp X"/>
    <n v="95"/>
    <n v="224.9"/>
    <n v="610043.54157403286"/>
  </r>
  <r>
    <s v="Carnage"/>
    <x v="0"/>
    <x v="3"/>
    <x v="31"/>
    <s v="November 18, 2011 (Spain)"/>
    <x v="13"/>
    <n v="122000"/>
    <s v="Roman Polanski"/>
    <s v="Yasmina Reza"/>
    <s v="Jodie Foster"/>
    <s v="France"/>
    <n v="25000000"/>
    <n v="30722632"/>
    <s v="SBS Productions"/>
    <n v="80"/>
    <n v="224.9"/>
    <n v="41623770.433081366"/>
  </r>
  <r>
    <s v="Attack the Block"/>
    <x v="0"/>
    <x v="2"/>
    <x v="31"/>
    <s v="May 13, 2011 (United Kingdom)"/>
    <x v="17"/>
    <n v="102000"/>
    <s v="Joe Cornish"/>
    <s v="Joe Cornish"/>
    <s v="John Boyega"/>
    <s v="United Kingdom"/>
    <n v="13000000"/>
    <n v="6206022"/>
    <s v="Screen Gems"/>
    <n v="88"/>
    <n v="224.9"/>
    <n v="8408069.8239217419"/>
  </r>
  <r>
    <s v="The Guard"/>
    <x v="0"/>
    <x v="3"/>
    <x v="31"/>
    <s v="July 7, 2011 (Ireland)"/>
    <x v="4"/>
    <n v="83000"/>
    <s v="John Michael McDonagh"/>
    <s v="John Michael McDonagh"/>
    <s v="Brendan Gleeson"/>
    <s v="Ireland"/>
    <n v="6000000"/>
    <n v="19561904"/>
    <s v="Reprisal Films"/>
    <n v="96"/>
    <n v="224.9"/>
    <n v="26502944.192085367"/>
  </r>
  <r>
    <s v="Young Adult"/>
    <x v="0"/>
    <x v="3"/>
    <x v="31"/>
    <s v="December 16, 2011 (United States)"/>
    <x v="21"/>
    <n v="82000"/>
    <s v="Jason Reitman"/>
    <s v="Diablo Cody"/>
    <s v="Charlize Theron"/>
    <s v="United States"/>
    <n v="12000000"/>
    <n v="22939027"/>
    <s v="Paramount Pictures"/>
    <n v="94"/>
    <n v="224.9"/>
    <n v="31078352.720764782"/>
  </r>
  <r>
    <s v="The Devil's Double"/>
    <x v="0"/>
    <x v="5"/>
    <x v="31"/>
    <s v="September 8, 2011 (Netherlands)"/>
    <x v="12"/>
    <n v="61000"/>
    <s v="Lee Tamahori"/>
    <s v="Michael Thomas"/>
    <s v="Dominic Cooper"/>
    <s v="Belgium"/>
    <n v="19100000"/>
    <n v="5728213"/>
    <s v="Corsan"/>
    <n v="109"/>
    <n v="224.9"/>
    <n v="7760722.5482436633"/>
  </r>
  <r>
    <s v="Another Earth"/>
    <x v="8"/>
    <x v="0"/>
    <x v="31"/>
    <s v="October 12, 2011 (France)"/>
    <x v="15"/>
    <n v="93000"/>
    <s v="Mike Cahill"/>
    <s v="Mike Cahill"/>
    <s v="Brit Marling"/>
    <s v="United States"/>
    <n v="100000"/>
    <n v="1938783"/>
    <s v="Artists Public Domain"/>
    <n v="92"/>
    <n v="224.9"/>
    <n v="2626710.4495331254"/>
  </r>
  <r>
    <s v="Perfect Sense"/>
    <x v="0"/>
    <x v="0"/>
    <x v="31"/>
    <s v="October 7, 2011 (United Kingdom)"/>
    <x v="12"/>
    <n v="58000"/>
    <s v="David Mackenzie"/>
    <s v="Kim Fupz Aakeson"/>
    <s v="Ewan McGregor"/>
    <s v="United Kingdom"/>
    <m/>
    <n v="933352"/>
    <s v="BBC Films"/>
    <n v="92"/>
    <n v="224.9"/>
    <n v="1264528.0320142284"/>
  </r>
  <r>
    <s v="Like Crazy"/>
    <x v="8"/>
    <x v="0"/>
    <x v="31"/>
    <s v="January 27, 2012 (United Kingdom)"/>
    <x v="17"/>
    <n v="60000"/>
    <s v="Drake Doremus"/>
    <s v="Drake Doremus"/>
    <s v="Felicity Jones"/>
    <s v="United States"/>
    <n v="250000"/>
    <n v="3852409"/>
    <s v="Paramount Vantage"/>
    <n v="86"/>
    <n v="224.9"/>
    <n v="5219337.5824811021"/>
  </r>
  <r>
    <s v="What's Your Number?"/>
    <x v="0"/>
    <x v="3"/>
    <x v="31"/>
    <s v="September 30, 2011 (United States)"/>
    <x v="10"/>
    <n v="74000"/>
    <s v="Mark Mylod"/>
    <s v="Karyn Bosnak"/>
    <s v="Anna Faris"/>
    <s v="United States"/>
    <n v="20000000"/>
    <n v="30426096"/>
    <s v="New Regency Productions"/>
    <n v="106"/>
    <n v="224.9"/>
    <n v="41222016.234771006"/>
  </r>
  <r>
    <s v="Detachment"/>
    <x v="4"/>
    <x v="0"/>
    <x v="31"/>
    <s v="February 1, 2012 (France)"/>
    <x v="3"/>
    <n v="79000"/>
    <s v="Tony Kaye"/>
    <s v="Carl Lund"/>
    <s v="Adrien Brody"/>
    <s v="United States"/>
    <m/>
    <n v="1688710"/>
    <s v="Paper Street Films"/>
    <n v="98"/>
    <n v="224.9"/>
    <n v="2287905.4557581143"/>
  </r>
  <r>
    <s v="Gnomeo &amp; Juliet"/>
    <x v="2"/>
    <x v="10"/>
    <x v="31"/>
    <s v="February 11, 2011 (United States)"/>
    <x v="23"/>
    <n v="53000"/>
    <s v="Kelly Asbury"/>
    <s v="Rob Sprackling"/>
    <s v="James McAvoy"/>
    <s v="United Kingdom"/>
    <n v="36000000"/>
    <n v="193967670"/>
    <s v="Touchstone Pictures"/>
    <n v="84"/>
    <n v="224.9"/>
    <n v="262792125.6069364"/>
  </r>
  <r>
    <s v="Puss in Boots"/>
    <x v="1"/>
    <x v="10"/>
    <x v="31"/>
    <s v="October 28, 2011 (United States)"/>
    <x v="14"/>
    <n v="148000"/>
    <s v="Chris Miller"/>
    <s v="Tom Wheeler"/>
    <s v="Antonio Banderas"/>
    <s v="United States"/>
    <n v="130000000"/>
    <n v="554987477"/>
    <s v="DreamWorks Animation"/>
    <n v="90"/>
    <n v="224.9"/>
    <n v="751910556.87816799"/>
  </r>
  <r>
    <s v="Beastly"/>
    <x v="8"/>
    <x v="0"/>
    <x v="31"/>
    <s v="March 4, 2011 (United States)"/>
    <x v="41"/>
    <n v="76000"/>
    <s v="Daniel Barnz"/>
    <s v="Daniel Barnz"/>
    <s v="Alex Pettyfer"/>
    <s v="United States"/>
    <n v="17000000"/>
    <n v="43202283"/>
    <s v="CBS Films"/>
    <n v="86"/>
    <n v="224.9"/>
    <n v="58531505.691863045"/>
  </r>
  <r>
    <s v="The Art of Getting by"/>
    <x v="8"/>
    <x v="0"/>
    <x v="31"/>
    <s v="June 17, 2011 (United States)"/>
    <x v="14"/>
    <n v="57000"/>
    <s v="Gavin Wiesen"/>
    <s v="Gavin Wiesen"/>
    <s v="Freddie Highmore"/>
    <s v="United States"/>
    <m/>
    <n v="1892130"/>
    <s v="Goldcrest Pictures"/>
    <n v="83"/>
    <n v="224.9"/>
    <n v="2563503.8283681632"/>
  </r>
  <r>
    <s v="My Week with Marilyn"/>
    <x v="0"/>
    <x v="5"/>
    <x v="31"/>
    <s v="December 23, 2011 (United States)"/>
    <x v="15"/>
    <n v="85000"/>
    <s v="Simon Curtis"/>
    <s v="Adrian Hodges"/>
    <s v="Michelle Williams"/>
    <s v="United Kingdom"/>
    <m/>
    <n v="35057696"/>
    <s v="The Weinstein Company"/>
    <n v="99"/>
    <n v="224.9"/>
    <n v="47497020.770120047"/>
  </r>
  <r>
    <s v="This Must Be the Place"/>
    <x v="0"/>
    <x v="1"/>
    <x v="31"/>
    <s v="August 24, 2011 (France)"/>
    <x v="17"/>
    <n v="33000"/>
    <s v="Paolo Sorrentino"/>
    <s v="Paolo Sorrentino"/>
    <s v="Sean Penn"/>
    <s v="Italy"/>
    <m/>
    <n v="11928909"/>
    <s v="Indigo Film"/>
    <n v="118"/>
    <n v="224.9"/>
    <n v="16161576.577590039"/>
  </r>
  <r>
    <s v="Butter"/>
    <x v="0"/>
    <x v="3"/>
    <x v="31"/>
    <s v="October 18, 2012 (Russia)"/>
    <x v="19"/>
    <n v="21000"/>
    <s v="Jim Field Smith"/>
    <s v="Jason A. Micallef"/>
    <s v="Jennifer Garner"/>
    <s v="United States"/>
    <m/>
    <n v="175706"/>
    <s v="Hurwitz Creative"/>
    <n v="90"/>
    <n v="224.9"/>
    <n v="238050.77012005332"/>
  </r>
  <r>
    <s v="Bernie"/>
    <x v="8"/>
    <x v="5"/>
    <x v="31"/>
    <s v="June 22, 2012 (Iceland)"/>
    <x v="8"/>
    <n v="58000"/>
    <s v="Richard Linklater"/>
    <s v="Skip Hollandsworth"/>
    <s v="Jack Black"/>
    <s v="United States"/>
    <n v="5000000"/>
    <n v="10173061"/>
    <s v="Mandalay Vision"/>
    <n v="104"/>
    <n v="224.9"/>
    <n v="13782710.923521563"/>
  </r>
  <r>
    <s v="Season of the Witch"/>
    <x v="8"/>
    <x v="2"/>
    <x v="31"/>
    <s v="January 7, 2011 (United States)"/>
    <x v="20"/>
    <n v="91000"/>
    <s v="Dominic Sena"/>
    <s v="Bragi F. Schut"/>
    <s v="Nicolas Cage"/>
    <s v="United States"/>
    <n v="40000000"/>
    <n v="91627228"/>
    <s v="Atlas Entertainment"/>
    <n v="95"/>
    <n v="224.9"/>
    <n v="124138801.11871941"/>
  </r>
  <r>
    <s v="Silent House"/>
    <x v="0"/>
    <x v="0"/>
    <x v="31"/>
    <s v="March 9, 2012 (United States)"/>
    <x v="11"/>
    <n v="22000"/>
    <s v="Chris Kentis"/>
    <s v="Gustavo HernÃ¡ndez"/>
    <s v="Elizabeth Olsen"/>
    <s v="United States"/>
    <n v="2000000"/>
    <n v="16527747"/>
    <s v="Elle Driver"/>
    <n v="86"/>
    <n v="224.9"/>
    <n v="22392194.357047573"/>
  </r>
  <r>
    <s v="Winnie the Pooh"/>
    <x v="2"/>
    <x v="10"/>
    <x v="31"/>
    <s v="July 15, 2011 (United States)"/>
    <x v="13"/>
    <n v="23000"/>
    <s v="Stephen J. Anderson"/>
    <s v="Stephen J. Anderson"/>
    <s v="Jim Cummings"/>
    <s v="United States"/>
    <n v="30000000"/>
    <n v="49871429"/>
    <s v="Walt Disney Pictures"/>
    <n v="63"/>
    <n v="224.9"/>
    <n v="67567027.195642501"/>
  </r>
  <r>
    <s v="Hobo with a Shotgun"/>
    <x v="4"/>
    <x v="2"/>
    <x v="31"/>
    <s v="May 12, 2011 (Netherlands)"/>
    <x v="10"/>
    <n v="45000"/>
    <s v="Jason Eisener"/>
    <s v="John Davies"/>
    <s v="Rutger Hauer"/>
    <s v="Canada"/>
    <n v="3000000"/>
    <n v="748453"/>
    <s v="Rhombus Media"/>
    <n v="86"/>
    <n v="224.9"/>
    <n v="1014022.3614939973"/>
  </r>
  <r>
    <s v="The Eagle"/>
    <x v="8"/>
    <x v="2"/>
    <x v="31"/>
    <s v="February 11, 2011 (United States)"/>
    <x v="19"/>
    <n v="67000"/>
    <s v="Kevin Macdonald"/>
    <s v="Jeremy Brock"/>
    <s v="Channing Tatum"/>
    <s v="United Kingdom"/>
    <n v="25000000"/>
    <n v="37989684"/>
    <s v="Focus Features"/>
    <n v="114"/>
    <n v="224.9"/>
    <n v="51469349.554468647"/>
  </r>
  <r>
    <s v="The Rum Diary"/>
    <x v="0"/>
    <x v="3"/>
    <x v="31"/>
    <s v="October 28, 2011 (United States)"/>
    <x v="19"/>
    <n v="100000"/>
    <s v="Bruce Robinson"/>
    <s v="Bruce Robinson"/>
    <s v="Johnny Depp"/>
    <s v="United States"/>
    <n v="45000000"/>
    <n v="30134958"/>
    <s v="GK Films"/>
    <n v="119"/>
    <n v="224.9"/>
    <n v="40827575.378390394"/>
  </r>
  <r>
    <s v="Spy Kids 4-D: All the Time in the World"/>
    <x v="1"/>
    <x v="10"/>
    <x v="31"/>
    <s v="August 19, 2011 (United States)"/>
    <x v="50"/>
    <n v="24000"/>
    <s v="Robert Rodriguez"/>
    <s v="Robert Rodriguez"/>
    <s v="Jessica Alba"/>
    <s v="United States"/>
    <n v="27000000"/>
    <n v="85564310"/>
    <s v="Dimension Films"/>
    <n v="89"/>
    <n v="224.9"/>
    <n v="115924612.08092484"/>
  </r>
  <r>
    <s v="The Divide"/>
    <x v="0"/>
    <x v="0"/>
    <x v="31"/>
    <s v="April 20, 2012 (United Kingdom)"/>
    <x v="1"/>
    <n v="36000"/>
    <s v="Xavier Gens"/>
    <s v="Karl Mueller"/>
    <s v="Lauren German"/>
    <s v="United States"/>
    <n v="3000000"/>
    <n v="145676"/>
    <s v="Preferred Content"/>
    <n v="112"/>
    <n v="224.9"/>
    <n v="197365.39439750998"/>
  </r>
  <r>
    <s v="Red Riding Hood"/>
    <x v="8"/>
    <x v="7"/>
    <x v="31"/>
    <s v="March 11, 2011 (United States)"/>
    <x v="30"/>
    <n v="109000"/>
    <s v="Catherine Hardwicke"/>
    <s v="David Leslie Johnson-McGoldrick"/>
    <s v="Amanda Seyfried"/>
    <s v="United States"/>
    <n v="42000000"/>
    <n v="90260376"/>
    <s v="Warner Bros."/>
    <n v="100"/>
    <n v="224.9"/>
    <n v="122286956.72387727"/>
  </r>
  <r>
    <s v="The Roommate"/>
    <x v="8"/>
    <x v="0"/>
    <x v="31"/>
    <s v="February 4, 2011 (United States)"/>
    <x v="25"/>
    <n v="37000"/>
    <s v="Christian E. Christiansen"/>
    <s v="Sonny Mallhi"/>
    <s v="Minka Kelly"/>
    <s v="United States"/>
    <n v="16000000"/>
    <n v="40492652"/>
    <s v="Screen Gems"/>
    <n v="91"/>
    <n v="224.9"/>
    <n v="54860431.589150727"/>
  </r>
  <r>
    <s v="Salmon Fishing in the Yemen"/>
    <x v="8"/>
    <x v="3"/>
    <x v="31"/>
    <s v="April 20, 2012 (United Kingdom)"/>
    <x v="8"/>
    <n v="63000"/>
    <s v="Lasse HallstrÃ¶m"/>
    <s v="Simon Beaufoy"/>
    <s v="Ewan McGregor"/>
    <s v="United Kingdom"/>
    <m/>
    <n v="34564651"/>
    <s v="UK Film Council"/>
    <n v="107"/>
    <n v="224.9"/>
    <n v="46829031.390395723"/>
  </r>
  <r>
    <s v="Monte Carlo"/>
    <x v="1"/>
    <x v="1"/>
    <x v="31"/>
    <s v="July 1, 2011 (United States)"/>
    <x v="1"/>
    <n v="42000"/>
    <s v="Thomas Bezucha"/>
    <s v="Thomas Bezucha"/>
    <s v="Selena Gomez"/>
    <s v="Hungary"/>
    <n v="20000000"/>
    <n v="39782683"/>
    <s v="Fox 2000 Pictures"/>
    <n v="109"/>
    <n v="224.9"/>
    <n v="53898548.288572691"/>
  </r>
  <r>
    <s v="The Rite"/>
    <x v="8"/>
    <x v="0"/>
    <x v="31"/>
    <s v="January 28, 2011 (United States)"/>
    <x v="22"/>
    <n v="93000"/>
    <s v="Mikael HÃ¥fstrÃ¶m"/>
    <s v="Michael Petroni"/>
    <s v="Colin O'Donoghue"/>
    <s v="United States"/>
    <n v="37000000"/>
    <n v="96560591"/>
    <s v="New Line Cinema"/>
    <n v="114"/>
    <n v="224.9"/>
    <n v="130822641.51934192"/>
  </r>
  <r>
    <s v="New Year's Eve"/>
    <x v="8"/>
    <x v="3"/>
    <x v="31"/>
    <s v="December 9, 2011 (United States)"/>
    <x v="46"/>
    <n v="83000"/>
    <s v="Garry Marshall"/>
    <s v="Katherine Fugate"/>
    <s v="Sarah Jessica Parker"/>
    <s v="United States"/>
    <n v="56000000"/>
    <n v="142044638"/>
    <s v="New Line Cinema"/>
    <n v="118"/>
    <n v="224.9"/>
    <n v="192445536.67674521"/>
  </r>
  <r>
    <s v="Sound of My Voice"/>
    <x v="0"/>
    <x v="0"/>
    <x v="31"/>
    <s v="August 3, 2012 (United Kingdom)"/>
    <x v="14"/>
    <n v="21000"/>
    <s v="Zal Batmanglij"/>
    <s v="Zal Batmanglij"/>
    <s v="Christopher Denham"/>
    <s v="United States"/>
    <n v="135000"/>
    <n v="424088"/>
    <s v="Skyscraper Films"/>
    <n v="85"/>
    <n v="224.9"/>
    <n v="574564.75589150726"/>
  </r>
  <r>
    <s v="W.E."/>
    <x v="0"/>
    <x v="0"/>
    <x v="31"/>
    <s v="January 20, 2012 (United Kingdom)"/>
    <x v="21"/>
    <n v="12000"/>
    <s v="Madonna"/>
    <s v="Madonna"/>
    <s v="Abbie Cornish"/>
    <s v="United Kingdom"/>
    <n v="15000000"/>
    <n v="2042203"/>
    <s v="Semtex Films"/>
    <n v="119"/>
    <n v="224.9"/>
    <n v="2766826.3855046686"/>
  </r>
  <r>
    <s v="Goon"/>
    <x v="0"/>
    <x v="3"/>
    <x v="31"/>
    <s v="February 24, 2012 (Canada)"/>
    <x v="8"/>
    <n v="85000"/>
    <s v="Michael Dowse"/>
    <s v="Jay Baruchel"/>
    <s v="Seann William Scott"/>
    <s v="United States"/>
    <m/>
    <n v="6985158"/>
    <s v="No Trace Camping"/>
    <n v="92"/>
    <n v="224.9"/>
    <n v="9463662.2614495326"/>
  </r>
  <r>
    <s v="Extremely Loud &amp; Incredibly Close"/>
    <x v="8"/>
    <x v="1"/>
    <x v="31"/>
    <s v="January 20, 2012 (United States)"/>
    <x v="15"/>
    <n v="99000"/>
    <s v="Stephen Daldry"/>
    <s v="Eric Roth"/>
    <s v="Thomas Horn"/>
    <s v="United States"/>
    <n v="40000000"/>
    <n v="55247881"/>
    <s v="Warner Bros."/>
    <n v="129"/>
    <n v="224.9"/>
    <n v="74851175.369942188"/>
  </r>
  <r>
    <s v="Alvin and the Chipmunks: Chipwrecked"/>
    <x v="2"/>
    <x v="10"/>
    <x v="31"/>
    <s v="December 16, 2011 (United States)"/>
    <x v="36"/>
    <n v="33000"/>
    <s v="Mike Mitchell"/>
    <s v="Jonathan Aibel"/>
    <s v="Justin Long"/>
    <s v="United States"/>
    <n v="75000000"/>
    <n v="342695435"/>
    <s v="Fox 2000 Pictures"/>
    <n v="87"/>
    <n v="224.9"/>
    <n v="464292125.58692747"/>
  </r>
  <r>
    <s v="House of Tolerance"/>
    <x v="4"/>
    <x v="0"/>
    <x v="31"/>
    <s v="November 25, 2011 (United States)"/>
    <x v="17"/>
    <n v="6500"/>
    <s v="Bertrand Bonello"/>
    <s v="Bertrand Bonello"/>
    <s v="NoÃ©mie Lvovsky"/>
    <s v="France"/>
    <m/>
    <n v="1389920"/>
    <s v="Les Films du Lendemain"/>
    <n v="122"/>
    <n v="224.9"/>
    <n v="1883097.4833259224"/>
  </r>
  <r>
    <s v="Our Idiot Brother"/>
    <x v="0"/>
    <x v="3"/>
    <x v="31"/>
    <s v="August 26, 2011 (United States)"/>
    <x v="5"/>
    <n v="85000"/>
    <s v="Jesse Peretz"/>
    <s v="Jesse Peretz"/>
    <s v="Paul Rudd"/>
    <s v="United States"/>
    <n v="5000000"/>
    <n v="25804448"/>
    <s v="Big Beach Films"/>
    <n v="90"/>
    <n v="224.9"/>
    <n v="34960494.911516227"/>
  </r>
  <r>
    <s v="Weekend"/>
    <x v="4"/>
    <x v="0"/>
    <x v="31"/>
    <s v="November 4, 2011 (United Kingdom)"/>
    <x v="37"/>
    <n v="29000"/>
    <s v="Andrew Haigh"/>
    <s v="Andrew Haigh"/>
    <s v="Tom Cullen"/>
    <s v="United Kingdom"/>
    <m/>
    <n v="1192003"/>
    <s v="EM Media"/>
    <n v="97"/>
    <n v="224.9"/>
    <n v="1614954.7092040905"/>
  </r>
  <r>
    <n v="360"/>
    <x v="0"/>
    <x v="0"/>
    <x v="31"/>
    <s v="July 25, 2012 (France)"/>
    <x v="19"/>
    <n v="16000"/>
    <s v="Fernando Meirelles"/>
    <s v="Peter Morgan"/>
    <s v="Rachel Weisz"/>
    <s v="United Kingdom"/>
    <m/>
    <n v="4396975"/>
    <s v="BBC Films"/>
    <n v="110"/>
    <n v="224.9"/>
    <n v="5957128.8683859482"/>
  </r>
  <r>
    <s v="Sanctum"/>
    <x v="0"/>
    <x v="2"/>
    <x v="31"/>
    <s v="February 4, 2011 (United States)"/>
    <x v="23"/>
    <n v="54000"/>
    <s v="Alister Grierson"/>
    <s v="John Garvin"/>
    <s v="Rhys Wakefield"/>
    <s v="United States"/>
    <n v="30000000"/>
    <n v="108609310"/>
    <s v="Universal Pictures"/>
    <n v="108"/>
    <n v="224.9"/>
    <n v="147146539.60426855"/>
  </r>
  <r>
    <s v="The Big Year"/>
    <x v="1"/>
    <x v="3"/>
    <x v="31"/>
    <s v="October 14, 2011 (United States)"/>
    <x v="19"/>
    <n v="43000"/>
    <s v="David Frankel"/>
    <s v="Howard Franklin"/>
    <s v="Owen Wilson"/>
    <s v="United States"/>
    <n v="41000000"/>
    <n v="8179416"/>
    <s v="Fox 2000 Pictures"/>
    <n v="100"/>
    <n v="224.9"/>
    <n v="11081672.099599821"/>
  </r>
  <r>
    <s v="Jo NesbÃ¸'s Headhunters"/>
    <x v="0"/>
    <x v="2"/>
    <x v="31"/>
    <s v="August 26, 2011 (Norway)"/>
    <x v="24"/>
    <n v="99000"/>
    <s v="Morten Tyldum"/>
    <s v="Ulf Ryberg"/>
    <s v="Aksel Hennie"/>
    <s v="Norway"/>
    <m/>
    <n v="18962444"/>
    <s v="Yellow Bird"/>
    <n v="96"/>
    <n v="224.9"/>
    <n v="25690781.177412182"/>
  </r>
  <r>
    <s v="Straw Dogs"/>
    <x v="0"/>
    <x v="2"/>
    <x v="31"/>
    <s v="September 16, 2011 (United States)"/>
    <x v="1"/>
    <n v="33000"/>
    <s v="Rod Lurie"/>
    <s v="Rod Lurie"/>
    <s v="James Marsden"/>
    <s v="United States"/>
    <n v="25000000"/>
    <n v="11168712"/>
    <s v="Screen Gems"/>
    <n v="110"/>
    <n v="224.9"/>
    <n v="15131643.158737214"/>
  </r>
  <r>
    <s v="Red State"/>
    <x v="0"/>
    <x v="2"/>
    <x v="31"/>
    <s v="September 30, 2011 (United Kingdom)"/>
    <x v="19"/>
    <n v="63000"/>
    <s v="Kevin Smith"/>
    <s v="Kevin Smith"/>
    <s v="Michael Parks"/>
    <s v="United States"/>
    <n v="4000000"/>
    <n v="1874460"/>
    <s v="NVSH Productions"/>
    <n v="88"/>
    <n v="224.9"/>
    <n v="2539564.0818141392"/>
  </r>
  <r>
    <s v="Trespass"/>
    <x v="0"/>
    <x v="6"/>
    <x v="31"/>
    <s v="October 21, 2011 (Bulgaria)"/>
    <x v="11"/>
    <n v="42000"/>
    <s v="Joel Schumacher"/>
    <s v="Karl Gajdusek"/>
    <s v="Nicolas Cage"/>
    <s v="United States"/>
    <n v="35000000"/>
    <n v="10117966"/>
    <s v="Millennium Films"/>
    <n v="91"/>
    <n v="224.9"/>
    <n v="13708066.875055579"/>
  </r>
  <r>
    <s v="Machine Gun Preacher"/>
    <x v="0"/>
    <x v="2"/>
    <x v="31"/>
    <s v="November 2, 2011 (United Kingdom)"/>
    <x v="8"/>
    <n v="64000"/>
    <s v="Marc Forster"/>
    <s v="Jason Keller"/>
    <s v="Gerard Butler"/>
    <s v="United States"/>
    <n v="30000000"/>
    <n v="3338690"/>
    <s v="Relativity Media"/>
    <n v="129"/>
    <n v="224.9"/>
    <n v="4523338.5638061352"/>
  </r>
  <r>
    <s v="From Up on Poppy Hill"/>
    <x v="1"/>
    <x v="10"/>
    <x v="31"/>
    <s v="July 16, 2011 (Japan)"/>
    <x v="34"/>
    <n v="38000"/>
    <s v="GorÃ´ Miyazaki"/>
    <s v="TetsurÃ´ Sayama"/>
    <s v="Sarah Bolger"/>
    <s v="Japan"/>
    <n v="22000000"/>
    <n v="61487846"/>
    <s v="Studio Ghibli"/>
    <n v="91"/>
    <n v="224.9"/>
    <n v="83305231.997332141"/>
  </r>
  <r>
    <s v="30 Minutes or Less"/>
    <x v="0"/>
    <x v="2"/>
    <x v="31"/>
    <s v="August 12, 2011 (United States)"/>
    <x v="10"/>
    <n v="96000"/>
    <s v="Ruben Fleischer"/>
    <s v="Michael Diliberti"/>
    <s v="Jesse Eisenberg"/>
    <s v="United States"/>
    <n v="28000000"/>
    <n v="40662632"/>
    <s v="Columbia Pictures"/>
    <n v="83"/>
    <n v="224.9"/>
    <n v="55090724.634948857"/>
  </r>
  <r>
    <s v="The Iron Lady"/>
    <x v="8"/>
    <x v="5"/>
    <x v="31"/>
    <s v="January 13, 2012 (United States)"/>
    <x v="5"/>
    <n v="105000"/>
    <s v="Phyllida Lloyd"/>
    <s v="Abi Morgan"/>
    <s v="Meryl Streep"/>
    <s v="United Kingdom"/>
    <n v="13000000"/>
    <n v="115890699"/>
    <s v="DJ Films"/>
    <n v="105"/>
    <n v="224.9"/>
    <n v="157011542.84259668"/>
  </r>
  <r>
    <s v="Your Sister's Sister"/>
    <x v="0"/>
    <x v="3"/>
    <x v="31"/>
    <s v="June 29, 2012 (United Kingdom)"/>
    <x v="17"/>
    <n v="27000"/>
    <s v="Lynn Shelton"/>
    <s v="Lynn Shelton"/>
    <s v="Mark Duplass"/>
    <s v="United States"/>
    <n v="125000"/>
    <n v="3242802"/>
    <s v="Ada Films"/>
    <n v="90"/>
    <n v="224.9"/>
    <n v="4393427.1649622051"/>
  </r>
  <r>
    <s v="Mr. Popper's Penguins"/>
    <x v="1"/>
    <x v="3"/>
    <x v="31"/>
    <s v="June 17, 2011 (United States)"/>
    <x v="22"/>
    <n v="91000"/>
    <s v="Mark Waters"/>
    <s v="Sean Anders"/>
    <s v="Jim Carrey"/>
    <s v="United States"/>
    <n v="55000000"/>
    <n v="187361754"/>
    <s v="Twentieth Century Fox"/>
    <n v="94"/>
    <n v="224.9"/>
    <n v="253842269.64784345"/>
  </r>
  <r>
    <s v="Texas Killing Fields"/>
    <x v="0"/>
    <x v="6"/>
    <x v="31"/>
    <s v="October 14, 2011 (United Kingdom)"/>
    <x v="46"/>
    <n v="19000"/>
    <s v="Ami Canaan Mann"/>
    <s v="Don Ferrarone"/>
    <s v="Sam Worthington"/>
    <s v="United States"/>
    <m/>
    <n v="1271319"/>
    <s v="Anchor Bay Films"/>
    <n v="105"/>
    <n v="224.9"/>
    <n v="1722413.9586482879"/>
  </r>
  <r>
    <s v="Take This Waltz"/>
    <x v="0"/>
    <x v="3"/>
    <x v="31"/>
    <s v="July 6, 2012 (Canada)"/>
    <x v="14"/>
    <n v="28000"/>
    <s v="Sarah Polley"/>
    <s v="Sarah Polley"/>
    <s v="Michelle Williams"/>
    <s v="Canada"/>
    <m/>
    <n v="4965950"/>
    <s v="Joe's Daughter"/>
    <n v="116"/>
    <n v="224.9"/>
    <n v="6727990.0622498877"/>
  </r>
  <r>
    <s v="A Good Old Fashioned Orgy"/>
    <x v="0"/>
    <x v="3"/>
    <x v="31"/>
    <s v="October 27, 2011 (Russia)"/>
    <x v="10"/>
    <n v="22000"/>
    <s v="Alex Gregory"/>
    <s v="Alex Gregory"/>
    <s v="Jason Sudeikis"/>
    <s v="United States"/>
    <m/>
    <n v="1378947"/>
    <s v="Endgame Entertainment"/>
    <n v="95"/>
    <n v="224.9"/>
    <n v="1868230.9955535792"/>
  </r>
  <r>
    <s v="Special Forces"/>
    <x v="0"/>
    <x v="2"/>
    <x v="31"/>
    <s v="November 2, 2011 (France)"/>
    <x v="5"/>
    <n v="18000"/>
    <s v="StÃ©phane Rybojad"/>
    <s v="StÃ©phane Rybojad"/>
    <s v="Diane Kruger"/>
    <s v="France"/>
    <m/>
    <n v="3424648"/>
    <s v="Easy Company"/>
    <n v="109"/>
    <n v="224.9"/>
    <n v="4639796.5566918626"/>
  </r>
  <r>
    <s v="Courageous"/>
    <x v="8"/>
    <x v="0"/>
    <x v="31"/>
    <s v="September 30, 2011 (United States)"/>
    <x v="9"/>
    <n v="20000"/>
    <s v="Alex Kendrick"/>
    <s v="Alex Kendrick"/>
    <s v="Alex Kendrick"/>
    <s v="United States"/>
    <n v="2000000"/>
    <n v="35185884"/>
    <s v="TriStar Pictures"/>
    <n v="129"/>
    <n v="224.9"/>
    <n v="47670692.995998219"/>
  </r>
  <r>
    <s v="Jin ling shi san chai"/>
    <x v="0"/>
    <x v="0"/>
    <x v="31"/>
    <s v="December 16, 2011 (China)"/>
    <x v="37"/>
    <n v="51000"/>
    <s v="Yimou Zhang"/>
    <s v="Heng Liu"/>
    <s v="Christian Bale"/>
    <s v="China"/>
    <n v="94000000"/>
    <n v="2855644"/>
    <s v="Beijing New Picture Film"/>
    <n v="146"/>
    <n v="224.9"/>
    <n v="3868896.072921298"/>
  </r>
  <r>
    <s v="Apollo 18"/>
    <x v="8"/>
    <x v="4"/>
    <x v="31"/>
    <s v="September 2, 2011 (United States)"/>
    <x v="33"/>
    <n v="54000"/>
    <s v="Gonzalo LÃ³pez-Gallego"/>
    <s v="Brian Miller"/>
    <s v="Warren Christie"/>
    <s v="United States"/>
    <n v="5000000"/>
    <n v="26236153"/>
    <s v="Dimension Films"/>
    <n v="86"/>
    <n v="224.9"/>
    <n v="35545379.364606485"/>
  </r>
  <r>
    <s v="Anonymous"/>
    <x v="8"/>
    <x v="0"/>
    <x v="31"/>
    <s v="October 28, 2011 (United Kingdom)"/>
    <x v="15"/>
    <n v="40000"/>
    <s v="Roland Emmerich"/>
    <s v="John Orloff"/>
    <s v="Rhys Ifans"/>
    <s v="United Kingdom"/>
    <n v="30000000"/>
    <n v="15395087"/>
    <s v="Columbia Pictures"/>
    <n v="130"/>
    <n v="224.9"/>
    <n v="20857638.990217872"/>
  </r>
  <r>
    <s v="Hop"/>
    <x v="1"/>
    <x v="10"/>
    <x v="31"/>
    <s v="April 1, 2011 (United States)"/>
    <x v="20"/>
    <n v="32000"/>
    <s v="Tim Hill"/>
    <s v="Cinco Paul"/>
    <s v="Russell Brand"/>
    <s v="United States"/>
    <n v="63000000"/>
    <n v="183954145"/>
    <s v="Universal Pictures"/>
    <n v="95"/>
    <n v="224.9"/>
    <n v="249225557.94353044"/>
  </r>
  <r>
    <s v="Atlas Shrugged: Part I"/>
    <x v="8"/>
    <x v="0"/>
    <x v="31"/>
    <s v="April 15, 2011 (United States)"/>
    <x v="41"/>
    <n v="13000"/>
    <s v="Paul Johansson"/>
    <s v="Brian Patrick O'Toole"/>
    <s v="Taylor Schilling"/>
    <s v="United States"/>
    <n v="20000000"/>
    <n v="4627375"/>
    <s v="Atlas Productions"/>
    <n v="97"/>
    <n v="224.9"/>
    <n v="6269280.4024010664"/>
  </r>
  <r>
    <s v="Coriolanus"/>
    <x v="0"/>
    <x v="0"/>
    <x v="31"/>
    <s v="January 20, 2012 (United Kingdom)"/>
    <x v="10"/>
    <n v="31000"/>
    <s v="Ralph Fiennes"/>
    <s v="John Logan"/>
    <s v="Ralph Fiennes"/>
    <s v="United Kingdom"/>
    <m/>
    <n v="2435325"/>
    <s v="Hermetof Pictures"/>
    <n v="123"/>
    <n v="224.9"/>
    <n v="3299437.6500666961"/>
  </r>
  <r>
    <s v="Elles"/>
    <x v="5"/>
    <x v="0"/>
    <x v="31"/>
    <s v="February 1, 2012 (France)"/>
    <x v="41"/>
    <n v="6700"/>
    <s v="Malgorzata Szumowska"/>
    <s v="Tine Byrckel"/>
    <s v="Juliette Binoche"/>
    <s v="France"/>
    <m/>
    <n v="3822241"/>
    <s v="Slot Machine"/>
    <n v="99"/>
    <n v="224.9"/>
    <n v="5178465.2409959976"/>
  </r>
  <r>
    <s v="Angels Crest"/>
    <x v="0"/>
    <x v="0"/>
    <x v="31"/>
    <s v="December 30, 2011 (United States)"/>
    <x v="1"/>
    <n v="1900"/>
    <s v="Gaby Dellal"/>
    <s v="Leslie Schwartz"/>
    <s v="Thomas Dekker"/>
    <s v="Canada"/>
    <m/>
    <n v="2037"/>
    <s v="Process Film"/>
    <n v="92"/>
    <n v="224.9"/>
    <n v="2759.7772343263669"/>
  </r>
  <r>
    <s v="Happy Feet Two"/>
    <x v="1"/>
    <x v="10"/>
    <x v="31"/>
    <s v="November 18, 2011 (United States)"/>
    <x v="23"/>
    <n v="43000"/>
    <s v="George Miller"/>
    <s v="George Miller"/>
    <s v="Elijah Wood"/>
    <s v="Australia"/>
    <n v="135000000"/>
    <n v="159197038"/>
    <s v="Warner Bros."/>
    <n v="100"/>
    <n v="224.9"/>
    <n v="215684026.13872829"/>
  </r>
  <r>
    <s v="Hysteria"/>
    <x v="0"/>
    <x v="5"/>
    <x v="31"/>
    <s v="December 14, 2011 (France)"/>
    <x v="17"/>
    <n v="31000"/>
    <s v="Tanya Wexler"/>
    <s v="Stephen Dyer"/>
    <s v="Maggie Gyllenhaal"/>
    <s v="United Kingdom"/>
    <m/>
    <m/>
    <s v="Informant Media"/>
    <n v="100"/>
    <n v="224.9"/>
    <n v="0"/>
  </r>
  <r>
    <s v="The Beaver"/>
    <x v="8"/>
    <x v="0"/>
    <x v="31"/>
    <s v="May 19, 2011 (Germany)"/>
    <x v="14"/>
    <n v="48000"/>
    <s v="Jodie Foster"/>
    <s v="Kyle Killen"/>
    <s v="Mel Gibson"/>
    <s v="United States"/>
    <n v="21000000"/>
    <n v="7294800"/>
    <s v="Summit Entertainment"/>
    <n v="91"/>
    <n v="224.9"/>
    <n v="9883172.787905734"/>
  </r>
  <r>
    <s v="The Prey"/>
    <x v="0"/>
    <x v="2"/>
    <x v="31"/>
    <s v="June 7, 2013 (United States)"/>
    <x v="17"/>
    <n v="5200"/>
    <s v="Eric Valette"/>
    <s v="Laurent Turner"/>
    <s v="Albert Dupontel"/>
    <s v="France"/>
    <m/>
    <n v="3102666"/>
    <s v="Brio Films"/>
    <n v="105"/>
    <n v="224.9"/>
    <n v="4203567.497554468"/>
  </r>
  <r>
    <s v="Wuthering Heights"/>
    <x v="4"/>
    <x v="0"/>
    <x v="31"/>
    <s v="November 11, 2011 (United Kingdom)"/>
    <x v="22"/>
    <n v="9700"/>
    <s v="Andrea Arnold"/>
    <s v="Andrea Arnold"/>
    <s v="Kaya Scodelario"/>
    <s v="United Kingdom"/>
    <m/>
    <n v="1742215"/>
    <s v="Film4"/>
    <n v="129"/>
    <n v="224.9"/>
    <n v="2360395.333481547"/>
  </r>
  <r>
    <s v="Win Win"/>
    <x v="0"/>
    <x v="3"/>
    <x v="31"/>
    <s v="April 15, 2011 (United States)"/>
    <x v="12"/>
    <n v="53000"/>
    <s v="Tom McCarthy"/>
    <s v="Tom McCarthy"/>
    <s v="Paul Giamatti"/>
    <s v="United States"/>
    <m/>
    <n v="11789613"/>
    <s v="Fox Searchlight Pictures"/>
    <n v="106"/>
    <n v="224.9"/>
    <n v="15972854.962650064"/>
  </r>
  <r>
    <s v="Rockstar"/>
    <x v="4"/>
    <x v="0"/>
    <x v="31"/>
    <s v="November 11, 2011 (United States)"/>
    <x v="3"/>
    <n v="41000"/>
    <s v="Imtiaz Ali"/>
    <s v="Imtiaz Ali"/>
    <s v="Ranbir Kapoor"/>
    <s v="India"/>
    <n v="10920000"/>
    <n v="11219667"/>
    <s v="Eros Worldwide"/>
    <n v="159"/>
    <n v="224.9"/>
    <n v="15200678.234326366"/>
  </r>
  <r>
    <s v="Big Mommas: Like Father, Like Son"/>
    <x v="8"/>
    <x v="2"/>
    <x v="31"/>
    <s v="February 18, 2011 (United States)"/>
    <x v="44"/>
    <n v="26000"/>
    <s v="John Whitesell"/>
    <s v="Matthew Fogel"/>
    <s v="Martin Lawrence"/>
    <s v="United States"/>
    <n v="32000000"/>
    <n v="82686066"/>
    <s v="New Regency Productions"/>
    <n v="107"/>
    <n v="224.9"/>
    <n v="112025096.97732325"/>
  </r>
  <r>
    <s v="Tyrannosaur"/>
    <x v="4"/>
    <x v="0"/>
    <x v="31"/>
    <s v="October 7, 2011 (Ireland)"/>
    <x v="37"/>
    <n v="31000"/>
    <s v="Paddy Considine"/>
    <s v="Paddy Considine"/>
    <s v="Peter Mullan"/>
    <s v="United Kingdom"/>
    <m/>
    <n v="676111"/>
    <s v="Warp X"/>
    <n v="92"/>
    <n v="224.9"/>
    <n v="916011.65718096925"/>
  </r>
  <r>
    <s v="Once Upon a Time in Anatolia"/>
    <x v="4"/>
    <x v="6"/>
    <x v="31"/>
    <s v="September 23, 2011 (Turkey)"/>
    <x v="6"/>
    <n v="44000"/>
    <s v="Nuri Bilge Ceylan"/>
    <s v="Ercan Kesal"/>
    <s v="Muhammet Uzuner"/>
    <s v="Turkey"/>
    <m/>
    <n v="2099472"/>
    <s v="NBC Film"/>
    <n v="157"/>
    <n v="224.9"/>
    <n v="2844415.8221431742"/>
  </r>
  <r>
    <s v="The Dilemma"/>
    <x v="8"/>
    <x v="3"/>
    <x v="31"/>
    <s v="January 14, 2011 (United States)"/>
    <x v="11"/>
    <n v="53000"/>
    <s v="Ron Howard"/>
    <s v="Allan Loeb"/>
    <s v="Vince Vaughn"/>
    <s v="United States"/>
    <n v="70000000"/>
    <n v="69721966"/>
    <s v="Universal Pictures"/>
    <n v="111"/>
    <n v="224.9"/>
    <n v="94461018.409070686"/>
  </r>
  <r>
    <s v="Dolphin Tale"/>
    <x v="1"/>
    <x v="0"/>
    <x v="31"/>
    <s v="September 23, 2011 (United States)"/>
    <x v="8"/>
    <n v="23000"/>
    <s v="Charles Martin Smith"/>
    <s v="Karen Janszen"/>
    <s v="Morgan Freeman"/>
    <s v="Canada"/>
    <n v="37000000"/>
    <n v="95943453"/>
    <s v="Alcon Entertainment"/>
    <n v="113"/>
    <n v="224.9"/>
    <n v="129986527.91951977"/>
  </r>
  <r>
    <s v="The Avengers"/>
    <x v="8"/>
    <x v="2"/>
    <x v="32"/>
    <s v="May 4, 2012 (United States)"/>
    <x v="45"/>
    <n v="1300000"/>
    <s v="Joss Whedon"/>
    <s v="Joss Whedon"/>
    <s v="Robert Downey Jr."/>
    <s v="United States"/>
    <n v="220000000"/>
    <n v="1518815515"/>
    <s v="Marvel Studios"/>
    <n v="143"/>
    <n v="229.6"/>
    <n v="2015605781.4481707"/>
  </r>
  <r>
    <s v="Django Unchained"/>
    <x v="0"/>
    <x v="0"/>
    <x v="32"/>
    <s v="December 25, 2012 (United States)"/>
    <x v="0"/>
    <n v="1400000"/>
    <s v="Quentin Tarantino"/>
    <s v="Quentin Tarantino"/>
    <s v="Jamie Foxx"/>
    <s v="United States"/>
    <n v="100000000"/>
    <n v="426074373"/>
    <s v="The Weinstein Company"/>
    <n v="165"/>
    <n v="229.6"/>
    <n v="565439292.04311848"/>
  </r>
  <r>
    <s v="The Hobbit: An Unexpected Journey"/>
    <x v="8"/>
    <x v="1"/>
    <x v="32"/>
    <s v="December 14, 2012 (United States)"/>
    <x v="40"/>
    <n v="773000"/>
    <s v="Peter Jackson"/>
    <s v="Fran Walsh"/>
    <s v="Martin Freeman"/>
    <s v="New Zealand"/>
    <n v="180000000"/>
    <n v="1017003568"/>
    <s v="Metro-Goldwyn-Mayer (MGM)"/>
    <n v="169"/>
    <n v="229.6"/>
    <n v="1349655867.4634144"/>
  </r>
  <r>
    <s v="The Hunger Games"/>
    <x v="8"/>
    <x v="2"/>
    <x v="32"/>
    <s v="March 23, 2012 (United States)"/>
    <x v="13"/>
    <n v="862000"/>
    <s v="Gary Ross"/>
    <s v="Gary Ross"/>
    <s v="Jennifer Lawrence"/>
    <s v="United States"/>
    <n v="78000000"/>
    <n v="694394724"/>
    <s v="Lionsgate"/>
    <n v="142"/>
    <n v="229.6"/>
    <n v="921524705.5871079"/>
  </r>
  <r>
    <s v="The Dark Knight Rises"/>
    <x v="8"/>
    <x v="2"/>
    <x v="32"/>
    <s v="July 20, 2012 (United States)"/>
    <x v="0"/>
    <n v="1600000"/>
    <s v="Christopher Nolan"/>
    <s v="Jonathan Nolan"/>
    <s v="Christian Bale"/>
    <s v="United Kingdom"/>
    <n v="250000000"/>
    <n v="1081142612"/>
    <s v="Warner Bros."/>
    <n v="164"/>
    <n v="229.6"/>
    <n v="1434774189.3571427"/>
  </r>
  <r>
    <s v="Pitch Perfect"/>
    <x v="8"/>
    <x v="3"/>
    <x v="32"/>
    <s v="October 5, 2012 (United States)"/>
    <x v="12"/>
    <n v="285000"/>
    <s v="Jason Moore"/>
    <s v="Kay Cannon"/>
    <s v="Anna Kendrick"/>
    <s v="United States"/>
    <n v="17000000"/>
    <n v="115350426"/>
    <s v="Brownstone Productions (II)"/>
    <n v="112"/>
    <n v="229.6"/>
    <n v="153080465.16637629"/>
  </r>
  <r>
    <s v="This Is 40"/>
    <x v="0"/>
    <x v="3"/>
    <x v="32"/>
    <s v="December 21, 2012 (United States)"/>
    <x v="19"/>
    <n v="132000"/>
    <s v="Judd Apatow"/>
    <s v="Judd Apatow"/>
    <s v="Paul Rudd"/>
    <s v="United States"/>
    <n v="35000000"/>
    <n v="88215156"/>
    <s v="Apatow Productions"/>
    <n v="134"/>
    <n v="229.6"/>
    <n v="117069503.62891985"/>
  </r>
  <r>
    <s v="The Hunt"/>
    <x v="0"/>
    <x v="0"/>
    <x v="32"/>
    <s v="January 10, 2013 (Denmark)"/>
    <x v="28"/>
    <n v="297000"/>
    <s v="Thomas Vinterberg"/>
    <s v="Tobias Lindholm"/>
    <s v="Mads Mikkelsen"/>
    <s v="Denmark"/>
    <n v="3800000"/>
    <n v="15843274"/>
    <s v="Danmarks Radio (DR)"/>
    <n v="115"/>
    <n v="229.6"/>
    <n v="21025459.8771777"/>
  </r>
  <r>
    <s v="Prometheus"/>
    <x v="0"/>
    <x v="1"/>
    <x v="32"/>
    <s v="June 8, 2012 (United States)"/>
    <x v="9"/>
    <n v="578000"/>
    <s v="Ridley Scott"/>
    <s v="Jon Spaihts"/>
    <s v="Noomi Rapace"/>
    <s v="United States"/>
    <n v="130000000"/>
    <n v="403354469"/>
    <s v="Twentieth Century Fox"/>
    <n v="124"/>
    <n v="229.6"/>
    <n v="535287921.18597555"/>
  </r>
  <r>
    <s v="Moonrise Kingdom"/>
    <x v="8"/>
    <x v="3"/>
    <x v="32"/>
    <s v="June 29, 2012 (United States)"/>
    <x v="40"/>
    <n v="327000"/>
    <s v="Wes Anderson"/>
    <s v="Wes Anderson"/>
    <s v="Jared Gilman"/>
    <s v="United States"/>
    <n v="16000000"/>
    <n v="68264022"/>
    <s v="Indian Paintbrush"/>
    <n v="94"/>
    <n v="229.6"/>
    <n v="90592541.39111498"/>
  </r>
  <r>
    <s v="The Impossible"/>
    <x v="8"/>
    <x v="0"/>
    <x v="32"/>
    <s v="January 4, 2013 (United States)"/>
    <x v="37"/>
    <n v="208000"/>
    <s v="J.A. Bayona"/>
    <s v="Sergio G. SÃ¡nchez"/>
    <s v="Naomi Watts"/>
    <s v="Spain"/>
    <n v="45000000"/>
    <n v="198087212"/>
    <s v="Mediaset EspaÃ±a"/>
    <n v="114"/>
    <n v="229.6"/>
    <n v="262879675.50696862"/>
  </r>
  <r>
    <s v="Argo"/>
    <x v="0"/>
    <x v="5"/>
    <x v="32"/>
    <s v="October 12, 2012 (United States)"/>
    <x v="3"/>
    <n v="585000"/>
    <s v="Ben Affleck"/>
    <s v="Chris Terrio"/>
    <s v="Ben Affleck"/>
    <s v="United States"/>
    <n v="44500000"/>
    <n v="232325503"/>
    <s v="Warner Bros."/>
    <n v="120"/>
    <n v="229.6"/>
    <n v="308316989.39067942"/>
  </r>
  <r>
    <s v="The Twilight Saga: Breaking Dawn - Part 2"/>
    <x v="8"/>
    <x v="1"/>
    <x v="32"/>
    <s v="November 16, 2012 (United States)"/>
    <x v="30"/>
    <n v="236000"/>
    <s v="Bill Condon"/>
    <s v="Melissa Rosenberg"/>
    <s v="Kristen Stewart"/>
    <s v="United States"/>
    <n v="120000000"/>
    <n v="829747654"/>
    <s v="Summit Entertainment"/>
    <n v="115"/>
    <n v="229.6"/>
    <n v="1101150305.6350174"/>
  </r>
  <r>
    <s v="Jack Reacher"/>
    <x v="8"/>
    <x v="2"/>
    <x v="32"/>
    <s v="December 21, 2012 (United States)"/>
    <x v="9"/>
    <n v="317000"/>
    <s v="Christopher McQuarrie"/>
    <s v="Lee Child"/>
    <s v="Tom Cruise"/>
    <s v="United States"/>
    <n v="60000000"/>
    <n v="218340595"/>
    <s v="Paramount Pictures"/>
    <n v="130"/>
    <n v="229.6"/>
    <n v="289757749.54921603"/>
  </r>
  <r>
    <s v="Zero Dark Thirty"/>
    <x v="0"/>
    <x v="0"/>
    <x v="32"/>
    <s v="January 11, 2013 (United States)"/>
    <x v="34"/>
    <n v="280000"/>
    <s v="Kathryn Bigelow"/>
    <s v="Mark Boal"/>
    <s v="Jessica Chastain"/>
    <s v="United States"/>
    <n v="40000000"/>
    <n v="132820716"/>
    <s v="Columbia Pictures"/>
    <n v="157"/>
    <n v="229.6"/>
    <n v="176265122.67073169"/>
  </r>
  <r>
    <s v="Cloud Atlas"/>
    <x v="0"/>
    <x v="2"/>
    <x v="32"/>
    <s v="October 26, 2012 (United States)"/>
    <x v="34"/>
    <n v="349000"/>
    <s v="Tom Tykwer"/>
    <s v="David Mitchell"/>
    <s v="Tom Hanks"/>
    <s v="United States"/>
    <n v="102000000"/>
    <n v="130482868"/>
    <s v="Cloud Atlas Productions"/>
    <n v="172"/>
    <n v="229.6"/>
    <n v="173162586.58362368"/>
  </r>
  <r>
    <s v="Skyfall"/>
    <x v="8"/>
    <x v="2"/>
    <x v="32"/>
    <s v="November 9, 2012 (United States)"/>
    <x v="3"/>
    <n v="642000"/>
    <s v="Sam Mendes"/>
    <s v="Neal Purvis"/>
    <s v="Daniel Craig"/>
    <s v="United Kingdom"/>
    <n v="200000000"/>
    <n v="1108569499"/>
    <s v="Metro-Goldwyn-Mayer (MGM)"/>
    <n v="143"/>
    <n v="229.6"/>
    <n v="1471172153.0718639"/>
  </r>
  <r>
    <s v="The Perks of Being a Wallflower"/>
    <x v="8"/>
    <x v="0"/>
    <x v="32"/>
    <s v="October 12, 2012 (United States)"/>
    <x v="6"/>
    <n v="475000"/>
    <s v="Stephen Chbosky"/>
    <s v="Stephen Chbosky"/>
    <s v="Logan Lerman"/>
    <s v="United States"/>
    <n v="13000000"/>
    <n v="33384127"/>
    <s v="Summit Entertainment"/>
    <n v="103"/>
    <n v="229.6"/>
    <n v="44303760.875"/>
  </r>
  <r>
    <s v="The Amazing Spider-Man"/>
    <x v="8"/>
    <x v="2"/>
    <x v="32"/>
    <s v="July 3, 2012 (United States)"/>
    <x v="15"/>
    <n v="571000"/>
    <s v="Marc Webb"/>
    <s v="James Vanderbilt"/>
    <s v="Andrew Garfield"/>
    <s v="United States"/>
    <n v="230000000"/>
    <n v="757930663"/>
    <s v="Columbia Pictures"/>
    <n v="136"/>
    <n v="229.6"/>
    <n v="1005842652.5091462"/>
  </r>
  <r>
    <s v="Les MisÃ©rables"/>
    <x v="8"/>
    <x v="0"/>
    <x v="32"/>
    <s v="December 25, 2012 (United States)"/>
    <x v="37"/>
    <n v="315000"/>
    <s v="Tom Hooper"/>
    <s v="William Nicholson"/>
    <s v="Hugh Jackman"/>
    <s v="United Kingdom"/>
    <n v="61000000"/>
    <n v="441809770"/>
    <s v="Universal Pictures"/>
    <n v="158"/>
    <n v="229.6"/>
    <n v="586321589.36846685"/>
  </r>
  <r>
    <s v="Silver Linings Playbook"/>
    <x v="0"/>
    <x v="3"/>
    <x v="32"/>
    <s v="December 25, 2012 (United States)"/>
    <x v="3"/>
    <n v="675000"/>
    <s v="David O. Russell"/>
    <s v="David O. Russell"/>
    <s v="Bradley Cooper"/>
    <s v="United States"/>
    <n v="21000000"/>
    <n v="236412453"/>
    <s v="The Weinstein Company"/>
    <n v="122"/>
    <n v="229.6"/>
    <n v="313740742.28702086"/>
  </r>
  <r>
    <s v="Snow White and the Huntsman"/>
    <x v="8"/>
    <x v="2"/>
    <x v="32"/>
    <s v="June 1, 2012 (United States)"/>
    <x v="10"/>
    <n v="278000"/>
    <s v="Rupert Sanders"/>
    <s v="Evan Daugherty"/>
    <s v="Kristen Stewart"/>
    <s v="United States"/>
    <n v="170000000"/>
    <n v="396592829"/>
    <s v="Roth Films"/>
    <n v="127"/>
    <n v="229.6"/>
    <n v="526314612.35322297"/>
  </r>
  <r>
    <s v="The Master"/>
    <x v="0"/>
    <x v="0"/>
    <x v="32"/>
    <s v="September 21, 2012 (United States)"/>
    <x v="13"/>
    <n v="160000"/>
    <s v="Paul Thomas Anderson"/>
    <s v="Paul Thomas Anderson"/>
    <s v="Philip Seymour Hoffman"/>
    <s v="United States"/>
    <n v="32000000"/>
    <n v="28258060"/>
    <s v="The Weinstein Company"/>
    <n v="138"/>
    <n v="229.6"/>
    <n v="37501005.583623692"/>
  </r>
  <r>
    <s v="Looper"/>
    <x v="0"/>
    <x v="2"/>
    <x v="32"/>
    <s v="September 28, 2012 (United States)"/>
    <x v="34"/>
    <n v="545000"/>
    <s v="Rian Johnson"/>
    <s v="Rian Johnson"/>
    <s v="Joseph Gordon-Levitt"/>
    <s v="United States"/>
    <n v="30000000"/>
    <n v="176506819"/>
    <s v="TriStar Pictures"/>
    <n v="113"/>
    <n v="229.6"/>
    <n v="234240538.97778744"/>
  </r>
  <r>
    <s v="Killing Them Softly"/>
    <x v="0"/>
    <x v="6"/>
    <x v="32"/>
    <s v="November 30, 2012 (United States)"/>
    <x v="19"/>
    <n v="137000"/>
    <s v="Andrew Dominik"/>
    <s v="Andrew Dominik"/>
    <s v="Brad Pitt"/>
    <s v="United States"/>
    <n v="15000000"/>
    <n v="37930465"/>
    <s v="Plan B Entertainment"/>
    <n v="97"/>
    <n v="229.6"/>
    <n v="50337163.264372818"/>
  </r>
  <r>
    <s v="Flight"/>
    <x v="0"/>
    <x v="0"/>
    <x v="32"/>
    <s v="November 2, 2012 (United States)"/>
    <x v="4"/>
    <n v="334000"/>
    <s v="Robert Zemeckis"/>
    <s v="John Gatins"/>
    <s v="Denzel Washington"/>
    <s v="United States"/>
    <n v="31000000"/>
    <n v="161772375"/>
    <s v="Paramount Pictures"/>
    <n v="138"/>
    <n v="229.6"/>
    <n v="214686596.96210799"/>
  </r>
  <r>
    <s v="21 Jump Street"/>
    <x v="0"/>
    <x v="2"/>
    <x v="32"/>
    <s v="March 16, 2012 (United States)"/>
    <x v="13"/>
    <n v="521000"/>
    <s v="Phil Lord"/>
    <s v="Michael Bacall"/>
    <s v="Jonah Hill"/>
    <s v="United States"/>
    <n v="42000000"/>
    <n v="201585328"/>
    <s v="Columbia Pictures"/>
    <n v="109"/>
    <n v="229.6"/>
    <n v="267521992.34146339"/>
  </r>
  <r>
    <s v="Ted"/>
    <x v="0"/>
    <x v="3"/>
    <x v="32"/>
    <s v="June 29, 2012 (United States)"/>
    <x v="15"/>
    <n v="580000"/>
    <s v="Seth MacFarlane"/>
    <s v="Seth MacFarlane"/>
    <s v="Mark Wahlberg"/>
    <s v="United States"/>
    <n v="50000000"/>
    <n v="549368315"/>
    <s v="Universal Pictures"/>
    <n v="106"/>
    <n v="229.6"/>
    <n v="729061522.56315327"/>
  </r>
  <r>
    <s v="Sinister"/>
    <x v="0"/>
    <x v="4"/>
    <x v="32"/>
    <s v="October 12, 2012 (United States)"/>
    <x v="8"/>
    <n v="229000"/>
    <s v="Scott Derrickson"/>
    <s v="Scott Derrickson"/>
    <s v="Ethan Hawke"/>
    <s v="United States"/>
    <n v="3000000"/>
    <n v="82515113"/>
    <s v="Summit Entertainment"/>
    <n v="110"/>
    <n v="229.6"/>
    <n v="109505030.18771777"/>
  </r>
  <r>
    <s v="This Means War"/>
    <x v="8"/>
    <x v="2"/>
    <x v="32"/>
    <s v="February 17, 2012 (United States)"/>
    <x v="21"/>
    <n v="179000"/>
    <s v="McG"/>
    <s v="Timothy Dowling"/>
    <s v="Reese Witherspoon"/>
    <s v="United States"/>
    <n v="65000000"/>
    <n v="156491279"/>
    <s v="Overbrook Entertainment"/>
    <n v="103"/>
    <n v="229.6"/>
    <n v="207678104.14329267"/>
  </r>
  <r>
    <s v="That's My Boy"/>
    <x v="0"/>
    <x v="3"/>
    <x v="32"/>
    <s v="June 15, 2012 (United States)"/>
    <x v="30"/>
    <n v="94000"/>
    <s v="Sean Anders"/>
    <s v="David Caspe"/>
    <s v="Adam Sandler"/>
    <s v="United States"/>
    <n v="70000000"/>
    <n v="57719093"/>
    <s v="Columbia Pictures"/>
    <n v="116"/>
    <n v="229.6"/>
    <n v="76598465.31837979"/>
  </r>
  <r>
    <s v="Lincoln"/>
    <x v="8"/>
    <x v="5"/>
    <x v="32"/>
    <s v="November 16, 2012 (United States)"/>
    <x v="4"/>
    <n v="250000"/>
    <s v="Steven Spielberg"/>
    <s v="Tony Kushner"/>
    <s v="Daniel Day-Lewis"/>
    <s v="United States"/>
    <n v="65000000"/>
    <n v="275293450"/>
    <s v="Dreamworks Pictures"/>
    <n v="150"/>
    <n v="229.6"/>
    <n v="365339347.62630659"/>
  </r>
  <r>
    <s v="Brave"/>
    <x v="1"/>
    <x v="10"/>
    <x v="32"/>
    <s v="June 22, 2012 (United States)"/>
    <x v="12"/>
    <n v="383000"/>
    <s v="Mark Andrews"/>
    <s v="Brenda Chapman"/>
    <s v="Kelly Macdonald"/>
    <s v="United States"/>
    <n v="185000000"/>
    <n v="538983207"/>
    <s v="Walt Disney Pictures"/>
    <n v="93"/>
    <n v="229.6"/>
    <n v="715279543.43597555"/>
  </r>
  <r>
    <s v="The Place Beyond the Pines"/>
    <x v="0"/>
    <x v="6"/>
    <x v="32"/>
    <s v="April 19, 2013 (United States)"/>
    <x v="4"/>
    <n v="253000"/>
    <s v="Derek Cianfrance"/>
    <s v="Derek Cianfrance"/>
    <s v="Ryan Gosling"/>
    <s v="United States"/>
    <n v="15000000"/>
    <n v="47052899"/>
    <s v="Sidney Kimmel Entertainment"/>
    <n v="140"/>
    <n v="229.6"/>
    <n v="62443459.60496515"/>
  </r>
  <r>
    <s v="Dredd"/>
    <x v="0"/>
    <x v="2"/>
    <x v="32"/>
    <s v="September 21, 2012 (United States)"/>
    <x v="12"/>
    <n v="260000"/>
    <s v="Pete Travis"/>
    <s v="John Wagner"/>
    <s v="Karl Urban"/>
    <s v="United Kingdom"/>
    <n v="50000000"/>
    <n v="41037742"/>
    <s v="DNA Films"/>
    <n v="95"/>
    <n v="229.6"/>
    <n v="54460801.33885017"/>
  </r>
  <r>
    <s v="Dark Shadows"/>
    <x v="8"/>
    <x v="3"/>
    <x v="32"/>
    <s v="May 11, 2012 (United States)"/>
    <x v="19"/>
    <n v="252000"/>
    <s v="Tim Burton"/>
    <s v="Seth Grahame-Smith"/>
    <s v="Johnny Depp"/>
    <s v="United States"/>
    <n v="150000000"/>
    <n v="245527149"/>
    <s v="Warner Bros."/>
    <n v="113"/>
    <n v="229.6"/>
    <n v="325836769.60060972"/>
  </r>
  <r>
    <s v="John Carter"/>
    <x v="8"/>
    <x v="2"/>
    <x v="32"/>
    <s v="March 9, 2012 (United States)"/>
    <x v="14"/>
    <n v="260000"/>
    <s v="Andrew Stanton"/>
    <s v="Andrew Stanton"/>
    <s v="Taylor Kitsch"/>
    <s v="United States"/>
    <n v="250000000"/>
    <n v="284139100"/>
    <s v="Walt Disney Pictures"/>
    <n v="132"/>
    <n v="229.6"/>
    <n v="377078326.52439022"/>
  </r>
  <r>
    <s v="Battleship"/>
    <x v="8"/>
    <x v="2"/>
    <x v="32"/>
    <s v="May 18, 2012 (United States)"/>
    <x v="1"/>
    <n v="240000"/>
    <s v="Peter Berg"/>
    <s v="Jon Hoeber"/>
    <s v="Alexander SkarsgÃ¥rd"/>
    <s v="United States"/>
    <n v="209000000"/>
    <n v="303025485"/>
    <s v="Universal Pictures"/>
    <n v="131"/>
    <n v="229.6"/>
    <n v="402142270.38109756"/>
  </r>
  <r>
    <s v="Magic Mike"/>
    <x v="0"/>
    <x v="3"/>
    <x v="32"/>
    <s v="June 29, 2012 (United States)"/>
    <x v="10"/>
    <n v="134000"/>
    <s v="Steven Soderbergh"/>
    <s v="Reid Carolin"/>
    <s v="Channing Tatum"/>
    <s v="United States"/>
    <n v="7000000"/>
    <n v="167739961"/>
    <s v="Iron Horse Entertainment (II)"/>
    <n v="110"/>
    <n v="229.6"/>
    <n v="222606124.20165503"/>
  </r>
  <r>
    <s v="Hotel Transylvania"/>
    <x v="1"/>
    <x v="10"/>
    <x v="32"/>
    <s v="September 28, 2012 (United States)"/>
    <x v="12"/>
    <n v="232000"/>
    <s v="Genndy Tartakovsky"/>
    <s v="Peter Baynham"/>
    <s v="Adam Sandler"/>
    <s v="United States"/>
    <n v="85000000"/>
    <n v="358375603"/>
    <s v="Columbia Pictures"/>
    <n v="91"/>
    <n v="229.6"/>
    <n v="475596891.2635017"/>
  </r>
  <r>
    <s v="Lawless"/>
    <x v="0"/>
    <x v="6"/>
    <x v="32"/>
    <s v="August 29, 2012 (United States)"/>
    <x v="4"/>
    <n v="232000"/>
    <s v="John Hillcoat"/>
    <s v="Nick Cave"/>
    <s v="Tom Hardy"/>
    <s v="United States"/>
    <n v="26000000"/>
    <n v="55404207"/>
    <s v="The Weinstein Company"/>
    <n v="116"/>
    <n v="229.6"/>
    <n v="73526401.885452956"/>
  </r>
  <r>
    <s v="Spring Breakers"/>
    <x v="0"/>
    <x v="6"/>
    <x v="32"/>
    <s v="March 22, 2013 (United States)"/>
    <x v="11"/>
    <n v="138000"/>
    <s v="Harmony Korine"/>
    <s v="Harmony Korine"/>
    <s v="Vanessa Hudgens"/>
    <s v="United States"/>
    <n v="5000000"/>
    <n v="32170399"/>
    <s v="Muse Productions"/>
    <n v="94"/>
    <n v="229.6"/>
    <n v="42693033.864547037"/>
  </r>
  <r>
    <s v="Underworld: Awakening"/>
    <x v="0"/>
    <x v="2"/>
    <x v="32"/>
    <s v="January 20, 2012 (United States)"/>
    <x v="21"/>
    <n v="148000"/>
    <s v="MÃ¥ns MÃ¥rlind"/>
    <s v="Len Wiseman"/>
    <s v="Kate Beckinsale"/>
    <s v="United States"/>
    <n v="70000000"/>
    <n v="160112671"/>
    <s v="Screen Gems"/>
    <n v="88"/>
    <n v="229.6"/>
    <n v="212484019.39764807"/>
  </r>
  <r>
    <s v="Piranha 3DD"/>
    <x v="0"/>
    <x v="3"/>
    <x v="32"/>
    <s v="July 14, 2012 (Japan)"/>
    <x v="47"/>
    <n v="41000"/>
    <s v="John Gulager"/>
    <s v="Patrick Melton"/>
    <s v="Danielle Panabaker"/>
    <s v="United States"/>
    <n v="5000000"/>
    <n v="8518634"/>
    <s v="Dimension Films"/>
    <n v="83"/>
    <n v="229.6"/>
    <n v="11304999.040940765"/>
  </r>
  <r>
    <s v="Safe House"/>
    <x v="0"/>
    <x v="2"/>
    <x v="32"/>
    <s v="February 10, 2012 (United States)"/>
    <x v="17"/>
    <n v="211000"/>
    <s v="Daniel Espinosa"/>
    <s v="David Guggenheim"/>
    <s v="Denzel Washington"/>
    <s v="South Africa"/>
    <n v="85000000"/>
    <n v="208076205"/>
    <s v="Universal Pictures"/>
    <n v="115"/>
    <n v="229.6"/>
    <n v="276135974.14416373"/>
  </r>
  <r>
    <s v="Seeking a Friend for the End of the World"/>
    <x v="0"/>
    <x v="1"/>
    <x v="32"/>
    <s v="June 22, 2012 (United States)"/>
    <x v="17"/>
    <n v="109000"/>
    <s v="Lorene Scafaria"/>
    <s v="Lorene Scafaria"/>
    <s v="Steve Carell"/>
    <s v="United States"/>
    <n v="10000000"/>
    <n v="11681781"/>
    <s v="Focus Features"/>
    <n v="101"/>
    <n v="229.6"/>
    <n v="15502781.666811846"/>
  </r>
  <r>
    <s v="Lore"/>
    <x v="4"/>
    <x v="0"/>
    <x v="32"/>
    <s v="September 20, 2012 (Australia)"/>
    <x v="12"/>
    <n v="15000"/>
    <s v="Cate Shortland"/>
    <s v="Cate Shortland"/>
    <s v="Saskia Rosendahl"/>
    <s v="Australia"/>
    <m/>
    <n v="2362019"/>
    <s v="Rohfilm"/>
    <n v="109"/>
    <n v="229.6"/>
    <n v="3134613.193815331"/>
  </r>
  <r>
    <s v="The Bourne Legacy"/>
    <x v="8"/>
    <x v="2"/>
    <x v="32"/>
    <s v="August 10, 2012 (United States)"/>
    <x v="14"/>
    <n v="290000"/>
    <s v="Tony Gilroy"/>
    <s v="Tony Gilroy"/>
    <s v="Jeremy Renner"/>
    <s v="United States"/>
    <n v="125000000"/>
    <n v="276144750"/>
    <s v="Universal Pictures"/>
    <n v="135"/>
    <n v="229.6"/>
    <n v="366469099.84756094"/>
  </r>
  <r>
    <s v="Abraham Lincoln: Vampire Hunter"/>
    <x v="0"/>
    <x v="2"/>
    <x v="32"/>
    <s v="June 22, 2012 (United States)"/>
    <x v="23"/>
    <n v="151000"/>
    <s v="Timur Bekmambetov"/>
    <s v="Seth Grahame-Smith"/>
    <s v="Benjamin Walker"/>
    <s v="United States"/>
    <n v="69000000"/>
    <n v="116471580"/>
    <s v="Abraham Productions"/>
    <n v="105"/>
    <n v="229.6"/>
    <n v="154568338.09233448"/>
  </r>
  <r>
    <s v="Wreck-It Ralph"/>
    <x v="1"/>
    <x v="10"/>
    <x v="32"/>
    <s v="November 2, 2012 (United States)"/>
    <x v="3"/>
    <n v="390000"/>
    <s v="Rich Moore"/>
    <s v="Rich Moore"/>
    <s v="John C. Reilly"/>
    <s v="United States"/>
    <n v="165000000"/>
    <n v="471222889"/>
    <s v="Walt Disney Animation Studios"/>
    <n v="101"/>
    <n v="229.6"/>
    <n v="625355462.8845818"/>
  </r>
  <r>
    <s v="Total Recall"/>
    <x v="8"/>
    <x v="2"/>
    <x v="32"/>
    <s v="August 3, 2012 (United States)"/>
    <x v="19"/>
    <n v="244000"/>
    <s v="Len Wiseman"/>
    <s v="Kurt Wimmer"/>
    <s v="Colin Farrell"/>
    <s v="United States"/>
    <n v="125000000"/>
    <n v="198467168"/>
    <s v="Total Recall"/>
    <n v="118"/>
    <n v="229.6"/>
    <n v="263383911.54006967"/>
  </r>
  <r>
    <s v="Project X"/>
    <x v="0"/>
    <x v="3"/>
    <x v="32"/>
    <s v="March 2, 2012 (United States)"/>
    <x v="14"/>
    <n v="193000"/>
    <s v="Nima Nourizadeh"/>
    <s v="Matt Drake"/>
    <s v="Thomas Mann"/>
    <s v="United States"/>
    <n v="12000000"/>
    <n v="102731865"/>
    <s v="Green Hat Films"/>
    <n v="88"/>
    <n v="229.6"/>
    <n v="136334491.57447734"/>
  </r>
  <r>
    <s v="American Reunion"/>
    <x v="0"/>
    <x v="3"/>
    <x v="32"/>
    <s v="April 6, 2012 (United States)"/>
    <x v="17"/>
    <n v="206000"/>
    <s v="Jon Hurwitz"/>
    <s v="Jon Hurwitz"/>
    <s v="Jason Biggs"/>
    <s v="United States"/>
    <n v="50000000"/>
    <n v="234989584"/>
    <s v="Universal Pictures"/>
    <n v="113"/>
    <n v="229.6"/>
    <n v="311852466.22299647"/>
  </r>
  <r>
    <s v="Wanderlust"/>
    <x v="0"/>
    <x v="3"/>
    <x v="32"/>
    <s v="February 24, 2012 (United States)"/>
    <x v="41"/>
    <n v="74000"/>
    <s v="David Wain"/>
    <s v="David Wain"/>
    <s v="Jennifer Aniston"/>
    <s v="United States"/>
    <m/>
    <n v="23812816"/>
    <s v="A Hot Dog"/>
    <n v="98"/>
    <n v="229.6"/>
    <n v="31601764.090592332"/>
  </r>
  <r>
    <s v="Savages"/>
    <x v="0"/>
    <x v="6"/>
    <x v="32"/>
    <s v="July 6, 2012 (United States)"/>
    <x v="16"/>
    <n v="126000"/>
    <s v="Oliver Stone"/>
    <s v="Shane Salerno"/>
    <s v="Aaron Taylor-Johnson"/>
    <s v="United States"/>
    <n v="45000000"/>
    <n v="82966152"/>
    <s v="Ixtlan"/>
    <n v="131"/>
    <n v="229.6"/>
    <n v="110103599.80139372"/>
  </r>
  <r>
    <s v="Life of Pi"/>
    <x v="1"/>
    <x v="1"/>
    <x v="32"/>
    <s v="November 21, 2012 (United States)"/>
    <x v="6"/>
    <n v="594000"/>
    <s v="Ang Lee"/>
    <s v="Yann Martel"/>
    <s v="Suraj Sharma"/>
    <s v="United States"/>
    <n v="120000000"/>
    <n v="609016565"/>
    <s v="Fox 2000 Pictures"/>
    <n v="127"/>
    <n v="229.6"/>
    <n v="808220153.9873693"/>
  </r>
  <r>
    <s v="Anna Karenina"/>
    <x v="0"/>
    <x v="0"/>
    <x v="32"/>
    <s v="September 7, 2012 (United Kingdom)"/>
    <x v="14"/>
    <n v="95000"/>
    <s v="Joe Wright"/>
    <s v="Tom Stoppard"/>
    <s v="Keira Knightley"/>
    <s v="United Kingdom"/>
    <n v="40600000"/>
    <n v="68929150"/>
    <s v="Universal Pictures"/>
    <n v="129"/>
    <n v="229.6"/>
    <n v="91475226.502613232"/>
  </r>
  <r>
    <s v="Resident Evil: Retribution"/>
    <x v="0"/>
    <x v="2"/>
    <x v="32"/>
    <s v="September 14, 2012 (United States)"/>
    <x v="20"/>
    <n v="136000"/>
    <s v="Paul W.S. Anderson"/>
    <s v="Paul W.S. Anderson"/>
    <s v="Milla Jovovich"/>
    <s v="Germany"/>
    <n v="65000000"/>
    <n v="240159255"/>
    <s v="Constantin Film International"/>
    <n v="95"/>
    <n v="229.6"/>
    <n v="318713087.97256094"/>
  </r>
  <r>
    <s v="Men in Black 3"/>
    <x v="8"/>
    <x v="2"/>
    <x v="32"/>
    <s v="May 25, 2012 (United States)"/>
    <x v="8"/>
    <n v="342000"/>
    <s v="Barry Sonnenfeld"/>
    <s v="Etan Cohen"/>
    <s v="Will Smith"/>
    <s v="United States"/>
    <n v="225000000"/>
    <n v="624026776"/>
    <s v="Columbia Pictures"/>
    <n v="106"/>
    <n v="229.6"/>
    <n v="828140063.79442501"/>
  </r>
  <r>
    <s v="Journey 2: The Mysterious Island"/>
    <x v="1"/>
    <x v="2"/>
    <x v="32"/>
    <s v="February 10, 2012 (United States)"/>
    <x v="1"/>
    <n v="96000"/>
    <s v="Brad Peyton"/>
    <s v="Brian Gunn"/>
    <s v="Josh Hutcherson"/>
    <s v="United States"/>
    <n v="79000000"/>
    <n v="335260290"/>
    <s v="New Line Cinema"/>
    <n v="94"/>
    <n v="229.6"/>
    <n v="444920776.84233445"/>
  </r>
  <r>
    <s v="Seven Psychopaths"/>
    <x v="0"/>
    <x v="3"/>
    <x v="32"/>
    <s v="October 12, 2012 (United States)"/>
    <x v="13"/>
    <n v="246000"/>
    <s v="Martin McDonagh"/>
    <s v="Martin McDonagh"/>
    <s v="Colin Farrell"/>
    <s v="United Kingdom"/>
    <n v="15000000"/>
    <n v="32226382"/>
    <s v="CBS Films"/>
    <n v="110"/>
    <n v="229.6"/>
    <n v="42767328.3771777"/>
  </r>
  <r>
    <s v="Rock of Ages"/>
    <x v="8"/>
    <x v="3"/>
    <x v="32"/>
    <s v="June 15, 2012 (United States)"/>
    <x v="23"/>
    <n v="75000"/>
    <s v="Adam Shankman"/>
    <s v="Justin Theroux"/>
    <s v="Julianne Hough"/>
    <s v="United States"/>
    <n v="75000000"/>
    <n v="59418613"/>
    <s v="New Line Cinema"/>
    <n v="123"/>
    <n v="229.6"/>
    <n v="78853882.321864098"/>
  </r>
  <r>
    <s v="The Dictator"/>
    <x v="0"/>
    <x v="3"/>
    <x v="32"/>
    <s v="May 16, 2012 (United States)"/>
    <x v="5"/>
    <n v="286000"/>
    <s v="Larry Charles"/>
    <s v="Sacha Baron Cohen"/>
    <s v="Sacha Baron Cohen"/>
    <s v="United States"/>
    <n v="65000000"/>
    <n v="179379533"/>
    <s v="Paramount Pictures"/>
    <n v="83"/>
    <n v="229.6"/>
    <n v="238052890.70165503"/>
  </r>
  <r>
    <s v="The Watch"/>
    <x v="0"/>
    <x v="3"/>
    <x v="32"/>
    <s v="July 27, 2012 (United States)"/>
    <x v="46"/>
    <n v="123000"/>
    <s v="Akiva Schaffer"/>
    <s v="Jared Stern"/>
    <s v="Ben Stiller"/>
    <s v="United States"/>
    <n v="68000000"/>
    <n v="68267862"/>
    <s v="Twentieth Century Fox"/>
    <n v="102"/>
    <n v="229.6"/>
    <n v="90597637.418989539"/>
  </r>
  <r>
    <s v="The Expendables 2"/>
    <x v="0"/>
    <x v="2"/>
    <x v="32"/>
    <s v="August 17, 2012 (United States)"/>
    <x v="14"/>
    <n v="296000"/>
    <s v="Simon West"/>
    <s v="Richard Wenk"/>
    <s v="Sylvester Stallone"/>
    <s v="United States"/>
    <n v="100000000"/>
    <n v="314975955"/>
    <s v="Lionsgate"/>
    <n v="103"/>
    <n v="229.6"/>
    <n v="418001626.69207317"/>
  </r>
  <r>
    <s v="Safety Not Guaranteed"/>
    <x v="0"/>
    <x v="3"/>
    <x v="32"/>
    <s v="June 15, 2012 (Canada)"/>
    <x v="9"/>
    <n v="122000"/>
    <s v="Colin Trevorrow"/>
    <s v="Derek Connolly"/>
    <s v="Aubrey Plaza"/>
    <s v="United States"/>
    <n v="750000"/>
    <n v="4424699"/>
    <s v="FilmDistrict"/>
    <n v="86"/>
    <n v="229.6"/>
    <n v="5871976.4168118462"/>
  </r>
  <r>
    <s v="Chronicle"/>
    <x v="8"/>
    <x v="1"/>
    <x v="32"/>
    <s v="February 3, 2012 (United States)"/>
    <x v="9"/>
    <n v="243000"/>
    <s v="Josh Trank"/>
    <s v="Max Landis"/>
    <s v="Dane DeHaan"/>
    <s v="United States"/>
    <n v="12000000"/>
    <n v="126636097"/>
    <s v="Twentieth Century Fox"/>
    <n v="84"/>
    <n v="229.6"/>
    <n v="168057572.97865853"/>
  </r>
  <r>
    <s v="Red Dawn"/>
    <x v="8"/>
    <x v="2"/>
    <x v="32"/>
    <s v="November 21, 2012 (United States)"/>
    <x v="20"/>
    <n v="74000"/>
    <s v="Dan Bradley"/>
    <s v="Carl Ellsworth"/>
    <s v="Chris Hemsworth"/>
    <s v="United States"/>
    <n v="65000000"/>
    <n v="50950296"/>
    <s v="FilmDistrict"/>
    <n v="93"/>
    <n v="229.6"/>
    <n v="67615658.498257831"/>
  </r>
  <r>
    <s v="End of Watch"/>
    <x v="0"/>
    <x v="2"/>
    <x v="32"/>
    <s v="September 21, 2012 (United States)"/>
    <x v="37"/>
    <n v="233000"/>
    <s v="David Ayer"/>
    <s v="David Ayer"/>
    <s v="Jake Gyllenhaal"/>
    <s v="United States"/>
    <n v="7000000"/>
    <n v="55078146"/>
    <s v="Exclusive Media Group"/>
    <n v="109"/>
    <n v="229.6"/>
    <n v="73093689.399825782"/>
  </r>
  <r>
    <s v="Wrath of the Titans"/>
    <x v="8"/>
    <x v="2"/>
    <x v="32"/>
    <s v="March 30, 2012 (United States)"/>
    <x v="46"/>
    <n v="184000"/>
    <s v="Jonathan Liebesman"/>
    <s v="Dan Mazeau"/>
    <s v="Sam Worthington"/>
    <s v="United States"/>
    <n v="150000000"/>
    <n v="301970083"/>
    <s v="Warner Bros."/>
    <n v="99"/>
    <n v="229.6"/>
    <n v="400741656.31576651"/>
  </r>
  <r>
    <s v="Mud"/>
    <x v="8"/>
    <x v="0"/>
    <x v="32"/>
    <s v="May 10, 2013 (United States)"/>
    <x v="34"/>
    <n v="172000"/>
    <s v="Jeff Nichols"/>
    <s v="Jeff Nichols"/>
    <s v="Matthew McConaughey"/>
    <s v="United States"/>
    <n v="10000000"/>
    <n v="32613173"/>
    <s v="Lionsgate"/>
    <n v="130"/>
    <n v="229.6"/>
    <n v="43280635.074477345"/>
  </r>
  <r>
    <s v="The Lorax"/>
    <x v="1"/>
    <x v="10"/>
    <x v="32"/>
    <s v="March 2, 2012 (United States)"/>
    <x v="5"/>
    <n v="102000"/>
    <s v="Chris Renaud"/>
    <s v="Dr. Seuss"/>
    <s v="Zac Efron"/>
    <s v="United States"/>
    <n v="70000000"/>
    <n v="348840316"/>
    <s v="Universal Pictures"/>
    <n v="86"/>
    <n v="229.6"/>
    <n v="462942701.59059232"/>
  </r>
  <r>
    <s v="Man on a Ledge"/>
    <x v="8"/>
    <x v="2"/>
    <x v="32"/>
    <s v="January 27, 2012 (United States)"/>
    <x v="14"/>
    <n v="147000"/>
    <s v="Asger Leth"/>
    <s v="Pablo F. Fenjves"/>
    <s v="Sam Worthington"/>
    <s v="United States"/>
    <n v="42000000"/>
    <n v="47636031"/>
    <s v="Summit Entertainment"/>
    <n v="102"/>
    <n v="229.6"/>
    <n v="63217328.596254349"/>
  </r>
  <r>
    <s v="Diary of a Wimpy Kid: Dog Days"/>
    <x v="1"/>
    <x v="10"/>
    <x v="32"/>
    <s v="August 3, 2012 (United States)"/>
    <x v="21"/>
    <n v="23000"/>
    <s v="David Bowers"/>
    <s v="Maya Forbes"/>
    <s v="Zachary Gordon"/>
    <s v="United States"/>
    <n v="22000000"/>
    <n v="77229695"/>
    <s v="Fox 2000 Pictures"/>
    <n v="94"/>
    <n v="229.6"/>
    <n v="102490801.68336236"/>
  </r>
  <r>
    <s v="The Lucky One"/>
    <x v="8"/>
    <x v="0"/>
    <x v="32"/>
    <s v="April 20, 2012 (United States)"/>
    <x v="16"/>
    <n v="103000"/>
    <s v="Scott Hicks"/>
    <s v="Will Fetters"/>
    <s v="Zac Efron"/>
    <s v="United States"/>
    <n v="25000000"/>
    <n v="99357138"/>
    <s v="Warner Bros."/>
    <n v="101"/>
    <n v="229.6"/>
    <n v="131855923.12108013"/>
  </r>
  <r>
    <s v="Rise of the Guardians"/>
    <x v="1"/>
    <x v="10"/>
    <x v="32"/>
    <s v="November 21, 2012 (United States)"/>
    <x v="4"/>
    <n v="161000"/>
    <s v="Peter Ramsey"/>
    <s v="David Lindsay-Abaire"/>
    <s v="Hugh Jackman"/>
    <s v="United States"/>
    <n v="145000000"/>
    <n v="306941670"/>
    <s v="DreamWorks Animation"/>
    <n v="97"/>
    <n v="229.6"/>
    <n v="407339402.652439"/>
  </r>
  <r>
    <s v="The Iceman"/>
    <x v="0"/>
    <x v="5"/>
    <x v="32"/>
    <s v="May 2, 2013 (Lebanon)"/>
    <x v="8"/>
    <n v="72000"/>
    <s v="Ariel Vromen"/>
    <s v="Morgan Land"/>
    <s v="Michael Shannon"/>
    <s v="United States"/>
    <n v="10000000"/>
    <n v="4552970"/>
    <s v="Bleiberg Entertainment"/>
    <n v="106"/>
    <n v="229.6"/>
    <n v="6042203.6541811842"/>
  </r>
  <r>
    <s v="Maniac"/>
    <x v="4"/>
    <x v="4"/>
    <x v="32"/>
    <s v="January 2, 2013 (France)"/>
    <x v="10"/>
    <n v="36000"/>
    <s v="Franck Khalfoun"/>
    <s v="Alexandre Aja"/>
    <s v="Elijah Wood"/>
    <s v="France"/>
    <n v="6000000"/>
    <n v="2631275"/>
    <s v="La Petite Reine"/>
    <n v="89"/>
    <n v="229.6"/>
    <n v="3491940.2983449474"/>
  </r>
  <r>
    <s v="Byzantium"/>
    <x v="0"/>
    <x v="0"/>
    <x v="32"/>
    <s v="May 31, 2013 (United Kingdom)"/>
    <x v="16"/>
    <n v="42000"/>
    <s v="Neil Jordan"/>
    <s v="Moira Buffini"/>
    <s v="Saoirse Ronan"/>
    <s v="United Kingdom"/>
    <m/>
    <n v="828284"/>
    <s v="Demarest Films"/>
    <n v="118"/>
    <n v="229.6"/>
    <n v="1099207.9041811845"/>
  </r>
  <r>
    <s v="Frances Ha"/>
    <x v="0"/>
    <x v="3"/>
    <x v="32"/>
    <s v="August 23, 2013 (Brazil)"/>
    <x v="24"/>
    <n v="78000"/>
    <s v="Noah Baumbach"/>
    <s v="Noah Baumbach"/>
    <s v="Greta Gerwig"/>
    <s v="United States"/>
    <m/>
    <n v="9058065"/>
    <s v="Pine District Pictures"/>
    <n v="86"/>
    <n v="229.6"/>
    <n v="12020872.846254354"/>
  </r>
  <r>
    <s v="Madagascar 3: Europe's Most Wanted"/>
    <x v="1"/>
    <x v="10"/>
    <x v="32"/>
    <s v="June 8, 2012 (United States)"/>
    <x v="8"/>
    <n v="168000"/>
    <s v="Eric Darnell"/>
    <s v="Eric Darnell"/>
    <s v="Ben Stiller"/>
    <s v="United States"/>
    <n v="145000000"/>
    <n v="746921274"/>
    <s v="DreamWorks Animation"/>
    <n v="93"/>
    <n v="229.6"/>
    <n v="991232195.93989539"/>
  </r>
  <r>
    <s v="The Five-Year Engagement"/>
    <x v="0"/>
    <x v="3"/>
    <x v="32"/>
    <s v="April 27, 2012 (United States)"/>
    <x v="19"/>
    <n v="96000"/>
    <s v="Nicholas Stoller"/>
    <s v="Jason Segel"/>
    <s v="Jason Segel"/>
    <s v="United States"/>
    <n v="30000000"/>
    <n v="54169363"/>
    <s v="Universal Pictures"/>
    <n v="124"/>
    <n v="229.6"/>
    <n v="71887652.03005226"/>
  </r>
  <r>
    <s v="House at the End of the Street"/>
    <x v="8"/>
    <x v="0"/>
    <x v="32"/>
    <s v="September 21, 2012 (United States)"/>
    <x v="41"/>
    <n v="74000"/>
    <s v="Mark Tonderai"/>
    <s v="David Loucka"/>
    <s v="Jennifer Lawrence"/>
    <s v="United States"/>
    <n v="10000000"/>
    <n v="44287131"/>
    <s v="Relativity Media"/>
    <n v="101"/>
    <n v="229.6"/>
    <n v="58773034.911585361"/>
  </r>
  <r>
    <s v="The Sessions"/>
    <x v="0"/>
    <x v="5"/>
    <x v="32"/>
    <s v="November 16, 2012 (United States)"/>
    <x v="13"/>
    <n v="42000"/>
    <s v="Ben Lewin"/>
    <s v="Ben Lewin"/>
    <s v="John Hawkes"/>
    <s v="United States"/>
    <n v="1000000"/>
    <n v="10656155"/>
    <s v="Fox Searchlight Pictures"/>
    <n v="95"/>
    <n v="229.6"/>
    <n v="14141683.050958186"/>
  </r>
  <r>
    <s v="The Woman in Black"/>
    <x v="8"/>
    <x v="0"/>
    <x v="32"/>
    <s v="February 3, 2012 (United States)"/>
    <x v="5"/>
    <n v="177000"/>
    <s v="James Watkins"/>
    <s v="Susan Hill"/>
    <s v="Daniel Radcliffe"/>
    <s v="United Kingdom"/>
    <n v="17000000"/>
    <n v="128955898"/>
    <s v="CBS Films"/>
    <n v="95"/>
    <n v="229.6"/>
    <n v="171136159.06184667"/>
  </r>
  <r>
    <s v="The Three Stooges"/>
    <x v="1"/>
    <x v="3"/>
    <x v="32"/>
    <s v="April 13, 2012 (United States)"/>
    <x v="27"/>
    <n v="30000"/>
    <s v="Bobby Farrelly"/>
    <s v="Mike Cerrone"/>
    <s v="Sean Hayes"/>
    <s v="United States"/>
    <n v="30000000"/>
    <n v="54819301"/>
    <s v="Twentieth Century Fox"/>
    <n v="92"/>
    <n v="229.6"/>
    <n v="72750178.635452956"/>
  </r>
  <r>
    <s v="Think Like a Man"/>
    <x v="8"/>
    <x v="3"/>
    <x v="32"/>
    <s v="April 20, 2012 (United States)"/>
    <x v="16"/>
    <n v="45000"/>
    <s v="Tim Story"/>
    <s v="Keith Merryman"/>
    <s v="Chris Brown"/>
    <s v="United States"/>
    <n v="12000000"/>
    <n v="96070507"/>
    <s v="Screen Gems"/>
    <n v="122"/>
    <n v="229.6"/>
    <n v="127494266.04050522"/>
  </r>
  <r>
    <s v="The Vow"/>
    <x v="8"/>
    <x v="0"/>
    <x v="32"/>
    <s v="February 10, 2012 (United States)"/>
    <x v="8"/>
    <n v="187000"/>
    <s v="Michael Sucsy"/>
    <s v="Abby Kohn"/>
    <s v="Rachel McAdams"/>
    <s v="United States"/>
    <n v="30000000"/>
    <n v="196114570"/>
    <s v="Screen Gems"/>
    <n v="104"/>
    <n v="229.6"/>
    <n v="260261800.86672473"/>
  </r>
  <r>
    <s v="Taken 2"/>
    <x v="8"/>
    <x v="2"/>
    <x v="32"/>
    <s v="October 5, 2012 (United States)"/>
    <x v="21"/>
    <n v="294000"/>
    <s v="Olivier Megaton"/>
    <s v="Luc Besson"/>
    <s v="Liam Neeson"/>
    <s v="France"/>
    <n v="45000000"/>
    <n v="376152455"/>
    <s v="EuropaCorp"/>
    <n v="92"/>
    <n v="229.6"/>
    <n v="499188384.31402433"/>
  </r>
  <r>
    <s v="Compliance"/>
    <x v="0"/>
    <x v="6"/>
    <x v="32"/>
    <s v="September 26, 2012 (France)"/>
    <x v="5"/>
    <n v="33000"/>
    <s v="Craig Zobel"/>
    <s v="Craig Zobel"/>
    <s v="Ann Dowd"/>
    <s v="United States"/>
    <n v="270000"/>
    <n v="592116"/>
    <s v="Bad Cop Bad Cop Film Productions"/>
    <n v="90"/>
    <n v="229.6"/>
    <n v="785791.57317073166"/>
  </r>
  <r>
    <s v="Rust and Bone"/>
    <x v="0"/>
    <x v="0"/>
    <x v="32"/>
    <s v="May 17, 2012 (Belgium)"/>
    <x v="24"/>
    <n v="65000"/>
    <s v="Jacques Audiard"/>
    <s v="Jacques Audiard"/>
    <s v="Marion Cotillard"/>
    <s v="France"/>
    <m/>
    <n v="25807712"/>
    <s v="Why Not Productions"/>
    <n v="120"/>
    <n v="229.6"/>
    <n v="34249171.804878049"/>
  </r>
  <r>
    <s v="The Company You Keep"/>
    <x v="0"/>
    <x v="0"/>
    <x v="32"/>
    <s v="April 26, 2013 (United States)"/>
    <x v="5"/>
    <n v="32000"/>
    <s v="Robert Redford"/>
    <s v="Lem Dobbs"/>
    <s v="Robert Redford"/>
    <s v="United States"/>
    <n v="2000000"/>
    <n v="20014680"/>
    <s v="Voltage Pictures"/>
    <n v="125"/>
    <n v="229.6"/>
    <n v="26561293.536585364"/>
  </r>
  <r>
    <s v="Hit and Run"/>
    <x v="0"/>
    <x v="2"/>
    <x v="32"/>
    <s v="August 22, 2012 (United States)"/>
    <x v="10"/>
    <n v="35000"/>
    <s v="David Palmer"/>
    <s v="Dax Shepard"/>
    <s v="Dax Shepard"/>
    <s v="United States"/>
    <n v="2000000"/>
    <n v="16816647"/>
    <s v="Exclusive Media Group"/>
    <n v="100"/>
    <n v="229.6"/>
    <n v="22317214.028310101"/>
  </r>
  <r>
    <s v="Act of Valor"/>
    <x v="0"/>
    <x v="2"/>
    <x v="32"/>
    <s v="February 24, 2012 (United States)"/>
    <x v="16"/>
    <n v="67000"/>
    <s v="Mike McCoy"/>
    <s v="Kurt Johnstad"/>
    <s v="Alex Veadov"/>
    <s v="United States"/>
    <n v="12000000"/>
    <n v="82499399"/>
    <s v="Relativity Media"/>
    <n v="110"/>
    <n v="229.6"/>
    <n v="109484176.28614981"/>
  </r>
  <r>
    <s v="Passion"/>
    <x v="0"/>
    <x v="1"/>
    <x v="32"/>
    <s v="August 30, 2013 (United States)"/>
    <x v="11"/>
    <n v="22000"/>
    <s v="Brian De Palma"/>
    <s v="Brian De Palma"/>
    <s v="Rachel McAdams"/>
    <s v="France"/>
    <n v="20000000"/>
    <n v="713616"/>
    <s v="SBS Productions"/>
    <n v="102"/>
    <n v="229.6"/>
    <n v="947033.08013937273"/>
  </r>
  <r>
    <s v="On the Road"/>
    <x v="0"/>
    <x v="1"/>
    <x v="32"/>
    <s v="May 23, 2012 (France)"/>
    <x v="10"/>
    <n v="40000"/>
    <s v="Walter Salles"/>
    <s v="Jack Kerouac"/>
    <s v="Sam Riley"/>
    <s v="France"/>
    <n v="25000000"/>
    <n v="9617377"/>
    <s v="MK2 Productions"/>
    <n v="124"/>
    <n v="229.6"/>
    <n v="12763130.539634146"/>
  </r>
  <r>
    <s v="Bullet to the Head"/>
    <x v="0"/>
    <x v="2"/>
    <x v="32"/>
    <s v="February 1, 2013 (United States)"/>
    <x v="46"/>
    <n v="48000"/>
    <s v="Walter Hill"/>
    <s v="Alessandro Camon"/>
    <s v="Sylvester Stallone"/>
    <s v="United States"/>
    <n v="45000000"/>
    <n v="21947209"/>
    <s v="IM Global"/>
    <n v="92"/>
    <n v="229.6"/>
    <n v="29125934.591898952"/>
  </r>
  <r>
    <s v="LOL"/>
    <x v="8"/>
    <x v="3"/>
    <x v="32"/>
    <s v="March 1, 2012 (Singapore)"/>
    <x v="44"/>
    <n v="54000"/>
    <s v="Lisa Azuelos"/>
    <s v="Lisa Azuelos"/>
    <s v="Miley Cyrus"/>
    <s v="United States"/>
    <n v="11000000"/>
    <n v="10578643"/>
    <s v="Double Feature Films"/>
    <n v="97"/>
    <n v="229.6"/>
    <n v="14038817.604965156"/>
  </r>
  <r>
    <s v="Gone"/>
    <x v="8"/>
    <x v="2"/>
    <x v="32"/>
    <s v="February 24, 2012 (United States)"/>
    <x v="23"/>
    <n v="43000"/>
    <s v="Heitor Dhalia"/>
    <s v="Allison Burnett"/>
    <s v="Amanda Seyfried"/>
    <s v="United States"/>
    <m/>
    <n v="19767535"/>
    <s v="Summit Entertainment"/>
    <n v="94"/>
    <n v="229.6"/>
    <n v="26233309.732142854"/>
  </r>
  <r>
    <s v="The First Time"/>
    <x v="8"/>
    <x v="3"/>
    <x v="32"/>
    <s v="February 7, 2013 (Russia)"/>
    <x v="8"/>
    <n v="68000"/>
    <s v="Jonathan Kasdan"/>
    <s v="Jonathan Kasdan"/>
    <s v="Dylan O'Brien"/>
    <s v="United States"/>
    <n v="2000000"/>
    <n v="92654"/>
    <s v="Samuel Goldwyn Films"/>
    <n v="95"/>
    <n v="229.6"/>
    <n v="122960.25174216027"/>
  </r>
  <r>
    <s v="Ice Age: Continental Drift"/>
    <x v="1"/>
    <x v="10"/>
    <x v="32"/>
    <s v="July 13, 2012 (United States)"/>
    <x v="16"/>
    <n v="197000"/>
    <s v="Steve Martino"/>
    <s v="Michael Berg"/>
    <s v="Ray Romano"/>
    <s v="United States"/>
    <n v="95000000"/>
    <n v="877244782"/>
    <s v="Blue Sky Studios"/>
    <n v="88"/>
    <n v="229.6"/>
    <n v="1164183297.3667247"/>
  </r>
  <r>
    <s v="V/H/S"/>
    <x v="0"/>
    <x v="4"/>
    <x v="32"/>
    <s v="September 6, 2012 (Russia)"/>
    <x v="1"/>
    <n v="58000"/>
    <s v="Directors"/>
    <s v="Brad Miska"/>
    <s v="Calvin Reeder"/>
    <s v="United States"/>
    <m/>
    <n v="1944287"/>
    <s v="8383 Productions"/>
    <n v="116"/>
    <n v="229.6"/>
    <n v="2580244.9864982576"/>
  </r>
  <r>
    <s v="No One Lives"/>
    <x v="0"/>
    <x v="4"/>
    <x v="32"/>
    <s v="May 10, 2013 (United States)"/>
    <x v="22"/>
    <n v="20000"/>
    <s v="RyÃ»hei Kitamura"/>
    <s v="David Cohen"/>
    <s v="Luke Evans"/>
    <s v="United States"/>
    <n v="2900000"/>
    <n v="1048704"/>
    <s v="Milk &amp; Media"/>
    <n v="86"/>
    <n v="229.6"/>
    <n v="1391725.2125435539"/>
  </r>
  <r>
    <s v="Mirror Mirror"/>
    <x v="1"/>
    <x v="1"/>
    <x v="32"/>
    <s v="March 30, 2012 (United States)"/>
    <x v="41"/>
    <n v="85000"/>
    <s v="Tarsem Singh"/>
    <s v="Marc Klein"/>
    <s v="Lily Collins"/>
    <s v="United States"/>
    <n v="85000000"/>
    <n v="183018522"/>
    <s v="Relativity Media"/>
    <n v="106"/>
    <n v="229.6"/>
    <n v="242882158.76916376"/>
  </r>
  <r>
    <s v="About Cherry"/>
    <x v="0"/>
    <x v="0"/>
    <x v="32"/>
    <s v="August 9, 2012 (United States)"/>
    <x v="25"/>
    <n v="10000"/>
    <s v="Stephen Elliott"/>
    <s v="Stephen Elliott"/>
    <s v="Ashley Hinshaw"/>
    <s v="United States"/>
    <n v="2500000"/>
    <n v="8315"/>
    <s v="Enderby Entertainment"/>
    <n v="98"/>
    <n v="229.6"/>
    <n v="11034.758275261323"/>
  </r>
  <r>
    <s v="Hitchcock"/>
    <x v="8"/>
    <x v="5"/>
    <x v="32"/>
    <s v="December 14, 2012 (United States)"/>
    <x v="8"/>
    <n v="73000"/>
    <s v="Sacha Gervasi"/>
    <s v="John J. McLaughlin"/>
    <s v="Anthony Hopkins"/>
    <s v="United States"/>
    <n v="15700000"/>
    <n v="27039669"/>
    <s v="Fox Searchlight Pictures"/>
    <n v="98"/>
    <n v="229.6"/>
    <n v="35884090.349738672"/>
  </r>
  <r>
    <s v="The Lords of Salem"/>
    <x v="0"/>
    <x v="4"/>
    <x v="32"/>
    <s v="April 18, 2013 (Russia)"/>
    <x v="33"/>
    <n v="28000"/>
    <s v="Rob Zombie"/>
    <s v="Rob Zombie"/>
    <s v="Sheri Moon Zombie"/>
    <s v="United States"/>
    <n v="1500000"/>
    <n v="1544989"/>
    <s v="Alliance"/>
    <n v="101"/>
    <n v="229.6"/>
    <n v="2050340.3671602786"/>
  </r>
  <r>
    <s v="Step Up Revolution"/>
    <x v="8"/>
    <x v="0"/>
    <x v="32"/>
    <s v="July 27, 2012 (United States)"/>
    <x v="5"/>
    <n v="55000"/>
    <s v="Scott Speer"/>
    <s v="Amanda Brody"/>
    <s v="Kathryn McCormick"/>
    <s v="United States"/>
    <n v="33000000"/>
    <n v="140470746"/>
    <s v="Summit Entertainment"/>
    <n v="99"/>
    <n v="229.6"/>
    <n v="186417405.51480836"/>
  </r>
  <r>
    <s v="Ruby Sparks"/>
    <x v="0"/>
    <x v="3"/>
    <x v="32"/>
    <s v="September 6, 2012 (Portugal)"/>
    <x v="13"/>
    <n v="97000"/>
    <s v="Jonathan Dayton"/>
    <s v="Zoe Kazan"/>
    <s v="Paul Dano"/>
    <s v="United States"/>
    <n v="8000000"/>
    <n v="9368803"/>
    <s v="Fox Searchlight Pictures"/>
    <n v="104"/>
    <n v="229.6"/>
    <n v="12433250.32273519"/>
  </r>
  <r>
    <s v="Stuck in Love."/>
    <x v="0"/>
    <x v="3"/>
    <x v="32"/>
    <s v="May 2, 2013 (Israel)"/>
    <x v="13"/>
    <n v="85000"/>
    <s v="Josh Boone"/>
    <s v="Josh Boone"/>
    <s v="Greg Kinnear"/>
    <s v="United States"/>
    <m/>
    <n v="977671"/>
    <s v="Informant Media"/>
    <n v="97"/>
    <n v="229.6"/>
    <n v="1297457.9864982578"/>
  </r>
  <r>
    <s v="The Paperboy"/>
    <x v="0"/>
    <x v="6"/>
    <x v="32"/>
    <s v="October 17, 2012 (Belgium)"/>
    <x v="1"/>
    <n v="37000"/>
    <s v="Lee Daniels"/>
    <s v="Peter Dexter"/>
    <s v="Matthew McConaughey"/>
    <s v="United States"/>
    <n v="12500000"/>
    <n v="3783865"/>
    <s v="Millennium Films"/>
    <n v="107"/>
    <n v="229.6"/>
    <n v="5021531.6441637622"/>
  </r>
  <r>
    <s v="The Possession"/>
    <x v="8"/>
    <x v="4"/>
    <x v="32"/>
    <s v="August 31, 2012 (United States)"/>
    <x v="23"/>
    <n v="58000"/>
    <s v="Ole Bornedal"/>
    <s v="Juliet Snowden"/>
    <s v="Natasha Calis"/>
    <s v="United States"/>
    <n v="14000000"/>
    <n v="85446075"/>
    <s v="Ghost House Pictures"/>
    <n v="92"/>
    <n v="229.6"/>
    <n v="113394682.28440766"/>
  </r>
  <r>
    <s v="Silent Hill: Revelation"/>
    <x v="0"/>
    <x v="2"/>
    <x v="32"/>
    <s v="October 26, 2012 (United States)"/>
    <x v="18"/>
    <n v="61000"/>
    <s v="M.J. Bassett"/>
    <s v="M.J. Bassett"/>
    <s v="Adelaide Clemens"/>
    <s v="Canada"/>
    <n v="20000000"/>
    <n v="55362705"/>
    <s v="Davis-Films"/>
    <n v="95"/>
    <n v="229.6"/>
    <n v="73471324.971689895"/>
  </r>
  <r>
    <s v="Safe"/>
    <x v="0"/>
    <x v="2"/>
    <x v="32"/>
    <s v="April 27, 2012 (United States)"/>
    <x v="16"/>
    <n v="106000"/>
    <s v="Boaz Yakin"/>
    <s v="Boaz Yakin"/>
    <s v="Jason Statham"/>
    <s v="United States"/>
    <n v="30000000"/>
    <n v="41564670"/>
    <s v="IM Global"/>
    <n v="94"/>
    <n v="229.6"/>
    <n v="55160082.530487798"/>
  </r>
  <r>
    <s v="The Brass Teapot"/>
    <x v="0"/>
    <x v="3"/>
    <x v="32"/>
    <s v="April 15, 2013 (United States)"/>
    <x v="5"/>
    <n v="15000"/>
    <s v="Ramaa Mosley"/>
    <s v="Tim Macy"/>
    <s v="Juno Temple"/>
    <s v="United States"/>
    <n v="900000"/>
    <n v="245027"/>
    <s v="Atlantic Pictures (II)"/>
    <n v="101"/>
    <n v="229.6"/>
    <n v="325173.02656794421"/>
  </r>
  <r>
    <s v="Alex Cross"/>
    <x v="8"/>
    <x v="2"/>
    <x v="32"/>
    <s v="October 19, 2012 (United States)"/>
    <x v="33"/>
    <n v="33000"/>
    <s v="Rob Cohen"/>
    <s v="Marc Moss"/>
    <s v="Tyler Perry"/>
    <s v="United States"/>
    <n v="35000000"/>
    <n v="34618867"/>
    <s v="Block / Hanson"/>
    <n v="101"/>
    <n v="229.6"/>
    <n v="45942372.712979093"/>
  </r>
  <r>
    <s v="Amour"/>
    <x v="8"/>
    <x v="0"/>
    <x v="32"/>
    <s v="September 20, 2012 (Germany)"/>
    <x v="6"/>
    <n v="95000"/>
    <s v="Michael Haneke"/>
    <s v="Michael Haneke"/>
    <s v="Jean-Louis Trintignant"/>
    <s v="Austria"/>
    <n v="8900000"/>
    <n v="29664140"/>
    <s v="Les Films du Losange"/>
    <n v="127"/>
    <n v="229.6"/>
    <n v="39367001.123693377"/>
  </r>
  <r>
    <s v="What to Expect When You're Expecting"/>
    <x v="8"/>
    <x v="3"/>
    <x v="32"/>
    <s v="May 18, 2012 (United States)"/>
    <x v="46"/>
    <n v="71000"/>
    <s v="Kirk Jones"/>
    <s v="Shauna Cross"/>
    <s v="Cameron Diaz"/>
    <s v="United States"/>
    <n v="40000000"/>
    <n v="84384002"/>
    <s v="Lionsgate"/>
    <n v="110"/>
    <n v="229.6"/>
    <n v="111985215.19773518"/>
  </r>
  <r>
    <s v="Trouble with the Curve"/>
    <x v="8"/>
    <x v="0"/>
    <x v="32"/>
    <s v="September 21, 2012 (United States)"/>
    <x v="8"/>
    <n v="61000"/>
    <s v="Robert Lorenz"/>
    <s v="Randy Brown"/>
    <s v="Clint Eastwood"/>
    <s v="United States"/>
    <n v="30000000"/>
    <n v="48963137"/>
    <s v="Warner Bros."/>
    <n v="111"/>
    <n v="229.6"/>
    <n v="64978518.483885013"/>
  </r>
  <r>
    <s v="Here Comes the Boom"/>
    <x v="1"/>
    <x v="2"/>
    <x v="32"/>
    <s v="October 12, 2012 (United States)"/>
    <x v="5"/>
    <n v="87000"/>
    <s v="Frank Coraci"/>
    <s v="Allan Loeb"/>
    <s v="Kevin James"/>
    <s v="United States"/>
    <n v="42000000"/>
    <n v="73100172"/>
    <s v="Columbia Pictures"/>
    <n v="105"/>
    <n v="229.6"/>
    <n v="97010550.559233442"/>
  </r>
  <r>
    <s v="The Collection"/>
    <x v="0"/>
    <x v="4"/>
    <x v="32"/>
    <s v="November 30, 2012 (United States)"/>
    <x v="10"/>
    <n v="47000"/>
    <s v="Marcus Dunstan"/>
    <s v="Patrick Melton"/>
    <s v="Josh Stewart"/>
    <s v="United States"/>
    <n v="7500000"/>
    <n v="9929706"/>
    <s v="LD Entertainment"/>
    <n v="82"/>
    <n v="229.6"/>
    <n v="13177619.417247385"/>
  </r>
  <r>
    <s v="John Dies at the End"/>
    <x v="0"/>
    <x v="3"/>
    <x v="32"/>
    <s v="December 27, 2012 (United States)"/>
    <x v="5"/>
    <n v="37000"/>
    <s v="Don Coscarelli"/>
    <s v="Don Coscarelli"/>
    <s v="Chase Williamson"/>
    <s v="United States"/>
    <m/>
    <n v="141951"/>
    <s v="M3 Alliance"/>
    <n v="99"/>
    <n v="229.6"/>
    <n v="188381.83667247384"/>
  </r>
  <r>
    <s v="To Rome with Love"/>
    <x v="0"/>
    <x v="3"/>
    <x v="32"/>
    <s v="July 6, 2012 (United States)"/>
    <x v="21"/>
    <n v="86000"/>
    <s v="Woody Allen"/>
    <s v="Woody Allen"/>
    <s v="Woody Allen"/>
    <s v="United States"/>
    <m/>
    <n v="73244881"/>
    <s v="Medusa Film"/>
    <n v="112"/>
    <n v="229.6"/>
    <n v="97202592.511759579"/>
  </r>
  <r>
    <s v="The Giant Mechanical Man"/>
    <x v="8"/>
    <x v="3"/>
    <x v="32"/>
    <s v="April 27, 2012 (United States)"/>
    <x v="17"/>
    <n v="9800"/>
    <s v="Lee Kirk"/>
    <s v="Lee Kirk"/>
    <s v="Jenna Fischer"/>
    <s v="United States"/>
    <m/>
    <n v="7396"/>
    <s v="Votiv Films"/>
    <n v="94"/>
    <n v="229.6"/>
    <n v="9815.162020905922"/>
  </r>
  <r>
    <s v="ParaNorman"/>
    <x v="1"/>
    <x v="10"/>
    <x v="32"/>
    <s v="August 17, 2012 (United States)"/>
    <x v="9"/>
    <n v="96000"/>
    <s v="Chris Butler"/>
    <s v="Chris Butler"/>
    <s v="Kodi Smit-McPhee"/>
    <s v="United States"/>
    <n v="60000000"/>
    <n v="107139399"/>
    <s v="Focus Features"/>
    <n v="92"/>
    <n v="229.6"/>
    <n v="142183688.48127177"/>
  </r>
  <r>
    <s v="Contraband"/>
    <x v="0"/>
    <x v="2"/>
    <x v="32"/>
    <s v="January 13, 2012 (United States)"/>
    <x v="5"/>
    <n v="119000"/>
    <s v="Baltasar KormÃ¡kur"/>
    <s v="Aaron Guzikowski"/>
    <s v="Mark Wahlberg"/>
    <s v="United States"/>
    <n v="25000000"/>
    <n v="96262212"/>
    <s v="Universal Pictures"/>
    <n v="109"/>
    <n v="229.6"/>
    <n v="127748675.9425087"/>
  </r>
  <r>
    <s v="Red Lights"/>
    <x v="0"/>
    <x v="0"/>
    <x v="32"/>
    <s v="March 2, 2012 (Spain)"/>
    <x v="19"/>
    <n v="59000"/>
    <s v="Rodrigo CortÃ©s"/>
    <s v="Rodrigo CortÃ©s"/>
    <s v="Sigourney Weaver"/>
    <s v="Spain"/>
    <m/>
    <n v="14107313"/>
    <s v="Millennium Films"/>
    <n v="114"/>
    <n v="229.6"/>
    <n v="18721682.365418117"/>
  </r>
  <r>
    <s v="Arbitrage"/>
    <x v="0"/>
    <x v="0"/>
    <x v="32"/>
    <s v="September 14, 2012 (United States)"/>
    <x v="14"/>
    <n v="51000"/>
    <s v="Nicholas Jarecki"/>
    <s v="Nicholas Jarecki"/>
    <s v="Richard Gere"/>
    <s v="United States"/>
    <n v="12000000"/>
    <n v="35485056"/>
    <s v="Lionsgate"/>
    <n v="107"/>
    <n v="229.6"/>
    <n v="47091883.986062713"/>
  </r>
  <r>
    <s v="The Man with the Iron Fists"/>
    <x v="0"/>
    <x v="2"/>
    <x v="32"/>
    <s v="November 2, 2012 (United States)"/>
    <x v="20"/>
    <n v="61000"/>
    <s v="RZA"/>
    <s v="RZA"/>
    <s v="Russell Crowe"/>
    <s v="United States"/>
    <n v="15000000"/>
    <n v="20546518"/>
    <s v="Arcade Pictures"/>
    <n v="95"/>
    <n v="229.6"/>
    <n v="27267090.743031356"/>
  </r>
  <r>
    <s v="Cosmopolis"/>
    <x v="0"/>
    <x v="6"/>
    <x v="32"/>
    <s v="May 25, 2012 (France)"/>
    <x v="27"/>
    <n v="45000"/>
    <s v="David Cronenberg"/>
    <s v="David Cronenberg"/>
    <s v="Robert Pattinson"/>
    <s v="Canada"/>
    <n v="20500000"/>
    <n v="7029095"/>
    <s v="Alfama Films"/>
    <n v="109"/>
    <n v="229.6"/>
    <n v="9328245.8471254352"/>
  </r>
  <r>
    <s v="The Campaign"/>
    <x v="0"/>
    <x v="3"/>
    <x v="32"/>
    <s v="August 10, 2012 (United States)"/>
    <x v="10"/>
    <n v="126000"/>
    <s v="Jay Roach"/>
    <s v="Chris Henchy"/>
    <s v="Will Ferrell"/>
    <s v="United States"/>
    <n v="95000000"/>
    <n v="104907746"/>
    <s v="Warner Bros."/>
    <n v="85"/>
    <n v="229.6"/>
    <n v="139222082.77961671"/>
  </r>
  <r>
    <s v="Frankenweenie"/>
    <x v="1"/>
    <x v="10"/>
    <x v="32"/>
    <s v="October 5, 2012 (United States)"/>
    <x v="15"/>
    <n v="101000"/>
    <s v="Tim Burton"/>
    <s v="Leonard Ripps"/>
    <s v="Winona Ryder"/>
    <s v="United States"/>
    <n v="39000000"/>
    <n v="81493846"/>
    <s v="Walt Disney Pictures"/>
    <n v="87"/>
    <n v="229.6"/>
    <n v="108149716.35975608"/>
  </r>
  <r>
    <s v="A Royal Affair"/>
    <x v="0"/>
    <x v="5"/>
    <x v="32"/>
    <s v="March 29, 2012 (Denmark)"/>
    <x v="24"/>
    <n v="45000"/>
    <s v="Nikolaj Arcel"/>
    <s v="Bodil Steensen-Leth"/>
    <s v="Alicia Vikander"/>
    <s v="Denmark"/>
    <m/>
    <n v="14758997"/>
    <s v="Zentropa Entertainments"/>
    <n v="137"/>
    <n v="229.6"/>
    <n v="19586526.070993029"/>
  </r>
  <r>
    <s v="The Guilt Trip"/>
    <x v="8"/>
    <x v="3"/>
    <x v="32"/>
    <s v="December 19, 2012 (United States)"/>
    <x v="46"/>
    <n v="36000"/>
    <s v="Anne Fletcher"/>
    <s v="Dan Fogelman"/>
    <s v="Barbra Streisand"/>
    <s v="United States"/>
    <n v="40000000"/>
    <n v="41863726"/>
    <s v="Paramount Pictures"/>
    <n v="95"/>
    <n v="229.6"/>
    <n v="55556956.934668988"/>
  </r>
  <r>
    <s v="Stand Up Guys"/>
    <x v="0"/>
    <x v="3"/>
    <x v="32"/>
    <s v="February 1, 2013 (United States)"/>
    <x v="16"/>
    <n v="54000"/>
    <s v="Fisher Stevens"/>
    <s v="Noah Haidle"/>
    <s v="Al Pacino"/>
    <s v="United States"/>
    <n v="15000000"/>
    <n v="5072654"/>
    <s v="Lionsgate"/>
    <n v="95"/>
    <n v="229.6"/>
    <n v="6731871.4015679434"/>
  </r>
  <r>
    <s v="Deadfall"/>
    <x v="0"/>
    <x v="6"/>
    <x v="32"/>
    <s v="November 9, 2012 (Bulgaria)"/>
    <x v="21"/>
    <n v="39000"/>
    <s v="Stefan Ruzowitzky"/>
    <s v="Zach Dean"/>
    <s v="Eric Bana"/>
    <s v="France"/>
    <n v="12000000"/>
    <n v="1946254"/>
    <s v="Magnolia Pictures"/>
    <n v="95"/>
    <n v="229.6"/>
    <n v="2582855.3736933796"/>
  </r>
  <r>
    <s v="The Bay"/>
    <x v="0"/>
    <x v="4"/>
    <x v="32"/>
    <s v="November 21, 2012 (Belgium)"/>
    <x v="46"/>
    <n v="26000"/>
    <s v="Barry Levinson"/>
    <s v="Michael Wallach"/>
    <s v="Will Rogers"/>
    <s v="United States"/>
    <m/>
    <n v="1581252"/>
    <s v="Automatik Entertainment"/>
    <n v="84"/>
    <n v="229.6"/>
    <n v="2098464.6533101043"/>
  </r>
  <r>
    <s v="The Words"/>
    <x v="8"/>
    <x v="0"/>
    <x v="32"/>
    <s v="September 7, 2012 (United States)"/>
    <x v="9"/>
    <n v="76000"/>
    <s v="Brian Klugman"/>
    <s v="Brian Klugman"/>
    <s v="Bradley Cooper"/>
    <s v="United States"/>
    <n v="6000000"/>
    <n v="15950164"/>
    <s v="Also Known As Pictures"/>
    <n v="102"/>
    <n v="229.6"/>
    <n v="21167312.590592332"/>
  </r>
  <r>
    <s v="The Broken Circle Breakdown"/>
    <x v="4"/>
    <x v="0"/>
    <x v="32"/>
    <s v="October 10, 2012 (Belgium)"/>
    <x v="3"/>
    <n v="40000"/>
    <s v="Felix van Groeningen"/>
    <s v="Johan Heldenbergh"/>
    <s v="Veerle Baetens"/>
    <s v="Belgium"/>
    <m/>
    <n v="5990754"/>
    <s v="Menuet Producties"/>
    <n v="111"/>
    <n v="229.6"/>
    <n v="7950273.274390243"/>
  </r>
  <r>
    <s v="Thanks for Sharing"/>
    <x v="0"/>
    <x v="3"/>
    <x v="32"/>
    <s v="September 14, 2013 (Denmark)"/>
    <x v="5"/>
    <n v="27000"/>
    <s v="Stuart Blumberg"/>
    <s v="Stuart Blumberg"/>
    <s v="Mark Ruffalo"/>
    <s v="United States"/>
    <m/>
    <n v="3499442"/>
    <s v="Class 5 Films"/>
    <n v="112"/>
    <n v="229.6"/>
    <n v="4644076.5566202085"/>
  </r>
  <r>
    <s v="Starlet"/>
    <x v="4"/>
    <x v="0"/>
    <x v="32"/>
    <s v="May 9, 2013 (Germany)"/>
    <x v="15"/>
    <n v="7200"/>
    <s v="Sean Baker"/>
    <s v="Sean Baker"/>
    <s v="Dree Hemingway"/>
    <s v="United States"/>
    <m/>
    <n v="146222"/>
    <s v="Maybach Film Productions"/>
    <n v="103"/>
    <n v="229.6"/>
    <n v="194049.84059233448"/>
  </r>
  <r>
    <s v="The Angels' Share"/>
    <x v="0"/>
    <x v="3"/>
    <x v="32"/>
    <s v="June 1, 2012 (United Kingdom)"/>
    <x v="9"/>
    <n v="24000"/>
    <s v="Ken Loach"/>
    <s v="Paul Laverty"/>
    <s v="Paul Brannigan"/>
    <s v="United Kingdom"/>
    <m/>
    <n v="13090471"/>
    <s v="Entertainment One"/>
    <n v="101"/>
    <n v="229.6"/>
    <n v="17372240.913327526"/>
  </r>
  <r>
    <s v="Universal Soldier: Day of Reckoning"/>
    <x v="0"/>
    <x v="2"/>
    <x v="32"/>
    <s v="October 25, 2012 (United States)"/>
    <x v="18"/>
    <n v="20000"/>
    <s v="John Hyams"/>
    <s v="John Hyams"/>
    <s v="Jean-Claude Van Damme"/>
    <s v="United States"/>
    <n v="10000000"/>
    <n v="1402307"/>
    <s v="Foresight Unlimited"/>
    <n v="114"/>
    <n v="229.6"/>
    <n v="1860988.4272648082"/>
  </r>
  <r>
    <s v="Promised Land"/>
    <x v="0"/>
    <x v="0"/>
    <x v="32"/>
    <s v="January 4, 2013 (United States)"/>
    <x v="14"/>
    <n v="37000"/>
    <s v="Gus Van Sant"/>
    <s v="John Krasinski"/>
    <s v="Matt Damon"/>
    <s v="United States"/>
    <n v="15000000"/>
    <n v="11039031"/>
    <s v="Focus Features"/>
    <n v="106"/>
    <n v="229.6"/>
    <n v="14649794.188588848"/>
  </r>
  <r>
    <s v="Beasts of the Southern Wild"/>
    <x v="8"/>
    <x v="1"/>
    <x v="32"/>
    <s v="July 5, 2012 (Russia)"/>
    <x v="4"/>
    <n v="82000"/>
    <s v="Benh Zeitlin"/>
    <s v="Lucy Alibar"/>
    <s v="QuvenzhanÃ© Wallis"/>
    <s v="United States"/>
    <n v="1800000"/>
    <n v="21107746"/>
    <s v="Cinereach"/>
    <n v="93"/>
    <n v="229.6"/>
    <n v="28011891.141986061"/>
  </r>
  <r>
    <s v="Red Tails"/>
    <x v="8"/>
    <x v="2"/>
    <x v="32"/>
    <s v="January 20, 2012 (United States)"/>
    <x v="23"/>
    <n v="34000"/>
    <s v="Anthony Hemingway"/>
    <s v="John Ridley"/>
    <s v="Cuba Gooding Jr."/>
    <s v="United States"/>
    <n v="58000000"/>
    <n v="50365498"/>
    <s v="Twentieth Century Fox"/>
    <n v="125"/>
    <n v="229.6"/>
    <n v="66839578.574041806"/>
  </r>
  <r>
    <s v="In the House"/>
    <x v="0"/>
    <x v="0"/>
    <x v="32"/>
    <s v="October 10, 2012 (France)"/>
    <x v="34"/>
    <n v="31000"/>
    <s v="FranÃ§ois Ozon"/>
    <s v="Juan Mayorga"/>
    <s v="Fabrice Luchini"/>
    <s v="France"/>
    <m/>
    <n v="16190771"/>
    <s v="Mandarin Films"/>
    <n v="105"/>
    <n v="229.6"/>
    <n v="21486619.876742158"/>
  </r>
  <r>
    <s v="The Cold Light of Day"/>
    <x v="8"/>
    <x v="2"/>
    <x v="32"/>
    <s v="September 7, 2012 (United States)"/>
    <x v="38"/>
    <n v="36000"/>
    <s v="Mabrouk El Mechri"/>
    <s v="Scott Wiper"/>
    <s v="Henry Cavill"/>
    <s v="United States"/>
    <n v="20000000"/>
    <n v="16863583"/>
    <s v="Summit Entertainment"/>
    <n v="93"/>
    <n v="229.6"/>
    <n v="22379502.352351915"/>
  </r>
  <r>
    <s v="The Apparition"/>
    <x v="8"/>
    <x v="4"/>
    <x v="32"/>
    <s v="August 24, 2012 (United States)"/>
    <x v="52"/>
    <n v="19000"/>
    <s v="Todd Lincoln"/>
    <s v="Todd Lincoln"/>
    <s v="Ashley Greene"/>
    <s v="United States"/>
    <n v="17000000"/>
    <n v="11350665"/>
    <s v="Warner Bros."/>
    <n v="82"/>
    <n v="229.6"/>
    <n v="15063360.738240417"/>
  </r>
  <r>
    <s v="To the Wonder"/>
    <x v="0"/>
    <x v="0"/>
    <x v="32"/>
    <s v="February 22, 2013 (Ireland)"/>
    <x v="23"/>
    <n v="28000"/>
    <s v="Terrence Malick"/>
    <s v="Terrence Malick"/>
    <s v="Ben Affleck"/>
    <s v="United States"/>
    <m/>
    <n v="2801166"/>
    <s v="Brothers K Productions"/>
    <n v="112"/>
    <n v="229.6"/>
    <n v="3717401.046167247"/>
  </r>
  <r>
    <s v="Lockout"/>
    <x v="8"/>
    <x v="2"/>
    <x v="32"/>
    <s v="April 13, 2012 (United States)"/>
    <x v="10"/>
    <n v="96000"/>
    <s v="James Mather"/>
    <s v="James Mather"/>
    <s v="Guy Pearce"/>
    <s v="France"/>
    <n v="20000000"/>
    <n v="32948113"/>
    <s v="EuropaCorp"/>
    <n v="95"/>
    <n v="229.6"/>
    <n v="43725130.797473863"/>
  </r>
  <r>
    <s v="Chasing Mavericks"/>
    <x v="1"/>
    <x v="5"/>
    <x v="32"/>
    <s v="October 26, 2012 (United States)"/>
    <x v="12"/>
    <n v="31000"/>
    <s v="Michael Apted"/>
    <s v="Kario Salem"/>
    <s v="Jonny Weston"/>
    <s v="United States"/>
    <n v="20000000"/>
    <n v="7942116"/>
    <s v="Fox 2000 Pictures"/>
    <n v="116"/>
    <n v="229.6"/>
    <n v="10539907.426829267"/>
  </r>
  <r>
    <s v="One for the Money"/>
    <x v="8"/>
    <x v="2"/>
    <x v="32"/>
    <s v="January 27, 2012 (United States)"/>
    <x v="11"/>
    <n v="41000"/>
    <s v="Julie Anne Robinson"/>
    <s v="Stacy Sherman"/>
    <s v="Katherine Heigl"/>
    <s v="United States"/>
    <n v="40000000"/>
    <n v="38084162"/>
    <s v="Lakeshore Entertainment"/>
    <m/>
    <n v="229.6"/>
    <n v="50541133.107142851"/>
  </r>
  <r>
    <s v="Bachelorette"/>
    <x v="0"/>
    <x v="3"/>
    <x v="32"/>
    <s v="September 6, 2012 (Russia)"/>
    <x v="11"/>
    <n v="46000"/>
    <s v="Leslye Headland"/>
    <s v="Leslye Headland"/>
    <s v="Kirsten Dunst"/>
    <s v="United States"/>
    <n v="3000000"/>
    <n v="12128575"/>
    <s v="Gary Sanchez Productions"/>
    <n v="87"/>
    <n v="229.6"/>
    <n v="16095717.780923344"/>
  </r>
  <r>
    <s v="Lay the Favorite"/>
    <x v="0"/>
    <x v="3"/>
    <x v="32"/>
    <s v="June 22, 2012 (United Kingdom)"/>
    <x v="25"/>
    <n v="11000"/>
    <s v="Stephen Frears"/>
    <s v="D.V. DeVincentis"/>
    <s v="Rebecca Hall"/>
    <s v="United States"/>
    <n v="26350000"/>
    <n v="1577272"/>
    <s v="Emmett/Furla/Oasis Films (EFO Films)"/>
    <n v="94"/>
    <n v="229.6"/>
    <n v="2093182.8327526131"/>
  </r>
  <r>
    <s v="Kahaani"/>
    <x v="4"/>
    <x v="16"/>
    <x v="32"/>
    <s v="March 9, 2012 (India)"/>
    <x v="31"/>
    <n v="59000"/>
    <s v="Sujoy Ghosh"/>
    <s v="Sujoy Ghosh"/>
    <s v="Vidya Balan"/>
    <s v="India"/>
    <m/>
    <n v="459234"/>
    <s v="Boundscript"/>
    <n v="122"/>
    <n v="229.6"/>
    <n v="609445.1210801393"/>
  </r>
  <r>
    <s v="Parental Guidance"/>
    <x v="1"/>
    <x v="3"/>
    <x v="32"/>
    <s v="December 25, 2012 (United States)"/>
    <x v="22"/>
    <n v="25000"/>
    <s v="Andy Fickman"/>
    <s v="Lisa Addario"/>
    <s v="Billy Crystal"/>
    <s v="United States"/>
    <n v="25000000"/>
    <n v="119772232"/>
    <s v="Twentieth Century Fox"/>
    <n v="105"/>
    <n v="229.6"/>
    <n v="158948602.31010452"/>
  </r>
  <r>
    <s v="The Raven"/>
    <x v="0"/>
    <x v="6"/>
    <x v="32"/>
    <s v="April 27, 2012 (United States)"/>
    <x v="5"/>
    <n v="83000"/>
    <s v="James McTeigue"/>
    <s v="Hannah Shakespeare"/>
    <s v="John Cusack"/>
    <s v="United States"/>
    <n v="26000000"/>
    <n v="29699345"/>
    <s v="Intrepid Pictures"/>
    <n v="110"/>
    <n v="229.6"/>
    <n v="39413721.347996511"/>
  </r>
  <r>
    <s v="Liberal Arts"/>
    <x v="8"/>
    <x v="3"/>
    <x v="32"/>
    <s v="October 5, 2012 (United Kingdom)"/>
    <x v="17"/>
    <n v="37000"/>
    <s v="Josh Radnor"/>
    <s v="Josh Radnor"/>
    <s v="Josh Radnor"/>
    <s v="United States"/>
    <n v="2000000"/>
    <n v="1150681"/>
    <s v="BCDF Pictures"/>
    <n v="97"/>
    <n v="229.6"/>
    <n v="1527057.9298780486"/>
  </r>
  <r>
    <s v="Stolen"/>
    <x v="0"/>
    <x v="2"/>
    <x v="32"/>
    <s v="September 6, 2012 (United Arab Emirates)"/>
    <x v="30"/>
    <n v="44000"/>
    <s v="Simon West"/>
    <s v="David Guggenheim"/>
    <s v="Nicolas Cage"/>
    <s v="United States"/>
    <n v="35000000"/>
    <n v="17415418"/>
    <s v="Millennium Films"/>
    <n v="96"/>
    <n v="229.6"/>
    <n v="23111837.389372822"/>
  </r>
  <r>
    <s v="Kon-Tiki"/>
    <x v="8"/>
    <x v="1"/>
    <x v="32"/>
    <s v="April 26, 2013 (United States)"/>
    <x v="13"/>
    <n v="47000"/>
    <s v="Joachim RÃ¸nning"/>
    <s v="Petter Skavlan"/>
    <s v="PÃ¥l Sverre Hagen"/>
    <s v="United Kingdom"/>
    <n v="16600000"/>
    <n v="22842887"/>
    <s v="Recorded Picture Company (RPC)"/>
    <n v="118"/>
    <n v="229.6"/>
    <n v="30314580.439459927"/>
  </r>
  <r>
    <s v="Paranormal Activity 4"/>
    <x v="0"/>
    <x v="4"/>
    <x v="32"/>
    <s v="October 19, 2012 (United States)"/>
    <x v="26"/>
    <n v="63000"/>
    <s v="Henry Joost"/>
    <s v="Christopher Landon"/>
    <s v="Stephen Dunham"/>
    <s v="United States"/>
    <n v="5000000"/>
    <n v="142802657"/>
    <s v="Paramount Pictures"/>
    <n v="88"/>
    <n v="229.6"/>
    <n v="189512062.66506967"/>
  </r>
  <r>
    <s v="Quartet"/>
    <x v="8"/>
    <x v="3"/>
    <x v="32"/>
    <s v="March 1, 2013 (United States)"/>
    <x v="8"/>
    <n v="19000"/>
    <s v="Dustin Hoffman"/>
    <s v="Ronald Harwood"/>
    <s v="Maggie Smith"/>
    <s v="United Kingdom"/>
    <n v="11000000"/>
    <n v="59520298"/>
    <s v="Headline Pictures"/>
    <n v="98"/>
    <n v="229.6"/>
    <n v="78988827.528745636"/>
  </r>
  <r>
    <s v="28 Hotel Rooms"/>
    <x v="4"/>
    <x v="0"/>
    <x v="32"/>
    <s v="November 9, 2012 (United States)"/>
    <x v="1"/>
    <n v="3200"/>
    <s v="Matt Ross"/>
    <s v="Matt Ross"/>
    <s v="Marin Ireland"/>
    <s v="United States"/>
    <m/>
    <n v="131208"/>
    <s v="Mott Street Pictures"/>
    <n v="82"/>
    <n v="229.6"/>
    <n v="174124.90243902439"/>
  </r>
  <r>
    <s v="Playing for Keeps"/>
    <x v="8"/>
    <x v="3"/>
    <x v="32"/>
    <s v="December 7, 2012 (United States)"/>
    <x v="46"/>
    <n v="29000"/>
    <s v="Gabriele Muccino"/>
    <s v="Robbie Fox"/>
    <s v="Gerard Butler"/>
    <s v="United States"/>
    <n v="35000000"/>
    <n v="30962335"/>
    <s v="Eclectic Pictures"/>
    <n v="105"/>
    <n v="229.6"/>
    <n v="41089823.495209053"/>
  </r>
  <r>
    <s v="Upside Down"/>
    <x v="8"/>
    <x v="0"/>
    <x v="32"/>
    <s v="May 1, 2013 (France)"/>
    <x v="5"/>
    <n v="70000"/>
    <s v="Juan Solanas"/>
    <s v="Juan Solanas"/>
    <s v="Jim Sturgess"/>
    <s v="Canada"/>
    <n v="60000000"/>
    <n v="22187813"/>
    <s v="Upside Down Films"/>
    <n v="109"/>
    <n v="229.6"/>
    <n v="29445237.896777"/>
  </r>
  <r>
    <s v="Great Expectations"/>
    <x v="8"/>
    <x v="0"/>
    <x v="32"/>
    <s v="November 8, 2013 (United States)"/>
    <x v="5"/>
    <n v="13000"/>
    <s v="Mike Newell"/>
    <s v="David Nicholls"/>
    <s v="Toby Irvine"/>
    <s v="United Kingdom"/>
    <m/>
    <n v="6202879"/>
    <s v="BBC Films"/>
    <n v="128"/>
    <n v="229.6"/>
    <n v="8231782.3662891984"/>
  </r>
  <r>
    <s v="The Odd Life of Timothy Green"/>
    <x v="1"/>
    <x v="3"/>
    <x v="32"/>
    <s v="August 15, 2012 (United States)"/>
    <x v="14"/>
    <n v="46000"/>
    <s v="Peter Hedges"/>
    <s v="Peter Hedges"/>
    <s v="Jennifer Garner"/>
    <s v="United States"/>
    <n v="25000000"/>
    <n v="56012642"/>
    <s v="Monsterfoot Productions"/>
    <n v="105"/>
    <n v="229.6"/>
    <n v="74333850.25"/>
  </r>
  <r>
    <s v="Premium Rush"/>
    <x v="8"/>
    <x v="2"/>
    <x v="32"/>
    <s v="August 24, 2012 (United States)"/>
    <x v="16"/>
    <n v="111000"/>
    <s v="David Koepp"/>
    <s v="David Koepp"/>
    <s v="Joseph Gordon-Levitt"/>
    <s v="United States"/>
    <n v="35000000"/>
    <n v="31083599"/>
    <s v="Columbia Pictures"/>
    <n v="91"/>
    <n v="229.6"/>
    <n v="41250751.808797903"/>
  </r>
  <r>
    <s v="Not Fade Away"/>
    <x v="0"/>
    <x v="0"/>
    <x v="32"/>
    <s v="July 19, 2013 (Turkey)"/>
    <x v="22"/>
    <n v="4400"/>
    <s v="David Chase"/>
    <s v="David Chase"/>
    <s v="John Magaro"/>
    <s v="United States"/>
    <n v="20000000"/>
    <n v="636399"/>
    <s v="Chase Films"/>
    <n v="112"/>
    <n v="229.6"/>
    <n v="844559.12587108009"/>
  </r>
  <r>
    <s v="Disconnect"/>
    <x v="0"/>
    <x v="0"/>
    <x v="32"/>
    <s v="July 5, 2013 (United States)"/>
    <x v="24"/>
    <n v="74000"/>
    <s v="Henry Alex Rubin"/>
    <s v="Andrew Stern"/>
    <s v="Jason Bateman"/>
    <s v="United States"/>
    <n v="10000000"/>
    <n v="3428048"/>
    <s v="LD Entertainment"/>
    <n v="115"/>
    <n v="229.6"/>
    <n v="4549330.25087108"/>
  </r>
  <r>
    <s v="Sightseers"/>
    <x v="4"/>
    <x v="1"/>
    <x v="32"/>
    <s v="May 10, 2013 (United States)"/>
    <x v="16"/>
    <n v="27000"/>
    <s v="Ben Wheatley"/>
    <s v="Alice Lowe"/>
    <s v="Alice Lowe"/>
    <s v="United Kingdom"/>
    <m/>
    <n v="2122909"/>
    <s v="StudioCanal"/>
    <n v="88"/>
    <n v="229.6"/>
    <n v="2817292.5622822298"/>
  </r>
  <r>
    <s v="The Pirates! Band of Misfits"/>
    <x v="1"/>
    <x v="10"/>
    <x v="32"/>
    <s v="April 27, 2012 (United States)"/>
    <x v="17"/>
    <n v="46000"/>
    <s v="Peter Lord"/>
    <s v="Gideon Defoe"/>
    <s v="Hugh Grant"/>
    <s v="United Kingdom"/>
    <n v="55000000"/>
    <n v="123054041"/>
    <s v="Columbia Pictures"/>
    <n v="88"/>
    <n v="229.6"/>
    <n v="163303860.15984321"/>
  </r>
  <r>
    <s v="Chernobyl Diaries"/>
    <x v="0"/>
    <x v="4"/>
    <x v="32"/>
    <s v="May 25, 2012 (United States)"/>
    <x v="18"/>
    <n v="65000"/>
    <s v="Bradley Parker"/>
    <s v="Oren Peli"/>
    <s v="Jesse McCartney"/>
    <s v="United States"/>
    <n v="1000000"/>
    <n v="38390020"/>
    <s v="Alcon Entertainment"/>
    <n v="86"/>
    <n v="229.6"/>
    <n v="50947034.381533094"/>
  </r>
  <r>
    <s v="Celeste &amp; Jesse Forever"/>
    <x v="0"/>
    <x v="3"/>
    <x v="32"/>
    <s v="August 3, 2012 (Canada)"/>
    <x v="14"/>
    <n v="30000"/>
    <s v="Lee Toland Krieger"/>
    <s v="Rashida Jones"/>
    <s v="Rashida Jones"/>
    <s v="United States"/>
    <m/>
    <n v="3640975"/>
    <s v="Envision Media Arts"/>
    <n v="92"/>
    <n v="229.6"/>
    <n v="4831903.669425087"/>
  </r>
  <r>
    <s v="Talaash"/>
    <x v="4"/>
    <x v="6"/>
    <x v="32"/>
    <s v="November 30, 2012 (India)"/>
    <x v="13"/>
    <n v="40000"/>
    <s v="Reema Kagti"/>
    <s v="Farhan Akhtar"/>
    <s v="Aamir Khan"/>
    <s v="India"/>
    <n v="7395080"/>
    <n v="5277766"/>
    <s v="Aamir Khan Productions"/>
    <n v="140"/>
    <n v="229.6"/>
    <n v="7004073.6071428563"/>
  </r>
  <r>
    <s v="Hope Springs"/>
    <x v="8"/>
    <x v="3"/>
    <x v="32"/>
    <s v="August 8, 2012 (United States)"/>
    <x v="21"/>
    <n v="42000"/>
    <s v="David Frankel"/>
    <s v="Vanessa Taylor"/>
    <s v="Meryl Streep"/>
    <s v="United States"/>
    <n v="30000000"/>
    <n v="114281051"/>
    <s v="Columbia Pictures"/>
    <n v="100"/>
    <n v="229.6"/>
    <n v="151661307.66419861"/>
  </r>
  <r>
    <s v="People Like Us"/>
    <x v="8"/>
    <x v="3"/>
    <x v="32"/>
    <s v="June 29, 2012 (United States)"/>
    <x v="12"/>
    <n v="42000"/>
    <s v="Alex Kurtzman"/>
    <s v="Alex Kurtzman"/>
    <s v="Chris Pine"/>
    <s v="United States"/>
    <n v="16000000"/>
    <n v="12558931"/>
    <s v="Dreamworks Pictures"/>
    <n v="114"/>
    <n v="229.6"/>
    <n v="16666839.179878047"/>
  </r>
  <r>
    <s v="The ABCs of Death"/>
    <x v="4"/>
    <x v="3"/>
    <x v="32"/>
    <s v="April 26, 2013 (United Kingdom)"/>
    <x v="32"/>
    <n v="18000"/>
    <s v="Directors"/>
    <s v="Ant Timpson"/>
    <s v="Ingrid BolsÃ¸ Berdal"/>
    <s v="United States"/>
    <m/>
    <n v="23589"/>
    <s v="Magnet Releasing"/>
    <n v="129"/>
    <n v="229.6"/>
    <n v="31304.739982578394"/>
  </r>
  <r>
    <s v="Into the White"/>
    <x v="0"/>
    <x v="2"/>
    <x v="32"/>
    <s v="April 12, 2013 (United States)"/>
    <x v="13"/>
    <n v="20000"/>
    <s v="Petter NÃ¦ss"/>
    <s v="Ole Meldgaard"/>
    <s v="Florian Lukas"/>
    <s v="Norway"/>
    <m/>
    <n v="712216"/>
    <s v="Zentropa International Norway"/>
    <n v="104"/>
    <n v="229.6"/>
    <n v="945175.15331010451"/>
  </r>
  <r>
    <s v="The Sweeney"/>
    <x v="0"/>
    <x v="2"/>
    <x v="32"/>
    <s v="March 1, 2013 (United States)"/>
    <x v="10"/>
    <n v="19000"/>
    <s v="Nick Love"/>
    <s v="Nick Love"/>
    <s v="Ray Winstone"/>
    <s v="United Kingdom"/>
    <m/>
    <n v="7708312"/>
    <s v="Vertigo Films"/>
    <n v="112"/>
    <n v="229.6"/>
    <n v="10229628.337979093"/>
  </r>
  <r>
    <s v="Vamps"/>
    <x v="8"/>
    <x v="3"/>
    <x v="32"/>
    <s v="November 2, 2012 (United States)"/>
    <x v="33"/>
    <n v="9700"/>
    <s v="Amy Heckerling"/>
    <s v="Amy Heckerling"/>
    <s v="Alicia Silverstone"/>
    <s v="United States"/>
    <n v="16000000"/>
    <n v="92748"/>
    <s v="Lucky Monkey Pictures"/>
    <n v="92"/>
    <n v="229.6"/>
    <n v="123084.99825783972"/>
  </r>
  <r>
    <s v="Barfi!"/>
    <x v="4"/>
    <x v="3"/>
    <x v="32"/>
    <s v="September 14, 2012 (India)"/>
    <x v="31"/>
    <n v="78000"/>
    <s v="Anurag Basu"/>
    <s v="Anurag Basu"/>
    <s v="Ranbir Kapoor"/>
    <s v="India"/>
    <m/>
    <n v="4490134"/>
    <s v="UTV Motion Pictures"/>
    <n v="151"/>
    <n v="229.6"/>
    <n v="5958814.5897212541"/>
  </r>
  <r>
    <s v="Bel Ami"/>
    <x v="0"/>
    <x v="6"/>
    <x v="32"/>
    <s v="March 9, 2012 (United Kingdom)"/>
    <x v="20"/>
    <n v="18000"/>
    <s v="Declan Donnellan"/>
    <s v="Guy de Maupassant"/>
    <s v="Robert Pattinson"/>
    <s v="United Kingdom"/>
    <m/>
    <n v="9374932"/>
    <s v="Redwave Films"/>
    <n v="102"/>
    <n v="229.6"/>
    <n v="12441384.060975609"/>
  </r>
  <r>
    <s v="Unfinished Song"/>
    <x v="8"/>
    <x v="3"/>
    <x v="32"/>
    <s v="February 22, 2013 (United Kingdom)"/>
    <x v="9"/>
    <n v="7400"/>
    <s v="Paul Andrew Williams"/>
    <s v="Paul Andrew Williams"/>
    <s v="Terence Stamp"/>
    <s v="United Kingdom"/>
    <m/>
    <n v="9166865"/>
    <s v="Steel Mill Pictures"/>
    <n v="90"/>
    <n v="229.6"/>
    <n v="12165260.302700348"/>
  </r>
  <r>
    <s v="A Thousand Words"/>
    <x v="8"/>
    <x v="3"/>
    <x v="32"/>
    <s v="March 9, 2012 (United States)"/>
    <x v="23"/>
    <n v="41000"/>
    <s v="Brian Robbins"/>
    <s v="Steve Koren"/>
    <s v="Eddie Murphy"/>
    <s v="United States"/>
    <n v="40000000"/>
    <n v="22044277"/>
    <s v="DreamWorks"/>
    <n v="91"/>
    <n v="229.6"/>
    <n v="29254752.621515676"/>
  </r>
  <r>
    <s v="Like Someone in Love"/>
    <x v="4"/>
    <x v="0"/>
    <x v="32"/>
    <s v="September 15, 2012 (Japan)"/>
    <x v="9"/>
    <n v="11000"/>
    <s v="Abbas Kiarostami"/>
    <s v="Abbas Kiarostami"/>
    <s v="Rin Takanashi"/>
    <s v="Japan"/>
    <m/>
    <n v="562878"/>
    <s v="Centre national du cinÃ©ma et de l'image animÃ©e (CNC)"/>
    <n v="109"/>
    <n v="229.6"/>
    <n v="746990.09843205567"/>
  </r>
  <r>
    <s v="Escape from Planet Earth"/>
    <x v="1"/>
    <x v="10"/>
    <x v="32"/>
    <s v="February 15, 2013 (United States)"/>
    <x v="23"/>
    <n v="25000"/>
    <s v="Cal Brunker"/>
    <s v="Bob Barlen"/>
    <s v="Brendan Fraser"/>
    <s v="United States"/>
    <n v="40000000"/>
    <n v="74939189"/>
    <s v="Blue Yonder Films"/>
    <n v="89"/>
    <n v="229.6"/>
    <n v="99451092.719076648"/>
  </r>
  <r>
    <s v="The Reluctant Fundamentalist"/>
    <x v="0"/>
    <x v="0"/>
    <x v="32"/>
    <s v="May 17, 2013 (India)"/>
    <x v="15"/>
    <n v="14000"/>
    <s v="Mira Nair"/>
    <s v="Javed Akhtar"/>
    <s v="Riz Ahmed"/>
    <s v="United States"/>
    <m/>
    <n v="2176576"/>
    <s v="Cine Mosaic"/>
    <n v="130"/>
    <n v="229.6"/>
    <n v="2888513.5331010451"/>
  </r>
  <r>
    <s v="Much Ado About Nothing"/>
    <x v="8"/>
    <x v="3"/>
    <x v="32"/>
    <s v="June 14, 2013 (United Kingdom)"/>
    <x v="12"/>
    <n v="16000"/>
    <s v="Joss Whedon"/>
    <s v="William Shakespeare"/>
    <s v="Alexis Denisof"/>
    <s v="United States"/>
    <m/>
    <n v="5341221"/>
    <s v="Bellwether Pictures"/>
    <n v="109"/>
    <n v="229.6"/>
    <n v="7088284.1406794423"/>
  </r>
  <r>
    <s v="Ginger &amp; Rosa"/>
    <x v="8"/>
    <x v="0"/>
    <x v="32"/>
    <s v="October 19, 2012 (United Kingdom)"/>
    <x v="21"/>
    <n v="11000"/>
    <s v="Sally Potter"/>
    <s v="Sally Potter"/>
    <s v="Elle Fanning"/>
    <s v="United Kingdom"/>
    <m/>
    <n v="1674776"/>
    <s v="Adventure Pictures"/>
    <n v="90"/>
    <n v="229.6"/>
    <n v="2222579.4738675957"/>
  </r>
  <r>
    <s v="For a Good Time, Call..."/>
    <x v="0"/>
    <x v="3"/>
    <x v="32"/>
    <s v="November 2, 2012 (United Kingdom)"/>
    <x v="22"/>
    <n v="16000"/>
    <s v="Jamie Travis"/>
    <s v="Katie Anne Naylon"/>
    <s v="Ari Graynor"/>
    <s v="United States"/>
    <n v="850000"/>
    <n v="1386088"/>
    <s v="AdScott Pictures"/>
    <n v="85"/>
    <n v="229.6"/>
    <n v="1839464.3449477351"/>
  </r>
  <r>
    <s v="Big Miracle"/>
    <x v="1"/>
    <x v="5"/>
    <x v="32"/>
    <s v="February 3, 2012 (United States)"/>
    <x v="16"/>
    <n v="19000"/>
    <s v="Ken Kwapis"/>
    <s v="Jack Amiel"/>
    <s v="Drew Barrymore"/>
    <s v="United States"/>
    <n v="40000000"/>
    <n v="24740061"/>
    <s v="Universal Pictures"/>
    <n v="107"/>
    <n v="229.6"/>
    <n v="32832302.206881531"/>
  </r>
  <r>
    <s v="What Maisie Knew"/>
    <x v="0"/>
    <x v="0"/>
    <x v="32"/>
    <s v="May 3, 2013 (United States)"/>
    <x v="34"/>
    <n v="27000"/>
    <s v="Scott McGehee"/>
    <s v="Nancy Doyne"/>
    <s v="Julianne Moore"/>
    <s v="United States"/>
    <n v="6000000"/>
    <n v="2711379"/>
    <s v="Red Crown Productions"/>
    <n v="99"/>
    <n v="229.6"/>
    <n v="3598245.5631533097"/>
  </r>
  <r>
    <s v="The Devil Inside"/>
    <x v="0"/>
    <x v="4"/>
    <x v="32"/>
    <s v="January 6, 2012 (United States)"/>
    <x v="29"/>
    <n v="35000"/>
    <s v="William Brent Bell"/>
    <s v="William Brent Bell"/>
    <s v="Fernanda Andrade"/>
    <s v="United States"/>
    <n v="1000000"/>
    <n v="101758490"/>
    <s v="Insurge Pictures"/>
    <n v="83"/>
    <n v="229.6"/>
    <n v="135042734.76916376"/>
  </r>
  <r>
    <s v="Cocktail"/>
    <x v="4"/>
    <x v="3"/>
    <x v="32"/>
    <s v="July 13, 2012 (United Kingdom)"/>
    <x v="21"/>
    <n v="14000"/>
    <s v="Homi Adajania"/>
    <s v="Imtiaz Ali"/>
    <s v="Saif Ali Khan"/>
    <s v="United Kingdom"/>
    <n v="7980000"/>
    <n v="2724695"/>
    <s v="Cocktail Film"/>
    <n v="146"/>
    <n v="229.6"/>
    <n v="3615917.101480836"/>
  </r>
  <r>
    <s v="Fun Size"/>
    <x v="8"/>
    <x v="1"/>
    <x v="32"/>
    <s v="October 26, 2012 (United States)"/>
    <x v="20"/>
    <n v="14000"/>
    <s v="Josh Schwartz"/>
    <s v="Max Werner"/>
    <s v="Victoria Justice"/>
    <s v="United States"/>
    <n v="14000000"/>
    <n v="11417362"/>
    <s v="Paramount Pictures"/>
    <n v="86"/>
    <n v="229.6"/>
    <n v="15151873.69947735"/>
  </r>
  <r>
    <s v="Farewell, My Queen"/>
    <x v="0"/>
    <x v="0"/>
    <x v="32"/>
    <s v="March 21, 2012 (France)"/>
    <x v="19"/>
    <n v="8200"/>
    <s v="BenoÃ®t Jacquot"/>
    <s v="BenoÃ®t Jacquot"/>
    <s v="LÃ©a Seydoux"/>
    <s v="France"/>
    <m/>
    <n v="6366835"/>
    <s v="GMT Productions"/>
    <n v="100"/>
    <n v="229.6"/>
    <n v="8449366.831445992"/>
  </r>
  <r>
    <s v="The Magic of Belle Isle"/>
    <x v="1"/>
    <x v="3"/>
    <x v="32"/>
    <s v="July 6, 2012 (United States)"/>
    <x v="9"/>
    <n v="18000"/>
    <s v="Rob Reiner"/>
    <s v="Guy Thomas"/>
    <s v="Morgan Freeman"/>
    <s v="United States"/>
    <m/>
    <n v="123821"/>
    <s v="Magnolia Pictures"/>
    <n v="109"/>
    <n v="229.6"/>
    <n v="164321.68423344946"/>
  </r>
  <r>
    <s v="Robot &amp; Frank"/>
    <x v="8"/>
    <x v="3"/>
    <x v="32"/>
    <s v="September 19, 2012 (France)"/>
    <x v="12"/>
    <n v="63000"/>
    <s v="Jake Schreier"/>
    <s v="Christopher Ford"/>
    <s v="Peter Sarsgaard"/>
    <s v="United States"/>
    <n v="2500000"/>
    <n v="4806423"/>
    <s v="Dog Run Pictures"/>
    <n v="89"/>
    <n v="229.6"/>
    <n v="6378558.7460801387"/>
  </r>
  <r>
    <s v="The Wolf of Wall Street"/>
    <x v="0"/>
    <x v="5"/>
    <x v="33"/>
    <s v="December 25, 2013 (United States)"/>
    <x v="7"/>
    <n v="1200000"/>
    <s v="Martin Scorsese"/>
    <s v="Terence Winter"/>
    <s v="Leonardo DiCaprio"/>
    <s v="United States"/>
    <n v="100000000"/>
    <n v="392000694"/>
    <s v="Red Granite Pictures"/>
    <n v="180"/>
    <n v="233"/>
    <n v="512629233.74163085"/>
  </r>
  <r>
    <s v="Iron Man 3"/>
    <x v="8"/>
    <x v="2"/>
    <x v="33"/>
    <s v="May 3, 2013 (United States)"/>
    <x v="12"/>
    <n v="779000"/>
    <s v="Shane Black"/>
    <s v="Drew Pearce"/>
    <s v="Robert Downey Jr."/>
    <s v="United States"/>
    <n v="200000000"/>
    <n v="1214811252"/>
    <s v="Marvel Studios"/>
    <n v="130"/>
    <n v="233"/>
    <n v="1588639435.5553646"/>
  </r>
  <r>
    <s v="The Conjuring"/>
    <x v="0"/>
    <x v="4"/>
    <x v="33"/>
    <s v="July 19, 2013 (United States)"/>
    <x v="24"/>
    <n v="464000"/>
    <s v="James Wan"/>
    <s v="Chad Hayes"/>
    <s v="Patrick Wilson"/>
    <s v="United States"/>
    <n v="20000000"/>
    <n v="320290989"/>
    <s v="New Line Cinema"/>
    <n v="112"/>
    <n v="233"/>
    <n v="418852636.6879828"/>
  </r>
  <r>
    <s v="Prisoners"/>
    <x v="0"/>
    <x v="6"/>
    <x v="33"/>
    <s v="September 20, 2013 (United States)"/>
    <x v="31"/>
    <n v="625000"/>
    <s v="Denis Villeneuve"/>
    <s v="Aaron Guzikowski"/>
    <s v="Hugh Jackman"/>
    <s v="United States"/>
    <n v="46000000"/>
    <n v="122126687"/>
    <s v="Alcon Entertainment"/>
    <n v="153"/>
    <n v="233"/>
    <n v="159708161.06824034"/>
  </r>
  <r>
    <s v="Thor: The Dark World"/>
    <x v="8"/>
    <x v="2"/>
    <x v="33"/>
    <s v="November 8, 2013 (United States)"/>
    <x v="8"/>
    <n v="618000"/>
    <s v="Alan Taylor"/>
    <s v="Christopher L. Yost"/>
    <s v="Chris Hemsworth"/>
    <s v="United States"/>
    <n v="170000000"/>
    <n v="644783140"/>
    <s v="Marvel Studios"/>
    <n v="112"/>
    <n v="233"/>
    <n v="843199239.304721"/>
  </r>
  <r>
    <s v="The Purge"/>
    <x v="0"/>
    <x v="4"/>
    <x v="33"/>
    <s v="June 7, 2013 (United States)"/>
    <x v="46"/>
    <n v="209000"/>
    <s v="James DeMonaco"/>
    <s v="James DeMonaco"/>
    <s v="Ethan Hawke"/>
    <s v="United States"/>
    <n v="3000000"/>
    <n v="89328627"/>
    <s v="Universal Pictures"/>
    <n v="85"/>
    <n v="233"/>
    <n v="116817307.49742489"/>
  </r>
  <r>
    <s v="Grown Ups 2"/>
    <x v="8"/>
    <x v="3"/>
    <x v="33"/>
    <s v="July 12, 2013 (United States)"/>
    <x v="20"/>
    <n v="144000"/>
    <s v="Dennis Dugan"/>
    <s v="Fred Wolf"/>
    <s v="Adam Sandler"/>
    <s v="United States"/>
    <n v="80000000"/>
    <n v="246984278"/>
    <s v="Columbia Pictures"/>
    <n v="101"/>
    <n v="233"/>
    <n v="322987594.44892704"/>
  </r>
  <r>
    <s v="Fast &amp; Furious 6"/>
    <x v="8"/>
    <x v="2"/>
    <x v="33"/>
    <s v="May 24, 2013 (United States)"/>
    <x v="9"/>
    <n v="377000"/>
    <s v="Justin Lin"/>
    <s v="Chris Morgan"/>
    <s v="Vin Diesel"/>
    <s v="United States"/>
    <n v="160000000"/>
    <n v="788680968"/>
    <s v="Universal Pictures"/>
    <n v="130"/>
    <n v="233"/>
    <n v="1031378072.7450644"/>
  </r>
  <r>
    <s v="Gravity"/>
    <x v="8"/>
    <x v="0"/>
    <x v="33"/>
    <s v="October 4, 2013 (United States)"/>
    <x v="3"/>
    <n v="784000"/>
    <s v="Alfonso CuarÃ³n"/>
    <s v="Alfonso CuarÃ³n"/>
    <s v="Sandra Bullock"/>
    <s v="United Kingdom"/>
    <n v="100000000"/>
    <n v="723192705"/>
    <s v="Warner Bros."/>
    <n v="91"/>
    <n v="233"/>
    <n v="945737412.93347633"/>
  </r>
  <r>
    <s v="About Time"/>
    <x v="0"/>
    <x v="3"/>
    <x v="33"/>
    <s v="November 8, 2013 (United States)"/>
    <x v="40"/>
    <n v="317000"/>
    <s v="Richard Curtis"/>
    <s v="Richard Curtis"/>
    <s v="Domhnall Gleeson"/>
    <s v="United Kingdom"/>
    <n v="12000000"/>
    <n v="87100449"/>
    <s v="Translux"/>
    <n v="123"/>
    <n v="233"/>
    <n v="113903462.7051502"/>
  </r>
  <r>
    <s v="The Hobbit: The Desolation of Smaug"/>
    <x v="8"/>
    <x v="1"/>
    <x v="33"/>
    <s v="December 13, 2013 (United States)"/>
    <x v="40"/>
    <n v="615000"/>
    <s v="Peter Jackson"/>
    <s v="Fran Walsh"/>
    <s v="Ian McKellen"/>
    <s v="New Zealand"/>
    <n v="225000000"/>
    <n v="959007513"/>
    <s v="Metro-Goldwyn-Mayer (MGM)"/>
    <n v="161"/>
    <n v="233"/>
    <n v="1254118408.6313305"/>
  </r>
  <r>
    <s v="Man of Steel"/>
    <x v="8"/>
    <x v="2"/>
    <x v="33"/>
    <s v="June 14, 2013 (United States)"/>
    <x v="9"/>
    <n v="721000"/>
    <s v="Zack Snyder"/>
    <s v="David S. Goyer"/>
    <s v="Henry Cavill"/>
    <s v="United States"/>
    <n v="225000000"/>
    <n v="668045518"/>
    <s v="Warner Bros."/>
    <n v="143"/>
    <n v="233"/>
    <n v="873620040.06266093"/>
  </r>
  <r>
    <s v="Under the Skin"/>
    <x v="0"/>
    <x v="0"/>
    <x v="33"/>
    <s v="March 14, 2014 (United Kingdom)"/>
    <x v="21"/>
    <n v="134000"/>
    <s v="Jonathan Glazer"/>
    <s v="Walter Campbell"/>
    <s v="Scarlett Johansson"/>
    <s v="United Kingdom"/>
    <n v="13300000"/>
    <n v="5866389"/>
    <s v="Film4"/>
    <n v="108"/>
    <n v="233"/>
    <n v="7671625.4433476394"/>
  </r>
  <r>
    <s v="Blue Is the Warmest Colour"/>
    <x v="5"/>
    <x v="0"/>
    <x v="33"/>
    <s v="October 9, 2013 (Belgium)"/>
    <x v="3"/>
    <n v="142000"/>
    <s v="Abdellatif Kechiche"/>
    <s v="Abdellatif Kechiche"/>
    <s v="LÃ©a Seydoux"/>
    <s v="France"/>
    <m/>
    <n v="19465835"/>
    <s v="Quat'sous Films"/>
    <n v="180"/>
    <n v="233"/>
    <n v="25455965.341201715"/>
  </r>
  <r>
    <s v="Only Lovers Left Alive"/>
    <x v="0"/>
    <x v="3"/>
    <x v="33"/>
    <s v="December 25, 2013 (Germany)"/>
    <x v="4"/>
    <n v="94000"/>
    <s v="Jim Jarmusch"/>
    <s v="Jim Jarmusch"/>
    <s v="Tilda Swinton"/>
    <s v="United Kingdom"/>
    <n v="7000000"/>
    <n v="7609187"/>
    <s v="Recorded Picture Company (RPC)"/>
    <n v="123"/>
    <n v="233"/>
    <n v="9950726.5188841205"/>
  </r>
  <r>
    <s v="Her"/>
    <x v="0"/>
    <x v="0"/>
    <x v="33"/>
    <s v="January 10, 2014 (United States)"/>
    <x v="45"/>
    <n v="559000"/>
    <s v="Spike Jonze"/>
    <s v="Spike Jonze"/>
    <s v="Joaquin Phoenix"/>
    <s v="United States"/>
    <n v="23000000"/>
    <n v="48517427"/>
    <s v="Annapurna Pictures"/>
    <n v="126"/>
    <n v="233"/>
    <n v="63447467.840772532"/>
  </r>
  <r>
    <s v="Snowpiercer"/>
    <x v="0"/>
    <x v="2"/>
    <x v="33"/>
    <s v="July 11, 2014 (United States)"/>
    <x v="12"/>
    <n v="335000"/>
    <s v="Bong Joon Ho"/>
    <s v="Jacques Lob"/>
    <s v="Chris Evans"/>
    <s v="South Korea"/>
    <n v="39200000"/>
    <n v="86758912"/>
    <s v="SnowPiercer"/>
    <n v="126"/>
    <n v="233"/>
    <n v="113456826.1218884"/>
  </r>
  <r>
    <s v="We're the Millers"/>
    <x v="0"/>
    <x v="3"/>
    <x v="33"/>
    <s v="August 7, 2013 (United States)"/>
    <x v="9"/>
    <n v="415000"/>
    <s v="Rawson Marshall Thurber"/>
    <s v="Bob Fisher"/>
    <s v="Jason Sudeikis"/>
    <s v="United States"/>
    <n v="37000000"/>
    <n v="269994119"/>
    <s v="New Line Cinema"/>
    <n v="110"/>
    <n v="233"/>
    <n v="353078146.17725319"/>
  </r>
  <r>
    <s v="Kick-Ass 2"/>
    <x v="0"/>
    <x v="2"/>
    <x v="33"/>
    <s v="August 16, 2013 (United States)"/>
    <x v="16"/>
    <n v="259000"/>
    <s v="Jeff Wadlow"/>
    <s v="Jeff Wadlow"/>
    <s v="Aaron Taylor-Johnson"/>
    <s v="United Kingdom"/>
    <n v="28000000"/>
    <n v="60795985"/>
    <s v="Universal Pictures"/>
    <n v="103"/>
    <n v="233"/>
    <n v="79504449.05364807"/>
  </r>
  <r>
    <s v="Frozen"/>
    <x v="1"/>
    <x v="10"/>
    <x v="33"/>
    <s v="November 27, 2013 (United States)"/>
    <x v="34"/>
    <n v="585000"/>
    <s v="Chris Buck"/>
    <s v="Jennifer Lee"/>
    <s v="Kristen Bell"/>
    <s v="United States"/>
    <n v="150000000"/>
    <n v="1281508100"/>
    <s v="Walt Disney Animation Studios"/>
    <n v="102"/>
    <n v="233"/>
    <n v="1675860592.5751071"/>
  </r>
  <r>
    <s v="The Great Gatsby"/>
    <x v="8"/>
    <x v="0"/>
    <x v="33"/>
    <s v="May 10, 2013 (United States)"/>
    <x v="13"/>
    <n v="494000"/>
    <s v="Baz Luhrmann"/>
    <s v="Baz Luhrmann"/>
    <s v="Leonardo DiCaprio"/>
    <s v="Australia"/>
    <n v="105000000"/>
    <n v="353642274"/>
    <s v="Warner Bros."/>
    <n v="143"/>
    <n v="233"/>
    <n v="462466956.59999996"/>
  </r>
  <r>
    <s v="American Hustle"/>
    <x v="0"/>
    <x v="6"/>
    <x v="33"/>
    <s v="December 20, 2013 (United States)"/>
    <x v="13"/>
    <n v="458000"/>
    <s v="David O. Russell"/>
    <s v="Eric Warren Singer"/>
    <s v="Christian Bale"/>
    <s v="United States"/>
    <n v="40000000"/>
    <n v="251171807"/>
    <s v="Columbia Pictures"/>
    <n v="138"/>
    <n v="233"/>
    <n v="328463732.15836906"/>
  </r>
  <r>
    <s v="The Green Inferno"/>
    <x v="0"/>
    <x v="1"/>
    <x v="33"/>
    <s v="September 25, 2015 (United States)"/>
    <x v="11"/>
    <n v="41000"/>
    <s v="Eli Roth"/>
    <s v="Eli Roth"/>
    <s v="Lorenza Izzo"/>
    <s v="United States"/>
    <n v="5000000"/>
    <n v="12666449"/>
    <s v="Worldview Entertainment"/>
    <n v="100"/>
    <n v="233"/>
    <n v="16564236.095708154"/>
  </r>
  <r>
    <s v="Rush"/>
    <x v="0"/>
    <x v="2"/>
    <x v="33"/>
    <s v="September 27, 2013 (United States)"/>
    <x v="31"/>
    <n v="446000"/>
    <s v="Ron Howard"/>
    <s v="Peter Morgan"/>
    <s v="Daniel BrÃ¼hl"/>
    <s v="United Kingdom"/>
    <n v="38000000"/>
    <n v="96983009"/>
    <s v="Exclusive Media Group"/>
    <n v="123"/>
    <n v="233"/>
    <n v="126827136.66223176"/>
  </r>
  <r>
    <s v="Monsters University"/>
    <x v="2"/>
    <x v="10"/>
    <x v="33"/>
    <s v="June 21, 2013 (United States)"/>
    <x v="13"/>
    <n v="332000"/>
    <s v="Dan Scanlon"/>
    <s v="Dan Scanlon"/>
    <s v="Billy Crystal"/>
    <s v="United States"/>
    <n v="200000000"/>
    <n v="743559645"/>
    <s v="Walt Disney Pictures"/>
    <n v="104"/>
    <n v="233"/>
    <n v="972371776.10085833"/>
  </r>
  <r>
    <s v="Don Jon"/>
    <x v="0"/>
    <x v="3"/>
    <x v="33"/>
    <s v="September 27, 2013 (United States)"/>
    <x v="16"/>
    <n v="232000"/>
    <s v="Joseph Gordon-Levitt"/>
    <s v="Joseph Gordon-Levitt"/>
    <s v="Joseph Gordon-Levitt"/>
    <s v="United States"/>
    <n v="3000000"/>
    <n v="39439355"/>
    <s v="Voltage Pictures"/>
    <n v="90"/>
    <n v="233"/>
    <n v="51575843.212446347"/>
  </r>
  <r>
    <s v="Now You See Me"/>
    <x v="8"/>
    <x v="6"/>
    <x v="33"/>
    <s v="May 31, 2013 (United States)"/>
    <x v="13"/>
    <n v="612000"/>
    <s v="Louis Leterrier"/>
    <s v="Ed Solomon"/>
    <s v="Jesse Eisenberg"/>
    <s v="United States"/>
    <n v="75000000"/>
    <n v="351723989"/>
    <s v="Summit Entertainment"/>
    <n v="115"/>
    <n v="233"/>
    <n v="459958366.73090124"/>
  </r>
  <r>
    <s v="Oblivion"/>
    <x v="8"/>
    <x v="2"/>
    <x v="33"/>
    <s v="April 19, 2013 (United States)"/>
    <x v="9"/>
    <n v="495000"/>
    <s v="Joseph Kosinski"/>
    <s v="Karl Gajdusek"/>
    <s v="Tom Cruise"/>
    <s v="United States"/>
    <n v="120000000"/>
    <n v="286168572"/>
    <s v="Universal Pictures"/>
    <n v="124"/>
    <n v="233"/>
    <n v="374229887.93304718"/>
  </r>
  <r>
    <s v="Identity Thief"/>
    <x v="0"/>
    <x v="3"/>
    <x v="33"/>
    <s v="February 8, 2013 (United States)"/>
    <x v="46"/>
    <n v="128000"/>
    <s v="Seth Gordon"/>
    <s v="Craig Mazin"/>
    <s v="Jason Bateman"/>
    <s v="United States"/>
    <n v="35000000"/>
    <n v="173965010"/>
    <s v="Aggregate Films"/>
    <n v="111"/>
    <n v="233"/>
    <n v="227498448.6995708"/>
  </r>
  <r>
    <s v="Nymphomaniac: Vol. I"/>
    <x v="4"/>
    <x v="0"/>
    <x v="33"/>
    <s v="March 6, 2014 (United States)"/>
    <x v="15"/>
    <n v="119000"/>
    <s v="Lars von Trier"/>
    <s v="Lars von Trier"/>
    <s v="Charlotte Gainsbourg"/>
    <s v="Denmark"/>
    <m/>
    <n v="13551156"/>
    <s v="Zentropa Entertainments"/>
    <n v="117"/>
    <n v="233"/>
    <n v="17721189.842060085"/>
  </r>
  <r>
    <s v="Star Trek Into Darkness"/>
    <x v="8"/>
    <x v="2"/>
    <x v="33"/>
    <s v="May 16, 2013 (United States)"/>
    <x v="3"/>
    <n v="468000"/>
    <s v="J.J. Abrams"/>
    <s v="Roberto Orci"/>
    <s v="Chris Pine"/>
    <s v="United States"/>
    <n v="190000000"/>
    <n v="467365246"/>
    <s v="Paramount Pictures"/>
    <n v="132"/>
    <n v="233"/>
    <n v="611185366.76480687"/>
  </r>
  <r>
    <s v="The Hunger Games: Catching Fire"/>
    <x v="8"/>
    <x v="2"/>
    <x v="33"/>
    <s v="November 22, 2013 (United States)"/>
    <x v="24"/>
    <n v="626000"/>
    <s v="Francis Lawrence"/>
    <s v="Simon Beaufoy"/>
    <s v="Jennifer Lawrence"/>
    <s v="United States"/>
    <n v="130000000"/>
    <n v="865011746"/>
    <s v="Color Force"/>
    <n v="146"/>
    <n v="233"/>
    <n v="1131197763.9751072"/>
  </r>
  <r>
    <s v="Homefront"/>
    <x v="0"/>
    <x v="2"/>
    <x v="33"/>
    <s v="November 27, 2013 (United States)"/>
    <x v="16"/>
    <n v="113000"/>
    <s v="Gary Fleder"/>
    <s v="Sylvester Stallone"/>
    <s v="Jason Statham"/>
    <s v="United States"/>
    <n v="22000000"/>
    <n v="48449416"/>
    <s v="Open Road Films (II)"/>
    <n v="100"/>
    <n v="233"/>
    <n v="63358528.133905575"/>
  </r>
  <r>
    <s v="Movie 43"/>
    <x v="0"/>
    <x v="3"/>
    <x v="33"/>
    <s v="January 25, 2013 (United States)"/>
    <x v="36"/>
    <n v="101000"/>
    <s v="Directors"/>
    <s v="Rocky Russo"/>
    <s v="Emma Stone"/>
    <s v="United States"/>
    <n v="6000000"/>
    <n v="32443111"/>
    <s v="Relativity Media"/>
    <n v="94"/>
    <n v="233"/>
    <n v="42426677.775536478"/>
  </r>
  <r>
    <s v="World War Z"/>
    <x v="8"/>
    <x v="2"/>
    <x v="33"/>
    <s v="June 21, 2013 (United States)"/>
    <x v="9"/>
    <n v="618000"/>
    <s v="Marc Forster"/>
    <s v="Matthew Michael Carnahan"/>
    <s v="Brad Pitt"/>
    <s v="United States"/>
    <n v="190000000"/>
    <n v="540455876"/>
    <s v="Paramount Pictures"/>
    <n v="116"/>
    <n v="233"/>
    <n v="706767834.40858364"/>
  </r>
  <r>
    <s v="12 Years a Slave"/>
    <x v="0"/>
    <x v="5"/>
    <x v="33"/>
    <s v="November 8, 2013 (United States)"/>
    <x v="31"/>
    <n v="657000"/>
    <s v="Steve McQueen"/>
    <s v="John Ridley"/>
    <s v="Chiwetel Ejiofor"/>
    <s v="United States"/>
    <n v="20000000"/>
    <n v="187733202"/>
    <s v="New Regency Productions"/>
    <n v="134"/>
    <n v="233"/>
    <n v="245503462.01459226"/>
  </r>
  <r>
    <s v="G.I. Joe: Retaliation"/>
    <x v="8"/>
    <x v="2"/>
    <x v="33"/>
    <s v="March 28, 2013 (United States)"/>
    <x v="1"/>
    <n v="176000"/>
    <s v="Jon M. Chu"/>
    <s v="Rhett Reese"/>
    <s v="Dwayne Johnson"/>
    <s v="United States"/>
    <n v="130000000"/>
    <n v="375740705"/>
    <s v="Paramount Pictures"/>
    <n v="110"/>
    <n v="233"/>
    <n v="491365634.39270383"/>
  </r>
  <r>
    <s v="Dallas Buyers Club"/>
    <x v="0"/>
    <x v="5"/>
    <x v="33"/>
    <s v="November 22, 2013 (United States)"/>
    <x v="45"/>
    <n v="455000"/>
    <s v="Jean-Marc VallÃ©e"/>
    <s v="Craig Borten"/>
    <s v="Matthew McConaughey"/>
    <s v="United States"/>
    <n v="5000000"/>
    <n v="55736588"/>
    <s v="Truth Entertainment (II)"/>
    <n v="117"/>
    <n v="233"/>
    <n v="72888147.483261794"/>
  </r>
  <r>
    <s v="The Secret Life of Walter Mitty"/>
    <x v="1"/>
    <x v="1"/>
    <x v="33"/>
    <s v="December 25, 2013 (United States)"/>
    <x v="4"/>
    <n v="300000"/>
    <s v="Ben Stiller"/>
    <s v="Steve Conrad"/>
    <s v="Ben Stiller"/>
    <s v="United States"/>
    <n v="90000000"/>
    <n v="188133322"/>
    <s v="Twentieth Century Fox"/>
    <n v="114"/>
    <n v="233"/>
    <n v="246026709.07038626"/>
  </r>
  <r>
    <s v="Pacific Rim"/>
    <x v="8"/>
    <x v="2"/>
    <x v="33"/>
    <s v="July 12, 2013 (United States)"/>
    <x v="15"/>
    <n v="475000"/>
    <s v="Guillermo del Toro"/>
    <s v="Travis Beacham"/>
    <s v="Idris Elba"/>
    <s v="United States"/>
    <n v="190000000"/>
    <n v="411002906"/>
    <s v="Warner Bros."/>
    <n v="131"/>
    <n v="233"/>
    <n v="537478907.54592276"/>
  </r>
  <r>
    <s v="The Croods"/>
    <x v="1"/>
    <x v="10"/>
    <x v="33"/>
    <s v="March 22, 2013 (United States)"/>
    <x v="13"/>
    <n v="199000"/>
    <s v="Kirk DeMicco"/>
    <s v="Chris Sanders"/>
    <s v="Nicolas Cage"/>
    <s v="United States"/>
    <n v="135000000"/>
    <n v="587205319"/>
    <s v="DreamWorks Animation"/>
    <n v="98"/>
    <n v="233"/>
    <n v="767903264.80386257"/>
  </r>
  <r>
    <s v="This Is the End"/>
    <x v="0"/>
    <x v="3"/>
    <x v="33"/>
    <s v="June 12, 2013 (United States)"/>
    <x v="14"/>
    <n v="391000"/>
    <s v="Evan Goldberg"/>
    <s v="Seth Rogen"/>
    <s v="James Franco"/>
    <s v="United States"/>
    <n v="32000000"/>
    <n v="126041322"/>
    <s v="Columbia Pictures"/>
    <n v="107"/>
    <n v="233"/>
    <n v="164827428.38369098"/>
  </r>
  <r>
    <s v="The Way Way Back"/>
    <x v="8"/>
    <x v="3"/>
    <x v="33"/>
    <s v="July 26, 2013 (United States)"/>
    <x v="34"/>
    <n v="143000"/>
    <s v="Nat Faxon"/>
    <s v="Nat Faxon"/>
    <s v="Steve Carell"/>
    <s v="United States"/>
    <n v="5000000"/>
    <n v="26474920"/>
    <s v="Sycamore Pictures"/>
    <n v="103"/>
    <n v="233"/>
    <n v="34621923.278969958"/>
  </r>
  <r>
    <s v="The Internship"/>
    <x v="8"/>
    <x v="3"/>
    <x v="33"/>
    <s v="June 7, 2013 (United States)"/>
    <x v="21"/>
    <n v="193000"/>
    <s v="Shawn Levy"/>
    <s v="Vince Vaughn"/>
    <s v="Vince Vaughn"/>
    <s v="United States"/>
    <n v="58000000"/>
    <n v="93492844"/>
    <s v="Twentieth Century Fox"/>
    <n v="119"/>
    <n v="233"/>
    <n v="122262959.51416308"/>
  </r>
  <r>
    <s v="Elysium"/>
    <x v="0"/>
    <x v="2"/>
    <x v="33"/>
    <s v="August 9, 2013 (United States)"/>
    <x v="14"/>
    <n v="426000"/>
    <s v="Neill Blomkamp"/>
    <s v="Neill Blomkamp"/>
    <s v="Matt Damon"/>
    <s v="United States"/>
    <n v="115000000"/>
    <n v="286140700"/>
    <s v="TriStar Pictures"/>
    <n v="109"/>
    <n v="233"/>
    <n v="374193439.0128755"/>
  </r>
  <r>
    <s v="Hansel &amp; Gretel: Witch Hunters"/>
    <x v="0"/>
    <x v="2"/>
    <x v="33"/>
    <s v="January 25, 2013 (United States)"/>
    <x v="10"/>
    <n v="198000"/>
    <s v="Tommy Wirkola"/>
    <s v="Tommy Wirkola"/>
    <s v="Jeremy Renner"/>
    <s v="United States"/>
    <n v="50000000"/>
    <n v="226349749"/>
    <s v="Paramount Pictures"/>
    <n v="88"/>
    <n v="233"/>
    <n v="296003298.37038624"/>
  </r>
  <r>
    <s v="Captain Phillips"/>
    <x v="8"/>
    <x v="1"/>
    <x v="33"/>
    <s v="October 11, 2013 (United States)"/>
    <x v="40"/>
    <n v="432000"/>
    <s v="Paul Greengrass"/>
    <s v="Billy Ray"/>
    <s v="Tom Hanks"/>
    <s v="United States"/>
    <n v="55000000"/>
    <n v="218791811"/>
    <s v="Scott Rudin Productions"/>
    <n v="134"/>
    <n v="233"/>
    <n v="286119591.46652359"/>
  </r>
  <r>
    <s v="Evil Dead"/>
    <x v="0"/>
    <x v="4"/>
    <x v="33"/>
    <s v="April 5, 2013 (United States)"/>
    <x v="16"/>
    <n v="160000"/>
    <s v="Fede Alvarez"/>
    <s v="Fede Alvarez"/>
    <s v="Jane Levy"/>
    <s v="United States"/>
    <n v="17000000"/>
    <n v="97542952"/>
    <s v="TriStar Pictures"/>
    <n v="91"/>
    <n v="233"/>
    <n v="127559388.30214591"/>
  </r>
  <r>
    <s v="White House Down"/>
    <x v="8"/>
    <x v="2"/>
    <x v="33"/>
    <s v="June 28, 2013 (United States)"/>
    <x v="21"/>
    <n v="211000"/>
    <s v="Roland Emmerich"/>
    <s v="James Vanderbilt"/>
    <s v="Channing Tatum"/>
    <s v="United States"/>
    <n v="150000000"/>
    <n v="205366737"/>
    <s v="Columbia Pictures"/>
    <n v="131"/>
    <n v="233"/>
    <n v="268563282.24849784"/>
  </r>
  <r>
    <s v="Enemy"/>
    <x v="0"/>
    <x v="0"/>
    <x v="33"/>
    <s v="February 6, 2014 (United States)"/>
    <x v="15"/>
    <n v="175000"/>
    <s v="Denis Villeneuve"/>
    <s v="JosÃ© Saramago"/>
    <s v="Jake Gyllenhaal"/>
    <s v="Canada"/>
    <m/>
    <n v="3468224"/>
    <s v="PathÃ©"/>
    <n v="91"/>
    <n v="233"/>
    <n v="4535484.346781116"/>
  </r>
  <r>
    <s v="Olympus Has Fallen"/>
    <x v="0"/>
    <x v="2"/>
    <x v="33"/>
    <s v="March 22, 2013 (United States)"/>
    <x v="16"/>
    <n v="263000"/>
    <s v="Antoine Fuqua"/>
    <s v="Creighton Rothenberger"/>
    <s v="Gerard Butler"/>
    <s v="United States"/>
    <n v="70000000"/>
    <n v="170270201"/>
    <s v="Millennium Films"/>
    <n v="119"/>
    <n v="233"/>
    <n v="222666653.41072962"/>
  </r>
  <r>
    <s v="Lone Survivor"/>
    <x v="0"/>
    <x v="2"/>
    <x v="33"/>
    <s v="January 10, 2014 (United States)"/>
    <x v="24"/>
    <n v="272000"/>
    <s v="Peter Berg"/>
    <s v="Peter Berg"/>
    <s v="Mark Wahlberg"/>
    <s v="United States"/>
    <n v="40000000"/>
    <n v="154802912"/>
    <s v="Film 44"/>
    <n v="121"/>
    <n v="233"/>
    <n v="202439687.92446351"/>
  </r>
  <r>
    <s v="Oz the Great and Powerful"/>
    <x v="1"/>
    <x v="1"/>
    <x v="33"/>
    <s v="March 8, 2013 (United States)"/>
    <x v="21"/>
    <n v="201000"/>
    <s v="Sam Raimi"/>
    <s v="Mitchell Kapner"/>
    <s v="James Franco"/>
    <s v="United States"/>
    <n v="215000000"/>
    <n v="493311825"/>
    <s v="Walt Disney Pictures"/>
    <n v="130"/>
    <n v="233"/>
    <n v="645116365.139485"/>
  </r>
  <r>
    <s v="Pain &amp; Gain"/>
    <x v="0"/>
    <x v="2"/>
    <x v="33"/>
    <s v="April 26, 2013 (United States)"/>
    <x v="5"/>
    <n v="205000"/>
    <s v="Michael Bay"/>
    <s v="Christopher Markus"/>
    <s v="Mark Wahlberg"/>
    <s v="United States"/>
    <n v="26000000"/>
    <n v="87305549"/>
    <s v="Paramount Pictures"/>
    <n v="129"/>
    <n v="233"/>
    <n v="114171677.16866952"/>
  </r>
  <r>
    <s v="Oldboy"/>
    <x v="0"/>
    <x v="2"/>
    <x v="33"/>
    <s v="November 27, 2013 (United States)"/>
    <x v="46"/>
    <n v="71000"/>
    <s v="Spike Lee"/>
    <s v="Garon Tsuchiya"/>
    <s v="Josh Brolin"/>
    <s v="United States"/>
    <n v="30000000"/>
    <n v="5186767"/>
    <s v="Good Universe"/>
    <n v="104"/>
    <n v="233"/>
    <n v="6782866.5446351925"/>
  </r>
  <r>
    <s v="Out of the Furnace"/>
    <x v="0"/>
    <x v="2"/>
    <x v="33"/>
    <s v="December 6, 2013 (United States)"/>
    <x v="8"/>
    <n v="110000"/>
    <s v="Scott Cooper"/>
    <s v="Brad Ingelsby"/>
    <s v="Christian Bale"/>
    <s v="United Kingdom"/>
    <n v="22000000"/>
    <n v="15661554"/>
    <s v="Appian Way"/>
    <n v="116"/>
    <n v="233"/>
    <n v="20481010.745922744"/>
  </r>
  <r>
    <s v="Coherence"/>
    <x v="4"/>
    <x v="0"/>
    <x v="33"/>
    <s v="August 6, 2014 (United States)"/>
    <x v="13"/>
    <n v="115000"/>
    <s v="James Ward Byrkit"/>
    <s v="James Ward Byrkit"/>
    <s v="Emily Baldoni"/>
    <s v="United States"/>
    <n v="50000"/>
    <n v="139745"/>
    <s v="Bellanova Films"/>
    <n v="89"/>
    <n v="233"/>
    <n v="182748.07510729611"/>
  </r>
  <r>
    <s v="Ender's Game"/>
    <x v="8"/>
    <x v="2"/>
    <x v="33"/>
    <s v="November 1, 2013 (United States)"/>
    <x v="14"/>
    <n v="228000"/>
    <s v="Gavin Hood"/>
    <s v="Gavin Hood"/>
    <s v="Harrison Ford"/>
    <s v="United States"/>
    <n v="110000000"/>
    <n v="125544024"/>
    <s v="Summit Entertainment"/>
    <n v="114"/>
    <n v="233"/>
    <n v="164177099.19656652"/>
  </r>
  <r>
    <s v="Anchorman 2: the Legend Continues"/>
    <x v="8"/>
    <x v="3"/>
    <x v="33"/>
    <s v="December 18, 2013 (United States)"/>
    <x v="21"/>
    <n v="172000"/>
    <s v="Adam McKay"/>
    <s v="Will Ferrell"/>
    <s v="Will Ferrell"/>
    <s v="United States"/>
    <n v="50000000"/>
    <n v="173649931"/>
    <s v="Paramount Pictures"/>
    <n v="119"/>
    <n v="233"/>
    <n v="227086411.91287553"/>
  </r>
  <r>
    <s v="The World's End"/>
    <x v="0"/>
    <x v="3"/>
    <x v="33"/>
    <s v="August 23, 2013 (United States)"/>
    <x v="9"/>
    <n v="266000"/>
    <s v="Edgar Wright"/>
    <s v="Simon Pegg"/>
    <s v="Simon Pegg"/>
    <s v="United Kingdom"/>
    <n v="20000000"/>
    <n v="46091271"/>
    <s v="Universal Pictures"/>
    <n v="109"/>
    <n v="233"/>
    <n v="60274722.204721026"/>
  </r>
  <r>
    <s v="Stoker"/>
    <x v="0"/>
    <x v="0"/>
    <x v="33"/>
    <s v="March 1, 2013 (United Kingdom)"/>
    <x v="8"/>
    <n v="105000"/>
    <s v="Park Chan-Wook"/>
    <s v="Wentworth Miller"/>
    <s v="Mia Wasikowska"/>
    <s v="United Kingdom"/>
    <n v="12000000"/>
    <n v="12077441"/>
    <s v="Fox Searchlight Pictures"/>
    <n v="99"/>
    <n v="233"/>
    <n v="15793975.419313304"/>
  </r>
  <r>
    <s v="The Mortal Instruments: City of Bones"/>
    <x v="8"/>
    <x v="2"/>
    <x v="33"/>
    <s v="August 21, 2013 (United States)"/>
    <x v="23"/>
    <n v="129000"/>
    <s v="Harald Zwart"/>
    <s v="Jessica Postigo"/>
    <s v="Lily Collins"/>
    <s v="United States"/>
    <n v="60000000"/>
    <n v="95396573"/>
    <s v="Screen Gems"/>
    <n v="130"/>
    <n v="233"/>
    <n v="124752514.13347639"/>
  </r>
  <r>
    <s v="Mama"/>
    <x v="8"/>
    <x v="7"/>
    <x v="33"/>
    <s v="January 18, 2013 (United States)"/>
    <x v="19"/>
    <n v="172000"/>
    <s v="Andy Muschietti"/>
    <s v="Andy Muschietti"/>
    <s v="Jessica Chastain"/>
    <s v="Canada"/>
    <n v="15000000"/>
    <n v="146428180"/>
    <s v="Universal Pictures"/>
    <n v="100"/>
    <n v="233"/>
    <n v="191487838.82403433"/>
  </r>
  <r>
    <s v="Riddick"/>
    <x v="0"/>
    <x v="2"/>
    <x v="33"/>
    <s v="September 6, 2013 (United States)"/>
    <x v="5"/>
    <n v="157000"/>
    <s v="David Twohy"/>
    <s v="David Twohy"/>
    <s v="Vin Diesel"/>
    <s v="Canada"/>
    <n v="38000000"/>
    <n v="98337295"/>
    <s v="Riddick Canada Productions"/>
    <n v="119"/>
    <n v="233"/>
    <n v="128598170.75751072"/>
  </r>
  <r>
    <s v="A Good Day to Die Hard"/>
    <x v="0"/>
    <x v="2"/>
    <x v="33"/>
    <s v="February 14, 2013 (United States)"/>
    <x v="11"/>
    <n v="201000"/>
    <s v="John Moore"/>
    <s v="Skip Woods"/>
    <s v="Bruce Willis"/>
    <s v="United States"/>
    <n v="92000000"/>
    <n v="304654182"/>
    <s v="Twentieth Century Fox"/>
    <n v="98"/>
    <n v="233"/>
    <n v="398403988.22060084"/>
  </r>
  <r>
    <s v="Escape Plan"/>
    <x v="0"/>
    <x v="2"/>
    <x v="33"/>
    <s v="October 18, 2013 (United States)"/>
    <x v="17"/>
    <n v="232000"/>
    <s v="Mikael HÃ¥fstrÃ¶m"/>
    <s v="Miles Chapman"/>
    <s v="Sylvester Stallone"/>
    <s v="United States"/>
    <n v="50000000"/>
    <n v="137328301"/>
    <s v="Summit Entertainment"/>
    <n v="115"/>
    <n v="233"/>
    <n v="179587696.62961373"/>
  </r>
  <r>
    <s v="The Wolverine"/>
    <x v="8"/>
    <x v="2"/>
    <x v="33"/>
    <s v="July 26, 2013 (United States)"/>
    <x v="17"/>
    <n v="439000"/>
    <s v="James Mangold"/>
    <s v="Mark Bomback"/>
    <s v="Hugh Jackman"/>
    <s v="United States"/>
    <n v="120000000"/>
    <n v="414828246"/>
    <s v="Twentieth Century Fox"/>
    <n v="126"/>
    <n v="233"/>
    <n v="542481401.52875531"/>
  </r>
  <r>
    <s v="Texas Chainsaw"/>
    <x v="0"/>
    <x v="4"/>
    <x v="33"/>
    <s v="January 4, 2013 (United States)"/>
    <x v="25"/>
    <n v="47000"/>
    <s v="John Luessenhop"/>
    <s v="Adam Marcus"/>
    <s v="Alexandra Daddario"/>
    <s v="United States"/>
    <n v="20000000"/>
    <n v="47340586"/>
    <s v="Lionsgate"/>
    <n v="92"/>
    <n v="233"/>
    <n v="61908483.065236047"/>
  </r>
  <r>
    <s v="Despicable Me 2"/>
    <x v="1"/>
    <x v="10"/>
    <x v="33"/>
    <s v="July 3, 2013 (United States)"/>
    <x v="4"/>
    <n v="377000"/>
    <s v="Pierre Coffin"/>
    <s v="Cinco Paul"/>
    <s v="Steve Carell"/>
    <s v="United States"/>
    <n v="76000000"/>
    <n v="970766005"/>
    <s v="Universal Pictures"/>
    <n v="98"/>
    <n v="233"/>
    <n v="1269495286.3669527"/>
  </r>
  <r>
    <s v="47 Ronin"/>
    <x v="8"/>
    <x v="2"/>
    <x v="33"/>
    <s v="December 25, 2013 (United States)"/>
    <x v="21"/>
    <n v="152000"/>
    <s v="Carl Rinsch"/>
    <s v="Chris Morgan"/>
    <s v="Keanu Reeves"/>
    <s v="United States"/>
    <n v="175000000"/>
    <n v="151783839"/>
    <s v="Bluegrass Films"/>
    <n v="128"/>
    <n v="233"/>
    <n v="198491569.71373388"/>
  </r>
  <r>
    <s v="Adore"/>
    <x v="0"/>
    <x v="0"/>
    <x v="33"/>
    <s v="April 3, 2013 (France)"/>
    <x v="19"/>
    <n v="33000"/>
    <s v="Anne Fontaine"/>
    <s v="Anne Fontaine"/>
    <s v="Naomi Watts"/>
    <s v="Australia"/>
    <n v="16000000"/>
    <n v="1575749"/>
    <s v="Gaumont"/>
    <n v="112"/>
    <n v="233"/>
    <n v="2060646.8682403432"/>
  </r>
  <r>
    <s v="Machete Kills"/>
    <x v="0"/>
    <x v="2"/>
    <x v="33"/>
    <s v="October 11, 2013 (United States)"/>
    <x v="41"/>
    <n v="76000"/>
    <s v="Robert Rodriguez"/>
    <s v="Kyle Ward"/>
    <s v="Danny Trejo"/>
    <s v="United States"/>
    <n v="20000000"/>
    <n v="17496820"/>
    <s v="AR Films"/>
    <n v="107"/>
    <n v="233"/>
    <n v="22881034.566523604"/>
  </r>
  <r>
    <s v="Warm Bodies"/>
    <x v="8"/>
    <x v="3"/>
    <x v="33"/>
    <s v="February 1, 2013 (United States)"/>
    <x v="8"/>
    <n v="223000"/>
    <s v="Jonathan Levine"/>
    <s v="Isaac Marion"/>
    <s v="Nicholas Hoult"/>
    <s v="United States"/>
    <n v="35000000"/>
    <n v="116980662"/>
    <s v="Summit Entertainment"/>
    <n v="98"/>
    <n v="233"/>
    <n v="152978573.86866951"/>
  </r>
  <r>
    <s v="Percy Jackson: Sea of Monsters"/>
    <x v="1"/>
    <x v="1"/>
    <x v="33"/>
    <s v="August 7, 2013 (United States)"/>
    <x v="1"/>
    <n v="113000"/>
    <s v="Thor Freudenthal"/>
    <s v="Marc Guggenheim"/>
    <s v="Logan Lerman"/>
    <s v="United States"/>
    <n v="90000000"/>
    <n v="199850315"/>
    <s v="Fox 2000 Pictures"/>
    <n v="106"/>
    <n v="233"/>
    <n v="261349317.51287553"/>
  </r>
  <r>
    <s v="Blue Jasmine"/>
    <x v="8"/>
    <x v="3"/>
    <x v="33"/>
    <s v="August 23, 2013 (United States)"/>
    <x v="4"/>
    <n v="195000"/>
    <s v="Woody Allen"/>
    <s v="Woody Allen"/>
    <s v="Cate Blanchett"/>
    <s v="United States"/>
    <n v="18000000"/>
    <n v="99104804"/>
    <s v="Gravier Productions"/>
    <n v="98"/>
    <n v="233"/>
    <n v="129601861.71158798"/>
  </r>
  <r>
    <s v="Nymphomaniac: Vol. II"/>
    <x v="4"/>
    <x v="0"/>
    <x v="33"/>
    <s v="March 20, 2014 (United States)"/>
    <x v="17"/>
    <n v="88000"/>
    <s v="Lars von Trier"/>
    <s v="Lars von Trier"/>
    <s v="Charlotte Gainsbourg"/>
    <s v="Denmark"/>
    <m/>
    <n v="4934725"/>
    <s v="Zentropa Entertainments"/>
    <n v="124"/>
    <n v="233"/>
    <n v="6453264.8390557934"/>
  </r>
  <r>
    <s v="Safe Haven"/>
    <x v="8"/>
    <x v="0"/>
    <x v="33"/>
    <s v="February 14, 2013 (United States)"/>
    <x v="17"/>
    <n v="106000"/>
    <s v="Lasse HallstrÃ¶m"/>
    <s v="Dana Stevens"/>
    <s v="Julianne Hough"/>
    <s v="United States"/>
    <n v="28000000"/>
    <n v="97594140"/>
    <s v="Relativity Media"/>
    <n v="115"/>
    <n v="233"/>
    <n v="127626328.14592274"/>
  </r>
  <r>
    <s v="Gangster Squad"/>
    <x v="0"/>
    <x v="2"/>
    <x v="33"/>
    <s v="January 11, 2013 (United States)"/>
    <x v="17"/>
    <n v="209000"/>
    <s v="Ruben Fleischer"/>
    <s v="Will Beall"/>
    <s v="Sean Penn"/>
    <s v="United States"/>
    <n v="60000000"/>
    <n v="105200903"/>
    <s v="Warner Bros."/>
    <n v="113"/>
    <n v="233"/>
    <n v="137573884.7386266"/>
  </r>
  <r>
    <s v="August: Osage County"/>
    <x v="0"/>
    <x v="3"/>
    <x v="33"/>
    <s v="January 10, 2014 (United States)"/>
    <x v="13"/>
    <n v="87000"/>
    <s v="John Wells"/>
    <s v="Tracy Letts"/>
    <s v="Meryl Streep"/>
    <s v="United States"/>
    <n v="25000000"/>
    <n v="74188937"/>
    <s v="The Weinstein Company"/>
    <n v="121"/>
    <n v="233"/>
    <n v="97018751.518884122"/>
  </r>
  <r>
    <s v="Locke"/>
    <x v="0"/>
    <x v="0"/>
    <x v="33"/>
    <s v="April 18, 2014 (United Kingdom)"/>
    <x v="12"/>
    <n v="140000"/>
    <s v="Steven Knight"/>
    <s v="Steven Knight"/>
    <s v="Tom Hardy"/>
    <s v="United Kingdom"/>
    <n v="2000000"/>
    <n v="5090608"/>
    <s v="IM Global"/>
    <n v="85"/>
    <n v="233"/>
    <n v="6657116.985407725"/>
  </r>
  <r>
    <s v="Before Midnight"/>
    <x v="0"/>
    <x v="0"/>
    <x v="33"/>
    <s v="June 14, 2013 (United States)"/>
    <x v="6"/>
    <n v="146000"/>
    <s v="Richard Linklater"/>
    <s v="Richard Linklater"/>
    <s v="Ethan Hawke"/>
    <s v="United States"/>
    <n v="3000000"/>
    <n v="20994648"/>
    <s v="Faliro House Productions"/>
    <n v="109"/>
    <n v="233"/>
    <n v="27455232.813733906"/>
  </r>
  <r>
    <s v="Young &amp; Beautiful"/>
    <x v="4"/>
    <x v="0"/>
    <x v="33"/>
    <s v="April 25, 2014 (United States)"/>
    <x v="17"/>
    <n v="33000"/>
    <s v="FranÃ§ois Ozon"/>
    <s v="FranÃ§ois Ozon"/>
    <s v="Marine Vacth"/>
    <s v="France"/>
    <m/>
    <n v="9757417"/>
    <s v="Mandarin Films"/>
    <n v="95"/>
    <n v="233"/>
    <n v="12760021.287124462"/>
  </r>
  <r>
    <s v="Begin Again"/>
    <x v="0"/>
    <x v="3"/>
    <x v="33"/>
    <s v="July 11, 2014 (United States)"/>
    <x v="34"/>
    <n v="147000"/>
    <s v="John Carney"/>
    <s v="John Carney"/>
    <s v="Keira Knightley"/>
    <s v="United States"/>
    <n v="8000000"/>
    <n v="65652908"/>
    <s v="Exclusive Media Group"/>
    <n v="104"/>
    <n v="233"/>
    <n v="85855970.247210294"/>
  </r>
  <r>
    <s v="Oculus"/>
    <x v="0"/>
    <x v="4"/>
    <x v="33"/>
    <s v="April 11, 2014 (United States)"/>
    <x v="16"/>
    <n v="120000"/>
    <s v="Mike Flanagan"/>
    <s v="Mike Flanagan"/>
    <s v="Karen Gillan"/>
    <s v="United States"/>
    <n v="5000000"/>
    <n v="44459951"/>
    <s v="Intrepid Pictures"/>
    <n v="104"/>
    <n v="233"/>
    <n v="58141403.732618026"/>
  </r>
  <r>
    <s v="Big Bad Wolves"/>
    <x v="4"/>
    <x v="0"/>
    <x v="33"/>
    <s v="August 15, 2013 (Israel)"/>
    <x v="8"/>
    <n v="16000"/>
    <s v="Aharon Keshales"/>
    <s v="Aharon Keshales"/>
    <s v="Lior Ashkenazi"/>
    <s v="Israel"/>
    <m/>
    <n v="291239"/>
    <s v="United Channel Movies"/>
    <n v="110"/>
    <n v="233"/>
    <n v="380860.61502145923"/>
  </r>
  <r>
    <s v="The Counselor"/>
    <x v="0"/>
    <x v="6"/>
    <x v="33"/>
    <s v="October 25, 2013 (United States)"/>
    <x v="11"/>
    <n v="98000"/>
    <s v="Ridley Scott"/>
    <s v="Cormac McCarthy"/>
    <s v="Michael Fassbender"/>
    <s v="United Kingdom"/>
    <n v="25000000"/>
    <n v="71009334"/>
    <s v="Fox 2000 Pictures"/>
    <n v="117"/>
    <n v="233"/>
    <n v="92860704.162231758"/>
  </r>
  <r>
    <s v="Parker"/>
    <x v="0"/>
    <x v="2"/>
    <x v="33"/>
    <s v="January 25, 2013 (United States)"/>
    <x v="19"/>
    <n v="118000"/>
    <s v="Taylor Hackford"/>
    <s v="John J. McLaughlin"/>
    <s v="Jason Statham"/>
    <s v="United States"/>
    <n v="35000000"/>
    <n v="46922566"/>
    <s v="Incentive Filmed Entertainment"/>
    <n v="118"/>
    <n v="233"/>
    <n v="61361827.726180255"/>
  </r>
  <r>
    <s v="The Call"/>
    <x v="0"/>
    <x v="6"/>
    <x v="33"/>
    <s v="March 15, 2013 (United States)"/>
    <x v="17"/>
    <n v="115000"/>
    <s v="Brad Anderson"/>
    <s v="Richard D'Ovidio"/>
    <s v="Halle Berry"/>
    <s v="United States"/>
    <n v="13000000"/>
    <n v="68572631"/>
    <s v="TriStar Pictures"/>
    <n v="94"/>
    <n v="233"/>
    <n v="89674165.947210297"/>
  </r>
  <r>
    <s v="Scary Movie V"/>
    <x v="8"/>
    <x v="3"/>
    <x v="33"/>
    <s v="April 12, 2013 (United States)"/>
    <x v="50"/>
    <n v="67000"/>
    <s v="Malcolm D. Lee"/>
    <s v="David Zucker"/>
    <s v="Simon Rex"/>
    <s v="United States"/>
    <n v="20000000"/>
    <n v="78378744"/>
    <s v="Dimension Films"/>
    <n v="86"/>
    <n v="233"/>
    <n v="102497868.22660944"/>
  </r>
  <r>
    <s v="R.I.P.D."/>
    <x v="8"/>
    <x v="2"/>
    <x v="33"/>
    <s v="July 19, 2013 (United States)"/>
    <x v="41"/>
    <n v="123000"/>
    <s v="Robert Schwentke"/>
    <s v="Phil Hay"/>
    <s v="Ryan Reynolds"/>
    <s v="United States"/>
    <n v="130000000"/>
    <n v="78324220"/>
    <s v="Universal Pictures"/>
    <n v="96"/>
    <n v="233"/>
    <n v="102426565.81115879"/>
  </r>
  <r>
    <s v="Inside Llewyn Davis"/>
    <x v="0"/>
    <x v="3"/>
    <x v="33"/>
    <s v="January 10, 2014 (United States)"/>
    <x v="24"/>
    <n v="144000"/>
    <s v="Ethan Coen"/>
    <s v="Joel Coen"/>
    <s v="Oscar Isaac"/>
    <s v="United States"/>
    <n v="11000000"/>
    <n v="32960249"/>
    <s v="CBS Films"/>
    <n v="104"/>
    <n v="233"/>
    <n v="43102952.23304721"/>
  </r>
  <r>
    <s v="The To Do List"/>
    <x v="0"/>
    <x v="3"/>
    <x v="33"/>
    <s v="July 26, 2013 (United States)"/>
    <x v="1"/>
    <n v="38000"/>
    <s v="Maggie Carey"/>
    <s v="Maggie Carey"/>
    <s v="Aubrey Plaza"/>
    <s v="United States"/>
    <n v="1500000"/>
    <n v="3909596"/>
    <s v="3 Arts Entertainment"/>
    <n v="104"/>
    <n v="233"/>
    <n v="5112677.6875536479"/>
  </r>
  <r>
    <s v="Carrie"/>
    <x v="0"/>
    <x v="0"/>
    <x v="33"/>
    <s v="October 18, 2013 (United States)"/>
    <x v="23"/>
    <n v="135000"/>
    <s v="Kimberly Peirce"/>
    <s v="Lawrence D. Cohen"/>
    <s v="ChloÃ« Grace Moretz"/>
    <s v="United States"/>
    <n v="30000000"/>
    <n v="84790678"/>
    <s v="Metro-Goldwyn-Mayer (MGM)"/>
    <n v="100"/>
    <n v="233"/>
    <n v="110882916.68068668"/>
  </r>
  <r>
    <s v="The Lone Ranger"/>
    <x v="8"/>
    <x v="2"/>
    <x v="33"/>
    <s v="July 3, 2013 (United States)"/>
    <x v="5"/>
    <n v="225000"/>
    <s v="Gore Verbinski"/>
    <s v="Justin Haythe"/>
    <s v="Johnny Depp"/>
    <s v="United States"/>
    <n v="215000000"/>
    <n v="260502115"/>
    <s v="Walt Disney Pictures"/>
    <n v="150"/>
    <n v="233"/>
    <n v="340665212.19098711"/>
  </r>
  <r>
    <s v="The Host"/>
    <x v="8"/>
    <x v="2"/>
    <x v="33"/>
    <s v="March 29, 2013 (United States)"/>
    <x v="23"/>
    <n v="112000"/>
    <s v="Andrew Niccol"/>
    <s v="Andrew Niccol"/>
    <s v="Saoirse Ronan"/>
    <s v="United States"/>
    <n v="40000000"/>
    <n v="63365859"/>
    <s v="Chockstone Pictures"/>
    <n v="125"/>
    <n v="233"/>
    <n v="82865138.357510731"/>
  </r>
  <r>
    <s v="Turbo"/>
    <x v="1"/>
    <x v="10"/>
    <x v="33"/>
    <s v="July 17, 2013 (United States)"/>
    <x v="5"/>
    <n v="88000"/>
    <s v="David Soren"/>
    <s v="Darren Lemke"/>
    <s v="Ryan Reynolds"/>
    <s v="United States"/>
    <n v="135000000"/>
    <n v="282570682"/>
    <s v="DreamWorks Animation"/>
    <n v="96"/>
    <n v="233"/>
    <n v="369524836.07467806"/>
  </r>
  <r>
    <s v="What If"/>
    <x v="8"/>
    <x v="3"/>
    <x v="33"/>
    <s v="August 15, 2014 (United States)"/>
    <x v="8"/>
    <n v="73000"/>
    <s v="Michael Dowse"/>
    <s v="Elan Mastai"/>
    <s v="Daniel Radcliffe"/>
    <s v="Canada"/>
    <n v="11000000"/>
    <n v="8526288"/>
    <s v="No Trace Camping"/>
    <n v="98"/>
    <n v="233"/>
    <n v="11150042.719313305"/>
  </r>
  <r>
    <s v="2 Guns"/>
    <x v="0"/>
    <x v="2"/>
    <x v="33"/>
    <s v="August 2, 2013 (United States)"/>
    <x v="17"/>
    <n v="201000"/>
    <s v="Baltasar KormÃ¡kur"/>
    <s v="Blake Masters"/>
    <s v="Denzel Washington"/>
    <s v="United States"/>
    <n v="61000000"/>
    <n v="131940411"/>
    <s v="Universal Pictures"/>
    <n v="109"/>
    <n v="233"/>
    <n v="172541816.44506437"/>
  </r>
  <r>
    <s v="Enough Said"/>
    <x v="8"/>
    <x v="3"/>
    <x v="33"/>
    <s v="October 11, 2013 (United States)"/>
    <x v="9"/>
    <n v="60000"/>
    <s v="Nicole Holofcener"/>
    <s v="Nicole Holofcener"/>
    <s v="Julia Louis-Dreyfus"/>
    <s v="United States"/>
    <n v="8000000"/>
    <n v="25288872"/>
    <s v="Fox Searchlight Pictures"/>
    <n v="93"/>
    <n v="233"/>
    <n v="33070898.276394848"/>
  </r>
  <r>
    <s v="Side Effects"/>
    <x v="0"/>
    <x v="6"/>
    <x v="33"/>
    <s v="February 8, 2013 (United States)"/>
    <x v="12"/>
    <n v="183000"/>
    <s v="Steven Soderbergh"/>
    <s v="Scott Z. Burns"/>
    <s v="Rooney Mara"/>
    <s v="United States"/>
    <n v="30000000"/>
    <n v="63414135"/>
    <s v="Endgame Entertainment"/>
    <n v="106"/>
    <n v="233"/>
    <n v="82928270.105150208"/>
  </r>
  <r>
    <s v="The Heat"/>
    <x v="0"/>
    <x v="2"/>
    <x v="33"/>
    <s v="June 28, 2013 (United States)"/>
    <x v="14"/>
    <n v="165000"/>
    <s v="Paul Feig"/>
    <s v="Katie Dippold"/>
    <s v="Sandra Bullock"/>
    <s v="United States"/>
    <n v="43000000"/>
    <n v="229930771"/>
    <s v="Twentieth Century Fox"/>
    <n v="117"/>
    <n v="233"/>
    <n v="300686291.51802576"/>
  </r>
  <r>
    <s v="Insidious: Chapter 2"/>
    <x v="8"/>
    <x v="4"/>
    <x v="33"/>
    <s v="September 13, 2013 (United States)"/>
    <x v="14"/>
    <n v="160000"/>
    <s v="James Wan"/>
    <s v="Leigh Whannell"/>
    <s v="Patrick Wilson"/>
    <s v="United States"/>
    <n v="5000000"/>
    <n v="161919318"/>
    <s v="FilmDistrict"/>
    <n v="106"/>
    <n v="233"/>
    <n v="211745992.25150213"/>
  </r>
  <r>
    <s v="Redemption"/>
    <x v="0"/>
    <x v="2"/>
    <x v="33"/>
    <s v="June 28, 2013 (United Kingdom)"/>
    <x v="19"/>
    <n v="68000"/>
    <s v="Steven Knight"/>
    <s v="Steven Knight"/>
    <s v="Jason Statham"/>
    <s v="United Kingdom"/>
    <n v="20000000"/>
    <n v="12671109"/>
    <s v="Lionsgate"/>
    <n v="100"/>
    <n v="233"/>
    <n v="16570330.095708154"/>
  </r>
  <r>
    <s v="Belle"/>
    <x v="1"/>
    <x v="5"/>
    <x v="33"/>
    <s v="June 13, 2014 (United Kingdom)"/>
    <x v="4"/>
    <n v="29000"/>
    <s v="Amma Asante"/>
    <s v="Misan Sagay"/>
    <s v="Gugu Mbatha-Raw"/>
    <s v="United Kingdom"/>
    <n v="10900000"/>
    <n v="16607575"/>
    <s v="DJ Films"/>
    <n v="100"/>
    <n v="233"/>
    <n v="21718146.362660944"/>
  </r>
  <r>
    <s v="Horns"/>
    <x v="0"/>
    <x v="3"/>
    <x v="33"/>
    <s v="October 3, 2014 (United States)"/>
    <x v="16"/>
    <n v="80000"/>
    <s v="Alexandre Aja"/>
    <s v="Keith Bunin"/>
    <s v="Daniel Radcliffe"/>
    <s v="United States"/>
    <m/>
    <n v="3875442"/>
    <s v="Red Granite Pictures"/>
    <n v="120"/>
    <n v="233"/>
    <n v="5068013.6369098714"/>
  </r>
  <r>
    <s v="After Earth"/>
    <x v="8"/>
    <x v="2"/>
    <x v="33"/>
    <s v="May 31, 2013 (United States)"/>
    <x v="25"/>
    <n v="194000"/>
    <s v="M. Night Shyamalan"/>
    <s v="Gary Whitta"/>
    <s v="Jaden Smith"/>
    <s v="United States"/>
    <n v="130000000"/>
    <n v="243611982"/>
    <s v="Columbia Pictures"/>
    <n v="100"/>
    <n v="233"/>
    <n v="318577557.57682401"/>
  </r>
  <r>
    <s v="Lee Daniels' The Butler"/>
    <x v="8"/>
    <x v="5"/>
    <x v="33"/>
    <s v="August 16, 2013 (United States)"/>
    <x v="13"/>
    <n v="111000"/>
    <s v="Lee Daniels"/>
    <s v="Danny Strong"/>
    <s v="Forest Whitaker"/>
    <s v="United States"/>
    <n v="30000000"/>
    <n v="177313795"/>
    <s v="Follow Through Productions"/>
    <n v="132"/>
    <n v="233"/>
    <n v="231877739.64163089"/>
  </r>
  <r>
    <s v="Only God Forgives"/>
    <x v="0"/>
    <x v="2"/>
    <x v="33"/>
    <s v="May 22, 2013 (France)"/>
    <x v="46"/>
    <n v="109000"/>
    <s v="Nicolas Winding Refn"/>
    <s v="Nicolas Winding Refn"/>
    <s v="Ryan Gosling"/>
    <s v="Denmark"/>
    <n v="4800000"/>
    <n v="10639616"/>
    <s v="Space Rocket Nation"/>
    <n v="90"/>
    <n v="233"/>
    <n v="13913695.258369097"/>
  </r>
  <r>
    <s v="RED 2"/>
    <x v="8"/>
    <x v="2"/>
    <x v="33"/>
    <s v="July 19, 2013 (United States)"/>
    <x v="14"/>
    <n v="163000"/>
    <s v="Dean Parisot"/>
    <s v="Jon Hoeber"/>
    <s v="Bruce Willis"/>
    <s v="United States"/>
    <n v="84000000"/>
    <n v="148075565"/>
    <s v="Summit Entertainment"/>
    <n v="116"/>
    <n v="233"/>
    <n v="193642165.90343347"/>
  </r>
  <r>
    <s v="Blood Ties"/>
    <x v="0"/>
    <x v="2"/>
    <x v="33"/>
    <s v="October 30, 2013 (France)"/>
    <x v="16"/>
    <n v="19000"/>
    <s v="Guillaume Canet"/>
    <s v="Guillaume Canet"/>
    <s v="Clive Owen"/>
    <s v="France"/>
    <n v="25500000"/>
    <n v="2566435"/>
    <s v="TrÃ©sor Films"/>
    <n v="127"/>
    <n v="233"/>
    <n v="3356192.0364806866"/>
  </r>
  <r>
    <s v="The Great Beauty"/>
    <x v="4"/>
    <x v="0"/>
    <x v="33"/>
    <s v="March 14, 2014 (United States)"/>
    <x v="40"/>
    <n v="83000"/>
    <s v="Paolo Sorrentino"/>
    <s v="Paolo Sorrentino"/>
    <s v="Toni Servillo"/>
    <s v="Italy"/>
    <m/>
    <n v="24665023"/>
    <s v="Indigo Film"/>
    <n v="141"/>
    <n v="233"/>
    <n v="32255075.142060082"/>
  </r>
  <r>
    <s v="Dead Man Down"/>
    <x v="0"/>
    <x v="2"/>
    <x v="33"/>
    <s v="March 8, 2013 (United States)"/>
    <x v="16"/>
    <n v="65000"/>
    <s v="Niels Arden Oplev"/>
    <s v="J.H. Wyman"/>
    <s v="Colin Farrell"/>
    <s v="United States"/>
    <n v="30000000"/>
    <n v="18074539"/>
    <s v="FilmDistrict"/>
    <n v="118"/>
    <n v="233"/>
    <n v="23636532.331759654"/>
  </r>
  <r>
    <s v="The Spectacular Now"/>
    <x v="0"/>
    <x v="3"/>
    <x v="33"/>
    <s v="September 13, 2013 (United States)"/>
    <x v="12"/>
    <n v="147000"/>
    <s v="James Ponsoldt"/>
    <s v="Scott Neustadter"/>
    <s v="Miles Teller"/>
    <s v="United States"/>
    <n v="2500000"/>
    <n v="6918591"/>
    <s v="Andrew Lauren Productions"/>
    <n v="95"/>
    <n v="233"/>
    <n v="9047616.6424892694"/>
  </r>
  <r>
    <n v="42"/>
    <x v="8"/>
    <x v="5"/>
    <x v="33"/>
    <s v="April 12, 2013 (United States)"/>
    <x v="24"/>
    <n v="89000"/>
    <s v="Brian Helgeland"/>
    <s v="Brian Helgeland"/>
    <s v="Chadwick Boseman"/>
    <s v="United States"/>
    <n v="40000000"/>
    <n v="97470701"/>
    <s v="Warner Bros."/>
    <n v="128"/>
    <n v="233"/>
    <n v="127464903.83991416"/>
  </r>
  <r>
    <s v="The Best Offer"/>
    <x v="0"/>
    <x v="6"/>
    <x v="33"/>
    <s v="January 1, 2014 (United States)"/>
    <x v="40"/>
    <n v="112000"/>
    <s v="Giuseppe Tornatore"/>
    <s v="Giuseppe Tornatore"/>
    <s v="Geoffrey Rush"/>
    <s v="Italy"/>
    <m/>
    <n v="20919703"/>
    <s v="Paco Cinematografica"/>
    <n v="131"/>
    <n v="233"/>
    <n v="27357225.339484978"/>
  </r>
  <r>
    <s v="The Last Stand"/>
    <x v="0"/>
    <x v="2"/>
    <x v="33"/>
    <s v="January 18, 2013 (United States)"/>
    <x v="21"/>
    <n v="135000"/>
    <s v="Jee-woon Kim"/>
    <s v="Andrew Knauer"/>
    <s v="Arnold Schwarzenegger"/>
    <s v="United States"/>
    <n v="45000000"/>
    <n v="48330757"/>
    <s v="CJ Entertainment"/>
    <n v="107"/>
    <n v="233"/>
    <n v="63203354.754935622"/>
  </r>
  <r>
    <s v="Filth"/>
    <x v="0"/>
    <x v="3"/>
    <x v="33"/>
    <s v="April 24, 2014 (United States)"/>
    <x v="12"/>
    <n v="104000"/>
    <s v="Jon S. Baird"/>
    <s v="Jon S. Baird"/>
    <s v="James McAvoy"/>
    <s v="United Kingdom"/>
    <n v="5000000"/>
    <n v="8417248"/>
    <s v="Steel Mill Pictures"/>
    <n v="97"/>
    <n v="233"/>
    <n v="11007448.350214591"/>
  </r>
  <r>
    <s v="The Grand Seduction"/>
    <x v="8"/>
    <x v="3"/>
    <x v="33"/>
    <s v="May 30, 2014 (Canada)"/>
    <x v="9"/>
    <n v="16000"/>
    <s v="Don McKellar"/>
    <s v="Ken Scott"/>
    <s v="Taylor Kitsch"/>
    <s v="Canada"/>
    <n v="12700000"/>
    <n v="4292517"/>
    <s v="Max Films Productions"/>
    <n v="113"/>
    <n v="233"/>
    <n v="5613433.1755364807"/>
  </r>
  <r>
    <s v="I Spit on Your Grave 2"/>
    <x v="0"/>
    <x v="4"/>
    <x v="33"/>
    <s v="September 5, 2013 (Ukraine)"/>
    <x v="46"/>
    <n v="28000"/>
    <s v="Steven R. Monroe"/>
    <s v="Neil Elman"/>
    <s v="Jemma Dallender"/>
    <s v="United States"/>
    <m/>
    <n v="678604"/>
    <s v="Cinetel Films"/>
    <n v="106"/>
    <n v="233"/>
    <n v="887427.63433476386"/>
  </r>
  <r>
    <s v="Short Term 12"/>
    <x v="0"/>
    <x v="0"/>
    <x v="33"/>
    <s v="August 23, 2013 (United States)"/>
    <x v="45"/>
    <n v="84000"/>
    <s v="Destin Daniel Cretton"/>
    <s v="Destin Daniel Cretton"/>
    <s v="Brie Larson"/>
    <s v="United States"/>
    <m/>
    <n v="1645164"/>
    <s v="Animal Kingdom"/>
    <n v="96"/>
    <n v="233"/>
    <n v="2151422.6214592275"/>
  </r>
  <r>
    <s v="Saving Mr. Banks"/>
    <x v="8"/>
    <x v="5"/>
    <x v="33"/>
    <s v="December 20, 2013 (United States)"/>
    <x v="24"/>
    <n v="155000"/>
    <s v="John Lee Hancock"/>
    <s v="Kelly Marcel"/>
    <s v="Emma Thompson"/>
    <s v="United States"/>
    <n v="35000000"/>
    <n v="117867984"/>
    <s v="Walt Disney Pictures"/>
    <n v="125"/>
    <n v="233"/>
    <n v="154138947.31673819"/>
  </r>
  <r>
    <s v="The Book Thief"/>
    <x v="8"/>
    <x v="0"/>
    <x v="33"/>
    <s v="November 27, 2013 (United States)"/>
    <x v="24"/>
    <n v="130000"/>
    <s v="Brian Percival"/>
    <s v="Markus Zusak"/>
    <s v="Sophie NÃ©lisse"/>
    <s v="United States"/>
    <n v="19000000"/>
    <n v="76586316"/>
    <s v="Fox 2000 Pictures"/>
    <n v="131"/>
    <n v="233"/>
    <n v="100153864.74334763"/>
  </r>
  <r>
    <s v="The Hangover Part III"/>
    <x v="0"/>
    <x v="3"/>
    <x v="33"/>
    <s v="May 23, 2013 (United States)"/>
    <x v="1"/>
    <n v="299000"/>
    <s v="Todd Phillips"/>
    <s v="Todd Phillips"/>
    <s v="Bradley Cooper"/>
    <s v="United States"/>
    <n v="103000000"/>
    <n v="362000072"/>
    <s v="Green Hat Films"/>
    <n v="100"/>
    <n v="233"/>
    <n v="473396660.67982829"/>
  </r>
  <r>
    <s v="Lovelace"/>
    <x v="0"/>
    <x v="5"/>
    <x v="33"/>
    <s v="August 8, 2013 (Croatia)"/>
    <x v="19"/>
    <n v="39000"/>
    <s v="Rob Epstein"/>
    <s v="Andy Bellin"/>
    <s v="Amanda Seyfried"/>
    <s v="United States"/>
    <n v="10000000"/>
    <n v="1585583"/>
    <s v="Millennium Films"/>
    <n v="93"/>
    <n v="233"/>
    <n v="2073507.0390557938"/>
  </r>
  <r>
    <s v="The Bling Ring"/>
    <x v="0"/>
    <x v="5"/>
    <x v="33"/>
    <s v="June 21, 2013 (United States)"/>
    <x v="41"/>
    <n v="85000"/>
    <s v="Sofia Coppola"/>
    <s v="Sofia Coppola"/>
    <s v="Katie Chang"/>
    <s v="United States"/>
    <n v="8000000"/>
    <n v="20045576"/>
    <s v="American Zoetrope"/>
    <n v="90"/>
    <n v="233"/>
    <n v="26214107.327038627"/>
  </r>
  <r>
    <s v="The Family"/>
    <x v="0"/>
    <x v="3"/>
    <x v="33"/>
    <s v="September 13, 2013 (United States)"/>
    <x v="21"/>
    <n v="113000"/>
    <s v="Luc Besson"/>
    <s v="Luc Besson"/>
    <s v="Robert De Niro"/>
    <s v="France"/>
    <n v="30000000"/>
    <n v="78418811"/>
    <s v="EuropaCorp"/>
    <n v="111"/>
    <n v="233"/>
    <n v="102550264.85708153"/>
  </r>
  <r>
    <s v="The Wind Rises"/>
    <x v="8"/>
    <x v="10"/>
    <x v="33"/>
    <s v="February 21, 2014 (United States)"/>
    <x v="40"/>
    <n v="77000"/>
    <s v="Hayao Miyazaki"/>
    <s v="Hayao Miyazaki"/>
    <s v="Hideaki Anno"/>
    <s v="Japan"/>
    <n v="30000000"/>
    <n v="136533257"/>
    <s v="Studio Ghibli"/>
    <n v="126"/>
    <n v="233"/>
    <n v="178547997.45879826"/>
  </r>
  <r>
    <s v="Life of Crime"/>
    <x v="0"/>
    <x v="3"/>
    <x v="33"/>
    <s v="August 29, 2014 (Bahamas)"/>
    <x v="1"/>
    <n v="18000"/>
    <s v="Daniel Schechter"/>
    <s v="Daniel Schechter"/>
    <s v="Jennifer Aniston"/>
    <s v="United States"/>
    <n v="12000000"/>
    <n v="1456675"/>
    <s v="Abbolita Productions"/>
    <n v="98"/>
    <n v="233"/>
    <n v="1904930.7832618025"/>
  </r>
  <r>
    <s v="Beautiful Creatures"/>
    <x v="8"/>
    <x v="0"/>
    <x v="33"/>
    <s v="February 14, 2013 (United States)"/>
    <x v="10"/>
    <n v="85000"/>
    <s v="Richard LaGravenese"/>
    <s v="Richard LaGravenese"/>
    <s v="Alice Englert"/>
    <s v="United States"/>
    <n v="60000000"/>
    <n v="60052138"/>
    <s v="Alcon Entertainment"/>
    <n v="124"/>
    <n v="233"/>
    <n v="78531701.496137336"/>
  </r>
  <r>
    <s v="Joe"/>
    <x v="0"/>
    <x v="6"/>
    <x v="33"/>
    <s v="April 11, 2014 (United States)"/>
    <x v="15"/>
    <n v="46000"/>
    <s v="David Gordon Green"/>
    <s v="Gary Hawkins"/>
    <s v="Nicolas Cage"/>
    <s v="United States"/>
    <n v="4000000"/>
    <n v="2431443"/>
    <s v="Worldview Entertainment"/>
    <n v="117"/>
    <n v="233"/>
    <n v="3179659.5798283261"/>
  </r>
  <r>
    <s v="Delivery Man"/>
    <x v="8"/>
    <x v="3"/>
    <x v="33"/>
    <s v="November 22, 2013 (United States)"/>
    <x v="5"/>
    <n v="76000"/>
    <s v="Ken Scott"/>
    <s v="Ken Scott"/>
    <s v="Vince Vaughn"/>
    <s v="United States"/>
    <n v="26000000"/>
    <n v="53120346"/>
    <s v="Dreamworks Pictures"/>
    <n v="105"/>
    <n v="233"/>
    <n v="69466821.57167381"/>
  </r>
  <r>
    <s v="Afternoon Delight"/>
    <x v="0"/>
    <x v="3"/>
    <x v="33"/>
    <s v="September 15, 2013 (Canada)"/>
    <x v="46"/>
    <n v="10000"/>
    <s v="Joey Soloway"/>
    <s v="Joey Soloway"/>
    <s v="Kathryn Hahn"/>
    <s v="United States"/>
    <m/>
    <n v="175755"/>
    <s v="Whitewater Films"/>
    <n v="98"/>
    <n v="233"/>
    <n v="229839.26394849783"/>
  </r>
  <r>
    <s v="Grudge Match"/>
    <x v="8"/>
    <x v="3"/>
    <x v="33"/>
    <s v="December 25, 2013 (United States)"/>
    <x v="5"/>
    <n v="59000"/>
    <s v="Peter Segal"/>
    <s v="Tim Kelleher"/>
    <s v="Robert De Niro"/>
    <s v="United States"/>
    <n v="40000000"/>
    <n v="44907260"/>
    <s v="Callahan Filmworks"/>
    <n v="113"/>
    <n v="233"/>
    <n v="58726361.038626604"/>
  </r>
  <r>
    <s v="Planes"/>
    <x v="1"/>
    <x v="10"/>
    <x v="33"/>
    <s v="August 9, 2013 (United States)"/>
    <x v="46"/>
    <n v="43000"/>
    <s v="Klay Hall"/>
    <s v="John Lasseter"/>
    <s v="Carlos Alazraqui"/>
    <s v="United States"/>
    <n v="50000000"/>
    <n v="239258712"/>
    <s v="Prana Studios"/>
    <n v="91"/>
    <n v="233"/>
    <n v="312884676.16480684"/>
  </r>
  <r>
    <s v="Cloudy with a Chance of Meatballs 2"/>
    <x v="1"/>
    <x v="10"/>
    <x v="33"/>
    <s v="September 27, 2013 (United States)"/>
    <x v="5"/>
    <n v="94000"/>
    <s v="Cody Cameron"/>
    <s v="Erica Rivinoja"/>
    <s v="Bill Hader"/>
    <s v="United States"/>
    <n v="78000000"/>
    <n v="274325949"/>
    <s v="Columbia Pictures"/>
    <n v="95"/>
    <n v="233"/>
    <n v="358742989.95836908"/>
  </r>
  <r>
    <s v="Jack the Giant Slayer"/>
    <x v="8"/>
    <x v="1"/>
    <x v="33"/>
    <s v="March 1, 2013 (United States)"/>
    <x v="19"/>
    <n v="134000"/>
    <s v="Bryan Singer"/>
    <s v="Darren Lemke"/>
    <s v="Nicholas Hoult"/>
    <s v="United Kingdom"/>
    <n v="195000000"/>
    <n v="197687603"/>
    <s v="New Line Cinema"/>
    <n v="114"/>
    <n v="233"/>
    <n v="258521084.2665236"/>
  </r>
  <r>
    <s v="Blue Ruin"/>
    <x v="0"/>
    <x v="6"/>
    <x v="33"/>
    <s v="July 9, 2014 (France)"/>
    <x v="12"/>
    <n v="69000"/>
    <s v="Jeremy Saulnier"/>
    <s v="Jeremy Saulnier"/>
    <s v="Macon Blair"/>
    <s v="United States"/>
    <n v="420000"/>
    <n v="993313"/>
    <s v="The Lab of Madness"/>
    <n v="90"/>
    <n v="233"/>
    <n v="1298980.5626609442"/>
  </r>
  <r>
    <s v="Epic"/>
    <x v="1"/>
    <x v="10"/>
    <x v="33"/>
    <s v="May 24, 2013 (United States)"/>
    <x v="17"/>
    <n v="101000"/>
    <s v="Chris Wedge"/>
    <s v="James V. Hart"/>
    <s v="Amanda Seyfried"/>
    <s v="United States"/>
    <n v="100000000"/>
    <n v="268426634"/>
    <s v="Twentieth Century Fox Animation"/>
    <n v="102"/>
    <n v="233"/>
    <n v="351028306.35107297"/>
  </r>
  <r>
    <s v="Dark Skies"/>
    <x v="8"/>
    <x v="4"/>
    <x v="33"/>
    <s v="February 22, 2013 (United States)"/>
    <x v="21"/>
    <n v="73000"/>
    <s v="Scott Stewart"/>
    <s v="Scott Stewart"/>
    <s v="Keri Russell"/>
    <s v="United States"/>
    <n v="3500000"/>
    <n v="27858103"/>
    <s v="Alliance Films"/>
    <n v="97"/>
    <n v="233"/>
    <n v="36430746.712875538"/>
  </r>
  <r>
    <s v="Nebraska"/>
    <x v="0"/>
    <x v="1"/>
    <x v="33"/>
    <s v="January 24, 2014 (United States)"/>
    <x v="3"/>
    <n v="114000"/>
    <s v="Alexander Payne"/>
    <s v="Bob Nelson"/>
    <s v="Bruce Dern"/>
    <s v="United States"/>
    <n v="12000000"/>
    <n v="27682872"/>
    <s v="Paramount Vantage"/>
    <n v="115"/>
    <n v="233"/>
    <n v="36201592.696995705"/>
  </r>
  <r>
    <s v="The Kings of Summer"/>
    <x v="0"/>
    <x v="1"/>
    <x v="33"/>
    <s v="August 23, 2013 (United Kingdom)"/>
    <x v="12"/>
    <n v="79000"/>
    <s v="Jordan Vogt-Roberts"/>
    <s v="Chris Galletta"/>
    <s v="Nick Robinson"/>
    <s v="United States"/>
    <m/>
    <n v="1501595"/>
    <s v="Big Beach Films"/>
    <n v="95"/>
    <n v="233"/>
    <n v="1963673.8047210299"/>
  </r>
  <r>
    <s v="Bhaag Milkha Bhaag"/>
    <x v="4"/>
    <x v="5"/>
    <x v="33"/>
    <s v="July 12, 2013 (United States)"/>
    <x v="7"/>
    <n v="63000"/>
    <s v="Rakeysh Omprakash Mehra"/>
    <s v="Prasoon Joshi"/>
    <s v="Farhan Akhtar"/>
    <s v="India"/>
    <m/>
    <n v="17551296"/>
    <s v="Rakeysh Omprakash Mehra Pictures"/>
    <n v="186"/>
    <n v="233"/>
    <n v="22952274.211158797"/>
  </r>
  <r>
    <s v="Labor Day"/>
    <x v="8"/>
    <x v="0"/>
    <x v="33"/>
    <s v="January 31, 2014 (United States)"/>
    <x v="15"/>
    <n v="44000"/>
    <s v="Jason Reitman"/>
    <s v="Jason Reitman"/>
    <s v="Kate Winslet"/>
    <s v="United States"/>
    <n v="18000000"/>
    <n v="20275812"/>
    <s v="Indian Paintbrush"/>
    <n v="111"/>
    <n v="233"/>
    <n v="26515192.774248924"/>
  </r>
  <r>
    <s v="Trance"/>
    <x v="0"/>
    <x v="6"/>
    <x v="33"/>
    <s v="March 27, 2013 (United Kingdom)"/>
    <x v="15"/>
    <n v="111000"/>
    <s v="Danny Boyle"/>
    <s v="Joe Ahearne"/>
    <s v="James McAvoy"/>
    <s v="United Kingdom"/>
    <n v="20000000"/>
    <n v="24261569"/>
    <s v="PathÃ©"/>
    <n v="101"/>
    <n v="233"/>
    <n v="31727468.130042918"/>
  </r>
  <r>
    <s v="Broken City"/>
    <x v="0"/>
    <x v="2"/>
    <x v="33"/>
    <s v="January 18, 2013 (United States)"/>
    <x v="19"/>
    <n v="78000"/>
    <s v="Allen Hughes"/>
    <s v="Brian Tucker"/>
    <s v="Mark Wahlberg"/>
    <s v="United States"/>
    <n v="35000000"/>
    <n v="34737199"/>
    <s v="Emmett/Furla/Oasis Films (EFO Films)"/>
    <n v="109"/>
    <n v="233"/>
    <n v="45426714.743776821"/>
  </r>
  <r>
    <s v="The Zero Theorem"/>
    <x v="0"/>
    <x v="3"/>
    <x v="33"/>
    <s v="August 19, 2014 (United States)"/>
    <x v="10"/>
    <n v="46000"/>
    <s v="Terry Gilliam"/>
    <s v="Pat Rushin"/>
    <s v="Christoph Waltz"/>
    <s v="United Kingdom"/>
    <n v="8500000"/>
    <n v="1486506"/>
    <s v="Voltage Pictures"/>
    <n v="107"/>
    <n v="233"/>
    <n v="1943941.5373390557"/>
  </r>
  <r>
    <s v="All Is Lost"/>
    <x v="8"/>
    <x v="2"/>
    <x v="33"/>
    <s v="October 25, 2013 (Canada)"/>
    <x v="15"/>
    <n v="78000"/>
    <s v="J.C. Chandor"/>
    <s v="J.C. Chandor"/>
    <s v="Robert Redford"/>
    <s v="United States"/>
    <n v="9000000"/>
    <n v="13627519"/>
    <s v="Roadside Attractions"/>
    <n v="106"/>
    <n v="233"/>
    <n v="17821051.670815449"/>
  </r>
  <r>
    <s v="Anna"/>
    <x v="0"/>
    <x v="0"/>
    <x v="33"/>
    <s v="January 24, 2014 (Spain)"/>
    <x v="16"/>
    <n v="22000"/>
    <s v="Jorge Dorado"/>
    <s v="Guy Holmes"/>
    <s v="Mark Strong"/>
    <s v="Spain"/>
    <n v="7000000"/>
    <n v="1257142"/>
    <s v="The Safran Company"/>
    <n v="99"/>
    <n v="233"/>
    <n v="1643996.4266094419"/>
  </r>
  <r>
    <s v="Third Person"/>
    <x v="0"/>
    <x v="0"/>
    <x v="33"/>
    <s v="November 14, 2014 (United Kingdom)"/>
    <x v="21"/>
    <n v="27000"/>
    <s v="Paul Haggis"/>
    <s v="Paul Haggis"/>
    <s v="Liam Neeson"/>
    <s v="Belgium"/>
    <n v="28000000"/>
    <n v="2624761"/>
    <s v="Corsan"/>
    <n v="137"/>
    <n v="233"/>
    <n v="3432466.4236051501"/>
  </r>
  <r>
    <s v="One Chance"/>
    <x v="8"/>
    <x v="5"/>
    <x v="33"/>
    <s v="October 25, 2013 (United Kingdom)"/>
    <x v="8"/>
    <n v="12000"/>
    <s v="David Frankel"/>
    <s v="Justin Zackham"/>
    <s v="James Corden"/>
    <s v="United Kingdom"/>
    <m/>
    <n v="10900434"/>
    <s v="Relevant Entertainment"/>
    <n v="103"/>
    <n v="233"/>
    <n v="14254773.56137339"/>
  </r>
  <r>
    <s v="The Grandmaster"/>
    <x v="8"/>
    <x v="2"/>
    <x v="33"/>
    <s v="August 30, 2013 (United States)"/>
    <x v="14"/>
    <n v="32000"/>
    <s v="Kar-Wai Wong"/>
    <s v="Kar-Wai Wong"/>
    <s v="Tony Chiu-Wai Leung"/>
    <s v="Hong Kong"/>
    <n v="38600000"/>
    <n v="73906736"/>
    <s v="Block 2 Pictures"/>
    <n v="130"/>
    <n v="233"/>
    <n v="96649710.12532188"/>
  </r>
  <r>
    <s v="The Incredible Burt Wonderstone"/>
    <x v="8"/>
    <x v="3"/>
    <x v="33"/>
    <s v="March 15, 2013 (United States)"/>
    <x v="23"/>
    <n v="71000"/>
    <s v="Don Scardino"/>
    <s v="Jonathan Goldstein"/>
    <s v="Steve Carell"/>
    <s v="United States"/>
    <n v="30000000"/>
    <n v="27437881"/>
    <s v="New Line Cinema"/>
    <n v="100"/>
    <n v="233"/>
    <n v="35881211.762660943"/>
  </r>
  <r>
    <s v="Austenland"/>
    <x v="8"/>
    <x v="3"/>
    <x v="33"/>
    <s v="September 27, 2013 (United Kingdom)"/>
    <x v="21"/>
    <n v="20000"/>
    <s v="Jerusha Hess"/>
    <s v="Jerusha Hess"/>
    <s v="Keri Russell"/>
    <s v="United Kingdom"/>
    <m/>
    <n v="2313509"/>
    <s v="Fickle Fish Films"/>
    <n v="97"/>
    <n v="233"/>
    <n v="3025434.3017167379"/>
  </r>
  <r>
    <s v="The Big Wedding"/>
    <x v="0"/>
    <x v="3"/>
    <x v="33"/>
    <s v="April 26, 2013 (United States)"/>
    <x v="41"/>
    <n v="48000"/>
    <s v="Justin Zackham"/>
    <s v="Justin Zackham"/>
    <s v="Robert De Niro"/>
    <s v="United States"/>
    <n v="35000000"/>
    <n v="46522137"/>
    <s v="Two Ton Films"/>
    <n v="89"/>
    <n v="233"/>
    <n v="60838176.583261803"/>
  </r>
  <r>
    <s v="Kill Your Darlings"/>
    <x v="0"/>
    <x v="5"/>
    <x v="33"/>
    <s v="September 19, 2013 (Croatia)"/>
    <x v="16"/>
    <n v="36000"/>
    <s v="John Krokidas"/>
    <s v="Austin Bunn"/>
    <s v="Daniel Radcliffe"/>
    <s v="United States"/>
    <m/>
    <n v="1877924"/>
    <s v="Killer Films"/>
    <n v="104"/>
    <n v="233"/>
    <n v="2455808.767381974"/>
  </r>
  <r>
    <s v="Snitch"/>
    <x v="8"/>
    <x v="2"/>
    <x v="33"/>
    <s v="February 22, 2013 (United States)"/>
    <x v="5"/>
    <n v="85000"/>
    <s v="Ric Roman Waugh"/>
    <s v="Justin Haythe"/>
    <s v="Dwayne Johnson"/>
    <s v="United States"/>
    <n v="15000000"/>
    <n v="57824674"/>
    <s v="Exclusive Media Group"/>
    <n v="112"/>
    <n v="233"/>
    <n v="75618790.41974248"/>
  </r>
  <r>
    <s v="The Smurfs 2"/>
    <x v="1"/>
    <x v="10"/>
    <x v="33"/>
    <s v="July 31, 2013 (United States)"/>
    <x v="11"/>
    <n v="39000"/>
    <s v="Raja Gosnell"/>
    <s v="J. David Stem"/>
    <s v="Neil Patrick Harris"/>
    <s v="United States"/>
    <n v="105000000"/>
    <n v="347545360"/>
    <s v="Columbia Pictures"/>
    <n v="105"/>
    <n v="233"/>
    <n v="454493867.776824"/>
  </r>
  <r>
    <s v="Last Vegas"/>
    <x v="8"/>
    <x v="3"/>
    <x v="33"/>
    <s v="November 1, 2013 (United States)"/>
    <x v="14"/>
    <n v="130000"/>
    <s v="Jon Turteltaub"/>
    <s v="Dan Fogelman"/>
    <s v="Robert De Niro"/>
    <s v="United States"/>
    <n v="28000000"/>
    <n v="134409025"/>
    <s v="CBS Films"/>
    <n v="105"/>
    <n v="233"/>
    <n v="175770085.48283261"/>
  </r>
  <r>
    <s v="Fruitvale Station"/>
    <x v="0"/>
    <x v="5"/>
    <x v="33"/>
    <s v="July 26, 2013 (United States)"/>
    <x v="24"/>
    <n v="78000"/>
    <s v="Ryan Coogler"/>
    <s v="Ryan Coogler"/>
    <s v="Michael B. Jordan"/>
    <s v="United States"/>
    <n v="900000"/>
    <n v="17385830"/>
    <s v="Forest Whitaker's Significant Productions"/>
    <n v="85"/>
    <n v="233"/>
    <n v="22735890.133047208"/>
  </r>
  <r>
    <s v="Palo Alto"/>
    <x v="0"/>
    <x v="0"/>
    <x v="33"/>
    <s v="May 9, 2014 (United States)"/>
    <x v="19"/>
    <n v="28000"/>
    <s v="Gia Coppola"/>
    <s v="Gia Coppola"/>
    <s v="Emma Roberts"/>
    <s v="United States"/>
    <m/>
    <n v="919591"/>
    <s v="American Zoetrope"/>
    <n v="100"/>
    <n v="233"/>
    <n v="1202572.4364806865"/>
  </r>
  <r>
    <s v="Bad Grandpa"/>
    <x v="0"/>
    <x v="3"/>
    <x v="33"/>
    <s v="October 25, 2013 (United States)"/>
    <x v="16"/>
    <n v="90000"/>
    <s v="Jeff Tremaine"/>
    <s v="Johnny Knoxville"/>
    <s v="Johnny Knoxville"/>
    <s v="United States"/>
    <n v="15000000"/>
    <n v="151826547"/>
    <s v="Dickhouse Productions"/>
    <n v="92"/>
    <n v="233"/>
    <n v="198547420.04678109"/>
  </r>
  <r>
    <s v="Philomena"/>
    <x v="8"/>
    <x v="5"/>
    <x v="33"/>
    <s v="November 27, 2013 (United States)"/>
    <x v="37"/>
    <n v="96000"/>
    <s v="Stephen Frears"/>
    <s v="Steve Coogan"/>
    <s v="Judi Dench"/>
    <s v="United Kingdom"/>
    <n v="12000000"/>
    <n v="100129872"/>
    <s v="The Weinstein Company"/>
    <n v="98"/>
    <n v="233"/>
    <n v="130942369.09184548"/>
  </r>
  <r>
    <s v="The Canyons"/>
    <x v="0"/>
    <x v="0"/>
    <x v="33"/>
    <s v="August 2, 2013 (United States)"/>
    <x v="51"/>
    <n v="11000"/>
    <s v="Paul Schrader"/>
    <s v="Bret Easton Ellis"/>
    <s v="Lindsay Lohan"/>
    <s v="United States"/>
    <n v="250000"/>
    <n v="270185"/>
    <s v="Prettybird"/>
    <n v="99"/>
    <n v="233"/>
    <n v="353327.76609442057"/>
  </r>
  <r>
    <s v="Jobs"/>
    <x v="8"/>
    <x v="5"/>
    <x v="33"/>
    <s v="August 16, 2013 (United States)"/>
    <x v="22"/>
    <n v="95000"/>
    <s v="Joshua Michael Stern"/>
    <s v="Matt Whiteley"/>
    <s v="Ashton Kutcher"/>
    <s v="United States"/>
    <n v="12000000"/>
    <n v="42128352"/>
    <s v="Open Road Films (II)"/>
    <n v="128"/>
    <n v="233"/>
    <n v="55092312.679828323"/>
  </r>
  <r>
    <s v="Europa Report"/>
    <x v="8"/>
    <x v="2"/>
    <x v="33"/>
    <s v="June 27, 2013 (United States)"/>
    <x v="5"/>
    <n v="68000"/>
    <s v="SebastiÃ¡n Cordero"/>
    <s v="Philip Gelatt"/>
    <s v="Sharlto Copley"/>
    <s v="United States"/>
    <m/>
    <n v="125687"/>
    <s v="Wayfare Entertainment"/>
    <n v="90"/>
    <n v="233"/>
    <n v="164364.07253218885"/>
  </r>
  <r>
    <s v="The Immigrant"/>
    <x v="0"/>
    <x v="0"/>
    <x v="33"/>
    <s v="May 23, 2014 (United States)"/>
    <x v="14"/>
    <n v="31000"/>
    <s v="James Gray"/>
    <s v="James Gray"/>
    <s v="Marion Cotillard"/>
    <s v="United States"/>
    <n v="16000000"/>
    <n v="5952884"/>
    <s v="Worldview Entertainment"/>
    <n v="120"/>
    <n v="233"/>
    <n v="7784737.1450643772"/>
  </r>
  <r>
    <s v="I Give It a Year"/>
    <x v="0"/>
    <x v="3"/>
    <x v="33"/>
    <s v="February 8, 2013 (United Kingdom)"/>
    <x v="46"/>
    <n v="36000"/>
    <s v="Dan Mazer"/>
    <s v="Dan Mazer"/>
    <s v="Rose Byrne"/>
    <s v="United Kingdom"/>
    <m/>
    <n v="29128433"/>
    <s v="StudioCanal"/>
    <n v="97"/>
    <n v="233"/>
    <n v="38091989.421030045"/>
  </r>
  <r>
    <s v="Starred Up"/>
    <x v="4"/>
    <x v="6"/>
    <x v="33"/>
    <s v="August 26, 2014 (United States)"/>
    <x v="34"/>
    <n v="44000"/>
    <s v="David Mackenzie"/>
    <s v="Jonathan Asser"/>
    <s v="Jack O'Connell"/>
    <s v="United Kingdom"/>
    <m/>
    <n v="3025189"/>
    <s v="Film4"/>
    <n v="106"/>
    <n v="233"/>
    <n v="3956116.2587982831"/>
  </r>
  <r>
    <s v="21 &amp; Over"/>
    <x v="0"/>
    <x v="3"/>
    <x v="33"/>
    <s v="March 1, 2013 (United States)"/>
    <x v="1"/>
    <n v="73000"/>
    <s v="Jon Lucas"/>
    <s v="Jon Lucas"/>
    <s v="Miles Teller"/>
    <s v="United States"/>
    <n v="13000000"/>
    <n v="48065672"/>
    <s v="Relativity Media"/>
    <n v="93"/>
    <n v="233"/>
    <n v="62856696.38798283"/>
  </r>
  <r>
    <s v="The Inevitable Defeat of Mister &amp; Pete"/>
    <x v="0"/>
    <x v="0"/>
    <x v="33"/>
    <s v="January 25, 2013 (United States)"/>
    <x v="24"/>
    <n v="5300"/>
    <s v="George Tillman Jr."/>
    <s v="Michael Starrbury"/>
    <s v="Skylan Brooks"/>
    <s v="United States"/>
    <m/>
    <n v="506303"/>
    <s v="iDeal Partners Film Fund"/>
    <n v="108"/>
    <n v="233"/>
    <n v="662105.25364806864"/>
  </r>
  <r>
    <s v="Romeo and Juliet"/>
    <x v="8"/>
    <x v="0"/>
    <x v="33"/>
    <s v="2013 (United States)"/>
    <x v="1"/>
    <n v="11000"/>
    <s v="Carlo Carlei"/>
    <s v="Arthur Brooke"/>
    <s v="Hailee Steinfeld"/>
    <s v="United Kingdom"/>
    <m/>
    <n v="2966268"/>
    <s v="Amber Entertainment"/>
    <n v="118"/>
    <n v="233"/>
    <n v="3879063.7751072957"/>
  </r>
  <r>
    <s v="Runner Runner"/>
    <x v="0"/>
    <x v="6"/>
    <x v="33"/>
    <s v="October 4, 2013 (United States)"/>
    <x v="41"/>
    <n v="61000"/>
    <s v="Brad Furman"/>
    <s v="Brian Koppelman"/>
    <s v="Ben Affleck"/>
    <s v="United States"/>
    <n v="30000000"/>
    <n v="62675095"/>
    <s v="New Regency Productions"/>
    <n v="88"/>
    <n v="233"/>
    <n v="81961808.783261806"/>
  </r>
  <r>
    <s v="A Haunted House"/>
    <x v="0"/>
    <x v="3"/>
    <x v="33"/>
    <s v="January 11, 2013 (United States)"/>
    <x v="18"/>
    <n v="45000"/>
    <s v="Michael Tiddes"/>
    <s v="Marlon Wayans"/>
    <s v="Marlon Wayans"/>
    <s v="United States"/>
    <n v="2500000"/>
    <n v="60159584"/>
    <s v="Open Road Films"/>
    <n v="86"/>
    <n v="233"/>
    <n v="78672211.351072952"/>
  </r>
  <r>
    <s v="The Tale of The Princess Kaguya"/>
    <x v="1"/>
    <x v="10"/>
    <x v="33"/>
    <s v="November 23, 2013 (Japan)"/>
    <x v="45"/>
    <n v="41000"/>
    <s v="Isao Takahata"/>
    <s v="Isao Takahata"/>
    <s v="ChloÃ« Grace Moretz"/>
    <s v="Japan"/>
    <m/>
    <n v="24706166"/>
    <s v="Studio Ghibli"/>
    <n v="137"/>
    <n v="233"/>
    <n v="32308878.88497854"/>
  </r>
  <r>
    <s v="The Double"/>
    <x v="0"/>
    <x v="3"/>
    <x v="33"/>
    <s v="April 4, 2014 (United Kingdom)"/>
    <x v="16"/>
    <n v="48000"/>
    <s v="Richard Ayoade"/>
    <s v="Fyodor Dostoevsky"/>
    <s v="Jesse Eisenberg"/>
    <s v="United Kingdom"/>
    <m/>
    <n v="1662515"/>
    <s v="Alcove Entertainment"/>
    <n v="93"/>
    <n v="233"/>
    <n v="2174112.9635193134"/>
  </r>
  <r>
    <s v="Yeh Jawaani Hai Deewani"/>
    <x v="4"/>
    <x v="0"/>
    <x v="33"/>
    <s v="May 31, 2013 (India)"/>
    <x v="13"/>
    <n v="40000"/>
    <s v="Ayan Mukherjee"/>
    <s v="Hussain Dalal"/>
    <s v="Ranbir Kapoor"/>
    <s v="India"/>
    <m/>
    <n v="30991781"/>
    <s v="Dharma Productions"/>
    <n v="160"/>
    <n v="233"/>
    <n v="40528736.784120172"/>
  </r>
  <r>
    <s v="How I Live Now"/>
    <x v="0"/>
    <x v="2"/>
    <x v="33"/>
    <s v="October 4, 2013 (United Kingdom)"/>
    <x v="16"/>
    <n v="29000"/>
    <s v="Kevin Macdonald"/>
    <s v="Meg Rosoff"/>
    <s v="Saoirse Ronan"/>
    <s v="United Kingdom"/>
    <n v="8000000"/>
    <n v="925762"/>
    <s v="Film4"/>
    <n v="101"/>
    <n v="233"/>
    <n v="1210642.4094420599"/>
  </r>
  <r>
    <s v="Upstream Color"/>
    <x v="4"/>
    <x v="0"/>
    <x v="33"/>
    <s v="August 30, 2013 (United Kingdom)"/>
    <x v="17"/>
    <n v="32000"/>
    <s v="Shane Carruth"/>
    <s v="Shane Carruth"/>
    <s v="Amy Seimetz"/>
    <s v="United States"/>
    <n v="50000"/>
    <n v="587174"/>
    <s v="erbp"/>
    <n v="96"/>
    <n v="233"/>
    <n v="767862.30815450638"/>
  </r>
  <r>
    <s v="Parkland"/>
    <x v="8"/>
    <x v="0"/>
    <x v="33"/>
    <s v="October 2, 2013 (France)"/>
    <x v="5"/>
    <n v="15000"/>
    <s v="Peter Landesman"/>
    <s v="Peter Landesman"/>
    <s v="Zac Efron"/>
    <s v="United States"/>
    <n v="10000000"/>
    <n v="1412181"/>
    <s v="Exclusive Media Group"/>
    <n v="93"/>
    <n v="233"/>
    <n v="1846744.8527896996"/>
  </r>
  <r>
    <s v="A Field in England"/>
    <x v="4"/>
    <x v="0"/>
    <x v="33"/>
    <s v="July 5, 2013 (United Kingdom)"/>
    <x v="21"/>
    <n v="12000"/>
    <s v="Ben Wheatley"/>
    <s v="Amy Jump"/>
    <s v="Julian Barratt"/>
    <s v="United Kingdom"/>
    <m/>
    <n v="97195"/>
    <s v="Film4"/>
    <n v="90"/>
    <n v="233"/>
    <n v="127104.3626609442"/>
  </r>
  <r>
    <s v="In Secret"/>
    <x v="0"/>
    <x v="6"/>
    <x v="33"/>
    <s v="April 3, 2014 (Singapore)"/>
    <x v="10"/>
    <n v="8000"/>
    <s v="Charlie Stratton"/>
    <s v="Ã‰mile Zola"/>
    <s v="Elizabeth Olsen"/>
    <s v="Serbia"/>
    <m/>
    <n v="652228"/>
    <s v="LD Entertainment"/>
    <n v="107"/>
    <n v="233"/>
    <n v="852935.07124463515"/>
  </r>
  <r>
    <s v="Paranoia"/>
    <x v="8"/>
    <x v="0"/>
    <x v="33"/>
    <s v="August 16, 2013 (United States)"/>
    <x v="46"/>
    <n v="36000"/>
    <s v="Robert Luketic"/>
    <s v="Jason Hall"/>
    <s v="Liam Hemsworth"/>
    <s v="United States"/>
    <n v="35000000"/>
    <n v="17056265"/>
    <s v="Relativity Media"/>
    <n v="106"/>
    <n v="233"/>
    <n v="22304909.637339056"/>
  </r>
  <r>
    <s v="The Past"/>
    <x v="8"/>
    <x v="0"/>
    <x v="33"/>
    <s v="May 17, 2013 (France)"/>
    <x v="3"/>
    <n v="46000"/>
    <s v="Asghar Farhadi"/>
    <s v="Asghar Farhadi"/>
    <s v="BÃ©rÃ©nice Bejo"/>
    <s v="France"/>
    <n v="11000000"/>
    <n v="12673462"/>
    <s v="Memento Films Production"/>
    <n v="130"/>
    <n v="233"/>
    <n v="16573407.173390558"/>
  </r>
  <r>
    <s v="Breathe In"/>
    <x v="0"/>
    <x v="0"/>
    <x v="33"/>
    <s v="July 19, 2013 (Ireland)"/>
    <x v="5"/>
    <n v="14000"/>
    <s v="Drake Doremus"/>
    <s v="Drake Doremus"/>
    <s v="Felicity Jones"/>
    <s v="United States"/>
    <m/>
    <n v="500207"/>
    <s v="Indian Paintbrush"/>
    <n v="98"/>
    <n v="233"/>
    <n v="654133.36008583684"/>
  </r>
  <r>
    <s v="V/H/S/2"/>
    <x v="0"/>
    <x v="4"/>
    <x v="33"/>
    <s v="June 6, 2013 (United States)"/>
    <x v="22"/>
    <n v="37000"/>
    <s v="Directors"/>
    <s v="Simon Barrett"/>
    <s v="Lawrence Michael Levine"/>
    <s v="United States"/>
    <m/>
    <n v="805574"/>
    <s v="The Collective Studios"/>
    <n v="96"/>
    <n v="233"/>
    <n v="1053469.5184549356"/>
  </r>
  <r>
    <s v="Knights of Badassdom"/>
    <x v="0"/>
    <x v="2"/>
    <x v="33"/>
    <s v="April 11, 2014 (Australia)"/>
    <x v="41"/>
    <n v="20000"/>
    <s v="Joe Lynch"/>
    <s v="Kevin Dreyfuss"/>
    <s v="Ryan Kwanten"/>
    <s v="United States"/>
    <m/>
    <n v="123854"/>
    <s v="Bayview Films"/>
    <n v="86"/>
    <n v="233"/>
    <n v="161967.01201716738"/>
  </r>
  <r>
    <s v="The Congress"/>
    <x v="4"/>
    <x v="10"/>
    <x v="33"/>
    <s v="July 24, 2014 (United States)"/>
    <x v="16"/>
    <n v="18000"/>
    <s v="Ari Folman"/>
    <s v="Stanislaw Lem"/>
    <s v="Robin Wright"/>
    <s v="Israel"/>
    <m/>
    <n v="758754"/>
    <s v="Bridgit Folman Film Gang"/>
    <n v="122"/>
    <n v="233"/>
    <n v="992241.81888412009"/>
  </r>
  <r>
    <s v="The Fifth Estate"/>
    <x v="0"/>
    <x v="5"/>
    <x v="33"/>
    <s v="October 18, 2013 (United States)"/>
    <x v="19"/>
    <n v="40000"/>
    <s v="Bill Condon"/>
    <s v="Daniel Domscheit-Berg"/>
    <s v="Benedict Cumberbatch"/>
    <s v="United States"/>
    <n v="28000000"/>
    <n v="9058564"/>
    <s v="Dreamworks Pictures"/>
    <n v="128"/>
    <n v="233"/>
    <n v="11846113.522746781"/>
  </r>
  <r>
    <s v="Ida"/>
    <x v="8"/>
    <x v="0"/>
    <x v="33"/>
    <s v="October 25, 2013 (Poland)"/>
    <x v="34"/>
    <n v="55000"/>
    <s v="Pawel Pawlikowski"/>
    <s v="Pawel Pawlikowski"/>
    <s v="Agata Kulesza"/>
    <s v="Poland"/>
    <m/>
    <n v="11156836"/>
    <s v="Opus Film"/>
    <n v="82"/>
    <n v="233"/>
    <n v="14590076.949356223"/>
  </r>
  <r>
    <s v="The Love Punch"/>
    <x v="8"/>
    <x v="3"/>
    <x v="33"/>
    <s v="May 23, 2014 (United States)"/>
    <x v="1"/>
    <n v="14000"/>
    <s v="Joel Hopkins"/>
    <s v="Joel Hopkins"/>
    <s v="Pierce Brosnan"/>
    <s v="France"/>
    <m/>
    <n v="8366493"/>
    <s v="Process Media"/>
    <n v="94"/>
    <n v="233"/>
    <n v="10941074.751502145"/>
  </r>
  <r>
    <s v="Tracks"/>
    <x v="8"/>
    <x v="1"/>
    <x v="33"/>
    <s v="March 6, 2014 (Australia)"/>
    <x v="13"/>
    <n v="29000"/>
    <s v="John Curran"/>
    <s v="Marion Nelson"/>
    <s v="Mia Wasikowska"/>
    <s v="Australia"/>
    <m/>
    <n v="5853509"/>
    <s v="See-Saw Films"/>
    <n v="112"/>
    <n v="233"/>
    <n v="7654781.9412017167"/>
  </r>
  <r>
    <s v="Bad Words"/>
    <x v="0"/>
    <x v="3"/>
    <x v="33"/>
    <s v="March 28, 2014 (United States)"/>
    <x v="14"/>
    <n v="48000"/>
    <s v="Jason Bateman"/>
    <s v="Andrew Dodge"/>
    <s v="Jason Bateman"/>
    <s v="United States"/>
    <n v="10000000"/>
    <n v="7804337"/>
    <s v="Aggregate Films"/>
    <n v="89"/>
    <n v="233"/>
    <n v="10205929.115450643"/>
  </r>
  <r>
    <s v="In a World..."/>
    <x v="0"/>
    <x v="3"/>
    <x v="33"/>
    <s v="September 13, 2013 (United Kingdom)"/>
    <x v="17"/>
    <n v="31000"/>
    <s v="Lake Bell"/>
    <s v="Lake Bell"/>
    <s v="Lake Bell"/>
    <s v="United States"/>
    <m/>
    <n v="3114953"/>
    <s v="3311 Productions"/>
    <n v="93"/>
    <n v="233"/>
    <n v="4073502.9145922745"/>
  </r>
  <r>
    <s v="Ain't Them Bodies Saints"/>
    <x v="0"/>
    <x v="6"/>
    <x v="33"/>
    <s v="August 16, 2013 (United States)"/>
    <x v="5"/>
    <n v="21000"/>
    <s v="David Lowery"/>
    <s v="David Lowery"/>
    <s v="Rooney Mara"/>
    <s v="United States"/>
    <m/>
    <n v="1031243"/>
    <s v="Sailor Bear"/>
    <n v="96"/>
    <n v="233"/>
    <n v="1348582.5841201716"/>
  </r>
  <r>
    <s v="Man of Tai Chi"/>
    <x v="0"/>
    <x v="2"/>
    <x v="33"/>
    <s v="July 5, 2013 (China)"/>
    <x v="10"/>
    <n v="36000"/>
    <s v="Keanu Reeves"/>
    <s v="Michael G. Cooney"/>
    <s v="Tiger Hu Chen"/>
    <s v="United States"/>
    <n v="25000000"/>
    <n v="5464885"/>
    <s v="China Film Group Corporation (CFGC)"/>
    <n v="105"/>
    <n v="233"/>
    <n v="7146568.4957081545"/>
  </r>
  <r>
    <s v="The East"/>
    <x v="8"/>
    <x v="6"/>
    <x v="33"/>
    <s v="June 28, 2013 (United Kingdom)"/>
    <x v="8"/>
    <n v="49000"/>
    <s v="Zal Batmanglij"/>
    <s v="Zal Batmanglij"/>
    <s v="Brit Marling"/>
    <s v="United Kingdom"/>
    <n v="6500000"/>
    <n v="2891812"/>
    <s v="Dune Entertainment"/>
    <n v="116"/>
    <n v="233"/>
    <n v="3781695.7785407724"/>
  </r>
  <r>
    <s v="The Lunchbox"/>
    <x v="1"/>
    <x v="0"/>
    <x v="33"/>
    <s v="September 20, 2013 (India)"/>
    <x v="40"/>
    <n v="52000"/>
    <s v="Ritesh Batra"/>
    <s v="Ritesh Batra"/>
    <s v="Irrfan Khan"/>
    <s v="India"/>
    <n v="1000000"/>
    <n v="11621777"/>
    <s v="Sikhya Entertainment"/>
    <n v="104"/>
    <n v="233"/>
    <n v="15198092.068240343"/>
  </r>
  <r>
    <s v="New World"/>
    <x v="4"/>
    <x v="2"/>
    <x v="33"/>
    <s v="February 21, 2013 (South Korea)"/>
    <x v="37"/>
    <n v="21000"/>
    <s v="Park Hoon-jung"/>
    <s v="Park Hoon-jung"/>
    <s v="Jung-jae Lee"/>
    <s v="South Korea"/>
    <m/>
    <n v="31673928"/>
    <s v="Sanai Pictures"/>
    <n v="135"/>
    <n v="233"/>
    <n v="41420797.689270385"/>
  </r>
  <r>
    <s v="Charlie Countryman"/>
    <x v="0"/>
    <x v="2"/>
    <x v="33"/>
    <s v="September 13, 2013 (Norway)"/>
    <x v="5"/>
    <n v="28000"/>
    <s v="Fredrik Bond"/>
    <s v="Matt Drake"/>
    <s v="Shia LaBeouf"/>
    <s v="United States"/>
    <m/>
    <n v="443990"/>
    <s v="Media Pro Pictures"/>
    <n v="103"/>
    <n v="233"/>
    <n v="580616.965665236"/>
  </r>
  <r>
    <s v="Getaway"/>
    <x v="8"/>
    <x v="2"/>
    <x v="33"/>
    <s v="August 30, 2013 (United States)"/>
    <x v="44"/>
    <n v="23000"/>
    <s v="Courtney Solomon"/>
    <s v="Sean Finegan"/>
    <s v="Ethan Hawke"/>
    <s v="United States"/>
    <n v="18000000"/>
    <n v="11806432"/>
    <s v="After Dark Films"/>
    <n v="90"/>
    <n v="233"/>
    <n v="15439570.087553646"/>
  </r>
  <r>
    <s v="Guardians of the Galaxy"/>
    <x v="8"/>
    <x v="2"/>
    <x v="34"/>
    <s v="August 1, 2014 (United States)"/>
    <x v="45"/>
    <n v="1100000"/>
    <s v="James Gunn"/>
    <s v="James Gunn"/>
    <s v="Chris Pratt"/>
    <s v="United States"/>
    <n v="170000000"/>
    <n v="773350147"/>
    <s v="Marvel Studios"/>
    <n v="121"/>
    <n v="236.7"/>
    <n v="995520869.41656113"/>
  </r>
  <r>
    <s v="Interstellar"/>
    <x v="8"/>
    <x v="1"/>
    <x v="34"/>
    <s v="November 7, 2014 (United States)"/>
    <x v="60"/>
    <n v="1600000"/>
    <s v="Christopher Nolan"/>
    <s v="Jonathan Nolan"/>
    <s v="Matthew McConaughey"/>
    <s v="United States"/>
    <n v="165000000"/>
    <n v="701729206"/>
    <s v="Paramount Pictures"/>
    <n v="169"/>
    <n v="236.7"/>
    <n v="903324415.15927339"/>
  </r>
  <r>
    <s v="John Wick"/>
    <x v="0"/>
    <x v="2"/>
    <x v="34"/>
    <s v="October 24, 2014 (United States)"/>
    <x v="34"/>
    <n v="565000"/>
    <s v="Chad Stahelski"/>
    <s v="Derek Kolstad"/>
    <s v="Keanu Reeves"/>
    <s v="United States"/>
    <n v="20000000"/>
    <n v="86081711"/>
    <s v="Summit Entertainment"/>
    <n v="101"/>
    <n v="236.7"/>
    <n v="110811564.60371779"/>
  </r>
  <r>
    <s v="Edge of Tomorrow"/>
    <x v="8"/>
    <x v="2"/>
    <x v="34"/>
    <s v="June 6, 2014 (United States)"/>
    <x v="6"/>
    <n v="620000"/>
    <s v="Doug Liman"/>
    <s v="Christopher McQuarrie"/>
    <s v="Tom Cruise"/>
    <s v="United States"/>
    <n v="178000000"/>
    <n v="370541256"/>
    <s v="Warner Bros."/>
    <n v="113"/>
    <n v="236.7"/>
    <n v="476991637.95183778"/>
  </r>
  <r>
    <s v="Gone Girl"/>
    <x v="0"/>
    <x v="0"/>
    <x v="34"/>
    <s v="October 3, 2014 (United States)"/>
    <x v="31"/>
    <n v="893000"/>
    <s v="David Fincher"/>
    <s v="Gillian Flynn"/>
    <s v="Ben Affleck"/>
    <s v="United States"/>
    <n v="61000000"/>
    <n v="369330363"/>
    <s v="Twentieth Century Fox"/>
    <n v="149"/>
    <n v="236.7"/>
    <n v="475432875.3954373"/>
  </r>
  <r>
    <s v="Captain America: The Winter Soldier"/>
    <x v="8"/>
    <x v="2"/>
    <x v="34"/>
    <s v="April 4, 2014 (United States)"/>
    <x v="3"/>
    <n v="764000"/>
    <s v="Anthony Russo"/>
    <s v="Christopher Markus"/>
    <s v="Chris Evans"/>
    <s v="United States"/>
    <n v="170000000"/>
    <n v="714421503"/>
    <s v="Marvel Entertainment"/>
    <n v="136"/>
    <n v="236.7"/>
    <n v="919662999.42585552"/>
  </r>
  <r>
    <s v="The Grand Budapest Hotel"/>
    <x v="0"/>
    <x v="1"/>
    <x v="34"/>
    <s v="March 28, 2014 (United States)"/>
    <x v="31"/>
    <n v="734000"/>
    <s v="Wes Anderson"/>
    <s v="Stefan Zweig"/>
    <s v="Ralph Fiennes"/>
    <s v="United States"/>
    <n v="25000000"/>
    <n v="172945750"/>
    <s v="Fox Searchlight Pictures"/>
    <n v="99"/>
    <n v="236.7"/>
    <n v="222630207.11871567"/>
  </r>
  <r>
    <s v="Whiplash"/>
    <x v="0"/>
    <x v="0"/>
    <x v="34"/>
    <s v="October 15, 2014 (Philippines)"/>
    <x v="55"/>
    <n v="749000"/>
    <s v="Damien Chazelle"/>
    <s v="Damien Chazelle"/>
    <s v="Miles Teller"/>
    <s v="United States"/>
    <n v="3300000"/>
    <n v="49396747"/>
    <s v="Bold Films"/>
    <n v="106"/>
    <n v="236.7"/>
    <n v="63587616.438107312"/>
  </r>
  <r>
    <s v="Kingsman: The Secret Service"/>
    <x v="0"/>
    <x v="2"/>
    <x v="34"/>
    <s v="February 13, 2015 (United States)"/>
    <x v="3"/>
    <n v="607000"/>
    <s v="Matthew Vaughn"/>
    <s v="Jane Goldman"/>
    <s v="Colin Firth"/>
    <s v="United Kingdom"/>
    <n v="81000000"/>
    <n v="414351546"/>
    <s v="Twentieth Century Fox"/>
    <n v="129"/>
    <n v="236.7"/>
    <n v="533387900.57541192"/>
  </r>
  <r>
    <s v="Ex Machina"/>
    <x v="0"/>
    <x v="0"/>
    <x v="34"/>
    <s v="April 24, 2015 (United States)"/>
    <x v="3"/>
    <n v="493000"/>
    <s v="Alex Garland"/>
    <s v="Alex Garland"/>
    <s v="Alicia Vikander"/>
    <s v="United Kingdom"/>
    <n v="15000000"/>
    <n v="36869414"/>
    <s v="A24"/>
    <n v="108"/>
    <n v="236.7"/>
    <n v="47461387.603717789"/>
  </r>
  <r>
    <s v="Divergent"/>
    <x v="8"/>
    <x v="2"/>
    <x v="34"/>
    <s v="March 21, 2014 (United States)"/>
    <x v="14"/>
    <n v="435000"/>
    <s v="Neil Burger"/>
    <s v="Evan Daugherty"/>
    <s v="Shailene Woodley"/>
    <s v="United States"/>
    <n v="85000000"/>
    <n v="288885818"/>
    <s v="Summit Entertainment"/>
    <n v="139"/>
    <n v="236.7"/>
    <n v="371877941.46430081"/>
  </r>
  <r>
    <s v="Nightcrawler"/>
    <x v="0"/>
    <x v="6"/>
    <x v="34"/>
    <s v="October 31, 2014 (United States)"/>
    <x v="40"/>
    <n v="486000"/>
    <s v="Dan Gilroy"/>
    <s v="Dan Gilroy"/>
    <s v="Jake Gyllenhaal"/>
    <s v="United States"/>
    <n v="8500000"/>
    <n v="47398992"/>
    <s v="Bold Films"/>
    <n v="117"/>
    <n v="236.7"/>
    <n v="61015939.427122943"/>
  </r>
  <r>
    <s v="The Hobbit: The Battle of the Five Armies"/>
    <x v="8"/>
    <x v="1"/>
    <x v="34"/>
    <s v="December 17, 2014 (United States)"/>
    <x v="34"/>
    <n v="487000"/>
    <s v="Peter Jackson"/>
    <s v="Fran Walsh"/>
    <s v="Ian McKellen"/>
    <s v="New Zealand"/>
    <n v="250000000"/>
    <n v="962182865"/>
    <s v="New Line Cinema"/>
    <n v="144"/>
    <n v="236.7"/>
    <n v="1238602108.0080271"/>
  </r>
  <r>
    <s v="The Equalizer"/>
    <x v="0"/>
    <x v="2"/>
    <x v="34"/>
    <s v="September 26, 2014 (United States)"/>
    <x v="13"/>
    <n v="344000"/>
    <s v="Antoine Fuqua"/>
    <s v="Richard Wenk"/>
    <s v="Denzel Washington"/>
    <s v="United States"/>
    <n v="55000000"/>
    <n v="192330738"/>
    <s v="Columbia Pictures"/>
    <n v="132"/>
    <n v="236.7"/>
    <n v="247584181.95437264"/>
  </r>
  <r>
    <s v="The Maze Runner"/>
    <x v="8"/>
    <x v="2"/>
    <x v="34"/>
    <s v="September 19, 2014 (United States)"/>
    <x v="8"/>
    <n v="431000"/>
    <s v="Wes Ball"/>
    <s v="Noah Oppenheim"/>
    <s v="Dylan O'Brien"/>
    <s v="United States"/>
    <n v="34000000"/>
    <n v="348319861"/>
    <s v="Twentieth Century Fox"/>
    <n v="113"/>
    <n v="236.7"/>
    <n v="448386403.23912126"/>
  </r>
  <r>
    <s v="Lucy"/>
    <x v="0"/>
    <x v="2"/>
    <x v="34"/>
    <s v="July 25, 2014 (United States)"/>
    <x v="5"/>
    <n v="460000"/>
    <s v="Luc Besson"/>
    <s v="Luc Besson"/>
    <s v="Scarlett Johansson"/>
    <s v="France"/>
    <n v="40000000"/>
    <n v="458863600"/>
    <s v="EuropaCorp"/>
    <n v="89"/>
    <n v="236.7"/>
    <n v="590687532.4038868"/>
  </r>
  <r>
    <s v="Chef"/>
    <x v="0"/>
    <x v="1"/>
    <x v="34"/>
    <s v="May 30, 2014 (United States)"/>
    <x v="4"/>
    <n v="202000"/>
    <s v="Jon Favreau"/>
    <s v="Jon Favreau"/>
    <s v="Jon Favreau"/>
    <s v="United States"/>
    <n v="11000000"/>
    <n v="48428048"/>
    <s v="Aldamisa Entertainment"/>
    <n v="114"/>
    <n v="236.7"/>
    <n v="62340626.217152514"/>
  </r>
  <r>
    <s v="What We Do in the Shadows"/>
    <x v="0"/>
    <x v="3"/>
    <x v="34"/>
    <s v="February 13, 2015 (United States)"/>
    <x v="3"/>
    <n v="164000"/>
    <s v="Jemaine Clement"/>
    <s v="Jemaine Clement"/>
    <s v="Jemaine Clement"/>
    <s v="New Zealand"/>
    <n v="1600000"/>
    <n v="7253160"/>
    <s v="Unison Films"/>
    <n v="86"/>
    <n v="236.7"/>
    <n v="9336873.0544993673"/>
  </r>
  <r>
    <s v="The Imitation Game"/>
    <x v="8"/>
    <x v="5"/>
    <x v="34"/>
    <s v="December 25, 2014 (United States)"/>
    <x v="45"/>
    <n v="707000"/>
    <s v="Morten Tyldum"/>
    <s v="Graham Moore"/>
    <s v="Benedict Cumberbatch"/>
    <s v="United Kingdom"/>
    <n v="14000000"/>
    <n v="233555708"/>
    <s v="Black Bear Pictures"/>
    <n v="114"/>
    <n v="236.7"/>
    <n v="300652404.84833121"/>
  </r>
  <r>
    <s v="Fury"/>
    <x v="0"/>
    <x v="2"/>
    <x v="34"/>
    <s v="October 17, 2014 (United States)"/>
    <x v="37"/>
    <n v="442000"/>
    <s v="David Ayer"/>
    <s v="David Ayer"/>
    <s v="Brad Pitt"/>
    <s v="United States"/>
    <n v="68000000"/>
    <n v="211822697"/>
    <s v="Columbia Pictures"/>
    <n v="134"/>
    <n v="236.7"/>
    <n v="272675858.79129702"/>
  </r>
  <r>
    <s v="X-Men: Days of Future Past"/>
    <x v="8"/>
    <x v="2"/>
    <x v="34"/>
    <s v="May 23, 2014 (United States)"/>
    <x v="6"/>
    <n v="673000"/>
    <s v="Bryan Singer"/>
    <s v="Simon Kinberg"/>
    <s v="Patrick Stewart"/>
    <s v="United States"/>
    <n v="200000000"/>
    <n v="746045700"/>
    <s v="Twentieth Century Fox"/>
    <n v="132"/>
    <n v="236.7"/>
    <n v="960372305.83016479"/>
  </r>
  <r>
    <s v="Predestination"/>
    <x v="0"/>
    <x v="2"/>
    <x v="34"/>
    <s v="January 9, 2015 (United States)"/>
    <x v="24"/>
    <n v="262000"/>
    <s v="Michael Spierig"/>
    <s v="Michael Spierig"/>
    <s v="Ethan Hawke"/>
    <s v="Australia"/>
    <n v="5100000"/>
    <n v="4942449"/>
    <s v="Screen Australia"/>
    <n v="97"/>
    <n v="236.7"/>
    <n v="6362332.9543726239"/>
  </r>
  <r>
    <s v="The Purge: Anarchy"/>
    <x v="0"/>
    <x v="2"/>
    <x v="34"/>
    <s v="July 18, 2014 (United States)"/>
    <x v="5"/>
    <n v="143000"/>
    <s v="James DeMonaco"/>
    <s v="James DeMonaco"/>
    <s v="Frank Grillo"/>
    <s v="United States"/>
    <n v="9000000"/>
    <n v="111928365"/>
    <s v="Universal Pictures"/>
    <n v="103"/>
    <n v="236.7"/>
    <n v="144083535.34220532"/>
  </r>
  <r>
    <s v="Birdman or (The Unexpected Virtue of Ignorance)"/>
    <x v="0"/>
    <x v="3"/>
    <x v="34"/>
    <s v="November 14, 2014 (United States)"/>
    <x v="3"/>
    <n v="594000"/>
    <s v="Alejandro G. IÃ±Ã¡rritu"/>
    <s v="Alejandro G. IÃ±Ã¡rritu"/>
    <s v="Michael Keaton"/>
    <s v="United States"/>
    <n v="18000000"/>
    <n v="103215094"/>
    <s v="New Regency Productions"/>
    <n v="119"/>
    <n v="236.7"/>
    <n v="132867085.5166878"/>
  </r>
  <r>
    <s v="It Follows"/>
    <x v="0"/>
    <x v="4"/>
    <x v="34"/>
    <s v="March 13, 2015 (United States)"/>
    <x v="8"/>
    <n v="217000"/>
    <s v="David Robert Mitchell"/>
    <s v="David Robert Mitchell"/>
    <s v="Maika Monroe"/>
    <s v="United States"/>
    <n v="1000000"/>
    <n v="21947454"/>
    <s v="Northern Lights Films"/>
    <n v="100"/>
    <n v="236.7"/>
    <n v="28252594.988593157"/>
  </r>
  <r>
    <s v="Blended"/>
    <x v="8"/>
    <x v="3"/>
    <x v="34"/>
    <s v="May 23, 2014 (United States)"/>
    <x v="16"/>
    <n v="124000"/>
    <s v="Frank Coraci"/>
    <s v="Ivan Menchell"/>
    <s v="Adam Sandler"/>
    <s v="United States"/>
    <n v="40000000"/>
    <n v="127994610"/>
    <s v="Gulfstream Pictures"/>
    <n v="117"/>
    <n v="236.7"/>
    <n v="164765347.13561469"/>
  </r>
  <r>
    <s v="Hercules"/>
    <x v="8"/>
    <x v="2"/>
    <x v="34"/>
    <s v="July 25, 2014 (United States)"/>
    <x v="22"/>
    <n v="149000"/>
    <s v="Brett Ratner"/>
    <s v="Ryan J. Condal"/>
    <s v="Dwayne Johnson"/>
    <s v="United States"/>
    <n v="100000000"/>
    <n v="244819862"/>
    <s v="Paramount Pictures"/>
    <n v="98"/>
    <n v="236.7"/>
    <n v="315152564.22222221"/>
  </r>
  <r>
    <s v="The Judge"/>
    <x v="0"/>
    <x v="6"/>
    <x v="34"/>
    <s v="October 10, 2014 (United States)"/>
    <x v="34"/>
    <n v="183000"/>
    <s v="David Dobkin"/>
    <s v="Nick Schenk"/>
    <s v="Robert Downey Jr."/>
    <s v="United States"/>
    <n v="50000000"/>
    <n v="84419388"/>
    <s v="Warner Bros."/>
    <n v="141"/>
    <n v="236.7"/>
    <n v="108671683.66539924"/>
  </r>
  <r>
    <s v="Annie"/>
    <x v="1"/>
    <x v="3"/>
    <x v="34"/>
    <s v="December 19, 2014 (United States)"/>
    <x v="11"/>
    <n v="35000"/>
    <s v="Will Gluck"/>
    <s v="Will Gluck"/>
    <s v="QuvenzhanÃ© Wallis"/>
    <s v="United States"/>
    <n v="65000000"/>
    <n v="136853506"/>
    <s v="Marcy Media"/>
    <n v="118"/>
    <n v="236.7"/>
    <n v="176169257.61808196"/>
  </r>
  <r>
    <s v="Godzilla"/>
    <x v="8"/>
    <x v="2"/>
    <x v="34"/>
    <s v="May 16, 2014 (United States)"/>
    <x v="5"/>
    <n v="394000"/>
    <s v="Gareth Edwards"/>
    <s v="IshirÃ´ Honda"/>
    <s v="Aaron Taylor-Johnson"/>
    <s v="United States"/>
    <n v="160000000"/>
    <n v="524976069"/>
    <s v="Warner Bros."/>
    <n v="123"/>
    <n v="236.7"/>
    <n v="675793021.64892268"/>
  </r>
  <r>
    <s v="The Giver"/>
    <x v="8"/>
    <x v="0"/>
    <x v="34"/>
    <s v="August 15, 2014 (United States)"/>
    <x v="16"/>
    <n v="114000"/>
    <s v="Phillip Noyce"/>
    <s v="Michael Mitnick"/>
    <s v="Brenton Thwaites"/>
    <s v="United States"/>
    <n v="25000000"/>
    <n v="66980456"/>
    <s v="Tonik Productions"/>
    <n v="97"/>
    <n v="236.7"/>
    <n v="86222834.572032109"/>
  </r>
  <r>
    <s v="300: Rise of an Empire"/>
    <x v="0"/>
    <x v="2"/>
    <x v="34"/>
    <s v="March 7, 2014 (United States)"/>
    <x v="19"/>
    <n v="286000"/>
    <s v="Noam Murro"/>
    <s v="Zack Snyder"/>
    <s v="Sullivan Stapleton"/>
    <s v="United States"/>
    <n v="110000000"/>
    <n v="337580051"/>
    <s v="Warner Bros."/>
    <n v="102"/>
    <n v="236.7"/>
    <n v="434561223.23489648"/>
  </r>
  <r>
    <s v="American Sniper"/>
    <x v="0"/>
    <x v="2"/>
    <x v="34"/>
    <s v="January 16, 2015 (United States)"/>
    <x v="4"/>
    <n v="451000"/>
    <s v="Clint Eastwood"/>
    <s v="Jason Hall"/>
    <s v="Bradley Cooper"/>
    <s v="United States"/>
    <n v="58800000"/>
    <n v="547426372"/>
    <s v="Warner Bros."/>
    <n v="133"/>
    <n v="236.7"/>
    <n v="704692925.84875369"/>
  </r>
  <r>
    <s v="Love, Rosie"/>
    <x v="0"/>
    <x v="3"/>
    <x v="34"/>
    <s v="October 22, 2014 (United Kingdom)"/>
    <x v="13"/>
    <n v="127000"/>
    <s v="Christian Ditter"/>
    <s v="Juliette Towhidi"/>
    <s v="Lily Collins"/>
    <s v="Germany"/>
    <m/>
    <n v="25574387"/>
    <s v="Canyon Creek Films"/>
    <n v="102"/>
    <n v="236.7"/>
    <n v="32921485.926911704"/>
  </r>
  <r>
    <s v="Big Hero 6"/>
    <x v="1"/>
    <x v="10"/>
    <x v="34"/>
    <s v="November 7, 2014 (United States)"/>
    <x v="40"/>
    <n v="423000"/>
    <s v="Don Hall"/>
    <s v="Jordan Roberts"/>
    <s v="Ryan Potter"/>
    <s v="United States"/>
    <n v="165000000"/>
    <n v="657869686"/>
    <s v="FortyFour Studios"/>
    <n v="102"/>
    <n v="236.7"/>
    <n v="846864779.56991971"/>
  </r>
  <r>
    <s v="The Amazing Spider-Man 2"/>
    <x v="8"/>
    <x v="2"/>
    <x v="34"/>
    <s v="May 2, 2014 (United States)"/>
    <x v="14"/>
    <n v="427000"/>
    <s v="Marc Webb"/>
    <s v="Alex Kurtzman"/>
    <s v="Andrew Garfield"/>
    <s v="United States"/>
    <n v="200000000"/>
    <n v="708982323"/>
    <s v="Marvel Enterprises"/>
    <n v="142"/>
    <n v="236.7"/>
    <n v="912661232.86058307"/>
  </r>
  <r>
    <s v="Maleficent"/>
    <x v="1"/>
    <x v="2"/>
    <x v="34"/>
    <s v="May 30, 2014 (United States)"/>
    <x v="9"/>
    <n v="353000"/>
    <s v="Robert Stromberg"/>
    <s v="Linda Woolverton"/>
    <s v="Angelina Jolie"/>
    <s v="United States"/>
    <n v="180000000"/>
    <n v="758411779"/>
    <s v="Jolie Pas"/>
    <n v="97"/>
    <n v="236.7"/>
    <n v="976290955.05407691"/>
  </r>
  <r>
    <s v="Into the Woods"/>
    <x v="1"/>
    <x v="1"/>
    <x v="34"/>
    <s v="December 25, 2014 (United States)"/>
    <x v="23"/>
    <n v="135000"/>
    <s v="Rob Marshall"/>
    <s v="James Lapine"/>
    <s v="Anna Kendrick"/>
    <s v="United States"/>
    <n v="50000000"/>
    <n v="212902372"/>
    <s v="BBL Motion Picture Studios"/>
    <n v="125"/>
    <n v="236.7"/>
    <n v="274065706.58386141"/>
  </r>
  <r>
    <s v="Unbroken"/>
    <x v="8"/>
    <x v="2"/>
    <x v="34"/>
    <s v="December 25, 2014 (United States)"/>
    <x v="13"/>
    <n v="155000"/>
    <s v="Angelina Jolie"/>
    <s v="Joel Coen"/>
    <s v="Jack O'Connell"/>
    <s v="United States"/>
    <n v="65000000"/>
    <n v="161459297"/>
    <s v="3 Arts Entertainment"/>
    <n v="137"/>
    <n v="236.7"/>
    <n v="207843885.91423744"/>
  </r>
  <r>
    <s v="The Lego Movie"/>
    <x v="1"/>
    <x v="10"/>
    <x v="34"/>
    <s v="February 7, 2014 (United States)"/>
    <x v="3"/>
    <n v="331000"/>
    <s v="Christopher Miller"/>
    <s v="Phil Lord"/>
    <s v="Chris Pratt"/>
    <s v="United States"/>
    <n v="60000000"/>
    <n v="468060692"/>
    <s v="Warner Bros."/>
    <n v="100"/>
    <n v="236.7"/>
    <n v="602526797.01056194"/>
  </r>
  <r>
    <s v="The Hunger Games: Mockingjay - Part 1"/>
    <x v="8"/>
    <x v="2"/>
    <x v="34"/>
    <s v="November 21, 2014 (United States)"/>
    <x v="14"/>
    <n v="424000"/>
    <s v="Francis Lawrence"/>
    <s v="Peter Craig"/>
    <s v="Jennifer Lawrence"/>
    <s v="United States"/>
    <n v="125000000"/>
    <n v="755356711"/>
    <s v="Lionsgate"/>
    <n v="123"/>
    <n v="236.7"/>
    <n v="972358216.48373473"/>
  </r>
  <r>
    <s v="Tusk"/>
    <x v="0"/>
    <x v="3"/>
    <x v="34"/>
    <s v="September 19, 2014 (United States)"/>
    <x v="11"/>
    <n v="48000"/>
    <s v="Kevin Smith"/>
    <s v="Kevin Smith"/>
    <s v="Justin Long"/>
    <s v="Canada"/>
    <n v="3000000"/>
    <n v="1882074"/>
    <s v="SModcast Pictures"/>
    <n v="102"/>
    <n v="236.7"/>
    <n v="2422762.7705956907"/>
  </r>
  <r>
    <s v="Night at the Museum: Secret of the Tomb"/>
    <x v="1"/>
    <x v="1"/>
    <x v="34"/>
    <s v="December 19, 2014 (United States)"/>
    <x v="19"/>
    <n v="111000"/>
    <s v="Shawn Levy"/>
    <s v="David Guion"/>
    <s v="Ben Stiller"/>
    <s v="United Kingdom"/>
    <n v="127000000"/>
    <n v="363204635"/>
    <s v="Twentieth Century Fox"/>
    <n v="98"/>
    <n v="236.7"/>
    <n v="467547326.93071401"/>
  </r>
  <r>
    <s v="The Fault in Our Stars"/>
    <x v="8"/>
    <x v="0"/>
    <x v="34"/>
    <s v="June 6, 2014 (United States)"/>
    <x v="3"/>
    <n v="352000"/>
    <s v="Josh Boone"/>
    <s v="Scott Neustadter"/>
    <s v="Shailene Woodley"/>
    <s v="United States"/>
    <n v="12000000"/>
    <n v="307166834"/>
    <s v="Fox 2000 Pictures"/>
    <n v="126"/>
    <n v="236.7"/>
    <n v="395410791.38065064"/>
  </r>
  <r>
    <s v="As Above, So Below"/>
    <x v="0"/>
    <x v="4"/>
    <x v="34"/>
    <s v="August 29, 2014 (United States)"/>
    <x v="19"/>
    <n v="83000"/>
    <s v="John Erick Dowdle"/>
    <s v="John Erick Dowdle"/>
    <s v="Perdita Weeks"/>
    <s v="United States"/>
    <n v="5000000"/>
    <n v="41898409"/>
    <s v="Legendary Entertainment"/>
    <n v="93"/>
    <n v="236.7"/>
    <n v="53935129.794254333"/>
  </r>
  <r>
    <s v="Annabelle"/>
    <x v="0"/>
    <x v="4"/>
    <x v="34"/>
    <s v="October 3, 2014 (United States)"/>
    <x v="20"/>
    <n v="147000"/>
    <s v="John R. Leonetti"/>
    <s v="Gary Dauberman"/>
    <s v="Ward Horton"/>
    <s v="United States"/>
    <n v="6500000"/>
    <n v="257579282"/>
    <s v="New Line Cinema"/>
    <n v="99"/>
    <n v="236.7"/>
    <n v="331577554.817913"/>
  </r>
  <r>
    <s v="Boyhood"/>
    <x v="0"/>
    <x v="0"/>
    <x v="34"/>
    <s v="August 15, 2014 (United States)"/>
    <x v="6"/>
    <n v="341000"/>
    <s v="Richard Linklater"/>
    <s v="Richard Linklater"/>
    <s v="Ellar Coltrane"/>
    <s v="United States"/>
    <n v="4000000"/>
    <n v="48137666"/>
    <s v="IFC Productions"/>
    <n v="165"/>
    <n v="236.7"/>
    <n v="61966822.265314743"/>
  </r>
  <r>
    <s v="The Theory of Everything"/>
    <x v="8"/>
    <x v="5"/>
    <x v="34"/>
    <s v="November 26, 2014 (United States)"/>
    <x v="3"/>
    <n v="417000"/>
    <s v="James Marsh"/>
    <s v="Anthony McCarten"/>
    <s v="Eddie Redmayne"/>
    <s v="United Kingdom"/>
    <n v="15000000"/>
    <n v="123726688"/>
    <s v="Working Title Films"/>
    <n v="123"/>
    <n v="236.7"/>
    <n v="159271321.64596537"/>
  </r>
  <r>
    <s v="The Expendables 3"/>
    <x v="8"/>
    <x v="2"/>
    <x v="34"/>
    <s v="August 15, 2014 (United States)"/>
    <x v="10"/>
    <n v="173000"/>
    <s v="Patrick Hughes"/>
    <s v="Sylvester Stallone"/>
    <s v="Sylvester Stallone"/>
    <s v="France"/>
    <n v="80000000"/>
    <n v="214657577"/>
    <s v="Lionsgate"/>
    <n v="126"/>
    <n v="236.7"/>
    <n v="276325152.98648077"/>
  </r>
  <r>
    <s v="The Interview"/>
    <x v="0"/>
    <x v="2"/>
    <x v="34"/>
    <s v="December 24, 2014 (United States)"/>
    <x v="16"/>
    <n v="313000"/>
    <s v="Evan Goldberg"/>
    <s v="Dan Sterling"/>
    <s v="James Franco"/>
    <s v="United States"/>
    <n v="44000000"/>
    <n v="11782625"/>
    <s v="Columbia Pictures"/>
    <n v="112"/>
    <n v="236.7"/>
    <n v="15167578.527672159"/>
  </r>
  <r>
    <s v="The Drop"/>
    <x v="0"/>
    <x v="6"/>
    <x v="34"/>
    <s v="September 12, 2014 (United States)"/>
    <x v="12"/>
    <n v="146000"/>
    <s v="MichaÃ«l R. Roskam"/>
    <s v="Dennis Lehane"/>
    <s v="Tom Hardy"/>
    <s v="United States"/>
    <n v="12600000"/>
    <n v="18658381"/>
    <s v="Big Screen Productions"/>
    <n v="106"/>
    <n v="236.7"/>
    <n v="24018625.647232786"/>
  </r>
  <r>
    <s v="Transformers: Age of Extinction"/>
    <x v="8"/>
    <x v="2"/>
    <x v="34"/>
    <s v="June 27, 2014 (United States)"/>
    <x v="41"/>
    <n v="302000"/>
    <s v="Michael Bay"/>
    <s v="Ehren Kruger"/>
    <s v="Mark Wahlberg"/>
    <s v="United States"/>
    <n v="210000000"/>
    <n v="1104054072"/>
    <s v="Paramount Pictures"/>
    <n v="165"/>
    <n v="236.7"/>
    <n v="1421230569.2370088"/>
  </r>
  <r>
    <s v="Inherent Vice"/>
    <x v="0"/>
    <x v="3"/>
    <x v="34"/>
    <s v="January 9, 2015 (United States)"/>
    <x v="17"/>
    <n v="97000"/>
    <s v="Paul Thomas Anderson"/>
    <s v="Paul Thomas Anderson"/>
    <s v="Joaquin Phoenix"/>
    <s v="United States"/>
    <n v="20000000"/>
    <n v="14710975"/>
    <s v="Ghoulardi Film Company"/>
    <n v="148"/>
    <n v="236.7"/>
    <n v="18937195.109843686"/>
  </r>
  <r>
    <s v="Neighbors"/>
    <x v="0"/>
    <x v="3"/>
    <x v="34"/>
    <s v="May 9, 2014 (United States)"/>
    <x v="21"/>
    <n v="294000"/>
    <s v="Nicholas Stoller"/>
    <s v="Andrew Jay Cohen"/>
    <s v="Seth Rogen"/>
    <s v="United States"/>
    <n v="18000000"/>
    <n v="270665134"/>
    <s v="Good Universe"/>
    <n v="97"/>
    <n v="236.7"/>
    <n v="348422755.93493873"/>
  </r>
  <r>
    <s v="The Babadook"/>
    <x v="4"/>
    <x v="0"/>
    <x v="34"/>
    <s v="November 28, 2014 (United States)"/>
    <x v="8"/>
    <n v="203000"/>
    <s v="Jennifer Kent"/>
    <s v="Jennifer Kent"/>
    <s v="Essie Davis"/>
    <s v="Australia"/>
    <n v="2000000"/>
    <n v="10312540"/>
    <s v="Screen Australia"/>
    <n v="94"/>
    <n v="236.7"/>
    <n v="13275162.391212506"/>
  </r>
  <r>
    <s v="Sex Tape"/>
    <x v="0"/>
    <x v="3"/>
    <x v="34"/>
    <s v="July 18, 2014 (United States)"/>
    <x v="27"/>
    <n v="109000"/>
    <s v="Jake Kasdan"/>
    <s v="Kate Angelo"/>
    <s v="Jason Segel"/>
    <s v="United States"/>
    <n v="40000000"/>
    <n v="126069509"/>
    <s v="Columbia Pictures"/>
    <n v="94"/>
    <n v="236.7"/>
    <n v="162287196.41867343"/>
  </r>
  <r>
    <s v="The Other Woman"/>
    <x v="8"/>
    <x v="3"/>
    <x v="34"/>
    <s v="April 25, 2014 (United States)"/>
    <x v="22"/>
    <n v="133000"/>
    <s v="Nick Cassavetes"/>
    <s v="Melissa K. Stack"/>
    <s v="Cameron Diaz"/>
    <s v="United States"/>
    <n v="40000000"/>
    <n v="196710396"/>
    <s v="Twentieth Century Fox"/>
    <n v="109"/>
    <n v="236.7"/>
    <n v="253222043.35107732"/>
  </r>
  <r>
    <s v="Wild Tales"/>
    <x v="0"/>
    <x v="3"/>
    <x v="34"/>
    <s v="August 21, 2014 (Argentina)"/>
    <x v="31"/>
    <n v="184000"/>
    <s v="DamiÃ¡n Szifron"/>
    <s v="GermÃ¡n Servidio"/>
    <s v="DarÃ­o Grandinetti"/>
    <s v="Argentina"/>
    <n v="3300000"/>
    <n v="30642704"/>
    <s v="Kramer &amp; Sigman Films"/>
    <n v="122"/>
    <n v="236.7"/>
    <n v="39445846.678495988"/>
  </r>
  <r>
    <s v="Wild"/>
    <x v="0"/>
    <x v="1"/>
    <x v="34"/>
    <s v="December 19, 2014 (United States)"/>
    <x v="12"/>
    <n v="123000"/>
    <s v="Jean-Marc VallÃ©e"/>
    <s v="Nick Hornby"/>
    <s v="Reese Witherspoon"/>
    <s v="United States"/>
    <n v="15000000"/>
    <n v="52501541"/>
    <s v="Bob Industries"/>
    <n v="115"/>
    <n v="236.7"/>
    <n v="67584366.466835663"/>
  </r>
  <r>
    <s v="Foxcatcher"/>
    <x v="0"/>
    <x v="5"/>
    <x v="34"/>
    <s v="January 16, 2015 (United States)"/>
    <x v="9"/>
    <n v="137000"/>
    <s v="Bennett Miller"/>
    <s v="E. Max Frye"/>
    <s v="Steve Carell"/>
    <s v="United States"/>
    <n v="24000000"/>
    <n v="19206513"/>
    <s v="Annapurna Pictures"/>
    <n v="134"/>
    <n v="236.7"/>
    <n v="24724226.91634981"/>
  </r>
  <r>
    <s v="The Guest"/>
    <x v="0"/>
    <x v="2"/>
    <x v="34"/>
    <s v="September 5, 2014 (United Kingdom)"/>
    <x v="17"/>
    <n v="95000"/>
    <s v="Adam Wingard"/>
    <s v="Simon Barrett"/>
    <s v="Dan Stevens"/>
    <s v="United States"/>
    <n v="5000000"/>
    <n v="2700051"/>
    <s v="HanWay Films"/>
    <n v="100"/>
    <n v="236.7"/>
    <n v="3475731.050697085"/>
  </r>
  <r>
    <s v="Teenage Mutant Ninja Turtles"/>
    <x v="8"/>
    <x v="2"/>
    <x v="34"/>
    <s v="August 8, 2014 (United States)"/>
    <x v="1"/>
    <n v="203000"/>
    <s v="Jonathan Liebesman"/>
    <s v="Josh Appelbaum"/>
    <s v="Megan Fox"/>
    <s v="United States"/>
    <n v="125000000"/>
    <n v="485004754"/>
    <s v="Paramount Pictures"/>
    <n v="101"/>
    <n v="236.7"/>
    <n v="624338608.12758768"/>
  </r>
  <r>
    <s v="RoboCop"/>
    <x v="8"/>
    <x v="2"/>
    <x v="34"/>
    <s v="February 12, 2014 (United States)"/>
    <x v="10"/>
    <n v="219000"/>
    <s v="JosÃ© Padilha"/>
    <s v="Joshua Zetumer"/>
    <s v="Joel Kinnaman"/>
    <s v="United States"/>
    <n v="100000000"/>
    <n v="242688965"/>
    <s v="Metro-Goldwyn-Mayer (MGM)"/>
    <n v="117"/>
    <n v="236.7"/>
    <n v="312409495.71398395"/>
  </r>
  <r>
    <s v="22 Jump Street"/>
    <x v="0"/>
    <x v="2"/>
    <x v="34"/>
    <s v="June 13, 2014 (United States)"/>
    <x v="9"/>
    <n v="354000"/>
    <s v="Phil Lord"/>
    <s v="Michael Bacall"/>
    <s v="Channing Tatum"/>
    <s v="United States"/>
    <n v="50000000"/>
    <n v="331333876"/>
    <s v="Columbia Pictures"/>
    <n v="112"/>
    <n v="236.7"/>
    <n v="426520625.33671314"/>
  </r>
  <r>
    <s v="Dawn of the Planet of the Apes"/>
    <x v="8"/>
    <x v="2"/>
    <x v="34"/>
    <s v="July 11, 2014 (United States)"/>
    <x v="37"/>
    <n v="419000"/>
    <s v="Matt Reeves"/>
    <s v="Mark Bomback"/>
    <s v="Gary Oldman"/>
    <s v="United States"/>
    <n v="170000000"/>
    <n v="710644566"/>
    <s v="Chernin Entertainment"/>
    <n v="130"/>
    <n v="236.7"/>
    <n v="914801010.81622314"/>
  </r>
  <r>
    <s v="Sin City: A Dame to Kill for"/>
    <x v="0"/>
    <x v="2"/>
    <x v="34"/>
    <s v="August 22, 2014 (United States)"/>
    <x v="16"/>
    <n v="155000"/>
    <s v="Frank Miller"/>
    <s v="Frank Miller"/>
    <s v="Mickey Rourke"/>
    <s v="United States"/>
    <n v="65000000"/>
    <n v="39407616"/>
    <s v="Aldamisa Entertainment"/>
    <n v="102"/>
    <n v="236.7"/>
    <n v="50728773.110266164"/>
  </r>
  <r>
    <s v="Brick Mansions"/>
    <x v="8"/>
    <x v="2"/>
    <x v="34"/>
    <s v="April 25, 2014 (United States)"/>
    <x v="46"/>
    <n v="41000"/>
    <s v="Camille Delamarre"/>
    <s v="Luc Besson"/>
    <s v="Paul Walker"/>
    <s v="France"/>
    <n v="28000000"/>
    <n v="71416730"/>
    <s v="Relativity Media"/>
    <n v="90"/>
    <n v="236.7"/>
    <n v="91933576.810308412"/>
  </r>
  <r>
    <s v="Vampire Academy"/>
    <x v="8"/>
    <x v="2"/>
    <x v="34"/>
    <s v="February 7, 2014 (United States)"/>
    <x v="30"/>
    <n v="53000"/>
    <s v="Mark Waters"/>
    <s v="Richelle Mead"/>
    <s v="Zoey Deutch"/>
    <s v="United States"/>
    <n v="30000000"/>
    <n v="15642346"/>
    <s v="Angry Films"/>
    <n v="104"/>
    <n v="236.7"/>
    <n v="20136133.613012254"/>
  </r>
  <r>
    <s v="The Monuments Men"/>
    <x v="8"/>
    <x v="3"/>
    <x v="34"/>
    <s v="February 7, 2014 (United States)"/>
    <x v="10"/>
    <n v="127000"/>
    <s v="George Clooney"/>
    <s v="George Clooney"/>
    <s v="George Clooney"/>
    <s v="United States"/>
    <n v="70000000"/>
    <n v="156706638"/>
    <s v="Columbia Pictures"/>
    <n v="118"/>
    <n v="236.7"/>
    <n v="201725866.49176174"/>
  </r>
  <r>
    <s v="Honeymoon"/>
    <x v="0"/>
    <x v="0"/>
    <x v="34"/>
    <s v="September 12, 2014 (United States)"/>
    <x v="46"/>
    <n v="25000"/>
    <s v="Leigh Janiak"/>
    <s v="Phil Graziadei"/>
    <s v="Rose Leslie"/>
    <s v="United States"/>
    <n v="1000000"/>
    <n v="24343"/>
    <s v="Fewlas Entertainment"/>
    <n v="87"/>
    <n v="236.7"/>
    <n v="31336.341782847489"/>
  </r>
  <r>
    <s v="Dumb and Dumber to"/>
    <x v="8"/>
    <x v="3"/>
    <x v="34"/>
    <s v="November 14, 2014 (United States)"/>
    <x v="41"/>
    <n v="131000"/>
    <s v="Bobby Farrelly"/>
    <s v="Sean Anders"/>
    <s v="Jim Carrey"/>
    <s v="United States"/>
    <n v="40000000"/>
    <n v="169837010"/>
    <s v="Universal Pictures"/>
    <n v="109"/>
    <n v="236.7"/>
    <n v="218628377.46937051"/>
  </r>
  <r>
    <s v="Before We Go"/>
    <x v="8"/>
    <x v="3"/>
    <x v="34"/>
    <s v="July 21, 2015 (United States)"/>
    <x v="8"/>
    <n v="54000"/>
    <s v="Chris Evans"/>
    <s v="Ronald Bass"/>
    <s v="Chris Evans"/>
    <s v="United States"/>
    <m/>
    <n v="462875"/>
    <s v="G4 Productions"/>
    <n v="95"/>
    <n v="236.7"/>
    <n v="595851.34136037179"/>
  </r>
  <r>
    <s v="How to Train Your Dragon 2"/>
    <x v="1"/>
    <x v="10"/>
    <x v="34"/>
    <s v="June 13, 2014 (United States)"/>
    <x v="40"/>
    <n v="313000"/>
    <s v="Dean DeBlois"/>
    <s v="Dean DeBlois"/>
    <s v="Jay Baruchel"/>
    <s v="United States"/>
    <n v="145000000"/>
    <n v="621537519"/>
    <s v="DreamWorks Animation"/>
    <n v="102"/>
    <n v="236.7"/>
    <n v="800094981.15462613"/>
  </r>
  <r>
    <s v="Noah"/>
    <x v="8"/>
    <x v="2"/>
    <x v="34"/>
    <s v="March 28, 2014 (United States)"/>
    <x v="46"/>
    <n v="246000"/>
    <s v="Darren Aronofsky"/>
    <s v="Darren Aronofsky"/>
    <s v="Russell Crowe"/>
    <s v="United States"/>
    <n v="125000000"/>
    <n v="359200044"/>
    <s v="Paramount Pictures"/>
    <n v="138"/>
    <n v="236.7"/>
    <n v="462392283.08745247"/>
  </r>
  <r>
    <s v="A Walk Among the Tombstones"/>
    <x v="0"/>
    <x v="2"/>
    <x v="34"/>
    <s v="September 19, 2014 (United States)"/>
    <x v="16"/>
    <n v="115000"/>
    <s v="Scott Frank"/>
    <s v="Lawrence Block"/>
    <s v="Liam Neeson"/>
    <s v="United States"/>
    <n v="28000000"/>
    <n v="58834384"/>
    <s v="1984 Private Defense Contractors"/>
    <n v="114"/>
    <n v="236.7"/>
    <n v="75736530.649767637"/>
  </r>
  <r>
    <s v="Need for Speed"/>
    <x v="8"/>
    <x v="2"/>
    <x v="34"/>
    <s v="March 14, 2014 (United States)"/>
    <x v="5"/>
    <n v="165000"/>
    <s v="Scott Waugh"/>
    <s v="George Gatins"/>
    <s v="Aaron Paul"/>
    <s v="United States"/>
    <n v="66000000"/>
    <n v="203277636"/>
    <s v="Dreamworks Pictures"/>
    <n v="132"/>
    <n v="236.7"/>
    <n v="261675942.9201521"/>
  </r>
  <r>
    <s v="Rio 2"/>
    <x v="2"/>
    <x v="10"/>
    <x v="34"/>
    <s v="April 11, 2014 (United States)"/>
    <x v="21"/>
    <n v="83000"/>
    <s v="Carlos Saldanha"/>
    <s v="Don Rhymer"/>
    <s v="Jesse Eisenberg"/>
    <s v="United States"/>
    <n v="103000000"/>
    <n v="498781117"/>
    <s v="Twentieth Century Fox Animation"/>
    <n v="101"/>
    <n v="236.7"/>
    <n v="642072692.6485002"/>
  </r>
  <r>
    <s v="Seventh Son"/>
    <x v="8"/>
    <x v="2"/>
    <x v="34"/>
    <s v="February 6, 2015 (United States)"/>
    <x v="30"/>
    <n v="74000"/>
    <s v="Sergei Bodrov"/>
    <s v="Charles Leavitt"/>
    <s v="Ben Barnes"/>
    <s v="United States"/>
    <n v="95000000"/>
    <n v="114178613"/>
    <s v="Beijing Skywheel Entertainment Co."/>
    <n v="102"/>
    <n v="236.7"/>
    <n v="146980242.42120829"/>
  </r>
  <r>
    <s v="Exodus: Gods and Kings"/>
    <x v="8"/>
    <x v="2"/>
    <x v="34"/>
    <s v="December 12, 2014 (United States)"/>
    <x v="22"/>
    <n v="162000"/>
    <s v="Ridley Scott"/>
    <s v="Adam Cooper"/>
    <s v="Christian Bale"/>
    <s v="United Kingdom"/>
    <n v="140000000"/>
    <n v="268175631"/>
    <s v="Chernin Entertainment"/>
    <n v="150"/>
    <n v="236.7"/>
    <n v="345218059.8466413"/>
  </r>
  <r>
    <s v="A Million Ways to Die in the West"/>
    <x v="0"/>
    <x v="3"/>
    <x v="34"/>
    <s v="May 30, 2014 (United States)"/>
    <x v="10"/>
    <n v="181000"/>
    <s v="Seth MacFarlane"/>
    <s v="Seth MacFarlane"/>
    <s v="Seth MacFarlane"/>
    <s v="United States"/>
    <n v="40000000"/>
    <n v="87189756"/>
    <s v="Bluegrass Films"/>
    <n v="116"/>
    <n v="236.7"/>
    <n v="112237932.62864386"/>
  </r>
  <r>
    <s v="Sabotage"/>
    <x v="0"/>
    <x v="2"/>
    <x v="34"/>
    <s v="March 28, 2014 (United States)"/>
    <x v="46"/>
    <n v="61000"/>
    <s v="David Ayer"/>
    <s v="Skip Woods"/>
    <s v="Arnold Schwarzenegger"/>
    <s v="United States"/>
    <n v="35000000"/>
    <n v="22126842"/>
    <s v="Open Road Films (II)"/>
    <n v="109"/>
    <n v="236.7"/>
    <n v="28483518.197718631"/>
  </r>
  <r>
    <s v="Paddington"/>
    <x v="1"/>
    <x v="10"/>
    <x v="34"/>
    <s v="January 16, 2015 (United States)"/>
    <x v="13"/>
    <n v="103000"/>
    <s v="Paul King"/>
    <s v="Paul King"/>
    <s v="Hugh Bonneville"/>
    <s v="United Kingdom"/>
    <n v="55000000"/>
    <n v="282377683"/>
    <s v="StudioCanal"/>
    <n v="95"/>
    <n v="236.7"/>
    <n v="363500126.78538233"/>
  </r>
  <r>
    <s v="Non-Stop"/>
    <x v="8"/>
    <x v="2"/>
    <x v="34"/>
    <s v="February 28, 2014 (United States)"/>
    <x v="15"/>
    <n v="254000"/>
    <s v="Jaume Collet-Serra"/>
    <s v="John W. Richardson"/>
    <s v="Liam Neeson"/>
    <s v="United Kingdom"/>
    <n v="50000000"/>
    <n v="222809600"/>
    <s v="StudioCanal"/>
    <n v="106"/>
    <n v="236.7"/>
    <n v="286819117.5327419"/>
  </r>
  <r>
    <s v="The Best of Me"/>
    <x v="8"/>
    <x v="0"/>
    <x v="34"/>
    <s v="October 17, 2014 (United States)"/>
    <x v="17"/>
    <n v="68000"/>
    <s v="Michael Hoffman"/>
    <s v="Nicholas Sparks"/>
    <s v="James Marsden"/>
    <s v="United States"/>
    <n v="26000000"/>
    <n v="38609668"/>
    <s v="DiNovi Pictures"/>
    <n v="118"/>
    <n v="236.7"/>
    <n v="49701587.831009716"/>
  </r>
  <r>
    <s v="Horrible Bosses 2"/>
    <x v="0"/>
    <x v="3"/>
    <x v="34"/>
    <s v="November 26, 2014 (United States)"/>
    <x v="21"/>
    <n v="162000"/>
    <s v="Sean Anders"/>
    <s v="Sean Anders"/>
    <s v="Jason Bateman"/>
    <s v="United States"/>
    <n v="42000000"/>
    <n v="107645357"/>
    <s v="BenderSpink"/>
    <n v="108"/>
    <n v="236.7"/>
    <n v="138570089.8939586"/>
  </r>
  <r>
    <s v="This Is Where I Leave You"/>
    <x v="0"/>
    <x v="3"/>
    <x v="34"/>
    <s v="September 19, 2014 (United States)"/>
    <x v="14"/>
    <n v="75000"/>
    <s v="Shawn Levy"/>
    <s v="Jonathan Tropper"/>
    <s v="Jason Bateman"/>
    <s v="United States"/>
    <n v="19800000"/>
    <n v="41296320"/>
    <s v="21 Laps Entertainment"/>
    <n v="103"/>
    <n v="236.7"/>
    <n v="53160070.570342205"/>
  </r>
  <r>
    <s v="Into the Storm"/>
    <x v="8"/>
    <x v="2"/>
    <x v="34"/>
    <s v="August 8, 2014 (United States)"/>
    <x v="1"/>
    <n v="66000"/>
    <s v="Steven Quale"/>
    <s v="John Swetnam"/>
    <s v="Richard Armitage"/>
    <s v="United States"/>
    <n v="50000000"/>
    <n v="161502194"/>
    <s v="Broken Road Productions"/>
    <n v="89"/>
    <n v="236.7"/>
    <n v="207899106.51373047"/>
  </r>
  <r>
    <s v="Penguins of Madagascar"/>
    <x v="1"/>
    <x v="10"/>
    <x v="34"/>
    <s v="November 26, 2014 (United States)"/>
    <x v="17"/>
    <n v="83000"/>
    <s v="Eric Darnell"/>
    <s v="Michael Colton"/>
    <s v="Tom McGrath"/>
    <s v="United States"/>
    <n v="132000000"/>
    <n v="373515621"/>
    <s v="DreamWorks Animation"/>
    <n v="92"/>
    <n v="236.7"/>
    <n v="480820488.88339674"/>
  </r>
  <r>
    <s v="Jack Ryan: Shadow Recruit"/>
    <x v="8"/>
    <x v="2"/>
    <x v="34"/>
    <s v="January 17, 2014 (United States)"/>
    <x v="19"/>
    <n v="126000"/>
    <s v="Kenneth Branagh"/>
    <s v="Adam Cozad"/>
    <s v="Chris Pine"/>
    <s v="United States"/>
    <n v="60000000"/>
    <n v="135503748"/>
    <s v="Paramount Pictures"/>
    <n v="105"/>
    <n v="236.7"/>
    <n v="174431736.44106466"/>
  </r>
  <r>
    <s v="Mommy"/>
    <x v="0"/>
    <x v="0"/>
    <x v="34"/>
    <s v="October 8, 2014 (Belgium)"/>
    <x v="31"/>
    <n v="53000"/>
    <s v="Xavier Dolan"/>
    <s v="Xavier Dolan"/>
    <s v="Anne Dorval"/>
    <s v="Canada"/>
    <m/>
    <n v="13156856"/>
    <s v="Les Films SÃ©ville"/>
    <n v="139"/>
    <n v="236.7"/>
    <n v="16936603.393324886"/>
  </r>
  <r>
    <s v="Testament of Youth"/>
    <x v="8"/>
    <x v="5"/>
    <x v="34"/>
    <s v="January 16, 2015 (United Kingdom)"/>
    <x v="4"/>
    <n v="27000"/>
    <s v="James Kent"/>
    <s v="Vera Brittain"/>
    <s v="Alicia Vikander"/>
    <s v="United Kingdom"/>
    <m/>
    <n v="5874883"/>
    <s v="BBC Films"/>
    <n v="129"/>
    <n v="236.7"/>
    <n v="7562639.839881707"/>
  </r>
  <r>
    <s v="Cooties"/>
    <x v="0"/>
    <x v="2"/>
    <x v="34"/>
    <s v="September 18, 2015 (United States)"/>
    <x v="46"/>
    <n v="24000"/>
    <s v="Jonathan Milott"/>
    <s v="Leigh Whannell"/>
    <s v="Elijah Wood"/>
    <s v="United States"/>
    <m/>
    <n v="485544"/>
    <s v="SpectreVision"/>
    <n v="88"/>
    <n v="236.7"/>
    <n v="625032.77059569082"/>
  </r>
  <r>
    <s v="The Book of Life"/>
    <x v="1"/>
    <x v="10"/>
    <x v="34"/>
    <s v="October 17, 2014 (United States)"/>
    <x v="4"/>
    <n v="66000"/>
    <s v="Jorge R. GutiÃ©rrez"/>
    <s v="Jorge R. GutiÃ©rrez"/>
    <s v="Diego Luna"/>
    <s v="United States"/>
    <n v="50000000"/>
    <n v="99783556"/>
    <s v="Reel FX Creative Studios"/>
    <n v="95"/>
    <n v="236.7"/>
    <n v="128449723.33417828"/>
  </r>
  <r>
    <s v="Goodnight Mommy"/>
    <x v="0"/>
    <x v="4"/>
    <x v="34"/>
    <s v="September 11, 2015 (United States)"/>
    <x v="17"/>
    <n v="47000"/>
    <s v="Severin Fiala"/>
    <s v="Veronika Franz"/>
    <s v="Lukas Schwarz"/>
    <s v="Austria"/>
    <m/>
    <n v="2193474"/>
    <s v="Ulrich Seidl Film Produktion GmbH"/>
    <n v="99"/>
    <n v="236.7"/>
    <n v="2823622.8466413184"/>
  </r>
  <r>
    <s v="The November Man"/>
    <x v="0"/>
    <x v="2"/>
    <x v="34"/>
    <s v="August 27, 2014 (United States)"/>
    <x v="21"/>
    <n v="65000"/>
    <s v="Roger Donaldson"/>
    <s v="Michael Finch"/>
    <s v="Pierce Brosnan"/>
    <s v="United States"/>
    <n v="15000000"/>
    <n v="39661919"/>
    <s v="Relativity Media"/>
    <n v="108"/>
    <n v="236.7"/>
    <n v="51056133.161385722"/>
  </r>
  <r>
    <s v="Dracula Untold"/>
    <x v="8"/>
    <x v="2"/>
    <x v="34"/>
    <s v="October 10, 2014 (United States)"/>
    <x v="21"/>
    <n v="184000"/>
    <s v="Gary Shore"/>
    <s v="Matt Sazama"/>
    <s v="Luke Evans"/>
    <s v="United States"/>
    <n v="70000000"/>
    <n v="217124280"/>
    <s v="Universal Pictures"/>
    <n v="92"/>
    <n v="236.7"/>
    <n v="279500499.01140684"/>
  </r>
  <r>
    <s v="Unfriended"/>
    <x v="0"/>
    <x v="4"/>
    <x v="34"/>
    <s v="April 17, 2015 (United States)"/>
    <x v="30"/>
    <n v="71000"/>
    <s v="Levan Gabriadze"/>
    <s v="Nelson Greaves"/>
    <s v="Heather Sossaman"/>
    <s v="United States"/>
    <n v="1000000"/>
    <n v="62882090"/>
    <s v="Bazelevs Production"/>
    <n v="83"/>
    <n v="236.7"/>
    <n v="80947075.720321089"/>
  </r>
  <r>
    <s v="I Origins"/>
    <x v="0"/>
    <x v="0"/>
    <x v="34"/>
    <s v="September 19, 2014 (South Africa)"/>
    <x v="34"/>
    <n v="119000"/>
    <s v="Mike Cahill"/>
    <s v="Mike Cahill"/>
    <s v="Michael Pitt"/>
    <s v="United States"/>
    <n v="1000000"/>
    <n v="481234"/>
    <s v="Verisimilitude"/>
    <n v="106"/>
    <n v="236.7"/>
    <n v="619484.57879171951"/>
  </r>
  <r>
    <s v="Transcendence"/>
    <x v="8"/>
    <x v="2"/>
    <x v="34"/>
    <s v="April 18, 2014 (United States)"/>
    <x v="19"/>
    <n v="220000"/>
    <s v="Wally Pfister"/>
    <s v="Jack Paglen"/>
    <s v="Johnny Depp"/>
    <s v="United Kingdom"/>
    <n v="100000000"/>
    <n v="103039258"/>
    <s v="Alcon Entertainment"/>
    <n v="119"/>
    <n v="236.7"/>
    <n v="132640734.73848754"/>
  </r>
  <r>
    <s v="Endless Love"/>
    <x v="8"/>
    <x v="0"/>
    <x v="34"/>
    <s v="February 14, 2014 (United States)"/>
    <x v="21"/>
    <n v="42000"/>
    <s v="Shana Feste"/>
    <s v="Shana Feste"/>
    <s v="Gabriella Wilde"/>
    <s v="United States"/>
    <n v="20000000"/>
    <n v="34718173"/>
    <s v="Bluegrass Films"/>
    <n v="104"/>
    <n v="236.7"/>
    <n v="44692130.600337982"/>
  </r>
  <r>
    <s v="Just Before I Go"/>
    <x v="0"/>
    <x v="3"/>
    <x v="34"/>
    <s v="April 24, 2015 (United States)"/>
    <x v="5"/>
    <n v="18000"/>
    <s v="Courteney Cox"/>
    <s v="David Flebotte"/>
    <s v="Seann William Scott"/>
    <s v="United States"/>
    <m/>
    <n v="10970"/>
    <s v="New Artists Alliance"/>
    <n v="95"/>
    <n v="236.7"/>
    <n v="14121.499788762147"/>
  </r>
  <r>
    <s v="Before I Go to Sleep"/>
    <x v="0"/>
    <x v="0"/>
    <x v="34"/>
    <s v="October 31, 2014 (United States)"/>
    <x v="5"/>
    <n v="75000"/>
    <s v="Rowan Joffe"/>
    <s v="Rowan Joffe"/>
    <s v="Nicole Kidman"/>
    <s v="United Kingdom"/>
    <n v="22000000"/>
    <n v="17669776"/>
    <s v="Scott Free Productions"/>
    <n v="92"/>
    <n v="236.7"/>
    <n v="22746010.761301227"/>
  </r>
  <r>
    <s v="The Good Lie"/>
    <x v="8"/>
    <x v="5"/>
    <x v="34"/>
    <s v="November 7, 2014 (South Africa)"/>
    <x v="34"/>
    <n v="28000"/>
    <s v="Philippe Falardeau"/>
    <s v="Margaret Nagle"/>
    <s v="Reese Witherspoon"/>
    <s v="Kenya"/>
    <n v="20000000"/>
    <n v="3396345"/>
    <s v="Alcon Entertainment"/>
    <n v="110"/>
    <n v="236.7"/>
    <n v="4372058.8149556406"/>
  </r>
  <r>
    <s v="Deliver Us from Evil"/>
    <x v="0"/>
    <x v="2"/>
    <x v="34"/>
    <s v="July 2, 2014 (United States)"/>
    <x v="19"/>
    <n v="73000"/>
    <s v="Scott Derrickson"/>
    <s v="Scott Derrickson"/>
    <s v="Eric Bana"/>
    <s v="United States"/>
    <n v="30000000"/>
    <n v="87937815"/>
    <s v="Screen Gems"/>
    <n v="118"/>
    <n v="236.7"/>
    <n v="113200896.62230672"/>
  </r>
  <r>
    <s v="The Raid 2"/>
    <x v="0"/>
    <x v="2"/>
    <x v="34"/>
    <s v="April 11, 2014 (United States)"/>
    <x v="45"/>
    <n v="117000"/>
    <s v="Gareth Evans"/>
    <s v="Gareth Evans"/>
    <s v="Iko Uwais"/>
    <s v="Indonesia"/>
    <n v="4500000"/>
    <n v="6566916"/>
    <s v="Sony Pictures Classics"/>
    <n v="150"/>
    <n v="236.7"/>
    <n v="8453482.4892268702"/>
  </r>
  <r>
    <s v="Taken 3"/>
    <x v="8"/>
    <x v="2"/>
    <x v="34"/>
    <s v="January 9, 2015 (United States)"/>
    <x v="22"/>
    <n v="183000"/>
    <s v="Olivier Megaton"/>
    <s v="Luc Besson"/>
    <s v="Liam Neeson"/>
    <s v="France"/>
    <n v="48000000"/>
    <n v="326479141"/>
    <s v="EuropaCorp"/>
    <n v="108"/>
    <n v="236.7"/>
    <n v="420271205.16561049"/>
  </r>
  <r>
    <s v="Pompeii"/>
    <x v="8"/>
    <x v="2"/>
    <x v="34"/>
    <s v="February 21, 2014 (United States)"/>
    <x v="30"/>
    <n v="108000"/>
    <s v="Paul W.S. Anderson"/>
    <s v="Janet Scott Batchler"/>
    <s v="Kit Harington"/>
    <s v="Canada"/>
    <n v="100000000"/>
    <n v="117831631"/>
    <s v="TriStar Pictures"/>
    <n v="105"/>
    <n v="236.7"/>
    <n v="151682712.14913392"/>
  </r>
  <r>
    <s v="Kill Me Three Times"/>
    <x v="0"/>
    <x v="2"/>
    <x v="34"/>
    <s v="April 10, 2015 (United States)"/>
    <x v="23"/>
    <n v="22000"/>
    <s v="Kriv Stenders"/>
    <s v="James McFarland"/>
    <s v="Simon Pegg"/>
    <s v="United States"/>
    <m/>
    <n v="101807"/>
    <s v="Cargo Entertainment"/>
    <n v="90"/>
    <n v="236.7"/>
    <n v="131054.4693705112"/>
  </r>
  <r>
    <s v="Ride Along"/>
    <x v="8"/>
    <x v="2"/>
    <x v="34"/>
    <s v="January 17, 2014 (United States)"/>
    <x v="19"/>
    <n v="106000"/>
    <s v="Tim Story"/>
    <s v="Greg Coolidge"/>
    <s v="Ice Cube"/>
    <s v="United States"/>
    <n v="25000000"/>
    <n v="154468902"/>
    <s v="Universal Pictures"/>
    <n v="99"/>
    <n v="236.7"/>
    <n v="198845265.90367556"/>
  </r>
  <r>
    <s v="That Awkward Moment"/>
    <x v="0"/>
    <x v="3"/>
    <x v="34"/>
    <s v="January 31, 2014 (United States)"/>
    <x v="10"/>
    <n v="99000"/>
    <s v="Tom Gormican"/>
    <s v="Tom Gormican"/>
    <s v="Zac Efron"/>
    <s v="United States"/>
    <n v="8000000"/>
    <n v="45640143"/>
    <s v="Treehouse Pictures"/>
    <n v="94"/>
    <n v="236.7"/>
    <n v="58751802.163498104"/>
  </r>
  <r>
    <s v="The Homesman"/>
    <x v="0"/>
    <x v="0"/>
    <x v="34"/>
    <s v="May 18, 2014 (France)"/>
    <x v="14"/>
    <n v="32000"/>
    <s v="Tommy Lee Jones"/>
    <s v="Tommy Lee Jones"/>
    <s v="Tommy Lee Jones"/>
    <s v="United States"/>
    <n v="16000000"/>
    <n v="3819421"/>
    <s v="EuropaCorp"/>
    <n v="122"/>
    <n v="236.7"/>
    <n v="4916677.5610477403"/>
  </r>
  <r>
    <s v="Black Sea"/>
    <x v="0"/>
    <x v="1"/>
    <x v="34"/>
    <s v="January 23, 2015 (United States)"/>
    <x v="5"/>
    <n v="36000"/>
    <s v="Kevin Macdonald"/>
    <s v="Dennis Kelly"/>
    <s v="Jude Law"/>
    <s v="United Kingdom"/>
    <m/>
    <n v="4070789"/>
    <s v="Focus Features"/>
    <n v="114"/>
    <n v="236.7"/>
    <n v="5240259.4351499788"/>
  </r>
  <r>
    <s v="Men, Women &amp; Children"/>
    <x v="0"/>
    <x v="3"/>
    <x v="34"/>
    <s v="October 17, 2014 (United States)"/>
    <x v="17"/>
    <n v="31000"/>
    <s v="Jason Reitman"/>
    <s v="Chad Kultgen"/>
    <s v="Kaitlyn Dever"/>
    <s v="United States"/>
    <n v="16000000"/>
    <n v="1705908"/>
    <s v="Paramount Pictures"/>
    <n v="119"/>
    <n v="236.7"/>
    <n v="2195987.1888466412"/>
  </r>
  <r>
    <s v="Let's Be Cops"/>
    <x v="0"/>
    <x v="2"/>
    <x v="34"/>
    <s v="August 13, 2014 (United States)"/>
    <x v="5"/>
    <n v="129000"/>
    <s v="Luke Greenfield"/>
    <s v="Luke Greenfield"/>
    <s v="Jake Johnson"/>
    <s v="United States"/>
    <n v="17000000"/>
    <n v="138224951"/>
    <s v="Genre Films"/>
    <n v="104"/>
    <n v="236.7"/>
    <n v="177934696.11195606"/>
  </r>
  <r>
    <s v="A Most Violent Year"/>
    <x v="0"/>
    <x v="2"/>
    <x v="34"/>
    <s v="January 30, 2015 (United States)"/>
    <x v="9"/>
    <n v="68000"/>
    <s v="J.C. Chandor"/>
    <s v="J.C. Chandor"/>
    <s v="Oscar Isaac"/>
    <s v="United States"/>
    <n v="20000000"/>
    <n v="12007070"/>
    <s v="Before The Door Pictures"/>
    <n v="125"/>
    <n v="236.7"/>
    <n v="15456502.868610056"/>
  </r>
  <r>
    <s v="PK"/>
    <x v="4"/>
    <x v="3"/>
    <x v="34"/>
    <s v="December 19, 2014 (India)"/>
    <x v="31"/>
    <n v="169000"/>
    <s v="Rajkumar Hirani"/>
    <s v="Rajkumar Hirani"/>
    <s v="Aamir Khan"/>
    <s v="India"/>
    <m/>
    <n v="100370104"/>
    <s v="Rajkumar Hirani Films"/>
    <n v="153"/>
    <n v="236.7"/>
    <n v="129204776.88550909"/>
  </r>
  <r>
    <s v="A Little Chaos"/>
    <x v="0"/>
    <x v="0"/>
    <x v="34"/>
    <s v="June 26, 2015 (United States)"/>
    <x v="16"/>
    <n v="22000"/>
    <s v="Alan Rickman"/>
    <s v="Jeremy Brock"/>
    <s v="Kate Winslet"/>
    <s v="United Kingdom"/>
    <m/>
    <n v="10084623"/>
    <s v="BBC Films"/>
    <n v="112"/>
    <n v="236.7"/>
    <n v="12981768.602027884"/>
  </r>
  <r>
    <s v="The Loft"/>
    <x v="0"/>
    <x v="16"/>
    <x v="34"/>
    <s v="January 30, 2015 (United States)"/>
    <x v="21"/>
    <n v="53000"/>
    <s v="Erik Van Looy"/>
    <s v="Bart De Pauw"/>
    <s v="Karl Urban"/>
    <s v="Belgium"/>
    <n v="14000000"/>
    <n v="11020402"/>
    <s v="Open Road Films"/>
    <n v="108"/>
    <n v="236.7"/>
    <n v="14186381.45078158"/>
  </r>
  <r>
    <s v="A Most Wanted Man"/>
    <x v="0"/>
    <x v="6"/>
    <x v="34"/>
    <s v="August 1, 2014 (United States)"/>
    <x v="8"/>
    <n v="74000"/>
    <s v="Anton Corbijn"/>
    <s v="Andrew Bovell"/>
    <s v="Philip Seymour Hoffman"/>
    <s v="United Kingdom"/>
    <n v="15000000"/>
    <n v="36233517"/>
    <s v="Lionsgate"/>
    <n v="122"/>
    <n v="236.7"/>
    <n v="46642807.899873257"/>
  </r>
  <r>
    <s v="Clown"/>
    <x v="0"/>
    <x v="4"/>
    <x v="34"/>
    <s v="June 17, 2016 (United States)"/>
    <x v="46"/>
    <n v="23000"/>
    <s v="Jon Watts"/>
    <s v="Christopher Ford"/>
    <s v="Andy Powers"/>
    <s v="United States"/>
    <n v="1500000"/>
    <n v="4381603"/>
    <s v="Cross Creek Pictures"/>
    <n v="100"/>
    <n v="236.7"/>
    <n v="5640365.1630756231"/>
  </r>
  <r>
    <s v="The Signal"/>
    <x v="8"/>
    <x v="0"/>
    <x v="34"/>
    <s v="July 10, 2014 (Germany)"/>
    <x v="10"/>
    <n v="64000"/>
    <s v="William Eubank"/>
    <s v="Carlyle Eubank"/>
    <s v="Brenton Thwaites"/>
    <s v="United States"/>
    <n v="4000000"/>
    <n v="2595622"/>
    <s v="Automatik Entertainment"/>
    <n v="97"/>
    <n v="236.7"/>
    <n v="3341301.3240388678"/>
  </r>
  <r>
    <s v="The Hundred-Foot Journey"/>
    <x v="1"/>
    <x v="3"/>
    <x v="34"/>
    <s v="August 8, 2014 (United States)"/>
    <x v="4"/>
    <n v="79000"/>
    <s v="Lasse HallstrÃ¶m"/>
    <s v="Steven Knight"/>
    <s v="Helen Mirren"/>
    <s v="United States"/>
    <n v="22000000"/>
    <n v="89514453"/>
    <s v="Amblin Entertainment"/>
    <n v="122"/>
    <n v="236.7"/>
    <n v="115230476.67553866"/>
  </r>
  <r>
    <s v="Beyond the Lights"/>
    <x v="8"/>
    <x v="0"/>
    <x v="34"/>
    <s v="November 14, 2014 (United States)"/>
    <x v="15"/>
    <n v="16000"/>
    <s v="Gina Prince-Bythewood"/>
    <s v="Gina Prince-Bythewood"/>
    <s v="Gugu Mbatha-Raw"/>
    <s v="United States"/>
    <n v="7000000"/>
    <n v="14618727"/>
    <s v="Black Entertainment Television (BET)"/>
    <n v="116"/>
    <n v="236.7"/>
    <n v="18818445.783269964"/>
  </r>
  <r>
    <s v="Maps to the Stars"/>
    <x v="0"/>
    <x v="3"/>
    <x v="34"/>
    <s v="February 27, 2015 (United States)"/>
    <x v="19"/>
    <n v="39000"/>
    <s v="David Cronenberg"/>
    <s v="Bruce Wagner"/>
    <s v="Julianne Moore"/>
    <s v="Canada"/>
    <n v="15000000"/>
    <n v="4510934"/>
    <s v="Prospero Pictures"/>
    <n v="111"/>
    <n v="236.7"/>
    <n v="5806850.8229826791"/>
  </r>
  <r>
    <s v="If I Stay"/>
    <x v="8"/>
    <x v="0"/>
    <x v="34"/>
    <s v="August 22, 2014 (United States)"/>
    <x v="17"/>
    <n v="118000"/>
    <s v="R.J. Cutler"/>
    <s v="Shauna Cross"/>
    <s v="ChloÃ« Grace Moretz"/>
    <s v="United States"/>
    <n v="11000000"/>
    <n v="78274843"/>
    <s v="DiNovi Pictures"/>
    <n v="107"/>
    <n v="236.7"/>
    <n v="100761912.38741022"/>
  </r>
  <r>
    <s v="She's Funny That Way"/>
    <x v="0"/>
    <x v="3"/>
    <x v="34"/>
    <s v="August 21, 2015 (United States)"/>
    <x v="10"/>
    <n v="25000"/>
    <s v="Peter Bogdanovich"/>
    <s v="Louise Stratten"/>
    <s v="Imogen Poots"/>
    <s v="United States"/>
    <m/>
    <n v="6034851"/>
    <s v="Lagniappe Films"/>
    <n v="93"/>
    <n v="236.7"/>
    <n v="7768564.0038022818"/>
  </r>
  <r>
    <s v="'71"/>
    <x v="0"/>
    <x v="2"/>
    <x v="34"/>
    <s v="October 10, 2014 (United Kingdom)"/>
    <x v="13"/>
    <n v="53000"/>
    <s v="Yann Demange"/>
    <s v="Gregory Burke"/>
    <s v="Jack O'Connell"/>
    <s v="United Kingdom"/>
    <m/>
    <n v="3062178"/>
    <s v="Film 4"/>
    <n v="99"/>
    <n v="236.7"/>
    <n v="3941891.1558935363"/>
  </r>
  <r>
    <s v="Still Alice"/>
    <x v="8"/>
    <x v="0"/>
    <x v="34"/>
    <s v="February 20, 2015 (United States)"/>
    <x v="24"/>
    <n v="129000"/>
    <s v="Richard Glatzer"/>
    <s v="Richard Glatzer"/>
    <s v="Julianne Moore"/>
    <s v="United States"/>
    <n v="5000000"/>
    <n v="44779195"/>
    <s v="Lutzus-Brown"/>
    <n v="101"/>
    <n v="236.7"/>
    <n v="57643518.024926066"/>
  </r>
  <r>
    <s v="3 Days to Kill"/>
    <x v="8"/>
    <x v="2"/>
    <x v="34"/>
    <s v="February 21, 2014 (United States)"/>
    <x v="19"/>
    <n v="90000"/>
    <s v="McG"/>
    <s v="Adi Hasak"/>
    <s v="Kevin Costner"/>
    <s v="United States"/>
    <n v="28000000"/>
    <n v="53260230"/>
    <s v="Relativity Media"/>
    <n v="117"/>
    <n v="236.7"/>
    <n v="68561014.283903673"/>
  </r>
  <r>
    <s v="Spring"/>
    <x v="4"/>
    <x v="4"/>
    <x v="34"/>
    <s v="March 20, 2015 (United States)"/>
    <x v="17"/>
    <n v="26000"/>
    <s v="Justin Benson"/>
    <s v="Justin Benson"/>
    <s v="Lou Taylor Pucci"/>
    <s v="United States"/>
    <m/>
    <n v="49970"/>
    <s v="Rustic Films"/>
    <n v="109"/>
    <n v="236.7"/>
    <n v="64325.555555555555"/>
  </r>
  <r>
    <s v="Love &amp; Mercy"/>
    <x v="8"/>
    <x v="5"/>
    <x v="34"/>
    <s v="June 19, 2015 (United States)"/>
    <x v="34"/>
    <n v="37000"/>
    <s v="Bill Pohlad"/>
    <s v="Oren Moverman"/>
    <s v="John Cusack"/>
    <s v="United States"/>
    <n v="10000000"/>
    <n v="28641776"/>
    <s v="River Road Entertainment"/>
    <n v="121"/>
    <n v="236.7"/>
    <n v="36870085.11702577"/>
  </r>
  <r>
    <s v="Big Eyes"/>
    <x v="8"/>
    <x v="5"/>
    <x v="34"/>
    <s v="December 25, 2014 (United States)"/>
    <x v="9"/>
    <n v="88000"/>
    <s v="Tim Burton"/>
    <s v="Scott Alexander"/>
    <s v="Amy Adams"/>
    <s v="United States"/>
    <n v="10000000"/>
    <n v="29253166"/>
    <s v="The Weinstein Company"/>
    <n v="106"/>
    <n v="236.7"/>
    <n v="37657117.364596538"/>
  </r>
  <r>
    <s v="Addicted"/>
    <x v="0"/>
    <x v="0"/>
    <x v="34"/>
    <s v="October 10, 2014 (United States)"/>
    <x v="27"/>
    <n v="10000"/>
    <s v="Bille Woodruff"/>
    <s v="Christina Welsh"/>
    <s v="Sharon Leal"/>
    <s v="United States"/>
    <n v="5000000"/>
    <n v="17534314"/>
    <s v="Codeblack Entertainment"/>
    <n v="106"/>
    <n v="236.7"/>
    <n v="22571632.766370934"/>
  </r>
  <r>
    <s v="The Water Diviner"/>
    <x v="0"/>
    <x v="0"/>
    <x v="34"/>
    <s v="December 26, 2014 (Australia)"/>
    <x v="9"/>
    <n v="73000"/>
    <s v="Russell Crowe"/>
    <s v="Andrew Knight"/>
    <s v="Russell Crowe"/>
    <s v="Australia"/>
    <n v="22500000"/>
    <n v="38176317"/>
    <s v="Fear of God Films"/>
    <n v="111"/>
    <n v="236.7"/>
    <n v="49143742.24714829"/>
  </r>
  <r>
    <s v="Selma"/>
    <x v="8"/>
    <x v="5"/>
    <x v="34"/>
    <s v="January 9, 2015 (United States)"/>
    <x v="24"/>
    <n v="88000"/>
    <s v="Ava DuVernay"/>
    <s v="Paul Webb"/>
    <s v="David Oyelowo"/>
    <s v="United Kingdom"/>
    <n v="20000000"/>
    <n v="66787908"/>
    <s v="PathÃ©"/>
    <n v="128"/>
    <n v="236.7"/>
    <n v="85974970.712294042"/>
  </r>
  <r>
    <s v="Veronica Mars"/>
    <x v="8"/>
    <x v="6"/>
    <x v="34"/>
    <s v="March 13, 2014 (Germany)"/>
    <x v="8"/>
    <n v="51000"/>
    <s v="Rob Thomas"/>
    <s v="Rob Thomas"/>
    <s v="Kristen Bell"/>
    <s v="United States"/>
    <n v="6000000"/>
    <n v="3485383"/>
    <s v="Warner Bros. Digital Distribution"/>
    <n v="107"/>
    <n v="236.7"/>
    <n v="4486675.9615547108"/>
  </r>
  <r>
    <s v="Million Dollar Arm"/>
    <x v="1"/>
    <x v="5"/>
    <x v="34"/>
    <s v="May 16, 2014 (United States)"/>
    <x v="9"/>
    <n v="44000"/>
    <s v="Craig Gillespie"/>
    <s v="Tom McCarthy"/>
    <s v="Jon Hamm"/>
    <s v="United States"/>
    <n v="25000000"/>
    <n v="38483455"/>
    <s v="Walt Disney Pictures"/>
    <n v="124"/>
    <n v="236.7"/>
    <n v="49539115.920997046"/>
  </r>
  <r>
    <s v="The One I Love"/>
    <x v="0"/>
    <x v="3"/>
    <x v="34"/>
    <s v="August 8, 2014 (United States)"/>
    <x v="12"/>
    <n v="37000"/>
    <s v="Charlie McDowell"/>
    <s v="Justin Lader"/>
    <s v="Mark Duplass"/>
    <s v="United States"/>
    <n v="100000"/>
    <n v="596933"/>
    <s v="RADiUS-TWC"/>
    <n v="91"/>
    <n v="236.7"/>
    <n v="768421.99028305872"/>
  </r>
  <r>
    <s v="Jersey Boys"/>
    <x v="0"/>
    <x v="5"/>
    <x v="34"/>
    <s v="June 20, 2014 (United States)"/>
    <x v="8"/>
    <n v="33000"/>
    <s v="Clint Eastwood"/>
    <s v="Marshall Brickman"/>
    <s v="John Lloyd Young"/>
    <s v="United States"/>
    <n v="40000000"/>
    <n v="67647013"/>
    <s v="Four Seasons Partnership"/>
    <n v="134"/>
    <n v="236.7"/>
    <n v="87080882.387410223"/>
  </r>
  <r>
    <s v="Walk of Shame"/>
    <x v="0"/>
    <x v="3"/>
    <x v="34"/>
    <s v="May 1, 2014 (Israel)"/>
    <x v="22"/>
    <n v="52000"/>
    <s v="Steven Brill"/>
    <s v="Steven Brill"/>
    <s v="Elizabeth Banks"/>
    <s v="United States"/>
    <m/>
    <n v="8122990"/>
    <s v="Focus World"/>
    <n v="95"/>
    <n v="236.7"/>
    <n v="10456590.844951415"/>
  </r>
  <r>
    <s v="Draft Day"/>
    <x v="8"/>
    <x v="0"/>
    <x v="34"/>
    <s v="April 11, 2014 (United States)"/>
    <x v="8"/>
    <n v="56000"/>
    <s v="Ivan Reitman"/>
    <s v="Scott Rothman"/>
    <s v="Kevin Costner"/>
    <s v="United States"/>
    <n v="25000000"/>
    <n v="29824199"/>
    <s v="Summit Entertainment"/>
    <n v="110"/>
    <n v="236.7"/>
    <n v="38392198.71271652"/>
  </r>
  <r>
    <s v="And So It Goes"/>
    <x v="8"/>
    <x v="3"/>
    <x v="34"/>
    <s v="July 25, 2014 (United States)"/>
    <x v="1"/>
    <n v="13000"/>
    <s v="Rob Reiner"/>
    <s v="Mark Andrus"/>
    <s v="Michael Douglas"/>
    <s v="United States"/>
    <n v="18000000"/>
    <n v="25419147"/>
    <s v="ASIG Productions"/>
    <n v="94"/>
    <n v="236.7"/>
    <n v="32721648.039290242"/>
  </r>
  <r>
    <s v="A Haunted House 2"/>
    <x v="0"/>
    <x v="3"/>
    <x v="34"/>
    <s v="April 18, 2014 (United States)"/>
    <x v="32"/>
    <n v="20000"/>
    <s v="Michael Tiddes"/>
    <s v="Marlon Wayans"/>
    <s v="Marlon Wayans"/>
    <s v="United States"/>
    <n v="4000000"/>
    <n v="25358716"/>
    <s v="Baby Way Productions"/>
    <n v="86"/>
    <n v="236.7"/>
    <n v="32643856.211237855"/>
  </r>
  <r>
    <s v="The Gambler"/>
    <x v="0"/>
    <x v="6"/>
    <x v="34"/>
    <s v="December 25, 2014 (United States)"/>
    <x v="10"/>
    <n v="68000"/>
    <s v="Rupert Wyatt"/>
    <s v="William Monahan"/>
    <s v="Mark Wahlberg"/>
    <s v="United States"/>
    <n v="25000000"/>
    <n v="39280992"/>
    <s v="Paramount Pictures"/>
    <n v="111"/>
    <n v="236.7"/>
    <n v="50565772.126742713"/>
  </r>
  <r>
    <s v="Cake"/>
    <x v="0"/>
    <x v="0"/>
    <x v="34"/>
    <s v="January 23, 2015 (United States)"/>
    <x v="5"/>
    <n v="36000"/>
    <s v="Daniel Barnz"/>
    <s v="Patrick Tobin"/>
    <s v="Jennifer Aniston"/>
    <s v="United States"/>
    <n v="7000000"/>
    <n v="2433850"/>
    <s v="Cinelou Films"/>
    <n v="102"/>
    <n v="236.7"/>
    <n v="3133054.9007182089"/>
  </r>
  <r>
    <s v="I, Frankenstein"/>
    <x v="8"/>
    <x v="2"/>
    <x v="34"/>
    <s v="January 24, 2014 (United States)"/>
    <x v="27"/>
    <n v="79000"/>
    <s v="Stuart Beattie"/>
    <s v="Stuart Beattie"/>
    <s v="Aaron Eckhart"/>
    <s v="United States"/>
    <n v="65000000"/>
    <n v="76801179"/>
    <s v="Hopscotch Features"/>
    <n v="92"/>
    <n v="236.7"/>
    <n v="98864889.06337136"/>
  </r>
  <r>
    <s v="Muppets Most Wanted"/>
    <x v="1"/>
    <x v="1"/>
    <x v="34"/>
    <s v="March 21, 2014 (United States)"/>
    <x v="5"/>
    <n v="33000"/>
    <s v="James Bobin"/>
    <s v="James Bobin"/>
    <s v="Ricky Gervais"/>
    <s v="United States"/>
    <n v="50000000"/>
    <n v="80383113"/>
    <s v="Walt Disney Pictures"/>
    <n v="107"/>
    <n v="236.7"/>
    <n v="103475853.5323194"/>
  </r>
  <r>
    <s v="Two Night Stand"/>
    <x v="0"/>
    <x v="3"/>
    <x v="34"/>
    <s v="September 26, 2014 (United States)"/>
    <x v="5"/>
    <n v="67000"/>
    <s v="Max Nichols"/>
    <s v="Mark Hammer"/>
    <s v="Miles Teller"/>
    <s v="United States"/>
    <m/>
    <n v="492332"/>
    <s v="Apartment Two"/>
    <n v="86"/>
    <n v="236.7"/>
    <n v="633770.85086607526"/>
  </r>
  <r>
    <s v="Son of a Gun"/>
    <x v="0"/>
    <x v="2"/>
    <x v="34"/>
    <s v="December 11, 2014 (United States)"/>
    <x v="5"/>
    <n v="27000"/>
    <s v="Julius Avery"/>
    <s v="Julius Avery"/>
    <s v="Ewan McGregor"/>
    <s v="Australia"/>
    <m/>
    <n v="660241"/>
    <s v="Screen Australia"/>
    <n v="108"/>
    <n v="236.7"/>
    <n v="849917.33291085763"/>
  </r>
  <r>
    <s v="Pawn Sacrifice"/>
    <x v="8"/>
    <x v="5"/>
    <x v="34"/>
    <s v="September 25, 2015 (United States)"/>
    <x v="9"/>
    <n v="42000"/>
    <s v="Edward Zwick"/>
    <s v="Steven Knight"/>
    <s v="Tobey Maguire"/>
    <s v="United States"/>
    <n v="19000000"/>
    <n v="5578519"/>
    <s v="Gail Katz Productions"/>
    <n v="115"/>
    <n v="236.7"/>
    <n v="7181135.3582594004"/>
  </r>
  <r>
    <s v="Left Behind"/>
    <x v="8"/>
    <x v="2"/>
    <x v="34"/>
    <s v="October 3, 2014 (United States)"/>
    <x v="59"/>
    <n v="38000"/>
    <s v="Vic Armstrong"/>
    <s v="Paul Lalonde"/>
    <s v="Nicolas Cage"/>
    <s v="United States"/>
    <n v="16000000"/>
    <n v="27405896"/>
    <s v="Stoney Lake Entertainment"/>
    <n v="110"/>
    <n v="236.7"/>
    <n v="35279157.208280526"/>
  </r>
  <r>
    <s v="Alexander and the Terrible, Horrible, No Good, Very Bad Day"/>
    <x v="1"/>
    <x v="3"/>
    <x v="34"/>
    <s v="October 10, 2014 (United States)"/>
    <x v="19"/>
    <n v="42000"/>
    <s v="Miguel Arteta"/>
    <s v="Rob Lieber"/>
    <s v="Steve Carell"/>
    <s v="United States"/>
    <n v="28000000"/>
    <n v="100654149"/>
    <s v="Walt Disney Pictures"/>
    <n v="81"/>
    <n v="236.7"/>
    <n v="129570423.32192649"/>
  </r>
  <r>
    <s v="St. Vincent"/>
    <x v="8"/>
    <x v="3"/>
    <x v="34"/>
    <s v="October 24, 2014 (United States)"/>
    <x v="13"/>
    <n v="98000"/>
    <s v="Theodore Melfi"/>
    <s v="Theodore Melfi"/>
    <s v="Bill Murray"/>
    <s v="United States"/>
    <n v="13000000"/>
    <n v="54837234"/>
    <s v="Chernin Entertainment"/>
    <n v="102"/>
    <n v="236.7"/>
    <n v="70591065.482889742"/>
  </r>
  <r>
    <s v="The Legend of Hercules"/>
    <x v="8"/>
    <x v="2"/>
    <x v="34"/>
    <s v="January 10, 2014 (United States)"/>
    <x v="29"/>
    <n v="53000"/>
    <s v="Renny Harlin"/>
    <s v="Sean Hood"/>
    <s v="Kellan Lutz"/>
    <s v="United States"/>
    <n v="70000000"/>
    <n v="61279452"/>
    <s v="Summit Entertainment"/>
    <n v="99"/>
    <n v="236.7"/>
    <n v="78884026.296577945"/>
  </r>
  <r>
    <s v="Kill the Messenger"/>
    <x v="0"/>
    <x v="5"/>
    <x v="34"/>
    <s v="October 9, 2014 (Hungary)"/>
    <x v="15"/>
    <n v="45000"/>
    <s v="Michael Cuesta"/>
    <s v="Peter Landesman"/>
    <s v="Jeremy Renner"/>
    <s v="United States"/>
    <m/>
    <n v="5218973"/>
    <s v="Sierra / Affinity"/>
    <n v="112"/>
    <n v="236.7"/>
    <n v="6718297.7317279261"/>
  </r>
  <r>
    <s v="Step Up All in"/>
    <x v="8"/>
    <x v="0"/>
    <x v="34"/>
    <s v="August 8, 2014 (United States)"/>
    <x v="22"/>
    <n v="33000"/>
    <s v="Trish Sie"/>
    <s v="Duane Adler"/>
    <s v="Ryan Guzman"/>
    <s v="United States"/>
    <n v="45000000"/>
    <n v="86165646"/>
    <s v="Summit Entertainment"/>
    <n v="112"/>
    <n v="236.7"/>
    <n v="110919612.7427123"/>
  </r>
  <r>
    <s v="The Salvation"/>
    <x v="0"/>
    <x v="2"/>
    <x v="34"/>
    <s v="February 27, 2015 (United States)"/>
    <x v="17"/>
    <n v="37000"/>
    <s v="Kristian Levring"/>
    <s v="Anders Thomas Jensen"/>
    <s v="Mads Mikkelsen"/>
    <s v="Denmark"/>
    <m/>
    <n v="1363964"/>
    <s v="Zentropa Entertainments"/>
    <n v="92"/>
    <n v="236.7"/>
    <n v="1755808.3261512464"/>
  </r>
  <r>
    <s v="God's Not Dead"/>
    <x v="1"/>
    <x v="0"/>
    <x v="34"/>
    <s v="March 21, 2014 (United States)"/>
    <x v="32"/>
    <n v="41000"/>
    <s v="Harold Cronk"/>
    <s v="Hunter Dennis"/>
    <s v="Shane Harper"/>
    <s v="United States"/>
    <n v="2000000"/>
    <n v="64676349"/>
    <s v="Pure Flix Productions"/>
    <n v="113"/>
    <n v="236.7"/>
    <n v="83256795.692015216"/>
  </r>
  <r>
    <s v="Winter's Tale"/>
    <x v="8"/>
    <x v="0"/>
    <x v="34"/>
    <s v="February 14, 2014 (United States)"/>
    <x v="19"/>
    <n v="53000"/>
    <s v="Akiva Goldsman"/>
    <s v="Akiva Goldsman"/>
    <s v="Colin Farrell"/>
    <s v="United States"/>
    <n v="60000000"/>
    <n v="30800231"/>
    <s v="Village Roadshow Pictures"/>
    <n v="118"/>
    <n v="236.7"/>
    <n v="39648628.583438955"/>
  </r>
  <r>
    <s v="When Marnie Was There"/>
    <x v="1"/>
    <x v="10"/>
    <x v="34"/>
    <s v="August 7, 2015 (United States)"/>
    <x v="3"/>
    <n v="35000"/>
    <s v="James Simone"/>
    <s v="Joan G. Robinson"/>
    <s v="Sara Takatsuki"/>
    <s v="Japan"/>
    <m/>
    <n v="34949567"/>
    <s v="Dentsu"/>
    <n v="103"/>
    <n v="236.7"/>
    <n v="44990000.274186738"/>
  </r>
  <r>
    <s v="Mr. Peabody &amp; Sherman"/>
    <x v="1"/>
    <x v="10"/>
    <x v="34"/>
    <s v="March 7, 2014 (United States)"/>
    <x v="8"/>
    <n v="65000"/>
    <s v="Rob Minkoff"/>
    <s v="Jay Ward"/>
    <s v="Ty Burrell"/>
    <s v="United States"/>
    <n v="145000000"/>
    <n v="275698039"/>
    <s v="Bullwinkle Studios"/>
    <n v="92"/>
    <n v="236.7"/>
    <n v="354901531.4038868"/>
  </r>
  <r>
    <s v="Tammy"/>
    <x v="0"/>
    <x v="3"/>
    <x v="34"/>
    <s v="July 2, 2014 (United States)"/>
    <x v="38"/>
    <n v="49000"/>
    <s v="Ben Falcone"/>
    <s v="Melissa McCarthy"/>
    <s v="Melissa McCarthy"/>
    <s v="United States"/>
    <n v="20000000"/>
    <n v="100375432"/>
    <s v="RatPac-Dune Entertainment"/>
    <n v="97"/>
    <n v="236.7"/>
    <n v="129211635.53189692"/>
  </r>
  <r>
    <s v="Big Game"/>
    <x v="8"/>
    <x v="2"/>
    <x v="34"/>
    <s v="June 26, 2015 (United States)"/>
    <x v="20"/>
    <n v="32000"/>
    <s v="Jalmari Helander"/>
    <s v="Jalmari Helander"/>
    <s v="Samuel L. Jackson"/>
    <s v="Finland"/>
    <m/>
    <n v="7455398"/>
    <s v="Subzero Film Entertainment"/>
    <n v="110"/>
    <n v="236.7"/>
    <n v="9597210.6911702584"/>
  </r>
  <r>
    <s v="A Long Way Down"/>
    <x v="0"/>
    <x v="3"/>
    <x v="34"/>
    <s v="June 5, 2014 (United States)"/>
    <x v="5"/>
    <n v="32000"/>
    <s v="Pascal Chaumeil"/>
    <s v="Nick Hornby"/>
    <s v="Pierce Brosnan"/>
    <s v="United Kingdom"/>
    <n v="12000000"/>
    <n v="7257942"/>
    <s v="Wildgaze Films"/>
    <n v="96"/>
    <n v="236.7"/>
    <n v="9343028.8441064637"/>
  </r>
  <r>
    <s v="The Rover"/>
    <x v="0"/>
    <x v="2"/>
    <x v="34"/>
    <s v="June 20, 2014 (United States)"/>
    <x v="5"/>
    <n v="46000"/>
    <s v="David MichÃ´d"/>
    <s v="David MichÃ´d"/>
    <s v="Guy Pearce"/>
    <s v="Australia"/>
    <n v="12000000"/>
    <n v="2510007"/>
    <s v="Porchlight Films"/>
    <n v="103"/>
    <n v="236.7"/>
    <n v="3231090.5487959445"/>
  </r>
  <r>
    <s v="Force Majeure"/>
    <x v="0"/>
    <x v="3"/>
    <x v="34"/>
    <s v="December 30, 2014 (United States)"/>
    <x v="4"/>
    <n v="51000"/>
    <s v="Ruben Ã–stlund"/>
    <s v="Ruben Ã–stlund"/>
    <s v="Johannes Kuhnke"/>
    <s v="Sweden"/>
    <m/>
    <n v="4094339"/>
    <s v="Plattform Produktion"/>
    <n v="120"/>
    <n v="236.7"/>
    <n v="5270574.9611322349"/>
  </r>
  <r>
    <s v="Two Days, One Night"/>
    <x v="8"/>
    <x v="0"/>
    <x v="34"/>
    <s v="May 21, 2014 (Belgium)"/>
    <x v="4"/>
    <n v="46000"/>
    <s v="Jean-Pierre Dardenne"/>
    <s v="Jean-Pierre Dardenne"/>
    <s v="Marion Cotillard"/>
    <s v="Belgium"/>
    <m/>
    <n v="9016922"/>
    <s v="Les Films du Fleuve"/>
    <n v="95"/>
    <n v="236.7"/>
    <n v="11607334.741867343"/>
  </r>
  <r>
    <s v="Lost River"/>
    <x v="0"/>
    <x v="0"/>
    <x v="34"/>
    <s v="April 10, 2015 (United States)"/>
    <x v="46"/>
    <n v="17000"/>
    <s v="Ryan Gosling"/>
    <s v="Ryan Gosling"/>
    <s v="Christina Hendricks"/>
    <s v="United States"/>
    <n v="2000000"/>
    <n v="615500"/>
    <s v="Bold Films"/>
    <n v="95"/>
    <n v="236.7"/>
    <n v="792322.98267849605"/>
  </r>
  <r>
    <s v="Magic in the Moonlight"/>
    <x v="8"/>
    <x v="3"/>
    <x v="34"/>
    <s v="August 15, 2014 (United States)"/>
    <x v="16"/>
    <n v="66000"/>
    <s v="Woody Allen"/>
    <s v="Woody Allen"/>
    <s v="Colin Firth"/>
    <s v="United States"/>
    <n v="16800000"/>
    <n v="51029361"/>
    <s v="Gravier Productions"/>
    <n v="97"/>
    <n v="236.7"/>
    <n v="65689253.471482895"/>
  </r>
  <r>
    <s v="Song of the Sea"/>
    <x v="1"/>
    <x v="10"/>
    <x v="34"/>
    <s v="November 20, 2015 (United States)"/>
    <x v="31"/>
    <n v="54000"/>
    <s v="Tomm Moore"/>
    <s v="Will Collins"/>
    <s v="David Rawle"/>
    <s v="Ireland"/>
    <m/>
    <n v="4190884"/>
    <s v="Backup Media"/>
    <n v="93"/>
    <n v="236.7"/>
    <n v="5394855.744824673"/>
  </r>
  <r>
    <s v="Hector and the Search for Happiness"/>
    <x v="0"/>
    <x v="1"/>
    <x v="34"/>
    <s v="August 14, 2014 (Germany)"/>
    <x v="9"/>
    <n v="46000"/>
    <s v="Peter Chelsom"/>
    <s v="Maria von Heland"/>
    <s v="Simon Pegg"/>
    <s v="Germany"/>
    <m/>
    <n v="6337728"/>
    <s v="Egoli Tossell Pictures"/>
    <n v="114"/>
    <n v="236.7"/>
    <n v="8158452.5627376428"/>
  </r>
  <r>
    <s v="The Quiet Ones"/>
    <x v="8"/>
    <x v="4"/>
    <x v="34"/>
    <s v="April 25, 2014 (United States)"/>
    <x v="27"/>
    <n v="20000"/>
    <s v="John Pogue"/>
    <s v="Craig Rosenberg"/>
    <s v="Jared Harris"/>
    <s v="United Kingdom"/>
    <n v="200000"/>
    <n v="17835162"/>
    <s v="Exclusive Media Group"/>
    <n v="98"/>
    <n v="236.7"/>
    <n v="22958909.427122939"/>
  </r>
  <r>
    <s v="Zombeavers"/>
    <x v="0"/>
    <x v="2"/>
    <x v="34"/>
    <s v="March 20, 2015 (United States)"/>
    <x v="25"/>
    <n v="17000"/>
    <s v="Jordan Rubin"/>
    <s v="Al Kaplan"/>
    <s v="Rachel Melvin"/>
    <s v="United States"/>
    <m/>
    <n v="54985"/>
    <s v="Armory Films"/>
    <n v="77"/>
    <n v="236.7"/>
    <n v="70781.282213772705"/>
  </r>
  <r>
    <s v="Barefoot"/>
    <x v="8"/>
    <x v="3"/>
    <x v="34"/>
    <s v="September 4, 2014 (Israel)"/>
    <x v="14"/>
    <n v="24000"/>
    <s v="Andrew Fleming"/>
    <s v="Stephen Zotnowski"/>
    <s v="Evan Rachel Wood"/>
    <s v="United States"/>
    <n v="6000000"/>
    <n v="15071"/>
    <s v="WhiteFlame Productions"/>
    <n v="90"/>
    <n v="236.7"/>
    <n v="19400.649345162652"/>
  </r>
  <r>
    <s v="No Good Deed"/>
    <x v="8"/>
    <x v="14"/>
    <x v="34"/>
    <s v="September 12, 2014 (United States)"/>
    <x v="41"/>
    <n v="20000"/>
    <s v="Sam Miller"/>
    <s v="Aimee Lagos"/>
    <s v="Taraji P. Henson"/>
    <s v="United States"/>
    <n v="13200000"/>
    <n v="54323210"/>
    <s v="Screen Gems"/>
    <n v="84"/>
    <n v="236.7"/>
    <n v="69929370.878749475"/>
  </r>
  <r>
    <s v="Leviathan"/>
    <x v="0"/>
    <x v="6"/>
    <x v="34"/>
    <s v="February 5, 2015 (Russia)"/>
    <x v="37"/>
    <n v="51000"/>
    <s v="Andrey Zvyagintsev"/>
    <s v="Oleg Negin"/>
    <s v="Aleksey Serebryakov"/>
    <s v="Russia"/>
    <m/>
    <n v="4439481"/>
    <s v="Non-Stop Productions"/>
    <n v="140"/>
    <n v="236.7"/>
    <n v="5714870.5564005068"/>
  </r>
  <r>
    <s v="Serena"/>
    <x v="0"/>
    <x v="0"/>
    <x v="34"/>
    <s v="February 26, 2015 (United States)"/>
    <x v="20"/>
    <n v="28000"/>
    <s v="Susanne Bier"/>
    <s v="Christopher Kyle"/>
    <s v="Bradley Cooper"/>
    <s v="Czech Republic"/>
    <n v="30000000"/>
    <n v="5092129"/>
    <s v="2929 Productions"/>
    <n v="109"/>
    <n v="236.7"/>
    <n v="6555013.5458386149"/>
  </r>
  <r>
    <s v="The Duke of Burgundy"/>
    <x v="4"/>
    <x v="0"/>
    <x v="34"/>
    <s v="January 23, 2015 (United States)"/>
    <x v="16"/>
    <n v="12000"/>
    <s v="Peter Strickland"/>
    <s v="Peter Strickland"/>
    <s v="Sidse Babett Knudsen"/>
    <s v="United Kingdom"/>
    <n v="1000000"/>
    <n v="185147"/>
    <s v="Rook Films"/>
    <n v="104"/>
    <n v="236.7"/>
    <n v="238336.67469370511"/>
  </r>
  <r>
    <s v="Effie Gray"/>
    <x v="8"/>
    <x v="5"/>
    <x v="34"/>
    <s v="October 10, 2014 (United Kingdom)"/>
    <x v="22"/>
    <n v="4900"/>
    <s v="Richard Laxton"/>
    <s v="Emma Thompson"/>
    <s v="Dakota Fanning"/>
    <s v="United Kingdom"/>
    <m/>
    <n v="721143"/>
    <s v="Sovereign Films (II)"/>
    <n v="104"/>
    <n v="236.7"/>
    <n v="928315.47148288973"/>
  </r>
  <r>
    <s v="Wish I Was Here"/>
    <x v="0"/>
    <x v="3"/>
    <x v="34"/>
    <s v="July 25, 2014 (United States)"/>
    <x v="17"/>
    <n v="37000"/>
    <s v="Zach Braff"/>
    <s v="Adam J. Braff"/>
    <s v="Zach Braff"/>
    <s v="United States"/>
    <n v="6000000"/>
    <n v="5670776"/>
    <s v="Worldview Entertainment"/>
    <n v="106"/>
    <n v="236.7"/>
    <n v="7299896.2703844532"/>
  </r>
  <r>
    <s v="Frank"/>
    <x v="0"/>
    <x v="3"/>
    <x v="34"/>
    <s v="September 5, 2014 (United States)"/>
    <x v="9"/>
    <n v="76000"/>
    <s v="Lenny Abrahamson"/>
    <s v="Jon Ronson"/>
    <s v="Michael Fassbender"/>
    <s v="United Kingdom"/>
    <m/>
    <n v="1897363"/>
    <s v="Element Pictures"/>
    <n v="95"/>
    <n v="236.7"/>
    <n v="2442444.0477397549"/>
  </r>
  <r>
    <s v="Get on Up"/>
    <x v="8"/>
    <x v="5"/>
    <x v="34"/>
    <s v="August 1, 2014 (United States)"/>
    <x v="15"/>
    <n v="23000"/>
    <s v="Tate Taylor"/>
    <s v="Jez Butterworth"/>
    <s v="Chadwick Boseman"/>
    <s v="United Kingdom"/>
    <n v="30000000"/>
    <n v="33448971"/>
    <s v="Imagine Entertainment"/>
    <n v="139"/>
    <n v="236.7"/>
    <n v="43058307.831432194"/>
  </r>
  <r>
    <s v="Suffragette"/>
    <x v="8"/>
    <x v="0"/>
    <x v="34"/>
    <s v="October 12, 2015 (United Kingdom)"/>
    <x v="15"/>
    <n v="40000"/>
    <s v="Sarah Gavron"/>
    <s v="Abi Morgan"/>
    <s v="Carey Mulligan"/>
    <s v="United Kingdom"/>
    <n v="14000000"/>
    <n v="31972096"/>
    <s v="Ruby Films"/>
    <n v="106"/>
    <n v="236.7"/>
    <n v="41157151.04013519"/>
  </r>
  <r>
    <s v="Ouija"/>
    <x v="8"/>
    <x v="4"/>
    <x v="34"/>
    <s v="October 24, 2014 (United States)"/>
    <x v="54"/>
    <n v="50000"/>
    <s v="Stiles White"/>
    <s v="Juliet Snowden"/>
    <s v="Olivia Cooke"/>
    <s v="United States"/>
    <n v="5000000"/>
    <n v="103687316"/>
    <s v="Universal Pictures"/>
    <n v="89"/>
    <n v="236.7"/>
    <n v="133474969.09674694"/>
  </r>
  <r>
    <s v="Heaven Is for Real"/>
    <x v="1"/>
    <x v="5"/>
    <x v="34"/>
    <s v="April 16, 2014 (United States)"/>
    <x v="1"/>
    <n v="26000"/>
    <s v="Randall Wallace"/>
    <s v="Randall Wallace"/>
    <s v="Greg Kinnear"/>
    <s v="United States"/>
    <n v="12000000"/>
    <n v="101982712"/>
    <s v="TriStar Pictures"/>
    <n v="99"/>
    <n v="236.7"/>
    <n v="131280660.52555978"/>
  </r>
  <r>
    <s v="While We're Young"/>
    <x v="0"/>
    <x v="3"/>
    <x v="34"/>
    <s v="April 17, 2015 (United States)"/>
    <x v="21"/>
    <n v="48000"/>
    <s v="Noah Baumbach"/>
    <s v="Noah Baumbach"/>
    <s v="Ben Stiller"/>
    <s v="United States"/>
    <n v="10000000"/>
    <n v="18117839"/>
    <s v="IAC Films"/>
    <n v="97"/>
    <n v="236.7"/>
    <n v="23322794.859738067"/>
  </r>
  <r>
    <s v="Winter Sleep"/>
    <x v="4"/>
    <x v="0"/>
    <x v="34"/>
    <s v="June 12, 2014 (Turkey)"/>
    <x v="31"/>
    <n v="48000"/>
    <s v="Nuri Bilge Ceylan"/>
    <s v="Ebru Ceylan"/>
    <s v="Haluk Bilginer"/>
    <s v="Turkey"/>
    <m/>
    <n v="4018705"/>
    <s v="NBC Film"/>
    <n v="196"/>
    <n v="236.7"/>
    <n v="5173212.5623151669"/>
  </r>
  <r>
    <s v="White Bird in a Blizzard"/>
    <x v="0"/>
    <x v="0"/>
    <x v="34"/>
    <s v="September 25, 2014 (United States)"/>
    <x v="5"/>
    <n v="27000"/>
    <s v="Gregg Araki"/>
    <s v="Gregg Araki"/>
    <s v="Shailene Woodley"/>
    <s v="France"/>
    <m/>
    <n v="469701"/>
    <s v="Desperate Pictures"/>
    <n v="91"/>
    <n v="236.7"/>
    <n v="604638.33840304182"/>
  </r>
  <r>
    <s v="Dear White People"/>
    <x v="0"/>
    <x v="3"/>
    <x v="34"/>
    <s v="December 4, 2014 (Brazil)"/>
    <x v="10"/>
    <n v="25000"/>
    <s v="Justin Simien"/>
    <s v="Justin Simien"/>
    <s v="Tyler James Williams"/>
    <s v="United States"/>
    <m/>
    <n v="4633961"/>
    <s v="Code Red"/>
    <n v="108"/>
    <n v="236.7"/>
    <n v="5965221.44782425"/>
  </r>
  <r>
    <s v="Calvary"/>
    <x v="0"/>
    <x v="0"/>
    <x v="34"/>
    <s v="April 11, 2014 (United Kingdom)"/>
    <x v="34"/>
    <n v="57000"/>
    <s v="John Michael McDonagh"/>
    <s v="John Michael McDonagh"/>
    <s v="Brendan Gleeson"/>
    <s v="Ireland"/>
    <m/>
    <n v="16887741"/>
    <s v="Fox Searchlight Pictures"/>
    <n v="102"/>
    <n v="236.7"/>
    <n v="21739310.024081115"/>
  </r>
  <r>
    <s v="Think Like a Man Too"/>
    <x v="8"/>
    <x v="3"/>
    <x v="34"/>
    <s v="June 20, 2014 (United States)"/>
    <x v="1"/>
    <n v="20000"/>
    <s v="Tim Story"/>
    <s v="Keith Merryman"/>
    <s v="Kevin Hart"/>
    <s v="United States"/>
    <n v="24000000"/>
    <n v="70181428"/>
    <s v="LStar Capital"/>
    <n v="106"/>
    <n v="236.7"/>
    <n v="90343392.9514153"/>
  </r>
  <r>
    <s v="Heaven Knows What"/>
    <x v="0"/>
    <x v="6"/>
    <x v="34"/>
    <s v="May 29, 2015 (United States)"/>
    <x v="8"/>
    <n v="7100"/>
    <s v="Benny Safdie"/>
    <s v="Arielle Holmes"/>
    <s v="Arielle Holmes"/>
    <s v="France"/>
    <m/>
    <n v="84417"/>
    <s v="Iconoclast"/>
    <n v="97"/>
    <n v="236.7"/>
    <n v="108668.60963244614"/>
  </r>
  <r>
    <s v="The Keeping Room"/>
    <x v="0"/>
    <x v="0"/>
    <x v="34"/>
    <s v="September 25, 2015 (United States)"/>
    <x v="22"/>
    <n v="6500"/>
    <s v="Daniel Barber"/>
    <s v="Julia Hart"/>
    <s v="Brit Marling"/>
    <s v="United States"/>
    <m/>
    <n v="73922"/>
    <s v="Gilbert Films"/>
    <n v="95"/>
    <n v="236.7"/>
    <n v="95158.569497253906"/>
  </r>
  <r>
    <s v="Planes: Fire &amp; Rescue"/>
    <x v="1"/>
    <x v="10"/>
    <x v="34"/>
    <s v="July 18, 2014 (United States)"/>
    <x v="22"/>
    <n v="17000"/>
    <s v="Roberts Gannaway"/>
    <s v="Roberts Gannaway"/>
    <s v="Dane Cook"/>
    <s v="United States"/>
    <n v="50000000"/>
    <n v="146965787"/>
    <s v="Disneytoon Studios"/>
    <n v="83"/>
    <n v="236.7"/>
    <n v="189186629.90663287"/>
  </r>
  <r>
    <s v="Top Five"/>
    <x v="0"/>
    <x v="3"/>
    <x v="34"/>
    <s v="December 12, 2014 (United States)"/>
    <x v="5"/>
    <n v="26000"/>
    <s v="Chris Rock"/>
    <s v="Chris Rock"/>
    <s v="Chris Rock"/>
    <s v="United States"/>
    <n v="12000000"/>
    <n v="26117471"/>
    <s v="IAC Films"/>
    <n v="102"/>
    <n v="236.7"/>
    <n v="33620588.989015631"/>
  </r>
  <r>
    <s v="99 Homes"/>
    <x v="0"/>
    <x v="0"/>
    <x v="34"/>
    <s v="October 9, 2015 (United States)"/>
    <x v="12"/>
    <n v="32000"/>
    <s v="Ramin Bahrani"/>
    <s v="Ramin Bahrani"/>
    <s v="Andrew Garfield"/>
    <s v="United States"/>
    <n v="8000000"/>
    <n v="1828232"/>
    <s v="Broad Green Pictures"/>
    <n v="112"/>
    <n v="236.7"/>
    <n v="2353452.8534009294"/>
  </r>
  <r>
    <s v="Black or White"/>
    <x v="8"/>
    <x v="0"/>
    <x v="34"/>
    <s v="January 30, 2015 (United States)"/>
    <x v="14"/>
    <n v="12000"/>
    <s v="Mike Binder"/>
    <s v="Mike Binder"/>
    <s v="Kevin Costner"/>
    <s v="United States"/>
    <n v="9000000"/>
    <n v="21833967"/>
    <s v="BlackWhite"/>
    <n v="121"/>
    <n v="236.7"/>
    <n v="28106505.048162233"/>
  </r>
  <r>
    <s v="Clouds of Sils Maria"/>
    <x v="0"/>
    <x v="0"/>
    <x v="34"/>
    <s v="August 20, 2014 (France)"/>
    <x v="17"/>
    <n v="28000"/>
    <s v="Olivier Assayas"/>
    <s v="Olivier Assayas"/>
    <s v="Juliette Binoche"/>
    <s v="France"/>
    <m/>
    <n v="4728401"/>
    <s v="CG CinÃ©ma"/>
    <n v="124"/>
    <n v="236.7"/>
    <n v="6086792.4997887621"/>
  </r>
  <r>
    <s v="Big Stone Gap"/>
    <x v="8"/>
    <x v="3"/>
    <x v="34"/>
    <s v="May 20, 2016 (Spain)"/>
    <x v="46"/>
    <n v="2800"/>
    <s v="Adriana Trigiani"/>
    <s v="Adriana Trigiani"/>
    <s v="Ashley Judd"/>
    <s v="United States"/>
    <m/>
    <n v="1012804"/>
    <s v="Altar Identity Studios"/>
    <n v="103"/>
    <n v="236.7"/>
    <n v="1303765.8588931137"/>
  </r>
  <r>
    <s v="Laggies"/>
    <x v="0"/>
    <x v="3"/>
    <x v="34"/>
    <s v="October 24, 2014 (United States)"/>
    <x v="5"/>
    <n v="43000"/>
    <s v="Lynn Shelton"/>
    <s v="Andrea Seigel"/>
    <s v="Keira Knightley"/>
    <s v="United States"/>
    <n v="5000000"/>
    <n v="2379154"/>
    <s v="Anonymous Content"/>
    <n v="99"/>
    <n v="236.7"/>
    <n v="3062645.6434305026"/>
  </r>
  <r>
    <s v="Mad Max: Fury Road"/>
    <x v="0"/>
    <x v="2"/>
    <x v="35"/>
    <s v="May 15, 2015 (United States)"/>
    <x v="31"/>
    <n v="912000"/>
    <s v="George Miller"/>
    <s v="George Miller"/>
    <s v="Tom Hardy"/>
    <s v="Australia"/>
    <n v="150000000"/>
    <n v="375658750"/>
    <s v="Warner Bros."/>
    <n v="120"/>
    <n v="237"/>
    <n v="482967177.74261606"/>
  </r>
  <r>
    <s v="Avengers: Age of Ultron"/>
    <x v="8"/>
    <x v="2"/>
    <x v="35"/>
    <s v="May 1, 2015 (United States)"/>
    <x v="4"/>
    <n v="777000"/>
    <s v="Joss Whedon"/>
    <s v="Joss Whedon"/>
    <s v="Robert Downey Jr."/>
    <s v="United States"/>
    <n v="250000000"/>
    <n v="1402809540"/>
    <s v="Marvel Studios"/>
    <n v="141"/>
    <n v="237"/>
    <n v="1803527708.1772153"/>
  </r>
  <r>
    <s v="Crimson Peak"/>
    <x v="0"/>
    <x v="0"/>
    <x v="35"/>
    <s v="October 16, 2015 (United States)"/>
    <x v="16"/>
    <n v="136000"/>
    <s v="Guillermo del Toro"/>
    <s v="Guillermo del Toro"/>
    <s v="Mia Wasikowska"/>
    <s v="Canada"/>
    <n v="55000000"/>
    <n v="74679822"/>
    <s v="Double Dare You (DDY)"/>
    <n v="119"/>
    <n v="237"/>
    <n v="96012412.503797472"/>
  </r>
  <r>
    <s v="Furious 7"/>
    <x v="8"/>
    <x v="2"/>
    <x v="35"/>
    <s v="April 3, 2015 (United States)"/>
    <x v="12"/>
    <n v="370000"/>
    <s v="James Wan"/>
    <s v="Chris Morgan"/>
    <s v="Vin Diesel"/>
    <s v="United States"/>
    <n v="190000000"/>
    <n v="1515341399"/>
    <s v="Universal Pictures"/>
    <n v="137"/>
    <n v="237"/>
    <n v="1948204743.7776372"/>
  </r>
  <r>
    <s v="The Hateful Eight"/>
    <x v="0"/>
    <x v="6"/>
    <x v="35"/>
    <s v="December 30, 2015 (United States)"/>
    <x v="40"/>
    <n v="539000"/>
    <s v="Quentin Tarantino"/>
    <s v="Quentin Tarantino"/>
    <s v="Samuel L. Jackson"/>
    <s v="United States"/>
    <n v="44000000"/>
    <n v="156480177"/>
    <s v="Visiona Romantica"/>
    <n v="168"/>
    <n v="237"/>
    <n v="201179366.80126584"/>
  </r>
  <r>
    <s v="Ant-Man"/>
    <x v="8"/>
    <x v="2"/>
    <x v="35"/>
    <s v="July 17, 2015 (United States)"/>
    <x v="4"/>
    <n v="595000"/>
    <s v="Peyton Reed"/>
    <s v="Edgar Wright"/>
    <s v="Paul Rudd"/>
    <s v="United States"/>
    <n v="130000000"/>
    <n v="519311965"/>
    <s v="Gary Sanchez Productions"/>
    <n v="117"/>
    <n v="237"/>
    <n v="667655509.43248951"/>
  </r>
  <r>
    <s v="Fifty Shades of Grey"/>
    <x v="0"/>
    <x v="0"/>
    <x v="35"/>
    <s v="February 13, 2015 (United States)"/>
    <x v="52"/>
    <n v="304000"/>
    <s v="Sam Taylor-Johnson"/>
    <s v="Kelly Marcel"/>
    <s v="Dakota Johnson"/>
    <s v="United States"/>
    <n v="40000000"/>
    <n v="569651467"/>
    <s v="Focus Features"/>
    <n v="125"/>
    <n v="237"/>
    <n v="732374691.9616034"/>
  </r>
  <r>
    <s v="Sicario"/>
    <x v="0"/>
    <x v="2"/>
    <x v="35"/>
    <s v="October 2, 2015 (United States)"/>
    <x v="37"/>
    <n v="386000"/>
    <s v="Denis Villeneuve"/>
    <s v="Taylor Sheridan"/>
    <s v="Emily Blunt"/>
    <s v="United States"/>
    <n v="30000000"/>
    <n v="84872444"/>
    <s v="Lionsgate"/>
    <n v="121"/>
    <n v="237"/>
    <n v="109116597.83459917"/>
  </r>
  <r>
    <s v="The Witch"/>
    <x v="0"/>
    <x v="0"/>
    <x v="35"/>
    <s v="February 19, 2016 (United States)"/>
    <x v="15"/>
    <n v="218000"/>
    <s v="Robert Eggers"/>
    <s v="Robert Eggers"/>
    <s v="Anya Taylor-Joy"/>
    <s v="Canada"/>
    <n v="4000000"/>
    <n v="40423945"/>
    <s v="Parts and Labor"/>
    <n v="92"/>
    <n v="237"/>
    <n v="51971206.926160336"/>
  </r>
  <r>
    <s v="The Big Short"/>
    <x v="0"/>
    <x v="5"/>
    <x v="35"/>
    <s v="December 23, 2015 (United States)"/>
    <x v="40"/>
    <n v="381000"/>
    <s v="Adam McKay"/>
    <s v="Charles Randolph"/>
    <s v="Christian Bale"/>
    <s v="United States"/>
    <n v="28000000"/>
    <n v="133440870"/>
    <s v="Paramount Pictures"/>
    <n v="130"/>
    <n v="237"/>
    <n v="171558789.4050633"/>
  </r>
  <r>
    <s v="Jurassic World"/>
    <x v="8"/>
    <x v="2"/>
    <x v="35"/>
    <s v="June 12, 2015 (United States)"/>
    <x v="9"/>
    <n v="593000"/>
    <s v="Colin Trevorrow"/>
    <s v="Rick Jaffa"/>
    <s v="Chris Pratt"/>
    <s v="United States"/>
    <n v="150000000"/>
    <n v="1670516444"/>
    <s v="Universal Pictures"/>
    <n v="124"/>
    <n v="237"/>
    <n v="2147706162.391561"/>
  </r>
  <r>
    <s v="The Revenant"/>
    <x v="0"/>
    <x v="2"/>
    <x v="35"/>
    <s v="January 8, 2016 (United States)"/>
    <x v="45"/>
    <n v="729000"/>
    <s v="Alejandro G. IÃ±Ã¡rritu"/>
    <s v="Mark L. Smith"/>
    <s v="Leonardo DiCaprio"/>
    <s v="United States"/>
    <n v="135000000"/>
    <n v="532950503"/>
    <s v="New Regency Productions"/>
    <n v="156"/>
    <n v="237"/>
    <n v="685189950.48143458"/>
  </r>
  <r>
    <s v="The Martian"/>
    <x v="8"/>
    <x v="1"/>
    <x v="35"/>
    <s v="October 2, 2015 (United States)"/>
    <x v="45"/>
    <n v="783000"/>
    <s v="Ridley Scott"/>
    <s v="Drew Goddard"/>
    <s v="Matt Damon"/>
    <s v="United Kingdom"/>
    <n v="108000000"/>
    <n v="630162448"/>
    <s v="Twentieth Century Fox"/>
    <n v="144"/>
    <n v="237"/>
    <n v="810170877.23881865"/>
  </r>
  <r>
    <s v="Room"/>
    <x v="0"/>
    <x v="0"/>
    <x v="35"/>
    <s v="January 22, 2016 (United States)"/>
    <x v="31"/>
    <n v="386000"/>
    <s v="Lenny Abrahamson"/>
    <s v="Emma Donoghue"/>
    <s v="Brie Larson"/>
    <s v="Canada"/>
    <n v="13000000"/>
    <n v="35401758"/>
    <s v="Element Pictures"/>
    <n v="118"/>
    <n v="237"/>
    <n v="45514412.078481011"/>
  </r>
  <r>
    <s v="Inside Out"/>
    <x v="1"/>
    <x v="10"/>
    <x v="35"/>
    <s v="June 19, 2015 (United States)"/>
    <x v="31"/>
    <n v="641000"/>
    <s v="Pete Docter"/>
    <s v="Pete Docter"/>
    <s v="Amy Poehler"/>
    <s v="United States"/>
    <n v="175000000"/>
    <n v="858848019"/>
    <s v="Pixar Animation Studios"/>
    <n v="95"/>
    <n v="237"/>
    <n v="1104181398.2670887"/>
  </r>
  <r>
    <s v="Spotlight"/>
    <x v="0"/>
    <x v="5"/>
    <x v="35"/>
    <s v="November 20, 2015 (United States)"/>
    <x v="31"/>
    <n v="435000"/>
    <s v="Tom McCarthy"/>
    <s v="Josh Singer"/>
    <s v="Mark Ruffalo"/>
    <s v="United States"/>
    <n v="20000000"/>
    <n v="98690254"/>
    <s v="Participant"/>
    <n v="129"/>
    <n v="237"/>
    <n v="126881520.64894515"/>
  </r>
  <r>
    <s v="American Ultra"/>
    <x v="0"/>
    <x v="2"/>
    <x v="35"/>
    <s v="August 21, 2015 (United States)"/>
    <x v="10"/>
    <n v="87000"/>
    <s v="Nima Nourizadeh"/>
    <s v="Max Landis"/>
    <s v="Jesse Eisenberg"/>
    <s v="United States"/>
    <n v="28000000"/>
    <n v="27262374"/>
    <s v="PalmStar Media"/>
    <n v="96"/>
    <n v="237"/>
    <n v="35049980.412658229"/>
  </r>
  <r>
    <s v="The Man from U.N.C.L.E."/>
    <x v="8"/>
    <x v="2"/>
    <x v="35"/>
    <s v="August 14, 2015 (United States)"/>
    <x v="4"/>
    <n v="286000"/>
    <s v="Guy Ritchie"/>
    <s v="Guy Ritchie"/>
    <s v="Henry Cavill"/>
    <s v="United States"/>
    <n v="75000000"/>
    <n v="107045109"/>
    <s v="Warner Bros."/>
    <n v="116"/>
    <n v="237"/>
    <n v="137622973.46962026"/>
  </r>
  <r>
    <s v="Terminator Genisys"/>
    <x v="8"/>
    <x v="2"/>
    <x v="35"/>
    <s v="July 1, 2015 (United States)"/>
    <x v="21"/>
    <n v="264000"/>
    <s v="Alan Taylor"/>
    <s v="Laeta Kalogridis"/>
    <s v="Arnold Schwarzenegger"/>
    <s v="United States"/>
    <n v="155000000"/>
    <n v="440603537"/>
    <s v="Paramount Pictures"/>
    <n v="126"/>
    <n v="237"/>
    <n v="566463703.47637129"/>
  </r>
  <r>
    <s v="Cinderella"/>
    <x v="1"/>
    <x v="0"/>
    <x v="35"/>
    <s v="March 13, 2015 (United States)"/>
    <x v="15"/>
    <n v="165000"/>
    <s v="Kenneth Branagh"/>
    <s v="Chris Weitz"/>
    <s v="Lily James"/>
    <s v="United States"/>
    <n v="95000000"/>
    <n v="542358331"/>
    <s v="Allison Shearmur Productions"/>
    <n v="105"/>
    <n v="237"/>
    <n v="697285162.26033759"/>
  </r>
  <r>
    <s v="Star Wars: Episode VII - The Force Awakens"/>
    <x v="8"/>
    <x v="2"/>
    <x v="35"/>
    <s v="December 18, 2015 (United States)"/>
    <x v="40"/>
    <n v="876000"/>
    <s v="J.J. Abrams"/>
    <s v="Lawrence Kasdan"/>
    <s v="Daisy Ridley"/>
    <s v="United States"/>
    <n v="245000000"/>
    <n v="2069521700"/>
    <s v="Lucasfilm"/>
    <n v="138"/>
    <n v="237"/>
    <n v="2660688869.1561184"/>
  </r>
  <r>
    <s v="The Lobster"/>
    <x v="0"/>
    <x v="3"/>
    <x v="35"/>
    <s v="October 16, 2015 (United Kingdom)"/>
    <x v="13"/>
    <n v="230000"/>
    <s v="Yorgos Lanthimos"/>
    <s v="Yorgos Lanthimos"/>
    <s v="Colin Farrell"/>
    <s v="Ireland"/>
    <m/>
    <n v="15509546"/>
    <s v="Film4"/>
    <n v="119"/>
    <n v="237"/>
    <n v="19939909.983966246"/>
  </r>
  <r>
    <s v="Spectre"/>
    <x v="8"/>
    <x v="2"/>
    <x v="35"/>
    <s v="November 6, 2015 (United States)"/>
    <x v="8"/>
    <n v="393000"/>
    <s v="Sam Mendes"/>
    <s v="John Logan"/>
    <s v="Daniel Craig"/>
    <s v="United Kingdom"/>
    <n v="245000000"/>
    <n v="880681519"/>
    <s v="B24"/>
    <n v="148"/>
    <n v="237"/>
    <n v="1132251725.0603375"/>
  </r>
  <r>
    <s v="High-Rise"/>
    <x v="0"/>
    <x v="0"/>
    <x v="35"/>
    <s v="April 28, 2016 (United States)"/>
    <x v="41"/>
    <n v="40000"/>
    <s v="Ben Wheatley"/>
    <s v="Amy Jump"/>
    <s v="Tom Hiddleston"/>
    <s v="United Kingdom"/>
    <m/>
    <n v="4289074"/>
    <s v="HanWay Films"/>
    <n v="119"/>
    <n v="237"/>
    <n v="5514265.1805907171"/>
  </r>
  <r>
    <s v="Legend"/>
    <x v="0"/>
    <x v="5"/>
    <x v="35"/>
    <s v="November 20, 2015 (United States)"/>
    <x v="15"/>
    <n v="164000"/>
    <s v="Brian Helgeland"/>
    <s v="Brian Helgeland"/>
    <s v="Tom Hardy"/>
    <s v="United Kingdom"/>
    <n v="30000000"/>
    <n v="42972994"/>
    <s v="Cross Creek Pictures"/>
    <n v="132"/>
    <n v="237"/>
    <n v="55248401.990717299"/>
  </r>
  <r>
    <s v="Chappie"/>
    <x v="0"/>
    <x v="2"/>
    <x v="35"/>
    <s v="March 6, 2015 (United States)"/>
    <x v="8"/>
    <n v="235000"/>
    <s v="Neill Blomkamp"/>
    <s v="Neill Blomkamp"/>
    <s v="Sharlto Copley"/>
    <s v="South Africa"/>
    <n v="49000000"/>
    <n v="102811889"/>
    <s v="Columbia Pictures"/>
    <n v="120"/>
    <n v="237"/>
    <n v="132180517.20801689"/>
  </r>
  <r>
    <s v="Knock Knock"/>
    <x v="0"/>
    <x v="0"/>
    <x v="35"/>
    <s v="October 9, 2015 (United States)"/>
    <x v="38"/>
    <n v="87000"/>
    <s v="Eli Roth"/>
    <s v="Eli Roth"/>
    <s v="Keanu Reeves"/>
    <s v="United States"/>
    <n v="2500000"/>
    <n v="5567103"/>
    <s v="Black Bear Pictures"/>
    <n v="99"/>
    <n v="237"/>
    <n v="7157368.2873417726"/>
  </r>
  <r>
    <s v="In the Heart of the Sea"/>
    <x v="8"/>
    <x v="2"/>
    <x v="35"/>
    <s v="December 11, 2015 (United States)"/>
    <x v="15"/>
    <n v="128000"/>
    <s v="Ron Howard"/>
    <s v="Charles Leavitt"/>
    <s v="Chris Hemsworth"/>
    <s v="United States"/>
    <n v="100000000"/>
    <n v="93920758"/>
    <s v="Warner Bros."/>
    <n v="122"/>
    <n v="237"/>
    <n v="120749598.99831223"/>
  </r>
  <r>
    <s v="The Bronze"/>
    <x v="0"/>
    <x v="3"/>
    <x v="35"/>
    <s v="March 18, 2016 (United States)"/>
    <x v="10"/>
    <n v="11000"/>
    <s v="Bryan Buckley"/>
    <s v="Melissa Rauch"/>
    <s v="Melissa Rauch"/>
    <s v="United States"/>
    <n v="3500000"/>
    <n v="615816"/>
    <s v="Duplass Brothers Productions"/>
    <n v="100"/>
    <n v="237"/>
    <n v="791726.30886075948"/>
  </r>
  <r>
    <s v="The Intern"/>
    <x v="8"/>
    <x v="3"/>
    <x v="35"/>
    <s v="September 25, 2015 (United States)"/>
    <x v="12"/>
    <n v="231000"/>
    <s v="Nancy Meyers"/>
    <s v="Nancy Meyers"/>
    <s v="Robert De Niro"/>
    <s v="United States"/>
    <n v="35000000"/>
    <n v="194564672"/>
    <s v="Waverly Films"/>
    <n v="121"/>
    <n v="237"/>
    <n v="250142850.45738396"/>
  </r>
  <r>
    <s v="The Hunger Games: Mockingjay - Part 2"/>
    <x v="8"/>
    <x v="2"/>
    <x v="35"/>
    <s v="November 20, 2015 (United States)"/>
    <x v="14"/>
    <n v="297000"/>
    <s v="Francis Lawrence"/>
    <s v="Peter Craig"/>
    <s v="Jennifer Lawrence"/>
    <s v="United States"/>
    <n v="160000000"/>
    <n v="658344137"/>
    <s v="Lionsgate"/>
    <n v="137"/>
    <n v="237"/>
    <n v="846402778.66624475"/>
  </r>
  <r>
    <s v="Everest"/>
    <x v="8"/>
    <x v="2"/>
    <x v="35"/>
    <s v="September 25, 2015 (United States)"/>
    <x v="12"/>
    <n v="205000"/>
    <s v="Baltasar KormÃ¡kur"/>
    <s v="William Nicholson"/>
    <s v="Jason Clarke"/>
    <s v="United Kingdom"/>
    <n v="55000000"/>
    <n v="203427584"/>
    <s v="Working Title Films"/>
    <n v="121"/>
    <n v="237"/>
    <n v="261537488.79662448"/>
  </r>
  <r>
    <s v="Blackhat"/>
    <x v="0"/>
    <x v="2"/>
    <x v="35"/>
    <s v="January 16, 2015 (United States)"/>
    <x v="20"/>
    <n v="56000"/>
    <s v="Michael Mann"/>
    <s v="Morgan Davis Foehl"/>
    <s v="Chris Hemsworth"/>
    <s v="United States"/>
    <n v="70000000"/>
    <n v="19652057"/>
    <s v="Forward Pass"/>
    <n v="133"/>
    <n v="237"/>
    <n v="25265745.856118143"/>
  </r>
  <r>
    <s v="Spy"/>
    <x v="0"/>
    <x v="2"/>
    <x v="35"/>
    <s v="June 5, 2015 (United States)"/>
    <x v="9"/>
    <n v="234000"/>
    <s v="Paul Feig"/>
    <s v="Paul Feig"/>
    <s v="Melissa McCarthy"/>
    <s v="United States"/>
    <n v="65000000"/>
    <n v="235666219"/>
    <s v="Twentieth Century Fox"/>
    <n v="120"/>
    <n v="237"/>
    <n v="302985219.1109705"/>
  </r>
  <r>
    <s v="Fantastic Four"/>
    <x v="8"/>
    <x v="2"/>
    <x v="35"/>
    <s v="August 7, 2015 (United States)"/>
    <x v="29"/>
    <n v="156000"/>
    <s v="Josh Trank"/>
    <s v="Jeremy Slater"/>
    <s v="Miles Teller"/>
    <s v="United States"/>
    <n v="120000000"/>
    <n v="167882881"/>
    <s v="Twentieth Century Fox"/>
    <n v="100"/>
    <n v="237"/>
    <n v="215839298.90590718"/>
  </r>
  <r>
    <s v="Mission: Impossible - Rogue Nation"/>
    <x v="8"/>
    <x v="2"/>
    <x v="35"/>
    <s v="July 31, 2015 (United States)"/>
    <x v="34"/>
    <n v="350000"/>
    <s v="Christopher McQuarrie"/>
    <s v="Bruce Geller"/>
    <s v="Tom Cruise"/>
    <s v="United States"/>
    <n v="150000000"/>
    <n v="682716636"/>
    <s v="Paramount Pictures"/>
    <n v="131"/>
    <n v="237"/>
    <n v="877737379.70126581"/>
  </r>
  <r>
    <s v="The Visit"/>
    <x v="8"/>
    <x v="4"/>
    <x v="35"/>
    <s v="September 11, 2015 (United States)"/>
    <x v="19"/>
    <n v="119000"/>
    <s v="M. Night Shyamalan"/>
    <s v="M. Night Shyamalan"/>
    <s v="Olivia DeJonge"/>
    <s v="United States"/>
    <n v="5000000"/>
    <n v="98450062"/>
    <s v="Blinding Edge Pictures"/>
    <n v="94"/>
    <n v="237"/>
    <n v="126572716.84135021"/>
  </r>
  <r>
    <s v="Vacation"/>
    <x v="0"/>
    <x v="1"/>
    <x v="35"/>
    <s v="July 29, 2015 (United States)"/>
    <x v="10"/>
    <n v="103000"/>
    <s v="John Francis Daley"/>
    <s v="Jonathan Goldstein"/>
    <s v="Ed Helms"/>
    <s v="United States"/>
    <n v="31000000"/>
    <n v="107228221"/>
    <s v="BenderSpink"/>
    <n v="99"/>
    <n v="237"/>
    <n v="137858392.14641351"/>
  </r>
  <r>
    <s v="Creed"/>
    <x v="8"/>
    <x v="0"/>
    <x v="35"/>
    <s v="November 25, 2015 (United States)"/>
    <x v="37"/>
    <n v="254000"/>
    <s v="Ryan Coogler"/>
    <s v="Ryan Coogler"/>
    <s v="Michael B. Jordan"/>
    <s v="United States"/>
    <n v="35000000"/>
    <n v="173567581"/>
    <s v="Metro-Goldwyn-Mayer (MGM)"/>
    <n v="133"/>
    <n v="237"/>
    <n v="223147856.24767932"/>
  </r>
  <r>
    <s v="The Age of Adaline"/>
    <x v="8"/>
    <x v="0"/>
    <x v="35"/>
    <s v="April 24, 2015 (United States)"/>
    <x v="13"/>
    <n v="160000"/>
    <s v="Lee Toland Krieger"/>
    <s v="J. Mills Goodloe"/>
    <s v="Blake Lively"/>
    <s v="United States"/>
    <n v="25000000"/>
    <n v="65663276"/>
    <s v="Lakeshore Entertainment"/>
    <n v="112"/>
    <n v="237"/>
    <n v="84420253.99662447"/>
  </r>
  <r>
    <s v="Black Mass"/>
    <x v="0"/>
    <x v="5"/>
    <x v="35"/>
    <s v="September 18, 2015 (United States)"/>
    <x v="15"/>
    <n v="171000"/>
    <s v="Scott Cooper"/>
    <s v="Mark Mallouk"/>
    <s v="Johnny Depp"/>
    <s v="United States"/>
    <n v="53000000"/>
    <n v="99775678"/>
    <s v="Cross Creek Pictures"/>
    <n v="123"/>
    <n v="237"/>
    <n v="128277000.36540085"/>
  </r>
  <r>
    <s v="Focus"/>
    <x v="0"/>
    <x v="3"/>
    <x v="35"/>
    <s v="February 27, 2015 (United States)"/>
    <x v="14"/>
    <n v="226000"/>
    <s v="Glenn Ficarra"/>
    <s v="Glenn Ficarra"/>
    <s v="Will Smith"/>
    <s v="United States"/>
    <n v="50100000"/>
    <n v="158762963"/>
    <s v="Kramer &amp; Sigman Films"/>
    <n v="105"/>
    <n v="237"/>
    <n v="204114239.77257386"/>
  </r>
  <r>
    <s v="Home"/>
    <x v="1"/>
    <x v="10"/>
    <x v="35"/>
    <s v="March 27, 2015 (United States)"/>
    <x v="14"/>
    <n v="95000"/>
    <s v="Tim Johnson"/>
    <s v="Tom J. Astle"/>
    <s v="Jim Parsons"/>
    <s v="United States"/>
    <n v="135000000"/>
    <n v="386041607"/>
    <s v="DreamWorks Animation"/>
    <n v="94"/>
    <n v="237"/>
    <n v="496315939.46371311"/>
  </r>
  <r>
    <s v="Jupiter Ascending"/>
    <x v="8"/>
    <x v="2"/>
    <x v="35"/>
    <s v="February 6, 2015 (United States)"/>
    <x v="11"/>
    <n v="182000"/>
    <s v="Lana Wachowski"/>
    <s v="Lilly Wachowski"/>
    <s v="Channing Tatum"/>
    <s v="United States"/>
    <n v="176000000"/>
    <n v="183887723"/>
    <s v="Warner Bros."/>
    <n v="127"/>
    <n v="237"/>
    <n v="236415988.17763713"/>
  </r>
  <r>
    <s v="I Saw the Light"/>
    <x v="0"/>
    <x v="5"/>
    <x v="35"/>
    <s v="April 1, 2016 (United States)"/>
    <x v="1"/>
    <n v="6700"/>
    <s v="Marc Abraham"/>
    <s v="Marc Abraham"/>
    <s v="Tom Hiddleston"/>
    <s v="United States"/>
    <n v="13000000"/>
    <n v="1767963"/>
    <s v="BRON Studios"/>
    <n v="123"/>
    <n v="237"/>
    <n v="2272988.7177215191"/>
  </r>
  <r>
    <s v="Minions"/>
    <x v="1"/>
    <x v="10"/>
    <x v="35"/>
    <s v="July 10, 2015 (United States)"/>
    <x v="5"/>
    <n v="218000"/>
    <s v="Kyle Balda"/>
    <s v="Brian Lynch"/>
    <s v="Sandra Bullock"/>
    <s v="United States"/>
    <n v="74000000"/>
    <n v="1159444662"/>
    <s v="Illumination Entertainment"/>
    <n v="91"/>
    <n v="237"/>
    <n v="1490644677.2632911"/>
  </r>
  <r>
    <s v="Pitch Perfect 2"/>
    <x v="8"/>
    <x v="3"/>
    <x v="35"/>
    <s v="May 15, 2015 (United States)"/>
    <x v="5"/>
    <n v="146000"/>
    <s v="Elizabeth Banks"/>
    <s v="Kay Cannon"/>
    <s v="Anna Kendrick"/>
    <s v="United States"/>
    <n v="29000000"/>
    <n v="287144079"/>
    <s v="Brownstone Productions (II)"/>
    <n v="115"/>
    <n v="237"/>
    <n v="369167936.1658228"/>
  </r>
  <r>
    <s v="San Andreas"/>
    <x v="8"/>
    <x v="2"/>
    <x v="35"/>
    <s v="May 29, 2015 (United States)"/>
    <x v="10"/>
    <n v="219000"/>
    <s v="Brad Peyton"/>
    <s v="Carlton Cuse"/>
    <s v="Dwayne Johnson"/>
    <s v="United States"/>
    <n v="110000000"/>
    <n v="473990832"/>
    <s v="New Line Cinema"/>
    <n v="114"/>
    <n v="237"/>
    <n v="609388213.12405062"/>
  </r>
  <r>
    <s v="Trainwreck"/>
    <x v="0"/>
    <x v="3"/>
    <x v="35"/>
    <s v="July 17, 2015 (United States)"/>
    <x v="19"/>
    <n v="132000"/>
    <s v="Judd Apatow"/>
    <s v="Amy Schumer"/>
    <s v="Amy Schumer"/>
    <s v="United States"/>
    <n v="35000000"/>
    <n v="140795793"/>
    <s v="Universal Pictures"/>
    <n v="125"/>
    <n v="237"/>
    <n v="181014675.64177215"/>
  </r>
  <r>
    <s v="Tomorrowland"/>
    <x v="1"/>
    <x v="2"/>
    <x v="35"/>
    <s v="May 22, 2015 (United States)"/>
    <x v="5"/>
    <n v="175000"/>
    <s v="Brad Bird"/>
    <s v="Damon Lindelof"/>
    <s v="George Clooney"/>
    <s v="United States"/>
    <n v="190000000"/>
    <n v="209035668"/>
    <s v="Walt Disney Pictures"/>
    <n v="130"/>
    <n v="237"/>
    <n v="268747544.47088611"/>
  </r>
  <r>
    <s v="Bridge of Spies"/>
    <x v="8"/>
    <x v="0"/>
    <x v="35"/>
    <s v="October 16, 2015 (United States)"/>
    <x v="37"/>
    <n v="295000"/>
    <s v="Steven Spielberg"/>
    <s v="Matt Charman"/>
    <s v="Tom Hanks"/>
    <s v="United States"/>
    <n v="40000000"/>
    <n v="165478348"/>
    <s v="Dreamworks Pictures"/>
    <n v="142"/>
    <n v="237"/>
    <n v="212747901.41603377"/>
  </r>
  <r>
    <s v="The Danish Girl"/>
    <x v="0"/>
    <x v="5"/>
    <x v="35"/>
    <s v="January 22, 2016 (United States)"/>
    <x v="12"/>
    <n v="170000"/>
    <s v="Tom Hooper"/>
    <s v="Lucinda Coxon"/>
    <s v="Eddie Redmayne"/>
    <s v="United Kingdom"/>
    <n v="15000000"/>
    <n v="64191523"/>
    <s v="Working Title Films"/>
    <n v="119"/>
    <n v="237"/>
    <n v="82528088.852742612"/>
  </r>
  <r>
    <s v="The Divergent Series: Insurgent"/>
    <x v="8"/>
    <x v="2"/>
    <x v="35"/>
    <s v="March 20, 2015 (United States)"/>
    <x v="19"/>
    <n v="223000"/>
    <s v="Robert Schwentke"/>
    <s v="Brian Duffield"/>
    <s v="Shailene Woodley"/>
    <s v="United States"/>
    <n v="110000000"/>
    <n v="297002527"/>
    <s v="Summit Entertainment"/>
    <n v="119"/>
    <n v="237"/>
    <n v="381842489.35400844"/>
  </r>
  <r>
    <s v="Straight Outta Compton"/>
    <x v="0"/>
    <x v="5"/>
    <x v="35"/>
    <s v="August 14, 2015 (United States)"/>
    <x v="40"/>
    <n v="185000"/>
    <s v="F. Gary Gray"/>
    <s v="Jonathan Herman"/>
    <s v="O'Shea Jackson Jr."/>
    <s v="United States"/>
    <n v="28000000"/>
    <n v="201634991"/>
    <s v="Universal Pictures"/>
    <n v="147"/>
    <n v="237"/>
    <n v="259232834.42067513"/>
  </r>
  <r>
    <s v="Carol"/>
    <x v="0"/>
    <x v="0"/>
    <x v="35"/>
    <s v="January 15, 2016 (United States)"/>
    <x v="13"/>
    <n v="120000"/>
    <s v="Todd Haynes"/>
    <s v="Phyllis Nagy"/>
    <s v="Cate Blanchett"/>
    <s v="United Kingdom"/>
    <n v="11800000"/>
    <n v="40272135"/>
    <s v="The Weinstein Company"/>
    <n v="118"/>
    <n v="237"/>
    <n v="51776031.791139245"/>
  </r>
  <r>
    <s v="No Escape"/>
    <x v="0"/>
    <x v="2"/>
    <x v="35"/>
    <s v="August 26, 2015 (United States)"/>
    <x v="8"/>
    <n v="81000"/>
    <s v="John Erick Dowdle"/>
    <s v="John Erick Dowdle"/>
    <s v="Lake Bell"/>
    <s v="United States"/>
    <n v="16200000"/>
    <n v="54418872"/>
    <s v="Bold Films"/>
    <n v="103"/>
    <n v="237"/>
    <n v="69963840.921518996"/>
  </r>
  <r>
    <s v="The Boy Next Door"/>
    <x v="0"/>
    <x v="14"/>
    <x v="35"/>
    <s v="January 23, 2015 (United States)"/>
    <x v="32"/>
    <n v="40000"/>
    <s v="Rob Cohen"/>
    <s v="Barbara Curry"/>
    <s v="Jennifer Lopez"/>
    <s v="United States"/>
    <n v="4000000"/>
    <n v="52425855"/>
    <s v="Universal Pictures"/>
    <n v="91"/>
    <n v="237"/>
    <n v="67401510.62658228"/>
  </r>
  <r>
    <s v="Southpaw"/>
    <x v="0"/>
    <x v="2"/>
    <x v="35"/>
    <s v="July 24, 2015 (United States)"/>
    <x v="34"/>
    <n v="223000"/>
    <s v="Antoine Fuqua"/>
    <s v="Kurt Sutter"/>
    <s v="Jake Gyllenhaal"/>
    <s v="Hong Kong"/>
    <n v="30000000"/>
    <n v="91970827"/>
    <s v="Escape Artists"/>
    <n v="124"/>
    <n v="237"/>
    <n v="118242662.39198312"/>
  </r>
  <r>
    <s v="The Dressmaker"/>
    <x v="0"/>
    <x v="3"/>
    <x v="35"/>
    <s v="October 29, 2015 (Australia)"/>
    <x v="12"/>
    <n v="56000"/>
    <s v="Jocelyn Moorhouse"/>
    <s v="Rosalie Ham"/>
    <s v="Kate Winslet"/>
    <s v="Australia"/>
    <m/>
    <n v="25003426"/>
    <s v="Screen Australia"/>
    <n v="119"/>
    <n v="237"/>
    <n v="32145754.861603376"/>
  </r>
  <r>
    <s v="Maze Runner: The Scorch Trials"/>
    <x v="8"/>
    <x v="2"/>
    <x v="35"/>
    <s v="September 18, 2015 (United States)"/>
    <x v="21"/>
    <n v="230000"/>
    <s v="Wes Ball"/>
    <s v="T.S. Nowlin"/>
    <s v="Dylan O'Brien"/>
    <s v="United States"/>
    <n v="61000000"/>
    <n v="312296056"/>
    <s v="Gotham Group"/>
    <n v="131"/>
    <n v="237"/>
    <n v="401504676.21603376"/>
  </r>
  <r>
    <s v="Lost and Love"/>
    <x v="3"/>
    <x v="0"/>
    <x v="35"/>
    <s v="March 20, 2015 (China)"/>
    <x v="5"/>
    <n v="620"/>
    <s v="Sanyuan Peng"/>
    <s v="Sanyuan Peng"/>
    <s v="Andy Lau"/>
    <s v="China"/>
    <m/>
    <n v="34930177"/>
    <s v="Chongqing Film Group"/>
    <n v="108"/>
    <n v="237"/>
    <n v="44908122.07552743"/>
  </r>
  <r>
    <s v="The Last Witch Hunter"/>
    <x v="8"/>
    <x v="2"/>
    <x v="35"/>
    <s v="October 23, 2015 (United States)"/>
    <x v="22"/>
    <n v="98000"/>
    <s v="Breck Eisner"/>
    <s v="Cory Goodman"/>
    <s v="Vin Diesel"/>
    <s v="United States"/>
    <n v="90000000"/>
    <n v="146936910"/>
    <s v="Summit Entertainment"/>
    <n v="106"/>
    <n v="237"/>
    <n v="188910027.32911393"/>
  </r>
  <r>
    <s v="Green Room"/>
    <x v="0"/>
    <x v="4"/>
    <x v="35"/>
    <s v="May 13, 2016 (United States)"/>
    <x v="9"/>
    <n v="112000"/>
    <s v="Jeremy Saulnier"/>
    <s v="Jeremy Saulnier"/>
    <s v="Anton Yelchin"/>
    <s v="United States"/>
    <n v="5000000"/>
    <n v="3769214"/>
    <s v="Broad Green Pictures"/>
    <n v="95"/>
    <n v="237"/>
    <n v="4845905.0877637137"/>
  </r>
  <r>
    <s v="Burnt"/>
    <x v="0"/>
    <x v="3"/>
    <x v="35"/>
    <s v="October 30, 2015 (United States)"/>
    <x v="14"/>
    <n v="110000"/>
    <s v="John Wells"/>
    <s v="Steven Knight"/>
    <s v="Bradley Cooper"/>
    <s v="United States"/>
    <n v="20000000"/>
    <n v="36606743"/>
    <s v="3 Arts Entertainment"/>
    <n v="101"/>
    <n v="237"/>
    <n v="47063605.873839661"/>
  </r>
  <r>
    <s v="The Good Dinosaur"/>
    <x v="1"/>
    <x v="10"/>
    <x v="35"/>
    <s v="November 25, 2015 (United States)"/>
    <x v="17"/>
    <n v="106000"/>
    <s v="Peter Sohn"/>
    <s v="Bob Peterson"/>
    <s v="Jeffrey Wright"/>
    <s v="United States"/>
    <n v="200000000"/>
    <n v="332207671"/>
    <s v="Pixar Animation Studios"/>
    <n v="93"/>
    <n v="237"/>
    <n v="427104123.85527426"/>
  </r>
  <r>
    <s v="Far from the Madding Crowd"/>
    <x v="8"/>
    <x v="0"/>
    <x v="35"/>
    <s v="May 22, 2015 (United States)"/>
    <x v="12"/>
    <n v="47000"/>
    <s v="Thomas Vinterberg"/>
    <s v="Thomas Hardy"/>
    <s v="Carey Mulligan"/>
    <s v="United Kingdom"/>
    <m/>
    <n v="30229977"/>
    <s v="Fox Searchlight Pictures"/>
    <n v="119"/>
    <n v="237"/>
    <n v="38865291.105063289"/>
  </r>
  <r>
    <s v="The Invitation"/>
    <x v="4"/>
    <x v="0"/>
    <x v="35"/>
    <s v="April 8, 2016 (United States)"/>
    <x v="14"/>
    <n v="100000"/>
    <s v="Karyn Kusama"/>
    <s v="Phil Hay"/>
    <s v="Logan Marshall-Green"/>
    <s v="United States"/>
    <m/>
    <n v="354835"/>
    <s v="Gamechanger Films"/>
    <n v="100"/>
    <n v="237"/>
    <n v="456195.04008438822"/>
  </r>
  <r>
    <s v="The Gift"/>
    <x v="0"/>
    <x v="0"/>
    <x v="35"/>
    <s v="August 7, 2015 (United States)"/>
    <x v="9"/>
    <n v="145000"/>
    <s v="Joel Edgerton"/>
    <s v="Joel Edgerton"/>
    <s v="Jason Bateman"/>
    <s v="United States"/>
    <n v="5000000"/>
    <n v="58980521"/>
    <s v="Blumhouse Productions"/>
    <n v="108"/>
    <n v="237"/>
    <n v="75828543.243459925"/>
  </r>
  <r>
    <s v="Point Break"/>
    <x v="8"/>
    <x v="2"/>
    <x v="35"/>
    <s v="December 25, 2015 (United States)"/>
    <x v="11"/>
    <n v="60000"/>
    <s v="Ericson Core"/>
    <s v="Kurt Wimmer"/>
    <s v="Edgar RamÃ­rez"/>
    <s v="China"/>
    <n v="105000000"/>
    <n v="133718711"/>
    <s v="Alcon Entertainment"/>
    <n v="114"/>
    <n v="237"/>
    <n v="171915996.80042195"/>
  </r>
  <r>
    <s v="Get Hard"/>
    <x v="0"/>
    <x v="3"/>
    <x v="35"/>
    <s v="March 27, 2015 (United States)"/>
    <x v="22"/>
    <n v="127000"/>
    <s v="Etan Cohen"/>
    <s v="Jay Martel"/>
    <s v="Will Ferrell"/>
    <s v="United States"/>
    <n v="40000000"/>
    <n v="111711453"/>
    <s v="Gary Sanchez Productions"/>
    <n v="100"/>
    <n v="237"/>
    <n v="143622277.3379747"/>
  </r>
  <r>
    <s v="Hitman: Agent 47"/>
    <x v="0"/>
    <x v="2"/>
    <x v="35"/>
    <s v="August 21, 2015 (United States)"/>
    <x v="46"/>
    <n v="87000"/>
    <s v="Aleksander Bach"/>
    <s v="Skip Woods"/>
    <s v="Rupert Friend"/>
    <s v="United States"/>
    <n v="35000000"/>
    <n v="82347656"/>
    <s v="Twentieth Century Fox"/>
    <n v="96"/>
    <n v="237"/>
    <n v="105870594.02194093"/>
  </r>
  <r>
    <s v="Entourage"/>
    <x v="0"/>
    <x v="3"/>
    <x v="35"/>
    <s v="June 3, 2015 (United States)"/>
    <x v="14"/>
    <n v="77000"/>
    <s v="Doug Ellin"/>
    <s v="Doug Ellin"/>
    <s v="Adrian Grenier"/>
    <s v="United States"/>
    <n v="30000000"/>
    <n v="49263404"/>
    <s v="Warner Bros."/>
    <n v="104"/>
    <n v="237"/>
    <n v="63335692.821940929"/>
  </r>
  <r>
    <s v="Steve Jobs"/>
    <x v="0"/>
    <x v="5"/>
    <x v="35"/>
    <s v="October 23, 2015 (United States)"/>
    <x v="13"/>
    <n v="160000"/>
    <s v="Danny Boyle"/>
    <s v="Aaron Sorkin"/>
    <s v="Michael Fassbender"/>
    <s v="United Kingdom"/>
    <n v="30000000"/>
    <n v="34441873"/>
    <s v="Universal Pictures"/>
    <n v="122"/>
    <n v="237"/>
    <n v="44280332.080590717"/>
  </r>
  <r>
    <s v="Scouts Guide to the Zombie Apocalypse"/>
    <x v="0"/>
    <x v="2"/>
    <x v="35"/>
    <s v="October 30, 2015 (United States)"/>
    <x v="21"/>
    <n v="47000"/>
    <s v="Christopher Landon"/>
    <s v="Carrie Lee Wilson"/>
    <s v="Tye Sheridan"/>
    <s v="United States"/>
    <n v="15000000"/>
    <n v="16137046"/>
    <s v="Paramount Pictures"/>
    <n v="93"/>
    <n v="237"/>
    <n v="20746657.874261603"/>
  </r>
  <r>
    <s v="Hardcore Henry"/>
    <x v="0"/>
    <x v="2"/>
    <x v="35"/>
    <s v="April 8, 2016 (United States)"/>
    <x v="17"/>
    <n v="90000"/>
    <s v="Ilya Naishuller"/>
    <s v="Ilya Naishuller"/>
    <s v="Sharlto Copley"/>
    <s v="Russia"/>
    <n v="2000000"/>
    <n v="16810562"/>
    <s v="Bazelevs Production"/>
    <n v="96"/>
    <n v="237"/>
    <n v="21612566.419409283"/>
  </r>
  <r>
    <s v="Joy"/>
    <x v="8"/>
    <x v="5"/>
    <x v="35"/>
    <s v="December 25, 2015 (United States)"/>
    <x v="14"/>
    <n v="131000"/>
    <s v="David O. Russell"/>
    <s v="David O. Russell"/>
    <s v="Jennifer Lawrence"/>
    <s v="United States"/>
    <n v="60000000"/>
    <n v="101134059"/>
    <s v="Fox 2000 Pictures"/>
    <n v="124"/>
    <n v="237"/>
    <n v="130023408.34303798"/>
  </r>
  <r>
    <s v="Masterminds"/>
    <x v="8"/>
    <x v="5"/>
    <x v="35"/>
    <s v="September 30, 2016 (United States)"/>
    <x v="1"/>
    <n v="52000"/>
    <s v="Jared Hess"/>
    <s v="Chris Bowman"/>
    <s v="Zach Galifianakis"/>
    <s v="United States"/>
    <n v="25000000"/>
    <n v="29674699"/>
    <s v="Broadway Video"/>
    <n v="95"/>
    <n v="237"/>
    <n v="38151395.718565404"/>
  </r>
  <r>
    <s v="Brooklyn"/>
    <x v="8"/>
    <x v="0"/>
    <x v="35"/>
    <s v="November 25, 2015 (United States)"/>
    <x v="24"/>
    <n v="135000"/>
    <s v="John Crowley"/>
    <s v="Nick Hornby"/>
    <s v="Saoirse Ronan"/>
    <s v="United Kingdom"/>
    <n v="11000000"/>
    <n v="62402155"/>
    <s v="Wildgaze Films"/>
    <n v="117"/>
    <n v="237"/>
    <n v="80227580.710970461"/>
  </r>
  <r>
    <s v="Youth"/>
    <x v="0"/>
    <x v="3"/>
    <x v="35"/>
    <s v="December 4, 2015 (United States)"/>
    <x v="4"/>
    <n v="74000"/>
    <s v="Paolo Sorrentino"/>
    <s v="Paolo Sorrentino"/>
    <s v="Michael Caine"/>
    <s v="Italy"/>
    <m/>
    <n v="23459358"/>
    <s v="Indigo Film"/>
    <n v="124"/>
    <n v="237"/>
    <n v="30160617.648101266"/>
  </r>
  <r>
    <s v="Self/less"/>
    <x v="8"/>
    <x v="2"/>
    <x v="35"/>
    <s v="July 10, 2015 (United States)"/>
    <x v="16"/>
    <n v="93000"/>
    <s v="Tarsem Singh"/>
    <s v="Ã€lex Pastor"/>
    <s v="Ryan Reynolds"/>
    <s v="United States"/>
    <n v="26000000"/>
    <n v="31807156"/>
    <s v="Focus Features"/>
    <n v="117"/>
    <n v="237"/>
    <n v="40892997.60843882"/>
  </r>
  <r>
    <s v="Ted 2"/>
    <x v="0"/>
    <x v="3"/>
    <x v="35"/>
    <s v="June 26, 2015 (United States)"/>
    <x v="21"/>
    <n v="191000"/>
    <s v="Seth MacFarlane"/>
    <s v="Seth MacFarlane"/>
    <s v="Mark Wahlberg"/>
    <s v="United States"/>
    <n v="68000000"/>
    <n v="215863606"/>
    <s v="Universal Pictures"/>
    <n v="115"/>
    <n v="237"/>
    <n v="277525910.32995784"/>
  </r>
  <r>
    <s v="Pan"/>
    <x v="1"/>
    <x v="1"/>
    <x v="35"/>
    <s v="October 9, 2015 (United States)"/>
    <x v="46"/>
    <n v="62000"/>
    <s v="Joe Wright"/>
    <s v="Jason Fuchs"/>
    <s v="Levi Miller"/>
    <s v="United States"/>
    <n v="150000000"/>
    <n v="128388320"/>
    <s v="Warner Bros."/>
    <n v="111"/>
    <n v="237"/>
    <n v="165062958.24472573"/>
  </r>
  <r>
    <s v="Pixels"/>
    <x v="8"/>
    <x v="2"/>
    <x v="35"/>
    <s v="July 24, 2015 (United States)"/>
    <x v="30"/>
    <n v="135000"/>
    <s v="Chris Columbus"/>
    <s v="Tim Herlihy"/>
    <s v="Adam Sandler"/>
    <s v="United States"/>
    <n v="88000000"/>
    <n v="244874809"/>
    <s v="Columbia Pictures"/>
    <n v="105"/>
    <n v="237"/>
    <n v="314824279.75654012"/>
  </r>
  <r>
    <s v="Demolition"/>
    <x v="0"/>
    <x v="3"/>
    <x v="35"/>
    <s v="April 8, 2016 (United States)"/>
    <x v="9"/>
    <n v="93000"/>
    <s v="Jean-Marc VallÃ©e"/>
    <s v="Bryan Sipe"/>
    <s v="Jake Gyllenhaal"/>
    <s v="United States"/>
    <n v="10000000"/>
    <n v="4366460"/>
    <s v="Black Label Media"/>
    <n v="101"/>
    <n v="237"/>
    <n v="5613756.801687764"/>
  </r>
  <r>
    <s v="Macbeth"/>
    <x v="0"/>
    <x v="0"/>
    <x v="35"/>
    <s v="December 11, 2015 (United States)"/>
    <x v="14"/>
    <n v="54000"/>
    <s v="Justin Kurzel"/>
    <s v="Todd Louiso"/>
    <s v="Michael Fassbender"/>
    <s v="United Kingdom"/>
    <n v="15000000"/>
    <n v="16322067"/>
    <s v="See-Saw Films"/>
    <n v="113"/>
    <n v="237"/>
    <n v="20984530.864556964"/>
  </r>
  <r>
    <s v="Daddy's Home"/>
    <x v="8"/>
    <x v="3"/>
    <x v="35"/>
    <s v="December 25, 2015 (United States)"/>
    <x v="19"/>
    <n v="112000"/>
    <s v="Sean Anders"/>
    <s v="Brian Burns"/>
    <s v="Will Ferrell"/>
    <s v="United States"/>
    <n v="50000000"/>
    <n v="242786137"/>
    <s v="Paramount Pictures"/>
    <n v="96"/>
    <n v="237"/>
    <n v="312138970.22742617"/>
  </r>
  <r>
    <s v="Run All Night"/>
    <x v="0"/>
    <x v="2"/>
    <x v="35"/>
    <s v="March 13, 2015 (United States)"/>
    <x v="14"/>
    <n v="105000"/>
    <s v="Jaume Collet-Serra"/>
    <s v="Brad Ingelsby"/>
    <s v="Liam Neeson"/>
    <s v="United States"/>
    <n v="50000000"/>
    <n v="71561644"/>
    <s v="Warner Bros."/>
    <n v="114"/>
    <n v="237"/>
    <n v="92003514.459071726"/>
  </r>
  <r>
    <s v="Mr. Right"/>
    <x v="0"/>
    <x v="2"/>
    <x v="35"/>
    <s v="April 8, 2016 (United States)"/>
    <x v="5"/>
    <n v="52000"/>
    <s v="Paco Cabezas"/>
    <s v="Max Landis"/>
    <s v="Anna Kendrick"/>
    <s v="United States"/>
    <n v="8000000"/>
    <n v="607595"/>
    <s v="Amasia Entertainment"/>
    <n v="95"/>
    <n v="237"/>
    <n v="781156.94725738396"/>
  </r>
  <r>
    <s v="Magic Mike XXL"/>
    <x v="0"/>
    <x v="3"/>
    <x v="35"/>
    <s v="July 1, 2015 (United States)"/>
    <x v="41"/>
    <n v="53000"/>
    <s v="Gregory Jacobs"/>
    <s v="Reid Carolin"/>
    <s v="Channing Tatum"/>
    <s v="United States"/>
    <n v="14800000"/>
    <n v="117813057"/>
    <s v="Warner Bros."/>
    <n v="115"/>
    <n v="237"/>
    <n v="151466828.97848102"/>
  </r>
  <r>
    <s v="The DUFF"/>
    <x v="8"/>
    <x v="3"/>
    <x v="35"/>
    <s v="February 20, 2015 (United States)"/>
    <x v="16"/>
    <n v="87000"/>
    <s v="Ari Sandel"/>
    <s v="Josh A. Cagan"/>
    <s v="Mae Whitman"/>
    <s v="United States"/>
    <n v="8500000"/>
    <n v="43709744"/>
    <s v="CBS Films"/>
    <n v="101"/>
    <n v="237"/>
    <n v="56195607.5814346"/>
  </r>
  <r>
    <s v="Trumbo"/>
    <x v="0"/>
    <x v="5"/>
    <x v="35"/>
    <s v="November 27, 2015 (United States)"/>
    <x v="24"/>
    <n v="78000"/>
    <s v="Jay Roach"/>
    <s v="John McNamara"/>
    <s v="Bryan Cranston"/>
    <s v="United States"/>
    <n v="15000000"/>
    <n v="11430025"/>
    <s v="Bleecker Street Films"/>
    <n v="124"/>
    <n v="237"/>
    <n v="14695057.457805907"/>
  </r>
  <r>
    <s v="Hotel Transylvania 2"/>
    <x v="1"/>
    <x v="10"/>
    <x v="35"/>
    <s v="September 25, 2015 (United States)"/>
    <x v="17"/>
    <n v="113000"/>
    <s v="Genndy Tartakovsky"/>
    <s v="Robert Smigel"/>
    <s v="Adam Sandler"/>
    <s v="United States"/>
    <n v="80000000"/>
    <n v="474800000"/>
    <s v="Columbia Pictures"/>
    <n v="89"/>
    <n v="237"/>
    <n v="610428523.20675111"/>
  </r>
  <r>
    <s v="Knight of Cups"/>
    <x v="0"/>
    <x v="0"/>
    <x v="35"/>
    <s v="March 4, 2016 (United States)"/>
    <x v="46"/>
    <n v="26000"/>
    <s v="Terrence Malick"/>
    <s v="Terrence Malick"/>
    <s v="Christian Bale"/>
    <s v="United States"/>
    <m/>
    <n v="1026288"/>
    <s v="Dogwood Films"/>
    <n v="118"/>
    <n v="237"/>
    <n v="1319451.2810126583"/>
  </r>
  <r>
    <s v="The Stanford Prison Experiment"/>
    <x v="0"/>
    <x v="5"/>
    <x v="35"/>
    <s v="July 17, 2015 (United States)"/>
    <x v="15"/>
    <n v="40000"/>
    <s v="Kyle Patrick Alvarez"/>
    <s v="Tim Talbott"/>
    <s v="Ezra Miller"/>
    <s v="United States"/>
    <m/>
    <n v="663114"/>
    <s v="Coup d'Etat Films"/>
    <n v="122"/>
    <n v="237"/>
    <n v="852535.17215189873"/>
  </r>
  <r>
    <s v="The Longest Ride"/>
    <x v="8"/>
    <x v="0"/>
    <x v="35"/>
    <s v="April 10, 2015 (United States)"/>
    <x v="12"/>
    <n v="79000"/>
    <s v="George Tillman Jr."/>
    <s v="Nicholas Sparks"/>
    <s v="Scott Eastwood"/>
    <s v="United States"/>
    <n v="34000000"/>
    <n v="62944815"/>
    <s v="Fox 2000 Pictures"/>
    <n v="123"/>
    <n v="237"/>
    <n v="80925253.715189874"/>
  </r>
  <r>
    <s v="Victor Frankenstein"/>
    <x v="8"/>
    <x v="0"/>
    <x v="35"/>
    <s v="November 25, 2015 (United States)"/>
    <x v="22"/>
    <n v="54000"/>
    <s v="Paul McGuigan"/>
    <s v="Max Landis"/>
    <s v="Daniel Radcliffe"/>
    <s v="United Kingdom"/>
    <n v="65000000"/>
    <n v="34227298"/>
    <s v="Davis Entertainment"/>
    <n v="110"/>
    <n v="237"/>
    <n v="44004462.871729963"/>
  </r>
  <r>
    <s v="Insidious: Chapter 3"/>
    <x v="8"/>
    <x v="4"/>
    <x v="35"/>
    <s v="June 5, 2015 (United States)"/>
    <x v="10"/>
    <n v="97000"/>
    <s v="Leigh Whannell"/>
    <s v="Leigh Whannell"/>
    <s v="Dermot Mulroney"/>
    <s v="Canada"/>
    <n v="10000000"/>
    <n v="112983889"/>
    <s v="Gramercy Pictures (I)"/>
    <n v="97"/>
    <n v="237"/>
    <n v="145258189.78185654"/>
  </r>
  <r>
    <s v="Goosebumps"/>
    <x v="1"/>
    <x v="1"/>
    <x v="35"/>
    <s v="October 16, 2015 (United States)"/>
    <x v="21"/>
    <n v="83000"/>
    <s v="Rob Letterman"/>
    <s v="Darren Lemke"/>
    <s v="Jack Black"/>
    <s v="United States"/>
    <n v="58000000"/>
    <n v="158261424"/>
    <s v="Sony Pictures Animation"/>
    <n v="103"/>
    <n v="237"/>
    <n v="203469434.14683545"/>
  </r>
  <r>
    <s v="Aloha"/>
    <x v="8"/>
    <x v="3"/>
    <x v="35"/>
    <s v="May 29, 2015 (United States)"/>
    <x v="20"/>
    <n v="64000"/>
    <s v="Cameron Crowe"/>
    <s v="Cameron Crowe"/>
    <s v="Bradley Cooper"/>
    <s v="United States"/>
    <n v="37000000"/>
    <n v="26250020"/>
    <s v="Columbia Pictures"/>
    <n v="105"/>
    <n v="237"/>
    <n v="33748443.434599154"/>
  </r>
  <r>
    <s v="Baahubali: The Beginning"/>
    <x v="4"/>
    <x v="2"/>
    <x v="35"/>
    <s v="July 9, 2015 (United States)"/>
    <x v="45"/>
    <n v="107000"/>
    <s v="S.S. Rajamouli"/>
    <s v="Vijayendra Prasad"/>
    <s v="Prabhas"/>
    <s v="India"/>
    <n v="18026148"/>
    <n v="24548038"/>
    <s v="Arka Mediaworks"/>
    <n v="159"/>
    <n v="237"/>
    <n v="31560283.454008441"/>
  </r>
  <r>
    <s v="A Bigger Splash"/>
    <x v="0"/>
    <x v="0"/>
    <x v="35"/>
    <s v="May 13, 2016 (United States)"/>
    <x v="5"/>
    <n v="28000"/>
    <s v="Luca Guadagnino"/>
    <s v="David Kajganich"/>
    <s v="Tilda Swinton"/>
    <s v="Italy"/>
    <m/>
    <n v="7545758"/>
    <s v="Frenesy Film Company"/>
    <n v="125"/>
    <n v="237"/>
    <n v="9701234.0194092821"/>
  </r>
  <r>
    <s v="The Wedding Ringer"/>
    <x v="0"/>
    <x v="3"/>
    <x v="35"/>
    <s v="January 16, 2015 (United States)"/>
    <x v="14"/>
    <n v="72000"/>
    <s v="Jeremy Garelick"/>
    <s v="Jeremy Garelick"/>
    <s v="Kevin Hart"/>
    <s v="United States"/>
    <n v="23000000"/>
    <n v="79799880"/>
    <s v="LStar Capital"/>
    <n v="101"/>
    <n v="237"/>
    <n v="102595035.59493671"/>
  </r>
  <r>
    <s v="Sisters"/>
    <x v="0"/>
    <x v="3"/>
    <x v="35"/>
    <s v="December 18, 2015 (United States)"/>
    <x v="22"/>
    <n v="64000"/>
    <s v="Jason Moore"/>
    <s v="Paula Pell"/>
    <s v="Amy Poehler"/>
    <s v="United States"/>
    <n v="30000000"/>
    <n v="105011053"/>
    <s v="Little Stranger"/>
    <n v="118"/>
    <n v="237"/>
    <n v="135007881.21983123"/>
  </r>
  <r>
    <s v="Secret in Their Eyes"/>
    <x v="8"/>
    <x v="6"/>
    <x v="35"/>
    <s v="November 20, 2015 (United States)"/>
    <x v="21"/>
    <n v="46000"/>
    <s v="Billy Ray"/>
    <s v="Billy Ray"/>
    <s v="Chiwetel Ejiofor"/>
    <s v="United States"/>
    <n v="19500000"/>
    <n v="34854990"/>
    <s v="IM Global"/>
    <n v="111"/>
    <n v="237"/>
    <n v="44811457.607594937"/>
  </r>
  <r>
    <s v="Irrational Man"/>
    <x v="0"/>
    <x v="3"/>
    <x v="35"/>
    <s v="August 7, 2015 (United States)"/>
    <x v="14"/>
    <n v="60000"/>
    <s v="Woody Allen"/>
    <s v="Woody Allen"/>
    <s v="Joaquin Phoenix"/>
    <s v="United States"/>
    <n v="11000000"/>
    <n v="27391084"/>
    <s v="Gravier Productions"/>
    <n v="95"/>
    <n v="237"/>
    <n v="35215456.94008439"/>
  </r>
  <r>
    <s v="Wild Card"/>
    <x v="0"/>
    <x v="2"/>
    <x v="35"/>
    <s v="January 14, 2015 (Belgium)"/>
    <x v="41"/>
    <n v="53000"/>
    <s v="Simon West"/>
    <s v="William Goldman"/>
    <s v="Jason Statham"/>
    <s v="United States"/>
    <n v="30000000"/>
    <n v="6738764"/>
    <s v="Lionsgate"/>
    <n v="92"/>
    <n v="237"/>
    <n v="8663718.9485232066"/>
  </r>
  <r>
    <s v="Paper Towns"/>
    <x v="8"/>
    <x v="1"/>
    <x v="35"/>
    <s v="July 24, 2015 (United States)"/>
    <x v="19"/>
    <n v="98000"/>
    <s v="Jake Schreier"/>
    <s v="Scott Neustadter"/>
    <s v="Nat Wolff"/>
    <s v="United States"/>
    <n v="12000000"/>
    <n v="85512300"/>
    <s v="Fox 2000 Pictures"/>
    <n v="109"/>
    <n v="237"/>
    <n v="109939231.26582278"/>
  </r>
  <r>
    <s v="The Lady in the Van"/>
    <x v="8"/>
    <x v="5"/>
    <x v="35"/>
    <s v="February 26, 2016 (United States)"/>
    <x v="17"/>
    <n v="27000"/>
    <s v="Nicholas Hytner"/>
    <s v="Alan Bennett"/>
    <s v="Maggie Smith"/>
    <s v="United Kingdom"/>
    <n v="6000000"/>
    <n v="41387687"/>
    <s v="BBC Films"/>
    <n v="104"/>
    <n v="237"/>
    <n v="53210245.691561185"/>
  </r>
  <r>
    <s v="The SpongeBob Movie: Sponge Out of Water"/>
    <x v="1"/>
    <x v="10"/>
    <x v="35"/>
    <s v="February 6, 2015 (United States)"/>
    <x v="22"/>
    <n v="51000"/>
    <s v="Paul Tibbitt"/>
    <s v="Jonathan Aibel"/>
    <s v="Tom Kenny"/>
    <s v="United States"/>
    <n v="74000000"/>
    <n v="325186032"/>
    <s v="Paramount Animation"/>
    <n v="92"/>
    <n v="237"/>
    <n v="418076725.52911395"/>
  </r>
  <r>
    <s v="Child 44"/>
    <x v="0"/>
    <x v="6"/>
    <x v="35"/>
    <s v="April 17, 2015 (United Kingdom)"/>
    <x v="16"/>
    <n v="68000"/>
    <s v="Daniel Espinosa"/>
    <s v="Richard Price"/>
    <s v="Tom Hardy"/>
    <s v="Czech Republic"/>
    <n v="50000000"/>
    <n v="12951093"/>
    <s v="Summit Entertainment"/>
    <n v="137"/>
    <n v="237"/>
    <n v="16650624.629113924"/>
  </r>
  <r>
    <s v="The Wave"/>
    <x v="0"/>
    <x v="2"/>
    <x v="35"/>
    <s v="August 28, 2015 (Norway)"/>
    <x v="17"/>
    <n v="35000"/>
    <s v="Roar Uthaug"/>
    <s v="John KÃ¥re Raake"/>
    <s v="Kristoffer Joner"/>
    <s v="Norway"/>
    <m/>
    <n v="12975143"/>
    <s v="Fantefilm"/>
    <n v="105"/>
    <n v="237"/>
    <n v="16681544.608016878"/>
  </r>
  <r>
    <s v="A Man Called Ove"/>
    <x v="8"/>
    <x v="3"/>
    <x v="35"/>
    <s v="September 30, 2016 (United States)"/>
    <x v="3"/>
    <n v="50000"/>
    <s v="Hannes Holm"/>
    <s v="Hannes Holm"/>
    <s v="Rolf LassgÃ¥rd"/>
    <s v="Sweden"/>
    <m/>
    <n v="30692889"/>
    <s v="Tre VÃ¤nner Produktion AB"/>
    <n v="116"/>
    <n v="237"/>
    <n v="39460435.773417726"/>
  </r>
  <r>
    <s v="Beasts of No Nation"/>
    <x v="11"/>
    <x v="0"/>
    <x v="35"/>
    <s v="October 16, 2015 (United States)"/>
    <x v="3"/>
    <n v="76000"/>
    <s v="Cary Joji Fukunaga"/>
    <s v="Cary Joji Fukunaga"/>
    <s v="Abraham Attah"/>
    <s v="United States"/>
    <n v="6000000"/>
    <n v="90777"/>
    <s v="Red Crown Productions"/>
    <n v="137"/>
    <n v="237"/>
    <n v="116707.81392405064"/>
  </r>
  <r>
    <s v="Me and Earl and the Dying Girl"/>
    <x v="8"/>
    <x v="3"/>
    <x v="35"/>
    <s v="July 1, 2015 (United States)"/>
    <x v="3"/>
    <n v="126000"/>
    <s v="Alfonso Gomez-Rejon"/>
    <s v="Jesse Andrews"/>
    <s v="Thomas Mann"/>
    <s v="United States"/>
    <n v="8000000"/>
    <n v="9074749"/>
    <s v="Fox Searchlight Pictures"/>
    <n v="105"/>
    <n v="237"/>
    <n v="11666987.427426161"/>
  </r>
  <r>
    <s v="Sleeping with Other People"/>
    <x v="0"/>
    <x v="3"/>
    <x v="35"/>
    <s v="August 12, 2015 (Belgium)"/>
    <x v="16"/>
    <n v="42000"/>
    <s v="Leslye Headland"/>
    <s v="Leslye Headland"/>
    <s v="Jason Sudeikis"/>
    <s v="United States"/>
    <m/>
    <n v="3224947"/>
    <s v="Gloria Sanchez Productions"/>
    <n v="101"/>
    <n v="237"/>
    <n v="4146166.0375527428"/>
  </r>
  <r>
    <s v="Concussion"/>
    <x v="8"/>
    <x v="5"/>
    <x v="35"/>
    <s v="December 25, 2015 (United States)"/>
    <x v="12"/>
    <n v="89000"/>
    <s v="Peter Landesman"/>
    <s v="Peter Landesman"/>
    <s v="Will Smith"/>
    <s v="United Kingdom"/>
    <n v="35000000"/>
    <n v="48623572"/>
    <s v="LStar Capital"/>
    <n v="123"/>
    <n v="237"/>
    <n v="62513090.246413507"/>
  </r>
  <r>
    <s v="The Diary of a Teenage Girl"/>
    <x v="0"/>
    <x v="3"/>
    <x v="35"/>
    <s v="August 28, 2015 (United States)"/>
    <x v="15"/>
    <n v="30000"/>
    <s v="Marielle Heller"/>
    <s v="Phoebe Gloeckner"/>
    <s v="Bel Powley"/>
    <s v="United States"/>
    <n v="2000000"/>
    <n v="1775133"/>
    <s v="Caviar"/>
    <n v="102"/>
    <n v="237"/>
    <n v="2282206.8569620252"/>
  </r>
  <r>
    <s v="Mustang"/>
    <x v="8"/>
    <x v="0"/>
    <x v="35"/>
    <s v="June 17, 2015 (France)"/>
    <x v="37"/>
    <n v="37000"/>
    <s v="Deniz Gamze ErgÃ¼ven"/>
    <s v="Deniz Gamze ErgÃ¼ven"/>
    <s v="GÃ¼nes Sensoy"/>
    <s v="Turkey"/>
    <m/>
    <n v="5274664"/>
    <s v="CG CinÃ©ma"/>
    <n v="97"/>
    <n v="237"/>
    <n v="6781392.9147679331"/>
  </r>
  <r>
    <s v="The Walk"/>
    <x v="1"/>
    <x v="2"/>
    <x v="35"/>
    <s v="October 9, 2015 (United States)"/>
    <x v="4"/>
    <n v="123000"/>
    <s v="Robert Zemeckis"/>
    <s v="Robert Zemeckis"/>
    <s v="Joseph Gordon-Levitt"/>
    <s v="United States"/>
    <n v="35000000"/>
    <n v="61181942"/>
    <s v="Sony Pictures Entertainment (SPE)"/>
    <n v="123"/>
    <n v="237"/>
    <n v="78658808.976371303"/>
  </r>
  <r>
    <s v="Tangerine"/>
    <x v="0"/>
    <x v="3"/>
    <x v="35"/>
    <s v="July 10, 2015 (United States)"/>
    <x v="12"/>
    <n v="28000"/>
    <s v="Sean Baker"/>
    <s v="Sean Baker"/>
    <s v="Kitana Kiki Rodriguez"/>
    <s v="United States"/>
    <n v="100000"/>
    <n v="828874"/>
    <s v="Duplass Brothers Productions"/>
    <n v="88"/>
    <n v="237"/>
    <n v="1065645.1805907174"/>
  </r>
  <r>
    <s v="A Walk in the Woods"/>
    <x v="0"/>
    <x v="1"/>
    <x v="35"/>
    <s v="September 2, 2015 (United States)"/>
    <x v="5"/>
    <n v="26000"/>
    <s v="Ken Kwapis"/>
    <s v="Michael Arndt"/>
    <s v="Robert Redford"/>
    <s v="United States"/>
    <n v="8000000"/>
    <n v="37461274"/>
    <s v="Route One Entertainment"/>
    <n v="104"/>
    <n v="237"/>
    <n v="48162237.079324894"/>
  </r>
  <r>
    <s v="Sinister 2"/>
    <x v="0"/>
    <x v="4"/>
    <x v="35"/>
    <s v="August 21, 2015 (United States)"/>
    <x v="11"/>
    <n v="50000"/>
    <s v="CiarÃ¡n Foy"/>
    <s v="Scott Derrickson"/>
    <s v="James Ransone"/>
    <s v="United States"/>
    <n v="10000000"/>
    <n v="53329150"/>
    <s v="Entertainment One"/>
    <n v="97"/>
    <n v="237"/>
    <n v="68562835.464135021"/>
  </r>
  <r>
    <s v="Summertime"/>
    <x v="4"/>
    <x v="0"/>
    <x v="35"/>
    <s v="August 19, 2015 (Belgium)"/>
    <x v="17"/>
    <n v="4500"/>
    <s v="Catherine Corsini"/>
    <s v="Catherine Corsini"/>
    <s v="CÃ©cile de France"/>
    <s v="France"/>
    <m/>
    <n v="3778938"/>
    <s v="Chaz Productions"/>
    <n v="105"/>
    <n v="237"/>
    <n v="4858406.7873417726"/>
  </r>
  <r>
    <s v="Anomalisa"/>
    <x v="0"/>
    <x v="10"/>
    <x v="35"/>
    <s v="March 11, 2016 (United Kingdom)"/>
    <x v="4"/>
    <n v="68000"/>
    <s v="Duke Johnson"/>
    <s v="Charlie Kaufman"/>
    <s v="David Thewlis"/>
    <s v="United Kingdom"/>
    <n v="8000000"/>
    <n v="5659286"/>
    <s v="Paramount Animation"/>
    <n v="90"/>
    <n v="237"/>
    <n v="7275883.7308016876"/>
  </r>
  <r>
    <s v="The Blackcoat's Daughter"/>
    <x v="0"/>
    <x v="4"/>
    <x v="35"/>
    <s v="February 16, 2017 (United States)"/>
    <x v="23"/>
    <n v="20000"/>
    <s v="Oz Perkins"/>
    <s v="Oz Perkins"/>
    <s v="Emma Roberts"/>
    <s v="Canada"/>
    <m/>
    <n v="38348"/>
    <s v="Paris Film"/>
    <n v="93"/>
    <n v="237"/>
    <n v="49302.259915611816"/>
  </r>
  <r>
    <s v="Mississippi Grind"/>
    <x v="0"/>
    <x v="3"/>
    <x v="35"/>
    <s v="August 13, 2015 (United States)"/>
    <x v="5"/>
    <n v="22000"/>
    <s v="Anna Boden"/>
    <s v="Anna Boden"/>
    <s v="Ben Mendelsohn"/>
    <s v="United States"/>
    <n v="6000000"/>
    <n v="422746"/>
    <s v="Sycamore Pictures"/>
    <n v="108"/>
    <n v="237"/>
    <n v="543505.08945147682"/>
  </r>
  <r>
    <s v="Drishyam"/>
    <x v="4"/>
    <x v="6"/>
    <x v="35"/>
    <s v="July 31, 2015 (United States)"/>
    <x v="7"/>
    <n v="75000"/>
    <s v="Nishikant Kamat"/>
    <s v="Jeethu Joseph"/>
    <s v="Ajay Devgn"/>
    <s v="India"/>
    <n v="9400000"/>
    <m/>
    <s v="Panorama Studios"/>
    <n v="163"/>
    <n v="237"/>
    <n v="0"/>
  </r>
  <r>
    <s v="Attack on Titan Part 1"/>
    <x v="4"/>
    <x v="2"/>
    <x v="35"/>
    <s v="August 1, 2015 (Japan)"/>
    <x v="18"/>
    <n v="13000"/>
    <s v="Shinji Higuchi"/>
    <s v="Hajime Isayama"/>
    <s v="Haruma Miura"/>
    <s v="Japan"/>
    <m/>
    <n v="30810658"/>
    <s v="KÃ´dansha"/>
    <n v="98"/>
    <n v="237"/>
    <n v="39611845.960337557"/>
  </r>
  <r>
    <s v="Woman in Gold"/>
    <x v="8"/>
    <x v="5"/>
    <x v="35"/>
    <s v="April 10, 2015 (United States)"/>
    <x v="4"/>
    <n v="56000"/>
    <s v="Simon Curtis"/>
    <s v="Alexi Kaye Campbell"/>
    <s v="Helen Mirren"/>
    <s v="United Kingdom"/>
    <n v="11000000"/>
    <n v="61619773"/>
    <s v="Origin Pictures"/>
    <n v="109"/>
    <n v="237"/>
    <n v="79221708.156540081"/>
  </r>
  <r>
    <s v="Eddie the Eagle"/>
    <x v="8"/>
    <x v="5"/>
    <x v="35"/>
    <s v="February 26, 2016 (United States)"/>
    <x v="34"/>
    <n v="88000"/>
    <s v="Dexter Fletcher"/>
    <s v="Simon Kelton"/>
    <s v="Taron Egerton"/>
    <s v="United Kingdom"/>
    <n v="23000000"/>
    <n v="46152800"/>
    <s v="Hurwitz Creative"/>
    <n v="106"/>
    <n v="237"/>
    <n v="59336532.320675105"/>
  </r>
  <r>
    <s v="Eye in the Sky"/>
    <x v="0"/>
    <x v="2"/>
    <x v="35"/>
    <s v="April 1, 2016 (United States)"/>
    <x v="4"/>
    <n v="81000"/>
    <s v="Gavin Hood"/>
    <s v="Guy Hibbert"/>
    <s v="Helen Mirren"/>
    <s v="United Kingdom"/>
    <n v="13000000"/>
    <n v="35259653"/>
    <s v="Raindog Films"/>
    <n v="102"/>
    <n v="237"/>
    <n v="45331714.215611815"/>
  </r>
  <r>
    <s v="The Second Best Exotic Marigold Hotel"/>
    <x v="1"/>
    <x v="3"/>
    <x v="35"/>
    <s v="March 6, 2015 (United States)"/>
    <x v="14"/>
    <n v="32000"/>
    <s v="John Madden"/>
    <s v="Ol Parker"/>
    <s v="Judi Dench"/>
    <s v="United Kingdom"/>
    <n v="10000000"/>
    <n v="85978292"/>
    <s v="Blueprint Pictures"/>
    <n v="122"/>
    <n v="237"/>
    <n v="110538335.74852321"/>
  </r>
  <r>
    <s v="Tumbledown"/>
    <x v="0"/>
    <x v="3"/>
    <x v="35"/>
    <s v="February 5, 2016 (United States)"/>
    <x v="19"/>
    <n v="6800"/>
    <s v="Sean Mewshaw"/>
    <s v="Sean Mewshaw"/>
    <s v="Rebecca Hall"/>
    <s v="United States"/>
    <m/>
    <n v="282083"/>
    <s v="BRON Studios"/>
    <n v="105"/>
    <n v="237"/>
    <n v="362661.13966244727"/>
  </r>
  <r>
    <s v="Poltergeist"/>
    <x v="8"/>
    <x v="4"/>
    <x v="35"/>
    <s v="May 22, 2015 (United States)"/>
    <x v="38"/>
    <n v="56000"/>
    <s v="Gil Kenan"/>
    <s v="David Lindsay-Abaire"/>
    <s v="Sam Rockwell"/>
    <s v="United States"/>
    <n v="35000000"/>
    <n v="95437994"/>
    <s v="Fox 2000 Pictures"/>
    <n v="93"/>
    <n v="237"/>
    <n v="122700239.54345992"/>
  </r>
  <r>
    <s v="The Meddler"/>
    <x v="8"/>
    <x v="3"/>
    <x v="35"/>
    <s v="June 3, 2016 (Spain)"/>
    <x v="21"/>
    <n v="12000"/>
    <s v="Lorene Scafaria"/>
    <s v="Lorene Scafaria"/>
    <s v="Susan Sarandon"/>
    <s v="United States"/>
    <n v="3200000"/>
    <n v="5425148"/>
    <s v="Anonymous Content"/>
    <n v="103"/>
    <n v="237"/>
    <n v="6974863.2725738399"/>
  </r>
  <r>
    <s v="We Are Your Friends"/>
    <x v="0"/>
    <x v="0"/>
    <x v="35"/>
    <s v="August 28, 2015 (United States)"/>
    <x v="19"/>
    <n v="37000"/>
    <s v="Max Joseph"/>
    <s v="Max Joseph"/>
    <s v="Zac Efron"/>
    <s v="United Kingdom"/>
    <n v="2000000"/>
    <n v="11122090"/>
    <s v="StudioCanal"/>
    <n v="96"/>
    <n v="237"/>
    <n v="14299159.590717301"/>
  </r>
  <r>
    <s v="Into the Forest"/>
    <x v="0"/>
    <x v="0"/>
    <x v="35"/>
    <s v="July 29, 2016 (United States)"/>
    <x v="1"/>
    <n v="20000"/>
    <s v="Patricia Rozema"/>
    <s v="Patricia Rozema"/>
    <s v="Elliot Page"/>
    <s v="Canada"/>
    <m/>
    <n v="92166"/>
    <s v="Rhombus Media"/>
    <n v="101"/>
    <n v="237"/>
    <n v="118493.58734177216"/>
  </r>
  <r>
    <s v="Grandma"/>
    <x v="0"/>
    <x v="3"/>
    <x v="35"/>
    <s v="September 18, 2015 (United States)"/>
    <x v="17"/>
    <n v="15000"/>
    <s v="Paul Weitz"/>
    <s v="Paul Weitz"/>
    <s v="Lily Tomlin"/>
    <s v="United States"/>
    <n v="600000"/>
    <n v="7205073"/>
    <s v="Depth of Field"/>
    <n v="79"/>
    <n v="237"/>
    <n v="9263230.983544305"/>
  </r>
  <r>
    <s v="Bajirao Mastani"/>
    <x v="4"/>
    <x v="2"/>
    <x v="35"/>
    <s v="December 18, 2015 (United States)"/>
    <x v="4"/>
    <n v="32000"/>
    <s v="Sanjay Leela Bhansali"/>
    <s v="Nagnath S. Inamdar"/>
    <s v="Ranveer Singh"/>
    <s v="India"/>
    <m/>
    <n v="11350917"/>
    <s v="Bhansali Productions"/>
    <n v="158"/>
    <n v="237"/>
    <n v="14593351.94050633"/>
  </r>
  <r>
    <s v="By the Sea"/>
    <x v="0"/>
    <x v="0"/>
    <x v="35"/>
    <s v="December 9, 2015 (France)"/>
    <x v="11"/>
    <n v="19000"/>
    <s v="Angelina Jolie"/>
    <s v="Angelina Jolie"/>
    <s v="Brad Pitt"/>
    <s v="France"/>
    <n v="10000000"/>
    <n v="3334927"/>
    <s v="Universal Pictures"/>
    <n v="122"/>
    <n v="237"/>
    <n v="4287562.2654008437"/>
  </r>
  <r>
    <s v="Mortdecai"/>
    <x v="0"/>
    <x v="2"/>
    <x v="35"/>
    <s v="January 23, 2015 (United States)"/>
    <x v="30"/>
    <n v="69000"/>
    <s v="David Koepp"/>
    <s v="Eric Aronson"/>
    <s v="Johnny Depp"/>
    <s v="United Kingdom"/>
    <n v="60000000"/>
    <n v="47275717"/>
    <s v="MWM Studios"/>
    <n v="107"/>
    <n v="237"/>
    <n v="60780215.062869199"/>
  </r>
  <r>
    <s v="I'll See You in My Dreams"/>
    <x v="8"/>
    <x v="3"/>
    <x v="35"/>
    <s v="May 15, 2015 (United States)"/>
    <x v="17"/>
    <n v="7100"/>
    <s v="Brett Haley"/>
    <s v="Brett Haley"/>
    <s v="Blythe Danner"/>
    <s v="United States"/>
    <m/>
    <n v="7452512"/>
    <s v="Two Flints"/>
    <n v="92"/>
    <n v="237"/>
    <n v="9581351.9257383961"/>
  </r>
  <r>
    <s v="Maggie"/>
    <x v="8"/>
    <x v="0"/>
    <x v="35"/>
    <s v="May 8, 2015 (United States)"/>
    <x v="41"/>
    <n v="43000"/>
    <s v="Henry Hobson"/>
    <s v="John Scott 3"/>
    <s v="Arnold Schwarzenegger"/>
    <s v="United States"/>
    <m/>
    <n v="1663165"/>
    <s v="Lionsgate"/>
    <n v="95"/>
    <n v="237"/>
    <n v="2138254.7489451477"/>
  </r>
  <r>
    <s v="Project Almanac"/>
    <x v="8"/>
    <x v="0"/>
    <x v="35"/>
    <s v="January 30, 2015 (United States)"/>
    <x v="5"/>
    <n v="77000"/>
    <s v="Dean Israelite"/>
    <s v="Jason Pagan"/>
    <s v="Amy Landecker"/>
    <s v="United States"/>
    <n v="12000000"/>
    <n v="33213241"/>
    <s v="Insurge Pictures"/>
    <n v="106"/>
    <n v="237"/>
    <n v="42700736.424894519"/>
  </r>
  <r>
    <s v="Regression"/>
    <x v="0"/>
    <x v="6"/>
    <x v="35"/>
    <s v="October 2, 2015 (Spain)"/>
    <x v="46"/>
    <n v="38000"/>
    <s v="Alejandro AmenÃ¡bar"/>
    <s v="Alejandro AmenÃ¡bar"/>
    <s v="Ethan Hawke"/>
    <s v="Spain"/>
    <m/>
    <n v="17671101"/>
    <s v="Mod Producciones"/>
    <n v="106"/>
    <n v="237"/>
    <n v="22718921.834177215"/>
  </r>
  <r>
    <s v="True Story"/>
    <x v="0"/>
    <x v="5"/>
    <x v="35"/>
    <s v="April 17, 2015 (United States)"/>
    <x v="21"/>
    <n v="65000"/>
    <s v="Rupert Goold"/>
    <s v="Rupert Goold"/>
    <s v="James Franco"/>
    <s v="United States"/>
    <m/>
    <n v="5261595"/>
    <s v="New Regency Productions"/>
    <n v="99"/>
    <n v="237"/>
    <n v="6764590.702531646"/>
  </r>
  <r>
    <s v="The Man Who Knew Infinity"/>
    <x v="8"/>
    <x v="5"/>
    <x v="35"/>
    <s v="April 29, 2016 (United States)"/>
    <x v="13"/>
    <n v="53000"/>
    <s v="Matt Brown"/>
    <s v="Matt Brown"/>
    <s v="Dev Patel"/>
    <s v="United Kingdom"/>
    <n v="10000000"/>
    <n v="12252684"/>
    <s v="Pressman Film"/>
    <n v="108"/>
    <n v="237"/>
    <n v="15752712.298734177"/>
  </r>
  <r>
    <s v="The Transporter Refueled"/>
    <x v="8"/>
    <x v="2"/>
    <x v="35"/>
    <s v="September 4, 2015 (United States)"/>
    <x v="33"/>
    <n v="40000"/>
    <s v="Camille Delamarre"/>
    <s v="Adam Cooper"/>
    <s v="Ed Skrein"/>
    <s v="France"/>
    <m/>
    <n v="72629670"/>
    <s v="EuropaCorp"/>
    <n v="96"/>
    <n v="237"/>
    <n v="93376626.367088616"/>
  </r>
  <r>
    <s v="Z for Zachariah"/>
    <x v="8"/>
    <x v="0"/>
    <x v="35"/>
    <s v="August 13, 2015 (Denmark)"/>
    <x v="22"/>
    <n v="29000"/>
    <s v="Craig Zobel"/>
    <s v="Nissar Modi"/>
    <s v="Chiwetel Ejiofor"/>
    <s v="Iceland"/>
    <n v="7500000"/>
    <n v="381839"/>
    <s v="Silver Reel"/>
    <n v="98"/>
    <n v="237"/>
    <n v="490912.84092827007"/>
  </r>
  <r>
    <s v="Equals"/>
    <x v="8"/>
    <x v="0"/>
    <x v="35"/>
    <s v="May 26, 2016 (United States)"/>
    <x v="10"/>
    <n v="29000"/>
    <s v="Drake Doremus"/>
    <s v="Nathan Parker"/>
    <s v="Nicholas Hoult"/>
    <s v="United States"/>
    <n v="16000000"/>
    <n v="2084628"/>
    <s v="Freedom Media"/>
    <n v="101"/>
    <n v="237"/>
    <n v="2680110.3443037975"/>
  </r>
  <r>
    <s v="Dope"/>
    <x v="0"/>
    <x v="1"/>
    <x v="35"/>
    <s v="June 19, 2015 (United States)"/>
    <x v="13"/>
    <n v="82000"/>
    <s v="Rick Famuyiwa"/>
    <s v="Rick Famuyiwa"/>
    <s v="Shameik Moore"/>
    <s v="United States"/>
    <n v="7000000"/>
    <n v="17986781"/>
    <s v="i am OTHER"/>
    <n v="103"/>
    <n v="237"/>
    <n v="23124777.091561183"/>
  </r>
  <r>
    <s v="Land of Mine"/>
    <x v="0"/>
    <x v="0"/>
    <x v="35"/>
    <s v="December 3, 2015 (Denmark)"/>
    <x v="40"/>
    <n v="38000"/>
    <s v="Martin Zandvliet"/>
    <s v="Martin Zandvliet"/>
    <s v="Roland MÃ¸ller"/>
    <s v="Denmark"/>
    <m/>
    <n v="3169553"/>
    <s v="Nordisk Film"/>
    <n v="100"/>
    <n v="237"/>
    <n v="4074948.5194092831"/>
  </r>
  <r>
    <s v="Hot Pursuit"/>
    <x v="8"/>
    <x v="2"/>
    <x v="35"/>
    <s v="May 8, 2015 (United States)"/>
    <x v="33"/>
    <n v="49000"/>
    <s v="Anne Fletcher"/>
    <s v="David Feeney"/>
    <s v="Reese Witherspoon"/>
    <s v="United States"/>
    <n v="35000000"/>
    <n v="51380201"/>
    <s v="Metro-Goldwyn-Mayer (MGM)"/>
    <n v="87"/>
    <n v="237"/>
    <n v="66057161.370042197"/>
  </r>
  <r>
    <s v="Krampus"/>
    <x v="8"/>
    <x v="3"/>
    <x v="35"/>
    <s v="December 4, 2015 (United States)"/>
    <x v="19"/>
    <n v="66000"/>
    <s v="Michael Dougherty"/>
    <s v="Todd Casey"/>
    <s v="Adam Scott"/>
    <s v="United States"/>
    <n v="15000000"/>
    <n v="61548707"/>
    <s v="Legendary Entertainment"/>
    <n v="98"/>
    <n v="237"/>
    <n v="79130341.868776381"/>
  </r>
  <r>
    <s v="Bajrangi Bhaijaan"/>
    <x v="4"/>
    <x v="2"/>
    <x v="35"/>
    <s v="July 17, 2015 (United States)"/>
    <x v="45"/>
    <n v="79000"/>
    <s v="Kabir Khan"/>
    <s v="Vijayendra Prasad"/>
    <s v="Salman Khan"/>
    <s v="India"/>
    <m/>
    <n v="121126188"/>
    <s v="Eros Worldwide"/>
    <n v="163"/>
    <n v="237"/>
    <n v="155726369.12911394"/>
  </r>
  <r>
    <s v="The Lure"/>
    <x v="4"/>
    <x v="0"/>
    <x v="35"/>
    <s v="December 25, 2015 (Poland)"/>
    <x v="21"/>
    <n v="7200"/>
    <s v="Agnieszka Smoczynska"/>
    <s v="Robert Bolesto"/>
    <s v="Marta Mazurek"/>
    <s v="Poland"/>
    <m/>
    <n v="108846"/>
    <s v="WytwÃ³rnia FilmÃ³w Dokumentalnych i Fabularnych (WFDiF)"/>
    <n v="92"/>
    <n v="237"/>
    <n v="139938.29620253164"/>
  </r>
  <r>
    <s v="The Gunman"/>
    <x v="0"/>
    <x v="2"/>
    <x v="35"/>
    <s v="March 20, 2015 (United States)"/>
    <x v="1"/>
    <n v="40000"/>
    <s v="Pierre Morel"/>
    <s v="Jean-Patrick Manchette"/>
    <s v="Sean Penn"/>
    <s v="United States"/>
    <n v="40000000"/>
    <n v="24177137"/>
    <s v="Open Road Films (II)"/>
    <n v="115"/>
    <n v="237"/>
    <n v="31083433.096624475"/>
  </r>
  <r>
    <s v="The Night Before"/>
    <x v="0"/>
    <x v="3"/>
    <x v="35"/>
    <s v="November 20, 2015 (United States)"/>
    <x v="5"/>
    <n v="68000"/>
    <s v="Jonathan Levine"/>
    <s v="Jonathan Levine"/>
    <s v="Joseph Gordon-Levitt"/>
    <s v="United States"/>
    <n v="25000000"/>
    <n v="52395996"/>
    <s v="Columbia Pictures"/>
    <n v="101"/>
    <n v="237"/>
    <n v="67363122.283544302"/>
  </r>
  <r>
    <s v="90 Minutes in Heaven"/>
    <x v="8"/>
    <x v="0"/>
    <x v="35"/>
    <s v="September 11, 2015 (United States)"/>
    <x v="25"/>
    <n v="3500"/>
    <s v="Michael Polish"/>
    <s v="Michael Polish"/>
    <s v="Kate Bosworth"/>
    <s v="United States"/>
    <n v="5000000"/>
    <n v="4842699"/>
    <s v="Astute Films"/>
    <n v="121"/>
    <n v="237"/>
    <n v="6226035.3810126586"/>
  </r>
  <r>
    <s v="Tale of Tales"/>
    <x v="0"/>
    <x v="0"/>
    <x v="35"/>
    <s v="April 22, 2016 (United States)"/>
    <x v="5"/>
    <n v="27000"/>
    <s v="Matteo Garrone"/>
    <s v="Edoardo Albinati"/>
    <s v="Salma Hayek"/>
    <s v="Italy"/>
    <m/>
    <n v="5497104"/>
    <s v="Archimede"/>
    <n v="134"/>
    <n v="237"/>
    <n v="7067373.7924050633"/>
  </r>
  <r>
    <s v="Ip Man 3"/>
    <x v="8"/>
    <x v="2"/>
    <x v="35"/>
    <s v="December 24, 2015 (Hong Kong)"/>
    <x v="12"/>
    <n v="51000"/>
    <s v="Wilson Yip"/>
    <s v="Tai-lee Chan"/>
    <s v="Donnie Yen"/>
    <s v="China"/>
    <n v="36000000"/>
    <n v="157029618"/>
    <s v="Golden Harvest Company"/>
    <n v="105"/>
    <n v="237"/>
    <n v="201885757.82531646"/>
  </r>
  <r>
    <s v="McFarland, USA"/>
    <x v="1"/>
    <x v="5"/>
    <x v="35"/>
    <s v="February 20, 2015 (United States)"/>
    <x v="34"/>
    <n v="36000"/>
    <s v="Niki Caro"/>
    <s v="Christopher Cleveland"/>
    <s v="Kevin Costner"/>
    <s v="United States"/>
    <n v="17000000"/>
    <n v="45710059"/>
    <s v="Mayhem Pictures"/>
    <n v="129"/>
    <n v="237"/>
    <n v="58767320.579324894"/>
  </r>
  <r>
    <s v="Strange Magic"/>
    <x v="1"/>
    <x v="10"/>
    <x v="35"/>
    <s v="January 23, 2015 (United States)"/>
    <x v="1"/>
    <n v="10000"/>
    <s v="Gary Rydstrom"/>
    <s v="David Berenbaum"/>
    <s v="Evan Rachel Wood"/>
    <s v="United States"/>
    <m/>
    <n v="13603453"/>
    <s v="Buena Vista Negative Cutting"/>
    <n v="99"/>
    <n v="237"/>
    <n v="17489333.878059071"/>
  </r>
  <r>
    <s v="The Peanuts Movie"/>
    <x v="2"/>
    <x v="10"/>
    <x v="35"/>
    <s v="November 6, 2015 (United States)"/>
    <x v="12"/>
    <n v="43000"/>
    <s v="Steve Martino"/>
    <s v="Craig Schulz"/>
    <s v="Noah Schnapp"/>
    <s v="United States"/>
    <n v="99000000"/>
    <n v="246233113"/>
    <s v="Twentieth Century Fox Animation"/>
    <n v="88"/>
    <n v="237"/>
    <n v="316570588.73881859"/>
  </r>
  <r>
    <s v="Rock the Kasbah"/>
    <x v="0"/>
    <x v="3"/>
    <x v="35"/>
    <s v="October 23, 2015 (United States)"/>
    <x v="30"/>
    <n v="11000"/>
    <s v="Barry Levinson"/>
    <s v="Mitch Glazer"/>
    <s v="Bill Murray"/>
    <s v="United States"/>
    <n v="15000000"/>
    <n v="3394174"/>
    <s v="Covert Media"/>
    <n v="106"/>
    <n v="237"/>
    <n v="4363733.4084388185"/>
  </r>
  <r>
    <s v="The Sea of Trees"/>
    <x v="8"/>
    <x v="0"/>
    <x v="35"/>
    <s v="August 26, 2016 (United States)"/>
    <x v="10"/>
    <n v="15000"/>
    <s v="Gus Van Sant"/>
    <s v="Chris Sparling"/>
    <s v="Matthew McConaughey"/>
    <s v="United States"/>
    <n v="25000000"/>
    <n v="906995"/>
    <s v="Bloom"/>
    <n v="110"/>
    <n v="237"/>
    <n v="1166081.7573839664"/>
  </r>
  <r>
    <s v="Alvin and the Chipmunks: The Road Chip"/>
    <x v="1"/>
    <x v="10"/>
    <x v="35"/>
    <s v="December 18, 2015 (United States)"/>
    <x v="18"/>
    <n v="18000"/>
    <s v="Walt Becker"/>
    <s v="Ross Bagdasarian"/>
    <s v="Jason Lee"/>
    <s v="United States"/>
    <n v="90000000"/>
    <n v="234798636"/>
    <s v="Fox 2000 Pictures"/>
    <n v="92"/>
    <n v="237"/>
    <n v="301869807.54936707"/>
  </r>
  <r>
    <s v="The Lazarus Effect"/>
    <x v="8"/>
    <x v="4"/>
    <x v="35"/>
    <s v="February 27, 2015 (United States)"/>
    <x v="33"/>
    <n v="42000"/>
    <s v="David Gelb"/>
    <s v="Luke Dawson"/>
    <s v="Olivia Wilde"/>
    <s v="United States"/>
    <n v="3300000"/>
    <n v="38356892"/>
    <s v="Blumhouse Productions"/>
    <n v="83"/>
    <n v="237"/>
    <n v="49313691.951054856"/>
  </r>
  <r>
    <s v="Love the Coopers"/>
    <x v="8"/>
    <x v="3"/>
    <x v="35"/>
    <s v="November 13, 2015 (United States)"/>
    <x v="1"/>
    <n v="22000"/>
    <s v="Jessie Nelson"/>
    <s v="Steven Rogers"/>
    <s v="Steve Martin"/>
    <s v="United States"/>
    <n v="17000000"/>
    <n v="42426912"/>
    <s v="CBS Films"/>
    <n v="107"/>
    <n v="237"/>
    <n v="54546329.478481017"/>
  </r>
  <r>
    <s v="The 33"/>
    <x v="8"/>
    <x v="5"/>
    <x v="35"/>
    <s v="November 13, 2015 (United States)"/>
    <x v="15"/>
    <n v="37000"/>
    <s v="Patricia Riggen"/>
    <s v="Mikko Alanne"/>
    <s v="Antonio Banderas"/>
    <s v="Chile"/>
    <n v="26000000"/>
    <n v="27972023"/>
    <s v="Alcon Entertainment"/>
    <n v="127"/>
    <n v="237"/>
    <n v="35962343.49409283"/>
  </r>
  <r>
    <s v="The Little Prince"/>
    <x v="1"/>
    <x v="10"/>
    <x v="35"/>
    <s v="August 5, 2016 (United States)"/>
    <x v="3"/>
    <n v="58000"/>
    <s v="Mark Osborne"/>
    <s v="Irena Brignull"/>
    <s v="Jeff Bridges"/>
    <s v="France"/>
    <n v="81200000"/>
    <n v="97571250"/>
    <s v="Onyx Films"/>
    <n v="108"/>
    <n v="237"/>
    <n v="125442868.67088608"/>
  </r>
  <r>
    <s v="Louder Than Bombs"/>
    <x v="0"/>
    <x v="0"/>
    <x v="35"/>
    <s v="October 2, 2015 (Norway)"/>
    <x v="14"/>
    <n v="12000"/>
    <s v="Joachim Trier"/>
    <s v="Joachim Trier"/>
    <s v="Jesse Eisenberg"/>
    <s v="Norway"/>
    <n v="11000000"/>
    <n v="1160724"/>
    <s v="Motlys"/>
    <n v="109"/>
    <n v="237"/>
    <n v="1492289.4632911393"/>
  </r>
  <r>
    <s v="The Gallows"/>
    <x v="0"/>
    <x v="4"/>
    <x v="35"/>
    <s v="July 10, 2015 (United States)"/>
    <x v="36"/>
    <n v="20000"/>
    <s v="Travis Cluff"/>
    <s v="Chris Lofing"/>
    <s v="Reese Mishler"/>
    <s v="United States"/>
    <n v="100000"/>
    <n v="42964410"/>
    <s v="New Line Cinema"/>
    <n v="81"/>
    <n v="237"/>
    <n v="55237365.93670886"/>
  </r>
  <r>
    <s v="The Ones Below"/>
    <x v="0"/>
    <x v="0"/>
    <x v="35"/>
    <s v="May 27, 2016 (United States)"/>
    <x v="10"/>
    <n v="9700"/>
    <s v="David Farr"/>
    <s v="David Farr"/>
    <s v="ClÃ©mence PoÃ©sy"/>
    <s v="United Kingdom"/>
    <m/>
    <n v="121827"/>
    <s v="Cuba Pictures"/>
    <n v="87"/>
    <n v="237"/>
    <n v="156627.37088607595"/>
  </r>
  <r>
    <s v="Southbound"/>
    <x v="0"/>
    <x v="4"/>
    <x v="35"/>
    <s v="February 9, 2016 (United States)"/>
    <x v="23"/>
    <n v="17000"/>
    <s v="Directors"/>
    <s v="Matt Bettinelli-Olpin"/>
    <s v="Chad Villella"/>
    <s v="United States"/>
    <m/>
    <n v="35275"/>
    <s v="Soapbox Films"/>
    <n v="89"/>
    <n v="237"/>
    <n v="45351.445147679326"/>
  </r>
  <r>
    <s v="Men &amp; Chicken"/>
    <x v="4"/>
    <x v="3"/>
    <x v="35"/>
    <s v="February 5, 2015 (Denmark)"/>
    <x v="17"/>
    <n v="11000"/>
    <s v="Anders Thomas Jensen"/>
    <s v="Anders Thomas Jensen"/>
    <s v="David Dencik"/>
    <s v="Denmark"/>
    <m/>
    <n v="4765472"/>
    <s v="M&amp;M Productions"/>
    <n v="104"/>
    <n v="237"/>
    <n v="6126748.1789029539"/>
  </r>
  <r>
    <s v="Hyena Road"/>
    <x v="0"/>
    <x v="2"/>
    <x v="35"/>
    <s v="October 9, 2015 (Canada)"/>
    <x v="16"/>
    <n v="7300"/>
    <s v="Paul Gross"/>
    <s v="Paul Gross"/>
    <s v="Rossif Sutherland"/>
    <s v="Canada"/>
    <m/>
    <n v="87768"/>
    <s v="Rhombus Media"/>
    <n v="120"/>
    <n v="237"/>
    <n v="112839.28101265823"/>
  </r>
  <r>
    <s v="Slow West"/>
    <x v="0"/>
    <x v="2"/>
    <x v="35"/>
    <s v="April 16, 2015 (United States)"/>
    <x v="15"/>
    <n v="44000"/>
    <s v="John Maclean"/>
    <s v="John Maclean"/>
    <s v="Kodi Smit-McPhee"/>
    <s v="United Kingdom"/>
    <n v="2000000"/>
    <n v="1295574"/>
    <s v="Film4"/>
    <n v="84"/>
    <n v="237"/>
    <n v="1665659.906329114"/>
  </r>
  <r>
    <s v="The End of the Tour"/>
    <x v="0"/>
    <x v="5"/>
    <x v="35"/>
    <s v="November 12, 2015 (Brazil)"/>
    <x v="4"/>
    <n v="29000"/>
    <s v="James Ponsoldt"/>
    <s v="Donald Margulies"/>
    <s v="Jason Segel"/>
    <s v="United States"/>
    <m/>
    <n v="3072991"/>
    <s v="Modern Man Films"/>
    <n v="106"/>
    <n v="237"/>
    <n v="3950803.1970464136"/>
  </r>
  <r>
    <s v="Cop Car"/>
    <x v="0"/>
    <x v="6"/>
    <x v="35"/>
    <s v="August 7, 2015 (United States)"/>
    <x v="21"/>
    <n v="31000"/>
    <s v="Jon Watts"/>
    <s v="Jon Watts"/>
    <s v="Kevin Bacon"/>
    <s v="United States"/>
    <n v="800000"/>
    <n v="143658"/>
    <s v="Audax Films"/>
    <n v="88"/>
    <n v="237"/>
    <n v="184694.4835443038"/>
  </r>
  <r>
    <s v="The Daughter"/>
    <x v="3"/>
    <x v="0"/>
    <x v="35"/>
    <s v="January 27, 2017 (United States)"/>
    <x v="14"/>
    <n v="4900"/>
    <s v="Simon Stone"/>
    <s v="Simon Stone"/>
    <s v="Geoffrey Rush"/>
    <s v="Australia"/>
    <m/>
    <n v="1505434"/>
    <s v="Screen NSW"/>
    <n v="96"/>
    <n v="237"/>
    <n v="1935467.2565400845"/>
  </r>
  <r>
    <s v="Jem and the Holograms"/>
    <x v="1"/>
    <x v="1"/>
    <x v="35"/>
    <s v="October 23, 2015 (United States)"/>
    <x v="29"/>
    <n v="7500"/>
    <s v="Jon M. Chu"/>
    <s v="Ryan Landels"/>
    <s v="Aubrey Peeples"/>
    <s v="United States"/>
    <n v="5000000"/>
    <n v="2333684"/>
    <s v="Allspark Pictures"/>
    <n v="118"/>
    <n v="237"/>
    <n v="3000310.1890295357"/>
  </r>
  <r>
    <s v="Cemetery of Splendor"/>
    <x v="9"/>
    <x v="0"/>
    <x v="35"/>
    <s v="September 2, 2015 (France)"/>
    <x v="8"/>
    <n v="4400"/>
    <s v="Apichatpong Weerasethakul"/>
    <s v="Apichatpong Weerasethakul"/>
    <s v="Jenjira Pongpas"/>
    <s v="Thailand"/>
    <m/>
    <n v="98932"/>
    <s v="Kick the Machine"/>
    <n v="122"/>
    <n v="237"/>
    <n v="127192.32236286921"/>
  </r>
  <r>
    <s v="Captive"/>
    <x v="8"/>
    <x v="2"/>
    <x v="35"/>
    <s v="September 18, 2015 (United States)"/>
    <x v="20"/>
    <n v="6500"/>
    <s v="Jerry Jameson"/>
    <s v="Brian Bird"/>
    <s v="Kate Mara"/>
    <s v="United States"/>
    <n v="2000000"/>
    <n v="2801508"/>
    <s v="BN Films"/>
    <n v="97"/>
    <n v="237"/>
    <n v="3601769.9898734177"/>
  </r>
  <r>
    <s v="Our Brand Is Crisis"/>
    <x v="0"/>
    <x v="3"/>
    <x v="35"/>
    <s v="October 30, 2015 (United States)"/>
    <x v="10"/>
    <n v="21000"/>
    <s v="David Gordon Green"/>
    <s v="Rachel Boynton"/>
    <s v="Sandra Bullock"/>
    <s v="United States"/>
    <n v="28000000"/>
    <n v="8527658"/>
    <s v="Fortis Films"/>
    <n v="107"/>
    <n v="237"/>
    <n v="10963617.690295359"/>
  </r>
  <r>
    <s v="Unfinished Business"/>
    <x v="0"/>
    <x v="3"/>
    <x v="35"/>
    <s v="March 6, 2015 (United States)"/>
    <x v="20"/>
    <n v="33000"/>
    <s v="Ken Scott"/>
    <s v="Steve Conrad"/>
    <s v="Vince Vaughn"/>
    <s v="United States"/>
    <n v="35000000"/>
    <n v="14431253"/>
    <s v="New Regency Productions"/>
    <n v="91"/>
    <n v="237"/>
    <n v="18553598.266244728"/>
  </r>
  <r>
    <s v="Hot Tub Time Machine 2"/>
    <x v="0"/>
    <x v="3"/>
    <x v="35"/>
    <s v="February 20, 2015 (United States)"/>
    <x v="27"/>
    <n v="38000"/>
    <s v="Steve Pink"/>
    <s v="Josh Heald"/>
    <s v="Rob Corddry"/>
    <s v="United States"/>
    <n v="14000000"/>
    <n v="13081651"/>
    <s v="Paramount Pictures"/>
    <n v="93"/>
    <n v="237"/>
    <n v="16818477.04514768"/>
  </r>
  <r>
    <s v="Turbo Kid"/>
    <x v="4"/>
    <x v="2"/>
    <x v="35"/>
    <s v="August 28, 2015 (United States)"/>
    <x v="17"/>
    <n v="27000"/>
    <s v="FranÃ§ois Simard"/>
    <s v="Anouk Whissell"/>
    <s v="Munro Chambers"/>
    <s v="Canada"/>
    <m/>
    <n v="67069"/>
    <s v="EMA Films"/>
    <n v="93"/>
    <n v="237"/>
    <n v="86227.528691983127"/>
  </r>
  <r>
    <s v="The Overnight"/>
    <x v="0"/>
    <x v="3"/>
    <x v="35"/>
    <s v="June 19, 2015 (United States)"/>
    <x v="10"/>
    <n v="16000"/>
    <s v="Patrick Brice"/>
    <s v="Patrick Brice"/>
    <s v="Adam Scott"/>
    <s v="United States"/>
    <m/>
    <n v="1110522"/>
    <s v="Duplass Brothers Productions"/>
    <n v="79"/>
    <n v="237"/>
    <n v="1427747.0607594936"/>
  </r>
  <r>
    <s v="Hello, My Name Is Doris"/>
    <x v="0"/>
    <x v="3"/>
    <x v="35"/>
    <s v="April 1, 2016 (United States)"/>
    <x v="14"/>
    <n v="19000"/>
    <s v="Michael Showalter"/>
    <s v="Laura Terruso"/>
    <s v="Sally Field"/>
    <s v="United States"/>
    <n v="1000000"/>
    <n v="14659448"/>
    <s v="Red Crown Productions"/>
    <n v="90"/>
    <n v="237"/>
    <n v="18846978.082700424"/>
  </r>
  <r>
    <s v="Ricki and the Flash"/>
    <x v="8"/>
    <x v="3"/>
    <x v="35"/>
    <s v="August 7, 2015 (United States)"/>
    <x v="23"/>
    <n v="23000"/>
    <s v="Jonathan Demme"/>
    <s v="Diablo Cody"/>
    <s v="Meryl Streep"/>
    <s v="United States"/>
    <n v="18000000"/>
    <n v="41325328"/>
    <s v="Clinica Estetico"/>
    <n v="101"/>
    <n v="237"/>
    <n v="53130073.593248948"/>
  </r>
  <r>
    <s v="Danny Collins"/>
    <x v="0"/>
    <x v="5"/>
    <x v="35"/>
    <s v="April 10, 2015 (United States)"/>
    <x v="9"/>
    <n v="30000"/>
    <s v="Dan Fogelman"/>
    <s v="Dan Fogelman"/>
    <s v="Al Pacino"/>
    <s v="United States"/>
    <n v="10000000"/>
    <n v="10835752"/>
    <s v="Big Indie Pictures"/>
    <n v="106"/>
    <n v="237"/>
    <n v="13931027.993248945"/>
  </r>
  <r>
    <s v="Son of Saul"/>
    <x v="0"/>
    <x v="0"/>
    <x v="35"/>
    <s v="June 11, 2015 (Hungary)"/>
    <x v="24"/>
    <n v="46000"/>
    <s v="LÃ¡szlÃ³ Nemes"/>
    <s v="LÃ¡szlÃ³ Nemes"/>
    <s v="GÃ©za RÃ¶hrig"/>
    <s v="Hungary"/>
    <m/>
    <n v="6659121"/>
    <s v="Laokoon Filmgroup"/>
    <n v="107"/>
    <n v="237"/>
    <n v="8561325.6063291151"/>
  </r>
  <r>
    <s v="Mr. Holmes"/>
    <x v="1"/>
    <x v="0"/>
    <x v="35"/>
    <s v="July 24, 2015 (United States)"/>
    <x v="15"/>
    <n v="62000"/>
    <s v="Bill Condon"/>
    <s v="Mitch Cullin"/>
    <s v="Ian McKellen"/>
    <s v="United Kingdom"/>
    <n v="11000000"/>
    <n v="29355203"/>
    <s v="Miramax"/>
    <n v="104"/>
    <n v="237"/>
    <n v="37740634.405485235"/>
  </r>
  <r>
    <s v="Empire of Lust"/>
    <x v="3"/>
    <x v="2"/>
    <x v="35"/>
    <s v="March 5, 2015 (South Korea)"/>
    <x v="22"/>
    <n v="465"/>
    <s v="Sang-hoon Ahn"/>
    <s v="Se-hee Kim"/>
    <s v="Shin Ha-kyun"/>
    <s v="South Korea"/>
    <m/>
    <n v="3191168"/>
    <s v="Fineworks"/>
    <n v="113"/>
    <n v="237"/>
    <n v="4102737.9308016878"/>
  </r>
  <r>
    <s v="Paul Blart: Mall Cop 2"/>
    <x v="1"/>
    <x v="2"/>
    <x v="35"/>
    <s v="April 17, 2015 (United States)"/>
    <x v="44"/>
    <n v="35000"/>
    <s v="Andy Fickman"/>
    <s v="Kevin James"/>
    <s v="Kevin James"/>
    <s v="United States"/>
    <n v="30000000"/>
    <n v="107588225"/>
    <s v="Columbia Pictures"/>
    <n v="94"/>
    <n v="237"/>
    <n v="138321232.73206753"/>
  </r>
  <r>
    <s v="Remember"/>
    <x v="0"/>
    <x v="0"/>
    <x v="35"/>
    <s v="December 17, 2015 (United States)"/>
    <x v="24"/>
    <n v="24000"/>
    <s v="Atom Egoyan"/>
    <s v="Benjamin August"/>
    <s v="Christopher Plummer"/>
    <s v="Canada"/>
    <m/>
    <n v="4235959"/>
    <s v="Serendipity Point Films"/>
    <n v="94"/>
    <n v="237"/>
    <n v="5445977.6679324899"/>
  </r>
  <r>
    <s v="War Room"/>
    <x v="1"/>
    <x v="0"/>
    <x v="35"/>
    <s v="August 28, 2015 (United States)"/>
    <x v="16"/>
    <n v="14000"/>
    <s v="Alex Kendrick"/>
    <s v="Alex Kendrick"/>
    <s v="Priscilla C. Shirer"/>
    <s v="United States"/>
    <n v="3000000"/>
    <n v="73256266"/>
    <s v="FaithStep Films"/>
    <n v="120"/>
    <n v="237"/>
    <n v="94182212.026160344"/>
  </r>
  <r>
    <s v="Dragon Blade"/>
    <x v="0"/>
    <x v="2"/>
    <x v="35"/>
    <s v="September 4, 2015 (United States)"/>
    <x v="22"/>
    <n v="19000"/>
    <s v="Daniel Lee"/>
    <s v="Daniel Lee"/>
    <s v="Jackie Chan"/>
    <s v="China"/>
    <n v="65000000"/>
    <n v="122606884"/>
    <s v="Sparkle Roll Media"/>
    <n v="127"/>
    <n v="237"/>
    <n v="157630031.87679327"/>
  </r>
  <r>
    <s v="45 Years"/>
    <x v="0"/>
    <x v="0"/>
    <x v="35"/>
    <s v="August 28, 2015 (United Kingdom)"/>
    <x v="12"/>
    <n v="32000"/>
    <s v="Andrew Haigh"/>
    <s v="Andrew Haigh"/>
    <s v="Charlotte Rampling"/>
    <s v="United Kingdom"/>
    <m/>
    <n v="14430249"/>
    <s v="BFI Film Fund"/>
    <n v="91"/>
    <n v="237"/>
    <n v="18552307.469620254"/>
  </r>
  <r>
    <s v="Mother's Day"/>
    <x v="8"/>
    <x v="3"/>
    <x v="36"/>
    <s v="April 29, 2016 (United States)"/>
    <x v="46"/>
    <n v="35000"/>
    <s v="Garry Marshall"/>
    <s v="Anya Kochoff"/>
    <s v="Jennifer Aniston"/>
    <s v="United States"/>
    <n v="25000000"/>
    <n v="48782670"/>
    <s v="Open Road Films (II)"/>
    <n v="118"/>
    <n v="240"/>
    <n v="61933664.787499994"/>
  </r>
  <r>
    <s v="Suicide Squad"/>
    <x v="8"/>
    <x v="2"/>
    <x v="36"/>
    <s v="August 5, 2016 (United States)"/>
    <x v="23"/>
    <n v="625000"/>
    <s v="David Ayer"/>
    <s v="David Ayer"/>
    <s v="Will Smith"/>
    <s v="United States"/>
    <n v="175000000"/>
    <n v="746846894"/>
    <s v="Atlas Entertainment"/>
    <n v="123"/>
    <n v="240"/>
    <n v="948184369.17416668"/>
  </r>
  <r>
    <s v="The Magnificent Seven"/>
    <x v="8"/>
    <x v="2"/>
    <x v="36"/>
    <s v="September 23, 2016 (United States)"/>
    <x v="15"/>
    <n v="191000"/>
    <s v="Antoine Fuqua"/>
    <s v="Akira Kurosawa"/>
    <s v="Denzel Washington"/>
    <s v="United States"/>
    <n v="90000000"/>
    <n v="162360636"/>
    <s v="Metro-Goldwyn-Mayer (MGM)"/>
    <n v="132"/>
    <n v="240"/>
    <n v="206130357.45499998"/>
  </r>
  <r>
    <s v="Captain America: Civil War"/>
    <x v="8"/>
    <x v="2"/>
    <x v="36"/>
    <s v="May 6, 2016 (United States)"/>
    <x v="40"/>
    <n v="694000"/>
    <s v="Anthony Russo"/>
    <s v="Christopher Markus"/>
    <s v="Chris Evans"/>
    <s v="United States"/>
    <n v="250000000"/>
    <n v="1153337496"/>
    <s v="Marvel Studios"/>
    <n v="147"/>
    <n v="240"/>
    <n v="1464258062.6299999"/>
  </r>
  <r>
    <s v="Warcraft"/>
    <x v="8"/>
    <x v="2"/>
    <x v="36"/>
    <s v="June 10, 2016 (United States)"/>
    <x v="8"/>
    <n v="249000"/>
    <s v="Duncan Jones"/>
    <s v="Charles Leavitt"/>
    <s v="Travis Fimmel"/>
    <s v="China"/>
    <n v="160000000"/>
    <n v="439048914"/>
    <s v="Legendary Entertainment"/>
    <n v="123"/>
    <n v="240"/>
    <n v="557409183.73249996"/>
  </r>
  <r>
    <s v="Deadpool"/>
    <x v="0"/>
    <x v="2"/>
    <x v="36"/>
    <s v="February 12, 2016 (United States)"/>
    <x v="45"/>
    <n v="932000"/>
    <s v="Tim Miller"/>
    <s v="Rhett Reese"/>
    <s v="Ryan Reynolds"/>
    <s v="United States"/>
    <n v="58000000"/>
    <n v="782836791"/>
    <s v="Twentieth Century Fox"/>
    <n v="108"/>
    <n v="240"/>
    <n v="993876542.57375002"/>
  </r>
  <r>
    <s v="Doctor Strange"/>
    <x v="8"/>
    <x v="2"/>
    <x v="36"/>
    <s v="November 4, 2016 (United States)"/>
    <x v="24"/>
    <n v="628000"/>
    <s v="Scott Derrickson"/>
    <s v="Jon Spaihts"/>
    <s v="Benedict Cumberbatch"/>
    <s v="United States"/>
    <n v="165000000"/>
    <n v="677796076"/>
    <s v="Marvel Studios"/>
    <n v="115"/>
    <n v="240"/>
    <n v="860518601.48833334"/>
  </r>
  <r>
    <s v="Split"/>
    <x v="8"/>
    <x v="4"/>
    <x v="36"/>
    <s v="January 20, 2017 (United States)"/>
    <x v="4"/>
    <n v="446000"/>
    <s v="M. Night Shyamalan"/>
    <s v="M. Night Shyamalan"/>
    <s v="James McAvoy"/>
    <s v="United States"/>
    <n v="9000000"/>
    <n v="278454417"/>
    <s v="Universal Pictures"/>
    <n v="117"/>
    <n v="240"/>
    <n v="353521086.91624999"/>
  </r>
  <r>
    <s v="Me Before You"/>
    <x v="8"/>
    <x v="0"/>
    <x v="36"/>
    <s v="June 3, 2016 (United States)"/>
    <x v="34"/>
    <n v="220000"/>
    <s v="Thea Sharrock"/>
    <s v="Jojo Moyes"/>
    <s v="Emilia Clarke"/>
    <s v="United Kingdom"/>
    <n v="20000000"/>
    <n v="208314186"/>
    <s v="Metro-Goldwyn-Mayer (MGM)"/>
    <n v="106"/>
    <n v="240"/>
    <n v="264472218.64249998"/>
  </r>
  <r>
    <s v="Don't Breathe"/>
    <x v="0"/>
    <x v="6"/>
    <x v="36"/>
    <s v="August 26, 2016 (United States)"/>
    <x v="12"/>
    <n v="235000"/>
    <s v="Fede Alvarez"/>
    <s v="Fede Alvarez"/>
    <s v="Stephen Lang"/>
    <s v="United States"/>
    <n v="9900000"/>
    <n v="157830487"/>
    <s v="Screen Gems"/>
    <n v="88"/>
    <n v="240"/>
    <n v="200378955.78708333"/>
  </r>
  <r>
    <s v="Lady Macbeth"/>
    <x v="0"/>
    <x v="0"/>
    <x v="36"/>
    <s v="July 14, 2017 (United States)"/>
    <x v="8"/>
    <n v="21000"/>
    <s v="William Oldroyd"/>
    <s v="Nikolai Leskov"/>
    <s v="Florence Pugh"/>
    <s v="United Kingdom"/>
    <m/>
    <n v="5401447"/>
    <s v="Sixty-Six Pictures"/>
    <n v="89"/>
    <n v="240"/>
    <n v="6857587.0870833332"/>
  </r>
  <r>
    <s v="Moana"/>
    <x v="1"/>
    <x v="10"/>
    <x v="36"/>
    <s v="November 23, 2016 (United States)"/>
    <x v="37"/>
    <n v="289000"/>
    <s v="Directors"/>
    <s v="Jared Bush"/>
    <s v="Auli'i Cravalho"/>
    <s v="United States"/>
    <n v="150000000"/>
    <n v="644411850"/>
    <s v="Hurwitz Creative"/>
    <n v="107"/>
    <n v="240"/>
    <n v="818134544.5625"/>
  </r>
  <r>
    <s v="Arrival"/>
    <x v="8"/>
    <x v="0"/>
    <x v="36"/>
    <s v="November 11, 2016 (United States)"/>
    <x v="6"/>
    <n v="621000"/>
    <s v="Denis Villeneuve"/>
    <s v="Eric Heisserer"/>
    <s v="Amy Adams"/>
    <s v="United States"/>
    <n v="47000000"/>
    <n v="203388186"/>
    <s v="Lava Bear Films"/>
    <n v="116"/>
    <n v="240"/>
    <n v="258218251.14249998"/>
  </r>
  <r>
    <s v="X-Men: Apocalypse"/>
    <x v="8"/>
    <x v="2"/>
    <x v="36"/>
    <s v="May 27, 2016 (United States)"/>
    <x v="15"/>
    <n v="404000"/>
    <s v="Bryan Singer"/>
    <s v="Simon Kinberg"/>
    <s v="James McAvoy"/>
    <s v="United States"/>
    <n v="178000000"/>
    <n v="543934105"/>
    <s v="Twentieth Century Fox"/>
    <n v="144"/>
    <n v="240"/>
    <n v="690569674.13958335"/>
  </r>
  <r>
    <s v="Captain Fantastic"/>
    <x v="0"/>
    <x v="3"/>
    <x v="36"/>
    <s v="July 29, 2016 (United States)"/>
    <x v="6"/>
    <n v="201000"/>
    <s v="Matt Ross"/>
    <s v="Matt Ross"/>
    <s v="Viggo Mortensen"/>
    <s v="United States"/>
    <n v="5000000"/>
    <n v="23123592"/>
    <s v="Electric City Entertainment"/>
    <n v="118"/>
    <n v="240"/>
    <n v="29357327.009999998"/>
  </r>
  <r>
    <s v="Star Trek Beyond"/>
    <x v="8"/>
    <x v="2"/>
    <x v="36"/>
    <s v="July 22, 2016 (United States)"/>
    <x v="9"/>
    <n v="234000"/>
    <s v="Justin Lin"/>
    <s v="Simon Pegg"/>
    <s v="Chris Pine"/>
    <s v="United States"/>
    <n v="185000000"/>
    <n v="343471816"/>
    <s v="Paramount Pictures"/>
    <n v="122"/>
    <n v="240"/>
    <n v="436066093.06333333"/>
  </r>
  <r>
    <s v="Sing"/>
    <x v="1"/>
    <x v="10"/>
    <x v="36"/>
    <s v="December 21, 2016 (United States)"/>
    <x v="12"/>
    <n v="140000"/>
    <s v="Garth Jennings"/>
    <s v="Garth Jennings"/>
    <s v="Matthew McConaughey"/>
    <s v="United States"/>
    <n v="75000000"/>
    <n v="634208384"/>
    <s v="Dentsu"/>
    <n v="108"/>
    <n v="240"/>
    <n v="805180394.18666661"/>
  </r>
  <r>
    <s v="La La Land"/>
    <x v="8"/>
    <x v="3"/>
    <x v="36"/>
    <s v="December 25, 2016 (United States)"/>
    <x v="45"/>
    <n v="527000"/>
    <s v="Damien Chazelle"/>
    <s v="Damien Chazelle"/>
    <s v="Ryan Gosling"/>
    <s v="United States"/>
    <n v="30000000"/>
    <n v="448906865"/>
    <s v="Summit Entertainment"/>
    <n v="128"/>
    <n v="240"/>
    <n v="569924674.02291667"/>
  </r>
  <r>
    <s v="The Conjuring 2"/>
    <x v="0"/>
    <x v="4"/>
    <x v="36"/>
    <s v="June 10, 2016 (United States)"/>
    <x v="4"/>
    <n v="242000"/>
    <s v="James Wan"/>
    <s v="Chad Hayes"/>
    <s v="Vera Farmiga"/>
    <s v="Canada"/>
    <n v="40000000"/>
    <n v="321788219"/>
    <s v="New Line Cinema"/>
    <n v="134"/>
    <n v="240"/>
    <n v="408536959.70541668"/>
  </r>
  <r>
    <s v="Passengers"/>
    <x v="8"/>
    <x v="0"/>
    <x v="36"/>
    <s v="December 21, 2016 (United States)"/>
    <x v="9"/>
    <n v="364000"/>
    <s v="Morten Tyldum"/>
    <s v="Jon Spaihts"/>
    <s v="Jennifer Lawrence"/>
    <s v="United States"/>
    <n v="110000000"/>
    <n v="303144152"/>
    <s v="Columbia Pictures"/>
    <n v="116"/>
    <n v="240"/>
    <n v="384866762.97666663"/>
  </r>
  <r>
    <s v="Zootopia"/>
    <x v="1"/>
    <x v="10"/>
    <x v="36"/>
    <s v="March 4, 2016 (United States)"/>
    <x v="45"/>
    <n v="450000"/>
    <s v="Byron Howard"/>
    <s v="Byron Howard"/>
    <s v="Ginnifer Goodwin"/>
    <s v="United States"/>
    <n v="150000000"/>
    <n v="1024121104"/>
    <s v="Walt Disney Pictures"/>
    <n v="108"/>
    <n v="240"/>
    <n v="1300207084.9533334"/>
  </r>
  <r>
    <s v="The Huntsman: Winter's War"/>
    <x v="8"/>
    <x v="2"/>
    <x v="36"/>
    <s v="April 22, 2016 (United States)"/>
    <x v="10"/>
    <n v="101000"/>
    <s v="Cedric Nicolas-Troyan"/>
    <s v="Evan Spiliotopoulos"/>
    <s v="Chris Hemsworth"/>
    <s v="United States"/>
    <n v="115000000"/>
    <n v="164989338"/>
    <s v="Universal Pictures"/>
    <n v="114"/>
    <n v="240"/>
    <n v="209467713.70249999"/>
  </r>
  <r>
    <s v="Hacksaw Ridge"/>
    <x v="0"/>
    <x v="5"/>
    <x v="36"/>
    <s v="November 4, 2016 (United States)"/>
    <x v="31"/>
    <n v="457000"/>
    <s v="Mel Gibson"/>
    <s v="Robert Schenkkan"/>
    <s v="Andrew Garfield"/>
    <s v="Australia"/>
    <n v="40000000"/>
    <n v="180563636"/>
    <s v="Summit Entertainment"/>
    <n v="139"/>
    <n v="240"/>
    <n v="229240582.87166667"/>
  </r>
  <r>
    <s v="The Handmaiden"/>
    <x v="4"/>
    <x v="0"/>
    <x v="36"/>
    <s v="June 1, 2016 (South Korea)"/>
    <x v="31"/>
    <n v="123000"/>
    <s v="Park Chan-Wook"/>
    <s v="Sarah Waters"/>
    <s v="Kim Min-hee"/>
    <s v="South Korea"/>
    <m/>
    <n v="37767206"/>
    <s v="CJ Entertainment"/>
    <n v="145"/>
    <n v="240"/>
    <n v="47948615.284166664"/>
  </r>
  <r>
    <s v="13 Hours"/>
    <x v="0"/>
    <x v="2"/>
    <x v="36"/>
    <s v="January 15, 2016 (United States)"/>
    <x v="4"/>
    <n v="126000"/>
    <s v="Michael Bay"/>
    <s v="Chuck Hogan"/>
    <s v="John Krasinski"/>
    <s v="United States"/>
    <n v="50000000"/>
    <n v="69411370"/>
    <s v="Paramount Pictures"/>
    <n v="144"/>
    <n v="240"/>
    <n v="88123518.495833337"/>
  </r>
  <r>
    <s v="Nocturnal Animals"/>
    <x v="0"/>
    <x v="0"/>
    <x v="36"/>
    <s v="December 9, 2016 (United States)"/>
    <x v="24"/>
    <n v="248000"/>
    <s v="Tom Ford"/>
    <s v="Tom Ford"/>
    <s v="Amy Adams"/>
    <s v="United States"/>
    <n v="22500000"/>
    <n v="30311857"/>
    <s v="Focus Features"/>
    <n v="116"/>
    <n v="240"/>
    <n v="38483428.449583329"/>
  </r>
  <r>
    <s v="Rogue One: A Star Wars Story"/>
    <x v="8"/>
    <x v="2"/>
    <x v="36"/>
    <s v="December 16, 2016 (United States)"/>
    <x v="40"/>
    <n v="572000"/>
    <s v="Gareth Edwards"/>
    <s v="Chris Weitz"/>
    <s v="Felicity Jones"/>
    <s v="United States"/>
    <n v="200000000"/>
    <n v="1056057720"/>
    <s v="Lucasfilm"/>
    <n v="133"/>
    <n v="240"/>
    <n v="1340753280.3499999"/>
  </r>
  <r>
    <s v="Batman v Superman: Dawn of Justice"/>
    <x v="8"/>
    <x v="2"/>
    <x v="36"/>
    <s v="March 25, 2016 (United States)"/>
    <x v="5"/>
    <n v="655000"/>
    <s v="Zack Snyder"/>
    <s v="Chris Terrio"/>
    <s v="Ben Affleck"/>
    <s v="United States"/>
    <n v="250000000"/>
    <n v="873637528"/>
    <s v="Warner Bros."/>
    <n v="152"/>
    <n v="240"/>
    <n v="1109155644.9233334"/>
  </r>
  <r>
    <s v="Your Name."/>
    <x v="7"/>
    <x v="10"/>
    <x v="36"/>
    <s v="April 7, 2017 (United States)"/>
    <x v="0"/>
    <n v="215000"/>
    <s v="Makoto Shinkai"/>
    <s v="Makoto Shinkai"/>
    <s v="RyÃ»nosuke Kamiki"/>
    <s v="Japan"/>
    <m/>
    <n v="358180115"/>
    <s v="Amuse"/>
    <n v="106"/>
    <n v="240"/>
    <n v="454739504.33541667"/>
  </r>
  <r>
    <s v="Kung Fu Panda 3"/>
    <x v="1"/>
    <x v="10"/>
    <x v="36"/>
    <s v="January 29, 2016 (United States)"/>
    <x v="12"/>
    <n v="141000"/>
    <s v="Alessandro Carloni"/>
    <s v="Jonathan Aibel"/>
    <s v="Jack Black"/>
    <s v="United States"/>
    <n v="145000000"/>
    <n v="521170825"/>
    <s v="China Film Group Corporation (CFGC)"/>
    <n v="95"/>
    <n v="240"/>
    <n v="661669793.23958325"/>
  </r>
  <r>
    <s v="The Nice Guys"/>
    <x v="0"/>
    <x v="2"/>
    <x v="36"/>
    <s v="May 20, 2016 (United States)"/>
    <x v="34"/>
    <n v="294000"/>
    <s v="Shane Black"/>
    <s v="Shane Black"/>
    <s v="Russell Crowe"/>
    <s v="United States"/>
    <n v="50000000"/>
    <n v="62788218"/>
    <s v="Warner Bros."/>
    <n v="116"/>
    <n v="240"/>
    <n v="79714875.102499992"/>
  </r>
  <r>
    <s v="Independence Day: Resurgence"/>
    <x v="8"/>
    <x v="2"/>
    <x v="36"/>
    <s v="June 24, 2016 (United States)"/>
    <x v="33"/>
    <n v="171000"/>
    <s v="Roland Emmerich"/>
    <s v="Nicolas Wright"/>
    <s v="Liam Hemsworth"/>
    <s v="United States"/>
    <n v="165000000"/>
    <n v="389681935"/>
    <s v="Twentieth Century Fox"/>
    <n v="120"/>
    <n v="240"/>
    <n v="494733689.97708333"/>
  </r>
  <r>
    <s v="Raw"/>
    <x v="0"/>
    <x v="0"/>
    <x v="36"/>
    <s v="March 15, 2017 (Belgium)"/>
    <x v="9"/>
    <n v="64000"/>
    <s v="Julia Ducournau"/>
    <s v="Julia Ducournau"/>
    <s v="Garance Marillier"/>
    <s v="France"/>
    <m/>
    <n v="3096815"/>
    <s v="Petit Film"/>
    <n v="99"/>
    <n v="240"/>
    <n v="3931664.7104166667"/>
  </r>
  <r>
    <s v="Miss Peregrine's Home for Peculiar Children"/>
    <x v="8"/>
    <x v="1"/>
    <x v="36"/>
    <s v="September 30, 2016 (United States)"/>
    <x v="17"/>
    <n v="160000"/>
    <s v="Tim Burton"/>
    <s v="Ransom Riggs"/>
    <s v="Eva Green"/>
    <s v="United States"/>
    <n v="110000000"/>
    <n v="296482446"/>
    <s v="Twentieth Century Fox"/>
    <n v="127"/>
    <n v="240"/>
    <n v="376409172.0675"/>
  </r>
  <r>
    <s v="Fantastic Beasts and Where to Find Them"/>
    <x v="8"/>
    <x v="1"/>
    <x v="36"/>
    <s v="November 18, 2016 (United States)"/>
    <x v="4"/>
    <n v="422000"/>
    <s v="David Yates"/>
    <s v="J.K. Rowling"/>
    <s v="Eddie Redmayne"/>
    <s v="United Kingdom"/>
    <n v="180000000"/>
    <n v="814044001"/>
    <s v="Heyday Films"/>
    <n v="132"/>
    <n v="240"/>
    <n v="1033496696.2695833"/>
  </r>
  <r>
    <s v="Train to Busan"/>
    <x v="4"/>
    <x v="2"/>
    <x v="36"/>
    <s v="July 20, 2016 (South Korea)"/>
    <x v="37"/>
    <n v="181000"/>
    <s v="Sang-ho Yeon"/>
    <s v="Joo-Suk Park"/>
    <s v="Gong Yoo"/>
    <s v="South Korea"/>
    <m/>
    <n v="92764199"/>
    <s v="Next Entertainment World"/>
    <n v="118"/>
    <n v="240"/>
    <n v="117771880.98041666"/>
  </r>
  <r>
    <s v="Resident Evil: The Final Chapter"/>
    <x v="0"/>
    <x v="2"/>
    <x v="36"/>
    <s v="January 27, 2017 (United States)"/>
    <x v="30"/>
    <n v="87000"/>
    <s v="Paul W.S. Anderson"/>
    <s v="Paul W.S. Anderson"/>
    <s v="Milla Jovovich"/>
    <s v="United States"/>
    <n v="40000000"/>
    <n v="312242626"/>
    <s v="Screen Gems"/>
    <n v="107"/>
    <n v="240"/>
    <n v="396418033.92583334"/>
  </r>
  <r>
    <s v="Criminal"/>
    <x v="0"/>
    <x v="2"/>
    <x v="36"/>
    <s v="April 15, 2016 (United States)"/>
    <x v="21"/>
    <n v="62000"/>
    <s v="Ariel Vromen"/>
    <s v="Douglas Cook"/>
    <s v="Kevin Costner"/>
    <s v="United States"/>
    <n v="31500000"/>
    <n v="38803993"/>
    <s v="Summit Entertainment"/>
    <n v="113"/>
    <n v="240"/>
    <n v="49264902.779583335"/>
  </r>
  <r>
    <s v="Underworld: Blood Wars"/>
    <x v="0"/>
    <x v="2"/>
    <x v="36"/>
    <s v="January 6, 2017 (United States)"/>
    <x v="1"/>
    <n v="72000"/>
    <s v="Anna Foerster"/>
    <s v="Cory Goodman"/>
    <s v="Kate Beckinsale"/>
    <s v="United States"/>
    <n v="35000000"/>
    <n v="81093313"/>
    <s v="Screen Gems"/>
    <n v="91"/>
    <n v="240"/>
    <n v="102954718.62958333"/>
  </r>
  <r>
    <s v="The Shallows"/>
    <x v="8"/>
    <x v="2"/>
    <x v="36"/>
    <s v="June 24, 2016 (United States)"/>
    <x v="21"/>
    <n v="124000"/>
    <s v="Jaume Collet-Serra"/>
    <s v="Anthony Jaswinski"/>
    <s v="Blake Lively"/>
    <s v="United States"/>
    <n v="17000000"/>
    <n v="119100758"/>
    <s v="Columbia Pictures"/>
    <n v="86"/>
    <n v="240"/>
    <n v="151208337.34416667"/>
  </r>
  <r>
    <s v="Hidden Figures"/>
    <x v="1"/>
    <x v="5"/>
    <x v="36"/>
    <s v="January 6, 2017 (United States)"/>
    <x v="40"/>
    <n v="209000"/>
    <s v="Theodore Melfi"/>
    <s v="Allison Schroeder"/>
    <s v="Taraji P. Henson"/>
    <s v="United States"/>
    <n v="25000000"/>
    <n v="236225193"/>
    <s v="Fox 2000 Pictures"/>
    <n v="127"/>
    <n v="240"/>
    <n v="299907567.94624996"/>
  </r>
  <r>
    <s v="Sausage Party"/>
    <x v="0"/>
    <x v="10"/>
    <x v="36"/>
    <s v="August 12, 2016 (United States)"/>
    <x v="10"/>
    <n v="181000"/>
    <s v="Greg Tiernan"/>
    <s v="Kyle Hunter"/>
    <s v="Seth Rogen"/>
    <s v="United States"/>
    <n v="19000000"/>
    <n v="140705322"/>
    <s v="Annapurna Pictures"/>
    <n v="89"/>
    <n v="240"/>
    <n v="178637131.7225"/>
  </r>
  <r>
    <s v="The Girl on the Train"/>
    <x v="0"/>
    <x v="6"/>
    <x v="36"/>
    <s v="October 7, 2016 (United States)"/>
    <x v="16"/>
    <n v="176000"/>
    <s v="Tate Taylor"/>
    <s v="Erin Cressida Wilson"/>
    <s v="Emily Blunt"/>
    <s v="United States"/>
    <n v="45000000"/>
    <n v="173185859"/>
    <s v="Dreamworks Pictures"/>
    <n v="112"/>
    <n v="240"/>
    <n v="219873880.15541667"/>
  </r>
  <r>
    <s v="Hell or High Water"/>
    <x v="0"/>
    <x v="2"/>
    <x v="36"/>
    <s v="August 26, 2016 (United States)"/>
    <x v="37"/>
    <n v="211000"/>
    <s v="David Mackenzie"/>
    <s v="Taylor Sheridan"/>
    <s v="Chris Pine"/>
    <s v="United States"/>
    <n v="12000000"/>
    <n v="37879877"/>
    <s v="CBS Films"/>
    <n v="102"/>
    <n v="240"/>
    <n v="48091660.507916667"/>
  </r>
  <r>
    <s v="The Purge: Election Year"/>
    <x v="0"/>
    <x v="2"/>
    <x v="36"/>
    <s v="July 1, 2016 (United States)"/>
    <x v="22"/>
    <n v="93000"/>
    <s v="James DeMonaco"/>
    <s v="James DeMonaco"/>
    <s v="Frank Grillo"/>
    <s v="United States"/>
    <n v="10000000"/>
    <n v="118587880"/>
    <s v="Universal Pictures"/>
    <n v="108"/>
    <n v="240"/>
    <n v="150557195.98333332"/>
  </r>
  <r>
    <s v="Ghostbusters"/>
    <x v="8"/>
    <x v="2"/>
    <x v="36"/>
    <s v="July 15, 2016 (United States)"/>
    <x v="17"/>
    <n v="209000"/>
    <s v="Paul Feig"/>
    <s v="Katie Dippold"/>
    <s v="Melissa McCarthy"/>
    <s v="United States"/>
    <n v="144000000"/>
    <n v="229147509"/>
    <s v="Columbia Pictures"/>
    <n v="117"/>
    <n v="240"/>
    <n v="290921858.30124998"/>
  </r>
  <r>
    <s v="The Accountant"/>
    <x v="0"/>
    <x v="2"/>
    <x v="36"/>
    <s v="October 14, 2016 (United States)"/>
    <x v="4"/>
    <n v="271000"/>
    <s v="Gavin O'Connor"/>
    <s v="Bill Dubuque"/>
    <s v="Ben Affleck"/>
    <s v="United States"/>
    <n v="44000000"/>
    <n v="155160045"/>
    <s v="Warner Bros."/>
    <n v="128"/>
    <n v="240"/>
    <n v="196988607.13124999"/>
  </r>
  <r>
    <s v="The Neon Demon"/>
    <x v="0"/>
    <x v="4"/>
    <x v="36"/>
    <s v="June 24, 2016 (United States)"/>
    <x v="19"/>
    <n v="87000"/>
    <s v="Nicolas Winding Refn"/>
    <s v="Nicolas Winding Refn"/>
    <s v="Elle Fanning"/>
    <s v="United States"/>
    <n v="7000000"/>
    <n v="3377430"/>
    <s v="Space Rocket Nation"/>
    <n v="117"/>
    <n v="240"/>
    <n v="4287928.8374999994"/>
  </r>
  <r>
    <s v="Moonlight"/>
    <x v="0"/>
    <x v="0"/>
    <x v="36"/>
    <s v="November 18, 2016 (United States)"/>
    <x v="34"/>
    <n v="284000"/>
    <s v="Barry Jenkins"/>
    <s v="Barry Jenkins"/>
    <s v="Mahershala Ali"/>
    <s v="United States"/>
    <n v="4000000"/>
    <n v="65336603"/>
    <s v="A24"/>
    <n v="111"/>
    <n v="240"/>
    <n v="82950262.22541666"/>
  </r>
  <r>
    <s v="Jason Bourne"/>
    <x v="8"/>
    <x v="2"/>
    <x v="36"/>
    <s v="July 29, 2016 (United States)"/>
    <x v="14"/>
    <n v="213000"/>
    <s v="Paul Greengrass"/>
    <s v="Paul Greengrass"/>
    <s v="Matt Damon"/>
    <s v="United States"/>
    <n v="120000000"/>
    <n v="415484914"/>
    <s v="Universal Pictures"/>
    <n v="123"/>
    <n v="240"/>
    <n v="527492722.06583333"/>
  </r>
  <r>
    <s v="Manchester by the Sea"/>
    <x v="0"/>
    <x v="0"/>
    <x v="36"/>
    <s v="December 16, 2016 (United States)"/>
    <x v="40"/>
    <n v="257000"/>
    <s v="Kenneth Lonergan"/>
    <s v="Kenneth Lonergan"/>
    <s v="Casey Affleck"/>
    <s v="United States"/>
    <n v="9000000"/>
    <n v="78988148"/>
    <s v="Amazon Studios"/>
    <n v="137"/>
    <n v="240"/>
    <n v="100282036.23166667"/>
  </r>
  <r>
    <s v="Central Intelligence"/>
    <x v="8"/>
    <x v="2"/>
    <x v="36"/>
    <s v="June 17, 2016 (United States)"/>
    <x v="21"/>
    <n v="166000"/>
    <s v="Rawson Marshall Thurber"/>
    <s v="Ike Barinholtz"/>
    <s v="Dwayne Johnson"/>
    <s v="United States"/>
    <n v="50000000"/>
    <n v="216972543"/>
    <s v="New Line Cinema"/>
    <n v="107"/>
    <n v="240"/>
    <n v="275464724.38374996"/>
  </r>
  <r>
    <s v="War Dogs"/>
    <x v="0"/>
    <x v="5"/>
    <x v="36"/>
    <s v="August 19, 2016 (United States)"/>
    <x v="12"/>
    <n v="188000"/>
    <s v="Todd Phillips"/>
    <s v="Stephen Chin"/>
    <s v="Jonah Hill"/>
    <s v="United States"/>
    <n v="40000000"/>
    <n v="86234523"/>
    <s v="BZ Entertainment"/>
    <n v="114"/>
    <n v="240"/>
    <n v="109481913.15875"/>
  </r>
  <r>
    <s v="The Legend of Tarzan"/>
    <x v="8"/>
    <x v="2"/>
    <x v="36"/>
    <s v="July 1, 2016 (United States)"/>
    <x v="19"/>
    <n v="168000"/>
    <s v="David Yates"/>
    <s v="Adam Cozad"/>
    <s v="Alexander SkarsgÃ¥rd"/>
    <s v="United Kingdom"/>
    <n v="180000000"/>
    <n v="356700357"/>
    <s v="Village Roadshow Pictures"/>
    <n v="110"/>
    <n v="240"/>
    <n v="452860828.24124998"/>
  </r>
  <r>
    <s v="Silence"/>
    <x v="0"/>
    <x v="0"/>
    <x v="36"/>
    <s v="January 13, 2017 (United States)"/>
    <x v="13"/>
    <n v="104000"/>
    <s v="Martin Scorsese"/>
    <s v="Jay Cocks"/>
    <s v="Andrew Garfield"/>
    <s v="United States"/>
    <n v="46000000"/>
    <n v="23834809"/>
    <s v="SharpSword Films"/>
    <n v="161"/>
    <n v="240"/>
    <n v="30260276.259583332"/>
  </r>
  <r>
    <s v="American Honey"/>
    <x v="0"/>
    <x v="1"/>
    <x v="36"/>
    <s v="October 14, 2016 (United Kingdom)"/>
    <x v="9"/>
    <n v="40000"/>
    <s v="Andrea Arnold"/>
    <s v="Andrea Arnold"/>
    <s v="Sasha Lane"/>
    <s v="United Kingdom"/>
    <m/>
    <n v="2290649"/>
    <s v="Maven Pictures"/>
    <n v="163"/>
    <n v="240"/>
    <n v="2908169.7929166667"/>
  </r>
  <r>
    <s v="Gods of Egypt"/>
    <x v="8"/>
    <x v="2"/>
    <x v="36"/>
    <s v="February 26, 2016 (United States)"/>
    <x v="20"/>
    <n v="110000"/>
    <s v="Alex Proyas"/>
    <s v="Matt Sazama"/>
    <s v="Brenton Thwaites"/>
    <s v="United States"/>
    <n v="140000000"/>
    <n v="150680864"/>
    <s v="Pyramania"/>
    <n v="127"/>
    <n v="240"/>
    <n v="191301913.58666667"/>
  </r>
  <r>
    <s v="Hunt for the Wilderpeople"/>
    <x v="8"/>
    <x v="1"/>
    <x v="36"/>
    <s v="July 1, 2016 (United States)"/>
    <x v="6"/>
    <n v="118000"/>
    <s v="Taika Waititi"/>
    <s v="Taika Waititi"/>
    <s v="Sam Neill"/>
    <s v="New Zealand"/>
    <m/>
    <n v="23915910"/>
    <s v="Piki Films"/>
    <n v="101"/>
    <n v="240"/>
    <n v="30363240.737499997"/>
  </r>
  <r>
    <s v="The Founder"/>
    <x v="8"/>
    <x v="5"/>
    <x v="36"/>
    <s v="January 20, 2017 (United States)"/>
    <x v="13"/>
    <n v="134000"/>
    <s v="John Lee Hancock"/>
    <s v="Robert Siegel"/>
    <s v="Michael Keaton"/>
    <s v="United States"/>
    <n v="25000000"/>
    <n v="24121245"/>
    <s v="The Weinstein Company"/>
    <n v="115"/>
    <n v="240"/>
    <n v="30623930.631249998"/>
  </r>
  <r>
    <s v="Inferno"/>
    <x v="8"/>
    <x v="2"/>
    <x v="36"/>
    <s v="October 28, 2016 (United States)"/>
    <x v="19"/>
    <n v="165000"/>
    <s v="Ron Howard"/>
    <s v="Dan Brown"/>
    <s v="Tom Hanks"/>
    <s v="United States"/>
    <n v="75000000"/>
    <n v="220021259"/>
    <s v="Columbia Pictures"/>
    <n v="121"/>
    <n v="240"/>
    <n v="279335323.40541667"/>
  </r>
  <r>
    <s v="Now You See Me 2"/>
    <x v="8"/>
    <x v="2"/>
    <x v="36"/>
    <s v="June 10, 2016 (United States)"/>
    <x v="16"/>
    <n v="260000"/>
    <s v="Jon M. Chu"/>
    <s v="Ed Solomon"/>
    <s v="Jesse Eisenberg"/>
    <s v="United States"/>
    <n v="90000000"/>
    <n v="334897606"/>
    <s v="Summit Entertainment"/>
    <n v="129"/>
    <n v="240"/>
    <n v="425180418.95083332"/>
  </r>
  <r>
    <s v="Miss Sloane"/>
    <x v="0"/>
    <x v="0"/>
    <x v="36"/>
    <s v="December 9, 2016 (United States)"/>
    <x v="24"/>
    <n v="68000"/>
    <s v="John Madden"/>
    <s v="Jonathan Perera"/>
    <s v="Jessica Chastain"/>
    <s v="France"/>
    <n v="13000000"/>
    <n v="9101546"/>
    <s v="EuropaCorp"/>
    <n v="132"/>
    <n v="240"/>
    <n v="11555171.109166667"/>
  </r>
  <r>
    <s v="The Jungle Book"/>
    <x v="1"/>
    <x v="1"/>
    <x v="36"/>
    <s v="April 15, 2016 (United States)"/>
    <x v="34"/>
    <n v="264000"/>
    <s v="Jon Favreau"/>
    <s v="Justin Marks"/>
    <s v="Neel Sethi"/>
    <s v="United Kingdom"/>
    <n v="175000000"/>
    <n v="966554929"/>
    <s v="Fairview Entertainment"/>
    <n v="106"/>
    <n v="240"/>
    <n v="1227122028.6095834"/>
  </r>
  <r>
    <s v="10 Cloverfield Lane"/>
    <x v="8"/>
    <x v="2"/>
    <x v="36"/>
    <s v="March 11, 2016 (United States)"/>
    <x v="13"/>
    <n v="300000"/>
    <s v="Dan Trachtenberg"/>
    <s v="Josh Campbell"/>
    <s v="John Goodman"/>
    <s v="United States"/>
    <n v="15000000"/>
    <n v="110216998"/>
    <s v="Paramount Pictures"/>
    <n v="103"/>
    <n v="240"/>
    <n v="139929663.71083334"/>
  </r>
  <r>
    <s v="The Lost City of Z"/>
    <x v="8"/>
    <x v="5"/>
    <x v="36"/>
    <s v="April 21, 2017 (United States)"/>
    <x v="14"/>
    <n v="83000"/>
    <s v="James Gray"/>
    <s v="James Gray"/>
    <s v="Charlie Hunnam"/>
    <s v="United States"/>
    <n v="30000000"/>
    <n v="19263938"/>
    <s v="Keep Your Head"/>
    <n v="141"/>
    <n v="240"/>
    <n v="24457174.619166665"/>
  </r>
  <r>
    <s v="Finding Dory"/>
    <x v="1"/>
    <x v="10"/>
    <x v="36"/>
    <s v="June 17, 2016 (United States)"/>
    <x v="4"/>
    <n v="250000"/>
    <s v="Andrew Stanton"/>
    <s v="Andrew Stanton"/>
    <s v="Ellen DeGeneres"/>
    <s v="United States"/>
    <n v="200000000"/>
    <n v="1028570942"/>
    <s v="Pixar Animation Studios"/>
    <n v="97"/>
    <n v="240"/>
    <n v="1305856525.1141667"/>
  </r>
  <r>
    <s v="Lion"/>
    <x v="8"/>
    <x v="5"/>
    <x v="36"/>
    <s v="January 6, 2017 (United States)"/>
    <x v="45"/>
    <n v="221000"/>
    <s v="Garth Davis"/>
    <s v="Saroo Brierley"/>
    <s v="Dev Patel"/>
    <s v="United Kingdom"/>
    <n v="12000000"/>
    <n v="140853810"/>
    <s v="The Weinstein Company"/>
    <n v="118"/>
    <n v="240"/>
    <n v="178825649.61249998"/>
  </r>
  <r>
    <s v="Lights Out"/>
    <x v="8"/>
    <x v="0"/>
    <x v="36"/>
    <s v="July 22, 2016 (United States)"/>
    <x v="21"/>
    <n v="119000"/>
    <s v="David F. Sandberg"/>
    <s v="Eric Heisserer"/>
    <s v="Teresa Palmer"/>
    <s v="United States"/>
    <n v="4900000"/>
    <n v="148868835"/>
    <s v="New Line Cinema"/>
    <n v="81"/>
    <n v="240"/>
    <n v="189001391.76874998"/>
  </r>
  <r>
    <s v="Meet the Blacks"/>
    <x v="0"/>
    <x v="3"/>
    <x v="36"/>
    <s v="April 1, 2016 (United States)"/>
    <x v="25"/>
    <n v="36000"/>
    <s v="Deon Taylor"/>
    <s v="Deon Taylor"/>
    <s v="Mike Epps"/>
    <s v="United States"/>
    <n v="900000"/>
    <n v="9097072"/>
    <s v="Hidden Empire Film Group (HEFG)"/>
    <n v="94"/>
    <n v="240"/>
    <n v="11549490.993333332"/>
  </r>
  <r>
    <s v="Allied"/>
    <x v="0"/>
    <x v="2"/>
    <x v="36"/>
    <s v="November 23, 2016 (United States)"/>
    <x v="12"/>
    <n v="146000"/>
    <s v="Robert Zemeckis"/>
    <s v="Steven Knight"/>
    <s v="Brad Pitt"/>
    <s v="United Kingdom"/>
    <n v="85000000"/>
    <n v="119520023"/>
    <s v="Paramount Pictures"/>
    <n v="124"/>
    <n v="240"/>
    <n v="151740629.20041665"/>
  </r>
  <r>
    <s v="Jack Reacher: Never Go Back"/>
    <x v="8"/>
    <x v="2"/>
    <x v="36"/>
    <s v="October 21, 2016 (United States)"/>
    <x v="10"/>
    <n v="144000"/>
    <s v="Edward Zwick"/>
    <s v="Richard Wenk"/>
    <s v="Tom Cruise"/>
    <s v="China"/>
    <n v="60000000"/>
    <n v="162146076"/>
    <s v="Paramount Pictures"/>
    <n v="118"/>
    <n v="240"/>
    <n v="205857955.655"/>
  </r>
  <r>
    <s v="Bridget Jones's Baby"/>
    <x v="0"/>
    <x v="3"/>
    <x v="36"/>
    <s v="September 16, 2016 (United States)"/>
    <x v="16"/>
    <n v="71000"/>
    <s v="Sharon Maguire"/>
    <s v="Helen Fielding"/>
    <s v="RenÃ©e Zellweger"/>
    <s v="United States"/>
    <n v="35000000"/>
    <n v="211952420"/>
    <s v="Universal Pictures"/>
    <n v="123"/>
    <n v="240"/>
    <n v="269091259.89166665"/>
  </r>
  <r>
    <s v="How to Be Single"/>
    <x v="0"/>
    <x v="3"/>
    <x v="36"/>
    <s v="February 12, 2016 (United States)"/>
    <x v="10"/>
    <n v="83000"/>
    <s v="Christian Ditter"/>
    <s v="Abby Kohn"/>
    <s v="Dakota Johnson"/>
    <s v="United States"/>
    <n v="38000000"/>
    <n v="112343513"/>
    <s v="New Line Cinema"/>
    <n v="110"/>
    <n v="240"/>
    <n v="142629451.71291667"/>
  </r>
  <r>
    <s v="Snowden"/>
    <x v="0"/>
    <x v="5"/>
    <x v="36"/>
    <s v="September 16, 2016 (United States)"/>
    <x v="4"/>
    <n v="143000"/>
    <s v="Oliver Stone"/>
    <s v="Kieran Fitzgerald"/>
    <s v="Joseph Gordon-Levitt"/>
    <s v="United Kingdom"/>
    <n v="40000000"/>
    <n v="37357216"/>
    <s v="Endgame Entertainment"/>
    <n v="134"/>
    <n v="240"/>
    <n v="47428098.813333333"/>
  </r>
  <r>
    <s v="Dangal"/>
    <x v="4"/>
    <x v="2"/>
    <x v="36"/>
    <s v="December 21, 2016 (United States)"/>
    <x v="0"/>
    <n v="167000"/>
    <s v="Nitesh Tiwari"/>
    <s v="Piyush Gupta"/>
    <s v="Aamir Khan"/>
    <s v="India"/>
    <m/>
    <n v="303723636"/>
    <s v="Aamir Khan Productions"/>
    <n v="161"/>
    <n v="240"/>
    <n v="385602466.20499998"/>
  </r>
  <r>
    <s v="The Bad Batch"/>
    <x v="0"/>
    <x v="2"/>
    <x v="36"/>
    <s v="June 23, 2017 (United States)"/>
    <x v="11"/>
    <n v="28000"/>
    <s v="Ana Lily Amirpour"/>
    <s v="Ana Lily Amirpour"/>
    <s v="Suki Waterhouse"/>
    <s v="United States"/>
    <n v="6000000"/>
    <n v="201890"/>
    <s v="Human Stew Factory"/>
    <n v="118"/>
    <n v="240"/>
    <n v="256316.17916666667"/>
  </r>
  <r>
    <s v="Triple 9"/>
    <x v="0"/>
    <x v="2"/>
    <x v="36"/>
    <s v="February 26, 2016 (United States)"/>
    <x v="21"/>
    <n v="69000"/>
    <s v="John Hillcoat"/>
    <s v="Matt Cook"/>
    <s v="Casey Affleck"/>
    <s v="United States"/>
    <n v="20000000"/>
    <n v="23177948"/>
    <s v="Worldview Entertainment"/>
    <n v="115"/>
    <n v="240"/>
    <n v="29426336.481666666"/>
  </r>
  <r>
    <s v="Deepwater Horizon"/>
    <x v="8"/>
    <x v="2"/>
    <x v="36"/>
    <s v="September 30, 2016 (United States)"/>
    <x v="12"/>
    <n v="157000"/>
    <s v="Peter Berg"/>
    <s v="Matthew Michael Carnahan"/>
    <s v="Mark Wahlberg"/>
    <s v="United States"/>
    <n v="110000000"/>
    <n v="121790373"/>
    <s v="Summit Entertainment"/>
    <n v="107"/>
    <n v="240"/>
    <n v="154623027.72125"/>
  </r>
  <r>
    <s v="The Choice"/>
    <x v="8"/>
    <x v="0"/>
    <x v="36"/>
    <s v="February 5, 2016 (United States)"/>
    <x v="14"/>
    <n v="37000"/>
    <s v="Ross Katz"/>
    <s v="Bryan Sipe"/>
    <s v="Benjamin Walker"/>
    <s v="United States"/>
    <m/>
    <n v="23079932"/>
    <s v="Nicholas Sparks Productions"/>
    <n v="111"/>
    <n v="240"/>
    <n v="29301897.001666665"/>
  </r>
  <r>
    <s v="Sully"/>
    <x v="8"/>
    <x v="5"/>
    <x v="36"/>
    <s v="September 9, 2016 (United States)"/>
    <x v="34"/>
    <n v="248000"/>
    <s v="Clint Eastwood"/>
    <s v="Todd Komarnicki"/>
    <s v="Tom Hanks"/>
    <s v="United States"/>
    <n v="60000000"/>
    <n v="240797623"/>
    <s v="Flashlight Films"/>
    <n v="96"/>
    <n v="240"/>
    <n v="305712648.86708331"/>
  </r>
  <r>
    <s v="Morgan"/>
    <x v="0"/>
    <x v="2"/>
    <x v="36"/>
    <s v="September 2, 2016 (United States)"/>
    <x v="1"/>
    <n v="41000"/>
    <s v="Luke Scott"/>
    <s v="Seth W. Owen"/>
    <s v="Kate Mara"/>
    <s v="United States"/>
    <n v="8000000"/>
    <n v="8809407"/>
    <s v="Burk A Project"/>
    <n v="92"/>
    <n v="240"/>
    <n v="11184276.303749999"/>
  </r>
  <r>
    <s v="Pride and Prejudice and Zombies"/>
    <x v="8"/>
    <x v="2"/>
    <x v="36"/>
    <s v="February 5, 2016 (United States)"/>
    <x v="1"/>
    <n v="53000"/>
    <s v="Burr Steers"/>
    <s v="Burr Steers"/>
    <s v="Lily James"/>
    <s v="United States"/>
    <n v="28000000"/>
    <n v="16457494"/>
    <s v="Cross Creek Pictures"/>
    <n v="108"/>
    <n v="240"/>
    <n v="20894160.090833332"/>
  </r>
  <r>
    <s v="The Infiltrator"/>
    <x v="0"/>
    <x v="5"/>
    <x v="36"/>
    <s v="July 13, 2016 (United States)"/>
    <x v="9"/>
    <n v="71000"/>
    <s v="Brad Furman"/>
    <s v="Ellen Furman"/>
    <s v="Bryan Cranston"/>
    <s v="United Kingdom"/>
    <n v="28000000"/>
    <n v="21011110"/>
    <s v="George Films"/>
    <n v="127"/>
    <n v="240"/>
    <n v="26675355.070833333"/>
  </r>
  <r>
    <s v="The Edge of Seventeen"/>
    <x v="0"/>
    <x v="3"/>
    <x v="36"/>
    <s v="November 18, 2016 (United States)"/>
    <x v="4"/>
    <n v="110000"/>
    <s v="Kelly Fremon Craig"/>
    <s v="Kelly Fremon Craig"/>
    <s v="Hailee Steinfeld"/>
    <s v="United States"/>
    <n v="9000000"/>
    <n v="19370020"/>
    <s v="Gracie Films"/>
    <n v="104"/>
    <n v="240"/>
    <n v="24591854.558333334"/>
  </r>
  <r>
    <s v="A Cure for Wellness"/>
    <x v="0"/>
    <x v="0"/>
    <x v="36"/>
    <s v="February 17, 2017 (United States)"/>
    <x v="5"/>
    <n v="90000"/>
    <s v="Gore Verbinski"/>
    <s v="Justin Haythe"/>
    <s v="Dane DeHaan"/>
    <s v="United States"/>
    <n v="40000000"/>
    <n v="26620002"/>
    <s v="New Regency Productions"/>
    <n v="146"/>
    <n v="240"/>
    <n v="33796310.872500002"/>
  </r>
  <r>
    <s v="London Has Fallen"/>
    <x v="0"/>
    <x v="2"/>
    <x v="36"/>
    <s v="March 4, 2016 (United States)"/>
    <x v="23"/>
    <n v="149000"/>
    <s v="Babak Najafi"/>
    <s v="Creighton Rothenberger"/>
    <s v="Gerard Butler"/>
    <s v="United States"/>
    <n v="60000000"/>
    <n v="205754447"/>
    <s v="Millennium Films"/>
    <n v="99"/>
    <n v="240"/>
    <n v="261222416.67041665"/>
  </r>
  <r>
    <s v="Dirty Grandpa"/>
    <x v="0"/>
    <x v="3"/>
    <x v="36"/>
    <s v="January 22, 2016 (United States)"/>
    <x v="23"/>
    <n v="117000"/>
    <s v="Dan Mazer"/>
    <s v="John Phillips"/>
    <s v="Robert De Niro"/>
    <s v="United States"/>
    <n v="25000000"/>
    <n v="94073028"/>
    <s v="Lionsgate"/>
    <n v="102"/>
    <n v="240"/>
    <n v="119433548.46499999"/>
  </r>
  <r>
    <s v="Hail, Caesar!"/>
    <x v="8"/>
    <x v="3"/>
    <x v="36"/>
    <s v="February 5, 2016 (United States)"/>
    <x v="21"/>
    <n v="127000"/>
    <s v="Ethan Coen"/>
    <s v="Joel Coen"/>
    <s v="Josh Brolin"/>
    <s v="United States"/>
    <n v="22000000"/>
    <n v="63945241"/>
    <s v="Universal Pictures"/>
    <n v="106"/>
    <n v="240"/>
    <n v="81183812.219583333"/>
  </r>
  <r>
    <s v="The 5th Wave"/>
    <x v="8"/>
    <x v="2"/>
    <x v="36"/>
    <s v="January 22, 2016 (United States)"/>
    <x v="33"/>
    <n v="103000"/>
    <s v="J Blakeson"/>
    <s v="Susannah Grant"/>
    <s v="ChloÃ« Grace Moretz"/>
    <s v="United States"/>
    <n v="38000000"/>
    <n v="109906372"/>
    <s v="Columbia Pictures"/>
    <n v="112"/>
    <n v="240"/>
    <n v="139535298.11833334"/>
  </r>
  <r>
    <s v="Trolls"/>
    <x v="1"/>
    <x v="10"/>
    <x v="36"/>
    <s v="November 4, 2016 (United States)"/>
    <x v="16"/>
    <n v="75000"/>
    <s v="Mike Mitchell"/>
    <s v="Jonathan Aibel"/>
    <s v="Anna Kendrick"/>
    <s v="United States"/>
    <n v="125000000"/>
    <n v="346864886"/>
    <s v="DreamWorks Animation"/>
    <n v="92"/>
    <n v="240"/>
    <n v="440373878.18416667"/>
  </r>
  <r>
    <s v="Allegiant"/>
    <x v="8"/>
    <x v="2"/>
    <x v="36"/>
    <s v="March 18, 2016 (United States)"/>
    <x v="46"/>
    <n v="113000"/>
    <s v="Robert Schwentke"/>
    <s v="Noah Oppenheim"/>
    <s v="Shailene Woodley"/>
    <s v="United States"/>
    <n v="110000000"/>
    <n v="179246868"/>
    <s v="Mandeville Films"/>
    <n v="120"/>
    <n v="240"/>
    <n v="227568836.16499999"/>
  </r>
  <r>
    <s v="Paterson"/>
    <x v="0"/>
    <x v="3"/>
    <x v="36"/>
    <s v="December 28, 2016 (United States)"/>
    <x v="34"/>
    <n v="74000"/>
    <s v="Jim Jarmusch"/>
    <s v="Jim Jarmusch"/>
    <s v="Adam Driver"/>
    <s v="France"/>
    <n v="5000000"/>
    <n v="9588282"/>
    <s v="K5 International"/>
    <n v="118"/>
    <n v="240"/>
    <n v="12173123.022499999"/>
  </r>
  <r>
    <s v="Swiss Army Man"/>
    <x v="0"/>
    <x v="3"/>
    <x v="36"/>
    <s v="July 1, 2016 (United States)"/>
    <x v="9"/>
    <n v="109000"/>
    <s v="Dan Kwan"/>
    <s v="Daniel Scheinert"/>
    <s v="Paul Dano"/>
    <s v="United States"/>
    <n v="3000000"/>
    <n v="4935501"/>
    <s v="Astrakan Films"/>
    <n v="97"/>
    <n v="240"/>
    <n v="6266029.8112499993"/>
  </r>
  <r>
    <s v="The Great Wall"/>
    <x v="8"/>
    <x v="2"/>
    <x v="36"/>
    <s v="February 17, 2017 (United States)"/>
    <x v="23"/>
    <n v="128000"/>
    <s v="Yimou Zhang"/>
    <s v="Carlo Bernard"/>
    <s v="Matt Damon"/>
    <s v="United States"/>
    <n v="150000000"/>
    <n v="334933831"/>
    <s v="Legendary East"/>
    <n v="103"/>
    <n v="240"/>
    <n v="425226409.60708332"/>
  </r>
  <r>
    <s v="Mike and Dave Need Wedding Dates"/>
    <x v="0"/>
    <x v="3"/>
    <x v="36"/>
    <s v="July 8, 2016 (United States)"/>
    <x v="22"/>
    <n v="85000"/>
    <s v="Jake Szymanski"/>
    <s v="Andrew Jay Cohen"/>
    <s v="Zac Efron"/>
    <s v="United States"/>
    <n v="33000000"/>
    <n v="77068246"/>
    <s v="Twentieth Century Fox"/>
    <n v="98"/>
    <n v="240"/>
    <n v="97844560.650833324"/>
  </r>
  <r>
    <s v="Bad Moms"/>
    <x v="0"/>
    <x v="3"/>
    <x v="36"/>
    <s v="July 29, 2016 (United States)"/>
    <x v="19"/>
    <n v="117000"/>
    <s v="Jon Lucas"/>
    <s v="Jon Lucas"/>
    <s v="Mila Kunis"/>
    <s v="United States"/>
    <n v="20000000"/>
    <n v="183936074"/>
    <s v="STX Entertainment"/>
    <n v="100"/>
    <n v="240"/>
    <n v="233522173.94916666"/>
  </r>
  <r>
    <s v="Collateral Beauty"/>
    <x v="8"/>
    <x v="0"/>
    <x v="36"/>
    <s v="December 16, 2016 (United States)"/>
    <x v="8"/>
    <n v="95000"/>
    <s v="David Frankel"/>
    <s v="Allan Loeb"/>
    <s v="Will Smith"/>
    <s v="United States"/>
    <n v="36000000"/>
    <n v="88528280"/>
    <s v="New Line Cinema"/>
    <n v="97"/>
    <n v="240"/>
    <n v="112394028.81666666"/>
  </r>
  <r>
    <s v="The Boy"/>
    <x v="8"/>
    <x v="4"/>
    <x v="36"/>
    <s v="January 22, 2016 (United States)"/>
    <x v="22"/>
    <n v="84000"/>
    <s v="William Brent Bell"/>
    <s v="Stacey Menear"/>
    <s v="Lauren Cohan"/>
    <s v="United States"/>
    <n v="10000000"/>
    <n v="73929392"/>
    <s v="Lakeshore Entertainment"/>
    <n v="97"/>
    <n v="240"/>
    <n v="93859523.926666662"/>
  </r>
  <r>
    <s v="Fences"/>
    <x v="8"/>
    <x v="0"/>
    <x v="36"/>
    <s v="December 25, 2016 (United States)"/>
    <x v="13"/>
    <n v="101000"/>
    <s v="Denzel Washington"/>
    <s v="August Wilson"/>
    <s v="Denzel Washington"/>
    <s v="United States"/>
    <n v="24000000"/>
    <n v="64414761"/>
    <s v="BRON Studios"/>
    <n v="139"/>
    <n v="240"/>
    <n v="81779906.986249998"/>
  </r>
  <r>
    <s v="Alice Through the Looking Glass"/>
    <x v="1"/>
    <x v="1"/>
    <x v="36"/>
    <s v="May 27, 2016 (United States)"/>
    <x v="19"/>
    <n v="98000"/>
    <s v="James Bobin"/>
    <s v="Linda Woolverton"/>
    <s v="Mia Wasikowska"/>
    <s v="United States"/>
    <n v="170000000"/>
    <n v="299820798"/>
    <s v="Walt Disney Pictures"/>
    <n v="113"/>
    <n v="240"/>
    <n v="380647488.1275"/>
  </r>
  <r>
    <s v="The Brothers Grimsby"/>
    <x v="0"/>
    <x v="2"/>
    <x v="36"/>
    <s v="March 11, 2016 (United States)"/>
    <x v="19"/>
    <n v="96000"/>
    <s v="Louis Leterrier"/>
    <s v="Sacha Baron Cohen"/>
    <s v="Sacha Baron Cohen"/>
    <s v="United Kingdom"/>
    <n v="35000000"/>
    <n v="27979040"/>
    <s v="Blue Sky Films"/>
    <n v="83"/>
    <n v="240"/>
    <n v="35521722.866666667"/>
  </r>
  <r>
    <s v="Ice Age: Collision Course"/>
    <x v="1"/>
    <x v="10"/>
    <x v="36"/>
    <s v="July 22, 2016 (United States)"/>
    <x v="46"/>
    <n v="60000"/>
    <s v="Mike Thurmeier"/>
    <s v="Michael J. Wilson"/>
    <s v="Ray Romano"/>
    <s v="United States"/>
    <n v="105000000"/>
    <n v="408754975"/>
    <s v="Blue Sky Studios"/>
    <n v="94"/>
    <n v="240"/>
    <n v="518948503.67708331"/>
  </r>
  <r>
    <s v="Patriots Day"/>
    <x v="0"/>
    <x v="2"/>
    <x v="36"/>
    <s v="January 13, 2017 (United States)"/>
    <x v="34"/>
    <n v="96000"/>
    <s v="Peter Berg"/>
    <s v="Peter Berg"/>
    <s v="Mark Wahlberg"/>
    <s v="Hong Kong"/>
    <n v="45000000"/>
    <n v="52185751"/>
    <s v="CBS Films"/>
    <n v="133"/>
    <n v="240"/>
    <n v="66254159.70708333"/>
  </r>
  <r>
    <s v="Keeping Up with the Joneses"/>
    <x v="8"/>
    <x v="2"/>
    <x v="36"/>
    <s v="October 21, 2016 (United States)"/>
    <x v="23"/>
    <n v="60000"/>
    <s v="Greg Mottola"/>
    <s v="Michael LeSieur"/>
    <s v="Zach Galifianakis"/>
    <s v="United States"/>
    <n v="40000000"/>
    <n v="29918745"/>
    <s v="Fox 2000 Pictures"/>
    <n v="105"/>
    <n v="240"/>
    <n v="37984340.006250001"/>
  </r>
  <r>
    <s v="Genius"/>
    <x v="8"/>
    <x v="5"/>
    <x v="36"/>
    <s v="June 10, 2016 (United States)"/>
    <x v="14"/>
    <n v="19000"/>
    <s v="Michael Grandage"/>
    <s v="John Logan"/>
    <s v="Colin Firth"/>
    <s v="United Kingdom"/>
    <m/>
    <n v="7435006"/>
    <s v="Desert Wolf Productions"/>
    <n v="104"/>
    <n v="240"/>
    <n v="9439359.7008333337"/>
  </r>
  <r>
    <s v="The Secret Life of Pets"/>
    <x v="1"/>
    <x v="10"/>
    <x v="36"/>
    <s v="July 8, 2016 (United States)"/>
    <x v="16"/>
    <n v="188000"/>
    <s v="Chris Renaud"/>
    <s v="Cinco Paul"/>
    <s v="Louis C.K."/>
    <s v="United States"/>
    <n v="75000000"/>
    <n v="875458631"/>
    <s v="Universal Pictures"/>
    <n v="87"/>
    <n v="240"/>
    <n v="1111467686.9404166"/>
  </r>
  <r>
    <s v="Popstar: Never Stop Never Stopping"/>
    <x v="0"/>
    <x v="3"/>
    <x v="36"/>
    <s v="June 3, 2016 (United States)"/>
    <x v="17"/>
    <n v="57000"/>
    <s v="Akiva Schaffer"/>
    <s v="Andy Samberg"/>
    <s v="Andy Samberg"/>
    <s v="United States"/>
    <n v="20000000"/>
    <n v="9680029"/>
    <s v="Universal Pictures"/>
    <n v="87"/>
    <n v="240"/>
    <n v="12289603.484583333"/>
  </r>
  <r>
    <s v="Goldstone"/>
    <x v="0"/>
    <x v="6"/>
    <x v="36"/>
    <s v="July 7, 2016 (Australia)"/>
    <x v="16"/>
    <n v="5100"/>
    <s v="Ivan Sen"/>
    <s v="Ivan Sen"/>
    <s v="Aaron Pedersen"/>
    <s v="Australia"/>
    <m/>
    <n v="650352"/>
    <s v="Bunya Productions"/>
    <n v="110"/>
    <n v="240"/>
    <n v="825676.05999999994"/>
  </r>
  <r>
    <s v="20th Century Women"/>
    <x v="0"/>
    <x v="3"/>
    <x v="36"/>
    <s v="January 20, 2017 (United States)"/>
    <x v="4"/>
    <n v="42000"/>
    <s v="Mike Mills"/>
    <s v="Mike Mills"/>
    <s v="Annette Bening"/>
    <s v="United States"/>
    <n v="7000000"/>
    <n v="7214806"/>
    <s v="A24"/>
    <n v="119"/>
    <n v="240"/>
    <n v="9159797.4508333337"/>
  </r>
  <r>
    <s v="Assassin's Creed"/>
    <x v="8"/>
    <x v="2"/>
    <x v="36"/>
    <s v="December 21, 2016 (United States)"/>
    <x v="46"/>
    <n v="190000"/>
    <s v="Justin Kurzel"/>
    <s v="Michael Lesslie"/>
    <s v="Michael Fassbender"/>
    <s v="United States"/>
    <n v="125000000"/>
    <n v="240697856"/>
    <s v="New Regency Productions"/>
    <n v="115"/>
    <n v="240"/>
    <n v="305585986.34666663"/>
  </r>
  <r>
    <s v="Teenage Mutant Ninja Turtles: Out of the Shadows"/>
    <x v="8"/>
    <x v="2"/>
    <x v="36"/>
    <s v="June 3, 2016 (United States)"/>
    <x v="22"/>
    <n v="87000"/>
    <s v="Dave Green"/>
    <s v="Josh Appelbaum"/>
    <s v="Megan Fox"/>
    <s v="United States"/>
    <n v="135000000"/>
    <n v="245623848"/>
    <s v="Paramount Pictures"/>
    <n v="112"/>
    <n v="240"/>
    <n v="311839943.69"/>
  </r>
  <r>
    <s v="White Girl"/>
    <x v="4"/>
    <x v="6"/>
    <x v="36"/>
    <s v="December 1, 2016 (United States)"/>
    <x v="46"/>
    <n v="10000"/>
    <s v="Elizabeth Wood"/>
    <s v="Elizabeth Wood"/>
    <s v="Morgan Saylor"/>
    <s v="United States"/>
    <m/>
    <n v="200242"/>
    <s v="Bank Street Films"/>
    <n v="88"/>
    <n v="240"/>
    <n v="254223.90583333332"/>
  </r>
  <r>
    <s v="Everybody Wants Some!!"/>
    <x v="0"/>
    <x v="3"/>
    <x v="36"/>
    <s v="April 7, 2016 (Russia)"/>
    <x v="15"/>
    <n v="53000"/>
    <s v="Richard Linklater"/>
    <s v="Richard Linklater"/>
    <s v="Blake Jenner"/>
    <s v="United States"/>
    <n v="10000000"/>
    <n v="4644472"/>
    <s v="Annapurna Pictures"/>
    <n v="117"/>
    <n v="240"/>
    <n v="5896544.2433333332"/>
  </r>
  <r>
    <s v="The Take"/>
    <x v="0"/>
    <x v="2"/>
    <x v="36"/>
    <s v="November 18, 2016 (United States)"/>
    <x v="21"/>
    <n v="40000"/>
    <s v="James Watkins"/>
    <s v="Andrew Baldwin"/>
    <s v="Idris Elba"/>
    <s v="United Kingdom"/>
    <n v="20000000"/>
    <n v="14857808"/>
    <s v="StudioCanal"/>
    <n v="92"/>
    <n v="240"/>
    <n v="18863225.406666666"/>
  </r>
  <r>
    <s v="The Finest Hours"/>
    <x v="8"/>
    <x v="2"/>
    <x v="36"/>
    <s v="January 29, 2016 (United States)"/>
    <x v="8"/>
    <n v="63000"/>
    <s v="Craig Gillespie"/>
    <s v="Scott Silver"/>
    <s v="Chris Pine"/>
    <s v="United States"/>
    <n v="80000000"/>
    <n v="52099090"/>
    <s v="Walt Disney Pictures"/>
    <n v="117"/>
    <n v="240"/>
    <n v="66144136.345833331"/>
  </r>
  <r>
    <s v="Greater"/>
    <x v="1"/>
    <x v="5"/>
    <x v="36"/>
    <s v="August 26, 2016 (United States)"/>
    <x v="4"/>
    <n v="5300"/>
    <s v="David L. Hunt"/>
    <s v="Brian Reindl"/>
    <s v="Neal McDonough"/>
    <s v="United States"/>
    <n v="9000000"/>
    <n v="2000620"/>
    <s v="Greater Productions"/>
    <n v="130"/>
    <n v="240"/>
    <n v="2539953.8083333331"/>
  </r>
  <r>
    <s v="The Love Witch"/>
    <x v="9"/>
    <x v="3"/>
    <x v="36"/>
    <s v="March 10, 2017 (United Kingdom)"/>
    <x v="19"/>
    <n v="14000"/>
    <s v="Anna Biller"/>
    <s v="Anna Biller"/>
    <s v="Samantha Robinson"/>
    <s v="United States"/>
    <m/>
    <n v="246218"/>
    <s v="Anna Biller Productions"/>
    <n v="120"/>
    <n v="240"/>
    <n v="312594.26916666667"/>
  </r>
  <r>
    <s v="The Belko Experiment"/>
    <x v="0"/>
    <x v="4"/>
    <x v="36"/>
    <s v="March 17, 2017 (United States)"/>
    <x v="10"/>
    <n v="46000"/>
    <s v="Greg McLean"/>
    <s v="James Gunn"/>
    <s v="John Gallagher Jr."/>
    <s v="United States"/>
    <n v="5000000"/>
    <n v="11084630"/>
    <s v="Orion Pictures"/>
    <n v="89"/>
    <n v="240"/>
    <n v="14072861.504166666"/>
  </r>
  <r>
    <s v="The BFG"/>
    <x v="1"/>
    <x v="1"/>
    <x v="36"/>
    <s v="July 1, 2016 (United States)"/>
    <x v="5"/>
    <n v="80000"/>
    <s v="Steven Spielberg"/>
    <s v="Melissa Mathison"/>
    <s v="Mark Rylance"/>
    <s v="United States"/>
    <n v="140000000"/>
    <n v="195243411"/>
    <s v="Walt Disney Pictures"/>
    <n v="117"/>
    <n v="240"/>
    <n v="247877780.54874998"/>
  </r>
  <r>
    <s v="Zoolander 2"/>
    <x v="8"/>
    <x v="2"/>
    <x v="36"/>
    <s v="February 12, 2016 (United States)"/>
    <x v="32"/>
    <n v="66000"/>
    <s v="Ben Stiller"/>
    <s v="Justin Theroux"/>
    <s v="Ben Stiller"/>
    <s v="United States"/>
    <n v="50000000"/>
    <n v="56722693"/>
    <s v="Panorama Films"/>
    <n v="101"/>
    <n v="240"/>
    <n v="72014185.654583335"/>
  </r>
  <r>
    <s v="Midnight Special"/>
    <x v="8"/>
    <x v="0"/>
    <x v="36"/>
    <s v="April 21, 2016 (Greece)"/>
    <x v="14"/>
    <n v="77000"/>
    <s v="Jeff Nichols"/>
    <s v="Jeff Nichols"/>
    <s v="Michael Shannon"/>
    <s v="United States"/>
    <n v="18000000"/>
    <n v="6740647"/>
    <s v="Warner Bros."/>
    <n v="112"/>
    <n v="240"/>
    <n v="8557813.0870833322"/>
  </r>
  <r>
    <s v="The Angry Birds Movie"/>
    <x v="1"/>
    <x v="10"/>
    <x v="36"/>
    <s v="May 20, 2016 (United States)"/>
    <x v="21"/>
    <n v="84000"/>
    <s v="Clay Kaytis"/>
    <s v="Jon Vitti"/>
    <s v="Jason Sudeikis"/>
    <s v="Finland"/>
    <n v="73000000"/>
    <n v="352333929"/>
    <s v="Columbia Pictures"/>
    <n v="97"/>
    <n v="240"/>
    <n v="447317284.02625"/>
  </r>
  <r>
    <s v="Live by Night"/>
    <x v="0"/>
    <x v="2"/>
    <x v="36"/>
    <s v="January 13, 2017 (United States)"/>
    <x v="5"/>
    <n v="54000"/>
    <s v="Ben Affleck"/>
    <s v="Ben Affleck"/>
    <s v="Ben Affleck"/>
    <s v="United States"/>
    <n v="108000000"/>
    <n v="22678555"/>
    <s v="Appian Way"/>
    <n v="129"/>
    <n v="240"/>
    <n v="28792315.452083331"/>
  </r>
  <r>
    <s v="Nerve"/>
    <x v="8"/>
    <x v="2"/>
    <x v="36"/>
    <s v="July 27, 2016 (United States)"/>
    <x v="16"/>
    <n v="120000"/>
    <s v="Henry Joost"/>
    <s v="Jessica Sharzer"/>
    <s v="Emma Roberts"/>
    <s v="United States"/>
    <n v="19000000"/>
    <n v="85251425"/>
    <s v="Lionsgate"/>
    <n v="96"/>
    <n v="240"/>
    <n v="108233788.32291666"/>
  </r>
  <r>
    <s v="Mechanic: Resurrection"/>
    <x v="0"/>
    <x v="2"/>
    <x v="36"/>
    <s v="August 26, 2016 (United States)"/>
    <x v="46"/>
    <n v="79000"/>
    <s v="Dennis Gansel"/>
    <s v="Lewis John Carlino"/>
    <s v="Jason Statham"/>
    <s v="United States"/>
    <n v="40000000"/>
    <n v="125729635"/>
    <s v="Summit Entertainment"/>
    <n v="98"/>
    <n v="240"/>
    <n v="159624249.10208333"/>
  </r>
  <r>
    <s v="Sing Street"/>
    <x v="8"/>
    <x v="3"/>
    <x v="36"/>
    <s v="March 17, 2016 (Ireland)"/>
    <x v="6"/>
    <n v="88000"/>
    <s v="John Carney"/>
    <s v="Simon Carmody"/>
    <s v="Ferdia Walsh-Peelo"/>
    <s v="Ireland"/>
    <m/>
    <n v="13624522"/>
    <s v="Cosmo Films"/>
    <n v="106"/>
    <n v="240"/>
    <n v="17297466.055833332"/>
  </r>
  <r>
    <s v="The Light Between Oceans"/>
    <x v="8"/>
    <x v="0"/>
    <x v="36"/>
    <s v="September 2, 2016 (United States)"/>
    <x v="13"/>
    <n v="54000"/>
    <s v="Derek Cianfrance"/>
    <s v="Derek Cianfrance"/>
    <s v="Michael Fassbender"/>
    <s v="United Kingdom"/>
    <n v="20000000"/>
    <n v="25975621"/>
    <s v="Heyday Films"/>
    <n v="133"/>
    <n v="240"/>
    <n v="32978215.494583331"/>
  </r>
  <r>
    <s v="Shin Godzilla"/>
    <x v="4"/>
    <x v="2"/>
    <x v="36"/>
    <s v="July 29, 2016 (Japan)"/>
    <x v="8"/>
    <n v="25000"/>
    <s v="Hideaki Anno"/>
    <s v="Hideaki Anno"/>
    <s v="Hiroki Hasegawa"/>
    <s v="Japan"/>
    <m/>
    <n v="78053145"/>
    <s v="Cine Bazar"/>
    <n v="120"/>
    <n v="240"/>
    <n v="99094972.006249994"/>
  </r>
  <r>
    <s v="Why Him?"/>
    <x v="0"/>
    <x v="3"/>
    <x v="36"/>
    <s v="December 23, 2016 (United States)"/>
    <x v="19"/>
    <n v="104000"/>
    <s v="John Hamburg"/>
    <s v="John Hamburg"/>
    <s v="Zoey Deutch"/>
    <s v="United States"/>
    <n v="38000000"/>
    <n v="118102725"/>
    <s v="Twentieth Century Fox"/>
    <n v="111"/>
    <n v="240"/>
    <n v="149941251.28125"/>
  </r>
  <r>
    <s v="Miracles from Heaven"/>
    <x v="1"/>
    <x v="5"/>
    <x v="36"/>
    <s v="March 16, 2016 (United States)"/>
    <x v="12"/>
    <n v="23000"/>
    <s v="Patricia Riggen"/>
    <s v="Christy Beam"/>
    <s v="Jennifer Garner"/>
    <s v="United States"/>
    <n v="13000000"/>
    <n v="73983003"/>
    <s v="Columbia Pictures"/>
    <n v="109"/>
    <n v="240"/>
    <n v="93927587.558750004"/>
  </r>
  <r>
    <s v="Colossal"/>
    <x v="0"/>
    <x v="3"/>
    <x v="36"/>
    <s v="April 21, 2017 (Canada)"/>
    <x v="19"/>
    <n v="61000"/>
    <s v="Nacho Vigalondo"/>
    <s v="Nacho Vigalondo"/>
    <s v="Anne Hathaway"/>
    <s v="Canada"/>
    <n v="15000000"/>
    <n v="4531320"/>
    <s v="Toy Fight Productions"/>
    <n v="109"/>
    <n v="240"/>
    <n v="5752888.3499999996"/>
  </r>
  <r>
    <s v="Free Fire"/>
    <x v="0"/>
    <x v="2"/>
    <x v="36"/>
    <s v="April 21, 2017 (United States)"/>
    <x v="5"/>
    <n v="44000"/>
    <s v="Ben Wheatley"/>
    <s v="Amy Jump"/>
    <s v="Sharlto Copley"/>
    <s v="United Kingdom"/>
    <m/>
    <n v="3719383"/>
    <s v="Film4"/>
    <n v="91"/>
    <n v="240"/>
    <n v="4722066.6670833332"/>
  </r>
  <r>
    <s v="The Void"/>
    <x v="4"/>
    <x v="4"/>
    <x v="36"/>
    <s v="April 7, 2017 (United States)"/>
    <x v="23"/>
    <n v="33000"/>
    <s v="Jeremy Gillespie"/>
    <s v="Jeremy Gillespie"/>
    <s v="Aaron Poole"/>
    <s v="Canada"/>
    <m/>
    <n v="368372"/>
    <s v="120dB Films"/>
    <n v="90"/>
    <n v="240"/>
    <n v="467678.95166666666"/>
  </r>
  <r>
    <s v="The Exception"/>
    <x v="0"/>
    <x v="0"/>
    <x v="36"/>
    <s v="June 2, 2017 (United States)"/>
    <x v="8"/>
    <n v="12000"/>
    <s v="David Leveaux"/>
    <s v="Simon Burke"/>
    <s v="Lily James"/>
    <s v="United Kingdom"/>
    <m/>
    <n v="872805"/>
    <s v="Egoli Tossell KLK"/>
    <n v="107"/>
    <n v="240"/>
    <n v="1108098.6812499999"/>
  </r>
  <r>
    <s v="Neighbors 2: Sorority Rising"/>
    <x v="0"/>
    <x v="3"/>
    <x v="36"/>
    <s v="May 20, 2016 (United States)"/>
    <x v="46"/>
    <n v="116000"/>
    <s v="Nicholas Stoller"/>
    <s v="Andrew Jay Cohen"/>
    <s v="Seth Rogen"/>
    <s v="United States"/>
    <n v="35000000"/>
    <n v="108007109"/>
    <s v="Universal Pictures"/>
    <n v="92"/>
    <n v="240"/>
    <n v="137124025.46791667"/>
  </r>
  <r>
    <s v="Ben-Hur"/>
    <x v="8"/>
    <x v="2"/>
    <x v="36"/>
    <s v="August 19, 2016 (United States)"/>
    <x v="46"/>
    <n v="43000"/>
    <s v="Timur Bekmambetov"/>
    <s v="Lew Wallace"/>
    <s v="Jack Huston"/>
    <s v="United States"/>
    <n v="100000000"/>
    <n v="94061311"/>
    <s v="Hivemind"/>
    <n v="123"/>
    <n v="240"/>
    <n v="119418672.75708333"/>
  </r>
  <r>
    <s v="Free State of Jones"/>
    <x v="0"/>
    <x v="2"/>
    <x v="36"/>
    <s v="June 24, 2016 (United States)"/>
    <x v="15"/>
    <n v="55000"/>
    <s v="Gary Ross"/>
    <s v="Gary Ross"/>
    <s v="Matthew McConaughey"/>
    <s v="United States"/>
    <n v="50000000"/>
    <n v="25035950"/>
    <s v="Route One Entertainment"/>
    <n v="139"/>
    <n v="240"/>
    <n v="31785224.854166664"/>
  </r>
  <r>
    <s v="Jackie"/>
    <x v="0"/>
    <x v="5"/>
    <x v="36"/>
    <s v="December 2, 2016 (United States)"/>
    <x v="17"/>
    <n v="75000"/>
    <s v="Pablo LarraÃ­n"/>
    <s v="Noah Oppenheim"/>
    <s v="Natalie Portman"/>
    <s v="United States"/>
    <n v="9000000"/>
    <n v="29777777"/>
    <s v="Fox Searchlight Pictures"/>
    <n v="100"/>
    <n v="240"/>
    <n v="37805369.382916667"/>
  </r>
  <r>
    <s v="Gold"/>
    <x v="0"/>
    <x v="6"/>
    <x v="36"/>
    <s v="January 27, 2017 (United States)"/>
    <x v="17"/>
    <n v="60000"/>
    <s v="Stephen Gaghan"/>
    <s v="Patrick Massett"/>
    <s v="Matthew McConaughey"/>
    <s v="United States"/>
    <n v="20000000"/>
    <n v="14880939"/>
    <s v="Black Bear Pictures"/>
    <n v="120"/>
    <n v="240"/>
    <n v="18892592.138749998"/>
  </r>
  <r>
    <s v="Pete's Dragon"/>
    <x v="1"/>
    <x v="2"/>
    <x v="36"/>
    <s v="August 12, 2016 (United States)"/>
    <x v="17"/>
    <n v="55000"/>
    <s v="David Lowery"/>
    <s v="David Lowery"/>
    <s v="Bryce Dallas Howard"/>
    <s v="United States"/>
    <n v="65000000"/>
    <n v="143695338"/>
    <s v="Walt Disney Pictures"/>
    <n v="102"/>
    <n v="240"/>
    <n v="182433206.20249999"/>
  </r>
  <r>
    <n v="31"/>
    <x v="3"/>
    <x v="4"/>
    <x v="36"/>
    <s v="September 16, 2016 (United States)"/>
    <x v="27"/>
    <n v="19000"/>
    <s v="Rob Zombie"/>
    <s v="Rob Zombie"/>
    <s v="Malcolm McDowell"/>
    <s v="United Kingdom"/>
    <n v="1500000"/>
    <n v="850419"/>
    <s v="Bow and Arrow Entertainment"/>
    <n v="102"/>
    <n v="240"/>
    <n v="1079677.7887500001"/>
  </r>
  <r>
    <s v="Keanu"/>
    <x v="0"/>
    <x v="2"/>
    <x v="36"/>
    <s v="April 29, 2016 (United States)"/>
    <x v="21"/>
    <n v="47000"/>
    <s v="Peter Atencio"/>
    <s v="Jordan Peele"/>
    <s v="Keegan-Michael Key"/>
    <s v="United States"/>
    <n v="15000000"/>
    <n v="20651333"/>
    <s v="Artists First"/>
    <n v="100"/>
    <n v="240"/>
    <n v="26218588.187916666"/>
  </r>
  <r>
    <s v="Goat"/>
    <x v="0"/>
    <x v="0"/>
    <x v="36"/>
    <s v="September 23, 2016 (United States)"/>
    <x v="46"/>
    <n v="7500"/>
    <s v="Andrew Neel"/>
    <s v="David Gordon Green"/>
    <s v="Ben Schnetzer"/>
    <s v="United States"/>
    <m/>
    <n v="23020"/>
    <s v="Killer Films"/>
    <n v="96"/>
    <n v="240"/>
    <n v="29225.808333333331"/>
  </r>
  <r>
    <s v="Storks"/>
    <x v="1"/>
    <x v="10"/>
    <x v="36"/>
    <s v="September 23, 2016 (United States)"/>
    <x v="8"/>
    <n v="58000"/>
    <s v="Nicholas Stoller"/>
    <s v="Nicholas Stoller"/>
    <s v="Andy Samberg"/>
    <s v="United States"/>
    <n v="70000000"/>
    <n v="183388953"/>
    <s v="RatPac-Dune Entertainment"/>
    <n v="87"/>
    <n v="240"/>
    <n v="232827558.24625"/>
  </r>
  <r>
    <s v="A Monster Calls"/>
    <x v="8"/>
    <x v="1"/>
    <x v="36"/>
    <s v="January 6, 2017 (United States)"/>
    <x v="24"/>
    <n v="83000"/>
    <s v="J.A. Bayona"/>
    <s v="Patrick Ness"/>
    <s v="Lewis MacDougall"/>
    <s v="United Kingdom"/>
    <n v="43000000"/>
    <n v="47309313"/>
    <s v="Participant"/>
    <n v="108"/>
    <n v="240"/>
    <n v="60063115.296250001"/>
  </r>
  <r>
    <s v="Anthropoid"/>
    <x v="0"/>
    <x v="2"/>
    <x v="36"/>
    <s v="September 9, 2016 (United Kingdom)"/>
    <x v="13"/>
    <n v="45000"/>
    <s v="Sean Ellis"/>
    <s v="Sean Ellis"/>
    <s v="Jamie Dornan"/>
    <s v="Czech Republic"/>
    <m/>
    <n v="5079219"/>
    <s v="LD Entertainment"/>
    <n v="120"/>
    <n v="240"/>
    <n v="6448491.7887499994"/>
  </r>
  <r>
    <s v="Kubo and the Two Strings"/>
    <x v="1"/>
    <x v="10"/>
    <x v="36"/>
    <s v="August 19, 2016 (United States)"/>
    <x v="40"/>
    <n v="121000"/>
    <s v="Travis Knight"/>
    <s v="Marc Haimes"/>
    <s v="Charlize Theron"/>
    <s v="United States"/>
    <n v="60000000"/>
    <n v="76249438"/>
    <s v="Focus Features"/>
    <n v="101"/>
    <n v="240"/>
    <n v="96805015.660833329"/>
  </r>
  <r>
    <s v="CafÃ© Society"/>
    <x v="8"/>
    <x v="3"/>
    <x v="36"/>
    <s v="August 5, 2016 (United States)"/>
    <x v="14"/>
    <n v="73000"/>
    <s v="Woody Allen"/>
    <s v="Woody Allen"/>
    <s v="Jesse Eisenberg"/>
    <s v="United States"/>
    <n v="30000000"/>
    <n v="43763247"/>
    <s v="Gravier Productions"/>
    <n v="96"/>
    <n v="240"/>
    <n v="55561089.003749996"/>
  </r>
  <r>
    <s v="Blair Witch"/>
    <x v="0"/>
    <x v="4"/>
    <x v="36"/>
    <s v="September 16, 2016 (United States)"/>
    <x v="18"/>
    <n v="43000"/>
    <s v="Adam Wingard"/>
    <s v="Simon Barrett"/>
    <s v="James Allen McCune"/>
    <s v="Canada"/>
    <n v="5000000"/>
    <n v="45173154"/>
    <s v="Lionsgate"/>
    <n v="89"/>
    <n v="240"/>
    <n v="57351083.432499997"/>
  </r>
  <r>
    <s v="The Salesman"/>
    <x v="8"/>
    <x v="0"/>
    <x v="36"/>
    <s v="August 31, 2016 (Iran)"/>
    <x v="40"/>
    <n v="54000"/>
    <s v="Asghar Farhadi"/>
    <s v="Asghar Farhadi"/>
    <s v="Shahab Hosseini"/>
    <s v="Iran"/>
    <m/>
    <n v="6953604"/>
    <s v="ARTE"/>
    <n v="124"/>
    <n v="240"/>
    <n v="8828179.7449999992"/>
  </r>
  <r>
    <s v="In a Valley of Violence"/>
    <x v="0"/>
    <x v="2"/>
    <x v="36"/>
    <s v="October 21, 2016 (United States)"/>
    <x v="22"/>
    <n v="17000"/>
    <s v="Ti West"/>
    <s v="Ti West"/>
    <s v="Ethan Hawke"/>
    <s v="United States"/>
    <m/>
    <n v="61797"/>
    <s v="Blumhouse Productions"/>
    <n v="104"/>
    <n v="240"/>
    <n v="78456.441250000003"/>
  </r>
  <r>
    <s v="Ratchet &amp; Clank"/>
    <x v="1"/>
    <x v="10"/>
    <x v="36"/>
    <s v="April 29, 2016 (United States)"/>
    <x v="41"/>
    <n v="10000"/>
    <s v="Kevin Munroe"/>
    <s v="T.J. Fixman"/>
    <s v="James Arnold Taylor"/>
    <s v="Hong Kong"/>
    <n v="20000000"/>
    <n v="13385737"/>
    <s v="Gramercy Pictures (I)"/>
    <n v="94"/>
    <n v="240"/>
    <n v="16994308.599583331"/>
  </r>
  <r>
    <s v="Risen"/>
    <x v="8"/>
    <x v="2"/>
    <x v="36"/>
    <s v="February 19, 2016 (United States)"/>
    <x v="21"/>
    <n v="26000"/>
    <s v="Kevin Reynolds"/>
    <s v="Kevin Reynolds"/>
    <s v="Joseph Fiennes"/>
    <s v="United States"/>
    <n v="20000000"/>
    <n v="46771565"/>
    <s v="LD Entertainment"/>
    <n v="107"/>
    <n v="240"/>
    <n v="59380399.397916667"/>
  </r>
  <r>
    <s v="Rules Don't Apply"/>
    <x v="8"/>
    <x v="3"/>
    <x v="36"/>
    <s v="November 23, 2016 (United States)"/>
    <x v="46"/>
    <n v="10000"/>
    <s v="Warren Beatty"/>
    <s v="Warren Beatty"/>
    <s v="Lily Collins"/>
    <s v="United States"/>
    <n v="25000000"/>
    <n v="3885342"/>
    <s v="New Regency Productions"/>
    <n v="127"/>
    <n v="240"/>
    <n v="4932765.4474999998"/>
  </r>
  <r>
    <s v="Office Christmas Party"/>
    <x v="0"/>
    <x v="3"/>
    <x v="36"/>
    <s v="December 9, 2016 (United States)"/>
    <x v="23"/>
    <n v="72000"/>
    <s v="Josh Gordon"/>
    <s v="Jon Lucas"/>
    <s v="Jason Bateman"/>
    <s v="United States"/>
    <n v="45000000"/>
    <n v="114501299"/>
    <s v="DreamWorks"/>
    <n v="105"/>
    <n v="240"/>
    <n v="145368940.85541666"/>
  </r>
  <r>
    <s v="Better Watch Out"/>
    <x v="0"/>
    <x v="3"/>
    <x v="36"/>
    <s v="November 9, 2017 (New Zealand)"/>
    <x v="16"/>
    <n v="33000"/>
    <s v="Chris Peckover"/>
    <s v="Zack Kahn"/>
    <s v="Olivia DeJonge"/>
    <s v="Australia"/>
    <m/>
    <n v="176288"/>
    <s v="Storm Vision Entertainment"/>
    <n v="89"/>
    <n v="240"/>
    <n v="223812.30666666667"/>
  </r>
  <r>
    <s v="Florence Foster Jenkins"/>
    <x v="8"/>
    <x v="5"/>
    <x v="36"/>
    <s v="August 12, 2016 (United States)"/>
    <x v="8"/>
    <n v="52000"/>
    <s v="Stephen Frears"/>
    <s v="Nicholas Martin"/>
    <s v="Meryl Streep"/>
    <s v="United Kingdom"/>
    <n v="29000000"/>
    <n v="49052787"/>
    <s v="PathÃ©"/>
    <n v="111"/>
    <n v="240"/>
    <n v="62276600.828749999"/>
  </r>
  <r>
    <s v="Batman: The Killing Joke"/>
    <x v="0"/>
    <x v="10"/>
    <x v="36"/>
    <s v="July 25, 2016 (United States)"/>
    <x v="5"/>
    <n v="52000"/>
    <s v="Sam Liu"/>
    <s v="Brian Azzarello"/>
    <s v="Kevin Conroy"/>
    <s v="United States"/>
    <n v="3500000"/>
    <n v="4462034"/>
    <s v="Warner Bros. Animation"/>
    <n v="76"/>
    <n v="240"/>
    <n v="5664923.9991666665"/>
  </r>
  <r>
    <s v="Leap!"/>
    <x v="1"/>
    <x v="10"/>
    <x v="36"/>
    <s v="August 25, 2017 (United States)"/>
    <x v="8"/>
    <n v="21000"/>
    <s v="Directors"/>
    <s v="Eric Summer"/>
    <s v="Elle Fanning"/>
    <s v="France"/>
    <n v="30000000"/>
    <n v="106127278"/>
    <s v="Quad Productions"/>
    <n v="89"/>
    <n v="240"/>
    <n v="134737423.36083332"/>
  </r>
  <r>
    <s v="The Untamed"/>
    <x v="4"/>
    <x v="0"/>
    <x v="36"/>
    <s v="July 21, 2017 (United States)"/>
    <x v="10"/>
    <n v="5000"/>
    <s v="Amat Escalante"/>
    <s v="Amat Escalante"/>
    <s v="Ruth Ramos"/>
    <s v="Mexico"/>
    <m/>
    <n v="61249"/>
    <s v="Mantarraya Producciones"/>
    <n v="98"/>
    <n v="240"/>
    <n v="77760.70958333333"/>
  </r>
  <r>
    <s v="A Hologram for the King"/>
    <x v="0"/>
    <x v="3"/>
    <x v="36"/>
    <s v="April 28, 2016 (Germany)"/>
    <x v="10"/>
    <n v="42000"/>
    <s v="Tom Tykwer"/>
    <s v="Dave Eggers"/>
    <s v="Tom Hanks"/>
    <s v="United Kingdom"/>
    <n v="30000000"/>
    <n v="9169507"/>
    <s v="X-Filme Creative Pool"/>
    <n v="98"/>
    <n v="240"/>
    <n v="11641453.262083333"/>
  </r>
  <r>
    <s v="Ouija: Origin of Evil"/>
    <x v="8"/>
    <x v="0"/>
    <x v="36"/>
    <s v="October 21, 2016 (United States)"/>
    <x v="10"/>
    <n v="56000"/>
    <s v="Mike Flanagan"/>
    <s v="Mike Flanagan"/>
    <s v="Elizabeth Reaser"/>
    <s v="United States"/>
    <n v="9000000"/>
    <n v="81705746"/>
    <s v="Universal Pictures"/>
    <n v="99"/>
    <n v="240"/>
    <n v="103732253.35916667"/>
  </r>
  <r>
    <s v="All I See Is You"/>
    <x v="0"/>
    <x v="0"/>
    <x v="36"/>
    <s v="October 27, 2017 (United States)"/>
    <x v="20"/>
    <n v="11000"/>
    <s v="Marc Forster"/>
    <s v="Sean Conway"/>
    <s v="Blake Lively"/>
    <s v="United States"/>
    <n v="30000000"/>
    <n v="678150"/>
    <s v="2DUXÂ²"/>
    <n v="109"/>
    <n v="240"/>
    <n v="860967.9375"/>
  </r>
  <r>
    <s v="The Forest"/>
    <x v="8"/>
    <x v="4"/>
    <x v="36"/>
    <s v="January 8, 2016 (United States)"/>
    <x v="25"/>
    <n v="41000"/>
    <s v="Jason Zada"/>
    <s v="Nick Antosca"/>
    <s v="Natalie Dormer"/>
    <s v="United States"/>
    <n v="10000000"/>
    <n v="39712000"/>
    <s v="AI-Film"/>
    <n v="93"/>
    <n v="240"/>
    <n v="50417693.333333328"/>
  </r>
  <r>
    <s v="Money Monster"/>
    <x v="0"/>
    <x v="6"/>
    <x v="36"/>
    <s v="May 13, 2016 (United States)"/>
    <x v="16"/>
    <n v="96000"/>
    <s v="Jodie Foster"/>
    <s v="Jamie Linden"/>
    <s v="George Clooney"/>
    <s v="United States"/>
    <n v="27000000"/>
    <n v="93282604"/>
    <s v="TriStar Pictures"/>
    <n v="98"/>
    <n v="240"/>
    <n v="118430039.32833333"/>
  </r>
  <r>
    <s v="Monster Trucks"/>
    <x v="1"/>
    <x v="10"/>
    <x v="36"/>
    <s v="January 13, 2017 (United States)"/>
    <x v="46"/>
    <n v="16000"/>
    <s v="Chris Wedge"/>
    <s v="Derek Connolly"/>
    <s v="Lucas Till"/>
    <s v="Canada"/>
    <n v="125000000"/>
    <n v="64493915"/>
    <s v="Paramount Pictures"/>
    <n v="104"/>
    <n v="240"/>
    <n v="81880399.58541666"/>
  </r>
  <r>
    <s v="The Hollars"/>
    <x v="8"/>
    <x v="3"/>
    <x v="36"/>
    <s v="August 26, 2016 (United States)"/>
    <x v="14"/>
    <n v="12000"/>
    <s v="John Krasinski"/>
    <s v="Jim Strouse"/>
    <s v="Sharlto Copley"/>
    <s v="United States"/>
    <n v="3800000"/>
    <n v="1138609"/>
    <s v="Sycamore Pictures"/>
    <n v="88"/>
    <n v="240"/>
    <n v="1445559.0095833333"/>
  </r>
  <r>
    <s v="Fifty Shades of Black"/>
    <x v="0"/>
    <x v="3"/>
    <x v="36"/>
    <s v="January 29, 2016 (United States)"/>
    <x v="50"/>
    <n v="20000"/>
    <s v="Michael Tiddes"/>
    <s v="Marlon Wayans"/>
    <s v="Marlon Wayans"/>
    <s v="United States"/>
    <n v="5000000"/>
    <n v="22227514"/>
    <s v="Fermion Films"/>
    <n v="92"/>
    <n v="240"/>
    <n v="28219681.315833334"/>
  </r>
  <r>
    <s v="Toni Erdmann"/>
    <x v="0"/>
    <x v="3"/>
    <x v="36"/>
    <s v="December 25, 2016 (United States)"/>
    <x v="34"/>
    <n v="46000"/>
    <s v="Maren Ade"/>
    <s v="Maren Ade"/>
    <s v="Sandra HÃ¼ller"/>
    <s v="Germany"/>
    <m/>
    <n v="11784207"/>
    <s v="Komplizen Film"/>
    <n v="162"/>
    <n v="240"/>
    <n v="14961032.803749999"/>
  </r>
  <r>
    <s v="Their Finest"/>
    <x v="0"/>
    <x v="3"/>
    <x v="36"/>
    <s v="April 7, 2017 (United States)"/>
    <x v="8"/>
    <n v="19000"/>
    <s v="Lone Scherfig"/>
    <s v="Lissa Evans"/>
    <s v="Gemma Arterton"/>
    <s v="United Kingdom"/>
    <m/>
    <n v="12597262"/>
    <s v="BBC Films"/>
    <n v="117"/>
    <n v="240"/>
    <n v="15993273.880833333"/>
  </r>
  <r>
    <s v="My Big Fat Greek Wedding 2"/>
    <x v="8"/>
    <x v="3"/>
    <x v="36"/>
    <s v="March 25, 2016 (United States)"/>
    <x v="22"/>
    <n v="29000"/>
    <s v="Kirk Jones"/>
    <s v="Nia Vardalos"/>
    <s v="Nia Vardalos"/>
    <s v="United States"/>
    <n v="18000000"/>
    <n v="90632641"/>
    <s v="Gold Circle Films"/>
    <n v="94"/>
    <n v="240"/>
    <n v="115065690.46958333"/>
  </r>
  <r>
    <s v="Billy Lynn's Long Halftime Walk"/>
    <x v="0"/>
    <x v="2"/>
    <x v="36"/>
    <s v="November 18, 2016 (United States)"/>
    <x v="19"/>
    <n v="22000"/>
    <s v="Ang Lee"/>
    <s v="Ben Fountain"/>
    <s v="Joe Alwyn"/>
    <s v="United Kingdom"/>
    <n v="40000000"/>
    <n v="30930984"/>
    <s v="Bona Film Group"/>
    <n v="113"/>
    <n v="240"/>
    <n v="39269461.769999996"/>
  </r>
  <r>
    <s v="Personal Shopper"/>
    <x v="0"/>
    <x v="0"/>
    <x v="36"/>
    <s v="March 10, 2017 (United States)"/>
    <x v="10"/>
    <n v="37000"/>
    <s v="Olivier Assayas"/>
    <s v="Olivier Assayas"/>
    <s v="Kristen Stewart"/>
    <s v="France"/>
    <n v="6000000"/>
    <n v="2840408"/>
    <s v="CG CinÃ©ma"/>
    <n v="105"/>
    <n v="240"/>
    <n v="3606134.6566666667"/>
  </r>
  <r>
    <s v="Our Kind of Traitor"/>
    <x v="0"/>
    <x v="6"/>
    <x v="36"/>
    <s v="May 13, 2016 (United Kingdom)"/>
    <x v="19"/>
    <n v="21000"/>
    <s v="Susanna White"/>
    <s v="John le CarrÃ©"/>
    <s v="Carlos Acosta"/>
    <s v="United Kingdom"/>
    <m/>
    <n v="10711027"/>
    <s v="StudioCanal"/>
    <n v="108"/>
    <n v="240"/>
    <n v="13598541.362083333"/>
  </r>
  <r>
    <s v="Love &amp; Friendship"/>
    <x v="1"/>
    <x v="3"/>
    <x v="36"/>
    <s v="June 3, 2016 (United States)"/>
    <x v="5"/>
    <n v="24000"/>
    <s v="Whit Stillman"/>
    <s v="Whit Stillman"/>
    <s v="Kate Beckinsale"/>
    <s v="Ireland"/>
    <n v="3000000"/>
    <n v="21401949"/>
    <s v="Westerly Films"/>
    <n v="90"/>
    <n v="240"/>
    <n v="27171557.751249999"/>
  </r>
  <r>
    <s v="Bleed for This"/>
    <x v="0"/>
    <x v="5"/>
    <x v="36"/>
    <s v="November 18, 2016 (United States)"/>
    <x v="8"/>
    <n v="26000"/>
    <s v="Ben Younger"/>
    <s v="Ben Younger"/>
    <s v="Miles Teller"/>
    <s v="United States"/>
    <n v="6000000"/>
    <n v="6698679"/>
    <s v="Verdi Productions"/>
    <n v="117"/>
    <n v="240"/>
    <n v="8504531.2137499992"/>
  </r>
  <r>
    <s v="Whiskey Tango Foxtrot"/>
    <x v="0"/>
    <x v="5"/>
    <x v="36"/>
    <s v="March 4, 2016 (United States)"/>
    <x v="14"/>
    <n v="51000"/>
    <s v="Glenn Ficarra"/>
    <s v="Robert Carlock"/>
    <s v="Tina Fey"/>
    <s v="United States"/>
    <n v="35000000"/>
    <n v="24972139"/>
    <s v="Broadway Video"/>
    <n v="112"/>
    <n v="240"/>
    <n v="31704211.472083334"/>
  </r>
  <r>
    <s v="Loving"/>
    <x v="8"/>
    <x v="5"/>
    <x v="36"/>
    <s v="November 4, 2016 (United States)"/>
    <x v="9"/>
    <n v="33000"/>
    <s v="Jeff Nichols"/>
    <s v="Jeff Nichols"/>
    <s v="Ruth Negga"/>
    <s v="United Kingdom"/>
    <n v="9000000"/>
    <n v="12957265"/>
    <s v="Raindog Films"/>
    <n v="123"/>
    <n v="240"/>
    <n v="16450327.689583333"/>
  </r>
  <r>
    <s v="I, Daniel Blake"/>
    <x v="0"/>
    <x v="0"/>
    <x v="36"/>
    <s v="June 9, 2017 (United States)"/>
    <x v="6"/>
    <n v="56000"/>
    <s v="Ken Loach"/>
    <s v="Paul Laverty"/>
    <s v="Dave Johns"/>
    <s v="United Kingdom"/>
    <m/>
    <n v="15793051"/>
    <s v="Sixteen Films"/>
    <n v="100"/>
    <n v="240"/>
    <n v="20050594.332083333"/>
  </r>
  <r>
    <s v="Sanam Teri Kasam"/>
    <x v="4"/>
    <x v="0"/>
    <x v="36"/>
    <s v="February 5, 2016 (India)"/>
    <x v="24"/>
    <n v="11000"/>
    <s v="Radhika Rao"/>
    <s v="Radhika Rao"/>
    <s v="Harshvardhan Rane"/>
    <s v="India"/>
    <m/>
    <n v="1386707"/>
    <s v="Jhoom Jhoom Productions"/>
    <n v="154"/>
    <n v="240"/>
    <n v="1760540.0954166667"/>
  </r>
  <r>
    <s v="Pet"/>
    <x v="0"/>
    <x v="4"/>
    <x v="36"/>
    <s v="December 2, 2016 (United States)"/>
    <x v="46"/>
    <n v="16000"/>
    <s v="Carles Torrens"/>
    <s v="Jeremy Slater"/>
    <s v="Dominic Monaghan"/>
    <s v="Spain"/>
    <m/>
    <n v="22003"/>
    <s v="Cine365 Films"/>
    <n v="94"/>
    <n v="240"/>
    <n v="27934.642083333332"/>
  </r>
  <r>
    <s v="Kingsglaive: Final Fantasy XV"/>
    <x v="8"/>
    <x v="10"/>
    <x v="36"/>
    <s v="July 9, 2016 (Japan)"/>
    <x v="8"/>
    <n v="21000"/>
    <s v="Takeshi Nozue"/>
    <s v="Takashi Hasegawa"/>
    <s v="Aaron Paul"/>
    <s v="Japan"/>
    <m/>
    <n v="5725482"/>
    <s v="Square Visual Works Co. Ltd."/>
    <n v="110"/>
    <n v="240"/>
    <n v="7268976.5225"/>
  </r>
  <r>
    <s v="Mr. Church"/>
    <x v="8"/>
    <x v="3"/>
    <x v="36"/>
    <s v="November 11, 2016 (Netherlands)"/>
    <x v="3"/>
    <n v="27000"/>
    <s v="Bruce Beresford"/>
    <s v="Susan McMartin"/>
    <s v="Eddie Murphy"/>
    <s v="United States"/>
    <n v="8000000"/>
    <n v="685780"/>
    <s v="Cinelou Films"/>
    <n v="104"/>
    <n v="240"/>
    <n v="870654.85833333328"/>
  </r>
  <r>
    <s v="Hands of Stone"/>
    <x v="0"/>
    <x v="5"/>
    <x v="36"/>
    <s v="August 26, 2016 (United States)"/>
    <x v="14"/>
    <n v="16000"/>
    <s v="Jonathan Jakubowicz"/>
    <s v="Jonathan Jakubowicz"/>
    <s v="Edgar RamÃ­rez"/>
    <s v="Panama"/>
    <n v="20000000"/>
    <n v="4978353"/>
    <s v="Fuego Films"/>
    <n v="111"/>
    <n v="240"/>
    <n v="6320433.9962499999"/>
  </r>
  <r>
    <s v="Ae Dil Hai Mushkil"/>
    <x v="4"/>
    <x v="0"/>
    <x v="36"/>
    <s v="October 28, 2016 (United States)"/>
    <x v="1"/>
    <n v="22000"/>
    <s v="Karan Johar"/>
    <s v="Karan Johar"/>
    <s v="Ranbir Kapoor"/>
    <s v="India"/>
    <m/>
    <n v="31668920"/>
    <s v="ADHM Films"/>
    <n v="158"/>
    <n v="240"/>
    <n v="40206333.016666666"/>
  </r>
  <r>
    <s v="Denial"/>
    <x v="8"/>
    <x v="5"/>
    <x v="36"/>
    <s v="October 21, 2016 (United States)"/>
    <x v="17"/>
    <n v="20000"/>
    <s v="Mick Jackson"/>
    <s v="Deborah Lipstadt"/>
    <s v="Rachel Weisz"/>
    <s v="United Kingdom"/>
    <n v="10000000"/>
    <n v="7994527"/>
    <s v="BBC Films"/>
    <n v="109"/>
    <n v="240"/>
    <n v="10149718.237083333"/>
  </r>
  <r>
    <s v="Carrie Pilby"/>
    <x v="4"/>
    <x v="3"/>
    <x v="36"/>
    <s v="April 4, 2017 (United States)"/>
    <x v="17"/>
    <n v="9800"/>
    <s v="Susan Johnson"/>
    <s v="Kara Holden"/>
    <s v="Bel Powley"/>
    <s v="United States"/>
    <m/>
    <n v="28430"/>
    <s v="Braveart Films"/>
    <n v="98"/>
    <n v="240"/>
    <n v="36094.254166666666"/>
  </r>
  <r>
    <s v="Ride Along 2"/>
    <x v="8"/>
    <x v="2"/>
    <x v="36"/>
    <s v="January 15, 2016 (United States)"/>
    <x v="23"/>
    <n v="55000"/>
    <s v="Tim Story"/>
    <s v="Phil Hay"/>
    <s v="Ice Cube"/>
    <s v="United States"/>
    <n v="40000000"/>
    <n v="124608438"/>
    <s v="Universal Pictures"/>
    <n v="102"/>
    <n v="240"/>
    <n v="158200796.07749999"/>
  </r>
  <r>
    <s v="Pink"/>
    <x v="4"/>
    <x v="6"/>
    <x v="36"/>
    <s v="September 16, 2016 (United States)"/>
    <x v="31"/>
    <n v="41000"/>
    <s v="Aniruddha Roy Chowdhury"/>
    <s v="Shoojit Sircar"/>
    <s v="Taapsee Pannu"/>
    <s v="India"/>
    <m/>
    <n v="180180"/>
    <s v="NH Studioz"/>
    <n v="136"/>
    <n v="240"/>
    <n v="228753.52499999999"/>
  </r>
  <r>
    <s v="Under the Shadow"/>
    <x v="8"/>
    <x v="0"/>
    <x v="36"/>
    <s v="October 7, 2016 (United States)"/>
    <x v="15"/>
    <n v="25000"/>
    <s v="Babak Anvari"/>
    <s v="Babak Anvari"/>
    <s v="Narges Rashidi"/>
    <s v="United Kingdom"/>
    <m/>
    <n v="133324"/>
    <s v="Wigwam Films"/>
    <n v="84"/>
    <n v="240"/>
    <n v="169265.92833333332"/>
  </r>
  <r>
    <s v="Rock Dog"/>
    <x v="1"/>
    <x v="10"/>
    <x v="36"/>
    <s v="February 24, 2017 (United States)"/>
    <x v="22"/>
    <n v="4900"/>
    <s v="Ash Brannon"/>
    <s v="Ash Brannon"/>
    <s v="Luke Wilson"/>
    <s v="China"/>
    <n v="60000000"/>
    <n v="23157646"/>
    <s v="Summit Premiere"/>
    <n v="90"/>
    <n v="240"/>
    <n v="29400561.400833331"/>
  </r>
  <r>
    <s v="Race"/>
    <x v="8"/>
    <x v="5"/>
    <x v="36"/>
    <s v="February 19, 2016 (United States)"/>
    <x v="12"/>
    <n v="36000"/>
    <s v="Stephen Hopkins"/>
    <s v="Joe Shrapnel"/>
    <s v="Stephan James"/>
    <s v="Canada"/>
    <n v="35000000"/>
    <n v="25070261"/>
    <s v="Forecast Pictures"/>
    <n v="134"/>
    <n v="240"/>
    <n v="31828785.527916666"/>
  </r>
  <r>
    <s v="A United Kingdom"/>
    <x v="8"/>
    <x v="5"/>
    <x v="36"/>
    <s v="February 10, 2017 (United States)"/>
    <x v="15"/>
    <n v="15000"/>
    <s v="Amma Asante"/>
    <s v="Guy Hibbert"/>
    <s v="David Oyelowo"/>
    <s v="Czech Republic"/>
    <n v="14000000"/>
    <n v="14459330"/>
    <s v="Fox Searchlight Pictures"/>
    <n v="111"/>
    <n v="240"/>
    <n v="18357324.379166666"/>
  </r>
  <r>
    <s v="Julieta"/>
    <x v="0"/>
    <x v="0"/>
    <x v="36"/>
    <s v="December 21, 2016 (United States)"/>
    <x v="12"/>
    <n v="30000"/>
    <s v="Pedro AlmodÃ³var"/>
    <s v="Pedro AlmodÃ³var"/>
    <s v="Emma SuÃ¡rez"/>
    <s v="Spain"/>
    <m/>
    <n v="22546233"/>
    <s v="Echo Lake Entertainment"/>
    <n v="99"/>
    <n v="240"/>
    <n v="28624321.646249998"/>
  </r>
  <r>
    <s v="American Pastoral"/>
    <x v="0"/>
    <x v="6"/>
    <x v="36"/>
    <s v="October 21, 2016 (United States)"/>
    <x v="10"/>
    <n v="16000"/>
    <s v="Ewan McGregor"/>
    <s v="Philip Roth"/>
    <s v="Ewan McGregor"/>
    <s v="Hong Kong"/>
    <m/>
    <n v="2063436"/>
    <s v="Lionsgate"/>
    <n v="108"/>
    <n v="240"/>
    <n v="2619703.9550000001"/>
  </r>
  <r>
    <s v="Buster's Mal Heart"/>
    <x v="9"/>
    <x v="6"/>
    <x v="36"/>
    <s v="May 23, 2017 (United States)"/>
    <x v="19"/>
    <n v="9400"/>
    <s v="Sarah Adina Smith"/>
    <s v="Sarah Adina Smith"/>
    <s v="Rami Malek"/>
    <s v="United States"/>
    <m/>
    <n v="73121"/>
    <s v="Everything Is Everything"/>
    <n v="96"/>
    <n v="240"/>
    <n v="92833.202916666662"/>
  </r>
  <r>
    <s v="Complete Unknown"/>
    <x v="0"/>
    <x v="0"/>
    <x v="36"/>
    <s v="August 26, 2016 (United States)"/>
    <x v="20"/>
    <n v="5800"/>
    <s v="Joshua Marston"/>
    <s v="Joshua Marston"/>
    <s v="Erin Darke"/>
    <s v="United States"/>
    <m/>
    <n v="217473"/>
    <s v="Parts and Labor"/>
    <n v="91"/>
    <n v="240"/>
    <n v="276100.09625"/>
  </r>
  <r>
    <s v="This Beautiful Fantastic"/>
    <x v="1"/>
    <x v="3"/>
    <x v="36"/>
    <s v="February 19, 2018 (United Kingdom)"/>
    <x v="15"/>
    <n v="10000"/>
    <s v="Simon Aboud"/>
    <s v="Simon Aboud"/>
    <s v="Jessica Brown Findlay"/>
    <s v="United Kingdom"/>
    <m/>
    <n v="353808"/>
    <s v="Ipso Facto Productions"/>
    <n v="92"/>
    <n v="240"/>
    <n v="449188.74"/>
  </r>
  <r>
    <s v="Incarnate"/>
    <x v="8"/>
    <x v="4"/>
    <x v="36"/>
    <s v="December 2, 2016 (United States)"/>
    <x v="11"/>
    <n v="12000"/>
    <s v="Brad Peyton"/>
    <s v="Ronnie Christensen"/>
    <s v="Aaron Eckhart"/>
    <s v="United States"/>
    <n v="5000000"/>
    <n v="9037058"/>
    <s v="IM Global"/>
    <n v="87"/>
    <n v="240"/>
    <n v="11473298.219166666"/>
  </r>
  <r>
    <s v="The Innocents"/>
    <x v="8"/>
    <x v="0"/>
    <x v="36"/>
    <s v="February 10, 2016 (France)"/>
    <x v="4"/>
    <n v="10000"/>
    <s v="Anne Fontaine"/>
    <s v="Sabrina B. Karine"/>
    <s v="Lou de LaÃ¢ge"/>
    <s v="France"/>
    <m/>
    <n v="7400324"/>
    <s v="Mandarin Films"/>
    <n v="115"/>
    <n v="240"/>
    <n v="9395328.0116666667"/>
  </r>
  <r>
    <s v="Thor: Ragnarok"/>
    <x v="8"/>
    <x v="2"/>
    <x v="37"/>
    <s v="November 3, 2017 (United States)"/>
    <x v="6"/>
    <n v="628000"/>
    <s v="Taika Waititi"/>
    <s v="Eric Pearson"/>
    <s v="Chris Hemsworth"/>
    <s v="United States"/>
    <n v="180000000"/>
    <n v="853983911"/>
    <s v="Walt Disney Pictures"/>
    <n v="130"/>
    <n v="245.1"/>
    <n v="1061643809.3908608"/>
  </r>
  <r>
    <s v="Darkest Hour"/>
    <x v="8"/>
    <x v="5"/>
    <x v="37"/>
    <s v="December 22, 2017 (United States)"/>
    <x v="34"/>
    <n v="179000"/>
    <s v="Joe Wright"/>
    <s v="Anthony McCarten"/>
    <s v="Gary Oldman"/>
    <s v="United Kingdom"/>
    <n v="30000000"/>
    <n v="150847274"/>
    <s v="Focus Features"/>
    <n v="125"/>
    <n v="245.1"/>
    <n v="187528210.47654018"/>
  </r>
  <r>
    <s v="The Hitman's Bodyguard"/>
    <x v="0"/>
    <x v="2"/>
    <x v="37"/>
    <s v="August 18, 2017 (United States)"/>
    <x v="15"/>
    <n v="203000"/>
    <s v="Patrick Hughes"/>
    <s v="Tom O'Connor"/>
    <s v="Ryan Reynolds"/>
    <s v="United States"/>
    <n v="30000000"/>
    <n v="176600207"/>
    <s v="Summit Entertainment"/>
    <n v="118"/>
    <n v="245.1"/>
    <n v="219543382.59037128"/>
  </r>
  <r>
    <s v="It"/>
    <x v="0"/>
    <x v="4"/>
    <x v="37"/>
    <s v="September 8, 2017 (United States)"/>
    <x v="4"/>
    <n v="478000"/>
    <s v="Andy Muschietti"/>
    <s v="Chase Palmer"/>
    <s v="Bill SkarsgÃ¥rd"/>
    <s v="United States"/>
    <n v="35000000"/>
    <n v="701796444"/>
    <s v="New Line Cinema"/>
    <n v="135"/>
    <n v="245.1"/>
    <n v="872449516.47001219"/>
  </r>
  <r>
    <s v="Spider-Man: Homecoming"/>
    <x v="8"/>
    <x v="2"/>
    <x v="37"/>
    <s v="July 7, 2017 (United States)"/>
    <x v="34"/>
    <n v="540000"/>
    <s v="Jon Watts"/>
    <s v="Jonathan Goldstein"/>
    <s v="Tom Holland"/>
    <s v="United States"/>
    <n v="175000000"/>
    <n v="880166924"/>
    <s v="Columbia Pictures"/>
    <n v="133"/>
    <n v="245.1"/>
    <n v="1094193642.361485"/>
  </r>
  <r>
    <s v="Blade Runner 2049"/>
    <x v="0"/>
    <x v="2"/>
    <x v="37"/>
    <s v="October 6, 2017 (United States)"/>
    <x v="45"/>
    <n v="486000"/>
    <s v="Denis Villeneuve"/>
    <s v="Hampton Fancher"/>
    <s v="Harrison Ford"/>
    <s v="United States"/>
    <n v="150000000"/>
    <n v="259334548"/>
    <s v="Alcon Entertainment"/>
    <n v="164"/>
    <n v="245.1"/>
    <n v="322395906.87719297"/>
  </r>
  <r>
    <s v="Guardians of the Galaxy Vol. 2"/>
    <x v="8"/>
    <x v="2"/>
    <x v="37"/>
    <s v="May 5, 2017 (United States)"/>
    <x v="37"/>
    <n v="596000"/>
    <s v="James Gunn"/>
    <s v="James Gunn"/>
    <s v="Chris Pratt"/>
    <s v="United States"/>
    <n v="200000000"/>
    <n v="863756051"/>
    <s v="Marvel Studios"/>
    <n v="136"/>
    <n v="245.1"/>
    <n v="1073792202.1203589"/>
  </r>
  <r>
    <s v="The Greatest Showman"/>
    <x v="1"/>
    <x v="5"/>
    <x v="37"/>
    <s v="December 20, 2017 (United States)"/>
    <x v="37"/>
    <n v="251000"/>
    <s v="Michael Gracey"/>
    <s v="Jenny Bicks"/>
    <s v="Hugh Jackman"/>
    <s v="United States"/>
    <n v="84000000"/>
    <n v="438006904"/>
    <s v="Bona Film Group"/>
    <n v="105"/>
    <n v="245.1"/>
    <n v="544515314.76458585"/>
  </r>
  <r>
    <s v="Jumanji: Welcome to the Jungle"/>
    <x v="8"/>
    <x v="2"/>
    <x v="37"/>
    <s v="December 20, 2017 (United States)"/>
    <x v="15"/>
    <n v="336000"/>
    <s v="Jake Kasdan"/>
    <s v="Chris McKenna"/>
    <s v="Dwayne Johnson"/>
    <s v="United States"/>
    <n v="90000000"/>
    <n v="962542945"/>
    <s v="Columbia Pictures"/>
    <n v="119"/>
    <n v="245.1"/>
    <n v="1196600715.3875968"/>
  </r>
  <r>
    <s v="Baywatch"/>
    <x v="0"/>
    <x v="2"/>
    <x v="37"/>
    <s v="May 25, 2017 (United States)"/>
    <x v="30"/>
    <n v="170000"/>
    <s v="Seth Gordon"/>
    <s v="Michael Berk"/>
    <s v="Dwayne Johnson"/>
    <s v="United Kingdom"/>
    <n v="69000000"/>
    <n v="177856751"/>
    <s v="Paramount Pictures"/>
    <n v="116"/>
    <n v="245.1"/>
    <n v="221105475.43737251"/>
  </r>
  <r>
    <s v="Call Me by Your Name"/>
    <x v="0"/>
    <x v="0"/>
    <x v="37"/>
    <s v="January 19, 2018 (United States)"/>
    <x v="6"/>
    <n v="228000"/>
    <s v="Luca Guadagnino"/>
    <s v="James Ivory"/>
    <s v="Armie Hammer"/>
    <s v="Italy"/>
    <m/>
    <n v="41888660"/>
    <s v="Frenesy Film Company"/>
    <n v="132"/>
    <n v="245.1"/>
    <n v="52074560.187678501"/>
  </r>
  <r>
    <s v="Home Again"/>
    <x v="8"/>
    <x v="3"/>
    <x v="37"/>
    <s v="September 8, 2017 (United States)"/>
    <x v="1"/>
    <n v="30000"/>
    <s v="Hallie Meyers-Shyer"/>
    <s v="Hallie Meyers-Shyer"/>
    <s v="Reese Witherspoon"/>
    <s v="United States"/>
    <n v="12000000"/>
    <n v="37270721"/>
    <s v="Black Bicycle Entertainment"/>
    <n v="97"/>
    <n v="245.1"/>
    <n v="46333695.180334553"/>
  </r>
  <r>
    <s v="The Fate of the Furious"/>
    <x v="8"/>
    <x v="2"/>
    <x v="37"/>
    <s v="April 14, 2017 (United States)"/>
    <x v="14"/>
    <n v="214000"/>
    <s v="F. Gary Gray"/>
    <s v="Gary Scott Thompson"/>
    <s v="Vin Diesel"/>
    <s v="China"/>
    <n v="250000000"/>
    <n v="1236005118"/>
    <s v="Universal Pictures"/>
    <n v="136"/>
    <n v="245.1"/>
    <n v="1536559606.0979192"/>
  </r>
  <r>
    <s v="Get Out"/>
    <x v="0"/>
    <x v="4"/>
    <x v="37"/>
    <s v="February 24, 2017 (United States)"/>
    <x v="3"/>
    <n v="517000"/>
    <s v="Jordan Peele"/>
    <s v="Jordan Peele"/>
    <s v="Daniel Kaluuya"/>
    <s v="United States"/>
    <n v="4500000"/>
    <n v="255589157"/>
    <s v="Universal Pictures"/>
    <n v="104"/>
    <n v="245.1"/>
    <n v="317739763.92452061"/>
  </r>
  <r>
    <s v="Dunkirk"/>
    <x v="8"/>
    <x v="2"/>
    <x v="37"/>
    <s v="July 21, 2017 (United States)"/>
    <x v="40"/>
    <n v="582000"/>
    <s v="Christopher Nolan"/>
    <s v="Christopher Nolan"/>
    <s v="Fionn Whitehead"/>
    <s v="United Kingdom"/>
    <n v="100000000"/>
    <n v="527016307"/>
    <s v="Syncopy"/>
    <n v="106"/>
    <n v="245.1"/>
    <n v="655168783.120767"/>
  </r>
  <r>
    <s v="Coco"/>
    <x v="1"/>
    <x v="10"/>
    <x v="37"/>
    <s v="November 22, 2017 (United States)"/>
    <x v="0"/>
    <n v="417000"/>
    <s v="Lee Unkrich"/>
    <s v="Lee Unkrich"/>
    <s v="Anthony Gonzalez"/>
    <s v="United States"/>
    <n v="175000000"/>
    <n v="807817888"/>
    <s v="Walt Disney Pictures"/>
    <n v="105"/>
    <n v="245.1"/>
    <n v="1004251776.7180742"/>
  </r>
  <r>
    <s v="Baby Driver"/>
    <x v="0"/>
    <x v="2"/>
    <x v="37"/>
    <s v="June 28, 2017 (United States)"/>
    <x v="37"/>
    <n v="466000"/>
    <s v="Edgar Wright"/>
    <s v="Edgar Wright"/>
    <s v="Ansel Elgort"/>
    <s v="United Kingdom"/>
    <n v="34000000"/>
    <n v="226945087"/>
    <s v="TriStar Pictures"/>
    <n v="113"/>
    <n v="245.1"/>
    <n v="282130428.43288451"/>
  </r>
  <r>
    <s v="The Boss Baby"/>
    <x v="1"/>
    <x v="10"/>
    <x v="37"/>
    <s v="March 31, 2017 (United States)"/>
    <x v="21"/>
    <n v="114000"/>
    <s v="Tom McGrath"/>
    <s v="Michael McCullers"/>
    <s v="Alec Baldwin"/>
    <s v="United States"/>
    <n v="125000000"/>
    <n v="527965936"/>
    <s v="DreamWorks Animation"/>
    <n v="97"/>
    <n v="245.1"/>
    <n v="656349329.6580987"/>
  </r>
  <r>
    <s v="Logan"/>
    <x v="0"/>
    <x v="2"/>
    <x v="37"/>
    <s v="March 3, 2017 (United States)"/>
    <x v="31"/>
    <n v="674000"/>
    <s v="James Mangold"/>
    <s v="James Mangold"/>
    <s v="Hugh Jackman"/>
    <s v="United States"/>
    <n v="97000000"/>
    <n v="619179950"/>
    <s v="Twentieth Century Fox"/>
    <n v="137"/>
    <n v="245.1"/>
    <n v="769743495.57323539"/>
  </r>
  <r>
    <s v="Wonder Woman"/>
    <x v="8"/>
    <x v="2"/>
    <x v="37"/>
    <s v="June 2, 2017 (United States)"/>
    <x v="34"/>
    <n v="600000"/>
    <s v="Patty Jenkins"/>
    <s v="Allan Heinberg"/>
    <s v="Gal Gadot"/>
    <s v="United States"/>
    <n v="149000000"/>
    <n v="822824522"/>
    <s v="Warner Bros."/>
    <n v="141"/>
    <n v="245.1"/>
    <n v="1022907514.7017543"/>
  </r>
  <r>
    <s v="Alien: Covenant"/>
    <x v="0"/>
    <x v="4"/>
    <x v="37"/>
    <s v="May 19, 2017 (United States)"/>
    <x v="5"/>
    <n v="261000"/>
    <s v="Ridley Scott"/>
    <s v="Dan O'Bannon"/>
    <s v="Michael Fassbender"/>
    <s v="United States"/>
    <n v="97000000"/>
    <n v="240891763"/>
    <s v="Twentieth Century Fox"/>
    <n v="122"/>
    <n v="245.1"/>
    <n v="299468462.61158711"/>
  </r>
  <r>
    <s v="John Wick: Chapter 2"/>
    <x v="0"/>
    <x v="2"/>
    <x v="37"/>
    <s v="February 10, 2017 (United States)"/>
    <x v="24"/>
    <n v="385000"/>
    <s v="Chad Stahelski"/>
    <s v="Derek Kolstad"/>
    <s v="Keanu Reeves"/>
    <s v="United States"/>
    <n v="40000000"/>
    <n v="171547802"/>
    <s v="Summit Entertainment"/>
    <n v="122"/>
    <n v="245.1"/>
    <n v="213262404.19991839"/>
  </r>
  <r>
    <s v="Wonder"/>
    <x v="1"/>
    <x v="0"/>
    <x v="37"/>
    <s v="November 17, 2017 (United States)"/>
    <x v="45"/>
    <n v="150000"/>
    <s v="Stephen Chbosky"/>
    <s v="Stephen Chbosky"/>
    <s v="Jacob Tremblay"/>
    <s v="United States"/>
    <n v="20000000"/>
    <n v="306209289"/>
    <s v="Lionsgate"/>
    <n v="113"/>
    <n v="245.1"/>
    <n v="380668993.70991433"/>
  </r>
  <r>
    <s v="Justice League"/>
    <x v="8"/>
    <x v="2"/>
    <x v="37"/>
    <s v="November 17, 2017 (United States)"/>
    <x v="10"/>
    <n v="418000"/>
    <s v="Zack Snyder"/>
    <s v="Jerry Siegel"/>
    <s v="Ben Affleck"/>
    <s v="United States"/>
    <n v="300000000"/>
    <n v="657926987"/>
    <s v="Warner Bros."/>
    <n v="120"/>
    <n v="245.1"/>
    <n v="817912496.69073844"/>
  </r>
  <r>
    <s v="Mother!"/>
    <x v="0"/>
    <x v="0"/>
    <x v="37"/>
    <s v="September 15, 2017 (United States)"/>
    <x v="14"/>
    <n v="200000"/>
    <s v="Darren Aronofsky"/>
    <s v="Darren Aronofsky"/>
    <s v="Jennifer Lawrence"/>
    <s v="United States"/>
    <n v="30000000"/>
    <n v="44516999"/>
    <s v="Paramount Pictures"/>
    <n v="121"/>
    <n v="245.1"/>
    <n v="55342022.012647897"/>
  </r>
  <r>
    <s v="Pirates of the Caribbean: Dead Men Tell No Tales"/>
    <x v="8"/>
    <x v="2"/>
    <x v="37"/>
    <s v="May 26, 2017 (United States)"/>
    <x v="16"/>
    <n v="275000"/>
    <s v="Joachim RÃ¸nning"/>
    <s v="Jeff Nathanson"/>
    <s v="Johnny Depp"/>
    <s v="United States"/>
    <n v="230000000"/>
    <n v="794881442"/>
    <s v="Walt Disney Pictures"/>
    <n v="129"/>
    <n v="245.1"/>
    <n v="988169626.18278253"/>
  </r>
  <r>
    <s v="The Shape of Water"/>
    <x v="0"/>
    <x v="1"/>
    <x v="37"/>
    <s v="December 22, 2017 (United States)"/>
    <x v="4"/>
    <n v="386000"/>
    <s v="Guillermo del Toro"/>
    <s v="Guillermo del Toro"/>
    <s v="Sally Hawkins"/>
    <s v="United States"/>
    <n v="19400000"/>
    <n v="195333312"/>
    <s v="Double Dare You (DDY)"/>
    <n v="123"/>
    <n v="245.1"/>
    <n v="242831742.82496938"/>
  </r>
  <r>
    <s v="Disobedience"/>
    <x v="0"/>
    <x v="0"/>
    <x v="37"/>
    <s v="April 27, 2018 (United States)"/>
    <x v="14"/>
    <n v="27000"/>
    <s v="SebastiÃ¡n Lelio"/>
    <s v="SebastiÃ¡n Lelio"/>
    <s v="Rachel Weisz"/>
    <s v="Ireland"/>
    <n v="6000000"/>
    <n v="8003180"/>
    <s v="Braven Films"/>
    <n v="114"/>
    <n v="245.1"/>
    <n v="9949281.7054263558"/>
  </r>
  <r>
    <s v="Kong: Skull Island"/>
    <x v="8"/>
    <x v="2"/>
    <x v="37"/>
    <s v="March 10, 2017 (United States)"/>
    <x v="14"/>
    <n v="293000"/>
    <s v="Jordan Vogt-Roberts"/>
    <s v="Dan Gilroy"/>
    <s v="Tom Hiddleston"/>
    <s v="United States"/>
    <n v="185000000"/>
    <n v="566652812"/>
    <s v="Warner Bros."/>
    <n v="118"/>
    <n v="245.1"/>
    <n v="704443540.66258669"/>
  </r>
  <r>
    <s v="Beauty and the Beast"/>
    <x v="1"/>
    <x v="8"/>
    <x v="37"/>
    <s v="March 17, 2017 (United States)"/>
    <x v="12"/>
    <n v="283000"/>
    <s v="Bill Condon"/>
    <s v="Stephen Chbosky"/>
    <s v="Emma Watson"/>
    <s v="United States"/>
    <n v="160000000"/>
    <n v="1264434525"/>
    <s v="Mandeville Films"/>
    <n v="129"/>
    <n v="245.1"/>
    <n v="1571902079.8347614"/>
  </r>
  <r>
    <s v="Kingsman: The Golden Circle"/>
    <x v="0"/>
    <x v="2"/>
    <x v="37"/>
    <s v="September 22, 2017 (United States)"/>
    <x v="17"/>
    <n v="286000"/>
    <s v="Matthew Vaughn"/>
    <s v="Jane Goldman"/>
    <s v="Taron Egerton"/>
    <s v="United Kingdom"/>
    <n v="104000000"/>
    <n v="410902662"/>
    <s v="Twentieth Century Fox"/>
    <n v="141"/>
    <n v="245.1"/>
    <n v="510820241.17258263"/>
  </r>
  <r>
    <s v="Three Billboards Outside Ebbing, Missouri"/>
    <x v="0"/>
    <x v="3"/>
    <x v="37"/>
    <s v="December 1, 2017 (United States)"/>
    <x v="31"/>
    <n v="456000"/>
    <s v="Martin McDonagh"/>
    <s v="Martin McDonagh"/>
    <s v="Frances McDormand"/>
    <s v="United Kingdom"/>
    <n v="15000000"/>
    <n v="160192267"/>
    <s v="Blueprint Pictures"/>
    <n v="115"/>
    <n v="245.1"/>
    <n v="199145588.55528355"/>
  </r>
  <r>
    <s v="Star Wars: Episode VIII - The Last Jedi"/>
    <x v="8"/>
    <x v="2"/>
    <x v="37"/>
    <s v="December 15, 2017 (United States)"/>
    <x v="9"/>
    <n v="581000"/>
    <s v="Rian Johnson"/>
    <s v="Rian Johnson"/>
    <s v="Daisy Ridley"/>
    <s v="United States"/>
    <n v="317000000"/>
    <n v="1332698830"/>
    <s v="Walt Disney Pictures"/>
    <n v="152"/>
    <n v="245.1"/>
    <n v="1656765946.5565076"/>
  </r>
  <r>
    <s v="Beast"/>
    <x v="0"/>
    <x v="6"/>
    <x v="37"/>
    <s v="May 11, 2018 (United States)"/>
    <x v="8"/>
    <n v="11000"/>
    <s v="Michael Pearce"/>
    <s v="Michael Pearce"/>
    <s v="Jessie Buckley"/>
    <s v="United Kingdom"/>
    <m/>
    <n v="1744071"/>
    <s v="Agile Films"/>
    <n v="107"/>
    <n v="245.1"/>
    <n v="2168169.864137087"/>
  </r>
  <r>
    <s v="I, Tonya"/>
    <x v="0"/>
    <x v="5"/>
    <x v="37"/>
    <s v="January 19, 2018 (United States)"/>
    <x v="24"/>
    <n v="193000"/>
    <s v="Craig Gillespie"/>
    <s v="Steven Rogers"/>
    <s v="Margot Robbie"/>
    <s v="United States"/>
    <n v="11000000"/>
    <n v="53939297"/>
    <s v="AI-Film"/>
    <n v="119"/>
    <n v="245.1"/>
    <n v="67055503.043247655"/>
  </r>
  <r>
    <s v="Atomic Blonde"/>
    <x v="0"/>
    <x v="2"/>
    <x v="37"/>
    <s v="July 28, 2017 (United States)"/>
    <x v="17"/>
    <n v="182000"/>
    <s v="David Leitch"/>
    <s v="Kurt Johnstad"/>
    <s v="Charlize Theron"/>
    <s v="United States"/>
    <n v="30000000"/>
    <n v="100014025"/>
    <s v="Focus Features"/>
    <n v="115"/>
    <n v="245.1"/>
    <n v="124334040.87107302"/>
  </r>
  <r>
    <s v="Wind River"/>
    <x v="0"/>
    <x v="6"/>
    <x v="37"/>
    <s v="August 18, 2017 (United States)"/>
    <x v="3"/>
    <n v="217000"/>
    <s v="Taylor Sheridan"/>
    <s v="Taylor Sheridan"/>
    <s v="Elizabeth Olsen"/>
    <s v="United Kingdom"/>
    <n v="11000000"/>
    <n v="43980821"/>
    <s v="Acacia Filmed Entertainment"/>
    <n v="107"/>
    <n v="245.1"/>
    <n v="54675463.723786205"/>
  </r>
  <r>
    <s v="Murder on the Orient Express"/>
    <x v="8"/>
    <x v="6"/>
    <x v="37"/>
    <s v="November 10, 2017 (United States)"/>
    <x v="16"/>
    <n v="221000"/>
    <s v="Kenneth Branagh"/>
    <s v="Michael Green"/>
    <s v="Kenneth Branagh"/>
    <s v="Malta"/>
    <n v="55000000"/>
    <n v="352794081"/>
    <s v="Twentieth Century Fox"/>
    <n v="114"/>
    <n v="245.1"/>
    <n v="438581625.78824967"/>
  </r>
  <r>
    <s v="King Arthur: Legend of the Sword"/>
    <x v="8"/>
    <x v="2"/>
    <x v="37"/>
    <s v="May 12, 2017 (United States)"/>
    <x v="17"/>
    <n v="200000"/>
    <s v="Guy Ritchie"/>
    <s v="Joby Harold"/>
    <s v="Charlie Hunnam"/>
    <s v="United Kingdom"/>
    <n v="175000000"/>
    <n v="148675066"/>
    <s v="Warner Bros."/>
    <n v="126"/>
    <n v="245.1"/>
    <n v="184827795.22725418"/>
  </r>
  <r>
    <s v="Lady Bird"/>
    <x v="0"/>
    <x v="3"/>
    <x v="37"/>
    <s v="December 1, 2017 (United States)"/>
    <x v="34"/>
    <n v="254000"/>
    <s v="Greta Gerwig"/>
    <s v="Greta Gerwig"/>
    <s v="Saoirse Ronan"/>
    <s v="United States"/>
    <n v="10000000"/>
    <n v="78966486"/>
    <s v="IAC Films"/>
    <n v="94"/>
    <n v="245.1"/>
    <n v="98168454.85189718"/>
  </r>
  <r>
    <s v="The Killing of a Sacred Deer"/>
    <x v="0"/>
    <x v="0"/>
    <x v="37"/>
    <s v="November 3, 2017 (United States)"/>
    <x v="9"/>
    <n v="132000"/>
    <s v="Yorgos Lanthimos"/>
    <s v="Yorgos Lanthimos"/>
    <s v="Barry G. Bernson"/>
    <s v="Ireland"/>
    <m/>
    <n v="7027336"/>
    <s v="Element Pictures"/>
    <n v="121"/>
    <n v="245.1"/>
    <n v="8736145.5699714404"/>
  </r>
  <r>
    <s v="Logan Lucky"/>
    <x v="8"/>
    <x v="3"/>
    <x v="37"/>
    <s v="August 18, 2017 (United States)"/>
    <x v="9"/>
    <n v="137000"/>
    <s v="Steven Soderbergh"/>
    <s v="Jules Asner"/>
    <s v="Channing Tatum"/>
    <s v="United States"/>
    <n v="29000000"/>
    <n v="48453605"/>
    <s v="Fingerprint Releasing"/>
    <n v="118"/>
    <n v="245.1"/>
    <n v="60235876.962464303"/>
  </r>
  <r>
    <s v="Fifty Shades Darker"/>
    <x v="0"/>
    <x v="0"/>
    <x v="37"/>
    <s v="February 10, 2017 (United States)"/>
    <x v="26"/>
    <n v="95000"/>
    <s v="James Foley"/>
    <s v="Niall Leonard"/>
    <s v="Dakota Johnson"/>
    <s v="United States"/>
    <n v="55000000"/>
    <n v="381545846"/>
    <s v="Universal Pictures"/>
    <n v="118"/>
    <n v="245.1"/>
    <n v="474324844.04814363"/>
  </r>
  <r>
    <s v="Happy Death Day"/>
    <x v="8"/>
    <x v="3"/>
    <x v="37"/>
    <s v="October 13, 2017 (United States)"/>
    <x v="14"/>
    <n v="124000"/>
    <s v="Christopher Landon"/>
    <s v="Scott Lobdell"/>
    <s v="Jessica Rothe"/>
    <s v="United States"/>
    <n v="4800000"/>
    <n v="125479266"/>
    <s v="Universal Pictures"/>
    <n v="96"/>
    <n v="245.1"/>
    <n v="155991564.05630356"/>
  </r>
  <r>
    <s v="Transformers: The Last Knight"/>
    <x v="8"/>
    <x v="2"/>
    <x v="37"/>
    <s v="June 21, 2017 (United States)"/>
    <x v="33"/>
    <n v="140000"/>
    <s v="Michael Bay"/>
    <s v="Art Marcum"/>
    <s v="Mark Wahlberg"/>
    <s v="United States"/>
    <n v="217000000"/>
    <n v="605425157"/>
    <s v="Paramount Pictures"/>
    <n v="154"/>
    <n v="245.1"/>
    <n v="752644003.82660139"/>
  </r>
  <r>
    <s v="Good Time"/>
    <x v="0"/>
    <x v="6"/>
    <x v="37"/>
    <s v="August 25, 2017 (United States)"/>
    <x v="34"/>
    <n v="100000"/>
    <s v="Benny Safdie"/>
    <s v="Ronald Bronstein"/>
    <s v="Robert Pattinson"/>
    <s v="United States"/>
    <n v="4500000"/>
    <n v="3283369"/>
    <s v="Elara Pictures"/>
    <n v="102"/>
    <n v="245.1"/>
    <n v="4081772.8857609136"/>
  </r>
  <r>
    <s v="Ghost in the Shell"/>
    <x v="8"/>
    <x v="2"/>
    <x v="37"/>
    <s v="March 31, 2017 (United States)"/>
    <x v="21"/>
    <n v="202000"/>
    <s v="Rupert Sanders"/>
    <s v="Shirow Masamune"/>
    <s v="Scarlett Johansson"/>
    <s v="United States"/>
    <n v="110000000"/>
    <n v="169846945"/>
    <s v="Paramount Pictures"/>
    <n v="107"/>
    <n v="245.1"/>
    <n v="211147956.51366788"/>
  </r>
  <r>
    <s v="Hampstead"/>
    <x v="8"/>
    <x v="3"/>
    <x v="37"/>
    <s v="June 14, 2019 (United States)"/>
    <x v="22"/>
    <n v="5400"/>
    <s v="Joel Hopkins"/>
    <s v="Robert Festinger"/>
    <s v="Lesley Manville"/>
    <s v="United Kingdom"/>
    <m/>
    <n v="6335171"/>
    <s v="Ecosse Films"/>
    <n v="102"/>
    <n v="245.1"/>
    <n v="7875669.5377396978"/>
  </r>
  <r>
    <s v="Molly's Game"/>
    <x v="0"/>
    <x v="5"/>
    <x v="37"/>
    <s v="January 5, 2018 (United States)"/>
    <x v="34"/>
    <n v="153000"/>
    <s v="Aaron Sorkin"/>
    <s v="Aaron Sorkin"/>
    <s v="Jessica Chastain"/>
    <s v="China"/>
    <n v="30000000"/>
    <n v="59284015"/>
    <s v="STX Entertainment"/>
    <n v="140"/>
    <n v="245.1"/>
    <n v="73699875.032639742"/>
  </r>
  <r>
    <s v="Hostiles"/>
    <x v="0"/>
    <x v="0"/>
    <x v="37"/>
    <s v="January 26, 2018 (United States)"/>
    <x v="13"/>
    <n v="76000"/>
    <s v="Scott Cooper"/>
    <s v="Scott Cooper"/>
    <s v="Scott Shepherd"/>
    <s v="United States"/>
    <n v="39000000"/>
    <n v="35669017"/>
    <s v="Grisbi Productions, Le"/>
    <n v="134"/>
    <n v="245.1"/>
    <n v="44342511.137902893"/>
  </r>
  <r>
    <s v="Valerian and the City of a Thousand Planets"/>
    <x v="8"/>
    <x v="2"/>
    <x v="37"/>
    <s v="July 21, 2017 (United States)"/>
    <x v="16"/>
    <n v="168000"/>
    <s v="Luc Besson"/>
    <s v="Pierre Christin"/>
    <s v="Dane DeHaan"/>
    <s v="France"/>
    <n v="177200000"/>
    <n v="225973340"/>
    <s v="EuropaCorp"/>
    <n v="136"/>
    <n v="245.1"/>
    <n v="280922385.54875559"/>
  </r>
  <r>
    <s v="The Dark Tower"/>
    <x v="8"/>
    <x v="2"/>
    <x v="37"/>
    <s v="August 4, 2017 (United States)"/>
    <x v="41"/>
    <n v="131000"/>
    <s v="Nikolaj Arcel"/>
    <s v="Akiva Goldsman"/>
    <s v="Idris Elba"/>
    <s v="United States"/>
    <n v="60000000"/>
    <n v="113231078"/>
    <s v="Columbia Pictures"/>
    <n v="95"/>
    <n v="245.1"/>
    <n v="140765032.50346798"/>
  </r>
  <r>
    <s v="Pitch Perfect 3"/>
    <x v="8"/>
    <x v="3"/>
    <x v="37"/>
    <s v="December 22, 2017 (United States)"/>
    <x v="1"/>
    <n v="58000"/>
    <s v="Trish Sie"/>
    <s v="Kay Cannon"/>
    <s v="Anna Kendrick"/>
    <s v="United States"/>
    <n v="45000000"/>
    <n v="185400345"/>
    <s v="Brownstone Entertainment (II)"/>
    <n v="93"/>
    <n v="245.1"/>
    <n v="230483415.42839658"/>
  </r>
  <r>
    <s v="American Assassin"/>
    <x v="0"/>
    <x v="2"/>
    <x v="37"/>
    <s v="September 15, 2017 (United States)"/>
    <x v="19"/>
    <n v="75000"/>
    <s v="Michael Cuesta"/>
    <s v="Stephen Schiff"/>
    <s v="Dylan O'Brien"/>
    <s v="United States"/>
    <n v="33000000"/>
    <n v="67234188"/>
    <s v="CBS Films"/>
    <n v="111"/>
    <n v="245.1"/>
    <n v="83583260.235006124"/>
  </r>
  <r>
    <s v="You Were Never Really Here"/>
    <x v="0"/>
    <x v="6"/>
    <x v="37"/>
    <s v="April 6, 2018 (United States)"/>
    <x v="8"/>
    <n v="109000"/>
    <s v="Lynne Ramsay"/>
    <s v="Lynne Ramsay"/>
    <s v="Joaquin Phoenix"/>
    <s v="United Kingdom"/>
    <m/>
    <n v="9360514"/>
    <s v="Why Not Productions"/>
    <n v="89"/>
    <n v="245.1"/>
    <n v="11636673.259077927"/>
  </r>
  <r>
    <s v="The Florida Project"/>
    <x v="0"/>
    <x v="0"/>
    <x v="37"/>
    <s v="November 10, 2017 (United Kingdom)"/>
    <x v="37"/>
    <n v="101000"/>
    <s v="Sean Baker"/>
    <s v="Sean Baker"/>
    <s v="Brooklynn Prince"/>
    <s v="United States"/>
    <n v="2000000"/>
    <n v="10971298"/>
    <s v="Cre Film"/>
    <n v="111"/>
    <n v="245.1"/>
    <n v="13639145.249286005"/>
  </r>
  <r>
    <s v="Life"/>
    <x v="0"/>
    <x v="4"/>
    <x v="37"/>
    <s v="March 24, 2017 (United States)"/>
    <x v="14"/>
    <n v="213000"/>
    <s v="Daniel Espinosa"/>
    <s v="Rhett Reese"/>
    <s v="Jake Gyllenhaal"/>
    <s v="United Kingdom"/>
    <n v="58000000"/>
    <n v="100541806"/>
    <s v="Columbia Pictures"/>
    <n v="104"/>
    <n v="245.1"/>
    <n v="124990160.29457363"/>
  </r>
  <r>
    <s v="The Death of Stalin"/>
    <x v="0"/>
    <x v="3"/>
    <x v="37"/>
    <s v="March 9, 2018 (United States)"/>
    <x v="13"/>
    <n v="92000"/>
    <s v="Armando Iannucci"/>
    <s v="Armando Iannucci"/>
    <s v="Steve Buscemi"/>
    <s v="United Kingdom"/>
    <n v="13000000"/>
    <n v="24646055"/>
    <s v="Quad Productions"/>
    <n v="107"/>
    <n v="245.1"/>
    <n v="30639138.95756834"/>
  </r>
  <r>
    <s v="Gifted"/>
    <x v="8"/>
    <x v="0"/>
    <x v="37"/>
    <s v="April 12, 2017 (United States)"/>
    <x v="37"/>
    <n v="105000"/>
    <s v="Marc Webb"/>
    <s v="Tom Flynn"/>
    <s v="Chris Evans"/>
    <s v="United States"/>
    <n v="7000000"/>
    <n v="43069254"/>
    <s v="Dayday Films"/>
    <n v="101"/>
    <n v="245.1"/>
    <n v="53542234.572827414"/>
  </r>
  <r>
    <s v="Phantom Thread"/>
    <x v="0"/>
    <x v="0"/>
    <x v="37"/>
    <s v="January 19, 2018 (United States)"/>
    <x v="24"/>
    <n v="118000"/>
    <s v="Paul Thomas Anderson"/>
    <s v="Paul Thomas Anderson"/>
    <s v="Vicky Krieps"/>
    <s v="United States"/>
    <n v="35000000"/>
    <n v="47756590"/>
    <s v="Focus Features"/>
    <n v="130"/>
    <n v="245.1"/>
    <n v="59369371.574867398"/>
  </r>
  <r>
    <s v="The Upside"/>
    <x v="8"/>
    <x v="3"/>
    <x v="37"/>
    <s v="January 11, 2019 (United States)"/>
    <x v="9"/>
    <n v="49000"/>
    <s v="Neil Burger"/>
    <s v="Jon Hartmere"/>
    <s v="Kevin Hart"/>
    <s v="United States"/>
    <n v="37500000"/>
    <n v="125856180"/>
    <s v="Escape Artists"/>
    <n v="126"/>
    <n v="245.1"/>
    <n v="156460130.74663404"/>
  </r>
  <r>
    <s v="Berlin Syndrome"/>
    <x v="0"/>
    <x v="0"/>
    <x v="37"/>
    <s v="May 26, 2017 (United States)"/>
    <x v="21"/>
    <n v="23000"/>
    <s v="Cate Shortland"/>
    <s v="Shaun Grant"/>
    <s v="Teresa Palmer"/>
    <s v="Australia"/>
    <m/>
    <n v="397783"/>
    <s v="Aquarius Films"/>
    <n v="116"/>
    <n v="245.1"/>
    <n v="494510.3227254182"/>
  </r>
  <r>
    <s v="Annabelle: Creation"/>
    <x v="0"/>
    <x v="4"/>
    <x v="37"/>
    <s v="August 11, 2017 (United States)"/>
    <x v="16"/>
    <n v="120000"/>
    <s v="David F. Sandberg"/>
    <s v="Gary Dauberman"/>
    <s v="Anthony LaPaglia"/>
    <s v="United States"/>
    <n v="15000000"/>
    <n v="306515884"/>
    <s v="New Line Cinema"/>
    <n v="109"/>
    <n v="245.1"/>
    <n v="381050142.20644635"/>
  </r>
  <r>
    <s v="American Made"/>
    <x v="0"/>
    <x v="2"/>
    <x v="37"/>
    <s v="September 29, 2017 (United States)"/>
    <x v="13"/>
    <n v="165000"/>
    <s v="Doug Liman"/>
    <s v="Gary Spinelli"/>
    <s v="Tom Cruise"/>
    <s v="United States"/>
    <n v="50000000"/>
    <n v="134866593"/>
    <s v="Cross Creek Pictures"/>
    <n v="115"/>
    <n v="245.1"/>
    <n v="167661570.32680538"/>
  </r>
  <r>
    <s v="War for the Planet of the Apes"/>
    <x v="8"/>
    <x v="2"/>
    <x v="37"/>
    <s v="July 14, 2017 (United States)"/>
    <x v="34"/>
    <n v="235000"/>
    <s v="Matt Reeves"/>
    <s v="Mark Bomback"/>
    <s v="Andy Serkis"/>
    <s v="United States"/>
    <n v="150000000"/>
    <n v="490719763"/>
    <s v="Twentieth Century Fox"/>
    <n v="140"/>
    <n v="245.1"/>
    <n v="610046151.7180742"/>
  </r>
  <r>
    <s v="Geostorm"/>
    <x v="8"/>
    <x v="2"/>
    <x v="37"/>
    <s v="October 20, 2017 (United States)"/>
    <x v="11"/>
    <n v="99000"/>
    <s v="Dean Devlin"/>
    <s v="Dean Devlin"/>
    <s v="Gerard Butler"/>
    <s v="United States"/>
    <n v="120000000"/>
    <n v="221600160"/>
    <s v="Warner Bros."/>
    <n v="109"/>
    <n v="245.1"/>
    <n v="275485796.62178701"/>
  </r>
  <r>
    <s v="The Circle"/>
    <x v="8"/>
    <x v="0"/>
    <x v="37"/>
    <s v="April 28, 2017 (United States)"/>
    <x v="11"/>
    <n v="87000"/>
    <s v="James Ponsoldt"/>
    <s v="James Ponsoldt"/>
    <s v="Emma Watson"/>
    <s v="United Arab Emirates"/>
    <n v="18000000"/>
    <n v="40656399"/>
    <s v="1978 Films"/>
    <n v="110"/>
    <n v="245.1"/>
    <n v="50542655.141982861"/>
  </r>
  <r>
    <s v="Cars 3"/>
    <x v="2"/>
    <x v="10"/>
    <x v="37"/>
    <s v="June 16, 2017 (United States)"/>
    <x v="17"/>
    <n v="82000"/>
    <s v="Brian Fee"/>
    <s v="Brian Fee"/>
    <s v="Owen Wilson"/>
    <s v="United States"/>
    <n v="175000000"/>
    <n v="383930656"/>
    <s v="Pixar Animation Studios"/>
    <n v="102"/>
    <n v="245.1"/>
    <n v="477289558.88698488"/>
  </r>
  <r>
    <s v="Rough Night"/>
    <x v="0"/>
    <x v="3"/>
    <x v="37"/>
    <s v="June 16, 2017 (United States)"/>
    <x v="33"/>
    <n v="49000"/>
    <s v="Lucia Aniello"/>
    <s v="Lucia Aniello"/>
    <s v="Scarlett Johansson"/>
    <s v="United States"/>
    <n v="20000000"/>
    <n v="47347283"/>
    <s v="Paulilu Productions"/>
    <n v="101"/>
    <n v="245.1"/>
    <n v="58860535.006527945"/>
  </r>
  <r>
    <s v="xXx: Return of Xander Cage"/>
    <x v="8"/>
    <x v="2"/>
    <x v="37"/>
    <s v="January 20, 2017 (United States)"/>
    <x v="33"/>
    <n v="88000"/>
    <s v="D.J. Caruso"/>
    <s v="Rich Wilkes"/>
    <s v="Vin Diesel"/>
    <s v="China"/>
    <n v="85000000"/>
    <n v="346118277"/>
    <s v="Paramount Pictures"/>
    <n v="107"/>
    <n v="245.1"/>
    <n v="430282492.86780906"/>
  </r>
  <r>
    <s v="The Mummy"/>
    <x v="8"/>
    <x v="2"/>
    <x v="37"/>
    <s v="June 9, 2017 (United States)"/>
    <x v="20"/>
    <n v="177000"/>
    <s v="Alex Kurtzman"/>
    <s v="David Koepp"/>
    <s v="Tom Cruise"/>
    <s v="United States"/>
    <n v="125000000"/>
    <n v="409231607"/>
    <s v="Universal Pictures"/>
    <n v="110"/>
    <n v="245.1"/>
    <n v="508742842.32109344"/>
  </r>
  <r>
    <s v="CHIPS"/>
    <x v="0"/>
    <x v="2"/>
    <x v="37"/>
    <s v="March 24, 2017 (United States)"/>
    <x v="22"/>
    <n v="44000"/>
    <s v="Dax Shepard"/>
    <s v="Rick Rosner"/>
    <s v="Michael PeÃ±a"/>
    <s v="United States"/>
    <n v="25000000"/>
    <n v="26800152"/>
    <s v="Primate Pictures"/>
    <n v="100"/>
    <n v="245.1"/>
    <n v="33317039.226438187"/>
  </r>
  <r>
    <s v="Ferdinand"/>
    <x v="1"/>
    <x v="10"/>
    <x v="37"/>
    <s v="December 15, 2017 (United States)"/>
    <x v="17"/>
    <n v="51000"/>
    <s v="Carlos Saldanha"/>
    <s v="Robert L. Baird"/>
    <s v="John Cena"/>
    <s v="United States"/>
    <n v="111000000"/>
    <n v="296069199"/>
    <s v="Blue Sky Studios"/>
    <n v="108"/>
    <n v="245.1"/>
    <n v="368063178.03059977"/>
  </r>
  <r>
    <s v="Only the Brave"/>
    <x v="8"/>
    <x v="2"/>
    <x v="37"/>
    <s v="October 20, 2017 (United States)"/>
    <x v="37"/>
    <n v="62000"/>
    <s v="Joseph Kosinski"/>
    <s v="Sean Flynn"/>
    <s v="Josh Brolin"/>
    <s v="United States"/>
    <n v="38000000"/>
    <n v="26351322"/>
    <s v="Columbia Pictures"/>
    <n v="134"/>
    <n v="245.1"/>
    <n v="32759069.006119952"/>
  </r>
  <r>
    <s v="The Beguiled"/>
    <x v="0"/>
    <x v="0"/>
    <x v="37"/>
    <s v="June 30, 2017 (United States)"/>
    <x v="21"/>
    <n v="54000"/>
    <s v="Sofia Coppola"/>
    <s v="Sofia Coppola"/>
    <s v="Nicole Kidman"/>
    <s v="United States"/>
    <n v="10500000"/>
    <n v="27869129"/>
    <s v="American Zoetrope"/>
    <n v="93"/>
    <n v="245.1"/>
    <n v="34645955.146062829"/>
  </r>
  <r>
    <s v="The Glass Castle"/>
    <x v="8"/>
    <x v="5"/>
    <x v="37"/>
    <s v="August 11, 2017 (United States)"/>
    <x v="12"/>
    <n v="31000"/>
    <s v="Destin Daniel Cretton"/>
    <s v="Destin Daniel Cretton"/>
    <s v="Brie Larson"/>
    <s v="United States"/>
    <n v="9000000"/>
    <n v="22088533"/>
    <s v="Lionsgate"/>
    <n v="127"/>
    <n v="245.1"/>
    <n v="27459714.423092615"/>
  </r>
  <r>
    <s v="The Lego Batman Movie"/>
    <x v="1"/>
    <x v="10"/>
    <x v="37"/>
    <s v="February 10, 2017 (United States)"/>
    <x v="4"/>
    <n v="135000"/>
    <s v="Chris McKay"/>
    <s v="Seth Grahame-Smith"/>
    <s v="Will Arnett"/>
    <s v="United States"/>
    <n v="80000000"/>
    <n v="311950384"/>
    <s v="Animal Logic"/>
    <n v="104"/>
    <n v="245.1"/>
    <n v="387806128.13055897"/>
  </r>
  <r>
    <s v="Papillon"/>
    <x v="0"/>
    <x v="1"/>
    <x v="37"/>
    <s v="August 24, 2018 (United States)"/>
    <x v="13"/>
    <n v="63000"/>
    <s v="Michael Noer"/>
    <s v="Aaron Guzikowski"/>
    <s v="Charlie Hunnam"/>
    <s v="United States"/>
    <m/>
    <n v="10060903"/>
    <s v="Czech Anglo Productions"/>
    <n v="133"/>
    <n v="245.1"/>
    <n v="12507373.088943288"/>
  </r>
  <r>
    <s v="The Big Sick"/>
    <x v="0"/>
    <x v="3"/>
    <x v="37"/>
    <s v="July 14, 2017 (United States)"/>
    <x v="24"/>
    <n v="126000"/>
    <s v="Michael Showalter"/>
    <s v="Emily V. Gordon"/>
    <s v="Kumail Nanjiani"/>
    <s v="United States"/>
    <n v="5000000"/>
    <n v="56411585"/>
    <s v="Apatow Productions"/>
    <n v="120"/>
    <n v="245.1"/>
    <n v="70128967.562219501"/>
  </r>
  <r>
    <s v="The Endless"/>
    <x v="4"/>
    <x v="0"/>
    <x v="37"/>
    <s v="April 6, 2018 (United States)"/>
    <x v="16"/>
    <n v="37000"/>
    <s v="Justin Benson"/>
    <s v="Justin Benson"/>
    <s v="Aaron Moorhead"/>
    <s v="United States"/>
    <m/>
    <n v="956425"/>
    <s v="Snowfort Pictures"/>
    <n v="111"/>
    <n v="245.1"/>
    <n v="1188995.0938392493"/>
  </r>
  <r>
    <s v="Thoroughbreds"/>
    <x v="0"/>
    <x v="3"/>
    <x v="37"/>
    <s v="March 9, 2018 (United States)"/>
    <x v="17"/>
    <n v="38000"/>
    <s v="Cory Finley"/>
    <s v="Cory Finley"/>
    <s v="Olivia Cooke"/>
    <s v="United States"/>
    <n v="6000000"/>
    <n v="3187255"/>
    <s v="B Story"/>
    <n v="92"/>
    <n v="245.1"/>
    <n v="3962287.2235822114"/>
  </r>
  <r>
    <s v="The Foreigner"/>
    <x v="0"/>
    <x v="2"/>
    <x v="37"/>
    <s v="October 13, 2017 (United States)"/>
    <x v="9"/>
    <n v="106000"/>
    <s v="Martin Campbell"/>
    <s v="David Marconi"/>
    <s v="Katie Leung"/>
    <s v="United Kingdom"/>
    <n v="35000000"/>
    <n v="145418070"/>
    <s v="STX Entertainment"/>
    <n v="113"/>
    <n v="245.1"/>
    <n v="180778808.35985312"/>
  </r>
  <r>
    <s v="Revenge"/>
    <x v="0"/>
    <x v="2"/>
    <x v="37"/>
    <s v="May 11, 2018 (United States)"/>
    <x v="5"/>
    <n v="39000"/>
    <s v="Coralie Fargeat"/>
    <s v="Coralie Fargeat"/>
    <s v="Matilda Anna Ingrid Lutz"/>
    <s v="France"/>
    <m/>
    <n v="913331"/>
    <s v="M.E.S. Productions"/>
    <n v="108"/>
    <n v="245.1"/>
    <n v="1135422.095879233"/>
  </r>
  <r>
    <s v="Jigsaw"/>
    <x v="0"/>
    <x v="6"/>
    <x v="37"/>
    <s v="October 27, 2017 (United States)"/>
    <x v="1"/>
    <n v="73000"/>
    <s v="Michael Spierig"/>
    <s v="Josh Stolberg"/>
    <s v="Matt Passmore"/>
    <s v="Canada"/>
    <n v="10000000"/>
    <n v="102952888"/>
    <s v="Twisted Pictures"/>
    <n v="92"/>
    <n v="245.1"/>
    <n v="127987535.59200326"/>
  </r>
  <r>
    <s v="The Snowman"/>
    <x v="0"/>
    <x v="6"/>
    <x v="37"/>
    <s v="October 20, 2017 (United States)"/>
    <x v="27"/>
    <n v="60000"/>
    <s v="Tomas Alfredson"/>
    <s v="Jo NesbÃ¸"/>
    <s v="Michael Fassbender"/>
    <s v="United Kingdom"/>
    <n v="35000000"/>
    <n v="43155261"/>
    <s v="Universal Pictures"/>
    <n v="119"/>
    <n v="245.1"/>
    <n v="53649155.555691555"/>
  </r>
  <r>
    <s v="The Disaster Artist"/>
    <x v="0"/>
    <x v="5"/>
    <x v="37"/>
    <s v="December 8, 2017 (United States)"/>
    <x v="34"/>
    <n v="143000"/>
    <s v="James Franco"/>
    <s v="Scott Neustadter"/>
    <s v="James Franco"/>
    <s v="United States"/>
    <n v="10000000"/>
    <n v="29820616"/>
    <s v="Good Universe"/>
    <n v="104"/>
    <n v="245.1"/>
    <n v="37071977.540595673"/>
  </r>
  <r>
    <s v="47 Meters Down"/>
    <x v="8"/>
    <x v="1"/>
    <x v="37"/>
    <s v="June 16, 2017 (United States)"/>
    <x v="46"/>
    <n v="51000"/>
    <s v="Johannes Roberts"/>
    <s v="Johannes Roberts"/>
    <s v="Mandy Moore"/>
    <s v="United Kingdom"/>
    <n v="5300000"/>
    <n v="62198461"/>
    <s v="thefyzz"/>
    <n v="89"/>
    <n v="245.1"/>
    <n v="77323015.368013054"/>
  </r>
  <r>
    <s v="The Post"/>
    <x v="8"/>
    <x v="0"/>
    <x v="37"/>
    <s v="January 12, 2018 (United States)"/>
    <x v="13"/>
    <n v="141000"/>
    <s v="Steven Spielberg"/>
    <s v="Liz Hannah"/>
    <s v="Meryl Streep"/>
    <s v="United States"/>
    <n v="50000000"/>
    <n v="180419231"/>
    <s v="Twentieth Century Fox"/>
    <n v="116"/>
    <n v="245.1"/>
    <n v="224291063.58914727"/>
  </r>
  <r>
    <s v="Everything, Everything"/>
    <x v="8"/>
    <x v="0"/>
    <x v="37"/>
    <s v="May 19, 2017 (United States)"/>
    <x v="5"/>
    <n v="35000"/>
    <s v="Stella Meghie"/>
    <s v="J. Mills Goodloe"/>
    <s v="Amandla Stenberg"/>
    <s v="United States"/>
    <n v="10000000"/>
    <n v="61621140"/>
    <s v="Alloy Entertainment"/>
    <n v="96"/>
    <n v="245.1"/>
    <n v="76605309.498164013"/>
  </r>
  <r>
    <s v="A Ghost Story"/>
    <x v="0"/>
    <x v="0"/>
    <x v="37"/>
    <s v="July 27, 2017 (Australia)"/>
    <x v="15"/>
    <n v="64000"/>
    <s v="David Lowery"/>
    <s v="David Lowery"/>
    <s v="Casey Affleck"/>
    <s v="United States"/>
    <n v="100000"/>
    <n v="1951683"/>
    <s v="Sailor Bear"/>
    <n v="92"/>
    <n v="245.1"/>
    <n v="2426266.0550795593"/>
  </r>
  <r>
    <s v="Sweet Virginia"/>
    <x v="0"/>
    <x v="2"/>
    <x v="37"/>
    <s v="November 30, 2017 (Australia)"/>
    <x v="19"/>
    <n v="9200"/>
    <s v="Jamie M. Dagg"/>
    <s v="Paul China"/>
    <s v="Jon Bernthal"/>
    <s v="Canada"/>
    <m/>
    <n v="14725"/>
    <s v="Automatik Entertainment"/>
    <n v="93"/>
    <n v="245.1"/>
    <n v="18305.62015503876"/>
  </r>
  <r>
    <s v="Power Rangers"/>
    <x v="8"/>
    <x v="2"/>
    <x v="37"/>
    <s v="March 24, 2017 (United States)"/>
    <x v="23"/>
    <n v="104000"/>
    <s v="Dean Israelite"/>
    <s v="John Gatins"/>
    <s v="Dacre Montgomery"/>
    <s v="United States"/>
    <n v="100000000"/>
    <n v="142337240"/>
    <s v="Lionsgate"/>
    <n v="124"/>
    <n v="245.1"/>
    <n v="176948825.08363932"/>
  </r>
  <r>
    <s v="Lucky"/>
    <x v="4"/>
    <x v="3"/>
    <x v="37"/>
    <s v="September 29, 2017 (United States)"/>
    <x v="34"/>
    <n v="21000"/>
    <s v="John Carroll Lynch"/>
    <s v="Logan Sparks"/>
    <s v="Harry Dean Stanton"/>
    <s v="United States"/>
    <m/>
    <n v="2728446"/>
    <s v="Superlative Films"/>
    <n v="88"/>
    <n v="245.1"/>
    <n v="3391911.4492044062"/>
  </r>
  <r>
    <s v="All the Money in the World"/>
    <x v="0"/>
    <x v="5"/>
    <x v="37"/>
    <s v="December 25, 2017 (United States)"/>
    <x v="8"/>
    <n v="79000"/>
    <s v="Ridley Scott"/>
    <s v="David Scarpa"/>
    <s v="Michelle Williams"/>
    <s v="United States"/>
    <n v="50000000"/>
    <n v="56996304"/>
    <s v="Imperative Entertainment"/>
    <n v="132"/>
    <n v="245.1"/>
    <n v="70855870.374541"/>
  </r>
  <r>
    <s v="Suburbicon"/>
    <x v="0"/>
    <x v="3"/>
    <x v="37"/>
    <s v="October 27, 2017 (United States)"/>
    <x v="46"/>
    <n v="42000"/>
    <s v="George Clooney"/>
    <s v="Joel Coen"/>
    <s v="Matt Damon"/>
    <s v="United Kingdom"/>
    <n v="25000000"/>
    <n v="12751667"/>
    <s v="Black Bear Pictures"/>
    <n v="105"/>
    <n v="245.1"/>
    <n v="15852439.55487556"/>
  </r>
  <r>
    <s v="The Wife"/>
    <x v="0"/>
    <x v="0"/>
    <x v="37"/>
    <s v="September 28, 2018 (United Kingdom)"/>
    <x v="13"/>
    <n v="37000"/>
    <s v="BjÃ¶rn Runge"/>
    <s v="Jane Anderson"/>
    <s v="Glenn Close"/>
    <s v="United Kingdom"/>
    <m/>
    <n v="19978189"/>
    <s v="Silver Reel"/>
    <n v="99"/>
    <n v="245.1"/>
    <n v="24836206.398612812"/>
  </r>
  <r>
    <s v="It Comes at Night"/>
    <x v="0"/>
    <x v="4"/>
    <x v="37"/>
    <s v="June 9, 2017 (United States)"/>
    <x v="19"/>
    <n v="87000"/>
    <s v="Trey Edward Shults"/>
    <s v="Trey Edward Shults"/>
    <s v="Joel Edgerton"/>
    <s v="United States"/>
    <n v="5000000"/>
    <n v="19735344"/>
    <s v="Animal Kingdom"/>
    <n v="91"/>
    <n v="245.1"/>
    <n v="24534309.738066096"/>
  </r>
  <r>
    <s v="Despicable Me 3"/>
    <x v="1"/>
    <x v="10"/>
    <x v="37"/>
    <s v="June 30, 2017 (United States)"/>
    <x v="21"/>
    <n v="119000"/>
    <s v="Kyle Balda"/>
    <s v="Cinco Paul"/>
    <s v="Steve Carell"/>
    <s v="United States"/>
    <n v="80000000"/>
    <n v="1034800131"/>
    <s v="Illumination Entertainment"/>
    <n v="89"/>
    <n v="245.1"/>
    <n v="1286428396.2288861"/>
  </r>
  <r>
    <s v="Going in Style"/>
    <x v="8"/>
    <x v="3"/>
    <x v="37"/>
    <s v="April 7, 2017 (United States)"/>
    <x v="14"/>
    <n v="79000"/>
    <s v="Zach Braff"/>
    <s v="Theodore Melfi"/>
    <s v="Michael Caine"/>
    <s v="United States"/>
    <n v="25000000"/>
    <n v="84918541"/>
    <s v="De Line Pictures"/>
    <n v="96"/>
    <n v="245.1"/>
    <n v="105567847.58343533"/>
  </r>
  <r>
    <s v="Downsizing"/>
    <x v="0"/>
    <x v="0"/>
    <x v="37"/>
    <s v="December 22, 2017 (United States)"/>
    <x v="46"/>
    <n v="102000"/>
    <s v="Alexander Payne"/>
    <s v="Alexander Payne"/>
    <s v="Matt Damon"/>
    <s v="United States"/>
    <n v="68000000"/>
    <n v="55003890"/>
    <s v="Paramount Pictures"/>
    <n v="135"/>
    <n v="245.1"/>
    <n v="68378968.922888622"/>
  </r>
  <r>
    <s v="Before I Fall"/>
    <x v="8"/>
    <x v="0"/>
    <x v="37"/>
    <s v="March 3, 2017 (United States)"/>
    <x v="16"/>
    <n v="48000"/>
    <s v="Ry Russo-Young"/>
    <s v="Maria Maggenti"/>
    <s v="Zoey Deutch"/>
    <s v="United States"/>
    <n v="5000000"/>
    <n v="16373843"/>
    <s v="Awesomeness Films"/>
    <n v="98"/>
    <n v="245.1"/>
    <n v="20355405.802121583"/>
  </r>
  <r>
    <s v="Wonder Wheel"/>
    <x v="8"/>
    <x v="0"/>
    <x v="37"/>
    <s v="December 15, 2017 (United States)"/>
    <x v="19"/>
    <n v="27000"/>
    <s v="Woody Allen"/>
    <s v="Woody Allen"/>
    <s v="Justin Timberlake"/>
    <s v="United States"/>
    <n v="25000000"/>
    <n v="15889124"/>
    <s v="Amazon Studios"/>
    <n v="101"/>
    <n v="245.1"/>
    <n v="19752819.595267236"/>
  </r>
  <r>
    <s v="The Emoji Movie"/>
    <x v="1"/>
    <x v="10"/>
    <x v="37"/>
    <s v="July 28, 2017 (United States)"/>
    <x v="64"/>
    <n v="58000"/>
    <s v="Tony Leondis"/>
    <s v="Tony Leondis"/>
    <s v="T.J. Miller"/>
    <s v="United States"/>
    <n v="50000000"/>
    <n v="217776646"/>
    <s v="Columbia Pictures"/>
    <n v="86"/>
    <n v="245.1"/>
    <n v="270732533.80742556"/>
  </r>
  <r>
    <s v="Ingrid Goes West"/>
    <x v="0"/>
    <x v="3"/>
    <x v="37"/>
    <s v="August 25, 2017 (United States)"/>
    <x v="14"/>
    <n v="38000"/>
    <s v="Matt Spicer"/>
    <s v="David Branson Smith"/>
    <s v="Aubrey Plaza"/>
    <s v="United States"/>
    <m/>
    <n v="3146831"/>
    <s v="Star Thrower Entertainment"/>
    <n v="98"/>
    <n v="245.1"/>
    <n v="3912033.4789881678"/>
  </r>
  <r>
    <s v="Unforgettable"/>
    <x v="0"/>
    <x v="0"/>
    <x v="37"/>
    <s v="April 21, 2017 (United States)"/>
    <x v="27"/>
    <n v="15000"/>
    <s v="Denise Di Novi"/>
    <s v="Christina Hodson"/>
    <s v="Rosario Dawson"/>
    <s v="United States"/>
    <n v="12000000"/>
    <n v="17768012"/>
    <s v="DiNovi Pictures"/>
    <n v="100"/>
    <n v="245.1"/>
    <n v="22088589.377396982"/>
  </r>
  <r>
    <s v="Paddington 2"/>
    <x v="1"/>
    <x v="10"/>
    <x v="37"/>
    <s v="January 12, 2018 (United States)"/>
    <x v="40"/>
    <n v="66000"/>
    <s v="Paul King"/>
    <s v="Paul King"/>
    <s v="Ben Whishaw"/>
    <s v="United Kingdom"/>
    <n v="40000000"/>
    <n v="227978645"/>
    <s v="StudioCanal"/>
    <n v="103"/>
    <n v="245.1"/>
    <n v="283415312.65401876"/>
  </r>
  <r>
    <s v="Girls Trip"/>
    <x v="0"/>
    <x v="1"/>
    <x v="37"/>
    <s v="July 21, 2017 (United States)"/>
    <x v="19"/>
    <n v="35000"/>
    <s v="Malcolm D. Lee"/>
    <s v="Erica Rivinoja"/>
    <s v="Regina Hall"/>
    <s v="United States"/>
    <n v="19000000"/>
    <n v="140552359"/>
    <s v="Perfect World Pictures"/>
    <n v="122"/>
    <n v="245.1"/>
    <n v="174729921.61281109"/>
  </r>
  <r>
    <s v="Loving Vincent"/>
    <x v="8"/>
    <x v="10"/>
    <x v="37"/>
    <s v="September 22, 2017 (United States)"/>
    <x v="40"/>
    <n v="53000"/>
    <s v="Dorota Kobiela"/>
    <s v="Dorota Kobiela"/>
    <s v="Douglas Booth"/>
    <s v="Poland"/>
    <m/>
    <n v="42187665"/>
    <s v="BreakThru Productions"/>
    <n v="94"/>
    <n v="245.1"/>
    <n v="52446273.053855568"/>
  </r>
  <r>
    <s v="The Space Between Us"/>
    <x v="8"/>
    <x v="0"/>
    <x v="37"/>
    <s v="February 3, 2017 (United States)"/>
    <x v="5"/>
    <n v="50000"/>
    <s v="Peter Chelsom"/>
    <s v="Allan Loeb"/>
    <s v="Gary Oldman"/>
    <s v="United States"/>
    <n v="30000000"/>
    <n v="16080475"/>
    <s v="Los Angeles Media Fund (LAMF)"/>
    <n v="120"/>
    <n v="245.1"/>
    <n v="19990700.662994694"/>
  </r>
  <r>
    <s v="Double Lover"/>
    <x v="4"/>
    <x v="0"/>
    <x v="37"/>
    <s v="May 26, 2017 (France)"/>
    <x v="19"/>
    <n v="11000"/>
    <s v="FranÃ§ois Ozon"/>
    <s v="FranÃ§ois Ozon"/>
    <s v="Marine Vacth"/>
    <s v="France"/>
    <m/>
    <n v="5012423"/>
    <s v="Mandarin Films"/>
    <n v="107"/>
    <n v="245.1"/>
    <n v="6231274.125254998"/>
  </r>
  <r>
    <s v="The Mountain Between Us"/>
    <x v="8"/>
    <x v="2"/>
    <x v="37"/>
    <s v="October 6, 2017 (United States)"/>
    <x v="5"/>
    <n v="70000"/>
    <s v="Hany Abu-Assad"/>
    <s v="Chris Weitz"/>
    <s v="Kate Winslet"/>
    <s v="United States"/>
    <n v="35000000"/>
    <n v="62832209"/>
    <s v="Chernin Entertainment"/>
    <n v="112"/>
    <n v="245.1"/>
    <n v="78110869.368829042"/>
  </r>
  <r>
    <s v="T2 Trainspotting"/>
    <x v="0"/>
    <x v="0"/>
    <x v="37"/>
    <s v="March 31, 2017 (United States)"/>
    <x v="13"/>
    <n v="117000"/>
    <s v="Danny Boyle"/>
    <s v="John Hodge"/>
    <s v="Ewan McGregor"/>
    <s v="United Kingdom"/>
    <n v="18000000"/>
    <n v="41681746"/>
    <s v="Artbees"/>
    <n v="117"/>
    <n v="245.1"/>
    <n v="51817331.726642184"/>
  </r>
  <r>
    <s v="The Square"/>
    <x v="0"/>
    <x v="3"/>
    <x v="37"/>
    <s v="August 25, 2017 (Sweden)"/>
    <x v="13"/>
    <n v="58000"/>
    <s v="Ruben Ã–stlund"/>
    <s v="Ruben Ã–stlund"/>
    <s v="Claes Bang"/>
    <s v="Sweden"/>
    <m/>
    <n v="9493791"/>
    <s v="Plattform Produktion"/>
    <n v="151"/>
    <n v="245.1"/>
    <n v="11802358.701346388"/>
  </r>
  <r>
    <s v="The Hero"/>
    <x v="0"/>
    <x v="0"/>
    <x v="37"/>
    <s v="June 9, 2017 (United States)"/>
    <x v="16"/>
    <n v="8600"/>
    <s v="Brett Haley"/>
    <s v="Brett Haley"/>
    <s v="Sam Elliott"/>
    <s v="United States"/>
    <n v="1200000"/>
    <n v="4101699"/>
    <s v="Houston King Productions"/>
    <n v="96"/>
    <n v="245.1"/>
    <n v="5099092.9632802941"/>
  </r>
  <r>
    <s v="Battle of the Sexes"/>
    <x v="8"/>
    <x v="5"/>
    <x v="37"/>
    <s v="September 29, 2017 (United States)"/>
    <x v="17"/>
    <n v="52000"/>
    <s v="Jonathan Dayton"/>
    <s v="Simon Beaufoy"/>
    <s v="Emma Stone"/>
    <s v="United Kingdom"/>
    <n v="25000000"/>
    <n v="18598607"/>
    <s v="Cloud Eight Films"/>
    <n v="121"/>
    <n v="245.1"/>
    <n v="23121156.886576906"/>
  </r>
  <r>
    <s v="God's Own Country"/>
    <x v="4"/>
    <x v="0"/>
    <x v="37"/>
    <s v="August 24, 2017 (New Zealand)"/>
    <x v="3"/>
    <n v="27000"/>
    <s v="Francis Lee"/>
    <s v="Francis Lee"/>
    <s v="Josh O'Connor"/>
    <s v="United Kingdom"/>
    <m/>
    <n v="2559939"/>
    <s v="British Film Institute (BFI)"/>
    <n v="104"/>
    <n v="245.1"/>
    <n v="3182429.2668298655"/>
  </r>
  <r>
    <s v="The Book of Henry"/>
    <x v="8"/>
    <x v="6"/>
    <x v="37"/>
    <s v="June 23, 2017 (United States)"/>
    <x v="14"/>
    <n v="25000"/>
    <s v="Colin Trevorrow"/>
    <s v="Gregg Hurwitz"/>
    <s v="Naomi Watts"/>
    <s v="United States"/>
    <n v="10000000"/>
    <n v="4596705"/>
    <s v="Double Nickel Entertainment"/>
    <n v="105"/>
    <n v="245.1"/>
    <n v="5714467.6193390451"/>
  </r>
  <r>
    <s v="Borg vs. McEnroe"/>
    <x v="0"/>
    <x v="5"/>
    <x v="37"/>
    <s v="April 13, 2018 (United States)"/>
    <x v="15"/>
    <n v="29000"/>
    <s v="Janus Metz"/>
    <s v="Ronnie Sandahl"/>
    <s v="Sverrir Gudnason"/>
    <s v="Sweden"/>
    <m/>
    <n v="3430165"/>
    <s v="SF Studios Production AB"/>
    <n v="107"/>
    <n v="245.1"/>
    <n v="4264264.6899224808"/>
  </r>
  <r>
    <s v="Daddy's Home 2"/>
    <x v="8"/>
    <x v="3"/>
    <x v="37"/>
    <s v="November 10, 2017 (United States)"/>
    <x v="22"/>
    <n v="65000"/>
    <s v="Sean Anders"/>
    <s v="Sean Anders"/>
    <s v="Will Ferrell"/>
    <s v="United States"/>
    <n v="69000000"/>
    <n v="180613824"/>
    <s v="Paramount Pictures"/>
    <n v="100"/>
    <n v="245.1"/>
    <n v="224532975.00122398"/>
  </r>
  <r>
    <s v="Mark Felt: The Man Who Brought Down the White House"/>
    <x v="8"/>
    <x v="5"/>
    <x v="37"/>
    <s v="September 29, 2017 (United States)"/>
    <x v="5"/>
    <n v="12000"/>
    <s v="Peter Landesman"/>
    <s v="Mark Felt"/>
    <s v="Liam Neeson"/>
    <s v="United States"/>
    <m/>
    <n v="4372130"/>
    <s v="Butler Pictures"/>
    <n v="103"/>
    <n v="245.1"/>
    <n v="5435283.6026111795"/>
  </r>
  <r>
    <s v="A Dog's Purpose"/>
    <x v="1"/>
    <x v="1"/>
    <x v="37"/>
    <s v="January 27, 2017 (United States)"/>
    <x v="13"/>
    <n v="68000"/>
    <s v="Lasse HallstrÃ¶m"/>
    <s v="W. Bruce Cameron"/>
    <s v="Josh Gad"/>
    <s v="United States"/>
    <n v="22000000"/>
    <n v="205035819"/>
    <s v="Dreamworks Pictures"/>
    <n v="100"/>
    <n v="245.1"/>
    <n v="254893570.17258263"/>
  </r>
  <r>
    <s v="Columbus"/>
    <x v="4"/>
    <x v="0"/>
    <x v="37"/>
    <s v="August 4, 2017 (United States)"/>
    <x v="13"/>
    <n v="15000"/>
    <s v="Kogonada"/>
    <s v="Kogonada"/>
    <s v="John Cho"/>
    <s v="United States"/>
    <m/>
    <n v="1093077"/>
    <s v="Depth of Field"/>
    <n v="100"/>
    <n v="245.1"/>
    <n v="1358876.2215422275"/>
  </r>
  <r>
    <s v="The Little Hours"/>
    <x v="0"/>
    <x v="3"/>
    <x v="37"/>
    <s v="June 30, 2017 (United States)"/>
    <x v="1"/>
    <n v="21000"/>
    <s v="Jeff Baena"/>
    <s v="Giovanni Boccaccio"/>
    <s v="Alison Brie"/>
    <s v="United States"/>
    <m/>
    <n v="1647175"/>
    <s v="Destro Films"/>
    <n v="90"/>
    <n v="245.1"/>
    <n v="2047712.0461036311"/>
  </r>
  <r>
    <s v="The Shack"/>
    <x v="8"/>
    <x v="0"/>
    <x v="37"/>
    <s v="March 3, 2017 (United States)"/>
    <x v="21"/>
    <n v="32000"/>
    <s v="Stuart Hazeldine"/>
    <s v="John Fusco"/>
    <s v="Sam Worthington"/>
    <s v="United States"/>
    <n v="20000000"/>
    <n v="96942115"/>
    <s v="Summit Entertainment"/>
    <n v="132"/>
    <n v="245.1"/>
    <n v="120515146.63606691"/>
  </r>
  <r>
    <s v="Thelma"/>
    <x v="4"/>
    <x v="0"/>
    <x v="37"/>
    <s v="September 15, 2017 (Norway)"/>
    <x v="9"/>
    <n v="28000"/>
    <s v="Joachim Trier"/>
    <s v="Eskil Vogt"/>
    <s v="Eili Harboe"/>
    <s v="Norway"/>
    <m/>
    <n v="1463727"/>
    <s v="Motlys"/>
    <n v="116"/>
    <n v="245.1"/>
    <n v="1819655.7197062422"/>
  </r>
  <r>
    <s v="Flatliners"/>
    <x v="8"/>
    <x v="0"/>
    <x v="37"/>
    <s v="September 29, 2017 (United States)"/>
    <x v="33"/>
    <n v="44000"/>
    <s v="Niels Arden Oplev"/>
    <s v="Peter Filardi"/>
    <s v="Elliot Page"/>
    <s v="United States"/>
    <n v="19000000"/>
    <n v="45158254"/>
    <s v="Columbia Pictures"/>
    <n v="109"/>
    <n v="245.1"/>
    <n v="56139208.46103631"/>
  </r>
  <r>
    <s v="Rings"/>
    <x v="8"/>
    <x v="0"/>
    <x v="37"/>
    <s v="February 3, 2017 (United States)"/>
    <x v="54"/>
    <n v="39000"/>
    <s v="F. Javier GutiÃ©rrez"/>
    <s v="David Loucka"/>
    <s v="Matilda Anna Ingrid Lutz"/>
    <s v="United States"/>
    <n v="25000000"/>
    <n v="83080890"/>
    <s v="Macari/Edelstein"/>
    <n v="102"/>
    <n v="245.1"/>
    <n v="103283342.23990208"/>
  </r>
  <r>
    <s v="I Do... Until I Don't"/>
    <x v="0"/>
    <x v="3"/>
    <x v="37"/>
    <s v="September 1, 2017 (United States)"/>
    <x v="52"/>
    <n v="2000"/>
    <s v="Lake Bell"/>
    <s v="Lake Bell"/>
    <s v="Lake Bell"/>
    <s v="United States"/>
    <m/>
    <n v="280668"/>
    <s v="Cold Iron Pictures"/>
    <n v="106"/>
    <n v="245.1"/>
    <n v="348916.93023255811"/>
  </r>
  <r>
    <s v="Professor Marston &amp; the Wonder Women"/>
    <x v="0"/>
    <x v="5"/>
    <x v="37"/>
    <s v="October 13, 2017 (United States)"/>
    <x v="12"/>
    <n v="24000"/>
    <s v="Angela Robinson"/>
    <s v="Angela Robinson"/>
    <s v="Luke Evans"/>
    <s v="United States"/>
    <m/>
    <n v="1899615"/>
    <s v="Strongman"/>
    <n v="108"/>
    <n v="245.1"/>
    <n v="2361536.8849449204"/>
  </r>
  <r>
    <s v="The Rider"/>
    <x v="0"/>
    <x v="0"/>
    <x v="37"/>
    <s v="April 13, 2018 (United States)"/>
    <x v="24"/>
    <n v="17000"/>
    <s v="ChloÃ© Zhao"/>
    <s v="ChloÃ© Zhao"/>
    <s v="Brady Jandreau"/>
    <s v="United States"/>
    <m/>
    <n v="3436124"/>
    <s v="Caviar"/>
    <n v="104"/>
    <n v="245.1"/>
    <n v="4271672.7164422683"/>
  </r>
  <r>
    <s v="First Reformed"/>
    <x v="0"/>
    <x v="0"/>
    <x v="37"/>
    <s v="May 18, 2018 (United States)"/>
    <x v="12"/>
    <n v="51000"/>
    <s v="Paul Schrader"/>
    <s v="Paul Schrader"/>
    <s v="Ethan Hawke"/>
    <s v="United States"/>
    <m/>
    <n v="3862498"/>
    <s v="Killer Films"/>
    <n v="113"/>
    <n v="245.1"/>
    <n v="4801726.399836801"/>
  </r>
  <r>
    <s v="The Lego Ninjago Movie"/>
    <x v="1"/>
    <x v="10"/>
    <x v="37"/>
    <s v="September 22, 2017 (United States)"/>
    <x v="22"/>
    <n v="24000"/>
    <s v="Charlie Bean"/>
    <s v="Bob Logan"/>
    <s v="Jackie Chan"/>
    <s v="United States"/>
    <n v="70000000"/>
    <n v="123081555"/>
    <s v="Animal Logic"/>
    <n v="101"/>
    <n v="245.1"/>
    <n v="153010811.13219094"/>
  </r>
  <r>
    <s v="My Friend Dahmer"/>
    <x v="0"/>
    <x v="5"/>
    <x v="37"/>
    <s v="March 2, 2018 (France)"/>
    <x v="19"/>
    <n v="17000"/>
    <s v="Marc Meyers"/>
    <s v="Marc Meyers"/>
    <s v="Ross Lynch"/>
    <s v="United States"/>
    <m/>
    <n v="1436751"/>
    <s v="Ibid Filmworks"/>
    <n v="107"/>
    <n v="245.1"/>
    <n v="1786120.0722154223"/>
  </r>
  <r>
    <s v="The House"/>
    <x v="0"/>
    <x v="3"/>
    <x v="37"/>
    <s v="June 30, 2017 (United States)"/>
    <x v="41"/>
    <n v="42000"/>
    <s v="Andrew Jay Cohen"/>
    <s v="Brendan O'Brien"/>
    <s v="Will Ferrell"/>
    <s v="United States"/>
    <n v="40000000"/>
    <n v="34184504"/>
    <s v="Gary Sanchez Productions"/>
    <n v="88"/>
    <n v="245.1"/>
    <n v="42497014.968584247"/>
  </r>
  <r>
    <s v="Marrowbone"/>
    <x v="0"/>
    <x v="0"/>
    <x v="37"/>
    <s v="April 13, 2018 (United States)"/>
    <x v="17"/>
    <n v="28000"/>
    <s v="Sergio G. SÃ¡nchez"/>
    <s v="Sergio G. SÃ¡nchez"/>
    <s v="George MacKay"/>
    <s v="Spain"/>
    <m/>
    <n v="12294931"/>
    <s v="Lionsgate"/>
    <n v="110"/>
    <n v="245.1"/>
    <n v="15284640.863729089"/>
  </r>
  <r>
    <s v="The Zookeeper's Wife"/>
    <x v="8"/>
    <x v="5"/>
    <x v="37"/>
    <s v="April 7, 2017 (United States)"/>
    <x v="9"/>
    <n v="41000"/>
    <s v="Niki Caro"/>
    <s v="Angela Workman"/>
    <s v="Jessica Chastain"/>
    <s v="Czech Republic"/>
    <n v="20000000"/>
    <n v="26152835"/>
    <s v="Scion Films"/>
    <n v="127"/>
    <n v="245.1"/>
    <n v="32512316.705426358"/>
  </r>
  <r>
    <s v="Flower"/>
    <x v="0"/>
    <x v="3"/>
    <x v="37"/>
    <s v="March 16, 2018 (United States)"/>
    <x v="22"/>
    <n v="7800"/>
    <s v="Max Winkler"/>
    <s v="Alex McAulay"/>
    <s v="Zoey Deutch"/>
    <s v="United States"/>
    <m/>
    <n v="380553"/>
    <s v="Diablo Entertainment (II)"/>
    <n v="90"/>
    <n v="245.1"/>
    <n v="473090.57160342718"/>
  </r>
  <r>
    <s v="Song to Song"/>
    <x v="0"/>
    <x v="0"/>
    <x v="37"/>
    <s v="March 17, 2017 (United States)"/>
    <x v="46"/>
    <n v="20000"/>
    <s v="Terrence Malick"/>
    <s v="Terrence Malick"/>
    <s v="Ryan Gosling"/>
    <s v="United States"/>
    <m/>
    <n v="1813453"/>
    <s v="Buckeye Pictures"/>
    <n v="129"/>
    <n v="245.1"/>
    <n v="2254423.2113423091"/>
  </r>
  <r>
    <s v="Detroit"/>
    <x v="0"/>
    <x v="6"/>
    <x v="37"/>
    <s v="August 4, 2017 (United States)"/>
    <x v="4"/>
    <n v="50000"/>
    <s v="Kathryn Bigelow"/>
    <s v="Mark Boal"/>
    <s v="John Boyega"/>
    <s v="United States"/>
    <n v="34000000"/>
    <n v="23355100"/>
    <s v="Annapurna Pictures"/>
    <n v="143"/>
    <n v="245.1"/>
    <n v="29034267.523459811"/>
  </r>
  <r>
    <s v="Last Flag Flying"/>
    <x v="0"/>
    <x v="3"/>
    <x v="37"/>
    <s v="November 3, 2017 (United States)"/>
    <x v="15"/>
    <n v="24000"/>
    <s v="Richard Linklater"/>
    <s v="Richard Linklater"/>
    <s v="Bryan Cranston"/>
    <s v="United States"/>
    <m/>
    <n v="1872950"/>
    <s v="Amazon Studios"/>
    <n v="125"/>
    <n v="245.1"/>
    <n v="2328387.8620971031"/>
  </r>
  <r>
    <s v="Megan Leavey"/>
    <x v="8"/>
    <x v="5"/>
    <x v="37"/>
    <s v="June 9, 2017 (United States)"/>
    <x v="12"/>
    <n v="22000"/>
    <s v="Gabriela Cowperthwaite"/>
    <s v="Pamela Gray"/>
    <s v="Kate Mara"/>
    <s v="United States"/>
    <m/>
    <n v="14510490"/>
    <s v="LD Entertainment"/>
    <n v="116"/>
    <n v="245.1"/>
    <n v="18038948.604651164"/>
  </r>
  <r>
    <s v="All Eyez on Me"/>
    <x v="0"/>
    <x v="5"/>
    <x v="37"/>
    <s v="June 16, 2017 (United States)"/>
    <x v="23"/>
    <n v="22000"/>
    <s v="Benny Boom"/>
    <s v="Jeremy Haft"/>
    <s v="Demetrius Shipp Jr."/>
    <s v="United States"/>
    <n v="40000000"/>
    <n v="55668698"/>
    <s v="Summit Entertainment"/>
    <n v="139"/>
    <n v="245.1"/>
    <n v="69205435.661362708"/>
  </r>
  <r>
    <s v="Sleepless"/>
    <x v="0"/>
    <x v="2"/>
    <x v="37"/>
    <s v="January 13, 2017 (United States)"/>
    <x v="41"/>
    <n v="31000"/>
    <s v="Baran bo Odar"/>
    <s v="Andrea Berloff"/>
    <s v="Jamie Foxx"/>
    <s v="United States"/>
    <n v="30000000"/>
    <n v="32917353"/>
    <s v="Open Road Films (II)"/>
    <n v="95"/>
    <n v="245.1"/>
    <n v="40921735.859241128"/>
  </r>
  <r>
    <s v="The Captain"/>
    <x v="3"/>
    <x v="0"/>
    <x v="37"/>
    <s v="July 27, 2018 (United States)"/>
    <x v="34"/>
    <n v="15000"/>
    <s v="Robert Schwentke"/>
    <s v="Robert Schwentke"/>
    <s v="Max Hubacher"/>
    <s v="Germany"/>
    <m/>
    <n v="1196669"/>
    <s v="Filmgalerie 451"/>
    <n v="118"/>
    <n v="245.1"/>
    <n v="1487658.2794777642"/>
  </r>
  <r>
    <s v="Tulip Fever"/>
    <x v="0"/>
    <x v="0"/>
    <x v="37"/>
    <s v="September 1, 2017 (United States)"/>
    <x v="19"/>
    <n v="19000"/>
    <s v="Justin Chadwick"/>
    <s v="Deborah Moggach"/>
    <s v="Alicia Vikander"/>
    <s v="United Kingdom"/>
    <n v="25000000"/>
    <n v="9204549"/>
    <s v="Worldview Entertainment"/>
    <n v="105"/>
    <n v="245.1"/>
    <n v="11442782.865361078"/>
  </r>
  <r>
    <s v="Stronger"/>
    <x v="0"/>
    <x v="5"/>
    <x v="37"/>
    <s v="September 29, 2017 (United States)"/>
    <x v="15"/>
    <n v="42000"/>
    <s v="David Gordon Green"/>
    <s v="John Pollono"/>
    <s v="Jake Gyllenhaal"/>
    <s v="United States"/>
    <n v="30000000"/>
    <n v="8503658"/>
    <s v="Lionsgate"/>
    <n v="119"/>
    <n v="245.1"/>
    <n v="10571458.966136271"/>
  </r>
  <r>
    <s v="Jeepers Creepers III"/>
    <x v="4"/>
    <x v="4"/>
    <x v="37"/>
    <s v="November 2, 2017 (Mexico)"/>
    <x v="49"/>
    <n v="18000"/>
    <s v="Victor Salva"/>
    <s v="Victor Salva"/>
    <s v="Stan Shaw"/>
    <s v="United States"/>
    <m/>
    <n v="4017852"/>
    <s v="Infinity Films"/>
    <n v="100"/>
    <n v="245.1"/>
    <n v="4994857.2190942476"/>
  </r>
  <r>
    <s v="My Cousin Rachel"/>
    <x v="8"/>
    <x v="0"/>
    <x v="37"/>
    <s v="June 9, 2017 (United States)"/>
    <x v="22"/>
    <n v="18000"/>
    <s v="Roger Michell"/>
    <s v="Roger Michell"/>
    <s v="Rachel Weisz"/>
    <s v="United Kingdom"/>
    <m/>
    <n v="9200168"/>
    <s v="Fox Searchlight Pictures"/>
    <n v="106"/>
    <n v="245.1"/>
    <n v="11437336.55487556"/>
  </r>
  <r>
    <s v="Baahubali 2: The Conclusion"/>
    <x v="4"/>
    <x v="2"/>
    <x v="37"/>
    <s v="April 28, 2017 (United States)"/>
    <x v="7"/>
    <n v="79000"/>
    <s v="S.S. Rajamouli"/>
    <s v="Vijayendra Prasad"/>
    <s v="Prabhas"/>
    <s v="India"/>
    <m/>
    <n v="254158390"/>
    <s v="Arka Mediaworks"/>
    <n v="167"/>
    <n v="245.1"/>
    <n v="315961082.95797634"/>
  </r>
  <r>
    <s v="Breathe"/>
    <x v="8"/>
    <x v="5"/>
    <x v="37"/>
    <s v="October 27, 2017 (United Kingdom)"/>
    <x v="13"/>
    <n v="20000"/>
    <s v="Andy Serkis"/>
    <s v="William Nicholson"/>
    <s v="Andrew Garfield"/>
    <s v="United Kingdom"/>
    <m/>
    <n v="5026154"/>
    <s v="BBC Films"/>
    <n v="118"/>
    <n v="245.1"/>
    <n v="6248344.0383516932"/>
  </r>
  <r>
    <s v="The Only Living Boy in New York"/>
    <x v="0"/>
    <x v="0"/>
    <x v="37"/>
    <s v="July 27, 2017 (Greece)"/>
    <x v="21"/>
    <n v="13000"/>
    <s v="Marc Webb"/>
    <s v="Allan Loeb"/>
    <s v="Callum Turner"/>
    <s v="United States"/>
    <m/>
    <n v="2550321"/>
    <s v="Amazon Studios"/>
    <n v="89"/>
    <n v="245.1"/>
    <n v="3170472.4957160344"/>
  </r>
  <r>
    <s v="A Taxi Driver"/>
    <x v="4"/>
    <x v="2"/>
    <x v="37"/>
    <s v="August 11, 2017 (United States)"/>
    <x v="6"/>
    <n v="19000"/>
    <s v="Hun Jang"/>
    <s v="Yu-na Eom"/>
    <s v="Kang-ho Song"/>
    <s v="South Korea"/>
    <m/>
    <n v="86252940"/>
    <s v="The Lamp"/>
    <n v="137"/>
    <n v="245.1"/>
    <n v="107226727.12362301"/>
  </r>
  <r>
    <s v="Brad's Status"/>
    <x v="0"/>
    <x v="3"/>
    <x v="37"/>
    <s v="September 15, 2017 (United States)"/>
    <x v="16"/>
    <n v="17000"/>
    <s v="Mike White"/>
    <s v="Mike White"/>
    <s v="Ben Stiller"/>
    <s v="United States"/>
    <m/>
    <n v="3816527"/>
    <s v="Amazon Studios"/>
    <n v="102"/>
    <n v="245.1"/>
    <n v="4744576.813137495"/>
  </r>
  <r>
    <s v="American Satan"/>
    <x v="0"/>
    <x v="0"/>
    <x v="37"/>
    <s v="October 13, 2017 (United States)"/>
    <x v="46"/>
    <n v="3500"/>
    <s v="Ash Avildsen"/>
    <s v="Ash Avildsen"/>
    <s v="Andy Biersack"/>
    <s v="United States"/>
    <m/>
    <n v="237708"/>
    <s v="Sumerian Films"/>
    <n v="111"/>
    <n v="245.1"/>
    <n v="295510.51652386779"/>
  </r>
  <r>
    <s v="Smurfs: The Lost Village"/>
    <x v="1"/>
    <x v="10"/>
    <x v="37"/>
    <s v="April 7, 2017 (United States)"/>
    <x v="22"/>
    <n v="19000"/>
    <s v="Kelly Asbury"/>
    <s v="Stacey Harman"/>
    <s v="Demi Lovato"/>
    <s v="United States"/>
    <n v="60000000"/>
    <n v="197183546"/>
    <s v="Walt Disney Animation Studios"/>
    <n v="90"/>
    <n v="245.1"/>
    <n v="245131890.92696857"/>
  </r>
  <r>
    <s v="Gook"/>
    <x v="9"/>
    <x v="0"/>
    <x v="37"/>
    <s v="January 19, 2018 (Sweden)"/>
    <x v="9"/>
    <n v="2300"/>
    <s v="Justin Chon"/>
    <s v="Justin Chon"/>
    <s v="Simone Baker"/>
    <s v="United States"/>
    <m/>
    <n v="251541"/>
    <s v="Datari Turner Productions"/>
    <n v="94"/>
    <n v="245.1"/>
    <n v="312707.23255813954"/>
  </r>
  <r>
    <s v="Wonderstruck"/>
    <x v="1"/>
    <x v="1"/>
    <x v="37"/>
    <s v="October 20, 2017 (United States)"/>
    <x v="19"/>
    <n v="9800"/>
    <s v="Todd Haynes"/>
    <s v="Brian Selznick"/>
    <s v="Oakes Fegley"/>
    <s v="United States"/>
    <m/>
    <n v="3285916"/>
    <s v="Amazon Studios"/>
    <n v="116"/>
    <n v="245.1"/>
    <n v="4084939.2297021621"/>
  </r>
  <r>
    <s v="In the Fade"/>
    <x v="0"/>
    <x v="6"/>
    <x v="37"/>
    <s v="December 27, 2017 (United States)"/>
    <x v="12"/>
    <n v="30000"/>
    <s v="Fatih Akin"/>
    <s v="Fatih Akin"/>
    <s v="Numan Acar"/>
    <s v="Germany"/>
    <m/>
    <n v="5104991"/>
    <s v="Warner Bros."/>
    <n v="106"/>
    <n v="245.1"/>
    <n v="6346351.5206038347"/>
  </r>
  <r>
    <s v="Snatched"/>
    <x v="0"/>
    <x v="2"/>
    <x v="37"/>
    <s v="May 12, 2017 (United States)"/>
    <x v="54"/>
    <n v="34000"/>
    <s v="Jonathan Levine"/>
    <s v="Katie Dippold"/>
    <s v="Amy Schumer"/>
    <s v="United States"/>
    <n v="42000000"/>
    <n v="60845711"/>
    <s v="Chernin Entertainment"/>
    <n v="90"/>
    <n v="245.1"/>
    <n v="75641322.4875561"/>
  </r>
  <r>
    <s v="Roman J. Israel, Esq."/>
    <x v="8"/>
    <x v="6"/>
    <x v="37"/>
    <s v="November 22, 2017 (United States)"/>
    <x v="16"/>
    <n v="35000"/>
    <s v="Dan Gilroy"/>
    <s v="Dan Gilroy"/>
    <s v="Denzel Washington"/>
    <s v="Canada"/>
    <n v="22000000"/>
    <n v="13025860"/>
    <s v="BRON Studios"/>
    <n v="122"/>
    <n v="245.1"/>
    <n v="16193306.98490412"/>
  </r>
  <r>
    <s v="Victoria &amp; Abdul"/>
    <x v="8"/>
    <x v="5"/>
    <x v="37"/>
    <s v="October 6, 2017 (United States)"/>
    <x v="8"/>
    <n v="33000"/>
    <s v="Stephen Frears"/>
    <s v="Lee Hall"/>
    <s v="Judi Dench"/>
    <s v="United Kingdom"/>
    <n v="21000000"/>
    <n v="66558465"/>
    <s v="BBC Films"/>
    <n v="111"/>
    <n v="245.1"/>
    <n v="82743224.339045286"/>
  </r>
  <r>
    <s v="Fist Fight"/>
    <x v="0"/>
    <x v="3"/>
    <x v="37"/>
    <s v="February 17, 2017 (United States)"/>
    <x v="41"/>
    <n v="41000"/>
    <s v="Richie Keen"/>
    <s v="Van Robichaux"/>
    <s v="Ice Cube"/>
    <s v="United States"/>
    <n v="22000000"/>
    <n v="41087017"/>
    <s v="New Line Cinema"/>
    <n v="91"/>
    <n v="245.1"/>
    <n v="51077984.822113425"/>
  </r>
  <r>
    <s v="The Wall"/>
    <x v="0"/>
    <x v="2"/>
    <x v="37"/>
    <s v="May 18, 2017 (Greece)"/>
    <x v="19"/>
    <n v="25000"/>
    <s v="Doug Liman"/>
    <s v="Dwain Worrell"/>
    <s v="Aaron Taylor-Johnson"/>
    <s v="United States"/>
    <m/>
    <n v="4477141"/>
    <s v="Amazon Studios"/>
    <n v="88"/>
    <n v="245.1"/>
    <n v="5565829.7131782947"/>
  </r>
  <r>
    <s v="How to Be a Latin Lover"/>
    <x v="8"/>
    <x v="3"/>
    <x v="37"/>
    <s v="April 28, 2017 (United States)"/>
    <x v="22"/>
    <n v="15000"/>
    <s v="Ken Marino"/>
    <s v="Jon Zack"/>
    <s v="Eugenio Derbez"/>
    <s v="Mexico"/>
    <n v="10000000"/>
    <n v="62547032"/>
    <s v="Pantelion Films"/>
    <n v="115"/>
    <n v="245.1"/>
    <n v="77756347.002855971"/>
  </r>
  <r>
    <s v="The Leisure Seeker"/>
    <x v="0"/>
    <x v="1"/>
    <x v="37"/>
    <s v="January 3, 2018 (France)"/>
    <x v="17"/>
    <n v="7800"/>
    <s v="Paolo VirzÃ¬"/>
    <s v="Michael Zadoorian"/>
    <s v="Helen Mirren"/>
    <s v="Italy"/>
    <m/>
    <n v="10472180"/>
    <s v="Indiana Production"/>
    <n v="112"/>
    <n v="245.1"/>
    <n v="13018658.694410445"/>
  </r>
  <r>
    <s v="Same Kind of Different as Me"/>
    <x v="8"/>
    <x v="5"/>
    <x v="37"/>
    <s v="October 20, 2017 (United States)"/>
    <x v="14"/>
    <n v="6900"/>
    <s v="Michael Carney"/>
    <s v="Ron Hall"/>
    <s v="Greg Kinnear"/>
    <s v="United States"/>
    <n v="15000000"/>
    <n v="6423605"/>
    <s v="Disruption Entertainment"/>
    <n v="119"/>
    <n v="245.1"/>
    <n v="7985607.6846185233"/>
  </r>
  <r>
    <s v="My Little Pony: The Movie"/>
    <x v="1"/>
    <x v="10"/>
    <x v="37"/>
    <s v="October 6, 2017 (United States)"/>
    <x v="10"/>
    <n v="6200"/>
    <s v="Jayson Thiessen"/>
    <s v="Meghan McCarthy"/>
    <s v="Emily Blunt"/>
    <s v="United States"/>
    <n v="6500000"/>
    <n v="60330833"/>
    <s v="Lionsgate"/>
    <n v="99"/>
    <n v="245.1"/>
    <n v="75001243.63565892"/>
  </r>
  <r>
    <s v="Goodbye Christopher Robin"/>
    <x v="1"/>
    <x v="5"/>
    <x v="37"/>
    <s v="September 29, 2017 (United Kingdom)"/>
    <x v="12"/>
    <n v="26000"/>
    <s v="Simon Curtis"/>
    <s v="Frank Cottrell Boyce"/>
    <s v="Domhnall Gleeson"/>
    <s v="United Kingdom"/>
    <m/>
    <n v="7401949"/>
    <s v="DJ Films"/>
    <n v="107"/>
    <n v="245.1"/>
    <n v="9201851.7352101188"/>
  </r>
  <r>
    <s v="Table 19"/>
    <x v="8"/>
    <x v="3"/>
    <x v="37"/>
    <s v="March 3, 2017 (United States)"/>
    <x v="1"/>
    <n v="27000"/>
    <s v="Jeffrey Blitz"/>
    <s v="Mark Duplass"/>
    <s v="Anna Kendrick"/>
    <s v="United States"/>
    <n v="5000000"/>
    <n v="5042014"/>
    <s v="3311 Productions"/>
    <n v="87"/>
    <n v="245.1"/>
    <n v="6268060.6519787842"/>
  </r>
  <r>
    <s v="Father Figures"/>
    <x v="0"/>
    <x v="3"/>
    <x v="37"/>
    <s v="December 22, 2017 (United States)"/>
    <x v="30"/>
    <n v="19000"/>
    <s v="Lawrence Sher"/>
    <s v="Justin Malen"/>
    <s v="Owen Wilson"/>
    <s v="United States"/>
    <n v="25000000"/>
    <n v="25601244"/>
    <s v="Alcon Entertainment"/>
    <n v="113"/>
    <n v="245.1"/>
    <n v="31826597.498164013"/>
  </r>
  <r>
    <s v="Kidnap"/>
    <x v="0"/>
    <x v="2"/>
    <x v="37"/>
    <s v="August 4, 2017 (United States)"/>
    <x v="23"/>
    <n v="35000"/>
    <s v="Luis Prieto"/>
    <s v="Knate Lee"/>
    <s v="Halle Berry"/>
    <s v="United States"/>
    <n v="21000000"/>
    <n v="34814102"/>
    <s v="Di Bonaventura Pictures"/>
    <n v="95"/>
    <n v="245.1"/>
    <n v="43279709.83027336"/>
  </r>
  <r>
    <s v="Diary of a Wimpy Kid: The Long Haul"/>
    <x v="1"/>
    <x v="10"/>
    <x v="37"/>
    <s v="May 19, 2017 (United States)"/>
    <x v="36"/>
    <n v="7700"/>
    <s v="David Bowers"/>
    <s v="Jeff Kinney"/>
    <s v="Jason Drucker"/>
    <s v="United States"/>
    <n v="22000000"/>
    <n v="40140972"/>
    <s v="Twentieth Century Fox"/>
    <n v="91"/>
    <n v="245.1"/>
    <n v="49901893.79192166"/>
  </r>
  <r>
    <s v="Ghost Stories"/>
    <x v="4"/>
    <x v="0"/>
    <x v="37"/>
    <s v="April 20, 2018 (United States)"/>
    <x v="5"/>
    <n v="32000"/>
    <s v="Jeremy Dyson"/>
    <s v="Jeremy Dyson"/>
    <s v="Samuel Bottomley"/>
    <s v="United Kingdom"/>
    <m/>
    <n v="4131358"/>
    <s v="Warp Films"/>
    <n v="98"/>
    <n v="245.1"/>
    <n v="5135964.0252957977"/>
  </r>
  <r>
    <s v="Churchill"/>
    <x v="1"/>
    <x v="5"/>
    <x v="37"/>
    <s v="June 2, 2017 (United States)"/>
    <x v="10"/>
    <n v="12000"/>
    <s v="Jonathan Teplitzky"/>
    <s v="Alex von Tunzelmann"/>
    <s v="Brian Cox"/>
    <s v="United Kingdom"/>
    <n v="6400000"/>
    <n v="6724365"/>
    <s v="Salon Pictures"/>
    <n v="105"/>
    <n v="245.1"/>
    <n v="8359502.3072215421"/>
  </r>
  <r>
    <s v="Beach Rats"/>
    <x v="0"/>
    <x v="0"/>
    <x v="37"/>
    <s v="November 22, 2017 (Sweden)"/>
    <x v="5"/>
    <n v="13000"/>
    <s v="Eliza Hittman"/>
    <s v="Eliza Hittman"/>
    <s v="Harris Dickinson"/>
    <s v="United States"/>
    <m/>
    <n v="486623"/>
    <s v="Cinereach"/>
    <n v="98"/>
    <n v="245.1"/>
    <n v="604953.19502243982"/>
  </r>
  <r>
    <s v="The Bookshop"/>
    <x v="1"/>
    <x v="0"/>
    <x v="37"/>
    <s v="August 24, 2018 (United States)"/>
    <x v="16"/>
    <n v="14000"/>
    <s v="Isabel Coixet"/>
    <s v="Isabel Coixet"/>
    <s v="Emily Mortimer"/>
    <s v="United Kingdom"/>
    <n v="5400000"/>
    <n v="12062146"/>
    <s v="Diagonal TV"/>
    <n v="113"/>
    <n v="245.1"/>
    <n v="14995250.453692371"/>
  </r>
  <r>
    <s v="Mary Shelley"/>
    <x v="8"/>
    <x v="5"/>
    <x v="37"/>
    <s v="July 5, 2018 (Australia)"/>
    <x v="16"/>
    <n v="14000"/>
    <s v="Haifaa Al-Mansour"/>
    <s v="Emma Jensen"/>
    <s v="Elle Fanning"/>
    <s v="United Kingdom"/>
    <m/>
    <n v="2096600"/>
    <s v="BFI Film Fund"/>
    <n v="120"/>
    <n v="245.1"/>
    <n v="2606421.9502243982"/>
  </r>
  <r>
    <s v="A Bad Moms Christmas"/>
    <x v="0"/>
    <x v="3"/>
    <x v="37"/>
    <s v="November 1, 2017 (United States)"/>
    <x v="41"/>
    <n v="46000"/>
    <s v="Jon Lucas"/>
    <s v="Jon Lucas"/>
    <s v="Mila Kunis"/>
    <s v="United States"/>
    <n v="28000000"/>
    <n v="130560428"/>
    <s v="Huayi Brothers Media"/>
    <n v="104"/>
    <n v="245.1"/>
    <n v="162308292.17299062"/>
  </r>
  <r>
    <s v="Loveless"/>
    <x v="0"/>
    <x v="0"/>
    <x v="37"/>
    <s v="June 1, 2017 (Russia)"/>
    <x v="37"/>
    <n v="31000"/>
    <s v="Andrey Zvyagintsev"/>
    <s v="Oleg Negin"/>
    <s v="Maryana Spivak"/>
    <s v="Russia"/>
    <m/>
    <n v="3925992"/>
    <s v="Non-Stop Productions"/>
    <n v="127"/>
    <n v="245.1"/>
    <n v="4880659.9853121173"/>
  </r>
  <r>
    <s v="Captain Underpants: The First Epic Movie"/>
    <x v="1"/>
    <x v="10"/>
    <x v="37"/>
    <s v="June 2, 2017 (United States)"/>
    <x v="19"/>
    <n v="26000"/>
    <s v="David Soren"/>
    <s v="Nicholas Stoller"/>
    <s v="Kevin Hart"/>
    <s v="United States"/>
    <n v="38000000"/>
    <n v="125427681"/>
    <s v="DreamWorks Animation"/>
    <n v="89"/>
    <n v="245.1"/>
    <n v="155927435.33537331"/>
  </r>
  <r>
    <s v="Beatriz at Dinner"/>
    <x v="0"/>
    <x v="3"/>
    <x v="37"/>
    <s v="June 9, 2017 (United States)"/>
    <x v="22"/>
    <n v="9300"/>
    <s v="Miguel Arteta"/>
    <s v="Mike White"/>
    <s v="Salma Hayek"/>
    <s v="United States"/>
    <m/>
    <n v="7425391"/>
    <s v="BRON Studios"/>
    <n v="82"/>
    <n v="245.1"/>
    <n v="9230994.0338637289"/>
  </r>
  <r>
    <s v="Wish Upon"/>
    <x v="8"/>
    <x v="0"/>
    <x v="37"/>
    <s v="July 14, 2017 (United States)"/>
    <x v="18"/>
    <n v="19000"/>
    <s v="John R. Leonetti"/>
    <s v="Barbara Marshall"/>
    <s v="Joey King"/>
    <s v="United States"/>
    <n v="12000000"/>
    <n v="23468586"/>
    <s v="Broad Green Pictures"/>
    <n v="90"/>
    <n v="245.1"/>
    <n v="29175349.46634027"/>
  </r>
  <r>
    <s v="Super Dark Times"/>
    <x v="4"/>
    <x v="6"/>
    <x v="37"/>
    <s v="September 29, 2017 (United States)"/>
    <x v="14"/>
    <n v="21000"/>
    <s v="Kevin Phillips"/>
    <s v="Ben Collins"/>
    <s v="Owen Campbell"/>
    <s v="United States"/>
    <m/>
    <n v="33109"/>
    <s v="Ways &amp; Means"/>
    <n v="103"/>
    <n v="245.1"/>
    <n v="41159.984904120764"/>
  </r>
  <r>
    <s v="Blade of the Immortal"/>
    <x v="0"/>
    <x v="2"/>
    <x v="37"/>
    <s v="November 3, 2017 (United States)"/>
    <x v="8"/>
    <n v="16000"/>
    <s v="Takashi Miike"/>
    <s v="Hiroaki Samura"/>
    <s v="Takuya Kimura"/>
    <s v="Japan"/>
    <m/>
    <n v="7162617"/>
    <s v="Warner Bros."/>
    <n v="140"/>
    <n v="245.1"/>
    <n v="8904322.317013463"/>
  </r>
  <r>
    <s v="Journey's End"/>
    <x v="0"/>
    <x v="0"/>
    <x v="37"/>
    <s v="February 2, 2018 (United Kingdom)"/>
    <x v="17"/>
    <n v="8500"/>
    <s v="Saul Dibb"/>
    <s v="Simon Reade"/>
    <s v="Paul Bettany"/>
    <s v="United Kingdom"/>
    <m/>
    <n v="970809"/>
    <s v="Fluidity Films"/>
    <n v="107"/>
    <n v="245.1"/>
    <n v="1206876.794369645"/>
  </r>
  <r>
    <s v="Godard Mon Amour"/>
    <x v="0"/>
    <x v="5"/>
    <x v="37"/>
    <s v="September 13, 2017 (France)"/>
    <x v="14"/>
    <n v="4900"/>
    <s v="Michel Hazanavicius"/>
    <s v="Michel Hazanavicius"/>
    <s v="Louis Garrel"/>
    <s v="France"/>
    <m/>
    <n v="1332204"/>
    <s v="Les Compagnons du CinÃ©ma"/>
    <n v="107"/>
    <n v="245.1"/>
    <n v="1656150.7906976745"/>
  </r>
  <r>
    <s v="Marshall"/>
    <x v="8"/>
    <x v="5"/>
    <x v="37"/>
    <s v="October 13, 2017 (United States)"/>
    <x v="4"/>
    <n v="22000"/>
    <s v="Reginald Hudlin"/>
    <s v="Michael Koskoff"/>
    <s v="Chadwick Boseman"/>
    <s v="United States"/>
    <n v="12000000"/>
    <n v="10116816"/>
    <s v="Chestnut Ridge Productions"/>
    <n v="118"/>
    <n v="245.1"/>
    <n v="12576882.232558139"/>
  </r>
  <r>
    <s v="BPM (Beats Per Minute)"/>
    <x v="4"/>
    <x v="0"/>
    <x v="37"/>
    <s v="October 20, 2017 (United States)"/>
    <x v="34"/>
    <n v="14000"/>
    <s v="Robin Campillo"/>
    <s v="Robin Campillo"/>
    <s v="Nahuel PÃ©rez Biscayart"/>
    <s v="France"/>
    <m/>
    <n v="7704369"/>
    <s v="Les Films de Pierre"/>
    <n v="143"/>
    <n v="245.1"/>
    <n v="9577810.013463892"/>
  </r>
  <r>
    <s v="Lean on Pete"/>
    <x v="0"/>
    <x v="1"/>
    <x v="37"/>
    <s v="April 6, 2018 (United States)"/>
    <x v="13"/>
    <n v="12000"/>
    <s v="Andrew Haigh"/>
    <s v="Andrew Haigh"/>
    <s v="Charlie Plummer"/>
    <s v="United Kingdom"/>
    <m/>
    <n v="2443584"/>
    <s v="Film4"/>
    <n v="121"/>
    <n v="245.1"/>
    <n v="3037780.6805385556"/>
  </r>
  <r>
    <s v="Memoir of a Murderer"/>
    <x v="4"/>
    <x v="2"/>
    <x v="37"/>
    <s v="September 8, 2017 (United States)"/>
    <x v="13"/>
    <n v="7300"/>
    <s v="Shin-yeon Won"/>
    <s v="Jo-yun Hwang"/>
    <s v="Sol Kyung-gu"/>
    <s v="South Korea"/>
    <m/>
    <n v="19015346"/>
    <s v="Green Fish Pictures"/>
    <n v="118"/>
    <n v="245.1"/>
    <n v="23639232.665034678"/>
  </r>
  <r>
    <s v="Take Me"/>
    <x v="11"/>
    <x v="3"/>
    <x v="37"/>
    <s v="May 5, 2017 (United States)"/>
    <x v="10"/>
    <n v="4900"/>
    <s v="Pat Healy"/>
    <s v="Mike Makowsky"/>
    <s v="Pat Healy"/>
    <s v="United States"/>
    <m/>
    <n v="2583"/>
    <s v="Duplass Brothers Productions"/>
    <n v="83"/>
    <n v="245.1"/>
    <n v="3211.097919216646"/>
  </r>
  <r>
    <s v="The Last Movie Star"/>
    <x v="0"/>
    <x v="0"/>
    <x v="37"/>
    <s v="March 30, 2018 (United States)"/>
    <x v="9"/>
    <n v="3700"/>
    <s v="Adam Rifkin"/>
    <s v="Adam Rifkin"/>
    <s v="Burt Reynolds"/>
    <s v="United States"/>
    <m/>
    <n v="14410"/>
    <s v="Broken Twig Productions Inc."/>
    <n v="94"/>
    <n v="245.1"/>
    <n v="17914.022847817218"/>
  </r>
  <r>
    <s v="On Chesil Beach"/>
    <x v="0"/>
    <x v="0"/>
    <x v="37"/>
    <s v="May 18, 2018 (United States)"/>
    <x v="21"/>
    <n v="10000"/>
    <s v="Dominic Cooke"/>
    <s v="Ian McEwan"/>
    <s v="Billy Howle"/>
    <s v="United Kingdom"/>
    <m/>
    <n v="3338249"/>
    <s v="BBC Films"/>
    <n v="110"/>
    <n v="245.1"/>
    <n v="4149997.8388412893"/>
  </r>
  <r>
    <s v="Breath"/>
    <x v="11"/>
    <x v="1"/>
    <x v="37"/>
    <s v="May 3, 2018 (Australia)"/>
    <x v="17"/>
    <n v="3000"/>
    <s v="Simon Baker"/>
    <s v="Gerard Lee"/>
    <s v="Samson Coulter"/>
    <s v="Australia"/>
    <m/>
    <n v="3322479"/>
    <s v="Gran Via Productions"/>
    <n v="115"/>
    <n v="245.1"/>
    <n v="4130393.1101591187"/>
  </r>
  <r>
    <s v="The Villainess"/>
    <x v="4"/>
    <x v="2"/>
    <x v="37"/>
    <s v="June 8, 2017 (South Korea)"/>
    <x v="17"/>
    <n v="13000"/>
    <s v="Byung-gil Jung"/>
    <s v="Byeong-sik Jung"/>
    <s v="Kim Ok-bin"/>
    <s v="South Korea"/>
    <m/>
    <n v="8737458"/>
    <s v="Apeitda"/>
    <n v="124"/>
    <n v="245.1"/>
    <n v="10862111.189718481"/>
  </r>
  <r>
    <s v="How to Talk to Girls at Parties"/>
    <x v="0"/>
    <x v="3"/>
    <x v="37"/>
    <s v="May 25, 2018 (United States)"/>
    <x v="46"/>
    <n v="10000"/>
    <s v="John Cameron Mitchell"/>
    <s v="Philippa Goslett"/>
    <s v="Elle Fanning"/>
    <s v="United Kingdom"/>
    <m/>
    <n v="385733"/>
    <s v="Cross City Sales"/>
    <n v="102"/>
    <n v="245.1"/>
    <n v="479530.17176662583"/>
  </r>
  <r>
    <s v="Amityville: The Awakening"/>
    <x v="8"/>
    <x v="4"/>
    <x v="37"/>
    <s v="October 12, 2017 (United States)"/>
    <x v="25"/>
    <n v="13000"/>
    <s v="Franck Khalfoun"/>
    <s v="Franck Khalfoun"/>
    <s v="Jennifer Jason Leigh"/>
    <s v="United States"/>
    <m/>
    <n v="8481997"/>
    <s v="Dimension Films"/>
    <n v="87"/>
    <n v="245.1"/>
    <n v="10544530.746226029"/>
  </r>
  <r>
    <s v="The Resurrection of Gavin Stone"/>
    <x v="1"/>
    <x v="3"/>
    <x v="37"/>
    <s v="January 20, 2017 (United States)"/>
    <x v="21"/>
    <n v="2000"/>
    <s v="Dallas Jenkins"/>
    <s v="Andrea Gyertson Nasfell"/>
    <s v="Brett Dalton"/>
    <s v="United States"/>
    <n v="2000000"/>
    <n v="2308355"/>
    <s v="Blumhouse Productions"/>
    <n v="91"/>
    <n v="245.1"/>
    <n v="2869668.5781313749"/>
  </r>
  <r>
    <s v="The Bye Bye Man"/>
    <x v="8"/>
    <x v="0"/>
    <x v="37"/>
    <s v="January 13, 2017 (United States)"/>
    <x v="29"/>
    <n v="23000"/>
    <s v="Stacy Title"/>
    <s v="Jonathan Penner"/>
    <s v="Douglas Smith"/>
    <s v="United States"/>
    <n v="7400000"/>
    <n v="29874280"/>
    <s v="Huayi Brothers Media"/>
    <n v="96"/>
    <n v="245.1"/>
    <n v="37138690.80375357"/>
  </r>
  <r>
    <s v="Along With the Gods: The Two Worlds"/>
    <x v="4"/>
    <x v="2"/>
    <x v="37"/>
    <s v="December 20, 2017 (South Korea)"/>
    <x v="4"/>
    <n v="13000"/>
    <s v="Yong-hwa Kim"/>
    <s v="Ho-min Ju"/>
    <s v="Ha Jung-woo"/>
    <s v="South Korea"/>
    <m/>
    <n v="109383972"/>
    <s v="Dexter Studios"/>
    <n v="139"/>
    <n v="245.1"/>
    <n v="135982440.91554466"/>
  </r>
  <r>
    <s v="A Quiet Place"/>
    <x v="8"/>
    <x v="0"/>
    <x v="38"/>
    <s v="April 6, 2018 (United States)"/>
    <x v="24"/>
    <n v="456000"/>
    <s v="John Krasinski"/>
    <s v="Bryan Woods"/>
    <s v="Emily Blunt"/>
    <s v="United States"/>
    <n v="17000000"/>
    <n v="350320413"/>
    <s v="Paramount Pictures"/>
    <n v="90"/>
    <n v="251.1"/>
    <n v="425100079.01672637"/>
  </r>
  <r>
    <s v="Avengers: Infinity War"/>
    <x v="8"/>
    <x v="2"/>
    <x v="38"/>
    <s v="April 27, 2018 (United States)"/>
    <x v="0"/>
    <n v="897000"/>
    <s v="Anthony Russo"/>
    <s v="Christopher Markus"/>
    <s v="Robert Downey Jr."/>
    <s v="United States"/>
    <n v="321000000"/>
    <n v="2048359754"/>
    <s v="Marvel Studios"/>
    <n v="149"/>
    <n v="251.1"/>
    <n v="2485604209.6527281"/>
  </r>
  <r>
    <s v="Deadpool 2"/>
    <x v="0"/>
    <x v="2"/>
    <x v="38"/>
    <s v="May 18, 2018 (United States)"/>
    <x v="3"/>
    <n v="505000"/>
    <s v="David Leitch"/>
    <s v="Rhett Reese"/>
    <s v="Ryan Reynolds"/>
    <s v="Canada"/>
    <n v="110000000"/>
    <n v="786470484"/>
    <s v="Twentieth Century Fox"/>
    <n v="119"/>
    <n v="251.1"/>
    <n v="954351081.14217436"/>
  </r>
  <r>
    <s v="Bohemian Rhapsody"/>
    <x v="8"/>
    <x v="5"/>
    <x v="38"/>
    <s v="November 2, 2018 (United States)"/>
    <x v="6"/>
    <n v="476000"/>
    <s v="Bryan Singer"/>
    <s v="Anthony McCarten"/>
    <s v="Rami Malek"/>
    <s v="United Kingdom"/>
    <n v="52000000"/>
    <n v="911902649"/>
    <s v="Twentieth Century Fox"/>
    <n v="134"/>
    <n v="251.1"/>
    <n v="1106558092.9920349"/>
  </r>
  <r>
    <s v="Black Panther"/>
    <x v="8"/>
    <x v="2"/>
    <x v="38"/>
    <s v="February 16, 2018 (United States)"/>
    <x v="4"/>
    <n v="661000"/>
    <s v="Ryan Coogler"/>
    <s v="Ryan Coogler"/>
    <s v="Chadwick Boseman"/>
    <s v="United States"/>
    <n v="200000000"/>
    <n v="1347597973"/>
    <s v="Marvel Studios"/>
    <n v="134"/>
    <n v="251.1"/>
    <n v="1635257277.4715252"/>
  </r>
  <r>
    <s v="Hereditary"/>
    <x v="0"/>
    <x v="0"/>
    <x v="38"/>
    <s v="June 8, 2018 (United States)"/>
    <x v="4"/>
    <n v="259000"/>
    <s v="Ari Aster"/>
    <s v="Ari Aster"/>
    <s v="Toni Collette"/>
    <s v="United States"/>
    <n v="10000000"/>
    <n v="80239658"/>
    <s v="PalmStar Media"/>
    <n v="127"/>
    <n v="251.1"/>
    <n v="97367677.389884502"/>
  </r>
  <r>
    <s v="A Simple Favor"/>
    <x v="0"/>
    <x v="3"/>
    <x v="38"/>
    <s v="September 14, 2018 (United States)"/>
    <x v="8"/>
    <n v="136000"/>
    <s v="Paul Feig"/>
    <s v="Darcey Bell"/>
    <s v="Anna Kendrick"/>
    <s v="Canada"/>
    <n v="20000000"/>
    <n v="97644617"/>
    <s v="BRON Studios"/>
    <n v="117"/>
    <n v="251.1"/>
    <n v="118487912.38510554"/>
  </r>
  <r>
    <s v="Aquaman"/>
    <x v="8"/>
    <x v="2"/>
    <x v="38"/>
    <s v="December 21, 2018 (United States)"/>
    <x v="15"/>
    <n v="404000"/>
    <s v="James Wan"/>
    <s v="David Leslie Johnson-McGoldrick"/>
    <s v="Jason Momoa"/>
    <s v="United States"/>
    <n v="160000000"/>
    <n v="1148485886"/>
    <s v="Warner Bros."/>
    <n v="143"/>
    <n v="251.1"/>
    <n v="1393642570.5463958"/>
  </r>
  <r>
    <s v="Ready Player One"/>
    <x v="8"/>
    <x v="2"/>
    <x v="38"/>
    <s v="March 29, 2018 (United States)"/>
    <x v="34"/>
    <n v="388000"/>
    <s v="Steven Spielberg"/>
    <s v="Zak Penn"/>
    <s v="Tye Sheridan"/>
    <s v="United States"/>
    <n v="175000000"/>
    <n v="582893671"/>
    <s v="Warner Bros."/>
    <n v="140"/>
    <n v="251.1"/>
    <n v="707318604.35563517"/>
  </r>
  <r>
    <s v="Spider-Man: Into the Spider-Verse"/>
    <x v="1"/>
    <x v="10"/>
    <x v="38"/>
    <s v="December 14, 2018 (United States)"/>
    <x v="0"/>
    <n v="411000"/>
    <s v="Bob Persichetti"/>
    <s v="Phil Lord"/>
    <s v="Shameik Moore"/>
    <s v="United States"/>
    <n v="90000000"/>
    <n v="375540831"/>
    <s v="Sony Pictures Entertainment (SPE)"/>
    <n v="117"/>
    <n v="251.1"/>
    <n v="455704066.9283154"/>
  </r>
  <r>
    <s v="Mission: Impossible - Fallout"/>
    <x v="8"/>
    <x v="2"/>
    <x v="38"/>
    <s v="July 27, 2018 (United States)"/>
    <x v="3"/>
    <n v="303000"/>
    <s v="Christopher McQuarrie"/>
    <s v="Bruce Geller"/>
    <s v="Tom Cruise"/>
    <s v="United States"/>
    <n v="178000000"/>
    <n v="791657398"/>
    <s v="Paramount Pictures"/>
    <n v="147"/>
    <n v="251.1"/>
    <n v="960645197.8120271"/>
  </r>
  <r>
    <s v="Venom"/>
    <x v="8"/>
    <x v="2"/>
    <x v="38"/>
    <s v="October 5, 2018 (United States)"/>
    <x v="17"/>
    <n v="387000"/>
    <s v="Ruben Fleischer"/>
    <s v="Jeff Pinkner"/>
    <s v="Tom Hardy"/>
    <s v="China"/>
    <n v="100000000"/>
    <n v="856085151"/>
    <s v="Avi Arad Productions"/>
    <n v="112"/>
    <n v="251.1"/>
    <n v="1038825748.7443249"/>
  </r>
  <r>
    <s v="Green Book"/>
    <x v="8"/>
    <x v="5"/>
    <x v="38"/>
    <s v="November 16, 2018 (United States)"/>
    <x v="7"/>
    <n v="414000"/>
    <s v="Peter Farrelly"/>
    <s v="Nick Vallelonga"/>
    <s v="Viggo Mortensen"/>
    <s v="United States"/>
    <n v="23000000"/>
    <n v="321752656"/>
    <s v="Participant"/>
    <n v="130"/>
    <n v="251.1"/>
    <n v="390434226.53604138"/>
  </r>
  <r>
    <s v="Crazy Rich Asians"/>
    <x v="8"/>
    <x v="3"/>
    <x v="38"/>
    <s v="August 15, 2018 (United States)"/>
    <x v="15"/>
    <n v="152000"/>
    <s v="Jon M. Chu"/>
    <s v="Peter Chiarelli"/>
    <s v="Constance Wu"/>
    <s v="United States"/>
    <n v="30000000"/>
    <n v="238539198"/>
    <s v="Warner Bros."/>
    <n v="120"/>
    <n v="251.1"/>
    <n v="289457959.50059736"/>
  </r>
  <r>
    <s v="Ant-Man and the Wasp"/>
    <x v="8"/>
    <x v="2"/>
    <x v="38"/>
    <s v="July 6, 2018 (United States)"/>
    <x v="9"/>
    <n v="333000"/>
    <s v="Peyton Reed"/>
    <s v="Chris McKenna"/>
    <s v="Paul Rudd"/>
    <s v="United States"/>
    <n v="162000000"/>
    <n v="622674139"/>
    <s v="Marvel Studios"/>
    <n v="118"/>
    <n v="251.1"/>
    <n v="755590641.78932691"/>
  </r>
  <r>
    <s v="BlacKkKlansman"/>
    <x v="0"/>
    <x v="5"/>
    <x v="38"/>
    <s v="August 10, 2018 (United States)"/>
    <x v="24"/>
    <n v="236000"/>
    <s v="Spike Lee"/>
    <s v="Charlie Wachtel"/>
    <s v="John David Washington"/>
    <s v="United States"/>
    <n v="15000000"/>
    <n v="93413709"/>
    <s v="Focus Features"/>
    <n v="135"/>
    <n v="251.1"/>
    <n v="113353871.49462365"/>
  </r>
  <r>
    <s v="The Predator"/>
    <x v="0"/>
    <x v="2"/>
    <x v="38"/>
    <s v="September 14, 2018 (United States)"/>
    <x v="11"/>
    <n v="120000"/>
    <s v="Shane Black"/>
    <s v="Fred Dekker"/>
    <s v="Boyd Holbrook"/>
    <s v="United States"/>
    <n v="88000000"/>
    <n v="160542134"/>
    <s v="Twentieth Century Fox"/>
    <n v="107"/>
    <n v="251.1"/>
    <n v="194811581.95858222"/>
  </r>
  <r>
    <s v="White Boy Rick"/>
    <x v="0"/>
    <x v="6"/>
    <x v="38"/>
    <s v="September 14, 2018 (United States)"/>
    <x v="16"/>
    <n v="33000"/>
    <s v="Yann Demange"/>
    <s v="Andy Weiss"/>
    <s v="Matthew McConaughey"/>
    <s v="United States"/>
    <n v="29000000"/>
    <n v="25957482"/>
    <s v="LBI Productions"/>
    <n v="111"/>
    <n v="251.1"/>
    <n v="31498386.162485063"/>
  </r>
  <r>
    <s v="Solo: A Star Wars Story"/>
    <x v="8"/>
    <x v="2"/>
    <x v="38"/>
    <s v="May 25, 2018 (United States)"/>
    <x v="15"/>
    <n v="306000"/>
    <s v="Ron Howard"/>
    <s v="Jonathan Kasdan"/>
    <s v="Alden Ehrenreich"/>
    <s v="United States"/>
    <n v="275000000"/>
    <n v="392924807"/>
    <s v="Lucasfilm"/>
    <n v="135"/>
    <n v="251.1"/>
    <n v="476798839.87614495"/>
  </r>
  <r>
    <s v="Midnight Sun"/>
    <x v="8"/>
    <x v="0"/>
    <x v="38"/>
    <s v="March 23, 2018 (United States)"/>
    <x v="14"/>
    <n v="26000"/>
    <s v="Scott Speer"/>
    <s v="Kenji Bando"/>
    <s v="Bella Thorne"/>
    <s v="United States"/>
    <n v="2800000"/>
    <n v="27365467"/>
    <s v="Boies / Schiller Film Group"/>
    <n v="91"/>
    <n v="251.1"/>
    <n v="33206920.72839506"/>
  </r>
  <r>
    <s v="Under the Silver Lake"/>
    <x v="0"/>
    <x v="6"/>
    <x v="38"/>
    <s v="April 19, 2019 (United States)"/>
    <x v="16"/>
    <n v="36000"/>
    <s v="David Robert Mitchell"/>
    <s v="David Robert Mitchell"/>
    <s v="Andrew Garfield"/>
    <s v="United States"/>
    <n v="8500000"/>
    <n v="2053469"/>
    <s v="Vendian Entertainment"/>
    <n v="139"/>
    <n v="251.1"/>
    <n v="2491804.079251294"/>
  </r>
  <r>
    <s v="Den of Thieves"/>
    <x v="0"/>
    <x v="2"/>
    <x v="38"/>
    <s v="January 19, 2018 (United States)"/>
    <x v="9"/>
    <n v="99000"/>
    <s v="Christian Gudegast"/>
    <s v="Christian Gudegast"/>
    <s v="Gerard Butler"/>
    <s v="United States"/>
    <n v="30000000"/>
    <n v="80509622"/>
    <s v="STX Films"/>
    <n v="140"/>
    <n v="251.1"/>
    <n v="97695268.113898844"/>
  </r>
  <r>
    <s v="Annihilation"/>
    <x v="0"/>
    <x v="1"/>
    <x v="38"/>
    <s v="February 23, 2018 (United States)"/>
    <x v="8"/>
    <n v="292000"/>
    <s v="Alex Garland"/>
    <s v="Alex Garland"/>
    <s v="Natalie Portman"/>
    <s v="United Kingdom"/>
    <n v="40000000"/>
    <n v="43070915"/>
    <s v="Paramount Pictures"/>
    <n v="115"/>
    <n v="251.1"/>
    <n v="52264865.792512938"/>
  </r>
  <r>
    <s v="Red Sparrow"/>
    <x v="0"/>
    <x v="2"/>
    <x v="38"/>
    <s v="March 2, 2018 (United States)"/>
    <x v="14"/>
    <n v="173000"/>
    <s v="Francis Lawrence"/>
    <s v="Justin Haythe"/>
    <s v="Jennifer Lawrence"/>
    <s v="United States"/>
    <n v="69000000"/>
    <n v="151572634"/>
    <s v="Chernin Entertainment"/>
    <n v="140"/>
    <n v="251.1"/>
    <n v="183927445.55874154"/>
  </r>
  <r>
    <s v="A Star Is Born"/>
    <x v="0"/>
    <x v="0"/>
    <x v="38"/>
    <s v="October 5, 2018 (United States)"/>
    <x v="37"/>
    <n v="350000"/>
    <s v="Bradley Cooper"/>
    <s v="Eric Roth"/>
    <s v="Lady Gaga"/>
    <s v="United States"/>
    <n v="36000000"/>
    <n v="436188866"/>
    <s v="Warner Bros. Pictures"/>
    <n v="136"/>
    <n v="251.1"/>
    <n v="529298078.33612108"/>
  </r>
  <r>
    <s v="Mamma Mia! Here We Go Again"/>
    <x v="8"/>
    <x v="3"/>
    <x v="38"/>
    <s v="July 20, 2018 (United States)"/>
    <x v="14"/>
    <n v="85000"/>
    <s v="Ol Parker"/>
    <s v="Ol Parker"/>
    <s v="Lily James"/>
    <s v="United Kingdom"/>
    <n v="75000000"/>
    <n v="395618157"/>
    <s v="Universal Pictures"/>
    <n v="114"/>
    <n v="251.1"/>
    <n v="480067114.44802868"/>
  </r>
  <r>
    <s v="Death Wish"/>
    <x v="0"/>
    <x v="2"/>
    <x v="38"/>
    <s v="March 2, 2018 (United States)"/>
    <x v="21"/>
    <n v="67000"/>
    <s v="Eli Roth"/>
    <s v="Joe Carnahan"/>
    <s v="Bruce Willis"/>
    <s v="United States"/>
    <n v="30000000"/>
    <n v="49562710"/>
    <s v="Cave 76"/>
    <n v="107"/>
    <n v="251.1"/>
    <n v="60142404.368777379"/>
  </r>
  <r>
    <s v="Instant Family"/>
    <x v="8"/>
    <x v="3"/>
    <x v="38"/>
    <s v="November 16, 2018 (United States)"/>
    <x v="4"/>
    <n v="97000"/>
    <s v="Sean Anders"/>
    <s v="Sean Anders"/>
    <s v="Mark Wahlberg"/>
    <s v="United States"/>
    <n v="48000000"/>
    <n v="120556201"/>
    <s v="Closest to the Hole Productions"/>
    <n v="118"/>
    <n v="251.1"/>
    <n v="146290220.80724812"/>
  </r>
  <r>
    <s v="Jurassic World: Fallen Kingdom"/>
    <x v="8"/>
    <x v="2"/>
    <x v="38"/>
    <s v="June 22, 2018 (United States)"/>
    <x v="19"/>
    <n v="277000"/>
    <s v="J.A. Bayona"/>
    <s v="Derek Connolly"/>
    <s v="Chris Pratt"/>
    <s v="United States"/>
    <n v="170000000"/>
    <n v="1310466296"/>
    <s v="Universal Pictures"/>
    <n v="128"/>
    <n v="251.1"/>
    <n v="1590199444.0111508"/>
  </r>
  <r>
    <s v="Eighth Grade"/>
    <x v="0"/>
    <x v="3"/>
    <x v="38"/>
    <s v="August 3, 2018 (United States)"/>
    <x v="34"/>
    <n v="68000"/>
    <s v="Bo Burnham"/>
    <s v="Bo Burnham"/>
    <s v="Elsie Fisher"/>
    <s v="United States"/>
    <n v="2000000"/>
    <n v="14347433"/>
    <s v="A24"/>
    <n v="93"/>
    <n v="251.1"/>
    <n v="17410047.133014735"/>
  </r>
  <r>
    <s v="Ocean's Eight"/>
    <x v="8"/>
    <x v="2"/>
    <x v="38"/>
    <s v="June 8, 2018 (United States)"/>
    <x v="21"/>
    <n v="197000"/>
    <s v="Gary Ross"/>
    <s v="Gary Ross"/>
    <s v="Sandra Bullock"/>
    <s v="United States"/>
    <n v="70000000"/>
    <n v="297718711"/>
    <s v="Warner Bros."/>
    <n v="110"/>
    <n v="251.1"/>
    <n v="361269977.06770211"/>
  </r>
  <r>
    <s v="Suspiria"/>
    <x v="0"/>
    <x v="7"/>
    <x v="38"/>
    <s v="November 2, 2018 (United States)"/>
    <x v="17"/>
    <n v="66000"/>
    <s v="Luca Guadagnino"/>
    <s v="Dario Argento"/>
    <s v="ChloÃ« Grace Moretz"/>
    <s v="Italy"/>
    <n v="20000000"/>
    <n v="7942093"/>
    <s v="Frenesy Film Company"/>
    <n v="152"/>
    <n v="251.1"/>
    <n v="9637418.3078454789"/>
  </r>
  <r>
    <s v="The Favourite"/>
    <x v="0"/>
    <x v="5"/>
    <x v="38"/>
    <s v="December 21, 2018 (United States)"/>
    <x v="24"/>
    <n v="181000"/>
    <s v="Yorgos Lanthimos"/>
    <s v="Deborah Davis"/>
    <s v="Olivia Colman"/>
    <s v="Ireland"/>
    <n v="15000000"/>
    <n v="95918706"/>
    <s v="Fox Searchlight Pictures"/>
    <n v="119"/>
    <n v="251.1"/>
    <n v="116393587.08960573"/>
  </r>
  <r>
    <s v="The Meg"/>
    <x v="8"/>
    <x v="2"/>
    <x v="38"/>
    <s v="August 10, 2018 (United States)"/>
    <x v="41"/>
    <n v="157000"/>
    <s v="Jon Turteltaub"/>
    <s v="Dean Georgaris"/>
    <s v="Jason Statham"/>
    <s v="United States"/>
    <n v="130000000"/>
    <n v="530259473"/>
    <s v="Di Bonaventura Pictures"/>
    <n v="113"/>
    <n v="251.1"/>
    <n v="643449069.78534448"/>
  </r>
  <r>
    <s v="Mandy"/>
    <x v="4"/>
    <x v="4"/>
    <x v="38"/>
    <s v="September 14, 2018 (United States)"/>
    <x v="16"/>
    <n v="68000"/>
    <s v="Panos Cosmatos"/>
    <s v="Panos Cosmatos"/>
    <s v="Nicolas Cage"/>
    <s v="United Kingdom"/>
    <n v="6000000"/>
    <n v="1555203"/>
    <s v="SpectreVision"/>
    <n v="121"/>
    <n v="251.1"/>
    <n v="1887177.8339307047"/>
  </r>
  <r>
    <s v="Sicario: Day of the Soldado"/>
    <x v="0"/>
    <x v="2"/>
    <x v="38"/>
    <s v="June 29, 2018 (United States)"/>
    <x v="12"/>
    <n v="132000"/>
    <s v="Stefano Sollima"/>
    <s v="Taylor Sheridan"/>
    <s v="Benicio Del Toro"/>
    <s v="United States"/>
    <n v="35000000"/>
    <n v="75837743"/>
    <s v="Columbia Pictures"/>
    <n v="122"/>
    <n v="251.1"/>
    <n v="92026126.213062525"/>
  </r>
  <r>
    <s v="Fifty Shades Freed"/>
    <x v="0"/>
    <x v="0"/>
    <x v="38"/>
    <s v="February 9, 2018 (United States)"/>
    <x v="54"/>
    <n v="59000"/>
    <s v="James Foley"/>
    <s v="Niall Leonard"/>
    <s v="Dakota Johnson"/>
    <s v="United States"/>
    <n v="55000000"/>
    <n v="371987838"/>
    <s v="Perfect World Pictures"/>
    <n v="105"/>
    <n v="251.1"/>
    <n v="451392649.29749101"/>
  </r>
  <r>
    <s v="Halloween"/>
    <x v="0"/>
    <x v="6"/>
    <x v="38"/>
    <s v="October 19, 2018 (United States)"/>
    <x v="16"/>
    <n v="126000"/>
    <s v="David Gordon Green"/>
    <s v="John Carpenter"/>
    <s v="Jamie Lee Curtis"/>
    <s v="United States"/>
    <n v="10000000"/>
    <n v="255614941"/>
    <s v="Blumhouse Productions"/>
    <n v="106"/>
    <n v="251.1"/>
    <n v="310178703.79410595"/>
  </r>
  <r>
    <s v="Incredibles 2"/>
    <x v="1"/>
    <x v="10"/>
    <x v="38"/>
    <s v="June 15, 2018 (United States)"/>
    <x v="37"/>
    <n v="263000"/>
    <s v="Brad Bird"/>
    <s v="Brad Bird"/>
    <s v="Craig T. Nelson"/>
    <s v="United States"/>
    <n v="200000000"/>
    <n v="1244639527"/>
    <s v="Walt Disney Pictures"/>
    <n v="118"/>
    <n v="251.1"/>
    <n v="1510321242.0426126"/>
  </r>
  <r>
    <s v="The First Purge"/>
    <x v="0"/>
    <x v="2"/>
    <x v="38"/>
    <s v="July 4, 2018 (United States)"/>
    <x v="33"/>
    <n v="58000"/>
    <s v="Gerard McMurray"/>
    <s v="James DeMonaco"/>
    <s v="Y'lan Noel"/>
    <s v="United States"/>
    <n v="13000000"/>
    <n v="137056262"/>
    <s v="Blumhouse Productions"/>
    <n v="97"/>
    <n v="251.1"/>
    <n v="166312397.57626444"/>
  </r>
  <r>
    <s v="The House That Jack Built"/>
    <x v="0"/>
    <x v="6"/>
    <x v="38"/>
    <s v="October 17, 2018 (Belgium)"/>
    <x v="8"/>
    <n v="64000"/>
    <s v="Lars von Trier"/>
    <s v="Lars von Trier"/>
    <s v="Matt Dillon"/>
    <s v="Denmark"/>
    <m/>
    <n v="3081913"/>
    <s v="Zentropa Entertainments"/>
    <n v="152"/>
    <n v="251.1"/>
    <n v="3739780.5300677018"/>
  </r>
  <r>
    <s v="Ophelia"/>
    <x v="8"/>
    <x v="0"/>
    <x v="38"/>
    <s v="June 28, 2019 (United States)"/>
    <x v="14"/>
    <n v="8500"/>
    <s v="Claire McCarthy"/>
    <s v="Semi Chellas"/>
    <s v="Daisy Ridley"/>
    <s v="United Kingdom"/>
    <n v="12000000"/>
    <n v="242115"/>
    <s v="Covert Media"/>
    <n v="106"/>
    <n v="251.1"/>
    <n v="293797.05495818396"/>
  </r>
  <r>
    <s v="The Nun"/>
    <x v="0"/>
    <x v="4"/>
    <x v="38"/>
    <s v="September 7, 2018 (United States)"/>
    <x v="11"/>
    <n v="127000"/>
    <s v="Corin Hardy"/>
    <s v="Gary Dauberman"/>
    <s v="DemiÃ¡n Bichir"/>
    <s v="United States"/>
    <n v="22000000"/>
    <n v="365551694"/>
    <s v="Atomic Monster"/>
    <n v="96"/>
    <n v="251.1"/>
    <n v="443582641.02668256"/>
  </r>
  <r>
    <s v="Charlie Says"/>
    <x v="0"/>
    <x v="5"/>
    <x v="38"/>
    <s v="May 17, 2019 (United States)"/>
    <x v="23"/>
    <n v="3500"/>
    <s v="Mary Harron"/>
    <s v="Guinevere Turner"/>
    <s v="Hannah Murray"/>
    <s v="United States"/>
    <m/>
    <n v="98240"/>
    <s v="Epic Level Entertainment"/>
    <n v="110"/>
    <n v="251.1"/>
    <n v="119210.38630027877"/>
  </r>
  <r>
    <s v="The Equalizer 2"/>
    <x v="0"/>
    <x v="2"/>
    <x v="38"/>
    <s v="July 20, 2018 (United States)"/>
    <x v="17"/>
    <n v="141000"/>
    <s v="Antoine Fuqua"/>
    <s v="Richard Wenk"/>
    <s v="Denzel Washington"/>
    <s v="United States"/>
    <n v="62000000"/>
    <n v="190400157"/>
    <s v="Columbia Pictures"/>
    <n v="121"/>
    <n v="251.1"/>
    <n v="231043121.61648744"/>
  </r>
  <r>
    <s v="Climax"/>
    <x v="0"/>
    <x v="0"/>
    <x v="38"/>
    <s v="September 19, 2018 (France)"/>
    <x v="9"/>
    <n v="57000"/>
    <s v="Gaspar NoÃ©"/>
    <s v="Gaspar NoÃ©"/>
    <s v="Sofia Boutella"/>
    <s v="France"/>
    <m/>
    <n v="2027391"/>
    <s v="Rectangle Productions"/>
    <n v="97"/>
    <n v="251.1"/>
    <n v="2460159.4492234169"/>
  </r>
  <r>
    <s v="The Commuter"/>
    <x v="8"/>
    <x v="2"/>
    <x v="38"/>
    <s v="January 12, 2018 (United States)"/>
    <x v="21"/>
    <n v="107000"/>
    <s v="Jaume Collet-Serra"/>
    <s v="Byron Willinger"/>
    <s v="Liam Neeson"/>
    <s v="United States"/>
    <n v="30000000"/>
    <n v="119942387"/>
    <s v="StudioCanal"/>
    <n v="104"/>
    <n v="251.1"/>
    <n v="145545381.59657505"/>
  </r>
  <r>
    <s v="Game Night"/>
    <x v="0"/>
    <x v="2"/>
    <x v="38"/>
    <s v="February 23, 2018 (United States)"/>
    <x v="15"/>
    <n v="215000"/>
    <s v="John Francis Daley"/>
    <s v="Mark Perez"/>
    <s v="Jason Bateman"/>
    <s v="United States"/>
    <n v="37000000"/>
    <n v="117679066"/>
    <s v="Access Entertainment"/>
    <n v="100"/>
    <n v="251.1"/>
    <n v="142798930.34727201"/>
  </r>
  <r>
    <s v="Red Joan"/>
    <x v="0"/>
    <x v="5"/>
    <x v="38"/>
    <s v="April 19, 2019 (United Kingdom)"/>
    <x v="5"/>
    <n v="11000"/>
    <s v="Trevor Nunn"/>
    <s v="Lindsay Shapero"/>
    <s v="Judi Dench"/>
    <s v="United Kingdom"/>
    <m/>
    <n v="10647493"/>
    <s v="Trademark Films"/>
    <n v="101"/>
    <n v="251.1"/>
    <n v="12920315.082039028"/>
  </r>
  <r>
    <s v="Tag"/>
    <x v="0"/>
    <x v="2"/>
    <x v="38"/>
    <s v="June 15, 2018 (United States)"/>
    <x v="16"/>
    <n v="121000"/>
    <s v="Jeff Tomsic"/>
    <s v="Rob McKittrick"/>
    <s v="Jeremy Renner"/>
    <s v="United States"/>
    <n v="28000000"/>
    <n v="78130625"/>
    <s v="Broken Road Productions"/>
    <n v="100"/>
    <n v="251.1"/>
    <n v="94808448.576264441"/>
  </r>
  <r>
    <s v="The Hate U Give"/>
    <x v="8"/>
    <x v="6"/>
    <x v="38"/>
    <s v="October 19, 2018 (United States)"/>
    <x v="24"/>
    <n v="33000"/>
    <s v="George Tillman Jr."/>
    <s v="Audrey Wells"/>
    <s v="Amandla Stenberg"/>
    <s v="United States"/>
    <n v="23000000"/>
    <n v="34934009"/>
    <s v="Fox 2000 Pictures"/>
    <n v="133"/>
    <n v="251.1"/>
    <n v="42391049.551174827"/>
  </r>
  <r>
    <s v="Bad Times at the El Royale"/>
    <x v="0"/>
    <x v="6"/>
    <x v="38"/>
    <s v="October 12, 2018 (United States)"/>
    <x v="12"/>
    <n v="135000"/>
    <s v="Drew Goddard"/>
    <s v="Drew Goddard"/>
    <s v="Jeff Bridges"/>
    <s v="United States"/>
    <n v="32000000"/>
    <n v="31882724"/>
    <s v="Goddard Textiles"/>
    <n v="141"/>
    <n v="251.1"/>
    <n v="38688434.897650339"/>
  </r>
  <r>
    <s v="Isle of Dogs"/>
    <x v="8"/>
    <x v="10"/>
    <x v="38"/>
    <s v="April 13, 2018 (United States)"/>
    <x v="6"/>
    <n v="147000"/>
    <s v="Wes Anderson"/>
    <s v="Wes Anderson"/>
    <s v="Bryan Cranston"/>
    <s v="Germany"/>
    <m/>
    <n v="64337744"/>
    <s v="Indian Paintbrush"/>
    <n v="101"/>
    <n v="251.1"/>
    <n v="78071328.541616887"/>
  </r>
  <r>
    <s v="Fantastic Beasts: The Crimes of Grindelwald"/>
    <x v="8"/>
    <x v="1"/>
    <x v="38"/>
    <s v="November 16, 2018 (United States)"/>
    <x v="16"/>
    <n v="234000"/>
    <s v="David Yates"/>
    <s v="J.K. Rowling"/>
    <s v="Eddie Redmayne"/>
    <s v="United Kingdom"/>
    <n v="200000000"/>
    <n v="654855901"/>
    <s v="Heyday Films"/>
    <n v="134"/>
    <n v="251.1"/>
    <n v="794641947.56949425"/>
  </r>
  <r>
    <s v="Hunter Killer"/>
    <x v="0"/>
    <x v="2"/>
    <x v="38"/>
    <s v="October 26, 2018 (United States)"/>
    <x v="14"/>
    <n v="58000"/>
    <s v="Donovan Marsh"/>
    <s v="Arne Schmidt"/>
    <s v="Gerard Butler"/>
    <s v="United Kingdom"/>
    <n v="40000000"/>
    <n v="31676128"/>
    <s v="Hunter Killer Productions"/>
    <n v="121"/>
    <n v="251.1"/>
    <n v="38437738.75587415"/>
  </r>
  <r>
    <s v="The Mule"/>
    <x v="0"/>
    <x v="6"/>
    <x v="38"/>
    <s v="December 14, 2018 (United States)"/>
    <x v="9"/>
    <n v="121000"/>
    <s v="Clint Eastwood"/>
    <s v="Nick Schenk"/>
    <s v="Clint Eastwood"/>
    <s v="United States"/>
    <n v="50000000"/>
    <n v="174804407"/>
    <s v="Warner Bros."/>
    <n v="116"/>
    <n v="251.1"/>
    <n v="212118290.77220231"/>
  </r>
  <r>
    <s v="The Clovehitch Killer"/>
    <x v="9"/>
    <x v="6"/>
    <x v="38"/>
    <s v="November 16, 2018 (United States)"/>
    <x v="14"/>
    <n v="21000"/>
    <s v="Duncan Skiles"/>
    <s v="Christopher Ford"/>
    <s v="Dylan McDermott"/>
    <s v="United States"/>
    <m/>
    <n v="167994"/>
    <s v="End Cue"/>
    <n v="109"/>
    <n v="251.1"/>
    <n v="203854.12903225806"/>
  </r>
  <r>
    <s v="Robin Hood"/>
    <x v="8"/>
    <x v="2"/>
    <x v="38"/>
    <s v="November 21, 2018 (United States)"/>
    <x v="11"/>
    <n v="68000"/>
    <s v="Otto Bathurst"/>
    <s v="Ben Chandler"/>
    <s v="Taron Egerton"/>
    <s v="United States"/>
    <n v="100000000"/>
    <n v="86493046"/>
    <s v="Summit Entertainment"/>
    <n v="116"/>
    <n v="251.1"/>
    <n v="104955918.42373556"/>
  </r>
  <r>
    <s v="Beautiful Boy"/>
    <x v="0"/>
    <x v="5"/>
    <x v="38"/>
    <s v="October 25, 2018 (Israel)"/>
    <x v="4"/>
    <n v="59000"/>
    <s v="Felix van Groeningen"/>
    <s v="Luke Davies"/>
    <s v="Steve Carell"/>
    <s v="United States"/>
    <n v="25000000"/>
    <n v="16636604"/>
    <s v="Amazon Studios"/>
    <n v="120"/>
    <n v="251.1"/>
    <n v="20187866.343289524"/>
  </r>
  <r>
    <s v="CapharnaÃ¼m"/>
    <x v="0"/>
    <x v="0"/>
    <x v="38"/>
    <s v="September 20, 2018 (Lebanon)"/>
    <x v="0"/>
    <n v="71000"/>
    <s v="Nadine Labaki"/>
    <s v="Nadine Labaki"/>
    <s v="Zain Al Rafeea"/>
    <s v="Lebanon"/>
    <n v="4000000"/>
    <n v="64417003"/>
    <s v="Mooz Films"/>
    <n v="126"/>
    <n v="251.1"/>
    <n v="78167506.228992432"/>
  </r>
  <r>
    <s v="Adrift"/>
    <x v="8"/>
    <x v="2"/>
    <x v="38"/>
    <s v="June 1, 2018 (United States)"/>
    <x v="14"/>
    <n v="50000"/>
    <s v="Baltasar KormÃ¡kur"/>
    <s v="Aaron Kandell"/>
    <s v="Shailene Woodley"/>
    <s v="Hong Kong"/>
    <n v="35000000"/>
    <n v="59945012"/>
    <s v="Huayi Brothers"/>
    <n v="96"/>
    <n v="251.1"/>
    <n v="72740920.575069696"/>
  </r>
  <r>
    <s v="Love, Simon"/>
    <x v="8"/>
    <x v="3"/>
    <x v="38"/>
    <s v="March 16, 2018 (United States)"/>
    <x v="37"/>
    <n v="104000"/>
    <s v="Greg Berlanti"/>
    <s v="Becky Albertalli"/>
    <s v="Nick Robinson"/>
    <s v="United States"/>
    <n v="17000000"/>
    <n v="66316289"/>
    <s v="Fox 2000 Pictures"/>
    <n v="110"/>
    <n v="251.1"/>
    <n v="80472215.285941854"/>
  </r>
  <r>
    <s v="Mary Poppins Returns"/>
    <x v="1"/>
    <x v="3"/>
    <x v="38"/>
    <s v="December 19, 2018 (United States)"/>
    <x v="17"/>
    <n v="80000"/>
    <s v="Rob Marshall"/>
    <s v="P.L. Travers"/>
    <s v="Emily Blunt"/>
    <s v="United States"/>
    <n v="130000000"/>
    <n v="349546142"/>
    <s v="Lucamar Productions"/>
    <n v="130"/>
    <n v="251.1"/>
    <n v="424160531.53086418"/>
  </r>
  <r>
    <s v="Leave No Trace"/>
    <x v="1"/>
    <x v="1"/>
    <x v="38"/>
    <s v="June 29, 2018 (United Kingdom)"/>
    <x v="13"/>
    <n v="54000"/>
    <s v="Debra Granik"/>
    <s v="Debra Granik"/>
    <s v="Thomasin McKenzie"/>
    <s v="United States"/>
    <m/>
    <n v="7682928"/>
    <s v="BRON Studios"/>
    <n v="109"/>
    <n v="251.1"/>
    <n v="9322931.746714456"/>
  </r>
  <r>
    <s v="Bumblebee"/>
    <x v="8"/>
    <x v="2"/>
    <x v="38"/>
    <s v="December 21, 2018 (United States)"/>
    <x v="17"/>
    <n v="147000"/>
    <s v="Travis Knight"/>
    <s v="Christina Hodson"/>
    <s v="Hailee Steinfeld"/>
    <s v="China"/>
    <n v="135000000"/>
    <n v="467989645"/>
    <s v="Hasbro"/>
    <n v="114"/>
    <n v="251.1"/>
    <n v="567887076.19076061"/>
  </r>
  <r>
    <s v="Vice"/>
    <x v="0"/>
    <x v="5"/>
    <x v="38"/>
    <s v="December 25, 2018 (United States)"/>
    <x v="13"/>
    <n v="130000"/>
    <s v="Adam McKay"/>
    <s v="Adam McKay"/>
    <s v="Christian Bale"/>
    <s v="United States"/>
    <n v="60000000"/>
    <n v="76073488"/>
    <s v="Annapurna Pictures"/>
    <n v="132"/>
    <n v="251.1"/>
    <n v="92312193.52289924"/>
  </r>
  <r>
    <s v="Hotel Transylvania 3: Summer Vacation"/>
    <x v="1"/>
    <x v="10"/>
    <x v="38"/>
    <s v="July 13, 2018 (United States)"/>
    <x v="21"/>
    <n v="62000"/>
    <s v="Genndy Tartakovsky"/>
    <s v="Genndy Tartakovsky"/>
    <s v="Adam Sandler"/>
    <s v="United States"/>
    <n v="80000000"/>
    <n v="528583774"/>
    <s v="Sony Pictures Animation"/>
    <n v="97"/>
    <n v="251.1"/>
    <n v="641415674.78215849"/>
  </r>
  <r>
    <s v="Mile 22"/>
    <x v="0"/>
    <x v="2"/>
    <x v="38"/>
    <s v="August 17, 2018 (United States)"/>
    <x v="10"/>
    <n v="72000"/>
    <s v="Peter Berg"/>
    <s v="Graham Roland"/>
    <s v="Mark Wahlberg"/>
    <s v="United States"/>
    <n v="50000000"/>
    <n v="66308758"/>
    <s v="STX Entertainment"/>
    <n v="94"/>
    <n v="251.1"/>
    <n v="80463076.712863401"/>
  </r>
  <r>
    <s v="Peter Rabbit"/>
    <x v="1"/>
    <x v="10"/>
    <x v="38"/>
    <s v="February 9, 2018 (United States)"/>
    <x v="14"/>
    <n v="38000"/>
    <s v="Will Gluck"/>
    <s v="Rob Lieber"/>
    <s v="James Corden"/>
    <s v="United States"/>
    <n v="50000000"/>
    <n v="351496066"/>
    <s v="Columbia Pictures"/>
    <n v="95"/>
    <n v="251.1"/>
    <n v="426526687.81441653"/>
  </r>
  <r>
    <s v="12 Strong"/>
    <x v="0"/>
    <x v="2"/>
    <x v="38"/>
    <s v="January 19, 2018 (United States)"/>
    <x v="14"/>
    <n v="72000"/>
    <s v="Nicolai Fuglsig"/>
    <s v="Ted Tally"/>
    <s v="Chris Hemsworth"/>
    <s v="United States"/>
    <n v="35000000"/>
    <n v="67450815"/>
    <s v="Alcon Entertainment"/>
    <n v="130"/>
    <n v="251.1"/>
    <n v="81848918.082437277"/>
  </r>
  <r>
    <s v="The Spy Who Dumped Me"/>
    <x v="0"/>
    <x v="2"/>
    <x v="38"/>
    <s v="August 3, 2018 (United States)"/>
    <x v="10"/>
    <n v="72000"/>
    <s v="Susanna Fogel"/>
    <s v="Susanna Fogel"/>
    <s v="Justin Theroux"/>
    <s v="Canada"/>
    <n v="40000000"/>
    <n v="75339459"/>
    <s v="BRON Studios"/>
    <n v="117"/>
    <n v="251.1"/>
    <n v="91421478.125448033"/>
  </r>
  <r>
    <s v="Upgrade"/>
    <x v="0"/>
    <x v="2"/>
    <x v="38"/>
    <s v="June 1, 2018 (United States)"/>
    <x v="24"/>
    <n v="168000"/>
    <s v="Leigh Whannell"/>
    <s v="Leigh Whannell"/>
    <s v="Logan Marshall-Green"/>
    <s v="United States"/>
    <n v="5000000"/>
    <n v="16706680"/>
    <s v="Goalpost Pictures"/>
    <n v="100"/>
    <n v="251.1"/>
    <n v="20272900.820390284"/>
  </r>
  <r>
    <s v="Mary Queen of Scots"/>
    <x v="0"/>
    <x v="5"/>
    <x v="38"/>
    <s v="December 21, 2018 (United States)"/>
    <x v="21"/>
    <n v="45000"/>
    <s v="Josie Rourke"/>
    <s v="Beau Willimon"/>
    <s v="Saoirse Ronan"/>
    <s v="United Kingdom"/>
    <n v="25000000"/>
    <n v="46712809"/>
    <s v="Focus Features"/>
    <n v="124"/>
    <n v="251.1"/>
    <n v="56684161.299482279"/>
  </r>
  <r>
    <s v="Ralph Breaks the Internet"/>
    <x v="1"/>
    <x v="10"/>
    <x v="38"/>
    <s v="November 21, 2018 (United States)"/>
    <x v="9"/>
    <n v="140000"/>
    <s v="Phil Johnston"/>
    <s v="Phil Johnston"/>
    <s v="John C. Reilly"/>
    <s v="United States"/>
    <n v="175000000"/>
    <n v="529323962"/>
    <s v="Walt Disney Animation Studios"/>
    <n v="112"/>
    <n v="251.1"/>
    <n v="642313863.88450813"/>
  </r>
  <r>
    <s v="Overlord"/>
    <x v="0"/>
    <x v="2"/>
    <x v="38"/>
    <s v="November 9, 2018 (United States)"/>
    <x v="14"/>
    <n v="91000"/>
    <s v="Julius Avery"/>
    <s v="Billy Ray"/>
    <s v="Jovan Adepo"/>
    <s v="United States"/>
    <n v="38000000"/>
    <n v="41657844"/>
    <s v="Bad Robot"/>
    <n v="110"/>
    <n v="251.1"/>
    <n v="50550159.5651135"/>
  </r>
  <r>
    <s v="Tomb Raider"/>
    <x v="8"/>
    <x v="2"/>
    <x v="38"/>
    <s v="March 16, 2018 (United States)"/>
    <x v="21"/>
    <n v="197000"/>
    <s v="Roar Uthaug"/>
    <s v="Geneva Robertson-Dworet"/>
    <s v="Alicia Vikander"/>
    <s v="United Kingdom"/>
    <n v="94000000"/>
    <n v="274650803"/>
    <s v="Warner Bros."/>
    <n v="119"/>
    <n v="251.1"/>
    <n v="333277975.60374349"/>
  </r>
  <r>
    <s v="The Girl in the Spider's Web"/>
    <x v="0"/>
    <x v="2"/>
    <x v="38"/>
    <s v="November 9, 2018 (United States)"/>
    <x v="10"/>
    <n v="44000"/>
    <s v="Fede Alvarez"/>
    <s v="David Lagercrantz"/>
    <s v="Claire Foy"/>
    <s v="Germany"/>
    <n v="43000000"/>
    <n v="35164920"/>
    <s v="Columbia Pictures"/>
    <n v="115"/>
    <n v="251.1"/>
    <n v="42671250.991636798"/>
  </r>
  <r>
    <s v="Mortal Engines"/>
    <x v="8"/>
    <x v="2"/>
    <x v="38"/>
    <s v="December 14, 2018 (United States)"/>
    <x v="10"/>
    <n v="115000"/>
    <s v="Christian Rivers"/>
    <s v="Fran Walsh"/>
    <s v="Hera Hilmar"/>
    <s v="United States"/>
    <n v="100000000"/>
    <n v="83869818"/>
    <s v="Media Rights Capital (MRC)"/>
    <n v="128"/>
    <n v="251.1"/>
    <n v="101772734.14814815"/>
  </r>
  <r>
    <s v="Maze Runner: The Death Cure"/>
    <x v="8"/>
    <x v="2"/>
    <x v="38"/>
    <s v="January 26, 2018 (United States)"/>
    <x v="21"/>
    <n v="121000"/>
    <s v="Wes Ball"/>
    <s v="T.S. Nowlin"/>
    <s v="Dylan O'Brien"/>
    <s v="United States"/>
    <n v="62000000"/>
    <n v="288175335"/>
    <s v="Gotham Group"/>
    <n v="143"/>
    <n v="251.1"/>
    <n v="349689464.65352446"/>
  </r>
  <r>
    <s v="First Man"/>
    <x v="8"/>
    <x v="5"/>
    <x v="38"/>
    <s v="October 12, 2018 (United States)"/>
    <x v="4"/>
    <n v="176000"/>
    <s v="Damien Chazelle"/>
    <s v="Josh Singer"/>
    <s v="Ryan Gosling"/>
    <s v="United States"/>
    <n v="59000000"/>
    <n v="105713218"/>
    <s v="Universal Pictures"/>
    <n v="141"/>
    <n v="251.1"/>
    <n v="128278843.18837117"/>
  </r>
  <r>
    <s v="Creed II"/>
    <x v="8"/>
    <x v="0"/>
    <x v="38"/>
    <s v="November 21, 2018 (United States)"/>
    <x v="12"/>
    <n v="111000"/>
    <s v="Steven Caple Jr."/>
    <s v="Juel Taylor"/>
    <s v="Michael B. Jordan"/>
    <s v="United States"/>
    <n v="50000000"/>
    <n v="214215889"/>
    <s v="Metro-Goldwyn-Mayer (MGM)"/>
    <n v="130"/>
    <n v="251.1"/>
    <n v="259942578.16925526"/>
  </r>
  <r>
    <s v="Rampage"/>
    <x v="8"/>
    <x v="2"/>
    <x v="38"/>
    <s v="April 13, 2018 (United States)"/>
    <x v="10"/>
    <n v="151000"/>
    <s v="Brad Peyton"/>
    <s v="Ryan Engle"/>
    <s v="Dwayne Johnson"/>
    <s v="United States"/>
    <n v="120000000"/>
    <n v="428028233"/>
    <s v="New Line Cinema"/>
    <n v="107"/>
    <n v="251.1"/>
    <n v="519395470.31103146"/>
  </r>
  <r>
    <s v="Everybody Knows"/>
    <x v="0"/>
    <x v="6"/>
    <x v="38"/>
    <s v="February 8, 2019 (United States)"/>
    <x v="15"/>
    <n v="31000"/>
    <s v="Asghar Farhadi"/>
    <s v="Asghar Farhadi"/>
    <s v="PenÃ©lope Cruz"/>
    <s v="Spain"/>
    <m/>
    <n v="19176163"/>
    <s v="Memento Films Production"/>
    <n v="133"/>
    <n v="251.1"/>
    <n v="23269521.569494225"/>
  </r>
  <r>
    <s v="Mid90s"/>
    <x v="0"/>
    <x v="3"/>
    <x v="38"/>
    <s v="October 26, 2018 (United States)"/>
    <x v="34"/>
    <n v="54000"/>
    <s v="Jonah Hill"/>
    <s v="Jonah Hill"/>
    <s v="Sunny Suljic"/>
    <s v="United States"/>
    <n v="10000000"/>
    <n v="9303022"/>
    <s v="A24"/>
    <n v="85"/>
    <n v="251.1"/>
    <n v="11288852.263639985"/>
  </r>
  <r>
    <s v="Replicas"/>
    <x v="8"/>
    <x v="0"/>
    <x v="38"/>
    <s v="January 11, 2019 (United States)"/>
    <x v="30"/>
    <n v="34000"/>
    <s v="Jeffrey Nachmanoff"/>
    <s v="Chad St. John"/>
    <s v="Keanu Reeves"/>
    <s v="United Kingdom"/>
    <n v="30000000"/>
    <n v="9330075"/>
    <s v="Company Films"/>
    <n v="107"/>
    <n v="251.1"/>
    <n v="11321680.017921146"/>
  </r>
  <r>
    <s v="Widows"/>
    <x v="0"/>
    <x v="6"/>
    <x v="38"/>
    <s v="November 16, 2018 (United States)"/>
    <x v="15"/>
    <n v="91000"/>
    <s v="Steve McQueen"/>
    <s v="Gillian Flynn"/>
    <s v="Viola Davis"/>
    <s v="United Kingdom"/>
    <n v="42000000"/>
    <n v="75984700"/>
    <s v="New Regency Productions"/>
    <n v="129"/>
    <n v="251.1"/>
    <n v="92204452.76782158"/>
  </r>
  <r>
    <s v="Burning"/>
    <x v="4"/>
    <x v="0"/>
    <x v="38"/>
    <s v="May 17, 2018 (South Korea)"/>
    <x v="24"/>
    <n v="54000"/>
    <s v="Chang-dong Lee"/>
    <s v="Jungmi Oh"/>
    <s v="Yoo Ah-in"/>
    <s v="South Korea"/>
    <m/>
    <n v="7578063"/>
    <s v="Pine House Film"/>
    <n v="148"/>
    <n v="251.1"/>
    <n v="9195682.1827956978"/>
  </r>
  <r>
    <s v="Searching"/>
    <x v="8"/>
    <x v="0"/>
    <x v="38"/>
    <s v="August 31, 2018 (United States)"/>
    <x v="37"/>
    <n v="148000"/>
    <s v="Aneesh Chaganty"/>
    <s v="Aneesh Chaganty"/>
    <s v="John Cho"/>
    <s v="United States"/>
    <n v="880000"/>
    <n v="75462037"/>
    <s v="Screen Gems"/>
    <n v="102"/>
    <n v="251.1"/>
    <n v="91570221.720031857"/>
  </r>
  <r>
    <s v="Life Itself"/>
    <x v="0"/>
    <x v="0"/>
    <x v="38"/>
    <s v="September 21, 2018 (United States)"/>
    <x v="15"/>
    <n v="19000"/>
    <s v="Dan Fogelman"/>
    <s v="Dan Fogelman"/>
    <s v="Oscar Isaac"/>
    <s v="United States"/>
    <n v="10000000"/>
    <n v="7997774"/>
    <s v="FilmNation Entertainment"/>
    <n v="117"/>
    <n v="251.1"/>
    <n v="9704985.017124651"/>
  </r>
  <r>
    <s v="Blockers"/>
    <x v="0"/>
    <x v="3"/>
    <x v="38"/>
    <s v="April 6, 2018 (United States)"/>
    <x v="19"/>
    <n v="74000"/>
    <s v="Kay Cannon"/>
    <s v="Brian Kehoe"/>
    <s v="Leslie Mann"/>
    <s v="United States"/>
    <n v="21000000"/>
    <n v="94019120"/>
    <s v="Point Grey Pictures"/>
    <n v="102"/>
    <n v="251.1"/>
    <n v="114088513.99442452"/>
  </r>
  <r>
    <s v="The Strangers: Prey at Night"/>
    <x v="0"/>
    <x v="4"/>
    <x v="38"/>
    <s v="March 9, 2018 (United States)"/>
    <x v="33"/>
    <n v="28000"/>
    <s v="Johannes Roberts"/>
    <s v="Bryan Bertino"/>
    <s v="Christina Hendricks"/>
    <s v="United States"/>
    <n v="5000000"/>
    <n v="31039126"/>
    <s v="Aviron Pictures"/>
    <n v="85"/>
    <n v="251.1"/>
    <n v="37664761.816806056"/>
  </r>
  <r>
    <s v="Peppermint"/>
    <x v="0"/>
    <x v="2"/>
    <x v="38"/>
    <s v="September 7, 2018 (United States)"/>
    <x v="16"/>
    <n v="60000"/>
    <s v="Pierre Morel"/>
    <s v="Chad St. John"/>
    <s v="Jennifer Garner"/>
    <s v="Hong Kong"/>
    <n v="25000000"/>
    <n v="53918723"/>
    <s v="STX Films"/>
    <n v="101"/>
    <n v="251.1"/>
    <n v="65428255.26921545"/>
  </r>
  <r>
    <s v="High Life"/>
    <x v="0"/>
    <x v="1"/>
    <x v="38"/>
    <s v="April 12, 2019 (United States)"/>
    <x v="1"/>
    <n v="31000"/>
    <s v="Claire Denis"/>
    <s v="Claire Denis"/>
    <s v="Robert Pattinson"/>
    <s v="France"/>
    <m/>
    <n v="2133033"/>
    <s v="Alcatraz Films"/>
    <n v="113"/>
    <n v="251.1"/>
    <n v="2588351.872162485"/>
  </r>
  <r>
    <s v="Every Day"/>
    <x v="8"/>
    <x v="0"/>
    <x v="38"/>
    <s v="February 23, 2018 (United States)"/>
    <x v="16"/>
    <n v="20000"/>
    <s v="Michael Sucsy"/>
    <s v="Jesse Andrews"/>
    <s v="Angourie Rice"/>
    <s v="Canada"/>
    <n v="4900000"/>
    <n v="10421847"/>
    <s v="Likely Story"/>
    <n v="97"/>
    <n v="251.1"/>
    <n v="12646502.512544803"/>
  </r>
  <r>
    <s v="Operation Finale"/>
    <x v="8"/>
    <x v="5"/>
    <x v="38"/>
    <s v="August 29, 2018 (United States)"/>
    <x v="14"/>
    <n v="36000"/>
    <s v="Chris Weitz"/>
    <s v="Matthew Orton"/>
    <s v="Oscar Isaac"/>
    <s v="United States"/>
    <n v="24000000"/>
    <n v="17612099"/>
    <s v="Metro-Goldwyn-Mayer (MGM)"/>
    <n v="122"/>
    <n v="251.1"/>
    <n v="21371591.259657506"/>
  </r>
  <r>
    <s v="Shoplifters"/>
    <x v="0"/>
    <x v="6"/>
    <x v="38"/>
    <s v="November 23, 2018 (United States)"/>
    <x v="6"/>
    <n v="68000"/>
    <s v="Hirokazu Koreeda"/>
    <s v="Hirokazu Koreeda"/>
    <s v="Lily Franky"/>
    <s v="Japan"/>
    <m/>
    <n v="67999335"/>
    <s v="AOI Promotion"/>
    <n v="121"/>
    <n v="251.1"/>
    <n v="82514525.585424125"/>
  </r>
  <r>
    <s v="Blindspotting"/>
    <x v="0"/>
    <x v="3"/>
    <x v="38"/>
    <s v="July 27, 2018 (United States)"/>
    <x v="34"/>
    <n v="29000"/>
    <s v="Carlos LÃ³pez Estrada"/>
    <s v="Rafael Casal"/>
    <s v="Daveed Diggs"/>
    <s v="United States"/>
    <m/>
    <n v="5006989"/>
    <s v="Snoot Entertainment"/>
    <n v="95"/>
    <n v="251.1"/>
    <n v="6075784.7403424932"/>
  </r>
  <r>
    <s v="The Sisters Brothers"/>
    <x v="0"/>
    <x v="6"/>
    <x v="38"/>
    <s v="October 19, 2018 (United States)"/>
    <x v="9"/>
    <n v="58000"/>
    <s v="Jacques Audiard"/>
    <s v="Jacques Audiard"/>
    <s v="John C. Reilly"/>
    <s v="France"/>
    <n v="38000000"/>
    <n v="13143056"/>
    <s v="Why Not Productions"/>
    <n v="122"/>
    <n v="251.1"/>
    <n v="15948582.888092393"/>
  </r>
  <r>
    <s v="The Nightingale"/>
    <x v="0"/>
    <x v="1"/>
    <x v="38"/>
    <s v="August 29, 2019 (Australia)"/>
    <x v="4"/>
    <n v="24000"/>
    <s v="Jennifer Kent"/>
    <s v="Jennifer Kent"/>
    <s v="Aisling Franciosi"/>
    <s v="Australia"/>
    <m/>
    <n v="988687"/>
    <s v="Causeway Films"/>
    <n v="136"/>
    <n v="251.1"/>
    <n v="1199732.8908801274"/>
  </r>
  <r>
    <s v="Greta"/>
    <x v="0"/>
    <x v="0"/>
    <x v="38"/>
    <s v="March 1, 2019 (United States)"/>
    <x v="22"/>
    <n v="30000"/>
    <s v="Neil Jordan"/>
    <s v="Ray Wright"/>
    <s v="Isabelle Huppert"/>
    <s v="Ireland"/>
    <m/>
    <n v="18653107"/>
    <s v="Sidney Kimmel Entertainment"/>
    <n v="98"/>
    <n v="251.1"/>
    <n v="22634813.631620869"/>
  </r>
  <r>
    <s v="I Feel Pretty"/>
    <x v="8"/>
    <x v="3"/>
    <x v="38"/>
    <s v="April 20, 2018 (United States)"/>
    <x v="30"/>
    <n v="51000"/>
    <s v="Abby Kohn"/>
    <s v="Abby Kohn"/>
    <s v="Amy Schumer"/>
    <s v="China"/>
    <n v="32000000"/>
    <n v="94539426"/>
    <s v="Huayi Brothers Pictures"/>
    <n v="110"/>
    <n v="251.1"/>
    <n v="114719884.91517323"/>
  </r>
  <r>
    <s v="Hotel Artemis"/>
    <x v="0"/>
    <x v="2"/>
    <x v="38"/>
    <s v="June 8, 2018 (United States)"/>
    <x v="10"/>
    <n v="49000"/>
    <s v="Drew Pearce"/>
    <s v="Drew Pearce"/>
    <s v="Jodie Foster"/>
    <s v="United Kingdom"/>
    <n v="15000000"/>
    <n v="13313581"/>
    <s v="The Ink Factory"/>
    <n v="94"/>
    <n v="251.1"/>
    <n v="16155508.286340103"/>
  </r>
  <r>
    <s v="Slender Man"/>
    <x v="8"/>
    <x v="4"/>
    <x v="38"/>
    <s v="August 10, 2018 (United States)"/>
    <x v="56"/>
    <n v="30000"/>
    <s v="Sylvain White"/>
    <s v="David Birke"/>
    <s v="Joey King"/>
    <s v="United States"/>
    <n v="10000000"/>
    <n v="51738549"/>
    <s v="Screen Gems"/>
    <n v="93"/>
    <n v="251.1"/>
    <n v="62782699.642771803"/>
  </r>
  <r>
    <s v="Trial by Fire"/>
    <x v="0"/>
    <x v="5"/>
    <x v="38"/>
    <s v="May 17, 2019 (United States)"/>
    <x v="9"/>
    <n v="7200"/>
    <s v="Edward Zwick"/>
    <s v="Geoffrey Fletcher"/>
    <s v="Jack O'Connell"/>
    <s v="United States"/>
    <m/>
    <n v="148504"/>
    <s v="Flashlight Films"/>
    <n v="127"/>
    <n v="251.1"/>
    <n v="180203.77857427319"/>
  </r>
  <r>
    <s v="American Woman"/>
    <x v="0"/>
    <x v="0"/>
    <x v="38"/>
    <s v="June 14, 2019 (United States)"/>
    <x v="8"/>
    <n v="5800"/>
    <s v="Jake Scott"/>
    <s v="Brad Ingelsby"/>
    <s v="Sienna Miller"/>
    <s v="United Kingdom"/>
    <m/>
    <n v="245416"/>
    <s v="Romulus Entertainment"/>
    <n v="111"/>
    <n v="251.1"/>
    <n v="297802.68896853842"/>
  </r>
  <r>
    <s v="Book Club"/>
    <x v="8"/>
    <x v="3"/>
    <x v="38"/>
    <s v="May 18, 2018 (United States)"/>
    <x v="10"/>
    <n v="26000"/>
    <s v="Bill Holderman"/>
    <s v="Bill Holderman"/>
    <s v="Diane Keaton"/>
    <s v="United States"/>
    <n v="10000000"/>
    <n v="104438188"/>
    <s v="Apartment Story"/>
    <n v="104"/>
    <n v="251.1"/>
    <n v="126731644.29948227"/>
  </r>
  <r>
    <s v="Slaughterhouse Rulez"/>
    <x v="0"/>
    <x v="2"/>
    <x v="38"/>
    <s v="May 17, 2019 (United States)"/>
    <x v="11"/>
    <n v="13000"/>
    <s v="Crispian Mills"/>
    <s v="Crispian Mills"/>
    <s v="Jassa Ahluwalia"/>
    <s v="United Kingdom"/>
    <m/>
    <n v="730762"/>
    <s v="Catalyst Global Media"/>
    <n v="104"/>
    <n v="251.1"/>
    <n v="886751.02110712859"/>
  </r>
  <r>
    <s v="Sorry to Bother You"/>
    <x v="0"/>
    <x v="3"/>
    <x v="38"/>
    <s v="July 13, 2018 (United States)"/>
    <x v="15"/>
    <n v="69000"/>
    <s v="Boots Riley"/>
    <s v="Boots Riley"/>
    <s v="LaKeith Stanfield"/>
    <s v="United States"/>
    <n v="3200000"/>
    <n v="18170707"/>
    <s v="Cinereach"/>
    <n v="112"/>
    <n v="251.1"/>
    <n v="22049440.154918358"/>
  </r>
  <r>
    <s v="Pacific Rim: Uprising"/>
    <x v="8"/>
    <x v="2"/>
    <x v="38"/>
    <s v="March 23, 2018 (United States)"/>
    <x v="41"/>
    <n v="110000"/>
    <s v="Steven S. DeKnight"/>
    <s v="Steven S. DeKnight"/>
    <s v="John Boyega"/>
    <s v="United Kingdom"/>
    <n v="150000000"/>
    <n v="290930148"/>
    <s v="Legendary Entertainment"/>
    <n v="111"/>
    <n v="251.1"/>
    <n v="353032322.16487455"/>
  </r>
  <r>
    <s v="Holmes &amp; Watson"/>
    <x v="8"/>
    <x v="3"/>
    <x v="38"/>
    <s v="December 25, 2018 (United States)"/>
    <x v="51"/>
    <n v="33000"/>
    <s v="Etan Cohen"/>
    <s v="Etan Cohen"/>
    <s v="Will Ferrell"/>
    <s v="United States"/>
    <n v="42000000"/>
    <n v="40466970"/>
    <s v="Columbia Pictures"/>
    <n v="90"/>
    <n v="251.1"/>
    <n v="49105080.681003585"/>
  </r>
  <r>
    <s v="The Darkest Minds"/>
    <x v="8"/>
    <x v="2"/>
    <x v="38"/>
    <s v="August 3, 2018 (United States)"/>
    <x v="46"/>
    <n v="30000"/>
    <s v="Jennifer Yuh Nelson"/>
    <s v="Chad Hodge"/>
    <s v="Amandla Stenberg"/>
    <s v="United States"/>
    <n v="34000000"/>
    <n v="41142379"/>
    <s v="21 Laps Entertainment"/>
    <n v="104"/>
    <n v="251.1"/>
    <n v="49924663.007964954"/>
  </r>
  <r>
    <s v="Cold War"/>
    <x v="0"/>
    <x v="0"/>
    <x v="38"/>
    <s v="June 8, 2018 (Poland)"/>
    <x v="37"/>
    <n v="52000"/>
    <s v="Pawel Pawlikowski"/>
    <s v="Pawel Pawlikowski"/>
    <s v="Joanna Kulig"/>
    <s v="Poland"/>
    <m/>
    <n v="20343051"/>
    <s v="Opus Film"/>
    <n v="89"/>
    <n v="251.1"/>
    <n v="24685494.383512545"/>
  </r>
  <r>
    <s v="Truth or Dare"/>
    <x v="8"/>
    <x v="4"/>
    <x v="38"/>
    <s v="April 13, 2018 (United States)"/>
    <x v="33"/>
    <n v="50000"/>
    <s v="Jeff Wadlow"/>
    <s v="Michael Reisz"/>
    <s v="Lucy Hale"/>
    <s v="United States"/>
    <n v="3500000"/>
    <n v="95330710"/>
    <s v="Blumhouse Productions"/>
    <n v="100"/>
    <n v="251.1"/>
    <n v="115680077.0091597"/>
  </r>
  <r>
    <s v="Alpha"/>
    <x v="8"/>
    <x v="2"/>
    <x v="38"/>
    <s v="August 17, 2018 (United States)"/>
    <x v="17"/>
    <n v="58000"/>
    <s v="Albert Hughes"/>
    <s v="Daniele Sebastian Wiedenhaupt"/>
    <s v="Kodi Smit-McPhee"/>
    <s v="United States"/>
    <n v="51000000"/>
    <n v="98203196"/>
    <s v="Studio 8"/>
    <n v="96"/>
    <n v="251.1"/>
    <n v="119165726.09000398"/>
  </r>
  <r>
    <s v="At Eternity's Gate"/>
    <x v="8"/>
    <x v="5"/>
    <x v="38"/>
    <s v="February 15, 2019 (France)"/>
    <x v="15"/>
    <n v="31000"/>
    <s v="Julian Schnabel"/>
    <s v="Jean-Claude CarriÃ¨re"/>
    <s v="Willem Dafoe"/>
    <s v="Ireland"/>
    <m/>
    <n v="11473638"/>
    <s v="CBS Films"/>
    <n v="111"/>
    <n v="251.1"/>
    <n v="13922809.632019116"/>
  </r>
  <r>
    <s v="Overboard"/>
    <x v="8"/>
    <x v="3"/>
    <x v="38"/>
    <s v="May 4, 2018 (United States)"/>
    <x v="22"/>
    <n v="36000"/>
    <s v="Rob Greenberg"/>
    <s v="Bob Fisher"/>
    <s v="Eugenio Derbez"/>
    <s v="United States"/>
    <n v="12000000"/>
    <n v="91244913"/>
    <s v="Metro-Goldwyn-Mayer (MGM)"/>
    <n v="112"/>
    <n v="251.1"/>
    <n v="110722122.62485066"/>
  </r>
  <r>
    <s v="Summer of 84"/>
    <x v="4"/>
    <x v="0"/>
    <x v="38"/>
    <s v="August 10, 2018 (United States)"/>
    <x v="17"/>
    <n v="36000"/>
    <s v="FranÃ§ois Simard"/>
    <s v="Matt Leslie"/>
    <s v="Graham Verchere"/>
    <s v="Canada"/>
    <m/>
    <n v="42027"/>
    <s v="Brightlight Pictures"/>
    <n v="105"/>
    <n v="251.1"/>
    <n v="50998.115890083631"/>
  </r>
  <r>
    <s v="Arctic"/>
    <x v="8"/>
    <x v="1"/>
    <x v="38"/>
    <s v="January 31, 2019 (Denmark)"/>
    <x v="8"/>
    <n v="46000"/>
    <s v="Joe Penna"/>
    <s v="Joe Penna"/>
    <s v="Mads Mikkelsen"/>
    <s v="Iceland"/>
    <n v="2000000"/>
    <n v="4165776"/>
    <s v="Armory Films"/>
    <n v="98"/>
    <n v="251.1"/>
    <n v="5055005.7634408604"/>
  </r>
  <r>
    <s v="A Wrinkle in Time"/>
    <x v="1"/>
    <x v="1"/>
    <x v="38"/>
    <s v="March 9, 2018 (United States)"/>
    <x v="29"/>
    <n v="42000"/>
    <s v="Ava DuVernay"/>
    <s v="Jennifer Lee"/>
    <s v="Storm Reid"/>
    <s v="United States"/>
    <n v="100000000"/>
    <n v="132675864"/>
    <s v="Legend3D"/>
    <n v="109"/>
    <n v="251.1"/>
    <n v="160996956.43488649"/>
  </r>
  <r>
    <s v="London Fields"/>
    <x v="0"/>
    <x v="6"/>
    <x v="38"/>
    <s v="October 26, 2018 (United States)"/>
    <x v="35"/>
    <n v="7800"/>
    <s v="Mathew Cullen"/>
    <s v="Roberta Hanley"/>
    <s v="Amber Heard"/>
    <s v="United Kingdom"/>
    <n v="8000000"/>
    <n v="487420"/>
    <s v="Muse Productions"/>
    <n v="118"/>
    <n v="251.1"/>
    <n v="591465.04978096369"/>
  </r>
  <r>
    <s v="Andhadhun"/>
    <x v="4"/>
    <x v="6"/>
    <x v="38"/>
    <s v="October 5, 2018 (United States)"/>
    <x v="7"/>
    <n v="79000"/>
    <s v="Sriram Raghavan"/>
    <s v="Arijit Biswas"/>
    <s v="Ayushmann Khurrana"/>
    <s v="India"/>
    <n v="4500000"/>
    <n v="62475342"/>
    <s v="Matchbox Pictures"/>
    <n v="139"/>
    <n v="251.1"/>
    <n v="75811376.771804065"/>
  </r>
  <r>
    <s v="Hotel Mumbai"/>
    <x v="0"/>
    <x v="2"/>
    <x v="38"/>
    <s v="March 29, 2019 (United States)"/>
    <x v="37"/>
    <n v="57000"/>
    <s v="Anthony Maras"/>
    <s v="John Collee"/>
    <s v="Dev Patel"/>
    <s v="Australia"/>
    <m/>
    <n v="21315827"/>
    <s v="India Take One Productions"/>
    <n v="123"/>
    <n v="251.1"/>
    <n v="25865919.900039826"/>
  </r>
  <r>
    <s v="Life of the Party"/>
    <x v="8"/>
    <x v="3"/>
    <x v="38"/>
    <s v="May 11, 2018 (United States)"/>
    <x v="41"/>
    <n v="35000"/>
    <s v="Ben Falcone"/>
    <s v="Melissa McCarthy"/>
    <s v="Melissa McCarthy"/>
    <s v="United States"/>
    <n v="30000000"/>
    <n v="65859911"/>
    <s v="New Line Cinema"/>
    <n v="105"/>
    <n v="251.1"/>
    <n v="79918418.485463962"/>
  </r>
  <r>
    <s v="American Animals"/>
    <x v="0"/>
    <x v="5"/>
    <x v="38"/>
    <s v="August 14, 2018 (United States)"/>
    <x v="9"/>
    <n v="41000"/>
    <s v="Bart Layton"/>
    <s v="Bart Layton"/>
    <s v="Spencer Reinhard"/>
    <s v="United Kingdom"/>
    <m/>
    <n v="4080073"/>
    <s v="Film4"/>
    <n v="116"/>
    <n v="251.1"/>
    <n v="4951008.5348466747"/>
  </r>
  <r>
    <s v="The House with a Clock in Its Walls"/>
    <x v="1"/>
    <x v="3"/>
    <x v="38"/>
    <s v="September 21, 2018 (United States)"/>
    <x v="10"/>
    <n v="48000"/>
    <s v="Eli Roth"/>
    <s v="John Bellairs"/>
    <s v="Jack Black"/>
    <s v="United States"/>
    <n v="42000000"/>
    <n v="131523093"/>
    <s v="DreamWorks"/>
    <n v="105"/>
    <n v="251.1"/>
    <n v="159598114.04659498"/>
  </r>
  <r>
    <s v="Brian Banks"/>
    <x v="8"/>
    <x v="5"/>
    <x v="38"/>
    <s v="August 9, 2019 (United States)"/>
    <x v="13"/>
    <n v="5400"/>
    <s v="Tom Shadyac"/>
    <s v="Doug Atchison"/>
    <s v="Aldis Hodge"/>
    <s v="United States"/>
    <n v="10000000"/>
    <n v="4376819"/>
    <s v="ShivHans Pictures"/>
    <n v="99"/>
    <n v="251.1"/>
    <n v="5311098.1652727993"/>
  </r>
  <r>
    <s v="Gotti"/>
    <x v="0"/>
    <x v="5"/>
    <x v="38"/>
    <s v="June 14, 2018 (Hungary)"/>
    <x v="32"/>
    <n v="14000"/>
    <s v="Kevin Connolly"/>
    <s v="Leo Rossi"/>
    <s v="John Travolta"/>
    <s v="Canada"/>
    <n v="10000000"/>
    <n v="6412349"/>
    <s v="Emmett/Furla/Oasis Films (EFO Films)"/>
    <n v="112"/>
    <n v="251.1"/>
    <n v="7781133.9717244124"/>
  </r>
  <r>
    <s v="Christopher Robin"/>
    <x v="1"/>
    <x v="1"/>
    <x v="38"/>
    <s v="August 3, 2018 (United States)"/>
    <x v="4"/>
    <n v="72000"/>
    <s v="Marc Forster"/>
    <s v="A.A. Milne"/>
    <s v="Ewan McGregor"/>
    <s v="United Kingdom"/>
    <n v="75000000"/>
    <n v="197744377"/>
    <s v="2DUXÂ²"/>
    <n v="104"/>
    <n v="251.1"/>
    <n v="239955044.49183592"/>
  </r>
  <r>
    <s v="Destroyer"/>
    <x v="0"/>
    <x v="2"/>
    <x v="38"/>
    <s v="December 27, 2018 (Israel)"/>
    <x v="19"/>
    <n v="27000"/>
    <s v="Karyn Kusama"/>
    <s v="Phil Hay"/>
    <s v="Nicole Kidman"/>
    <s v="United States"/>
    <n v="9000000"/>
    <n v="5580940"/>
    <s v="Annapurna Pictures"/>
    <n v="121"/>
    <n v="251.1"/>
    <n v="6772251.7642373554"/>
  </r>
  <r>
    <s v="We Have Always Lived in the Castle"/>
    <x v="4"/>
    <x v="0"/>
    <x v="38"/>
    <s v="May 17, 2019 (United States)"/>
    <x v="41"/>
    <n v="6100"/>
    <s v="Stacie Passon"/>
    <s v="Mark Kruger"/>
    <s v="Taissa Farmiga"/>
    <s v="United States"/>
    <m/>
    <n v="62567"/>
    <s v="Mighty Engine"/>
    <n v="90"/>
    <n v="251.1"/>
    <n v="75922.60015929908"/>
  </r>
  <r>
    <s v="The Miseducation of Cameron Post"/>
    <x v="4"/>
    <x v="0"/>
    <x v="38"/>
    <s v="September 7, 2018 (United Kingdom)"/>
    <x v="14"/>
    <n v="20000"/>
    <s v="Desiree Akhavan"/>
    <s v="Desiree Akhavan"/>
    <s v="ChloÃ« Grace Moretz"/>
    <s v="United States"/>
    <m/>
    <n v="1474577"/>
    <s v="Beachside Films"/>
    <n v="91"/>
    <n v="251.1"/>
    <n v="1789341.3456790124"/>
  </r>
  <r>
    <s v="Insidious: The Last Key"/>
    <x v="8"/>
    <x v="4"/>
    <x v="38"/>
    <s v="January 5, 2018 (United States)"/>
    <x v="46"/>
    <n v="55000"/>
    <s v="Adam Robitel"/>
    <s v="Leigh Whannell"/>
    <s v="Lin Shaye"/>
    <s v="United States"/>
    <n v="10000000"/>
    <n v="167885588"/>
    <s v="Blumhouse Productions"/>
    <n v="103"/>
    <n v="251.1"/>
    <n v="203722575.32297888"/>
  </r>
  <r>
    <s v="Mary Magdalene"/>
    <x v="0"/>
    <x v="5"/>
    <x v="38"/>
    <s v="March 16, 2018 (United Kingdom)"/>
    <x v="23"/>
    <n v="9300"/>
    <s v="Garth Davis"/>
    <s v="Helen Edmundson"/>
    <s v="Rooney Mara"/>
    <s v="United Kingdom"/>
    <m/>
    <n v="11710110"/>
    <s v="See-Saw Films"/>
    <n v="120"/>
    <n v="251.1"/>
    <n v="14209759.127837515"/>
  </r>
  <r>
    <s v="Don't Worry, He Won't Get Far on Foot"/>
    <x v="0"/>
    <x v="5"/>
    <x v="38"/>
    <s v="April 4, 2018 (France)"/>
    <x v="15"/>
    <n v="24000"/>
    <s v="Gus Van Sant"/>
    <s v="John Callahan"/>
    <s v="Joaquin Phoenix"/>
    <s v="France"/>
    <m/>
    <n v="4241656"/>
    <s v="Amazon Studios"/>
    <n v="114"/>
    <n v="251.1"/>
    <n v="5147083.1668657903"/>
  </r>
  <r>
    <s v="Can You Ever Forgive Me?"/>
    <x v="0"/>
    <x v="5"/>
    <x v="38"/>
    <s v="November 2, 2018 (South Africa)"/>
    <x v="12"/>
    <n v="49000"/>
    <s v="Marielle Heller"/>
    <s v="Nicole Holofcener"/>
    <s v="Melissa McCarthy"/>
    <s v="United States"/>
    <n v="10000000"/>
    <n v="12442161"/>
    <s v="Archer Gray"/>
    <n v="106"/>
    <n v="251.1"/>
    <n v="15098074.299880525"/>
  </r>
  <r>
    <s v="Unsane"/>
    <x v="0"/>
    <x v="0"/>
    <x v="38"/>
    <s v="March 23, 2018 (United States)"/>
    <x v="5"/>
    <n v="42000"/>
    <s v="Steven Soderbergh"/>
    <s v="Jonathan Bernstein"/>
    <s v="Claire Foy"/>
    <s v="United States"/>
    <n v="1500000"/>
    <n v="14293601"/>
    <s v="Fingerprint Releasing"/>
    <n v="98"/>
    <n v="251.1"/>
    <n v="17344724.112704102"/>
  </r>
  <r>
    <s v="Boy Erased"/>
    <x v="0"/>
    <x v="5"/>
    <x v="38"/>
    <s v="November 8, 2018 (Australia)"/>
    <x v="15"/>
    <n v="35000"/>
    <s v="Joel Edgerton"/>
    <s v="Garrard Conley"/>
    <s v="Lucas Hedges"/>
    <s v="Australia"/>
    <n v="11000000"/>
    <n v="11853081"/>
    <s v="Focus Features"/>
    <n v="115"/>
    <n v="251.1"/>
    <n v="14383248.827956989"/>
  </r>
  <r>
    <s v="Johnny English Strikes Again"/>
    <x v="1"/>
    <x v="2"/>
    <x v="38"/>
    <s v="October 26, 2018 (United States)"/>
    <x v="19"/>
    <n v="67000"/>
    <s v="David Kerr"/>
    <s v="William Davies"/>
    <s v="Rowan Atkinson"/>
    <s v="United Kingdom"/>
    <n v="25000000"/>
    <n v="158972499"/>
    <s v="Universal Pictures"/>
    <n v="89"/>
    <n v="251.1"/>
    <n v="192906891.45878136"/>
  </r>
  <r>
    <s v="Skyscraper"/>
    <x v="8"/>
    <x v="2"/>
    <x v="38"/>
    <s v="July 13, 2018 (United States)"/>
    <x v="1"/>
    <n v="111000"/>
    <s v="Rawson Marshall Thurber"/>
    <s v="Rawson Marshall Thurber"/>
    <s v="Dwayne Johnson"/>
    <s v="United States"/>
    <n v="125000000"/>
    <n v="304868961"/>
    <s v="Legendary Entertainment"/>
    <n v="102"/>
    <n v="251.1"/>
    <n v="369946524.95698923"/>
  </r>
  <r>
    <s v="Wildlife"/>
    <x v="8"/>
    <x v="0"/>
    <x v="38"/>
    <s v="January 1, 2019 (United States)"/>
    <x v="8"/>
    <n v="26000"/>
    <s v="Paul Dano"/>
    <s v="Paul Dano"/>
    <s v="Ed Oxenbould"/>
    <s v="United States"/>
    <m/>
    <n v="3321367"/>
    <s v="June Pictures"/>
    <n v="105"/>
    <n v="251.1"/>
    <n v="4030348.5659099957"/>
  </r>
  <r>
    <s v="The Old Man &amp; the Gun"/>
    <x v="8"/>
    <x v="5"/>
    <x v="38"/>
    <s v="October 19, 2018 (United States)"/>
    <x v="17"/>
    <n v="42000"/>
    <s v="David Lowery"/>
    <s v="David Lowery"/>
    <s v="Robert Redford"/>
    <s v="United States"/>
    <m/>
    <n v="17860397"/>
    <s v="Fox Searchlight Pictures"/>
    <n v="93"/>
    <n v="251.1"/>
    <n v="21672891.142572679"/>
  </r>
  <r>
    <s v="Forever My Girl"/>
    <x v="1"/>
    <x v="3"/>
    <x v="38"/>
    <s v="January 19, 2018 (United States)"/>
    <x v="17"/>
    <n v="16000"/>
    <s v="Bethany Ashton Wolf"/>
    <s v="Bethany Ashton Wolf"/>
    <s v="Alex Roe"/>
    <s v="United States"/>
    <n v="3500000"/>
    <n v="16376066"/>
    <s v="LD Entertainment"/>
    <n v="108"/>
    <n v="251.1"/>
    <n v="19871713.700517721"/>
  </r>
  <r>
    <s v="On the Basis of Sex"/>
    <x v="8"/>
    <x v="5"/>
    <x v="38"/>
    <s v="January 11, 2019 (United States)"/>
    <x v="12"/>
    <n v="31000"/>
    <s v="Mimi Leder"/>
    <s v="Daniel Stiepleman"/>
    <s v="Felicity Jones"/>
    <s v="United States"/>
    <n v="20000000"/>
    <n v="38755900"/>
    <s v="Alibaba Pictures"/>
    <n v="120"/>
    <n v="251.1"/>
    <n v="47028764.356829949"/>
  </r>
  <r>
    <s v="I Want to Eat Your Pancreas"/>
    <x v="4"/>
    <x v="10"/>
    <x v="38"/>
    <s v="September 1, 2018 (Japan)"/>
    <x v="45"/>
    <n v="11000"/>
    <s v="Shin'ichirÃ´ Ushijima"/>
    <s v="Yoru Sumino"/>
    <s v="Mahiro Takasugi"/>
    <s v="Japan"/>
    <m/>
    <n v="33748006"/>
    <s v="ABC Animation"/>
    <n v="109"/>
    <n v="251.1"/>
    <n v="40951881.434488252"/>
  </r>
  <r>
    <s v="The Man Who Killed Don Quixote"/>
    <x v="4"/>
    <x v="1"/>
    <x v="38"/>
    <s v="May 19, 2018 (France)"/>
    <x v="5"/>
    <n v="17000"/>
    <s v="Terry Gilliam"/>
    <s v="Terry Gilliam"/>
    <s v="JosÃ© Luis Ferrer"/>
    <s v="Spain"/>
    <m/>
    <n v="2390383"/>
    <s v="Alacran Pictures"/>
    <n v="132"/>
    <n v="251.1"/>
    <n v="2900636.0019912384"/>
  </r>
  <r>
    <s v="The Catcher Was a Spy"/>
    <x v="0"/>
    <x v="5"/>
    <x v="38"/>
    <s v="June 22, 2018 (United States)"/>
    <x v="19"/>
    <n v="8500"/>
    <s v="Ben Lewin"/>
    <s v="Robert Rodat"/>
    <s v="Paul Rudd"/>
    <s v="United States"/>
    <n v="14000000"/>
    <n v="953953"/>
    <s v="PalmStar Media"/>
    <n v="94"/>
    <n v="251.1"/>
    <n v="1157584.5444046196"/>
  </r>
  <r>
    <s v="Welcome to Marwen"/>
    <x v="8"/>
    <x v="5"/>
    <x v="38"/>
    <s v="December 21, 2018 (United States)"/>
    <x v="19"/>
    <n v="21000"/>
    <s v="Robert Zemeckis"/>
    <s v="Robert Zemeckis"/>
    <s v="Steve Carell"/>
    <s v="Japan"/>
    <n v="39000000"/>
    <n v="13061491"/>
    <s v="Universal Pictures"/>
    <n v="116"/>
    <n v="251.1"/>
    <n v="15849606.960175229"/>
  </r>
  <r>
    <s v="Bad Samaritan"/>
    <x v="0"/>
    <x v="6"/>
    <x v="38"/>
    <s v="May 4, 2018 (United States)"/>
    <x v="16"/>
    <n v="21000"/>
    <s v="Dean Devlin"/>
    <s v="Brandon Boyce"/>
    <s v="David Tennant"/>
    <s v="United States"/>
    <m/>
    <n v="4623836"/>
    <s v="Electric Entertainment"/>
    <n v="110"/>
    <n v="251.1"/>
    <n v="5610843.6049382715"/>
  </r>
  <r>
    <s v="Border"/>
    <x v="0"/>
    <x v="6"/>
    <x v="38"/>
    <s v="October 26, 2018 (United States)"/>
    <x v="9"/>
    <n v="26000"/>
    <s v="Ali Abbasi"/>
    <s v="John Ajvide Lindqvist"/>
    <s v="Eva Melander"/>
    <s v="Sweden"/>
    <m/>
    <n v="2177678"/>
    <s v="Meta Film Stockholm"/>
    <n v="110"/>
    <n v="251.1"/>
    <n v="2642526.8283552369"/>
  </r>
  <r>
    <s v="Gringo"/>
    <x v="0"/>
    <x v="2"/>
    <x v="38"/>
    <s v="March 9, 2018 (United States)"/>
    <x v="10"/>
    <n v="28000"/>
    <s v="Nash Edgerton"/>
    <s v="Anthony Tambakis"/>
    <s v="Joel Edgerton"/>
    <s v="Australia"/>
    <m/>
    <n v="11001627"/>
    <s v="Amazon Studios"/>
    <n v="111"/>
    <n v="251.1"/>
    <n v="13350042.799283154"/>
  </r>
  <r>
    <s v="Assassination Nation"/>
    <x v="0"/>
    <x v="2"/>
    <x v="38"/>
    <s v="September 21, 2018 (United States)"/>
    <x v="22"/>
    <n v="17000"/>
    <s v="Sam Levinson"/>
    <s v="Sam Levinson"/>
    <s v="Odessa Young"/>
    <s v="United States"/>
    <n v="7000000"/>
    <n v="2584988"/>
    <s v="BRON Studios"/>
    <n v="108"/>
    <n v="251.1"/>
    <n v="3136781.5356431701"/>
  </r>
  <r>
    <s v="Unfriended: Dark Web"/>
    <x v="0"/>
    <x v="4"/>
    <x v="38"/>
    <s v="July 20, 2018 (United States)"/>
    <x v="22"/>
    <n v="29000"/>
    <s v="Stephen Susco"/>
    <s v="Stephen Susco"/>
    <s v="Colin Woodell"/>
    <s v="United States"/>
    <n v="1000000"/>
    <n v="16024987"/>
    <s v="Bazelevs Production"/>
    <n v="92"/>
    <n v="251.1"/>
    <n v="19445693.10593389"/>
  </r>
  <r>
    <s v="The Nutcracker and the Four Realms"/>
    <x v="1"/>
    <x v="1"/>
    <x v="38"/>
    <s v="November 2, 2018 (United States)"/>
    <x v="41"/>
    <n v="30000"/>
    <s v="Lasse HallstrÃ¶m"/>
    <s v="Ashleigh Powell"/>
    <s v="Mackenzie Foy"/>
    <s v="United States"/>
    <n v="120000000"/>
    <n v="173961069"/>
    <s v="Walt Disney Pictures"/>
    <n v="99"/>
    <n v="251.1"/>
    <n v="211094933.19115889"/>
  </r>
  <r>
    <s v="Little Italy"/>
    <x v="0"/>
    <x v="3"/>
    <x v="38"/>
    <s v="September 21, 2018 (United States)"/>
    <x v="46"/>
    <n v="13000"/>
    <s v="Donald Petrie"/>
    <s v="Steve Galluccio"/>
    <s v="Emma Roberts"/>
    <s v="Canada"/>
    <m/>
    <n v="1362536"/>
    <s v="Firsttake Entertainment"/>
    <n v="102"/>
    <n v="251.1"/>
    <n v="1653383.9872560732"/>
  </r>
  <r>
    <s v="The Happytime Murders"/>
    <x v="0"/>
    <x v="2"/>
    <x v="38"/>
    <s v="August 24, 2018 (United States)"/>
    <x v="20"/>
    <n v="26000"/>
    <s v="Brian Henson"/>
    <s v="Todd Berger"/>
    <s v="Melissa McCarthy"/>
    <s v="United States"/>
    <n v="40000000"/>
    <n v="27506452"/>
    <s v="STX Entertainment"/>
    <n v="91"/>
    <n v="251.1"/>
    <n v="33378000.49542015"/>
  </r>
  <r>
    <s v="Tully"/>
    <x v="0"/>
    <x v="3"/>
    <x v="38"/>
    <s v="May 4, 2018 (United States)"/>
    <x v="9"/>
    <n v="55000"/>
    <s v="Jason Reitman"/>
    <s v="Diablo Cody"/>
    <s v="Charlize Theron"/>
    <s v="United States"/>
    <n v="13000000"/>
    <n v="15636462"/>
    <s v="BRON Studios"/>
    <n v="95"/>
    <n v="251.1"/>
    <n v="18974233.259259257"/>
  </r>
  <r>
    <s v="Night School"/>
    <x v="8"/>
    <x v="3"/>
    <x v="38"/>
    <s v="September 28, 2018 (United States)"/>
    <x v="41"/>
    <n v="38000"/>
    <s v="Malcolm D. Lee"/>
    <s v="Kevin Hart"/>
    <s v="Kevin Hart"/>
    <s v="United States"/>
    <n v="29000000"/>
    <n v="103105878"/>
    <s v="Hartbeat Productions"/>
    <n v="111"/>
    <n v="251.1"/>
    <n v="125114938.37753883"/>
  </r>
  <r>
    <s v="Lords of Chaos"/>
    <x v="0"/>
    <x v="5"/>
    <x v="38"/>
    <s v="February 8, 2019 (United States)"/>
    <x v="14"/>
    <n v="13000"/>
    <s v="Jonas Ã…kerlund"/>
    <s v="Dennis Magnusson"/>
    <s v="Rory Culkin"/>
    <s v="United Kingdom"/>
    <m/>
    <n v="365353"/>
    <s v="Proton Cinema"/>
    <n v="118"/>
    <n v="251.1"/>
    <n v="443341.5336519315"/>
  </r>
  <r>
    <s v="Smallfoot"/>
    <x v="1"/>
    <x v="10"/>
    <x v="38"/>
    <s v="September 28, 2018 (United States)"/>
    <x v="14"/>
    <n v="36000"/>
    <s v="Karey Kirkpatrick"/>
    <s v="Karey Kirkpatrick"/>
    <s v="Channing Tatum"/>
    <s v="United States"/>
    <n v="80000000"/>
    <n v="214040103"/>
    <s v="Warner Animation Group"/>
    <n v="96"/>
    <n v="251.1"/>
    <n v="259729268.75388291"/>
  </r>
  <r>
    <s v="Hell Fest"/>
    <x v="0"/>
    <x v="4"/>
    <x v="38"/>
    <s v="September 28, 2018 (United States)"/>
    <x v="30"/>
    <n v="15000"/>
    <s v="Gregory Plotkin"/>
    <s v="Seth M. Sherwood"/>
    <s v="Cynthea Mercado"/>
    <s v="United States"/>
    <n v="5500000"/>
    <n v="18160930"/>
    <s v="CBS Films"/>
    <n v="89"/>
    <n v="251.1"/>
    <n v="22037576.148944642"/>
  </r>
  <r>
    <s v="A Private War"/>
    <x v="0"/>
    <x v="5"/>
    <x v="38"/>
    <s v="November 16, 2018 (United States)"/>
    <x v="17"/>
    <n v="18000"/>
    <s v="Matthew Heineman"/>
    <s v="Arash Amel"/>
    <s v="Rosamund Pike"/>
    <s v="United Kingdom"/>
    <m/>
    <n v="3915207"/>
    <s v="Acacia Filmed Entertainment"/>
    <n v="110"/>
    <n v="251.1"/>
    <n v="4750950.111111111"/>
  </r>
  <r>
    <s v="Second Act"/>
    <x v="8"/>
    <x v="3"/>
    <x v="38"/>
    <s v="December 21, 2018 (United States)"/>
    <x v="1"/>
    <n v="24000"/>
    <s v="Peter Segal"/>
    <s v="Justin Zackham"/>
    <s v="Jennifer Lopez"/>
    <s v="United States"/>
    <n v="16000000"/>
    <n v="72294066"/>
    <s v="Huayi Brothers"/>
    <n v="103"/>
    <n v="251.1"/>
    <n v="87726013.182795703"/>
  </r>
  <r>
    <s v="Uncle Drew"/>
    <x v="8"/>
    <x v="3"/>
    <x v="38"/>
    <s v="June 29, 2018 (United States)"/>
    <x v="1"/>
    <n v="13000"/>
    <s v="Charles Stone III"/>
    <s v="Jay Longino"/>
    <s v="Kyrie Irving"/>
    <s v="United States"/>
    <n v="19000000"/>
    <n v="46664414"/>
    <s v="Summit Entertainment"/>
    <n v="103"/>
    <n v="251.1"/>
    <n v="56625435.865392275"/>
  </r>
  <r>
    <s v="Wild Rose"/>
    <x v="0"/>
    <x v="3"/>
    <x v="38"/>
    <s v="June 21, 2019 (United States)"/>
    <x v="13"/>
    <n v="12000"/>
    <s v="Tom Harper"/>
    <s v="Nicole Taylor"/>
    <s v="Jessie Buckley"/>
    <s v="United Kingdom"/>
    <m/>
    <n v="7123449"/>
    <s v="BFI Film Fund"/>
    <n v="101"/>
    <n v="251.1"/>
    <n v="8644025.9271206688"/>
  </r>
  <r>
    <s v="The Possession of Hannah Grace"/>
    <x v="0"/>
    <x v="4"/>
    <x v="38"/>
    <s v="November 30, 2018 (United States)"/>
    <x v="33"/>
    <n v="20000"/>
    <s v="Diederik Van Rooijen"/>
    <s v="Brian Sieve"/>
    <s v="Shay Mitchell"/>
    <s v="United States"/>
    <n v="7700000"/>
    <n v="43016528"/>
    <s v="Screen Gems"/>
    <n v="86"/>
    <n v="251.1"/>
    <n v="52198869.301473513"/>
  </r>
  <r>
    <s v="If Beale Street Could Talk"/>
    <x v="0"/>
    <x v="0"/>
    <x v="38"/>
    <s v="December 25, 2018 (United States)"/>
    <x v="12"/>
    <n v="45000"/>
    <s v="Barry Jenkins"/>
    <s v="Barry Jenkins"/>
    <s v="KiKi Layne"/>
    <s v="United States"/>
    <n v="12000000"/>
    <n v="20596567"/>
    <s v="Annapurna Pictures"/>
    <n v="119"/>
    <n v="251.1"/>
    <n v="24993126.104739148"/>
  </r>
  <r>
    <s v="Out of Blue"/>
    <x v="9"/>
    <x v="6"/>
    <x v="38"/>
    <s v="March 22, 2019 (United States)"/>
    <x v="25"/>
    <n v="1700"/>
    <s v="Carol Morley"/>
    <s v="Martin Amis"/>
    <s v="Mamie Gummer"/>
    <s v="United Kingdom"/>
    <m/>
    <n v="242847"/>
    <s v="Cannon and Morley Productions"/>
    <n v="109"/>
    <n v="251.1"/>
    <n v="294685.3082437276"/>
  </r>
  <r>
    <s v="The Grinch"/>
    <x v="1"/>
    <x v="10"/>
    <x v="38"/>
    <s v="November 9, 2018 (United States)"/>
    <x v="21"/>
    <n v="58000"/>
    <s v="Yarrow Cheney"/>
    <s v="Michael LeSieur"/>
    <s v="Benedict Cumberbatch"/>
    <s v="France"/>
    <n v="75000000"/>
    <n v="512492755"/>
    <s v="Universal Pictures"/>
    <n v="85"/>
    <n v="251.1"/>
    <n v="621889854.43448818"/>
  </r>
  <r>
    <s v="Colette"/>
    <x v="0"/>
    <x v="5"/>
    <x v="38"/>
    <s v="December 20, 2018 (Netherlands)"/>
    <x v="17"/>
    <n v="21000"/>
    <s v="Wash Westmoreland"/>
    <s v="Richard Glatzer"/>
    <s v="Keira Knightley"/>
    <s v="United Kingdom"/>
    <m/>
    <n v="14273033"/>
    <s v="Number 9 Films"/>
    <n v="111"/>
    <n v="251.1"/>
    <n v="17319765.651533253"/>
  </r>
  <r>
    <s v="Winchester"/>
    <x v="8"/>
    <x v="5"/>
    <x v="38"/>
    <s v="February 2, 2018 (United States)"/>
    <x v="30"/>
    <n v="32000"/>
    <s v="Michael Spierig"/>
    <s v="Tom Vaughan"/>
    <s v="Helen Mirren"/>
    <s v="Australia"/>
    <n v="3500000"/>
    <n v="44019588"/>
    <s v="CBS Films"/>
    <n v="99"/>
    <n v="251.1"/>
    <n v="53416043.264038227"/>
  </r>
  <r>
    <s v="The 15:17 to Paris"/>
    <x v="8"/>
    <x v="5"/>
    <x v="38"/>
    <s v="February 9, 2018 (United States)"/>
    <x v="11"/>
    <n v="30000"/>
    <s v="Clint Eastwood"/>
    <s v="Dorothy Blyskal"/>
    <s v="Alek Skarlatos"/>
    <s v="United States"/>
    <n v="30000000"/>
    <n v="57076286"/>
    <s v="Warner Bros."/>
    <n v="94"/>
    <n v="251.1"/>
    <n v="69259834.106730387"/>
  </r>
  <r>
    <s v="Action Point"/>
    <x v="0"/>
    <x v="3"/>
    <x v="38"/>
    <s v="June 1, 2018 (United States)"/>
    <x v="27"/>
    <n v="11000"/>
    <s v="Tim Kirkby"/>
    <s v="John Altschuler"/>
    <s v="Johnny Knoxville"/>
    <s v="United States"/>
    <n v="19000000"/>
    <n v="5103663"/>
    <s v="Paramount Pictures"/>
    <n v="85"/>
    <n v="251.1"/>
    <n v="6193094.8470728789"/>
  </r>
  <r>
    <s v="Juliet, Naked"/>
    <x v="0"/>
    <x v="3"/>
    <x v="38"/>
    <s v="August 17, 2018 (United States)"/>
    <x v="14"/>
    <n v="21000"/>
    <s v="Jesse Peretz"/>
    <s v="Evgenia Peretz"/>
    <s v="Chris O'Dowd"/>
    <s v="United States"/>
    <m/>
    <n v="4511157"/>
    <s v="Los Angeles Media Fund (LAMF)"/>
    <n v="97"/>
    <n v="251.1"/>
    <n v="5474112.0585424136"/>
  </r>
  <r>
    <s v="The Guilty"/>
    <x v="0"/>
    <x v="6"/>
    <x v="38"/>
    <s v="October 19, 2018 (United States)"/>
    <x v="24"/>
    <n v="48000"/>
    <s v="Gustav MÃ¶ller"/>
    <s v="Gustav MÃ¶ller"/>
    <s v="Jakob Cedergren"/>
    <s v="Denmark"/>
    <m/>
    <n v="4598051"/>
    <s v="Nordisk Film / SPRING"/>
    <n v="85"/>
    <n v="251.1"/>
    <n v="5579554.5189167662"/>
  </r>
  <r>
    <s v="Never Look Away"/>
    <x v="0"/>
    <x v="5"/>
    <x v="38"/>
    <s v="October 3, 2018 (Germany)"/>
    <x v="3"/>
    <n v="18000"/>
    <s v="Florian Henckel von Donnersmarck"/>
    <s v="Florian Henckel von Donnersmarck"/>
    <s v="Tom Schilling"/>
    <s v="Germany"/>
    <m/>
    <n v="6193234"/>
    <s v="Pergamon Film"/>
    <n v="189"/>
    <n v="251.1"/>
    <n v="7515246.5145360408"/>
  </r>
  <r>
    <s v="Vox Lux"/>
    <x v="0"/>
    <x v="0"/>
    <x v="38"/>
    <s v="December 20, 2018 (Kuwait)"/>
    <x v="1"/>
    <n v="17000"/>
    <s v="Brady Corbet"/>
    <s v="Brady Corbet"/>
    <s v="Natalie Portman"/>
    <s v="United States"/>
    <m/>
    <n v="1399272"/>
    <s v="Bold Films"/>
    <n v="114"/>
    <n v="251.1"/>
    <n v="1697961.6821983273"/>
  </r>
  <r>
    <s v="The Wind"/>
    <x v="0"/>
    <x v="4"/>
    <x v="38"/>
    <s v="April 5, 2019 (United States)"/>
    <x v="41"/>
    <n v="6800"/>
    <s v="Emma Tammi"/>
    <s v="Teresa Sutherland"/>
    <s v="Caitlin Gerard"/>
    <s v="United States"/>
    <m/>
    <n v="130974"/>
    <s v="Soapbox Films"/>
    <n v="88"/>
    <n v="251.1"/>
    <n v="158931.81123058542"/>
  </r>
  <r>
    <s v="Super Troopers 2"/>
    <x v="0"/>
    <x v="3"/>
    <x v="38"/>
    <s v="April 20, 2018 (United States)"/>
    <x v="10"/>
    <n v="25000"/>
    <s v="Jay Chandrasekhar"/>
    <s v="Jay Chandrasekhar"/>
    <s v="Jay Chandrasekhar"/>
    <s v="United States"/>
    <n v="13500000"/>
    <n v="31626386"/>
    <s v="Votiv Films"/>
    <n v="99"/>
    <n v="251.1"/>
    <n v="38377378.790123455"/>
  </r>
  <r>
    <s v="Summer '03"/>
    <x v="4"/>
    <x v="3"/>
    <x v="38"/>
    <s v="December 20, 2018 (Russia)"/>
    <x v="30"/>
    <n v="2900"/>
    <s v="Becca Gleason"/>
    <s v="Becca Gleason"/>
    <s v="Joey King"/>
    <s v="United States"/>
    <m/>
    <n v="11746"/>
    <s v="Big Cat Productions"/>
    <n v="95"/>
    <n v="251.1"/>
    <n v="14253.310234966149"/>
  </r>
  <r>
    <s v="An Acceptable Loss"/>
    <x v="0"/>
    <x v="0"/>
    <x v="38"/>
    <s v="January 18, 2019 (United States)"/>
    <x v="20"/>
    <n v="1200"/>
    <s v="Joe Chappelle"/>
    <s v="Joe Chappelle"/>
    <s v="Tika Sumpter"/>
    <s v="United States"/>
    <m/>
    <n v="32427"/>
    <s v="CorradoMooncoin"/>
    <n v="102"/>
    <n v="251.1"/>
    <n v="39348.892473118278"/>
  </r>
  <r>
    <s v="The Death &amp; Life of John F. Donovan"/>
    <x v="0"/>
    <x v="0"/>
    <x v="38"/>
    <s v="December 13, 2019 (United States)"/>
    <x v="19"/>
    <n v="5900"/>
    <s v="Xavier Dolan"/>
    <s v="Xavier Dolan"/>
    <s v="Kit Harington"/>
    <s v="Canada"/>
    <n v="35000000"/>
    <n v="3326364"/>
    <s v="Lyla Films"/>
    <n v="123"/>
    <n v="251.1"/>
    <n v="4036412.2293906808"/>
  </r>
  <r>
    <s v="Duck Butter"/>
    <x v="4"/>
    <x v="3"/>
    <x v="38"/>
    <s v="April 27, 2018 (United States)"/>
    <x v="11"/>
    <n v="3500"/>
    <s v="Miguel Arteta"/>
    <s v="Miguel Arteta"/>
    <s v="Alia Shawkat"/>
    <s v="United States"/>
    <m/>
    <n v="6877"/>
    <s v="Duplass Brothers Productions"/>
    <n v="93"/>
    <n v="251.1"/>
    <n v="8344.9697331740335"/>
  </r>
  <r>
    <s v="The Little Mermaid"/>
    <x v="1"/>
    <x v="1"/>
    <x v="38"/>
    <s v="August 17, 2018 (United States)"/>
    <x v="36"/>
    <n v="8500"/>
    <s v="Blake Harris"/>
    <s v="Blake Harris"/>
    <s v="William Moseley"/>
    <s v="United States"/>
    <m/>
    <n v="2614006"/>
    <s v="Conglomerate Media"/>
    <n v="85"/>
    <n v="251.1"/>
    <n v="3171993.7403424932"/>
  </r>
  <r>
    <s v="Padmaavat"/>
    <x v="4"/>
    <x v="0"/>
    <x v="38"/>
    <s v="January 25, 2018 (India)"/>
    <x v="9"/>
    <n v="29000"/>
    <s v="Sanjay Leela Bhansali"/>
    <s v="Prakash Kapadia"/>
    <s v="Deepika Padukone"/>
    <s v="India"/>
    <m/>
    <n v="60508780"/>
    <s v="Bhansali Productions"/>
    <n v="164"/>
    <n v="251.1"/>
    <n v="73425030.927917168"/>
  </r>
  <r>
    <s v="Stan &amp; Ollie"/>
    <x v="1"/>
    <x v="5"/>
    <x v="38"/>
    <s v="January 11, 2019 (United Kingdom)"/>
    <x v="13"/>
    <n v="34000"/>
    <s v="Jon S. Baird"/>
    <s v="Jeff Pope"/>
    <s v="Steve Coogan"/>
    <s v="United Kingdom"/>
    <n v="10000000"/>
    <n v="24420923"/>
    <s v="Entertainment One"/>
    <n v="98"/>
    <n v="251.1"/>
    <n v="29633832.091198724"/>
  </r>
  <r>
    <s v="SuperFly"/>
    <x v="0"/>
    <x v="2"/>
    <x v="38"/>
    <s v="June 13, 2018 (United States)"/>
    <x v="33"/>
    <n v="6500"/>
    <s v="Director X."/>
    <s v="Alex Tse"/>
    <s v="Trevor Jackson"/>
    <s v="United States"/>
    <n v="16000000"/>
    <n v="20780685"/>
    <s v="Columbia Pictures"/>
    <n v="116"/>
    <n v="251.1"/>
    <n v="25216546.075268816"/>
  </r>
  <r>
    <s v="Early Man"/>
    <x v="1"/>
    <x v="10"/>
    <x v="38"/>
    <s v="February 16, 2018 (United States)"/>
    <x v="10"/>
    <n v="21000"/>
    <s v="Nick Park"/>
    <s v="Mark Burton"/>
    <s v="Eddie Redmayne"/>
    <s v="France"/>
    <n v="50000000"/>
    <n v="54622814"/>
    <s v="Summit Entertainment"/>
    <n v="89"/>
    <n v="251.1"/>
    <n v="66282642.078056552"/>
  </r>
  <r>
    <s v="I Can Only Imagine"/>
    <x v="1"/>
    <x v="5"/>
    <x v="38"/>
    <s v="March 16, 2018 (United States)"/>
    <x v="4"/>
    <n v="15000"/>
    <s v="Andrew Erwin"/>
    <s v="Bart Millard"/>
    <s v="J. Michael Finley"/>
    <s v="United States"/>
    <n v="7000000"/>
    <n v="86086881"/>
    <s v="Kevin Downes Productions"/>
    <n v="110"/>
    <n v="251.1"/>
    <n v="104463053.12903225"/>
  </r>
  <r>
    <s v="The Hummingbird Project"/>
    <x v="0"/>
    <x v="0"/>
    <x v="38"/>
    <s v="March 22, 2019 (Canada)"/>
    <x v="19"/>
    <n v="13000"/>
    <s v="Kim Nguyen"/>
    <s v="Kim Nguyen"/>
    <s v="Jesse Eisenberg"/>
    <s v="Canada"/>
    <m/>
    <n v="878199"/>
    <s v="Item 7"/>
    <n v="111"/>
    <n v="251.1"/>
    <n v="1065660.0370370371"/>
  </r>
  <r>
    <s v="Dragon Ball Super: Broly"/>
    <x v="1"/>
    <x v="10"/>
    <x v="38"/>
    <s v="January 16, 2019 (United States)"/>
    <x v="40"/>
    <n v="24000"/>
    <s v="Tatsuya Nagamine"/>
    <s v="Akira Toriyama"/>
    <s v="Masako Nozawa"/>
    <s v="Japan"/>
    <n v="8500000"/>
    <n v="115757940"/>
    <s v="Toei Company"/>
    <n v="100"/>
    <n v="251.1"/>
    <n v="140467719.30704898"/>
  </r>
  <r>
    <s v="Gloria Bell"/>
    <x v="0"/>
    <x v="3"/>
    <x v="38"/>
    <s v="March 22, 2019 (United States)"/>
    <x v="21"/>
    <n v="10000"/>
    <s v="SebastiÃ¡n Lelio"/>
    <s v="Alice Johnson Boher"/>
    <s v="Julianne Moore"/>
    <s v="Chile"/>
    <m/>
    <n v="11145006"/>
    <s v="Fabula"/>
    <n v="102"/>
    <n v="251.1"/>
    <n v="13524027.59139785"/>
  </r>
  <r>
    <s v="Kin"/>
    <x v="8"/>
    <x v="2"/>
    <x v="38"/>
    <s v="August 31, 2018 (United States)"/>
    <x v="1"/>
    <n v="16000"/>
    <s v="Jonathan Baker"/>
    <s v="Jonathan Baker"/>
    <s v="Myles Truitt"/>
    <s v="United States"/>
    <n v="30000000"/>
    <n v="10313019"/>
    <s v="Summit Entertainment"/>
    <n v="102"/>
    <n v="251.1"/>
    <n v="12514444.003584228"/>
  </r>
  <r>
    <s v="Aniara"/>
    <x v="0"/>
    <x v="0"/>
    <x v="38"/>
    <s v="May 17, 2019 (United States)"/>
    <x v="21"/>
    <n v="7400"/>
    <s v="Pella Kagerman"/>
    <s v="Pella Kagerman"/>
    <s v="Emelie Garbers"/>
    <s v="Sweden"/>
    <m/>
    <n v="40124"/>
    <s v="Film Capital Stockholm"/>
    <n v="106"/>
    <n v="251.1"/>
    <n v="48688.900039824766"/>
  </r>
  <r>
    <s v="Becoming Astrid"/>
    <x v="3"/>
    <x v="5"/>
    <x v="38"/>
    <s v="September 14, 2018 (Sweden)"/>
    <x v="12"/>
    <n v="5300"/>
    <s v="Pernille Fischer Christensen"/>
    <s v="Kim Fupz Aakeson"/>
    <s v="Alba August"/>
    <s v="Sweden"/>
    <m/>
    <n v="962653"/>
    <s v="Nordisk Film Production Sverige AB"/>
    <n v="123"/>
    <n v="251.1"/>
    <n v="1168141.6531262444"/>
  </r>
  <r>
    <s v="Goosebumps 2: Haunted Halloween"/>
    <x v="1"/>
    <x v="10"/>
    <x v="38"/>
    <s v="October 12, 2018 (United States)"/>
    <x v="41"/>
    <n v="19000"/>
    <s v="Ari Sandel"/>
    <s v="Rob Lieber"/>
    <s v="Wendi McLendon-Covey"/>
    <s v="United States"/>
    <n v="35000000"/>
    <n v="93320380"/>
    <s v="Sony Pictures Animation"/>
    <n v="90"/>
    <n v="251.1"/>
    <n v="113240620.41417761"/>
  </r>
  <r>
    <s v="The Quake"/>
    <x v="8"/>
    <x v="2"/>
    <x v="38"/>
    <s v="December 14, 2018 (United States)"/>
    <x v="19"/>
    <n v="11000"/>
    <s v="John Andreas Andersen"/>
    <s v="John KÃ¥re Raake"/>
    <s v="Kristoffer Joner"/>
    <s v="Norway"/>
    <m/>
    <n v="13837294"/>
    <s v="Fantefilm"/>
    <n v="106"/>
    <n v="251.1"/>
    <n v="16791013.467941061"/>
  </r>
  <r>
    <s v="Nobody's Fool"/>
    <x v="0"/>
    <x v="3"/>
    <x v="38"/>
    <s v="November 2, 2018 (United States)"/>
    <x v="38"/>
    <n v="7000"/>
    <s v="Tyler Perry"/>
    <s v="Tyler Perry"/>
    <s v="Tiffany Haddish"/>
    <s v="United States"/>
    <n v="19000000"/>
    <n v="33705333"/>
    <s v="BET Films"/>
    <n v="110"/>
    <n v="251.1"/>
    <n v="40900099.42293907"/>
  </r>
  <r>
    <s v="7 Days in Entebbe"/>
    <x v="8"/>
    <x v="2"/>
    <x v="38"/>
    <s v="March 16, 2018 (United States)"/>
    <x v="1"/>
    <n v="15000"/>
    <s v="JosÃ© Padilha"/>
    <s v="Gregory Burke"/>
    <s v="Batsheva Dance Company"/>
    <s v="United Kingdom"/>
    <m/>
    <n v="8771432"/>
    <s v="Participant"/>
    <n v="107"/>
    <n v="251.1"/>
    <n v="10643788.651533253"/>
  </r>
  <r>
    <s v="My Hero Academia: Two Heroes"/>
    <x v="8"/>
    <x v="10"/>
    <x v="38"/>
    <s v="September 25, 2018 (United States)"/>
    <x v="24"/>
    <n v="8000"/>
    <s v="Kenji Nagasaki"/>
    <s v="KÃ´hei Horikoshi"/>
    <s v="Daiki Yamashita"/>
    <s v="Japan"/>
    <m/>
    <n v="21022724"/>
    <s v="Bones"/>
    <n v="96"/>
    <n v="251.1"/>
    <n v="25510250.907208283"/>
  </r>
  <r>
    <s v="An Interview with God"/>
    <x v="9"/>
    <x v="0"/>
    <x v="38"/>
    <s v="August 21, 2018 (United States)"/>
    <x v="1"/>
    <n v="3400"/>
    <s v="Perry Lang"/>
    <s v="Ken Aguado"/>
    <s v="David Strathairn"/>
    <s v="United States"/>
    <m/>
    <n v="2251795"/>
    <s v="Astute Films"/>
    <n v="97"/>
    <n v="251.1"/>
    <n v="2732464.9004380726"/>
  </r>
  <r>
    <s v="Midsommar"/>
    <x v="0"/>
    <x v="0"/>
    <x v="39"/>
    <s v="July 3, 2019 (United States)"/>
    <x v="12"/>
    <n v="232000"/>
    <s v="Ari Aster"/>
    <s v="Ari Aster"/>
    <s v="Florence Pugh"/>
    <s v="United States"/>
    <n v="9000000"/>
    <n v="47967636"/>
    <s v="A24"/>
    <n v="148"/>
    <n v="255.7"/>
    <n v="57159713.293703564"/>
  </r>
  <r>
    <s v="Once Upon a Time... In Hollywood"/>
    <x v="0"/>
    <x v="3"/>
    <x v="39"/>
    <s v="July 26, 2019 (United States)"/>
    <x v="37"/>
    <n v="603000"/>
    <s v="Quentin Tarantino"/>
    <s v="Quentin Tarantino"/>
    <s v="Leonardo DiCaprio"/>
    <s v="United States"/>
    <n v="90000000"/>
    <n v="374565754"/>
    <s v="Columbia Pictures"/>
    <n v="161"/>
    <n v="255.7"/>
    <n v="446344095.59561986"/>
  </r>
  <r>
    <s v="Avengers: Endgame"/>
    <x v="8"/>
    <x v="2"/>
    <x v="39"/>
    <s v="April 26, 2019 (United States)"/>
    <x v="0"/>
    <n v="903000"/>
    <s v="Anthony Russo"/>
    <s v="Christopher Markus"/>
    <s v="Robert Downey Jr."/>
    <s v="United States"/>
    <n v="356000000"/>
    <n v="2797501328"/>
    <s v="Marvel Studios"/>
    <n v="181"/>
    <n v="255.7"/>
    <n v="3333588794.0617914"/>
  </r>
  <r>
    <s v="Fighting with My Family"/>
    <x v="8"/>
    <x v="5"/>
    <x v="39"/>
    <s v="February 22, 2019 (United States)"/>
    <x v="12"/>
    <n v="71000"/>
    <s v="Stephen Merchant"/>
    <s v="Stephen Merchant"/>
    <s v="Dwayne Johnson"/>
    <s v="United Kingdom"/>
    <n v="11000000"/>
    <n v="40811919"/>
    <s v="Metro-Goldwyn-Mayer (MGM)"/>
    <n v="108"/>
    <n v="255.7"/>
    <n v="48632740.396167383"/>
  </r>
  <r>
    <s v="Little Women"/>
    <x v="1"/>
    <x v="0"/>
    <x v="39"/>
    <s v="December 25, 2019 (United States)"/>
    <x v="40"/>
    <n v="159000"/>
    <s v="Greta Gerwig"/>
    <s v="Greta Gerwig"/>
    <s v="Saoirse Ronan"/>
    <s v="United States"/>
    <n v="40000000"/>
    <n v="216601214"/>
    <s v="Columbia Pictures"/>
    <n v="135"/>
    <n v="255.7"/>
    <n v="258108681.68087605"/>
  </r>
  <r>
    <s v="Escape Room"/>
    <x v="8"/>
    <x v="2"/>
    <x v="39"/>
    <s v="January 4, 2019 (United States)"/>
    <x v="5"/>
    <n v="97000"/>
    <s v="Adam Robitel"/>
    <s v="Bragi F. Schut"/>
    <s v="Taylor Russell"/>
    <s v="United States"/>
    <n v="9000000"/>
    <n v="155712077"/>
    <s v="Columbia Pictures"/>
    <n v="99"/>
    <n v="255.7"/>
    <n v="185551309.58897147"/>
  </r>
  <r>
    <s v="The Dead Don't Die"/>
    <x v="0"/>
    <x v="3"/>
    <x v="39"/>
    <s v="June 14, 2019 (United States)"/>
    <x v="30"/>
    <n v="65000"/>
    <s v="Jim Jarmusch"/>
    <s v="Jim Jarmusch"/>
    <s v="Bill Murray"/>
    <s v="United States"/>
    <m/>
    <n v="15325468"/>
    <s v="Focus Features"/>
    <n v="104"/>
    <n v="255.7"/>
    <n v="18262299.959327336"/>
  </r>
  <r>
    <s v="Joker"/>
    <x v="0"/>
    <x v="6"/>
    <x v="39"/>
    <s v="October 4, 2019 (United States)"/>
    <x v="0"/>
    <n v="1000000"/>
    <s v="Todd Phillips"/>
    <s v="Todd Phillips"/>
    <s v="Joaquin Phoenix"/>
    <s v="United States"/>
    <n v="55000000"/>
    <n v="1074427370"/>
    <s v="Warner Bros."/>
    <n v="122"/>
    <n v="255.7"/>
    <n v="1280320765.1114588"/>
  </r>
  <r>
    <s v="Yesterday"/>
    <x v="8"/>
    <x v="3"/>
    <x v="39"/>
    <s v="June 28, 2019 (United States)"/>
    <x v="8"/>
    <n v="131000"/>
    <s v="Danny Boyle"/>
    <s v="Richard Curtis"/>
    <s v="Himesh Patel"/>
    <s v="United Kingdom"/>
    <n v="26000000"/>
    <n v="153193369"/>
    <s v="Decibel Films"/>
    <n v="116"/>
    <n v="255.7"/>
    <n v="182549939.51622996"/>
  </r>
  <r>
    <s v="Parasite"/>
    <x v="0"/>
    <x v="3"/>
    <x v="39"/>
    <s v="November 8, 2019 (United States)"/>
    <x v="60"/>
    <n v="631000"/>
    <s v="Bong Joon Ho"/>
    <s v="Bong Joon Ho"/>
    <s v="Kang-ho Song"/>
    <s v="South Korea"/>
    <n v="11400000"/>
    <n v="258908054"/>
    <s v="Barunson E&amp;A"/>
    <n v="132"/>
    <n v="255.7"/>
    <n v="308522816.01016819"/>
  </r>
  <r>
    <s v="John Wick: Chapter 3 - Parabellum"/>
    <x v="0"/>
    <x v="2"/>
    <x v="39"/>
    <s v="May 17, 2019 (United States)"/>
    <x v="34"/>
    <n v="296000"/>
    <s v="Chad Stahelski"/>
    <s v="Derek Kolstad"/>
    <s v="Keanu Reeves"/>
    <s v="United States"/>
    <n v="75000000"/>
    <n v="327281779"/>
    <s v="Lionsgate"/>
    <n v="130"/>
    <n v="255.7"/>
    <n v="389999053.81814629"/>
  </r>
  <r>
    <s v="Knives Out"/>
    <x v="8"/>
    <x v="3"/>
    <x v="39"/>
    <s v="November 27, 2019 (United States)"/>
    <x v="6"/>
    <n v="505000"/>
    <s v="Rian Johnson"/>
    <s v="Rian Johnson"/>
    <s v="Daniel Craig"/>
    <s v="United States"/>
    <n v="40000000"/>
    <n v="311539397"/>
    <s v="Lionsgate"/>
    <n v="130"/>
    <n v="255.7"/>
    <n v="371239946.28822839"/>
  </r>
  <r>
    <s v="Fast &amp; Furious Presents: Hobbs &amp; Shaw"/>
    <x v="8"/>
    <x v="2"/>
    <x v="39"/>
    <s v="August 2, 2019 (United States)"/>
    <x v="5"/>
    <n v="184000"/>
    <s v="David Leitch"/>
    <s v="Chris Morgan"/>
    <s v="Dwayne Johnson"/>
    <s v="United States"/>
    <n v="200000000"/>
    <n v="759056935"/>
    <s v="Chris Morgan Productions"/>
    <n v="137"/>
    <n v="255.7"/>
    <n v="904515635.87993741"/>
  </r>
  <r>
    <s v="Captain Marvel"/>
    <x v="8"/>
    <x v="2"/>
    <x v="39"/>
    <s v="March 8, 2019 (United States)"/>
    <x v="8"/>
    <n v="478000"/>
    <s v="Anna Boden"/>
    <s v="Anna Boden"/>
    <s v="Brie Larson"/>
    <s v="United States"/>
    <n v="160000000"/>
    <n v="1128462972"/>
    <s v="Walt Disney Pictures"/>
    <n v="123"/>
    <n v="255.7"/>
    <n v="1344711253.6894798"/>
  </r>
  <r>
    <s v="After"/>
    <x v="8"/>
    <x v="0"/>
    <x v="39"/>
    <s v="April 12, 2019 (United States)"/>
    <x v="11"/>
    <n v="44000"/>
    <s v="Jenny Gage"/>
    <s v="Susan McMartin"/>
    <s v="Josephine Langford"/>
    <s v="United States"/>
    <n v="14000000"/>
    <n v="69756455"/>
    <s v="CalMaple"/>
    <n v="105"/>
    <n v="255.7"/>
    <n v="83123941.488071963"/>
  </r>
  <r>
    <s v="Spider-Man: Far from Home"/>
    <x v="8"/>
    <x v="2"/>
    <x v="39"/>
    <s v="July 2, 2019 (United States)"/>
    <x v="24"/>
    <n v="359000"/>
    <s v="Jon Watts"/>
    <s v="Chris McKenna"/>
    <s v="Tom Holland"/>
    <s v="United States"/>
    <n v="160000000"/>
    <n v="1131927996"/>
    <s v="Columbia Pictures"/>
    <n v="129"/>
    <n v="255.7"/>
    <n v="1348840283.0707862"/>
  </r>
  <r>
    <s v="Jojo Rabbit"/>
    <x v="8"/>
    <x v="3"/>
    <x v="39"/>
    <s v="November 8, 2019 (United States)"/>
    <x v="6"/>
    <n v="328000"/>
    <s v="Taika Waititi"/>
    <s v="Christine Leunens"/>
    <s v="Roman Griffin Davis"/>
    <s v="New Zealand"/>
    <n v="14000000"/>
    <n v="90335025"/>
    <s v="TSG Entertainment"/>
    <n v="108"/>
    <n v="255.7"/>
    <n v="107645999.67735629"/>
  </r>
  <r>
    <s v="Shazam!"/>
    <x v="8"/>
    <x v="2"/>
    <x v="39"/>
    <s v="April 5, 2019 (United States)"/>
    <x v="9"/>
    <n v="284000"/>
    <s v="David F. Sandberg"/>
    <s v="Henry Gayden"/>
    <s v="Zachary Levi"/>
    <s v="United States"/>
    <n v="100000000"/>
    <n v="365971656"/>
    <s v="Warner Bros."/>
    <n v="132"/>
    <n v="255.7"/>
    <n v="436103103.57137269"/>
  </r>
  <r>
    <s v="It Chapter Two"/>
    <x v="0"/>
    <x v="0"/>
    <x v="39"/>
    <s v="September 6, 2019 (United States)"/>
    <x v="16"/>
    <n v="222000"/>
    <s v="Andy Muschietti"/>
    <s v="Stephen King"/>
    <s v="Jessica Chastain"/>
    <s v="United States"/>
    <n v="79000000"/>
    <n v="473093228"/>
    <s v="New Line Cinema"/>
    <n v="169"/>
    <n v="255.7"/>
    <n v="563752469.9710598"/>
  </r>
  <r>
    <n v="1917"/>
    <x v="0"/>
    <x v="0"/>
    <x v="39"/>
    <s v="January 10, 2020 (United States)"/>
    <x v="28"/>
    <n v="473000"/>
    <s v="Sam Mendes"/>
    <s v="Sam Mendes"/>
    <s v="Dean-Charles Chapman"/>
    <s v="United States"/>
    <n v="95000000"/>
    <n v="384623579"/>
    <s v="Dreamworks Pictures"/>
    <n v="119"/>
    <n v="255.7"/>
    <n v="458329309.82127494"/>
  </r>
  <r>
    <s v="Star Wars: Episode IX - The Rise of Skywalker"/>
    <x v="8"/>
    <x v="2"/>
    <x v="39"/>
    <s v="December 20, 2019 (United States)"/>
    <x v="16"/>
    <n v="394000"/>
    <s v="J.J. Abrams"/>
    <s v="Chris Terrio"/>
    <s v="Daisy Ridley"/>
    <s v="United States"/>
    <n v="275000000"/>
    <n v="1078232589"/>
    <s v="Walt Disney Pictures"/>
    <n v="141"/>
    <n v="255.7"/>
    <n v="1284855181.3386781"/>
  </r>
  <r>
    <s v="Ford v Ferrari"/>
    <x v="8"/>
    <x v="2"/>
    <x v="39"/>
    <s v="November 15, 2019 (United States)"/>
    <x v="31"/>
    <n v="323000"/>
    <s v="James Mangold"/>
    <s v="Jez Butterworth"/>
    <s v="Matt Damon"/>
    <s v="United States"/>
    <n v="97600000"/>
    <n v="225508210"/>
    <s v="Chernin Entertainment"/>
    <n v="152"/>
    <n v="255.7"/>
    <n v="268722532.60461479"/>
  </r>
  <r>
    <s v="The Irishman"/>
    <x v="0"/>
    <x v="5"/>
    <x v="39"/>
    <s v="November 27, 2019 (United States)"/>
    <x v="40"/>
    <n v="344000"/>
    <s v="Martin Scorsese"/>
    <s v="Steven Zaillian"/>
    <s v="Robert De Niro"/>
    <s v="United States"/>
    <n v="159000000"/>
    <n v="968853"/>
    <s v="Tribeca Productions"/>
    <n v="209"/>
    <n v="255.7"/>
    <n v="1154515.092295659"/>
  </r>
  <r>
    <s v="The Lighthouse"/>
    <x v="0"/>
    <x v="0"/>
    <x v="39"/>
    <s v="November 1, 2019 (United States)"/>
    <x v="24"/>
    <n v="159000"/>
    <s v="Robert Eggers"/>
    <s v="Robert Eggers"/>
    <s v="Robert Pattinson"/>
    <s v="Canada"/>
    <m/>
    <n v="18123239"/>
    <s v="A24"/>
    <n v="109"/>
    <n v="255.7"/>
    <n v="21596210.102854908"/>
  </r>
  <r>
    <s v="Jumanji: The Next Level"/>
    <x v="8"/>
    <x v="2"/>
    <x v="39"/>
    <s v="December 13, 2019 (United States)"/>
    <x v="14"/>
    <n v="204000"/>
    <s v="Jake Kasdan"/>
    <s v="Jake Kasdan"/>
    <s v="Dwayne Johnson"/>
    <s v="United States"/>
    <n v="125000000"/>
    <n v="800059707"/>
    <s v="Columbia Pictures"/>
    <n v="123"/>
    <n v="255.7"/>
    <n v="953375802.59249127"/>
  </r>
  <r>
    <s v="Alita: Battle Angel"/>
    <x v="8"/>
    <x v="2"/>
    <x v="39"/>
    <s v="February 14, 2019 (United States)"/>
    <x v="4"/>
    <n v="240000"/>
    <s v="Robert Rodriguez"/>
    <s v="James Cameron"/>
    <s v="Rosa Salazar"/>
    <s v="United States"/>
    <n v="170000000"/>
    <n v="404980543"/>
    <s v="Twentieth Century Fox"/>
    <n v="122"/>
    <n v="255.7"/>
    <n v="482587295.47164649"/>
  </r>
  <r>
    <s v="Us"/>
    <x v="0"/>
    <x v="4"/>
    <x v="39"/>
    <s v="March 22, 2019 (United States)"/>
    <x v="8"/>
    <n v="247000"/>
    <s v="Jordan Peele"/>
    <s v="Jordan Peele"/>
    <s v="Lupita Nyong'o"/>
    <s v="United States"/>
    <n v="20000000"/>
    <n v="255184580"/>
    <s v="Monkeypaw Productions"/>
    <n v="116"/>
    <n v="255.7"/>
    <n v="304085809.6441142"/>
  </r>
  <r>
    <s v="Ready or Not"/>
    <x v="0"/>
    <x v="2"/>
    <x v="39"/>
    <s v="August 21, 2019 (United States)"/>
    <x v="15"/>
    <n v="121000"/>
    <s v="Matt Bettinelli-Olpin"/>
    <s v="Guy Busick"/>
    <s v="Samara Weaving"/>
    <s v="United States"/>
    <n v="6000000"/>
    <n v="57615777"/>
    <s v="Fox Searchlight Pictures"/>
    <n v="95"/>
    <n v="255.7"/>
    <n v="68656735.439577639"/>
  </r>
  <r>
    <s v="Hellboy"/>
    <x v="0"/>
    <x v="2"/>
    <x v="39"/>
    <s v="April 12, 2019 (United States)"/>
    <x v="33"/>
    <n v="82000"/>
    <s v="Neil Marshall"/>
    <s v="Andrew Cosby"/>
    <s v="David Harbour"/>
    <s v="United States"/>
    <n v="50000000"/>
    <n v="55065289"/>
    <s v="Summit Entertainment"/>
    <n v="120"/>
    <n v="255.7"/>
    <n v="65617495.339460306"/>
  </r>
  <r>
    <s v="Terminator: Dark Fate"/>
    <x v="0"/>
    <x v="2"/>
    <x v="39"/>
    <s v="November 1, 2019 (United States)"/>
    <x v="19"/>
    <n v="159000"/>
    <s v="Tim Miller"/>
    <s v="David S. Goyer"/>
    <s v="Linda Hamilton"/>
    <s v="United States"/>
    <n v="185000000"/>
    <n v="261119292"/>
    <s v="Paramount Pictures"/>
    <n v="128"/>
    <n v="255.7"/>
    <n v="311157795.35549474"/>
  </r>
  <r>
    <s v="Downton Abbey"/>
    <x v="1"/>
    <x v="0"/>
    <x v="39"/>
    <s v="September 20, 2019 (United States)"/>
    <x v="34"/>
    <n v="43000"/>
    <s v="Michael Engler"/>
    <s v="Julian Fellowes"/>
    <s v="Stephen Campbell Moore"/>
    <s v="United Kingdom"/>
    <n v="13000000"/>
    <n v="237860050"/>
    <s v="Carnival Film &amp; Television"/>
    <n v="122"/>
    <n v="255.7"/>
    <n v="283441365.79976535"/>
  </r>
  <r>
    <s v="Gemini Man"/>
    <x v="8"/>
    <x v="2"/>
    <x v="39"/>
    <s v="October 11, 2019 (United States)"/>
    <x v="46"/>
    <n v="98000"/>
    <s v="Ang Lee"/>
    <s v="David Benioff"/>
    <s v="Will Smith"/>
    <s v="China"/>
    <n v="138000000"/>
    <n v="173469516"/>
    <s v="Skydance Media"/>
    <n v="117"/>
    <n v="255.7"/>
    <n v="206711621.13883457"/>
  </r>
  <r>
    <s v="Booksmart"/>
    <x v="0"/>
    <x v="3"/>
    <x v="39"/>
    <s v="May 24, 2019 (United States)"/>
    <x v="13"/>
    <n v="102000"/>
    <s v="Olivia Wilde"/>
    <s v="Emily Halpern"/>
    <s v="Kaitlyn Dever"/>
    <s v="United States"/>
    <n v="6000000"/>
    <n v="24959607"/>
    <s v="Annapurna Pictures"/>
    <n v="102"/>
    <n v="255.7"/>
    <n v="29742636.890496679"/>
  </r>
  <r>
    <s v="Dora and the Lost City of Gold"/>
    <x v="1"/>
    <x v="1"/>
    <x v="39"/>
    <s v="August 9, 2019 (United States)"/>
    <x v="10"/>
    <n v="27000"/>
    <s v="James Bobin"/>
    <s v="Nicholas Stoller"/>
    <s v="Isabela Merced"/>
    <s v="United States"/>
    <n v="49000000"/>
    <n v="119682635"/>
    <s v="Paramount Players"/>
    <n v="102"/>
    <n v="255.7"/>
    <n v="142617516.16933906"/>
  </r>
  <r>
    <s v="Glass"/>
    <x v="8"/>
    <x v="0"/>
    <x v="39"/>
    <s v="January 18, 2019 (United States)"/>
    <x v="14"/>
    <n v="219000"/>
    <s v="M. Night Shyamalan"/>
    <s v="M. Night Shyamalan"/>
    <s v="James McAvoy"/>
    <s v="United States"/>
    <n v="20000000"/>
    <n v="246999039"/>
    <s v="Buena Vista International"/>
    <n v="129"/>
    <n v="255.7"/>
    <n v="294331666.73171687"/>
  </r>
  <r>
    <s v="The Best of Enemies"/>
    <x v="8"/>
    <x v="5"/>
    <x v="39"/>
    <s v="April 5, 2019 (United States)"/>
    <x v="13"/>
    <n v="13000"/>
    <s v="Robin Bissell"/>
    <s v="Robin Bissell"/>
    <s v="Taraji P. Henson"/>
    <s v="United States"/>
    <n v="10000000"/>
    <n v="10209813"/>
    <s v="Astute Films"/>
    <n v="133"/>
    <n v="255.7"/>
    <n v="12166327.8103246"/>
  </r>
  <r>
    <s v="Official Secrets"/>
    <x v="0"/>
    <x v="5"/>
    <x v="39"/>
    <s v="August 30, 2019 (United States)"/>
    <x v="4"/>
    <n v="38000"/>
    <s v="Gavin Hood"/>
    <s v="Sara Bernstein"/>
    <s v="Keira Knightley"/>
    <s v="United Kingdom"/>
    <m/>
    <n v="10088753"/>
    <s v="Entertainment One"/>
    <n v="112"/>
    <n v="255.7"/>
    <n v="12022068.983574502"/>
  </r>
  <r>
    <s v="The Lion King"/>
    <x v="1"/>
    <x v="10"/>
    <x v="39"/>
    <s v="July 19, 2019 (United States)"/>
    <x v="15"/>
    <n v="222000"/>
    <s v="Jon Favreau"/>
    <s v="Jeff Nathanson"/>
    <s v="Donald Glover"/>
    <s v="United States"/>
    <n v="260000000"/>
    <n v="1670727580"/>
    <s v="Walt Disney Pictures"/>
    <n v="118"/>
    <n v="255.7"/>
    <n v="1990890471.7481425"/>
  </r>
  <r>
    <s v="Aladdin"/>
    <x v="1"/>
    <x v="1"/>
    <x v="39"/>
    <s v="May 24, 2019 (United States)"/>
    <x v="15"/>
    <n v="239000"/>
    <s v="Guy Ritchie"/>
    <s v="John August"/>
    <s v="Will Smith"/>
    <s v="United Kingdom"/>
    <n v="183000000"/>
    <n v="1050693953"/>
    <s v="Walt Disney Pictures"/>
    <n v="128"/>
    <n v="255.7"/>
    <n v="1252039294.0129058"/>
  </r>
  <r>
    <s v="Marriage Story"/>
    <x v="0"/>
    <x v="3"/>
    <x v="39"/>
    <s v="December 6, 2019 (United States)"/>
    <x v="6"/>
    <n v="265000"/>
    <s v="Noah Baumbach"/>
    <s v="Noah Baumbach"/>
    <s v="Adam Driver"/>
    <s v="United Kingdom"/>
    <n v="18600000"/>
    <n v="333686"/>
    <s v="Heyday Films"/>
    <n v="137"/>
    <n v="255.7"/>
    <n v="397630.52092295658"/>
  </r>
  <r>
    <s v="Godzilla: King of the Monsters"/>
    <x v="8"/>
    <x v="2"/>
    <x v="39"/>
    <s v="May 31, 2019 (United States)"/>
    <x v="22"/>
    <n v="162000"/>
    <s v="Michael Dougherty"/>
    <s v="Michael Dougherty"/>
    <s v="Kyle Chandler"/>
    <s v="United States"/>
    <n v="170000000"/>
    <n v="386600138"/>
    <s v="Warner Bros."/>
    <n v="132"/>
    <n v="255.7"/>
    <n v="460684638.43801332"/>
  </r>
  <r>
    <s v="Rocketman"/>
    <x v="0"/>
    <x v="5"/>
    <x v="39"/>
    <s v="May 31, 2019 (United States)"/>
    <x v="4"/>
    <n v="153000"/>
    <s v="Dexter Fletcher"/>
    <s v="Lee Hall"/>
    <s v="Taron Egerton"/>
    <s v="United Kingdom"/>
    <n v="40000000"/>
    <n v="195179299"/>
    <s v="Paramount Pictures"/>
    <n v="121"/>
    <n v="255.7"/>
    <n v="232581667.59992179"/>
  </r>
  <r>
    <s v="Hustlers"/>
    <x v="0"/>
    <x v="3"/>
    <x v="39"/>
    <s v="September 13, 2019 (United States)"/>
    <x v="21"/>
    <n v="89000"/>
    <s v="Lorene Scafaria"/>
    <s v="Lorene Scafaria"/>
    <s v="Constance Wu"/>
    <s v="United States"/>
    <n v="20000000"/>
    <n v="157563598"/>
    <s v="Annapurna Pictures"/>
    <n v="110"/>
    <n v="255.7"/>
    <n v="187757639.07156825"/>
  </r>
  <r>
    <s v="Anna"/>
    <x v="0"/>
    <x v="2"/>
    <x v="39"/>
    <s v="June 21, 2019 (United States)"/>
    <x v="14"/>
    <n v="69000"/>
    <s v="Luc Besson"/>
    <s v="Luc Besson"/>
    <s v="Sasha Luss"/>
    <s v="France"/>
    <m/>
    <n v="31626978"/>
    <s v="Summit Entertainment"/>
    <n v="118"/>
    <n v="255.7"/>
    <n v="37687681.644896366"/>
  </r>
  <r>
    <s v="Portrait of a Lady on Fire"/>
    <x v="0"/>
    <x v="0"/>
    <x v="39"/>
    <s v="February 14, 2020 (United States)"/>
    <x v="31"/>
    <n v="74000"/>
    <s v="CÃ©line Sciamma"/>
    <s v="CÃ©line Sciamma"/>
    <s v="NoÃ©mie Merlant"/>
    <s v="France"/>
    <m/>
    <n v="10123353"/>
    <s v="Lilies Films"/>
    <n v="122"/>
    <n v="255.7"/>
    <n v="12063299.409855299"/>
  </r>
  <r>
    <s v="Toy Story 4"/>
    <x v="2"/>
    <x v="10"/>
    <x v="39"/>
    <s v="June 21, 2019 (United States)"/>
    <x v="3"/>
    <n v="217000"/>
    <s v="Josh Cooley"/>
    <s v="John Lasseter"/>
    <s v="Tom Hanks"/>
    <s v="United States"/>
    <n v="200000000"/>
    <n v="1073394593"/>
    <s v="Pixar Animation Studios"/>
    <n v="100"/>
    <n v="255.7"/>
    <n v="1279090076.210794"/>
  </r>
  <r>
    <s v="Zombieland: Double Tap"/>
    <x v="0"/>
    <x v="2"/>
    <x v="39"/>
    <s v="October 18, 2019 (United States)"/>
    <x v="17"/>
    <n v="151000"/>
    <s v="Ruben Fleischer"/>
    <s v="Rhett Reese"/>
    <s v="Woody Harrelson"/>
    <s v="United States"/>
    <n v="42000000"/>
    <n v="122810399"/>
    <s v="2.0 Entertainment"/>
    <n v="99"/>
    <n v="255.7"/>
    <n v="146344656.14118108"/>
  </r>
  <r>
    <s v="Long Shot"/>
    <x v="0"/>
    <x v="3"/>
    <x v="39"/>
    <s v="May 3, 2019 (United States)"/>
    <x v="8"/>
    <n v="101000"/>
    <s v="Jonathan Levine"/>
    <s v="Dan Sterling"/>
    <s v="Charlize Theron"/>
    <s v="United States"/>
    <n v="40000000"/>
    <n v="53873809"/>
    <s v="Summit Entertainment"/>
    <n v="125"/>
    <n v="255.7"/>
    <n v="64197691.053187333"/>
  </r>
  <r>
    <s v="Angel Has Fallen"/>
    <x v="0"/>
    <x v="2"/>
    <x v="39"/>
    <s v="August 23, 2019 (United States)"/>
    <x v="5"/>
    <n v="86000"/>
    <s v="Ric Roman Waugh"/>
    <s v="Robert Mark Kamen"/>
    <s v="Gerard Butler"/>
    <s v="United States"/>
    <n v="40000000"/>
    <n v="146661977"/>
    <s v="Millennium Media"/>
    <n v="121"/>
    <n v="255.7"/>
    <n v="174766931.52874464"/>
  </r>
  <r>
    <s v="Men in Black: International"/>
    <x v="8"/>
    <x v="2"/>
    <x v="39"/>
    <s v="June 14, 2019 (United States)"/>
    <x v="41"/>
    <n v="119000"/>
    <s v="F. Gary Gray"/>
    <s v="Matt Holloway"/>
    <s v="Chris Hemsworth"/>
    <s v="China"/>
    <n v="110000000"/>
    <n v="253890701"/>
    <s v="Columbia Pictures"/>
    <n v="114"/>
    <n v="255.7"/>
    <n v="302543983.55377394"/>
  </r>
  <r>
    <s v="X-Men: Dark Phoenix"/>
    <x v="8"/>
    <x v="2"/>
    <x v="39"/>
    <s v="June 7, 2019 (United States)"/>
    <x v="46"/>
    <n v="166000"/>
    <s v="Simon Kinberg"/>
    <s v="Simon Kinberg"/>
    <s v="James McAvoy"/>
    <s v="United States"/>
    <n v="200000000"/>
    <n v="252442974"/>
    <s v="Twentieth Century Fox"/>
    <n v="113"/>
    <n v="255.7"/>
    <n v="300818827.44544387"/>
  </r>
  <r>
    <s v="Frozen II"/>
    <x v="1"/>
    <x v="10"/>
    <x v="39"/>
    <s v="November 22, 2019 (United States)"/>
    <x v="8"/>
    <n v="148000"/>
    <s v="Chris Buck"/>
    <s v="Jennifer Lee"/>
    <s v="Kristen Bell"/>
    <s v="United States"/>
    <n v="150000000"/>
    <n v="1450026933"/>
    <s v="Walt Disney Animation Studios"/>
    <n v="103"/>
    <n v="255.7"/>
    <n v="1727896779.3707471"/>
  </r>
  <r>
    <s v="Brightburn"/>
    <x v="0"/>
    <x v="0"/>
    <x v="39"/>
    <s v="May 24, 2019 (United States)"/>
    <x v="10"/>
    <n v="87000"/>
    <s v="David Yarovesky"/>
    <s v="Brian Gunn"/>
    <s v="Elizabeth Banks"/>
    <s v="United States"/>
    <n v="6000000"/>
    <n v="32893421"/>
    <s v="Screen Gems"/>
    <n v="90"/>
    <n v="255.7"/>
    <n v="39196814.152131408"/>
  </r>
  <r>
    <s v="Ad Astra"/>
    <x v="8"/>
    <x v="1"/>
    <x v="39"/>
    <s v="September 20, 2019 (United States)"/>
    <x v="16"/>
    <n v="208000"/>
    <s v="James Gray"/>
    <s v="James Gray"/>
    <s v="Brad Pitt"/>
    <s v="China"/>
    <n v="90000000"/>
    <n v="127461872"/>
    <s v="New Regency Productions"/>
    <n v="123"/>
    <n v="255.7"/>
    <n v="151887494.71411812"/>
  </r>
  <r>
    <s v="The Peanut Butter Falcon"/>
    <x v="8"/>
    <x v="1"/>
    <x v="39"/>
    <s v="August 23, 2019 (United States)"/>
    <x v="37"/>
    <n v="73000"/>
    <s v="Tyler Nilson"/>
    <s v="Tyler Nilson"/>
    <s v="Zack Gottsagen"/>
    <s v="United States"/>
    <n v="6200000"/>
    <n v="133031473"/>
    <s v="Armory Films"/>
    <n v="97"/>
    <n v="255.7"/>
    <n v="158524402.90614"/>
  </r>
  <r>
    <s v="Good Boys"/>
    <x v="0"/>
    <x v="1"/>
    <x v="39"/>
    <s v="August 16, 2019 (United States)"/>
    <x v="17"/>
    <n v="66000"/>
    <s v="Gene Stupnitsky"/>
    <s v="Lee Eisenberg"/>
    <s v="Jacob Tremblay"/>
    <s v="United States"/>
    <n v="20000000"/>
    <n v="111037232"/>
    <s v="Universal Pictures"/>
    <n v="90"/>
    <n v="255.7"/>
    <n v="132315387.52600704"/>
  </r>
  <r>
    <s v="Ma"/>
    <x v="0"/>
    <x v="4"/>
    <x v="39"/>
    <s v="May 31, 2019 (United States)"/>
    <x v="41"/>
    <n v="46000"/>
    <s v="Tate Taylor"/>
    <s v="Scotty Landes"/>
    <s v="Octavia Spencer"/>
    <s v="Japan"/>
    <n v="5000000"/>
    <n v="61105744"/>
    <s v="Blumhouse Productions"/>
    <n v="99"/>
    <n v="255.7"/>
    <n v="72815487.668361366"/>
  </r>
  <r>
    <s v="Five Feet Apart"/>
    <x v="8"/>
    <x v="0"/>
    <x v="39"/>
    <s v="March 15, 2019 (United States)"/>
    <x v="13"/>
    <n v="51000"/>
    <s v="Justin Baldoni"/>
    <s v="Mikki Daughtry"/>
    <s v="Haley Lu Richardson"/>
    <s v="United States"/>
    <n v="7000000"/>
    <n v="91527795"/>
    <s v="CBS Films"/>
    <n v="116"/>
    <n v="255.7"/>
    <n v="109067341.16738366"/>
  </r>
  <r>
    <s v="Cold Pursuit"/>
    <x v="0"/>
    <x v="2"/>
    <x v="39"/>
    <s v="February 8, 2019 (United States)"/>
    <x v="19"/>
    <n v="61000"/>
    <s v="Hans Petter Moland"/>
    <s v="Frank Baldwin"/>
    <s v="Liam Neeson"/>
    <s v="United Kingdom"/>
    <n v="60000000"/>
    <n v="76419755"/>
    <s v="Summit Entertainment"/>
    <n v="119"/>
    <n v="255.7"/>
    <n v="91064135.113414153"/>
  </r>
  <r>
    <s v="Crawl"/>
    <x v="0"/>
    <x v="2"/>
    <x v="39"/>
    <s v="July 12, 2019 (United States)"/>
    <x v="10"/>
    <n v="74000"/>
    <s v="Alexandre Aja"/>
    <s v="Michael Rasmussen"/>
    <s v="Kaya Scodelario"/>
    <s v="United States"/>
    <n v="13500000"/>
    <n v="91542097"/>
    <s v="Paramount Pictures"/>
    <n v="87"/>
    <n v="255.7"/>
    <n v="109084383.8713336"/>
  </r>
  <r>
    <s v="Annabelle Comes Home"/>
    <x v="0"/>
    <x v="4"/>
    <x v="39"/>
    <s v="June 26, 2019 (United States)"/>
    <x v="23"/>
    <n v="65000"/>
    <s v="Gary Dauberman"/>
    <s v="Gary Dauberman"/>
    <s v="Vera Farmiga"/>
    <s v="United States"/>
    <n v="30000000"/>
    <n v="231252591"/>
    <s v="New Line Cinema"/>
    <n v="106"/>
    <n v="255.7"/>
    <n v="275567714.03089559"/>
  </r>
  <r>
    <s v="Rambo: Last Blood"/>
    <x v="0"/>
    <x v="2"/>
    <x v="39"/>
    <s v="September 20, 2019 (United States)"/>
    <x v="10"/>
    <n v="87000"/>
    <s v="Adrian Grunberg"/>
    <s v="Matthew Cirulnick"/>
    <s v="Sylvester Stallone"/>
    <s v="United States"/>
    <n v="50000000"/>
    <n v="91490353"/>
    <s v="Lionsgate"/>
    <n v="89"/>
    <n v="255.7"/>
    <n v="109022724.12631992"/>
  </r>
  <r>
    <s v="Late Night"/>
    <x v="0"/>
    <x v="3"/>
    <x v="39"/>
    <s v="June 14, 2019 (United States)"/>
    <x v="16"/>
    <n v="33000"/>
    <s v="Nisha Ganatra"/>
    <s v="Mindy Kaling"/>
    <s v="Emma Thompson"/>
    <s v="United States"/>
    <n v="4000000"/>
    <n v="22386555"/>
    <s v="3 Arts Entertainment"/>
    <n v="102"/>
    <n v="255.7"/>
    <n v="26676508.832616348"/>
  </r>
  <r>
    <s v="The Addams Family"/>
    <x v="1"/>
    <x v="10"/>
    <x v="39"/>
    <s v="October 11, 2019 (United States)"/>
    <x v="1"/>
    <n v="31000"/>
    <s v="Greg Tiernan"/>
    <s v="Matt Lieberman"/>
    <s v="Oscar Isaac"/>
    <s v="Canada"/>
    <n v="24000000"/>
    <n v="203783566"/>
    <s v="Metro-Goldwyn-Mayer (MGM)"/>
    <n v="86"/>
    <n v="255.7"/>
    <n v="242834777.31795073"/>
  </r>
  <r>
    <s v="The Goldfinch"/>
    <x v="0"/>
    <x v="0"/>
    <x v="39"/>
    <s v="September 13, 2019 (United States)"/>
    <x v="21"/>
    <n v="19000"/>
    <s v="John Crowley"/>
    <s v="Peter Straughan"/>
    <s v="Oakes Fegley"/>
    <s v="United States"/>
    <n v="45000000"/>
    <n v="9932621"/>
    <s v="Amazon Studios"/>
    <n v="149"/>
    <n v="255.7"/>
    <n v="11836017.280797811"/>
  </r>
  <r>
    <s v="A Beautiful Day in the Neighborhood"/>
    <x v="1"/>
    <x v="5"/>
    <x v="39"/>
    <s v="November 22, 2019 (United States)"/>
    <x v="4"/>
    <n v="67000"/>
    <s v="Marielle Heller"/>
    <s v="Micah Fitzerman-Blue"/>
    <s v="Tom Hanks"/>
    <s v="China"/>
    <n v="25000000"/>
    <n v="67760877"/>
    <s v="Big Beach Films"/>
    <n v="109"/>
    <n v="255.7"/>
    <n v="80745949.244818151"/>
  </r>
  <r>
    <s v="How to Train Your Dragon: The Hidden World"/>
    <x v="1"/>
    <x v="10"/>
    <x v="39"/>
    <s v="February 22, 2019 (United States)"/>
    <x v="24"/>
    <n v="112000"/>
    <s v="Dean DeBlois"/>
    <s v="Dean DeBlois"/>
    <s v="Jay Baruchel"/>
    <s v="United States"/>
    <n v="129000000"/>
    <n v="525683457"/>
    <s v="DreamWorks Animation"/>
    <n v="104"/>
    <n v="255.7"/>
    <n v="626420607.53969502"/>
  </r>
  <r>
    <s v="PokÃ©mon Detective Pikachu"/>
    <x v="1"/>
    <x v="2"/>
    <x v="39"/>
    <s v="May 10, 2019 (United States)"/>
    <x v="14"/>
    <n v="146000"/>
    <s v="Rob Letterman"/>
    <s v="Dan Hernandez"/>
    <s v="Ryan Reynolds"/>
    <s v="United States"/>
    <n v="150000000"/>
    <n v="433921300"/>
    <s v="Warner Bros."/>
    <n v="104"/>
    <n v="255.7"/>
    <n v="517073993.39069223"/>
  </r>
  <r>
    <s v="Serenity"/>
    <x v="0"/>
    <x v="0"/>
    <x v="39"/>
    <s v="January 25, 2019 (United States)"/>
    <x v="20"/>
    <n v="38000"/>
    <s v="Steven Knight"/>
    <s v="Steven Knight"/>
    <s v="Matthew McConaughey"/>
    <s v="United Kingdom"/>
    <n v="25000000"/>
    <n v="14454622"/>
    <s v="Blue Budgie Films Limited"/>
    <n v="106"/>
    <n v="255.7"/>
    <n v="17224573.028549083"/>
  </r>
  <r>
    <s v="Maleficent: Mistress of Evil"/>
    <x v="1"/>
    <x v="1"/>
    <x v="39"/>
    <s v="October 18, 2019 (United States)"/>
    <x v="14"/>
    <n v="91000"/>
    <s v="Joachim RÃ¸nning"/>
    <s v="Linda Woolverton"/>
    <s v="Angelina Jolie"/>
    <s v="United States"/>
    <n v="185000000"/>
    <n v="491730089"/>
    <s v="Walt Disney Pictures"/>
    <n v="119"/>
    <n v="255.7"/>
    <n v="585960727.87759089"/>
  </r>
  <r>
    <s v="The Last Black Man in San Francisco"/>
    <x v="0"/>
    <x v="0"/>
    <x v="39"/>
    <s v="June 7, 2019 (United States)"/>
    <x v="4"/>
    <n v="16000"/>
    <s v="Joe Talbot"/>
    <s v="Jimmie Fails"/>
    <s v="Jimmie Fails"/>
    <s v="United States"/>
    <m/>
    <n v="4637830"/>
    <s v="A24"/>
    <n v="121"/>
    <n v="255.7"/>
    <n v="5526581.153695737"/>
  </r>
  <r>
    <s v="The Secret Life of Pets 2"/>
    <x v="1"/>
    <x v="10"/>
    <x v="39"/>
    <s v="June 7, 2019 (United States)"/>
    <x v="16"/>
    <n v="55000"/>
    <s v="Chris Renaud"/>
    <s v="Brian Lynch"/>
    <s v="Patton Oswalt"/>
    <s v="United States"/>
    <n v="80000000"/>
    <n v="430051293"/>
    <s v="Universal Pictures"/>
    <n v="86"/>
    <n v="255.7"/>
    <n v="512462373.78607744"/>
  </r>
  <r>
    <s v="The Curse of la Llorona"/>
    <x v="0"/>
    <x v="4"/>
    <x v="39"/>
    <s v="April 19, 2019 (United States)"/>
    <x v="11"/>
    <n v="43000"/>
    <s v="Michael Chaves"/>
    <s v="Mikki Daughtry"/>
    <s v="Linda Cardellini"/>
    <s v="United States"/>
    <n v="9000000"/>
    <n v="123133739"/>
    <s v="New Line Cinema"/>
    <n v="93"/>
    <n v="255.7"/>
    <n v="146729958.0496676"/>
  </r>
  <r>
    <s v="Captive State"/>
    <x v="8"/>
    <x v="2"/>
    <x v="39"/>
    <s v="March 15, 2019 (United States)"/>
    <x v="22"/>
    <n v="51000"/>
    <s v="Rupert Wyatt"/>
    <s v="Erica Beeney"/>
    <s v="John Goodman"/>
    <s v="United States"/>
    <n v="25000000"/>
    <n v="8808611"/>
    <s v="Participant"/>
    <n v="109"/>
    <n v="255.7"/>
    <n v="10496612.32577239"/>
  </r>
  <r>
    <s v="Scary Stories to Tell in the Dark"/>
    <x v="8"/>
    <x v="1"/>
    <x v="39"/>
    <s v="August 9, 2019 (United States)"/>
    <x v="19"/>
    <n v="66000"/>
    <s v="AndrÃ© Ã˜vredal"/>
    <s v="Dan Hageman"/>
    <s v="Zoe Margaret Colletti"/>
    <s v="United States"/>
    <n v="25000000"/>
    <n v="104545505"/>
    <s v="CBS Films"/>
    <n v="108"/>
    <n v="255.7"/>
    <n v="124579645.57489246"/>
  </r>
  <r>
    <s v="The Intruder"/>
    <x v="8"/>
    <x v="14"/>
    <x v="39"/>
    <s v="May 3, 2019 (United States)"/>
    <x v="41"/>
    <n v="15000"/>
    <s v="Deon Taylor"/>
    <s v="David Loughery"/>
    <s v="Michael Ealy"/>
    <s v="United States"/>
    <n v="8000000"/>
    <n v="36599361"/>
    <s v="Screen Gems"/>
    <n v="102"/>
    <n v="255.7"/>
    <n v="43612926.463433713"/>
  </r>
  <r>
    <s v="The Angry Birds Movie 2"/>
    <x v="1"/>
    <x v="10"/>
    <x v="39"/>
    <s v="August 14, 2019 (United States)"/>
    <x v="5"/>
    <n v="24000"/>
    <s v="Thurop Van Orman"/>
    <s v="Peter Ackerman"/>
    <s v="Jason Sudeikis"/>
    <s v="Finland"/>
    <n v="65000000"/>
    <n v="147792047"/>
    <s v="Sony Pictures Animation"/>
    <n v="97"/>
    <n v="255.7"/>
    <n v="176113557.76652327"/>
  </r>
  <r>
    <s v="What Men Want"/>
    <x v="0"/>
    <x v="3"/>
    <x v="39"/>
    <s v="February 8, 2019 (United States)"/>
    <x v="11"/>
    <n v="26000"/>
    <s v="Adam Shankman"/>
    <s v="Tina Gordon"/>
    <s v="Taraji P. Henson"/>
    <s v="United States"/>
    <n v="20000000"/>
    <n v="72216294"/>
    <s v="BET Films"/>
    <n v="117"/>
    <n v="255.7"/>
    <n v="86055161.446226045"/>
  </r>
  <r>
    <s v="Pet Sematary"/>
    <x v="0"/>
    <x v="4"/>
    <x v="39"/>
    <s v="April 5, 2019 (United States)"/>
    <x v="46"/>
    <n v="86000"/>
    <s v="Kevin KÃ¶lsch"/>
    <s v="Stephen King"/>
    <s v="Jason Clarke"/>
    <s v="United States"/>
    <n v="21000000"/>
    <n v="113118226"/>
    <s v="Paramount Pictures"/>
    <n v="101"/>
    <n v="255.7"/>
    <n v="134795164.10715684"/>
  </r>
  <r>
    <s v="47 Meters Down: Uncaged"/>
    <x v="8"/>
    <x v="1"/>
    <x v="39"/>
    <s v="August 16, 2019 (United States)"/>
    <x v="18"/>
    <n v="23000"/>
    <s v="Johannes Roberts"/>
    <s v="Ernest Riera"/>
    <s v="Sophie NÃ©lisse"/>
    <s v="United Kingdom"/>
    <n v="12000000"/>
    <n v="47582563"/>
    <s v="Entertainment Studios Motion Pictures"/>
    <n v="90"/>
    <n v="255.7"/>
    <n v="56700848.439968713"/>
  </r>
  <r>
    <s v="The Art of Self-Defense"/>
    <x v="0"/>
    <x v="2"/>
    <x v="39"/>
    <s v="July 19, 2019 (United States)"/>
    <x v="14"/>
    <n v="32000"/>
    <s v="Riley Stearns"/>
    <s v="Riley Stearns"/>
    <s v="Jesse Eisenberg"/>
    <s v="United States"/>
    <m/>
    <n v="2414269"/>
    <s v="End Cue"/>
    <n v="104"/>
    <n v="255.7"/>
    <n v="2876917.3418068048"/>
  </r>
  <r>
    <s v="Happy Death Day 2U"/>
    <x v="8"/>
    <x v="3"/>
    <x v="39"/>
    <s v="February 13, 2019 (United States)"/>
    <x v="19"/>
    <n v="64000"/>
    <s v="Christopher Landon"/>
    <s v="Christopher Landon"/>
    <s v="Jessica Rothe"/>
    <s v="United States"/>
    <n v="9000000"/>
    <n v="64600152"/>
    <s v="Blumhouse Productions"/>
    <n v="100"/>
    <n v="255.7"/>
    <n v="76979531.929605007"/>
  </r>
  <r>
    <s v="Weathering with You"/>
    <x v="8"/>
    <x v="10"/>
    <x v="39"/>
    <s v="January 17, 2020 (United States)"/>
    <x v="24"/>
    <n v="28000"/>
    <s v="Makoto Shinkai"/>
    <s v="Makoto Shinkai"/>
    <s v="Kotaro Daigo"/>
    <s v="Japan"/>
    <n v="11100000"/>
    <n v="193457467"/>
    <s v="&quot;Weathering With You&quot; Film Partners"/>
    <n v="112"/>
    <n v="255.7"/>
    <n v="230529879.52639812"/>
  </r>
  <r>
    <s v="The Kid"/>
    <x v="0"/>
    <x v="5"/>
    <x v="39"/>
    <s v="March 8, 2019 (United States)"/>
    <x v="23"/>
    <n v="7400"/>
    <s v="Vincent D'Onofrio"/>
    <s v="Vincent D'Onofrio"/>
    <s v="Jake Schur"/>
    <s v="United States"/>
    <n v="8000000"/>
    <n v="1561698"/>
    <s v="Mimran Schur Pictures"/>
    <n v="100"/>
    <n v="255.7"/>
    <n v="1860967.4642158779"/>
  </r>
  <r>
    <s v="Sword of Trust"/>
    <x v="0"/>
    <x v="3"/>
    <x v="39"/>
    <s v="July 19, 2019 (United States)"/>
    <x v="21"/>
    <n v="2700"/>
    <s v="Lynn Shelton"/>
    <s v="Lynn Shelton"/>
    <s v="Marc Maron"/>
    <s v="United States"/>
    <m/>
    <n v="323369"/>
    <s v="Forager Films"/>
    <n v="88"/>
    <n v="255.7"/>
    <n v="385336.46578021121"/>
  </r>
  <r>
    <s v="The Lego Movie 2: The Second Part"/>
    <x v="1"/>
    <x v="10"/>
    <x v="39"/>
    <s v="February 8, 2019 (United States)"/>
    <x v="14"/>
    <n v="58000"/>
    <s v="Mike Mitchell"/>
    <s v="Phil Lord"/>
    <s v="Chris Pratt"/>
    <s v="Denmark"/>
    <n v="99000000"/>
    <n v="192306508"/>
    <s v="Warner Bros."/>
    <n v="107"/>
    <n v="255.7"/>
    <n v="229158361.31247556"/>
  </r>
  <r>
    <s v="Child's Play"/>
    <x v="0"/>
    <x v="0"/>
    <x v="39"/>
    <s v="June 21, 2019 (United States)"/>
    <x v="1"/>
    <n v="47000"/>
    <s v="Lars Klevberg"/>
    <s v="Tyler Burton Smith"/>
    <s v="Tim Matheson"/>
    <s v="Canada"/>
    <n v="10000000"/>
    <n v="44907074"/>
    <s v="Orion Pictures"/>
    <n v="90"/>
    <n v="255.7"/>
    <n v="53512653.296050057"/>
  </r>
  <r>
    <s v="Luce"/>
    <x v="0"/>
    <x v="0"/>
    <x v="39"/>
    <s v="August 23, 2019 (United States)"/>
    <x v="17"/>
    <n v="11000"/>
    <s v="Julius Onah"/>
    <s v="J.C. Lee"/>
    <s v="Naomi Watts"/>
    <s v="United States"/>
    <m/>
    <n v="2268204"/>
    <s v="Dream Factory Group"/>
    <n v="109"/>
    <n v="255.7"/>
    <n v="2702861.786468518"/>
  </r>
  <r>
    <s v="The Souvenir"/>
    <x v="0"/>
    <x v="0"/>
    <x v="39"/>
    <s v="August 30, 2019 (United Kingdom)"/>
    <x v="5"/>
    <n v="9300"/>
    <s v="Joanna Hogg"/>
    <s v="Joanna Hogg"/>
    <s v="Neil Young"/>
    <s v="United Kingdom"/>
    <m/>
    <n v="1719157"/>
    <s v="BBC Films"/>
    <n v="120"/>
    <n v="255.7"/>
    <n v="2048600.4610872117"/>
  </r>
  <r>
    <s v="The Farewell"/>
    <x v="1"/>
    <x v="3"/>
    <x v="39"/>
    <s v="August 9, 2019 (United States)"/>
    <x v="37"/>
    <n v="55000"/>
    <s v="Lulu Wang"/>
    <s v="Lulu Wang"/>
    <s v="Shuzhen Zhao"/>
    <s v="United States"/>
    <m/>
    <n v="23076657"/>
    <s v="Big Beach Films"/>
    <n v="100"/>
    <n v="255.7"/>
    <n v="27498855.642940946"/>
  </r>
  <r>
    <s v="Dumbo"/>
    <x v="1"/>
    <x v="1"/>
    <x v="39"/>
    <s v="March 29, 2019 (United States)"/>
    <x v="21"/>
    <n v="69000"/>
    <s v="Tim Burton"/>
    <s v="Ehren Kruger"/>
    <s v="Colin Farrell"/>
    <s v="United States"/>
    <n v="170000000"/>
    <n v="353284621"/>
    <s v="Walt Disney Pictures"/>
    <n v="112"/>
    <n v="255.7"/>
    <n v="420984841.68439579"/>
  </r>
  <r>
    <s v="The Hustle"/>
    <x v="8"/>
    <x v="3"/>
    <x v="39"/>
    <s v="May 10, 2019 (United States)"/>
    <x v="20"/>
    <n v="51000"/>
    <s v="Chris Addison"/>
    <s v="Stanley Shapiro"/>
    <s v="Anne Hathaway"/>
    <s v="United States"/>
    <n v="21000000"/>
    <n v="95017038"/>
    <s v="Metro-Goldwyn-Mayer (MGM)"/>
    <n v="93"/>
    <n v="255.7"/>
    <n v="113225230.65545562"/>
  </r>
  <r>
    <s v="Ode to Joy"/>
    <x v="0"/>
    <x v="3"/>
    <x v="39"/>
    <s v="August 9, 2019 (United States)"/>
    <x v="5"/>
    <n v="4400"/>
    <s v="Jason Winer"/>
    <s v="Max Werner"/>
    <s v="Martin Freeman"/>
    <s v="United States"/>
    <m/>
    <n v="22594"/>
    <s v="Mosaic"/>
    <n v="97"/>
    <n v="255.7"/>
    <n v="26923.706687524442"/>
  </r>
  <r>
    <s v="Shaft"/>
    <x v="0"/>
    <x v="2"/>
    <x v="39"/>
    <s v="June 14, 2019 (United States)"/>
    <x v="5"/>
    <n v="48000"/>
    <s v="Tim Story"/>
    <s v="Ernest Tidyman"/>
    <s v="Samuel L. Jackson"/>
    <s v="United States"/>
    <n v="35000000"/>
    <n v="21360215"/>
    <s v="Davis Entertainment"/>
    <n v="111"/>
    <n v="255.7"/>
    <n v="25453490.459522881"/>
  </r>
  <r>
    <s v="The Beach Bum"/>
    <x v="0"/>
    <x v="3"/>
    <x v="39"/>
    <s v="March 29, 2019 (United States)"/>
    <x v="30"/>
    <n v="20000"/>
    <s v="Harmony Korine"/>
    <s v="Harmony Korine"/>
    <s v="Matthew McConaughey"/>
    <s v="Switzerland"/>
    <n v="5000000"/>
    <n v="4554416"/>
    <s v="Iconoclast"/>
    <n v="95"/>
    <n v="255.7"/>
    <n v="5427182.4606961282"/>
  </r>
  <r>
    <s v="The Kitchen"/>
    <x v="0"/>
    <x v="2"/>
    <x v="39"/>
    <s v="August 9, 2019 (United States)"/>
    <x v="30"/>
    <n v="18000"/>
    <s v="Andrea Berloff"/>
    <s v="Andrea Berloff"/>
    <s v="Melissa McCarthy"/>
    <s v="United States"/>
    <n v="38000000"/>
    <n v="15980032"/>
    <s v="BRON Studios"/>
    <n v="102"/>
    <n v="255.7"/>
    <n v="19042298.593664452"/>
  </r>
  <r>
    <s v="Can You Keep a Secret?"/>
    <x v="4"/>
    <x v="3"/>
    <x v="39"/>
    <s v="September 13, 2019 (United States)"/>
    <x v="11"/>
    <n v="12000"/>
    <s v="Elise DurÃ¡n"/>
    <s v="Peter Hutchings"/>
    <s v="Alexandra Daddario"/>
    <s v="United States"/>
    <m/>
    <n v="1378160"/>
    <s v="BCDF Pictures"/>
    <n v="94"/>
    <n v="255.7"/>
    <n v="1642257.9272585062"/>
  </r>
  <r>
    <s v="Stuber"/>
    <x v="0"/>
    <x v="2"/>
    <x v="39"/>
    <s v="July 12, 2019 (United States)"/>
    <x v="19"/>
    <n v="43000"/>
    <s v="Michael Dowse"/>
    <s v="Tripper Clancy"/>
    <s v="Dave Bautista"/>
    <s v="United States"/>
    <n v="16000000"/>
    <n v="32390945"/>
    <s v="GoldDay"/>
    <n v="93"/>
    <n v="255.7"/>
    <n v="38598048.265545562"/>
  </r>
  <r>
    <s v="The Art of Racing in the Rain"/>
    <x v="1"/>
    <x v="3"/>
    <x v="39"/>
    <s v="August 9, 2019 (United States)"/>
    <x v="37"/>
    <n v="27000"/>
    <s v="Simon Curtis"/>
    <s v="Mark Bomback"/>
    <s v="Kevin Costner"/>
    <s v="United States"/>
    <n v="18000000"/>
    <n v="33766787"/>
    <s v="Fox 2000 Pictures"/>
    <n v="109"/>
    <n v="255.7"/>
    <n v="40237543.992569417"/>
  </r>
  <r>
    <s v="Blinded by the Light"/>
    <x v="8"/>
    <x v="3"/>
    <x v="39"/>
    <s v="August 16, 2019 (United States)"/>
    <x v="15"/>
    <n v="22000"/>
    <s v="Gurinder Chadha"/>
    <s v="Sarfraz Manzoor"/>
    <s v="Billy Barratt"/>
    <s v="United Kingdom"/>
    <n v="15000000"/>
    <n v="18096691"/>
    <s v="New Line Cinema"/>
    <n v="118"/>
    <n v="255.7"/>
    <n v="21564574.687915526"/>
  </r>
  <r>
    <s v="Where'd You Go, Bernadette"/>
    <x v="8"/>
    <x v="3"/>
    <x v="39"/>
    <s v="August 16, 2019 (United States)"/>
    <x v="16"/>
    <n v="19000"/>
    <s v="Richard Linklater"/>
    <s v="Richard Linklater"/>
    <s v="Cate Blanchett"/>
    <s v="United States"/>
    <n v="20000000"/>
    <n v="11025353"/>
    <s v="Annapurna Pictures"/>
    <n v="109"/>
    <n v="255.7"/>
    <n v="13138150.407117717"/>
  </r>
  <r>
    <s v="Ip Man 4: The Finale"/>
    <x v="4"/>
    <x v="2"/>
    <x v="39"/>
    <s v="December 20, 2019 (China)"/>
    <x v="9"/>
    <n v="27000"/>
    <s v="Wilson Yip"/>
    <s v="Edmond Wong"/>
    <s v="Donnie Yen"/>
    <s v="Hong Kong"/>
    <n v="52000000"/>
    <n v="176345966"/>
    <s v="Golden Harvest Company"/>
    <n v="107"/>
    <n v="255.7"/>
    <n v="210139287.60344154"/>
  </r>
  <r>
    <s v="Abominable"/>
    <x v="1"/>
    <x v="10"/>
    <x v="39"/>
    <s v="September 27, 2019 (United States)"/>
    <x v="9"/>
    <n v="32000"/>
    <s v="Jill Culton"/>
    <s v="Jill Culton"/>
    <s v="Chloe Bennet"/>
    <s v="United States"/>
    <n v="75000000"/>
    <n v="180314199"/>
    <s v="DreamWorks Animation"/>
    <n v="97"/>
    <n v="255.7"/>
    <n v="214867956.33672273"/>
  </r>
  <r>
    <s v="The Aftermath"/>
    <x v="0"/>
    <x v="0"/>
    <x v="39"/>
    <s v="March 15, 2019 (United States)"/>
    <x v="21"/>
    <n v="19000"/>
    <s v="James Kent"/>
    <s v="Joe Shrapnel"/>
    <s v="Keira Knightley"/>
    <s v="Germany"/>
    <m/>
    <n v="9215591"/>
    <s v="Amusement Park Films"/>
    <n v="108"/>
    <n v="255.7"/>
    <n v="10981582.235823231"/>
  </r>
  <r>
    <s v="Isn't It Romantic"/>
    <x v="8"/>
    <x v="3"/>
    <x v="39"/>
    <s v="February 13, 2019 (United States)"/>
    <x v="23"/>
    <n v="65000"/>
    <s v="Todd Strauss-Schulson"/>
    <s v="Erin Cardillo"/>
    <s v="Rebel Wilson"/>
    <s v="United States"/>
    <n v="31000000"/>
    <n v="48791187"/>
    <s v="BRON Studios"/>
    <n v="89"/>
    <n v="255.7"/>
    <n v="58141082.04497458"/>
  </r>
  <r>
    <s v="Killerman"/>
    <x v="0"/>
    <x v="2"/>
    <x v="39"/>
    <s v="August 8, 2019 (Germany)"/>
    <x v="20"/>
    <n v="4000"/>
    <s v="Malik Bader"/>
    <s v="Malik Bader"/>
    <s v="Liam Hemsworth"/>
    <s v="United States"/>
    <m/>
    <n v="619855"/>
    <s v="Solution Entertainment Group"/>
    <n v="112"/>
    <n v="255.7"/>
    <n v="738638.32029722328"/>
  </r>
  <r>
    <s v="A Dog's Journey"/>
    <x v="1"/>
    <x v="1"/>
    <x v="39"/>
    <s v="May 17, 2019 (United States)"/>
    <x v="24"/>
    <n v="21000"/>
    <s v="Gail Mancuso"/>
    <s v="W. Bruce Cameron"/>
    <s v="Josh Gad"/>
    <s v="China"/>
    <n v="16000000"/>
    <n v="75741734"/>
    <s v="Dreamworks Pictures"/>
    <n v="109"/>
    <n v="255.7"/>
    <n v="90256184.39499414"/>
  </r>
  <r>
    <s v="Don't Let Go"/>
    <x v="0"/>
    <x v="0"/>
    <x v="39"/>
    <s v="August 30, 2019 (United States)"/>
    <x v="5"/>
    <n v="8000"/>
    <s v="Jacob Estes"/>
    <s v="Jacob Estes"/>
    <s v="David Oyelowo"/>
    <s v="United States"/>
    <n v="5000000"/>
    <n v="5288011"/>
    <s v="Blumhouse Productions"/>
    <n v="103"/>
    <n v="255.7"/>
    <n v="6301356.8701603441"/>
  </r>
  <r>
    <s v="UglyDolls"/>
    <x v="1"/>
    <x v="10"/>
    <x v="39"/>
    <s v="May 3, 2019 (United States)"/>
    <x v="18"/>
    <n v="6100"/>
    <s v="Kelly Asbury"/>
    <s v="Alison Peck"/>
    <s v="Kelly Clarkson"/>
    <s v="China"/>
    <n v="45000000"/>
    <n v="32450241"/>
    <s v="STX Entertainment"/>
    <n v="87"/>
    <n v="255.7"/>
    <n v="38668707.206491984"/>
  </r>
  <r>
    <s v="Tolkien"/>
    <x v="8"/>
    <x v="5"/>
    <x v="39"/>
    <s v="May 10, 2019 (United States)"/>
    <x v="8"/>
    <n v="36000"/>
    <s v="Dome Karukoski"/>
    <s v="David Gleeson"/>
    <s v="Nicholas Hoult"/>
    <s v="United States"/>
    <n v="20000000"/>
    <n v="9090040"/>
    <s v="Fox Searchlight Pictures"/>
    <n v="112"/>
    <n v="255.7"/>
    <n v="10831971.795072351"/>
  </r>
  <r>
    <s v="The Hole in the Ground"/>
    <x v="0"/>
    <x v="0"/>
    <x v="39"/>
    <s v="February 26, 2019 (United States)"/>
    <x v="46"/>
    <n v="17000"/>
    <s v="Lee Cronin"/>
    <s v="Lee Cronin"/>
    <s v="SeÃ¡na Kerslake"/>
    <s v="Ireland"/>
    <m/>
    <n v="3373474"/>
    <s v="Savage Productions"/>
    <n v="90"/>
    <n v="255.7"/>
    <n v="4019935.5799765349"/>
  </r>
  <r>
    <s v="Brittany Runs a Marathon"/>
    <x v="0"/>
    <x v="3"/>
    <x v="39"/>
    <s v="October 24, 2019 (Argentina)"/>
    <x v="8"/>
    <n v="18000"/>
    <s v="Paul Downs Colaizzo"/>
    <s v="Paul Downs Colaizzo"/>
    <s v="Jillian Bell"/>
    <s v="United States"/>
    <m/>
    <n v="7442106"/>
    <s v="Material Pictures"/>
    <n v="104"/>
    <n v="255.7"/>
    <n v="8868242.8556902632"/>
  </r>
  <r>
    <s v="Chhichhore"/>
    <x v="4"/>
    <x v="3"/>
    <x v="39"/>
    <s v="September 6, 2019 (United States)"/>
    <x v="28"/>
    <n v="40000"/>
    <s v="Nitesh Tiwari"/>
    <s v="Piyush Gupta"/>
    <s v="Sushant Singh Rajput"/>
    <s v="India"/>
    <m/>
    <n v="3311391"/>
    <s v="Fox STAR Studios"/>
    <n v="143"/>
    <n v="255.7"/>
    <n v="3945955.5639421199"/>
  </r>
  <r>
    <s v="After the Wedding"/>
    <x v="8"/>
    <x v="0"/>
    <x v="39"/>
    <s v="November 1, 2019 (United Kingdom)"/>
    <x v="21"/>
    <n v="6700"/>
    <s v="Bart Freundlich"/>
    <s v="Bart Freundlich"/>
    <s v="Julianne Moore"/>
    <s v="United States"/>
    <m/>
    <n v="2790019"/>
    <s v="Sony Pictures Classics"/>
    <n v="112"/>
    <n v="255.7"/>
    <n v="3324672.6214313651"/>
  </r>
  <r>
    <s v="Miss Bala"/>
    <x v="8"/>
    <x v="2"/>
    <x v="39"/>
    <s v="February 1, 2019 (United States)"/>
    <x v="1"/>
    <n v="9900"/>
    <s v="Catherine Hardwicke"/>
    <s v="Gareth Dunnet-Alcocer"/>
    <s v="Gina Rodriguez"/>
    <s v="Mexico"/>
    <n v="15000000"/>
    <n v="15383580"/>
    <s v="Canana Films"/>
    <n v="104"/>
    <n v="255.7"/>
    <n v="18331548.009385999"/>
  </r>
  <r>
    <s v="A Dog's Way Home"/>
    <x v="1"/>
    <x v="1"/>
    <x v="39"/>
    <s v="January 11, 2019 (United States)"/>
    <x v="17"/>
    <n v="16000"/>
    <s v="Charles Martin Smith"/>
    <s v="W. Bruce Cameron"/>
    <s v="Ashley Judd"/>
    <s v="China"/>
    <n v="18000000"/>
    <n v="80708134"/>
    <s v="Bona Film Group"/>
    <n v="96"/>
    <n v="255.7"/>
    <n v="96174299.686351195"/>
  </r>
  <r>
    <s v="Super 30"/>
    <x v="4"/>
    <x v="5"/>
    <x v="39"/>
    <s v="July 12, 2019 (United States)"/>
    <x v="45"/>
    <n v="24000"/>
    <s v="Vikas Bahl"/>
    <s v="Sanjeev Dutta"/>
    <s v="Hrithik Roshan"/>
    <s v="India"/>
    <m/>
    <n v="24701637"/>
    <s v="Film Poland Productions"/>
    <n v="154"/>
    <n v="255.7"/>
    <n v="29435231.888541259"/>
  </r>
  <r>
    <s v="Wonder Park"/>
    <x v="1"/>
    <x v="10"/>
    <x v="39"/>
    <s v="March 15, 2019 (United States)"/>
    <x v="23"/>
    <n v="11000"/>
    <s v="Dylan Brown"/>
    <s v="Josh Appelbaum"/>
    <s v="Sofia Mali"/>
    <s v="Spain"/>
    <n v="90000000"/>
    <n v="119559110"/>
    <s v="Paramount Animation"/>
    <n v="85"/>
    <n v="255.7"/>
    <n v="142470319.97262418"/>
  </r>
  <r>
    <s v="The Gangster, the Cop, the Devil"/>
    <x v="4"/>
    <x v="2"/>
    <x v="39"/>
    <s v="May 15, 2019 (South Korea)"/>
    <x v="15"/>
    <n v="9700"/>
    <s v="Won-Tae Lee"/>
    <s v="Won-Tae Lee"/>
    <s v="Ma Dong-seok"/>
    <s v="South Korea"/>
    <m/>
    <n v="25775371"/>
    <s v="Ace Maker Movie Works"/>
    <n v="109"/>
    <n v="255.7"/>
    <n v="30714726.412592884"/>
  </r>
  <r>
    <s v="The Fanatic"/>
    <x v="0"/>
    <x v="6"/>
    <x v="39"/>
    <s v="August 30, 2019 (Mexico)"/>
    <x v="52"/>
    <n v="7900"/>
    <s v="Fred Durst"/>
    <s v="Fred Durst"/>
    <s v="John Travolta"/>
    <s v="United States"/>
    <n v="18000000"/>
    <m/>
    <s v="Daniel Grodnik Productions"/>
    <n v="88"/>
    <n v="255.7"/>
    <n v="0"/>
  </r>
  <r>
    <s v="The Mustang"/>
    <x v="0"/>
    <x v="0"/>
    <x v="39"/>
    <s v="June 19, 2019 (France)"/>
    <x v="15"/>
    <n v="11000"/>
    <s v="Laure de Clermont-Tonnerre"/>
    <s v="Laure de Clermont-Tonnerre"/>
    <s v="Matthias Schoenaerts"/>
    <s v="France"/>
    <m/>
    <n v="6405816"/>
    <s v="Canal+"/>
    <n v="96"/>
    <n v="255.7"/>
    <n v="7633367.7559640203"/>
  </r>
  <r>
    <s v="Triple Threat"/>
    <x v="0"/>
    <x v="2"/>
    <x v="39"/>
    <s v="March 29, 2019 (China)"/>
    <x v="41"/>
    <n v="10000"/>
    <s v="Jesse V. Johnson"/>
    <s v="Joey O'Bryan"/>
    <s v="Tony Jaa"/>
    <s v="Thailand"/>
    <n v="10000000"/>
    <n v="345900"/>
    <s v="Aurora Alliance Films"/>
    <n v="96"/>
    <n v="255.7"/>
    <n v="412185.09972624172"/>
  </r>
  <r>
    <s v="The Wandering Earth"/>
    <x v="11"/>
    <x v="2"/>
    <x v="39"/>
    <s v="February 5, 2019 (China)"/>
    <x v="22"/>
    <n v="28000"/>
    <s v="Frant Gwo"/>
    <s v="Gong Geer"/>
    <s v="Jing Wu"/>
    <s v="China"/>
    <n v="48000000"/>
    <n v="699992512"/>
    <s v="Beijing Dengfeng International Culture Communications Company"/>
    <n v="125"/>
    <n v="255.7"/>
    <n v="834132649.22330856"/>
  </r>
  <r>
    <s v="The Kid Who Would Be King"/>
    <x v="1"/>
    <x v="2"/>
    <x v="39"/>
    <s v="January 25, 2019 (United States)"/>
    <x v="22"/>
    <n v="15000"/>
    <s v="Joe Cornish"/>
    <s v="Joe Cornish"/>
    <s v="Louis Ashbourne Serkis"/>
    <s v="United Kingdom"/>
    <n v="59000000"/>
    <n v="32140970"/>
    <s v="Big Talk Productions"/>
    <n v="120"/>
    <n v="255.7"/>
    <n v="38300170.351974972"/>
  </r>
  <r>
    <s v="Sunrise in Heaven"/>
    <x v="4"/>
    <x v="0"/>
    <x v="39"/>
    <s v="April 9, 2019 (United States)"/>
    <x v="22"/>
    <n v="871"/>
    <s v="Waymon Boone"/>
    <s v="Dan Benamor"/>
    <s v="Caylee Cowan"/>
    <s v="United States"/>
    <n v="1100000"/>
    <m/>
    <s v="Nasser Group"/>
    <n v="85"/>
    <n v="255.7"/>
    <n v="0"/>
  </r>
  <r>
    <s v="Missing Link"/>
    <x v="1"/>
    <x v="10"/>
    <x v="39"/>
    <s v="April 12, 2019 (United States)"/>
    <x v="17"/>
    <n v="23000"/>
    <s v="Chris Butler"/>
    <s v="Chris Butler"/>
    <s v="Hugh Jackman"/>
    <s v="Canada"/>
    <n v="100000000"/>
    <n v="26565710"/>
    <s v="Annapurna Pictures"/>
    <n v="93"/>
    <n v="255.7"/>
    <n v="31656518.721157607"/>
  </r>
  <r>
    <s v="Breakthrough"/>
    <x v="1"/>
    <x v="5"/>
    <x v="39"/>
    <s v="April 17, 2019 (United States)"/>
    <x v="21"/>
    <n v="8800"/>
    <s v="Roxann Dawson"/>
    <s v="Joyce Smith"/>
    <s v="Marcel Ruiz"/>
    <s v="United States"/>
    <n v="14000000"/>
    <n v="50444358"/>
    <s v="Fox 2000 Pictures"/>
    <n v="116"/>
    <n v="255.7"/>
    <n v="60111051.554947205"/>
  </r>
  <r>
    <s v="Poms"/>
    <x v="8"/>
    <x v="3"/>
    <x v="39"/>
    <s v="May 10, 2019 (United States)"/>
    <x v="22"/>
    <n v="4700"/>
    <s v="Zara Hayes"/>
    <s v="Zara Hayes"/>
    <s v="Diane Keaton"/>
    <s v="United Kingdom"/>
    <n v="10000000"/>
    <n v="16418218"/>
    <s v="Entertainment One"/>
    <n v="90"/>
    <n v="255.7"/>
    <n v="19564454.535001956"/>
  </r>
  <r>
    <s v="Little"/>
    <x v="8"/>
    <x v="3"/>
    <x v="39"/>
    <s v="April 12, 2019 (United States)"/>
    <x v="30"/>
    <n v="12000"/>
    <s v="Tina Gordon"/>
    <s v="Tracy Oliver"/>
    <s v="Regina Hall"/>
    <s v="United States"/>
    <n v="20000000"/>
    <n v="49000667"/>
    <s v="Universal Pictures"/>
    <n v="109"/>
    <n v="255.7"/>
    <n v="58390704.86859601"/>
  </r>
  <r>
    <s v="The Prodigy"/>
    <x v="0"/>
    <x v="7"/>
    <x v="39"/>
    <s v="February 8, 2019 (United States)"/>
    <x v="23"/>
    <n v="24000"/>
    <s v="Nicholas McCarthy"/>
    <s v="Jeff Buhler"/>
    <s v="Taylor Schilling"/>
    <s v="United States"/>
    <n v="6000000"/>
    <n v="21150265"/>
    <s v="Orion Pictures"/>
    <n v="92"/>
    <n v="255.7"/>
    <n v="25203307.569417287"/>
  </r>
  <r>
    <s v="Ne Zha"/>
    <x v="4"/>
    <x v="10"/>
    <x v="39"/>
    <s v="July 26, 2019 (China)"/>
    <x v="24"/>
    <n v="6500"/>
    <s v="Yu Yang"/>
    <s v="Yu Yang"/>
    <s v="Yanting LÃ¼"/>
    <s v="China"/>
    <m/>
    <n v="726264074"/>
    <s v="Coco Cartoon"/>
    <n v="110"/>
    <n v="255.7"/>
    <n v="865438652.12280023"/>
  </r>
  <r>
    <s v="Storm Boy"/>
    <x v="1"/>
    <x v="0"/>
    <x v="39"/>
    <s v="April 5, 2019 (United States)"/>
    <x v="15"/>
    <n v="3100"/>
    <s v="Shawn Seet"/>
    <s v="Justin Monjo"/>
    <s v="Finn Little"/>
    <s v="Australia"/>
    <m/>
    <n v="4393018"/>
    <s v="Ambience Entertainment"/>
    <n v="99"/>
    <n v="255.7"/>
    <n v="5234855.6300351974"/>
  </r>
  <r>
    <s v="Gully Boy"/>
    <x v="4"/>
    <x v="0"/>
    <x v="39"/>
    <s v="February 14, 2019 (United States)"/>
    <x v="45"/>
    <n v="34000"/>
    <s v="Zoya Akhtar"/>
    <s v="Zoya Akhtar"/>
    <s v="Vijay Varma"/>
    <s v="India"/>
    <m/>
    <n v="28141995"/>
    <s v="Excel Entertainment"/>
    <n v="154"/>
    <n v="255.7"/>
    <n v="33534868.504106376"/>
  </r>
  <r>
    <s v="Crypto"/>
    <x v="0"/>
    <x v="6"/>
    <x v="39"/>
    <s v="April 12, 2019 (United States)"/>
    <x v="11"/>
    <n v="3700"/>
    <s v="John Stalberg Jr."/>
    <s v="Carlyle Eubank"/>
    <s v="Beau Knapp"/>
    <s v="United States"/>
    <m/>
    <n v="20440"/>
    <s v="Yale Productions"/>
    <n v="105"/>
    <n v="255.7"/>
    <n v="24356.933906922175"/>
  </r>
  <r>
    <s v="Overcomer"/>
    <x v="1"/>
    <x v="0"/>
    <x v="39"/>
    <s v="August 23, 2019 (United States)"/>
    <x v="14"/>
    <n v="4100"/>
    <s v="Alex Kendrick"/>
    <s v="Alex Kendrick"/>
    <s v="Alex Kendrick"/>
    <s v="United States"/>
    <n v="5000000"/>
    <n v="38026103"/>
    <s v="Affirm Films"/>
    <n v="119"/>
    <n v="255.7"/>
    <n v="45313076.199061401"/>
  </r>
  <r>
    <s v="Ms. Purple"/>
    <x v="3"/>
    <x v="6"/>
    <x v="39"/>
    <s v="September 6, 2019 (United States)"/>
    <x v="19"/>
    <n v="481"/>
    <s v="Justin Chon"/>
    <s v="Justin Chon"/>
    <s v="Jake Choi"/>
    <s v="United States"/>
    <m/>
    <n v="80657"/>
    <s v="Electric Panda Entertainment"/>
    <n v="87"/>
    <n v="255.7"/>
    <n v="96113.366836136105"/>
  </r>
  <r>
    <s v="A Madea Family Funeral"/>
    <x v="8"/>
    <x v="3"/>
    <x v="39"/>
    <s v="March 1, 2019 (United States)"/>
    <x v="54"/>
    <n v="4000"/>
    <s v="Tyler Perry"/>
    <s v="Tyler Perry"/>
    <s v="Tyler Perry"/>
    <s v="United States"/>
    <n v="20000000"/>
    <n v="74747725"/>
    <s v="The Tyler Perry Company"/>
    <n v="109"/>
    <n v="255.7"/>
    <n v="89071692.637856871"/>
  </r>
  <r>
    <s v="Run with the Hunted"/>
    <x v="4"/>
    <x v="6"/>
    <x v="39"/>
    <s v="June 26, 2020 (United States)"/>
    <x v="33"/>
    <n v="735"/>
    <s v="John Swab"/>
    <s v="John Swab"/>
    <s v="Ron Perlman"/>
    <s v="United States"/>
    <m/>
    <n v="682"/>
    <s v="Roxwell Films"/>
    <n v="93"/>
    <n v="255.7"/>
    <n v="812.69221744231527"/>
  </r>
  <r>
    <s v="Extreme Job"/>
    <x v="4"/>
    <x v="2"/>
    <x v="39"/>
    <s v="June 21, 2019 (United States)"/>
    <x v="12"/>
    <n v="7600"/>
    <s v="Byeong-heon Lee"/>
    <s v="Se-yeong Bae"/>
    <s v="Lee Dong-yong"/>
    <s v="South Korea"/>
    <m/>
    <n v="119932733"/>
    <s v="About Film"/>
    <n v="111"/>
    <n v="255.7"/>
    <n v="142915540.6535002"/>
  </r>
  <r>
    <s v="The Tomorrow Man"/>
    <x v="8"/>
    <x v="0"/>
    <x v="39"/>
    <s v="August 2, 2019 (Sweden)"/>
    <x v="46"/>
    <n v="1500"/>
    <s v="Noble Jones"/>
    <s v="Noble Jones"/>
    <s v="John Lithgow"/>
    <s v="United States"/>
    <m/>
    <n v="354103"/>
    <s v="Symbolic Exchange"/>
    <n v="94"/>
    <n v="255.7"/>
    <n v="421960.04732107942"/>
  </r>
  <r>
    <s v="The Sun Is also a Star"/>
    <x v="8"/>
    <x v="0"/>
    <x v="39"/>
    <s v="May 17, 2019 (United States)"/>
    <x v="23"/>
    <n v="6600"/>
    <s v="Ry Russo-Young"/>
    <s v="Tracy Oliver"/>
    <s v="Yara Shahidi"/>
    <s v="United States"/>
    <n v="9000000"/>
    <n v="6750029"/>
    <s v="Alloy Entertainment"/>
    <n v="100"/>
    <n v="255.7"/>
    <n v="8043542.5745013691"/>
  </r>
  <r>
    <s v="Faith, Hope &amp; Love"/>
    <x v="1"/>
    <x v="3"/>
    <x v="39"/>
    <s v="February 4, 2020 (Australia)"/>
    <x v="19"/>
    <n v="719"/>
    <s v="J.J. Englert"/>
    <s v="Robert Krantz"/>
    <s v="Peta Murgatroyd"/>
    <s v="United States"/>
    <m/>
    <n v="210091"/>
    <s v="Ellinas Multimedia"/>
    <n v="106"/>
    <n v="255.7"/>
    <n v="250350.91005084084"/>
  </r>
  <r>
    <s v="Kalank"/>
    <x v="4"/>
    <x v="0"/>
    <x v="39"/>
    <s v="April 17, 2019 (United States)"/>
    <x v="48"/>
    <n v="12000"/>
    <s v="Abhishek Varman"/>
    <s v="Shibani Bathija"/>
    <s v="Varun Dhawan"/>
    <s v="India"/>
    <m/>
    <n v="17987034"/>
    <s v="Dharma Productions"/>
    <n v="166"/>
    <n v="255.7"/>
    <n v="21433904.027375832"/>
  </r>
  <r>
    <s v="Sonchiriya"/>
    <x v="4"/>
    <x v="2"/>
    <x v="39"/>
    <s v="March 1, 2019 (India)"/>
    <x v="31"/>
    <n v="9800"/>
    <s v="Abhishek Chaubey"/>
    <s v="Sudip Sharma"/>
    <s v="Sushant Singh Rajput"/>
    <s v="India"/>
    <m/>
    <n v="914565"/>
    <s v="MacGuffin Pictures"/>
    <n v="143"/>
    <n v="255.7"/>
    <n v="1089823.8384825969"/>
  </r>
  <r>
    <s v="Mission Mangal"/>
    <x v="4"/>
    <x v="0"/>
    <x v="39"/>
    <s v="August 15, 2019 (United States)"/>
    <x v="16"/>
    <n v="13000"/>
    <s v="Jagan Shakti"/>
    <s v="R. Balki"/>
    <s v="Akshay Kumar"/>
    <s v="India"/>
    <m/>
    <n v="5667057"/>
    <s v="Cape of Good Films"/>
    <n v="130"/>
    <n v="255.7"/>
    <n v="6753039.7649589367"/>
  </r>
  <r>
    <s v="K-12"/>
    <x v="4"/>
    <x v="7"/>
    <x v="39"/>
    <s v="September 5, 2019 (United States)"/>
    <x v="16"/>
    <n v="2500"/>
    <s v="Melanie Martinez"/>
    <s v="Melanie Martinez"/>
    <s v="Melanie Martinez"/>
    <s v="United States"/>
    <n v="5000000"/>
    <n v="359377"/>
    <s v="Atlantic Records"/>
    <n v="96"/>
    <n v="255.7"/>
    <n v="428244.70825185766"/>
  </r>
  <r>
    <s v="Batla House"/>
    <x v="4"/>
    <x v="2"/>
    <x v="39"/>
    <s v="August 15, 2019 (United States)"/>
    <x v="13"/>
    <n v="10000"/>
    <s v="Nikkhil Advani"/>
    <s v="Ritesh Shah"/>
    <s v="Mrunal Thakur"/>
    <s v="India"/>
    <m/>
    <n v="13098981"/>
    <s v="Bake My Cake Films"/>
    <n v="146"/>
    <n v="255.7"/>
    <n v="15609149.435666798"/>
  </r>
  <r>
    <s v="Saaho"/>
    <x v="4"/>
    <x v="2"/>
    <x v="39"/>
    <s v="August 30, 2019 (United States)"/>
    <x v="33"/>
    <n v="17000"/>
    <s v="Sujeeth"/>
    <s v="Sujeeth"/>
    <s v="Prabhas"/>
    <s v="India"/>
    <m/>
    <n v="5708522"/>
    <s v="UV Creations"/>
    <n v="170"/>
    <n v="255.7"/>
    <n v="6802450.7368009388"/>
  </r>
  <r>
    <s v="Exit"/>
    <x v="4"/>
    <x v="2"/>
    <x v="39"/>
    <s v="July 31, 2019 (South Korea)"/>
    <x v="9"/>
    <n v="4700"/>
    <s v="Sang-Geun Lee"/>
    <s v="Sang-Geun Lee"/>
    <s v="Jo Jung-Suk"/>
    <s v="South Korea"/>
    <m/>
    <n v="69501772"/>
    <s v="Filmmaker R&amp;K"/>
    <n v="103"/>
    <n v="255.7"/>
    <n v="82820453.376613215"/>
  </r>
  <r>
    <s v="Cliffs of Freedom"/>
    <x v="0"/>
    <x v="0"/>
    <x v="39"/>
    <s v="March 22, 2019 (Ireland)"/>
    <x v="21"/>
    <n v="417"/>
    <s v="Van Ling"/>
    <s v="Van Ling"/>
    <s v="Tania Raymonde"/>
    <s v="United States"/>
    <m/>
    <n v="300842"/>
    <s v="The National Hellenic Society"/>
    <n v="137"/>
    <n v="255.7"/>
    <n v="358492.59835745016"/>
  </r>
  <r>
    <s v="Them That Follow"/>
    <x v="0"/>
    <x v="0"/>
    <x v="39"/>
    <s v="August 2, 2019 (United States)"/>
    <x v="20"/>
    <n v="2900"/>
    <s v="Britt Poulton"/>
    <s v="Britt Poulton"/>
    <s v="Walton Goggins"/>
    <s v="United States"/>
    <m/>
    <n v="172952"/>
    <s v="Amasia Entertainment"/>
    <n v="98"/>
    <n v="255.7"/>
    <n v="206094.93312475557"/>
  </r>
  <r>
    <s v="Unplanned"/>
    <x v="0"/>
    <x v="5"/>
    <x v="39"/>
    <s v="March 29, 2019 (United States)"/>
    <x v="1"/>
    <n v="13000"/>
    <s v="Chuck Konzelman"/>
    <s v="Abby Johnson"/>
    <s v="Ashley Bratcher"/>
    <s v="United States"/>
    <n v="6000000"/>
    <n v="21354152"/>
    <s v="Unplanned Movie"/>
    <n v="109"/>
    <n v="255.7"/>
    <n v="25446265.601877201"/>
  </r>
  <r>
    <s v="Student of the Year 2"/>
    <x v="4"/>
    <x v="2"/>
    <x v="39"/>
    <s v="May 10, 2019 (United States)"/>
    <x v="58"/>
    <n v="18000"/>
    <s v="Punit Malhotra"/>
    <s v="Arshad Sayed"/>
    <s v="Tiger Shroff"/>
    <s v="India"/>
    <m/>
    <n v="1635907"/>
    <s v="Fox STAR Studios"/>
    <n v="146"/>
    <n v="255.7"/>
    <n v="1949397.1955416505"/>
  </r>
  <r>
    <s v="The Divine Fury"/>
    <x v="4"/>
    <x v="2"/>
    <x v="39"/>
    <s v="July 31, 2019 (South Korea)"/>
    <x v="19"/>
    <n v="2500"/>
    <s v="Joo-hwan Kim"/>
    <s v="Joo-hwan Kim"/>
    <s v="Seo Jun Park"/>
    <s v="South Korea"/>
    <m/>
    <n v="11799556"/>
    <s v="KeyEast"/>
    <n v="129"/>
    <n v="255.7"/>
    <n v="14060714.560813453"/>
  </r>
  <r>
    <s v="Luka Chuppi"/>
    <x v="4"/>
    <x v="3"/>
    <x v="39"/>
    <s v="March 1, 2019 (India)"/>
    <x v="21"/>
    <n v="9000"/>
    <s v="Laxman Utekar"/>
    <s v="Rohan Shankar"/>
    <s v="Kartik Aaryan"/>
    <s v="India"/>
    <m/>
    <n v="14256199"/>
    <s v="Maddock Films"/>
    <n v="126"/>
    <n v="255.7"/>
    <n v="16988126.066875245"/>
  </r>
  <r>
    <s v="De De Pyaar De"/>
    <x v="4"/>
    <x v="3"/>
    <x v="39"/>
    <s v="May 17, 2019 (United States)"/>
    <x v="14"/>
    <n v="7400"/>
    <s v="Akiv Ali"/>
    <s v="Surabhi Bhatnagar"/>
    <s v="Ajay Devgn"/>
    <s v="India"/>
    <m/>
    <n v="1473116"/>
    <s v="Luv Films"/>
    <n v="135"/>
    <n v="255.7"/>
    <n v="1755410.4231521315"/>
  </r>
  <r>
    <s v="End of the Century"/>
    <x v="9"/>
    <x v="0"/>
    <x v="39"/>
    <s v="August 16, 2019 (United States)"/>
    <x v="15"/>
    <n v="2700"/>
    <s v="Lucio Castro"/>
    <s v="Lucio Castro"/>
    <s v="Juan Barberini"/>
    <s v="Argentina"/>
    <m/>
    <n v="103047"/>
    <m/>
    <n v="84"/>
    <n v="255.7"/>
    <n v="122793.98083691827"/>
  </r>
  <r>
    <s v="Bennett's War"/>
    <x v="8"/>
    <x v="17"/>
    <x v="39"/>
    <s v="August 30, 2019 (United States)"/>
    <x v="23"/>
    <n v="691"/>
    <s v="Alex Ranarivelo"/>
    <s v="Alex Ranarivelo"/>
    <s v="Michael Roark"/>
    <s v="United States"/>
    <m/>
    <n v="1067629"/>
    <s v="ESX Entertainment"/>
    <n v="94"/>
    <n v="255.7"/>
    <n v="1272219.6179116152"/>
  </r>
  <r>
    <s v="Code Geass: Lelouch of the Re;Surrection"/>
    <x v="4"/>
    <x v="10"/>
    <x v="39"/>
    <s v="May 5, 2019 (United States)"/>
    <x v="34"/>
    <n v="2000"/>
    <s v="GorÃ´ Taniguchi"/>
    <s v="GorÃ´ Taniguchi"/>
    <s v="Jun Fukuyama"/>
    <s v="Japan"/>
    <m/>
    <n v="9982083"/>
    <s v="Sunrise"/>
    <n v="112"/>
    <n v="255.7"/>
    <n v="11894957.724286273"/>
  </r>
  <r>
    <s v="Before You Know It"/>
    <x v="4"/>
    <x v="3"/>
    <x v="39"/>
    <s v="August 30, 2019 (United States)"/>
    <x v="27"/>
    <n v="590"/>
    <s v="Hannah Pearl Utt"/>
    <s v="Jen Tullock"/>
    <s v="Hannah Pearl Utt"/>
    <s v="United States"/>
    <m/>
    <n v="151507"/>
    <s v="Ball &amp; Chain Productions"/>
    <n v="98"/>
    <n v="255.7"/>
    <n v="180540.4102463825"/>
  </r>
  <r>
    <s v="Pilgrim's Progress"/>
    <x v="1"/>
    <x v="10"/>
    <x v="39"/>
    <s v="April 18, 2019 (United States)"/>
    <x v="10"/>
    <n v="548"/>
    <s v="Robert Fernandez"/>
    <s v="John Bunyan"/>
    <s v="David Thorpe"/>
    <s v="United States"/>
    <m/>
    <n v="3173282"/>
    <s v="Cat In The Mill Studio"/>
    <n v="108"/>
    <n v="255.7"/>
    <n v="3781380.6233867817"/>
  </r>
  <r>
    <s v="Mine 9"/>
    <x v="4"/>
    <x v="0"/>
    <x v="39"/>
    <s v="May 19, 2020 (Poland)"/>
    <x v="5"/>
    <n v="4400"/>
    <s v="Eddie Mensore"/>
    <s v="Eddie Mensore"/>
    <s v="Terry Serpico"/>
    <s v="United States"/>
    <n v="350000"/>
    <n v="226421"/>
    <s v="Emphatic Films"/>
    <n v="83"/>
    <n v="255.7"/>
    <n v="269810.24129839655"/>
  </r>
  <r>
    <s v="Give Me Liberty"/>
    <x v="3"/>
    <x v="3"/>
    <x v="39"/>
    <s v="August 23, 2019 (United States)"/>
    <x v="17"/>
    <n v="1700"/>
    <s v="Kirill Mikhanovsky"/>
    <s v="Alice Austen"/>
    <s v="Chris Galust"/>
    <s v="United States"/>
    <m/>
    <n v="624818"/>
    <s v="Give Me Liberty"/>
    <n v="110"/>
    <n v="255.7"/>
    <n v="744552.38404380134"/>
  </r>
  <r>
    <s v="Romeo Akbar Walter"/>
    <x v="4"/>
    <x v="2"/>
    <x v="39"/>
    <s v="April 5, 2019 (United States)"/>
    <x v="14"/>
    <n v="5200"/>
    <s v="Robbie Grewal"/>
    <s v="Robbie Grewal"/>
    <s v="John Abraham"/>
    <s v="India"/>
    <m/>
    <n v="6111065"/>
    <s v="Kyta Productions"/>
    <n v="141"/>
    <n v="255.7"/>
    <n v="7282133.3809151351"/>
  </r>
  <r>
    <s v="Furie"/>
    <x v="12"/>
    <x v="2"/>
    <x v="39"/>
    <s v="February 22, 2019 (Vietnam)"/>
    <x v="21"/>
    <n v="4200"/>
    <s v="Le-Van Kiet"/>
    <s v="Le-Van Kiet"/>
    <s v="Veronica Ngo"/>
    <s v="Vietnam"/>
    <m/>
    <n v="5756185"/>
    <s v="Premiere Picture"/>
    <n v="98"/>
    <n v="255.7"/>
    <n v="6859247.4364489643"/>
  </r>
  <r>
    <s v="Photograph"/>
    <x v="8"/>
    <x v="0"/>
    <x v="39"/>
    <s v="March 15, 2019 (India)"/>
    <x v="15"/>
    <n v="4600"/>
    <s v="Ritesh Batra"/>
    <s v="Ritesh Batra"/>
    <s v="Nawazuddin Siddiqui"/>
    <s v="Germany"/>
    <m/>
    <n v="996171"/>
    <s v="Poetic License Production"/>
    <n v="110"/>
    <n v="255.7"/>
    <n v="1187068.0629644115"/>
  </r>
  <r>
    <s v="Ek Ladki Ko Dekha Toh Aisa Laga"/>
    <x v="3"/>
    <x v="3"/>
    <x v="39"/>
    <s v="February 1, 2019 (United States)"/>
    <x v="30"/>
    <n v="4000"/>
    <s v="Shelly Chopra Dhar"/>
    <s v="Shelly Chopra Dhar"/>
    <s v="Sonam Kapoor"/>
    <s v="India"/>
    <m/>
    <n v="3531837"/>
    <s v="Fox STAR Studios"/>
    <n v="120"/>
    <n v="255.7"/>
    <n v="4208645.8111067656"/>
  </r>
  <r>
    <s v="Body at Brighton Rock"/>
    <x v="0"/>
    <x v="4"/>
    <x v="39"/>
    <s v="April 26, 2019 (United States)"/>
    <x v="25"/>
    <n v="1900"/>
    <s v="Roxanne Benjamin"/>
    <s v="Roxanne Benjamin"/>
    <s v="Karina Fontes"/>
    <s v="United States"/>
    <m/>
    <n v="5123"/>
    <s v="Protostar Pictures"/>
    <n v="87"/>
    <n v="255.7"/>
    <n v="6104.7246773562774"/>
  </r>
  <r>
    <s v="The Bravest"/>
    <x v="8"/>
    <x v="2"/>
    <x v="39"/>
    <s v="August 9, 2019 (United States)"/>
    <x v="41"/>
    <n v="794"/>
    <s v="Tony Chan"/>
    <s v="Chao Wang"/>
    <s v="Xiaoming Huang"/>
    <s v="China"/>
    <m/>
    <n v="245179562"/>
    <s v="Bona Film Group"/>
    <n v="118"/>
    <n v="255.7"/>
    <n v="292163521.86703169"/>
  </r>
  <r>
    <s v="Bharat"/>
    <x v="4"/>
    <x v="2"/>
    <x v="39"/>
    <s v="June 5, 2019 (United States)"/>
    <x v="38"/>
    <n v="24000"/>
    <s v="Ali Abbas Zafar"/>
    <s v="Su-jin Park"/>
    <s v="Salman Khan"/>
    <s v="India"/>
    <m/>
    <n v="35261263"/>
    <s v="AVA Films &amp; Entertainment"/>
    <n v="150"/>
    <n v="255.7"/>
    <n v="42018407.649980448"/>
  </r>
  <r>
    <s v="42nd Street: The Musical"/>
    <x v="4"/>
    <x v="18"/>
    <x v="39"/>
    <s v="May 1, 2019 (United States)"/>
    <x v="6"/>
    <n v="321"/>
    <s v="Mark Bramble"/>
    <s v="Mark Bramble"/>
    <s v="Bonnie Langford"/>
    <s v="United Kingdom"/>
    <m/>
    <n v="2217255"/>
    <s v="Julian Marsh Pictures"/>
    <n v="155"/>
    <n v="255.7"/>
    <n v="2642149.3879546346"/>
  </r>
  <r>
    <s v="Piranhas"/>
    <x v="3"/>
    <x v="6"/>
    <x v="39"/>
    <s v="February 13, 2019 (Italy)"/>
    <x v="21"/>
    <n v="4000"/>
    <s v="Claudio Giovannesi"/>
    <s v="Roberto Saviano"/>
    <s v="Francesco Di Napoli"/>
    <s v="Italy"/>
    <m/>
    <n v="2298525"/>
    <s v="Palomar"/>
    <n v="111"/>
    <n v="255.7"/>
    <n v="2738993.2244818145"/>
  </r>
  <r>
    <s v="Clinton Road"/>
    <x v="3"/>
    <x v="4"/>
    <x v="39"/>
    <s v="June 14, 2019 (United States)"/>
    <x v="23"/>
    <n v="1900"/>
    <s v="Richard Grieco"/>
    <s v="Noel Ashman"/>
    <s v="Ace Young"/>
    <m/>
    <n v="2500000"/>
    <n v="50400"/>
    <s v="Growing Tree Productions"/>
    <n v="77"/>
    <n v="255.7"/>
    <n v="60058.193195150568"/>
  </r>
  <r>
    <s v="High on the Hog"/>
    <x v="0"/>
    <x v="2"/>
    <x v="39"/>
    <s v="April 16, 2019 (United States)"/>
    <x v="50"/>
    <n v="195"/>
    <s v="Tony Wash"/>
    <s v="Andy Golub"/>
    <s v="Sid Haig"/>
    <s v="United States"/>
    <n v="1200000"/>
    <n v="45696"/>
    <s v="Hicktown Entertainment"/>
    <n v="85"/>
    <n v="255.7"/>
    <n v="54452.761830269847"/>
  </r>
  <r>
    <s v="Kinky Boots: The Musical"/>
    <x v="3"/>
    <x v="18"/>
    <x v="39"/>
    <s v="June 25, 2019 (United States)"/>
    <x v="7"/>
    <n v="641"/>
    <s v="Jerry Mitchell"/>
    <s v="Harvey Fierstein"/>
    <s v="Matt Henry"/>
    <s v="United Kingdom"/>
    <m/>
    <n v="2973437"/>
    <s v="BroadwayHD"/>
    <n v="135"/>
    <n v="255.7"/>
    <n v="3543239.162690653"/>
  </r>
  <r>
    <s v="Play the Flute"/>
    <x v="3"/>
    <x v="0"/>
    <x v="39"/>
    <s v="March 1, 2019 (United States)"/>
    <x v="15"/>
    <n v="34"/>
    <s v="Rich Christiano"/>
    <s v="Rich Christiano"/>
    <s v="Brett Varvel"/>
    <s v="United States"/>
    <m/>
    <n v="254475"/>
    <s v="Christiano Film Group"/>
    <n v="103"/>
    <n v="255.7"/>
    <n v="303240.252248729"/>
  </r>
  <r>
    <s v="Geolkapseu"/>
    <x v="3"/>
    <x v="2"/>
    <x v="39"/>
    <s v="May 9, 2019 (South Korea)"/>
    <x v="23"/>
    <n v="760"/>
    <s v="Jung Da-Won"/>
    <s v="Jung Da-Won"/>
    <s v="Mi-ran Ra"/>
    <s v="South Korea"/>
    <m/>
    <n v="12147170"/>
    <s v="CJ Entertainment"/>
    <n v="107"/>
    <n v="255.7"/>
    <n v="14474942.115760658"/>
  </r>
  <r>
    <s v="Shed of the Dead"/>
    <x v="0"/>
    <x v="3"/>
    <x v="39"/>
    <s v="May 20, 2019 (United Kingdom)"/>
    <x v="32"/>
    <n v="1400"/>
    <s v="Drew Cullingham"/>
    <s v="Drew Cullingham"/>
    <s v="Spencer Brown"/>
    <s v="United Kingdom"/>
    <m/>
    <n v="38901"/>
    <s v="7DM Studios"/>
    <n v="82"/>
    <n v="255.7"/>
    <n v="46355.630426280797"/>
  </r>
  <r>
    <s v="The Fighting Preacher"/>
    <x v="1"/>
    <x v="3"/>
    <x v="39"/>
    <s v="July 24, 2019 (United States)"/>
    <x v="23"/>
    <n v="403"/>
    <s v="T.C. Christensen"/>
    <s v="T.C. Christensen"/>
    <s v="David McConnell"/>
    <s v="United States"/>
    <m/>
    <n v="954641"/>
    <s v="Remember Films"/>
    <n v="100"/>
    <n v="255.7"/>
    <n v="1137579.6351192805"/>
  </r>
  <r>
    <s v="Junglee"/>
    <x v="4"/>
    <x v="2"/>
    <x v="39"/>
    <s v="March 29, 2019 (United States)"/>
    <x v="41"/>
    <n v="1700"/>
    <s v="Chuck Russell"/>
    <s v="Adam Prince"/>
    <s v="Vidyut Jammwal"/>
    <s v="India"/>
    <m/>
    <n v="4033587"/>
    <s v="Junglee Pictures"/>
    <n v="115"/>
    <n v="255.7"/>
    <n v="4806546.5737192025"/>
  </r>
  <r>
    <s v="The Captain"/>
    <x v="3"/>
    <x v="2"/>
    <x v="39"/>
    <s v="September 30, 2019 (China)"/>
    <x v="19"/>
    <n v="1700"/>
    <s v="Andrew Lau"/>
    <s v="Yonggan Yu"/>
    <s v="Hanyu Zhang"/>
    <s v="China"/>
    <m/>
    <n v="417282021"/>
    <s v="Bona Film Group"/>
    <n v="111"/>
    <n v="255.7"/>
    <n v="497246115.75557297"/>
  </r>
  <r>
    <s v="Total Dhamaal"/>
    <x v="4"/>
    <x v="2"/>
    <x v="39"/>
    <s v="February 22, 2019 (India)"/>
    <x v="29"/>
    <n v="5700"/>
    <s v="Indra Kumar"/>
    <s v="Paritosh Painter"/>
    <s v="Ajay Devgn"/>
    <s v="India"/>
    <m/>
    <n v="26911995"/>
    <s v="Ajay Devgn Ffilms"/>
    <n v="130"/>
    <n v="255.7"/>
    <n v="32069162.598748535"/>
  </r>
  <r>
    <s v="The Untold Story"/>
    <x v="3"/>
    <x v="3"/>
    <x v="39"/>
    <s v="January 11, 2019 (United States)"/>
    <x v="46"/>
    <n v="320"/>
    <s v="Shane Stanley"/>
    <s v="Lee Stanley"/>
    <s v="Miko Hughes"/>
    <s v="United States"/>
    <m/>
    <n v="790"/>
    <s v="Visual Arts Entertainment"/>
    <n v="104"/>
    <n v="255.7"/>
    <n v="941.38834571763789"/>
  </r>
  <r>
    <s v="No Manches Frida 2"/>
    <x v="0"/>
    <x v="3"/>
    <x v="39"/>
    <s v="March 15, 2019 (United States)"/>
    <x v="29"/>
    <n v="904"/>
    <s v="Nacho G. Velilla"/>
    <s v="Claudio Herrera"/>
    <s v="Martha Higareda"/>
    <s v="Mexico"/>
    <m/>
    <n v="26493648"/>
    <s v="Neverending Media"/>
    <n v="102"/>
    <n v="255.7"/>
    <n v="31570647.421196718"/>
  </r>
  <r>
    <s v="Line Walker 2: Invisible Spy"/>
    <x v="4"/>
    <x v="2"/>
    <x v="39"/>
    <s v="August 16, 2019 (United States)"/>
    <x v="22"/>
    <n v="674"/>
    <s v="Jazz Boon"/>
    <s v="Cat Kwan"/>
    <s v="Louis Koo"/>
    <s v="Hong Kong"/>
    <m/>
    <n v="99482027"/>
    <s v="Babieka"/>
    <n v="98"/>
    <n v="255.7"/>
    <n v="118545849.14704733"/>
  </r>
  <r>
    <s v="Money"/>
    <x v="3"/>
    <x v="6"/>
    <x v="39"/>
    <s v="March 22, 2019 (United States)"/>
    <x v="23"/>
    <n v="630"/>
    <s v="Noo-ri Park"/>
    <s v="Noo-ri Park"/>
    <s v="Ryu Jun-Yeol"/>
    <s v="South Korea"/>
    <m/>
    <n v="155732"/>
    <s v="Moonlight Film"/>
    <n v="115"/>
    <n v="255.7"/>
    <n v="185575.05044974579"/>
  </r>
  <r>
    <s v="The Ground Beneath My Feet"/>
    <x v="4"/>
    <x v="0"/>
    <x v="39"/>
    <s v="July 26, 2019 (United States)"/>
    <x v="16"/>
    <n v="898"/>
    <s v="Marie Kreutzer"/>
    <s v="Marie Kreutzer"/>
    <s v="Valerie Pachner"/>
    <s v="Austria"/>
    <m/>
    <n v="29251"/>
    <s v="Novotny &amp; Novotny Filmproduktion GmbH"/>
    <n v="108"/>
    <n v="255.7"/>
    <n v="34856.393038717251"/>
  </r>
  <r>
    <s v="Open"/>
    <x v="3"/>
    <x v="0"/>
    <x v="39"/>
    <s v="October 4, 2019 (United States)"/>
    <x v="6"/>
    <n v="73"/>
    <s v="Andoy Ranay"/>
    <s v="Wanggo Gallaga"/>
    <s v="JC Santos"/>
    <s v="Philippines"/>
    <m/>
    <m/>
    <s v="ABS-CBN Film Productions"/>
    <n v="105"/>
    <n v="255.7"/>
    <n v="0"/>
  </r>
  <r>
    <s v="The Least of These: The Graham Staines Story"/>
    <x v="8"/>
    <x v="0"/>
    <x v="39"/>
    <s v="March 29, 2019 (India)"/>
    <x v="5"/>
    <n v="806"/>
    <s v="Aneesh Daniel"/>
    <s v="Andrew E. Matthews"/>
    <s v="Sharman Joshi"/>
    <s v="United States"/>
    <m/>
    <n v="695164"/>
    <s v="Skypass Entertainment"/>
    <n v="112"/>
    <n v="255.7"/>
    <n v="828378.84552209626"/>
  </r>
  <r>
    <s v="Saga of Tanya the Evil - The Movie"/>
    <x v="4"/>
    <x v="10"/>
    <x v="39"/>
    <s v="May 16, 2019 (United States)"/>
    <x v="37"/>
    <n v="900"/>
    <s v="Yutaka Uemura"/>
    <s v="Carlo Zen"/>
    <s v="TesshÃ´ Genda"/>
    <s v="Japan"/>
    <m/>
    <n v="288460"/>
    <s v="Studio NuT"/>
    <n v="115"/>
    <n v="255.7"/>
    <n v="343737.82557684788"/>
  </r>
  <r>
    <s v="Tod@s Caen"/>
    <x v="8"/>
    <x v="3"/>
    <x v="39"/>
    <s v="August 30, 2019 (United States)"/>
    <x v="38"/>
    <n v="550"/>
    <s v="Ariel Winograd"/>
    <s v="Cory Brusseau"/>
    <s v="Martha Higareda"/>
    <s v="Mexico"/>
    <m/>
    <n v="9667157"/>
    <s v="Neverending Media"/>
    <n v="120"/>
    <n v="255.7"/>
    <n v="11519682.197497068"/>
  </r>
  <r>
    <s v="My People, My Country"/>
    <x v="3"/>
    <x v="0"/>
    <x v="39"/>
    <s v="October 1, 2019 (United States)"/>
    <x v="16"/>
    <n v="1500"/>
    <s v="Directors"/>
    <s v="Hu Guan"/>
    <s v="Bo Huang"/>
    <s v="China"/>
    <m/>
    <n v="450064993"/>
    <s v="Alibaba Pictures"/>
    <n v="154"/>
    <n v="255.7"/>
    <n v="536311315.47555733"/>
  </r>
  <r>
    <s v="Alone/Together"/>
    <x v="3"/>
    <x v="0"/>
    <x v="39"/>
    <s v="February 13, 2019 (Philippines)"/>
    <x v="8"/>
    <n v="396"/>
    <s v="Antoinette Jadaone"/>
    <s v="Antoinette Jadaone"/>
    <s v="Liza Soberano"/>
    <s v="Philippines"/>
    <m/>
    <n v="271101"/>
    <s v="ABS-CBN Film Productions"/>
    <n v="103"/>
    <n v="255.7"/>
    <n v="323052.30621822452"/>
  </r>
  <r>
    <s v="The Other Side of Heaven 2: Fire of Faith"/>
    <x v="8"/>
    <x v="1"/>
    <x v="39"/>
    <s v="June 28, 2019 (United States)"/>
    <x v="41"/>
    <n v="336"/>
    <s v="Mitch Davis"/>
    <s v="Mitch Davis"/>
    <s v="Christopher Gorham"/>
    <s v="United States"/>
    <m/>
    <n v="1807216"/>
    <s v="Kolipoki Pictures"/>
    <n v="117"/>
    <n v="255.7"/>
    <n v="2153534.2792334766"/>
  </r>
  <r>
    <s v="India's Most Wanted"/>
    <x v="4"/>
    <x v="2"/>
    <x v="39"/>
    <s v="May 24, 2019 (United States)"/>
    <x v="54"/>
    <n v="2000"/>
    <s v="Raj Kumar Gupta"/>
    <s v="Raj Kumar Gupta"/>
    <s v="Arjun Kapoor"/>
    <s v="India"/>
    <m/>
    <n v="1715851"/>
    <s v="Fox STAR Studios"/>
    <n v="123"/>
    <n v="255.7"/>
    <n v="2044660.929605006"/>
  </r>
  <r>
    <s v="Chasing the Dragon II: Wild Wild Bunch"/>
    <x v="4"/>
    <x v="2"/>
    <x v="39"/>
    <s v="June 7, 2019 (United States)"/>
    <x v="1"/>
    <n v="523"/>
    <s v="Jason Kwan"/>
    <s v="Koon-Nam Lui"/>
    <s v="Tony Ka Fai Leung"/>
    <s v="China"/>
    <m/>
    <n v="45738461"/>
    <s v="Bona Film Group"/>
    <n v="101"/>
    <n v="255.7"/>
    <n v="54503359.666405946"/>
  </r>
  <r>
    <s v="Round of Your Life"/>
    <x v="3"/>
    <x v="8"/>
    <x v="39"/>
    <s v="June 21, 2019 (United States)"/>
    <x v="26"/>
    <n v="150"/>
    <s v="Dylan Thomas Ellis"/>
    <s v="Tim Ogletree"/>
    <s v="Cole Allen"/>
    <s v="United States"/>
    <m/>
    <n v="20941"/>
    <s v="Aristar Entertainment"/>
    <n v="91"/>
    <n v="255.7"/>
    <n v="24953.94094642159"/>
  </r>
  <r>
    <s v="El Coyote"/>
    <x v="0"/>
    <x v="2"/>
    <x v="39"/>
    <s v="October 4, 2019 (United States)"/>
    <x v="53"/>
    <n v="122"/>
    <s v="Jeffrey Nicholson"/>
    <s v="Jeffrey Nicholson"/>
    <s v="Michael Saquella"/>
    <s v="United States"/>
    <m/>
    <n v="1101470"/>
    <s v="Cactus Blue Entertainment"/>
    <n v="93"/>
    <n v="255.7"/>
    <n v="1312545.5964020337"/>
  </r>
  <r>
    <s v="By Light of Desert Night"/>
    <x v="3"/>
    <x v="0"/>
    <x v="39"/>
    <s v="March 3, 2020 (United States)"/>
    <x v="25"/>
    <n v="373"/>
    <s v="David Stuart Snell"/>
    <s v="David Stuart Snell"/>
    <s v="Alexandra Bokova"/>
    <s v="United States"/>
    <m/>
    <m/>
    <s v="Canyon Media"/>
    <n v="94"/>
    <n v="255.7"/>
    <n v="0"/>
  </r>
  <r>
    <s v="A Brother's Love"/>
    <x v="3"/>
    <x v="0"/>
    <x v="39"/>
    <s v="June 7, 2019 (Canada)"/>
    <x v="8"/>
    <n v="869"/>
    <s v="Monia Chokri"/>
    <s v="Monia Chokri"/>
    <s v="Anne-Ã‰lisabeth BossÃ©"/>
    <s v="Canada"/>
    <m/>
    <n v="1671969"/>
    <s v="Metafilms"/>
    <n v="117"/>
    <n v="255.7"/>
    <n v="1992369.7860774347"/>
  </r>
  <r>
    <s v="Tenet"/>
    <x v="8"/>
    <x v="2"/>
    <x v="40"/>
    <s v="September 3, 2020 (United States)"/>
    <x v="34"/>
    <n v="387000"/>
    <s v="Christopher Nolan"/>
    <s v="Christopher Nolan"/>
    <s v="John David Washington"/>
    <s v="United States"/>
    <n v="205000000"/>
    <n v="363656624"/>
    <s v="Warner Bros."/>
    <n v="150"/>
    <n v="258.8"/>
    <n v="428153683.6661514"/>
  </r>
  <r>
    <s v="Wonder Woman 1984"/>
    <x v="8"/>
    <x v="2"/>
    <x v="40"/>
    <s v="December 25, 2020 (United States)"/>
    <x v="20"/>
    <n v="217000"/>
    <s v="Patty Jenkins"/>
    <s v="Patty Jenkins"/>
    <s v="Gal Gadot"/>
    <s v="United States"/>
    <m/>
    <n v="166534027"/>
    <s v="Atlas Entertainment"/>
    <n v="151"/>
    <n v="258.8"/>
    <n v="196070007.83191651"/>
  </r>
  <r>
    <s v="Birds of Prey"/>
    <x v="0"/>
    <x v="2"/>
    <x v="40"/>
    <s v="February 7, 2020 (United States)"/>
    <x v="10"/>
    <n v="190000"/>
    <s v="Cathy Yan"/>
    <s v="Christina Hodson"/>
    <s v="Margot Robbie"/>
    <s v="United States"/>
    <n v="84500000"/>
    <n v="201858461"/>
    <s v="Clubhouse Pictures (II)"/>
    <n v="109"/>
    <n v="258.8"/>
    <n v="237659478.61939719"/>
  </r>
  <r>
    <s v="The Invisible Man"/>
    <x v="0"/>
    <x v="0"/>
    <x v="40"/>
    <s v="February 28, 2020 (United States)"/>
    <x v="12"/>
    <n v="186000"/>
    <s v="Leigh Whannell"/>
    <s v="Leigh Whannell"/>
    <s v="Elisabeth Moss"/>
    <s v="Canada"/>
    <n v="7000000"/>
    <n v="143151000"/>
    <s v="Universal Pictures"/>
    <n v="124"/>
    <n v="258.8"/>
    <n v="168539836.553323"/>
  </r>
  <r>
    <s v="Onward"/>
    <x v="1"/>
    <x v="10"/>
    <x v="40"/>
    <s v="March 6, 2020 (United States)"/>
    <x v="34"/>
    <n v="120000"/>
    <s v="Dan Scanlon"/>
    <s v="Dan Scanlon"/>
    <s v="Tom Holland"/>
    <s v="United States"/>
    <m/>
    <n v="141950608"/>
    <s v="Walt Disney Pictures"/>
    <n v="102"/>
    <n v="258.8"/>
    <n v="167126546.5904173"/>
  </r>
  <r>
    <s v="Bad Boys for Life"/>
    <x v="0"/>
    <x v="2"/>
    <x v="40"/>
    <s v="January 17, 2020 (United States)"/>
    <x v="14"/>
    <n v="140000"/>
    <s v="Adil El Arbi"/>
    <s v="Peter Craig"/>
    <s v="Will Smith"/>
    <s v="United States"/>
    <n v="90000000"/>
    <n v="426505244"/>
    <s v="Columbia Pictures"/>
    <n v="124"/>
    <n v="258.8"/>
    <n v="502148948.40340024"/>
  </r>
  <r>
    <s v="Sonic the Hedgehog"/>
    <x v="1"/>
    <x v="2"/>
    <x v="40"/>
    <s v="February 14, 2020 (United States)"/>
    <x v="16"/>
    <n v="102000"/>
    <s v="Jeff Fowler"/>
    <s v="Pat Casey"/>
    <s v="Ben Schwartz"/>
    <s v="United States"/>
    <n v="85000000"/>
    <n v="319715683"/>
    <s v="Paramount Pictures"/>
    <n v="99"/>
    <n v="258.8"/>
    <n v="376419507.76700151"/>
  </r>
  <r>
    <s v="Dolittle"/>
    <x v="1"/>
    <x v="1"/>
    <x v="40"/>
    <s v="January 17, 2020 (United States)"/>
    <x v="41"/>
    <n v="53000"/>
    <s v="Stephen Gaghan"/>
    <s v="Stephen Gaghan"/>
    <s v="Robert Downey Jr."/>
    <s v="United States"/>
    <n v="175000000"/>
    <n v="245487753"/>
    <s v="Universal Pictures"/>
    <n v="101"/>
    <n v="258.8"/>
    <n v="289026732.37673879"/>
  </r>
  <r>
    <s v="The Call of the Wild"/>
    <x v="1"/>
    <x v="1"/>
    <x v="40"/>
    <s v="February 21, 2020 (United States)"/>
    <x v="8"/>
    <n v="42000"/>
    <s v="Chris Sanders"/>
    <s v="Michael Green"/>
    <s v="Harrison Ford"/>
    <s v="Canada"/>
    <n v="135000000"/>
    <n v="111105497"/>
    <s v="20th Century Studios"/>
    <n v="100"/>
    <n v="258.8"/>
    <n v="130810838.23763523"/>
  </r>
  <r>
    <s v="The Eight Hundred"/>
    <x v="4"/>
    <x v="2"/>
    <x v="40"/>
    <s v="August 28, 2020 (United States)"/>
    <x v="8"/>
    <n v="3700"/>
    <s v="Hu Guan"/>
    <s v="Hu Guan"/>
    <s v="Zhi-zhong Huang"/>
    <s v="China"/>
    <n v="80000000"/>
    <n v="461421559"/>
    <s v="Beijing Diqi Yinxiang Entertainment"/>
    <n v="149"/>
    <n v="258.8"/>
    <n v="543257917.4161514"/>
  </r>
  <r>
    <s v="The Quarry"/>
    <x v="0"/>
    <x v="6"/>
    <x v="40"/>
    <s v="April 17, 2020 (Mexico)"/>
    <x v="20"/>
    <n v="2400"/>
    <s v="Scott Teems"/>
    <s v="Scott Teems"/>
    <s v="Shea Whigham"/>
    <s v="United States"/>
    <m/>
    <n v="3661"/>
    <s v="Prowess Pictures"/>
    <n v="98"/>
    <n v="258.8"/>
    <n v="4310.304095826893"/>
  </r>
  <r>
    <s v="Star Trek First Frontier"/>
    <x v="3"/>
    <x v="9"/>
    <x v="40"/>
    <s v="September 8, 2020 (United States)"/>
    <x v="46"/>
    <n v="165"/>
    <s v="Kenneth Smith"/>
    <s v="Keith Brooks"/>
    <s v="Robert Pralgo"/>
    <s v="United States"/>
    <n v="370000"/>
    <m/>
    <s v="An Impulsive Production"/>
    <n v="85"/>
    <n v="258.8"/>
    <n v="0"/>
  </r>
  <r>
    <s v="Legend of Deification"/>
    <x v="7"/>
    <x v="10"/>
    <x v="40"/>
    <s v="October 1, 2020 (United States)"/>
    <x v="14"/>
    <n v="1300"/>
    <s v="Teng Cheng"/>
    <m/>
    <s v="Guangtao Jiang"/>
    <s v="China"/>
    <m/>
    <n v="240663149"/>
    <s v="Beijing Enlight Pictures"/>
    <n v="110"/>
    <n v="258.8"/>
    <n v="283346450.92851621"/>
  </r>
  <r>
    <s v="Tulsa"/>
    <x v="8"/>
    <x v="3"/>
    <x v="40"/>
    <s v="June 3, 2020 (United States)"/>
    <x v="18"/>
    <n v="294"/>
    <s v="Scott Pryor"/>
    <s v="Scott Pryor"/>
    <s v="Scott Pryor"/>
    <s v="United States"/>
    <m/>
    <n v="413378"/>
    <s v="Pryor Entertainment"/>
    <n v="120"/>
    <n v="258.8"/>
    <n v="486693.49536321481"/>
  </r>
  <r>
    <s v="Leap"/>
    <x v="3"/>
    <x v="0"/>
    <x v="40"/>
    <s v="September 25, 2020 (United States)"/>
    <x v="17"/>
    <n v="903"/>
    <s v="Peter Ho-Sun Chan"/>
    <s v="Ji Zhang"/>
    <s v="Gong Li"/>
    <s v="China"/>
    <m/>
    <n v="25818882"/>
    <m/>
    <n v="135"/>
    <n v="258.8"/>
    <n v="30398042.292890258"/>
  </r>
  <r>
    <s v="Black Wall Street Burning"/>
    <x v="0"/>
    <x v="0"/>
    <x v="40"/>
    <s v="February 7, 2020 (United States)"/>
    <x v="14"/>
    <n v="35"/>
    <s v="Marcus Brown"/>
    <s v="Dekoven Riggins"/>
    <s v="Dan Belcher"/>
    <s v="United States"/>
    <n v="5000"/>
    <m/>
    <s v="Notis Studio"/>
    <n v="78"/>
    <n v="258.8"/>
    <n v="0"/>
  </r>
  <r>
    <s v="I Am Fear"/>
    <x v="4"/>
    <x v="4"/>
    <x v="40"/>
    <s v="March 3, 2020 (United States)"/>
    <x v="39"/>
    <n v="447"/>
    <s v="Kevin Shulman"/>
    <s v="Kevin Shulman"/>
    <s v="Kristina Klebe"/>
    <s v="United States"/>
    <m/>
    <n v="13266"/>
    <s v="Roxwell Films"/>
    <n v="87"/>
    <n v="258.8"/>
    <n v="15618.818392581143"/>
  </r>
  <r>
    <s v="Aloha Surf Hotel"/>
    <x v="3"/>
    <x v="3"/>
    <x v="40"/>
    <s v="November 5, 2020 (United States)"/>
    <x v="12"/>
    <n v="14"/>
    <s v="Stefan C. Schaefer"/>
    <s v="Stefan C. Schaefer"/>
    <s v="Augie Tulba"/>
    <s v="United States"/>
    <m/>
    <m/>
    <s v="Abominable Pictures"/>
    <n v="90"/>
    <n v="258.8"/>
    <n v="0"/>
  </r>
  <r>
    <s v="Love by Drowning"/>
    <x v="0"/>
    <x v="0"/>
    <x v="40"/>
    <s v="November 6, 2020 (United States)"/>
    <x v="72"/>
    <m/>
    <s v="Justin Kreinbrink"/>
    <s v="C.E. Poverman"/>
    <s v="Nicky Whelan"/>
    <s v="United States"/>
    <n v="1000000"/>
    <m/>
    <s v="Dow Jazz Films"/>
    <n v="121"/>
    <n v="258.8"/>
    <n v="0"/>
  </r>
  <r>
    <s v="The Robinsons"/>
    <x v="3"/>
    <x v="2"/>
    <x v="40"/>
    <s v="November 10, 2020 (United States)"/>
    <x v="72"/>
    <m/>
    <s v="Directors"/>
    <s v="Aleks Alifirenko Jr."/>
    <s v="Billy Hartmann"/>
    <s v="United States"/>
    <n v="10000"/>
    <m/>
    <m/>
    <n v="90"/>
    <n v="258.8"/>
    <n v="0"/>
  </r>
  <r>
    <s v="More to Life"/>
    <x v="3"/>
    <x v="0"/>
    <x v="40"/>
    <s v="October 23, 2020 (United States)"/>
    <x v="59"/>
    <n v="18"/>
    <s v="Joseph Ebanks"/>
    <s v="Joseph Ebanks"/>
    <s v="Shannon Bond"/>
    <s v="United States"/>
    <n v="7000"/>
    <m/>
    <m/>
    <n v="90"/>
    <n v="258.8"/>
    <n v="0"/>
  </r>
  <r>
    <s v="Dream Round"/>
    <x v="3"/>
    <x v="3"/>
    <x v="40"/>
    <s v="February 7, 2020 (United States)"/>
    <x v="32"/>
    <n v="36"/>
    <s v="Dusty Dukatz"/>
    <s v="Lisa Huston"/>
    <s v="Michael Saquella"/>
    <s v="United States"/>
    <m/>
    <m/>
    <s v="Cactus Blue Entertainment"/>
    <n v="90"/>
    <n v="258.8"/>
    <n v="0"/>
  </r>
  <r>
    <s v="Saving Mbango"/>
    <x v="3"/>
    <x v="0"/>
    <x v="40"/>
    <s v="April 27, 2020 (Cameroon)"/>
    <x v="46"/>
    <n v="29"/>
    <s v="Nkanya Nkwai"/>
    <s v="Lynno Lovert"/>
    <s v="Onyama Laura"/>
    <s v="United States"/>
    <n v="58750"/>
    <m/>
    <s v="Embi Productions"/>
    <m/>
    <n v="258.8"/>
    <n v="0"/>
  </r>
  <r>
    <s v="It's Just Us"/>
    <x v="3"/>
    <x v="0"/>
    <x v="40"/>
    <s v="October 1, 2020 (United States)"/>
    <x v="72"/>
    <m/>
    <s v="James Randall"/>
    <s v="James Randall"/>
    <s v="Christina Roz"/>
    <s v="United States"/>
    <n v="15000"/>
    <m/>
    <m/>
    <n v="120"/>
    <n v="258.8"/>
    <n v="0"/>
  </r>
  <r>
    <s v="Tee em el"/>
    <x v="3"/>
    <x v="4"/>
    <x v="40"/>
    <s v="August 19, 2020 (United States)"/>
    <x v="46"/>
    <n v="7"/>
    <s v="Pereko Mosia"/>
    <s v="Pereko Mosia"/>
    <s v="Siyabonga Mabaso"/>
    <s v="South Africa"/>
    <m/>
    <m/>
    <s v="PK 65 Films"/>
    <n v="102"/>
    <n v="258.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Date">
  <location ref="B3:E45" firstHeaderRow="0" firstDataRow="1" firstDataCol="1"/>
  <pivotFields count="15"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nnual Revenue" fld="12" baseField="3" baseItem="0" numFmtId="164"/>
    <dataField name="Sum of budget" fld="11" baseField="3" baseItem="10" numFmtId="164"/>
    <dataField name="Percentage Change From Previous Year" fld="12" showDataAs="percentDiff" baseField="3" baseItem="1048828" numFmtId="1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1" rowHeaderCaption="Year">
  <location ref="B2:F44" firstHeaderRow="0" firstDataRow="1" firstDataCol="1"/>
  <pivotFields count="21"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numFmtId="44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gross" fld="12" baseField="3" baseItem="0" numFmtId="164"/>
    <dataField name=" Adjusted Revenue to Inflation" fld="16" baseField="3" baseItem="0" numFmtId="164"/>
    <dataField name="Percentage Difference" fld="20" baseField="3" baseItem="0" numFmtId="10"/>
    <dataField name="Average Compared to 1980" fld="12" showDataAs="percentDiff" baseField="3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 rowHeaderCaption="Movie Score">
  <location ref="A2:D76" firstHeaderRow="0" firstDataRow="1" firstDataCol="1"/>
  <pivotFields count="21">
    <pivotField showAll="0"/>
    <pivotField showAll="0"/>
    <pivotField showAll="0"/>
    <pivotField showAll="0"/>
    <pivotField showAll="0"/>
    <pivotField axis="axisRow" showAll="0" sortType="descending">
      <items count="74">
        <item n=" " x="72"/>
        <item x="62"/>
        <item x="71"/>
        <item x="61"/>
        <item x="63"/>
        <item x="2"/>
        <item x="60"/>
        <item x="55"/>
        <item x="0"/>
        <item x="28"/>
        <item x="7"/>
        <item x="31"/>
        <item x="45"/>
        <item x="6"/>
        <item x="40"/>
        <item x="3"/>
        <item x="37"/>
        <item x="24"/>
        <item x="34"/>
        <item x="4"/>
        <item x="13"/>
        <item x="12"/>
        <item x="9"/>
        <item x="15"/>
        <item x="8"/>
        <item x="17"/>
        <item x="14"/>
        <item x="16"/>
        <item x="5"/>
        <item x="21"/>
        <item x="19"/>
        <item x="10"/>
        <item x="22"/>
        <item x="23"/>
        <item x="1"/>
        <item x="46"/>
        <item x="41"/>
        <item x="30"/>
        <item x="20"/>
        <item x="11"/>
        <item x="33"/>
        <item x="27"/>
        <item x="18"/>
        <item x="38"/>
        <item x="25"/>
        <item x="32"/>
        <item x="26"/>
        <item x="54"/>
        <item x="44"/>
        <item x="36"/>
        <item x="29"/>
        <item x="52"/>
        <item x="35"/>
        <item x="49"/>
        <item x="51"/>
        <item x="47"/>
        <item x="48"/>
        <item x="50"/>
        <item x="39"/>
        <item x="64"/>
        <item x="56"/>
        <item x="59"/>
        <item x="53"/>
        <item x="43"/>
        <item x="70"/>
        <item x="42"/>
        <item x="57"/>
        <item x="65"/>
        <item x="69"/>
        <item x="66"/>
        <item x="58"/>
        <item x="67"/>
        <item x="6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numFmtId="44"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ross" fld="12" baseField="5" baseItem="0" numFmtId="164"/>
    <dataField name="Sum of budget" fld="11" baseField="5" baseItem="0" numFmtId="164"/>
    <dataField name="Sum of Gross/Sum of Budget" fld="17" baseField="5" baseItem="0" numFmtId="2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A2:D16" firstHeaderRow="0" firstDataRow="1" firstDataCol="1"/>
  <pivotFields count="21">
    <pivotField showAll="0"/>
    <pivotField axis="axisRow" showAll="0" sortType="ascending">
      <items count="14">
        <item x="6"/>
        <item x="2"/>
        <item x="5"/>
        <item x="4"/>
        <item x="1"/>
        <item x="8"/>
        <item x="0"/>
        <item x="12"/>
        <item x="11"/>
        <item x="7"/>
        <item x="9"/>
        <item x="10"/>
        <item n=" "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numFmtId="44"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14">
    <i>
      <x v="10"/>
    </i>
    <i>
      <x v="11"/>
    </i>
    <i>
      <x v="2"/>
    </i>
    <i>
      <x v="6"/>
    </i>
    <i>
      <x v="5"/>
    </i>
    <i>
      <x v="4"/>
    </i>
    <i>
      <x v="1"/>
    </i>
    <i>
      <x/>
    </i>
    <i>
      <x v="12"/>
    </i>
    <i>
      <x v="3"/>
    </i>
    <i>
      <x v="8"/>
    </i>
    <i>
      <x v="9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11" baseField="1" baseItem="0" numFmtId="164"/>
    <dataField name="Sum of gross" fld="12" baseField="1" baseItem="0" numFmtId="164"/>
    <dataField name="Sum of Gross/Sum of Budget" fld="19" baseField="1" baseItem="7" numFmtId="10"/>
  </dataFields>
  <formats count="2">
    <format dxfId="18">
      <pivotArea collapsedLevelsAreSubtotals="1" fieldPosition="0">
        <references count="2">
          <reference field="4294967294" count="1" selected="0">
            <x v="2"/>
          </reference>
          <reference field="1" count="1">
            <x v="4"/>
          </reference>
        </references>
      </pivotArea>
    </format>
    <format dxfId="13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enre" fieldListSortAscending="1">
  <location ref="A2:D22" firstHeaderRow="0" firstDataRow="1" firstDataCol="1"/>
  <pivotFields count="21">
    <pivotField showAll="0"/>
    <pivotField showAll="0"/>
    <pivotField axis="axisRow" showAll="0">
      <items count="20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numFmtId="44"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11" baseField="2" baseItem="0" numFmtId="164"/>
    <dataField name="Sum of gross" fld="12" baseField="2" baseItem="0" numFmtId="164"/>
    <dataField name="Sum of Gross/Sum of Budget" fld="18" baseField="2" baseItem="0" numFmtId="4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">
              <x v="7"/>
            </reference>
          </references>
        </pivotArea>
      </pivotAreas>
    </conditionalFormat>
  </conditional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7669"/>
  <sheetViews>
    <sheetView topLeftCell="C1" workbookViewId="0">
      <pane ySplit="1" topLeftCell="A7" activePane="bottomLeft" state="frozen"/>
      <selection pane="bottomLeft" activeCell="C42" sqref="C42:C7641"/>
    </sheetView>
  </sheetViews>
  <sheetFormatPr defaultRowHeight="15" x14ac:dyDescent="0.25"/>
  <cols>
    <col min="1" max="1" width="77" bestFit="1" customWidth="1"/>
    <col min="2" max="2" width="9.85546875" bestFit="1" customWidth="1"/>
    <col min="3" max="3" width="10.42578125" bestFit="1" customWidth="1"/>
    <col min="4" max="4" width="5" bestFit="1" customWidth="1"/>
    <col min="5" max="5" width="41.28515625" bestFit="1" customWidth="1"/>
    <col min="6" max="6" width="5.7109375" bestFit="1" customWidth="1"/>
    <col min="7" max="7" width="8" bestFit="1" customWidth="1"/>
    <col min="8" max="9" width="32.28515625" bestFit="1" customWidth="1"/>
    <col min="10" max="10" width="29.28515625" bestFit="1" customWidth="1"/>
    <col min="11" max="11" width="28.42578125" bestFit="1" customWidth="1"/>
    <col min="12" max="12" width="16.28515625" style="3" bestFit="1" customWidth="1"/>
    <col min="13" max="13" width="18" style="3" bestFit="1" customWidth="1"/>
    <col min="14" max="14" width="61.5703125" bestFit="1" customWidth="1"/>
    <col min="15" max="15" width="10.42578125" bestFit="1" customWidth="1"/>
    <col min="16" max="16" width="20.140625" customWidth="1"/>
    <col min="17" max="17" width="28.85546875" bestFit="1" customWidth="1"/>
    <col min="18" max="18" width="22.7109375" bestFit="1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22078</v>
      </c>
      <c r="Q1" s="1" t="s">
        <v>22096</v>
      </c>
    </row>
    <row r="2" spans="1:17" hidden="1" x14ac:dyDescent="0.25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 s="3">
        <v>19000000</v>
      </c>
      <c r="M2" s="3">
        <v>46998772</v>
      </c>
      <c r="N2" t="s">
        <v>23</v>
      </c>
      <c r="O2">
        <v>146</v>
      </c>
      <c r="P2">
        <f>_xlfn.XLOOKUP(D:D,CPI_Index!E:E,CPI_Index!B:B)</f>
        <v>82.4</v>
      </c>
      <c r="Q2" s="11">
        <f>M2*(CPI_Index!$B$112/Movies!P2)</f>
        <v>173792789.17961165</v>
      </c>
    </row>
    <row r="3" spans="1:17" hidden="1" x14ac:dyDescent="0.25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 s="3">
        <v>4500000</v>
      </c>
      <c r="M3" s="3">
        <v>58853106</v>
      </c>
      <c r="N3" t="s">
        <v>31</v>
      </c>
      <c r="O3">
        <v>104</v>
      </c>
      <c r="P3">
        <f>_xlfn.XLOOKUP(D:D,CPI_Index!E:E,CPI_Index!B:B)</f>
        <v>82.4</v>
      </c>
      <c r="Q3" s="11">
        <f>M3*(CPI_Index!$B$112/Movies!P3)</f>
        <v>217627929.58980581</v>
      </c>
    </row>
    <row r="4" spans="1:17" hidden="1" x14ac:dyDescent="0.25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 s="3">
        <v>18000000</v>
      </c>
      <c r="M4" s="3">
        <v>538375067</v>
      </c>
      <c r="N4" t="s">
        <v>39</v>
      </c>
      <c r="O4">
        <v>124</v>
      </c>
      <c r="P4">
        <f>_xlfn.XLOOKUP(D:D,CPI_Index!E:E,CPI_Index!B:B)</f>
        <v>82.4</v>
      </c>
      <c r="Q4" s="11">
        <f>M4*(CPI_Index!$B$112/Movies!P4)</f>
        <v>1990811685.8604367</v>
      </c>
    </row>
    <row r="5" spans="1:17" hidden="1" x14ac:dyDescent="0.25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 s="3">
        <v>3500000</v>
      </c>
      <c r="M5" s="3">
        <v>83453539</v>
      </c>
      <c r="N5" t="s">
        <v>44</v>
      </c>
      <c r="O5">
        <v>88</v>
      </c>
      <c r="P5">
        <f>_xlfn.XLOOKUP(D:D,CPI_Index!E:E,CPI_Index!B:B)</f>
        <v>82.4</v>
      </c>
      <c r="Q5" s="11">
        <f>M5*(CPI_Index!$B$112/Movies!P5)</f>
        <v>308595792.87985432</v>
      </c>
    </row>
    <row r="6" spans="1:17" hidden="1" x14ac:dyDescent="0.25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 s="3">
        <v>6000000</v>
      </c>
      <c r="M6" s="3">
        <v>39846344</v>
      </c>
      <c r="N6" t="s">
        <v>50</v>
      </c>
      <c r="O6">
        <v>98</v>
      </c>
      <c r="P6">
        <f>_xlfn.XLOOKUP(D:D,CPI_Index!E:E,CPI_Index!B:B)</f>
        <v>82.4</v>
      </c>
      <c r="Q6" s="11">
        <f>M6*(CPI_Index!$B$112/Movies!P6)</f>
        <v>147344429.81553397</v>
      </c>
    </row>
    <row r="7" spans="1:17" hidden="1" x14ac:dyDescent="0.25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 s="3">
        <v>550000</v>
      </c>
      <c r="M7" s="3">
        <v>39754601</v>
      </c>
      <c r="N7" t="s">
        <v>44</v>
      </c>
      <c r="O7">
        <v>95</v>
      </c>
      <c r="P7">
        <f>_xlfn.XLOOKUP(D:D,CPI_Index!E:E,CPI_Index!B:B)</f>
        <v>82.4</v>
      </c>
      <c r="Q7" s="11">
        <f>M7*(CPI_Index!$B$112/Movies!P7)</f>
        <v>147005181.125</v>
      </c>
    </row>
    <row r="8" spans="1:17" hidden="1" x14ac:dyDescent="0.25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 s="3">
        <v>27000000</v>
      </c>
      <c r="M8" s="3">
        <v>115229890</v>
      </c>
      <c r="N8" t="s">
        <v>61</v>
      </c>
      <c r="O8">
        <v>133</v>
      </c>
      <c r="P8">
        <f>_xlfn.XLOOKUP(D:D,CPI_Index!E:E,CPI_Index!B:B)</f>
        <v>82.4</v>
      </c>
      <c r="Q8" s="11">
        <f>M8*(CPI_Index!$B$112/Movies!P8)</f>
        <v>426098877.22087377</v>
      </c>
    </row>
    <row r="9" spans="1:17" hidden="1" x14ac:dyDescent="0.25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 s="3">
        <v>18000000</v>
      </c>
      <c r="M9" s="3">
        <v>23402427</v>
      </c>
      <c r="N9" t="s">
        <v>68</v>
      </c>
      <c r="O9">
        <v>129</v>
      </c>
      <c r="P9">
        <f>_xlfn.XLOOKUP(D:D,CPI_Index!E:E,CPI_Index!B:B)</f>
        <v>82.4</v>
      </c>
      <c r="Q9" s="11">
        <f>M9*(CPI_Index!$B$112/Movies!P9)</f>
        <v>86537858.093446597</v>
      </c>
    </row>
    <row r="10" spans="1:17" hidden="1" x14ac:dyDescent="0.25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 s="3">
        <v>54000000</v>
      </c>
      <c r="M10" s="3">
        <v>108185706</v>
      </c>
      <c r="N10" t="s">
        <v>74</v>
      </c>
      <c r="O10">
        <v>127</v>
      </c>
      <c r="P10">
        <f>_xlfn.XLOOKUP(D:D,CPI_Index!E:E,CPI_Index!B:B)</f>
        <v>82.4</v>
      </c>
      <c r="Q10" s="11">
        <f>M10*(CPI_Index!$B$112/Movies!P10)</f>
        <v>400050784.20145631</v>
      </c>
    </row>
    <row r="11" spans="1:17" hidden="1" x14ac:dyDescent="0.25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 s="3">
        <v>10000000</v>
      </c>
      <c r="M11" s="3">
        <v>15795189</v>
      </c>
      <c r="N11" t="s">
        <v>80</v>
      </c>
      <c r="O11">
        <v>100</v>
      </c>
      <c r="P11">
        <f>_xlfn.XLOOKUP(D:D,CPI_Index!E:E,CPI_Index!B:B)</f>
        <v>82.4</v>
      </c>
      <c r="Q11" s="11">
        <f>M11*(CPI_Index!$B$112/Movies!P11)</f>
        <v>58407695.246359222</v>
      </c>
    </row>
    <row r="12" spans="1:17" hidden="1" x14ac:dyDescent="0.25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 s="3">
        <v>15000000</v>
      </c>
      <c r="M12" s="3">
        <v>70687344</v>
      </c>
      <c r="N12" t="s">
        <v>86</v>
      </c>
      <c r="O12">
        <v>116</v>
      </c>
      <c r="P12">
        <f>_xlfn.XLOOKUP(D:D,CPI_Index!E:E,CPI_Index!B:B)</f>
        <v>82.4</v>
      </c>
      <c r="Q12" s="11">
        <f>M12*(CPI_Index!$B$112/Movies!P12)</f>
        <v>261388758.69902912</v>
      </c>
    </row>
    <row r="13" spans="1:17" hidden="1" x14ac:dyDescent="0.25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 s="3">
        <v>5000000</v>
      </c>
      <c r="M13" s="3">
        <v>30031783</v>
      </c>
      <c r="N13" t="s">
        <v>92</v>
      </c>
      <c r="O13">
        <v>109</v>
      </c>
      <c r="P13">
        <f>_xlfn.XLOOKUP(D:D,CPI_Index!E:E,CPI_Index!B:B)</f>
        <v>82.4</v>
      </c>
      <c r="Q13" s="11">
        <f>M13*(CPI_Index!$B$112/Movies!P13)</f>
        <v>111051993.69053397</v>
      </c>
    </row>
    <row r="14" spans="1:17" hidden="1" x14ac:dyDescent="0.25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 s="3">
        <v>20000000</v>
      </c>
      <c r="M14" s="3">
        <v>49823037</v>
      </c>
      <c r="N14" t="s">
        <v>44</v>
      </c>
      <c r="O14">
        <v>114</v>
      </c>
      <c r="P14">
        <f>_xlfn.XLOOKUP(D:D,CPI_Index!E:E,CPI_Index!B:B)</f>
        <v>82.4</v>
      </c>
      <c r="Q14" s="11">
        <f>M14*(CPI_Index!$B$112/Movies!P14)</f>
        <v>184236400.16868931</v>
      </c>
    </row>
    <row r="15" spans="1:17" hidden="1" x14ac:dyDescent="0.25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 s="3">
        <v>6000000</v>
      </c>
      <c r="M15" s="3">
        <v>54766923</v>
      </c>
      <c r="N15" t="s">
        <v>44</v>
      </c>
      <c r="O15">
        <v>124</v>
      </c>
      <c r="P15">
        <f>_xlfn.XLOOKUP(D:D,CPI_Index!E:E,CPI_Index!B:B)</f>
        <v>82.4</v>
      </c>
      <c r="Q15" s="11">
        <f>M15*(CPI_Index!$B$112/Movies!P15)</f>
        <v>202517978.61771843</v>
      </c>
    </row>
    <row r="16" spans="1:17" hidden="1" x14ac:dyDescent="0.25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 s="3">
        <v>6500000</v>
      </c>
      <c r="M16" s="3">
        <v>31899000</v>
      </c>
      <c r="N16" t="s">
        <v>107</v>
      </c>
      <c r="O16">
        <v>104</v>
      </c>
      <c r="P16">
        <f>_xlfn.XLOOKUP(D:D,CPI_Index!E:E,CPI_Index!B:B)</f>
        <v>82.4</v>
      </c>
      <c r="Q16" s="11">
        <f>M16*(CPI_Index!$B$112/Movies!P16)</f>
        <v>117956617.7184466</v>
      </c>
    </row>
    <row r="17" spans="1:17" hidden="1" x14ac:dyDescent="0.25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 s="3">
        <v>5100000</v>
      </c>
      <c r="M17" s="3">
        <v>9709597</v>
      </c>
      <c r="N17" t="s">
        <v>113</v>
      </c>
      <c r="O17">
        <v>103</v>
      </c>
      <c r="P17">
        <f>_xlfn.XLOOKUP(D:D,CPI_Index!E:E,CPI_Index!B:B)</f>
        <v>82.4</v>
      </c>
      <c r="Q17" s="11">
        <f>M17*(CPI_Index!$B$112/Movies!P17)</f>
        <v>35904298.61529126</v>
      </c>
    </row>
    <row r="18" spans="1:17" hidden="1" x14ac:dyDescent="0.25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 s="3">
        <v>21202829</v>
      </c>
      <c r="N18" t="s">
        <v>118</v>
      </c>
      <c r="O18">
        <v>134</v>
      </c>
      <c r="P18">
        <f>_xlfn.XLOOKUP(D:D,CPI_Index!E:E,CPI_Index!B:B)</f>
        <v>82.4</v>
      </c>
      <c r="Q18" s="11">
        <f>M18*(CPI_Index!$B$112/Movies!P18)</f>
        <v>78404150.440533981</v>
      </c>
    </row>
    <row r="19" spans="1:17" hidden="1" x14ac:dyDescent="0.25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 s="3">
        <v>10000000</v>
      </c>
      <c r="M19" s="3">
        <v>103300686</v>
      </c>
      <c r="N19" t="s">
        <v>123</v>
      </c>
      <c r="O19">
        <v>109</v>
      </c>
      <c r="P19">
        <f>_xlfn.XLOOKUP(D:D,CPI_Index!E:E,CPI_Index!B:B)</f>
        <v>82.4</v>
      </c>
      <c r="Q19" s="11">
        <f>M19*(CPI_Index!$B$112/Movies!P19)</f>
        <v>381986881.36165047</v>
      </c>
    </row>
    <row r="20" spans="1:17" hidden="1" x14ac:dyDescent="0.25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 s="3">
        <v>1000000</v>
      </c>
      <c r="M20" s="3">
        <v>21448782</v>
      </c>
      <c r="N20" t="s">
        <v>128</v>
      </c>
      <c r="O20">
        <v>89</v>
      </c>
      <c r="P20">
        <f>_xlfn.XLOOKUP(D:D,CPI_Index!E:E,CPI_Index!B:B)</f>
        <v>82.4</v>
      </c>
      <c r="Q20" s="11">
        <f>M20*(CPI_Index!$B$112/Movies!P20)</f>
        <v>79313639.264563099</v>
      </c>
    </row>
    <row r="21" spans="1:17" hidden="1" x14ac:dyDescent="0.25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 s="3">
        <v>101300000</v>
      </c>
      <c r="N21" t="s">
        <v>31</v>
      </c>
      <c r="O21">
        <v>111</v>
      </c>
      <c r="P21">
        <f>_xlfn.XLOOKUP(D:D,CPI_Index!E:E,CPI_Index!B:B)</f>
        <v>82.4</v>
      </c>
      <c r="Q21" s="11">
        <f>M21*(CPI_Index!$B$112/Movies!P21)</f>
        <v>374588713.592233</v>
      </c>
    </row>
    <row r="22" spans="1:17" hidden="1" x14ac:dyDescent="0.25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 s="3">
        <v>11000000</v>
      </c>
      <c r="M22" s="3">
        <v>19814523</v>
      </c>
      <c r="N22" t="s">
        <v>138</v>
      </c>
      <c r="O22">
        <v>102</v>
      </c>
      <c r="P22">
        <f>_xlfn.XLOOKUP(D:D,CPI_Index!E:E,CPI_Index!B:B)</f>
        <v>82.4</v>
      </c>
      <c r="Q22" s="11">
        <f>M22*(CPI_Index!$B$112/Movies!P22)</f>
        <v>73270450.947815523</v>
      </c>
    </row>
    <row r="23" spans="1:17" hidden="1" x14ac:dyDescent="0.25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 s="3">
        <v>44000000</v>
      </c>
      <c r="M23" s="3">
        <v>3484523</v>
      </c>
      <c r="N23" t="s">
        <v>143</v>
      </c>
      <c r="O23">
        <v>219</v>
      </c>
      <c r="P23">
        <f>_xlfn.XLOOKUP(D:D,CPI_Index!E:E,CPI_Index!B:B)</f>
        <v>82.4</v>
      </c>
      <c r="Q23" s="11">
        <f>M23*(CPI_Index!$B$112/Movies!P23)</f>
        <v>12885123.27791262</v>
      </c>
    </row>
    <row r="24" spans="1:17" hidden="1" x14ac:dyDescent="0.25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 s="3">
        <v>12000000</v>
      </c>
      <c r="M24" s="3">
        <v>16647800</v>
      </c>
      <c r="N24" t="s">
        <v>149</v>
      </c>
      <c r="O24">
        <v>103</v>
      </c>
      <c r="P24">
        <f>_xlfn.XLOOKUP(D:D,CPI_Index!E:E,CPI_Index!B:B)</f>
        <v>82.4</v>
      </c>
      <c r="Q24" s="11">
        <f>M24*(CPI_Index!$B$112/Movies!P24)</f>
        <v>61560493.446601935</v>
      </c>
    </row>
    <row r="25" spans="1:17" hidden="1" x14ac:dyDescent="0.25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 s="3">
        <v>20000000</v>
      </c>
      <c r="M25" s="3">
        <v>22762571</v>
      </c>
      <c r="N25" t="s">
        <v>61</v>
      </c>
      <c r="O25">
        <v>96</v>
      </c>
      <c r="P25">
        <f>_xlfn.XLOOKUP(D:D,CPI_Index!E:E,CPI_Index!B:B)</f>
        <v>82.4</v>
      </c>
      <c r="Q25" s="11">
        <f>M25*(CPI_Index!$B$112/Movies!P25)</f>
        <v>84171788.637135923</v>
      </c>
    </row>
    <row r="26" spans="1:17" hidden="1" x14ac:dyDescent="0.25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 s="3">
        <v>46918287</v>
      </c>
      <c r="N26" t="s">
        <v>44</v>
      </c>
      <c r="O26">
        <v>132</v>
      </c>
      <c r="P26">
        <f>_xlfn.XLOOKUP(D:D,CPI_Index!E:E,CPI_Index!B:B)</f>
        <v>82.4</v>
      </c>
      <c r="Q26" s="11">
        <f>M26*(CPI_Index!$B$112/Movies!P26)</f>
        <v>173495170.4963592</v>
      </c>
    </row>
    <row r="27" spans="1:17" hidden="1" x14ac:dyDescent="0.25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 s="3">
        <v>19853892</v>
      </c>
      <c r="N27" t="s">
        <v>23</v>
      </c>
      <c r="O27">
        <v>102</v>
      </c>
      <c r="P27">
        <f>_xlfn.XLOOKUP(D:D,CPI_Index!E:E,CPI_Index!B:B)</f>
        <v>82.4</v>
      </c>
      <c r="Q27" s="11">
        <f>M27*(CPI_Index!$B$112/Movies!P27)</f>
        <v>73416030.247572809</v>
      </c>
    </row>
    <row r="28" spans="1:17" hidden="1" x14ac:dyDescent="0.25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 s="3">
        <v>34326249</v>
      </c>
      <c r="N28" t="s">
        <v>171</v>
      </c>
      <c r="O28">
        <v>96</v>
      </c>
      <c r="P28">
        <f>_xlfn.XLOOKUP(D:D,CPI_Index!E:E,CPI_Index!B:B)</f>
        <v>82.4</v>
      </c>
      <c r="Q28" s="11">
        <f>M28*(CPI_Index!$B$112/Movies!P28)</f>
        <v>126932136.77548543</v>
      </c>
    </row>
    <row r="29" spans="1:17" hidden="1" x14ac:dyDescent="0.25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 s="3">
        <v>36000000</v>
      </c>
      <c r="N29" t="s">
        <v>176</v>
      </c>
      <c r="O29">
        <v>115</v>
      </c>
      <c r="P29">
        <f>_xlfn.XLOOKUP(D:D,CPI_Index!E:E,CPI_Index!B:B)</f>
        <v>82.4</v>
      </c>
      <c r="Q29" s="11">
        <f>M29*(CPI_Index!$B$112/Movies!P29)</f>
        <v>0</v>
      </c>
    </row>
    <row r="30" spans="1:17" hidden="1" x14ac:dyDescent="0.25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 s="3">
        <v>9000000</v>
      </c>
      <c r="M30" s="3">
        <v>37121708</v>
      </c>
      <c r="N30" t="s">
        <v>180</v>
      </c>
      <c r="O30">
        <v>131</v>
      </c>
      <c r="P30">
        <f>_xlfn.XLOOKUP(D:D,CPI_Index!E:E,CPI_Index!B:B)</f>
        <v>82.4</v>
      </c>
      <c r="Q30" s="11">
        <f>M30*(CPI_Index!$B$112/Movies!P30)</f>
        <v>137269228.49029124</v>
      </c>
    </row>
    <row r="31" spans="1:17" hidden="1" x14ac:dyDescent="0.25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 s="3">
        <v>4800000</v>
      </c>
      <c r="M31" s="3">
        <v>22743674</v>
      </c>
      <c r="N31" t="s">
        <v>44</v>
      </c>
      <c r="O31">
        <v>117</v>
      </c>
      <c r="P31">
        <f>_xlfn.XLOOKUP(D:D,CPI_Index!E:E,CPI_Index!B:B)</f>
        <v>82.4</v>
      </c>
      <c r="Q31" s="11">
        <f>M31*(CPI_Index!$B$112/Movies!P31)</f>
        <v>84101911.016990289</v>
      </c>
    </row>
    <row r="32" spans="1:17" hidden="1" x14ac:dyDescent="0.25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 s="3">
        <v>22482952</v>
      </c>
      <c r="N32" t="s">
        <v>180</v>
      </c>
      <c r="O32">
        <v>102</v>
      </c>
      <c r="P32">
        <f>_xlfn.XLOOKUP(D:D,CPI_Index!E:E,CPI_Index!B:B)</f>
        <v>82.4</v>
      </c>
      <c r="Q32" s="11">
        <f>M32*(CPI_Index!$B$112/Movies!P32)</f>
        <v>83137809.155339807</v>
      </c>
    </row>
    <row r="33" spans="1:17" hidden="1" x14ac:dyDescent="0.25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 s="3">
        <v>14796236</v>
      </c>
      <c r="N33" t="s">
        <v>196</v>
      </c>
      <c r="O33">
        <v>92</v>
      </c>
      <c r="P33">
        <f>_xlfn.XLOOKUP(D:D,CPI_Index!E:E,CPI_Index!B:B)</f>
        <v>82.4</v>
      </c>
      <c r="Q33" s="11">
        <f>M33*(CPI_Index!$B$112/Movies!P33)</f>
        <v>54713751.325242713</v>
      </c>
    </row>
    <row r="34" spans="1:17" hidden="1" x14ac:dyDescent="0.25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 s="3">
        <v>66132626</v>
      </c>
      <c r="N34" t="s">
        <v>61</v>
      </c>
      <c r="O34">
        <v>100</v>
      </c>
      <c r="P34">
        <f>_xlfn.XLOOKUP(D:D,CPI_Index!E:E,CPI_Index!B:B)</f>
        <v>82.4</v>
      </c>
      <c r="Q34" s="11">
        <f>M34*(CPI_Index!$B$112/Movies!P34)</f>
        <v>244546251.72572812</v>
      </c>
    </row>
    <row r="35" spans="1:17" hidden="1" x14ac:dyDescent="0.25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 s="3">
        <v>5100000</v>
      </c>
      <c r="M35" s="3">
        <v>534816</v>
      </c>
      <c r="N35" t="s">
        <v>205</v>
      </c>
      <c r="O35">
        <v>97</v>
      </c>
      <c r="P35">
        <f>_xlfn.XLOOKUP(D:D,CPI_Index!E:E,CPI_Index!B:B)</f>
        <v>82.4</v>
      </c>
      <c r="Q35" s="11">
        <f>M35*(CPI_Index!$B$112/Movies!P35)</f>
        <v>1977650.9126213591</v>
      </c>
    </row>
    <row r="36" spans="1:17" hidden="1" x14ac:dyDescent="0.25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 s="3">
        <v>43995918</v>
      </c>
      <c r="N36" t="s">
        <v>210</v>
      </c>
      <c r="O36">
        <v>102</v>
      </c>
      <c r="P36">
        <f>_xlfn.XLOOKUP(D:D,CPI_Index!E:E,CPI_Index!B:B)</f>
        <v>82.4</v>
      </c>
      <c r="Q36" s="11">
        <f>M36*(CPI_Index!$B$112/Movies!P36)</f>
        <v>162688789.01213592</v>
      </c>
    </row>
    <row r="37" spans="1:17" hidden="1" x14ac:dyDescent="0.25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 s="3">
        <v>10000000</v>
      </c>
      <c r="M37" s="3">
        <v>69847348</v>
      </c>
      <c r="N37" t="s">
        <v>23</v>
      </c>
      <c r="O37">
        <v>109</v>
      </c>
      <c r="P37">
        <f>_xlfn.XLOOKUP(D:D,CPI_Index!E:E,CPI_Index!B:B)</f>
        <v>82.4</v>
      </c>
      <c r="Q37" s="11">
        <f>M37*(CPI_Index!$B$112/Movies!P37)</f>
        <v>258282608.44174755</v>
      </c>
    </row>
    <row r="38" spans="1:17" hidden="1" x14ac:dyDescent="0.25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 s="3">
        <v>4000000</v>
      </c>
      <c r="M38" s="3">
        <v>10000000</v>
      </c>
      <c r="N38" t="s">
        <v>219</v>
      </c>
      <c r="O38">
        <v>91</v>
      </c>
      <c r="P38">
        <f>_xlfn.XLOOKUP(D:D,CPI_Index!E:E,CPI_Index!B:B)</f>
        <v>82.4</v>
      </c>
      <c r="Q38" s="11">
        <f>M38*(CPI_Index!$B$112/Movies!P38)</f>
        <v>36978155.339805819</v>
      </c>
    </row>
    <row r="39" spans="1:17" hidden="1" x14ac:dyDescent="0.25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 s="3">
        <v>3000000</v>
      </c>
      <c r="M39" s="3">
        <v>6342668</v>
      </c>
      <c r="N39" t="s">
        <v>225</v>
      </c>
      <c r="O39">
        <v>101</v>
      </c>
      <c r="P39">
        <f>_xlfn.XLOOKUP(D:D,CPI_Index!E:E,CPI_Index!B:B)</f>
        <v>82.4</v>
      </c>
      <c r="Q39" s="11">
        <f>M39*(CPI_Index!$B$112/Movies!P39)</f>
        <v>23454016.257281553</v>
      </c>
    </row>
    <row r="40" spans="1:17" hidden="1" x14ac:dyDescent="0.25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 s="3">
        <v>27118000</v>
      </c>
      <c r="N40" t="s">
        <v>230</v>
      </c>
      <c r="O40">
        <v>115</v>
      </c>
      <c r="P40">
        <f>_xlfn.XLOOKUP(D:D,CPI_Index!E:E,CPI_Index!B:B)</f>
        <v>82.4</v>
      </c>
      <c r="Q40" s="11">
        <f>M40*(CPI_Index!$B$112/Movies!P40)</f>
        <v>100277361.65048543</v>
      </c>
    </row>
    <row r="41" spans="1:17" hidden="1" x14ac:dyDescent="0.25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 s="3">
        <v>67182787</v>
      </c>
      <c r="N41" t="s">
        <v>61</v>
      </c>
      <c r="O41">
        <v>124</v>
      </c>
      <c r="P41">
        <f>_xlfn.XLOOKUP(D:D,CPI_Index!E:E,CPI_Index!B:B)</f>
        <v>82.4</v>
      </c>
      <c r="Q41" s="11">
        <f>M41*(CPI_Index!$B$112/Movies!P41)</f>
        <v>248429553.38470873</v>
      </c>
    </row>
    <row r="42" spans="1:17" x14ac:dyDescent="0.25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 s="3">
        <v>5000000</v>
      </c>
      <c r="N42" t="s">
        <v>242</v>
      </c>
      <c r="O42">
        <v>84</v>
      </c>
      <c r="P42">
        <f>_xlfn.XLOOKUP(D:D,CPI_Index!E:E,CPI_Index!B:B)</f>
        <v>82.4</v>
      </c>
      <c r="Q42" s="11">
        <f>M42*(CPI_Index!$B$112/Movies!P42)</f>
        <v>18489077.66990291</v>
      </c>
    </row>
    <row r="43" spans="1:17" hidden="1" x14ac:dyDescent="0.25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  <c r="P43">
        <f>_xlfn.XLOOKUP(D:D,CPI_Index!E:E,CPI_Index!B:B)</f>
        <v>82.4</v>
      </c>
      <c r="Q43" s="11">
        <f>M43*(CPI_Index!$B$112/Movies!P43)</f>
        <v>0</v>
      </c>
    </row>
    <row r="44" spans="1:17" hidden="1" x14ac:dyDescent="0.25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 s="3">
        <v>3500000</v>
      </c>
      <c r="M44" s="3">
        <v>7063886</v>
      </c>
      <c r="N44" t="s">
        <v>255</v>
      </c>
      <c r="O44">
        <v>131</v>
      </c>
      <c r="P44">
        <f>_xlfn.XLOOKUP(D:D,CPI_Index!E:E,CPI_Index!B:B)</f>
        <v>82.4</v>
      </c>
      <c r="Q44" s="11">
        <f>M44*(CPI_Index!$B$112/Movies!P44)</f>
        <v>26120947.381067958</v>
      </c>
    </row>
    <row r="45" spans="1:17" hidden="1" x14ac:dyDescent="0.25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 s="3">
        <v>6659377</v>
      </c>
      <c r="N45" t="s">
        <v>61</v>
      </c>
      <c r="O45">
        <v>99</v>
      </c>
      <c r="P45">
        <f>_xlfn.XLOOKUP(D:D,CPI_Index!E:E,CPI_Index!B:B)</f>
        <v>82.4</v>
      </c>
      <c r="Q45" s="11">
        <f>M45*(CPI_Index!$B$112/Movies!P45)</f>
        <v>24625147.71723301</v>
      </c>
    </row>
    <row r="46" spans="1:17" hidden="1" x14ac:dyDescent="0.25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 s="3">
        <v>8415112</v>
      </c>
      <c r="N46" t="s">
        <v>230</v>
      </c>
      <c r="O46">
        <v>101</v>
      </c>
      <c r="P46">
        <f>_xlfn.XLOOKUP(D:D,CPI_Index!E:E,CPI_Index!B:B)</f>
        <v>82.4</v>
      </c>
      <c r="Q46" s="11">
        <f>M46*(CPI_Index!$B$112/Movies!P46)</f>
        <v>31117531.873786405</v>
      </c>
    </row>
    <row r="47" spans="1:17" hidden="1" x14ac:dyDescent="0.25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 s="3">
        <v>41675194</v>
      </c>
      <c r="N47" t="s">
        <v>61</v>
      </c>
      <c r="O47">
        <v>99</v>
      </c>
      <c r="P47">
        <f>_xlfn.XLOOKUP(D:D,CPI_Index!E:E,CPI_Index!B:B)</f>
        <v>82.4</v>
      </c>
      <c r="Q47" s="11">
        <f>M47*(CPI_Index!$B$112/Movies!P47)</f>
        <v>154107179.75485435</v>
      </c>
    </row>
    <row r="48" spans="1:17" hidden="1" x14ac:dyDescent="0.25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 s="3">
        <v>22000000</v>
      </c>
      <c r="M48" s="3">
        <v>15716828</v>
      </c>
      <c r="N48" t="s">
        <v>61</v>
      </c>
      <c r="O48">
        <v>109</v>
      </c>
      <c r="P48">
        <f>_xlfn.XLOOKUP(D:D,CPI_Index!E:E,CPI_Index!B:B)</f>
        <v>82.4</v>
      </c>
      <c r="Q48" s="11">
        <f>M48*(CPI_Index!$B$112/Movies!P48)</f>
        <v>58117930.723300964</v>
      </c>
    </row>
    <row r="49" spans="1:17" hidden="1" x14ac:dyDescent="0.25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 s="3">
        <v>300000</v>
      </c>
      <c r="N49" t="s">
        <v>276</v>
      </c>
      <c r="O49">
        <v>82</v>
      </c>
      <c r="P49">
        <f>_xlfn.XLOOKUP(D:D,CPI_Index!E:E,CPI_Index!B:B)</f>
        <v>82.4</v>
      </c>
      <c r="Q49" s="11">
        <f>M49*(CPI_Index!$B$112/Movies!P49)</f>
        <v>0</v>
      </c>
    </row>
    <row r="50" spans="1:17" hidden="1" x14ac:dyDescent="0.25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 s="3">
        <v>15000000</v>
      </c>
      <c r="M50" s="3">
        <v>14662035</v>
      </c>
      <c r="N50" t="s">
        <v>61</v>
      </c>
      <c r="O50">
        <v>94</v>
      </c>
      <c r="P50">
        <f>_xlfn.XLOOKUP(D:D,CPI_Index!E:E,CPI_Index!B:B)</f>
        <v>82.4</v>
      </c>
      <c r="Q50" s="11">
        <f>M50*(CPI_Index!$B$112/Movies!P50)</f>
        <v>54217500.782766983</v>
      </c>
    </row>
    <row r="51" spans="1:17" hidden="1" x14ac:dyDescent="0.25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 s="3">
        <v>35000000</v>
      </c>
      <c r="N51" t="s">
        <v>287</v>
      </c>
      <c r="O51">
        <v>173</v>
      </c>
      <c r="P51">
        <f>_xlfn.XLOOKUP(D:D,CPI_Index!E:E,CPI_Index!B:B)</f>
        <v>82.4</v>
      </c>
      <c r="Q51" s="11">
        <f>M51*(CPI_Index!$B$112/Movies!P51)</f>
        <v>0</v>
      </c>
    </row>
    <row r="52" spans="1:17" hidden="1" x14ac:dyDescent="0.25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 s="3">
        <v>10000000</v>
      </c>
      <c r="M52" s="3">
        <v>10389003</v>
      </c>
      <c r="N52" t="s">
        <v>290</v>
      </c>
      <c r="O52">
        <v>89</v>
      </c>
      <c r="P52">
        <f>_xlfn.XLOOKUP(D:D,CPI_Index!E:E,CPI_Index!B:B)</f>
        <v>82.4</v>
      </c>
      <c r="Q52" s="11">
        <f>M52*(CPI_Index!$B$112/Movies!P52)</f>
        <v>38416616.675970875</v>
      </c>
    </row>
    <row r="53" spans="1:17" hidden="1" x14ac:dyDescent="0.25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 s="3">
        <v>7000000</v>
      </c>
      <c r="M53" s="3">
        <v>4309490</v>
      </c>
      <c r="N53" t="s">
        <v>61</v>
      </c>
      <c r="O53">
        <v>95</v>
      </c>
      <c r="P53">
        <f>_xlfn.XLOOKUP(D:D,CPI_Index!E:E,CPI_Index!B:B)</f>
        <v>82.4</v>
      </c>
      <c r="Q53" s="11">
        <f>M53*(CPI_Index!$B$112/Movies!P53)</f>
        <v>15935699.065533979</v>
      </c>
    </row>
    <row r="54" spans="1:17" hidden="1" x14ac:dyDescent="0.25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 s="3">
        <v>20000000</v>
      </c>
      <c r="N54" t="s">
        <v>230</v>
      </c>
      <c r="O54">
        <v>124</v>
      </c>
      <c r="P54">
        <f>_xlfn.XLOOKUP(D:D,CPI_Index!E:E,CPI_Index!B:B)</f>
        <v>82.4</v>
      </c>
      <c r="Q54" s="11">
        <f>M54*(CPI_Index!$B$112/Movies!P54)</f>
        <v>0</v>
      </c>
    </row>
    <row r="55" spans="1:17" hidden="1" x14ac:dyDescent="0.25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 s="3">
        <v>6500000</v>
      </c>
      <c r="M55" s="3">
        <v>24265659</v>
      </c>
      <c r="N55" t="s">
        <v>23</v>
      </c>
      <c r="O55">
        <v>116</v>
      </c>
      <c r="P55">
        <f>_xlfn.XLOOKUP(D:D,CPI_Index!E:E,CPI_Index!B:B)</f>
        <v>82.4</v>
      </c>
      <c r="Q55" s="11">
        <f>M55*(CPI_Index!$B$112/Movies!P55)</f>
        <v>89729930.792475715</v>
      </c>
    </row>
    <row r="56" spans="1:17" hidden="1" x14ac:dyDescent="0.25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 s="3">
        <v>12516</v>
      </c>
      <c r="N56" t="s">
        <v>307</v>
      </c>
      <c r="O56">
        <v>139</v>
      </c>
      <c r="P56">
        <f>_xlfn.XLOOKUP(D:D,CPI_Index!E:E,CPI_Index!B:B)</f>
        <v>82.4</v>
      </c>
      <c r="Q56" s="11">
        <f>M56*(CPI_Index!$B$112/Movies!P56)</f>
        <v>46281.859223300969</v>
      </c>
    </row>
    <row r="57" spans="1:17" hidden="1" x14ac:dyDescent="0.25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  <c r="P57">
        <f>_xlfn.XLOOKUP(D:D,CPI_Index!E:E,CPI_Index!B:B)</f>
        <v>82.4</v>
      </c>
      <c r="Q57" s="11">
        <f>M57*(CPI_Index!$B$112/Movies!P57)</f>
        <v>0</v>
      </c>
    </row>
    <row r="58" spans="1:17" hidden="1" x14ac:dyDescent="0.25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 s="3">
        <v>20000000</v>
      </c>
      <c r="M58" s="3">
        <v>3763988</v>
      </c>
      <c r="N58" t="s">
        <v>318</v>
      </c>
      <c r="O58">
        <v>121</v>
      </c>
      <c r="P58">
        <f>_xlfn.XLOOKUP(D:D,CPI_Index!E:E,CPI_Index!B:B)</f>
        <v>82.4</v>
      </c>
      <c r="Q58" s="11">
        <f>M58*(CPI_Index!$B$112/Movies!P58)</f>
        <v>13918533.296116505</v>
      </c>
    </row>
    <row r="59" spans="1:17" hidden="1" x14ac:dyDescent="0.25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 s="3">
        <v>6000000</v>
      </c>
      <c r="M59" s="3">
        <v>6216067</v>
      </c>
      <c r="N59" t="s">
        <v>323</v>
      </c>
      <c r="O59">
        <v>103</v>
      </c>
      <c r="P59">
        <f>_xlfn.XLOOKUP(D:D,CPI_Index!E:E,CPI_Index!B:B)</f>
        <v>82.4</v>
      </c>
      <c r="Q59" s="11">
        <f>M59*(CPI_Index!$B$112/Movies!P59)</f>
        <v>22985869.112864077</v>
      </c>
    </row>
    <row r="60" spans="1:17" hidden="1" x14ac:dyDescent="0.25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 s="3">
        <v>4000000</v>
      </c>
      <c r="M60" s="3">
        <v>18971000</v>
      </c>
      <c r="N60" t="s">
        <v>328</v>
      </c>
      <c r="O60">
        <v>103</v>
      </c>
      <c r="P60">
        <f>_xlfn.XLOOKUP(D:D,CPI_Index!E:E,CPI_Index!B:B)</f>
        <v>82.4</v>
      </c>
      <c r="Q60" s="11">
        <f>M60*(CPI_Index!$B$112/Movies!P60)</f>
        <v>70151258.495145619</v>
      </c>
    </row>
    <row r="61" spans="1:17" hidden="1" x14ac:dyDescent="0.25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 s="3">
        <v>11000000</v>
      </c>
      <c r="N61" t="s">
        <v>335</v>
      </c>
      <c r="O61">
        <v>97</v>
      </c>
      <c r="P61">
        <f>_xlfn.XLOOKUP(D:D,CPI_Index!E:E,CPI_Index!B:B)</f>
        <v>82.4</v>
      </c>
      <c r="Q61" s="11">
        <f>M61*(CPI_Index!$B$112/Movies!P61)</f>
        <v>0</v>
      </c>
    </row>
    <row r="62" spans="1:17" hidden="1" x14ac:dyDescent="0.25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 s="3">
        <v>18000000</v>
      </c>
      <c r="N62" t="s">
        <v>242</v>
      </c>
      <c r="O62">
        <v>100</v>
      </c>
      <c r="P62">
        <f>_xlfn.XLOOKUP(D:D,CPI_Index!E:E,CPI_Index!B:B)</f>
        <v>82.4</v>
      </c>
      <c r="Q62" s="11">
        <f>M62*(CPI_Index!$B$112/Movies!P62)</f>
        <v>66560679.611650482</v>
      </c>
    </row>
    <row r="63" spans="1:17" hidden="1" x14ac:dyDescent="0.25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 s="3">
        <v>14287755</v>
      </c>
      <c r="N63" t="s">
        <v>210</v>
      </c>
      <c r="O63">
        <v>123</v>
      </c>
      <c r="P63">
        <f>_xlfn.XLOOKUP(D:D,CPI_Index!E:E,CPI_Index!B:B)</f>
        <v>82.4</v>
      </c>
      <c r="Q63" s="11">
        <f>M63*(CPI_Index!$B$112/Movies!P63)</f>
        <v>52833482.384708732</v>
      </c>
    </row>
    <row r="64" spans="1:17" hidden="1" x14ac:dyDescent="0.25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  <c r="P64">
        <f>_xlfn.XLOOKUP(D:D,CPI_Index!E:E,CPI_Index!B:B)</f>
        <v>82.4</v>
      </c>
      <c r="Q64" s="11">
        <f>M64*(CPI_Index!$B$112/Movies!P64)</f>
        <v>0</v>
      </c>
    </row>
    <row r="65" spans="1:17" hidden="1" x14ac:dyDescent="0.25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 s="3">
        <v>17815212</v>
      </c>
      <c r="N65" t="s">
        <v>355</v>
      </c>
      <c r="O65">
        <v>119</v>
      </c>
      <c r="P65">
        <f>_xlfn.XLOOKUP(D:D,CPI_Index!E:E,CPI_Index!B:B)</f>
        <v>82.4</v>
      </c>
      <c r="Q65" s="11">
        <f>M65*(CPI_Index!$B$112/Movies!P65)</f>
        <v>65877367.674757279</v>
      </c>
    </row>
    <row r="66" spans="1:17" hidden="1" x14ac:dyDescent="0.25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 s="3">
        <v>3910019</v>
      </c>
      <c r="N66" t="s">
        <v>61</v>
      </c>
      <c r="O66">
        <v>103</v>
      </c>
      <c r="P66">
        <f>_xlfn.XLOOKUP(D:D,CPI_Index!E:E,CPI_Index!B:B)</f>
        <v>82.4</v>
      </c>
      <c r="Q66" s="11">
        <f>M66*(CPI_Index!$B$112/Movies!P66)</f>
        <v>14458528.996359222</v>
      </c>
    </row>
    <row r="67" spans="1:17" hidden="1" x14ac:dyDescent="0.25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 s="3">
        <v>7653061</v>
      </c>
      <c r="N67" t="s">
        <v>363</v>
      </c>
      <c r="O67">
        <v>93</v>
      </c>
      <c r="P67">
        <f>_xlfn.XLOOKUP(D:D,CPI_Index!E:E,CPI_Index!B:B)</f>
        <v>82.4</v>
      </c>
      <c r="Q67" s="11">
        <f>M67*(CPI_Index!$B$112/Movies!P67)</f>
        <v>28299607.848300967</v>
      </c>
    </row>
    <row r="68" spans="1:17" hidden="1" x14ac:dyDescent="0.25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 s="3">
        <v>900000</v>
      </c>
      <c r="N68" t="s">
        <v>370</v>
      </c>
      <c r="O68">
        <v>150</v>
      </c>
      <c r="P68">
        <f>_xlfn.XLOOKUP(D:D,CPI_Index!E:E,CPI_Index!B:B)</f>
        <v>82.4</v>
      </c>
      <c r="Q68" s="11">
        <f>M68*(CPI_Index!$B$112/Movies!P68)</f>
        <v>0</v>
      </c>
    </row>
    <row r="69" spans="1:17" hidden="1" x14ac:dyDescent="0.25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 s="3">
        <v>10697276</v>
      </c>
      <c r="N69" t="s">
        <v>375</v>
      </c>
      <c r="O69">
        <v>100</v>
      </c>
      <c r="P69">
        <f>_xlfn.XLOOKUP(D:D,CPI_Index!E:E,CPI_Index!B:B)</f>
        <v>82.4</v>
      </c>
      <c r="Q69" s="11">
        <f>M69*(CPI_Index!$B$112/Movies!P69)</f>
        <v>39556553.364077665</v>
      </c>
    </row>
    <row r="70" spans="1:17" hidden="1" x14ac:dyDescent="0.25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 s="3">
        <v>9870727</v>
      </c>
      <c r="N70" t="s">
        <v>44</v>
      </c>
      <c r="O70">
        <v>86</v>
      </c>
      <c r="P70">
        <f>_xlfn.XLOOKUP(D:D,CPI_Index!E:E,CPI_Index!B:B)</f>
        <v>82.4</v>
      </c>
      <c r="Q70" s="11">
        <f>M70*(CPI_Index!$B$112/Movies!P70)</f>
        <v>36500127.632281549</v>
      </c>
    </row>
    <row r="71" spans="1:17" hidden="1" x14ac:dyDescent="0.25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 s="3">
        <v>15934737</v>
      </c>
      <c r="N71" t="s">
        <v>384</v>
      </c>
      <c r="O71">
        <v>98</v>
      </c>
      <c r="P71">
        <f>_xlfn.XLOOKUP(D:D,CPI_Index!E:E,CPI_Index!B:B)</f>
        <v>82.4</v>
      </c>
      <c r="Q71" s="11">
        <f>M71*(CPI_Index!$B$112/Movies!P71)</f>
        <v>58923718.008495145</v>
      </c>
    </row>
    <row r="72" spans="1:17" hidden="1" x14ac:dyDescent="0.25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 s="3">
        <v>14155617</v>
      </c>
      <c r="N72" t="s">
        <v>31</v>
      </c>
      <c r="O72">
        <v>103</v>
      </c>
      <c r="P72">
        <f>_xlfn.XLOOKUP(D:D,CPI_Index!E:E,CPI_Index!B:B)</f>
        <v>82.4</v>
      </c>
      <c r="Q72" s="11">
        <f>M72*(CPI_Index!$B$112/Movies!P72)</f>
        <v>52344860.435679607</v>
      </c>
    </row>
    <row r="73" spans="1:17" hidden="1" x14ac:dyDescent="0.25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 s="3">
        <v>2013193</v>
      </c>
      <c r="N73" t="s">
        <v>394</v>
      </c>
      <c r="O73">
        <v>75</v>
      </c>
      <c r="P73">
        <f>_xlfn.XLOOKUP(D:D,CPI_Index!E:E,CPI_Index!B:B)</f>
        <v>82.4</v>
      </c>
      <c r="Q73" s="11">
        <f>M73*(CPI_Index!$B$112/Movies!P73)</f>
        <v>7444416.3483009702</v>
      </c>
    </row>
    <row r="74" spans="1:17" hidden="1" x14ac:dyDescent="0.25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 s="3">
        <v>5215015</v>
      </c>
      <c r="N74" t="s">
        <v>61</v>
      </c>
      <c r="O74">
        <v>97</v>
      </c>
      <c r="P74">
        <f>_xlfn.XLOOKUP(D:D,CPI_Index!E:E,CPI_Index!B:B)</f>
        <v>82.4</v>
      </c>
      <c r="Q74" s="11">
        <f>M74*(CPI_Index!$B$112/Movies!P74)</f>
        <v>19284163.476941746</v>
      </c>
    </row>
    <row r="75" spans="1:17" hidden="1" x14ac:dyDescent="0.25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 s="3">
        <v>4226370</v>
      </c>
      <c r="N75" t="s">
        <v>401</v>
      </c>
      <c r="O75">
        <v>106</v>
      </c>
      <c r="P75">
        <f>_xlfn.XLOOKUP(D:D,CPI_Index!E:E,CPI_Index!B:B)</f>
        <v>82.4</v>
      </c>
      <c r="Q75" s="11">
        <f>M75*(CPI_Index!$B$112/Movies!P75)</f>
        <v>15628336.638349513</v>
      </c>
    </row>
    <row r="76" spans="1:17" hidden="1" x14ac:dyDescent="0.25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 s="3">
        <v>2086905</v>
      </c>
      <c r="N76" t="s">
        <v>23</v>
      </c>
      <c r="O76">
        <v>112</v>
      </c>
      <c r="P76">
        <f>_xlfn.XLOOKUP(D:D,CPI_Index!E:E,CPI_Index!B:B)</f>
        <v>82.4</v>
      </c>
      <c r="Q76" s="11">
        <f>M76*(CPI_Index!$B$112/Movies!P76)</f>
        <v>7716989.7269417467</v>
      </c>
    </row>
    <row r="77" spans="1:17" hidden="1" x14ac:dyDescent="0.25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 s="3">
        <v>6000000</v>
      </c>
      <c r="M77" s="3">
        <v>11000000</v>
      </c>
      <c r="N77" t="s">
        <v>242</v>
      </c>
      <c r="O77">
        <v>97</v>
      </c>
      <c r="P77">
        <f>_xlfn.XLOOKUP(D:D,CPI_Index!E:E,CPI_Index!B:B)</f>
        <v>82.4</v>
      </c>
      <c r="Q77" s="11">
        <f>M77*(CPI_Index!$B$112/Movies!P77)</f>
        <v>40675970.873786405</v>
      </c>
    </row>
    <row r="78" spans="1:17" hidden="1" x14ac:dyDescent="0.25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 s="3">
        <v>6321392</v>
      </c>
      <c r="N78" t="s">
        <v>61</v>
      </c>
      <c r="O78">
        <v>103</v>
      </c>
      <c r="P78">
        <f>_xlfn.XLOOKUP(D:D,CPI_Index!E:E,CPI_Index!B:B)</f>
        <v>82.4</v>
      </c>
      <c r="Q78" s="11">
        <f>M78*(CPI_Index!$B$112/Movies!P78)</f>
        <v>23375341.533980582</v>
      </c>
    </row>
    <row r="79" spans="1:17" hidden="1" x14ac:dyDescent="0.25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 s="3">
        <v>5500000</v>
      </c>
      <c r="M79" s="3">
        <v>4400000</v>
      </c>
      <c r="N79" t="s">
        <v>180</v>
      </c>
      <c r="O79">
        <v>115</v>
      </c>
      <c r="P79">
        <f>_xlfn.XLOOKUP(D:D,CPI_Index!E:E,CPI_Index!B:B)</f>
        <v>82.4</v>
      </c>
      <c r="Q79" s="11">
        <f>M79*(CPI_Index!$B$112/Movies!P79)</f>
        <v>16270388.349514563</v>
      </c>
    </row>
    <row r="80" spans="1:17" hidden="1" x14ac:dyDescent="0.25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 s="3">
        <v>109749</v>
      </c>
      <c r="N80" t="s">
        <v>423</v>
      </c>
      <c r="O80">
        <v>95</v>
      </c>
      <c r="P80">
        <f>_xlfn.XLOOKUP(D:D,CPI_Index!E:E,CPI_Index!B:B)</f>
        <v>82.4</v>
      </c>
      <c r="Q80" s="11">
        <f>M80*(CPI_Index!$B$112/Movies!P80)</f>
        <v>405831.5570388349</v>
      </c>
    </row>
    <row r="81" spans="1:17" hidden="1" x14ac:dyDescent="0.25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 s="3">
        <v>3000000</v>
      </c>
      <c r="N81" t="s">
        <v>429</v>
      </c>
      <c r="O81">
        <v>108</v>
      </c>
      <c r="P81">
        <f>_xlfn.XLOOKUP(D:D,CPI_Index!E:E,CPI_Index!B:B)</f>
        <v>82.4</v>
      </c>
      <c r="Q81" s="11">
        <f>M81*(CPI_Index!$B$112/Movies!P81)</f>
        <v>0</v>
      </c>
    </row>
    <row r="82" spans="1:17" hidden="1" x14ac:dyDescent="0.25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 s="3">
        <v>5100000</v>
      </c>
      <c r="M82" s="3">
        <v>59167</v>
      </c>
      <c r="N82" t="s">
        <v>435</v>
      </c>
      <c r="O82">
        <v>94</v>
      </c>
      <c r="P82">
        <f>_xlfn.XLOOKUP(D:D,CPI_Index!E:E,CPI_Index!B:B)</f>
        <v>82.4</v>
      </c>
      <c r="Q82" s="11">
        <f>M82*(CPI_Index!$B$112/Movies!P82)</f>
        <v>218788.65169902911</v>
      </c>
    </row>
    <row r="83" spans="1:17" hidden="1" x14ac:dyDescent="0.25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 s="3">
        <v>2128395</v>
      </c>
      <c r="N83" t="s">
        <v>440</v>
      </c>
      <c r="O83">
        <v>96</v>
      </c>
      <c r="P83">
        <f>_xlfn.XLOOKUP(D:D,CPI_Index!E:E,CPI_Index!B:B)</f>
        <v>82.4</v>
      </c>
      <c r="Q83" s="11">
        <f>M83*(CPI_Index!$B$112/Movies!P83)</f>
        <v>7870412.0934466012</v>
      </c>
    </row>
    <row r="84" spans="1:17" hidden="1" x14ac:dyDescent="0.25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 s="3">
        <v>2806659</v>
      </c>
      <c r="N84" t="s">
        <v>445</v>
      </c>
      <c r="O84">
        <v>97</v>
      </c>
      <c r="P84">
        <f>_xlfn.XLOOKUP(D:D,CPI_Index!E:E,CPI_Index!B:B)</f>
        <v>82.4</v>
      </c>
      <c r="Q84" s="11">
        <f>M84*(CPI_Index!$B$112/Movies!P84)</f>
        <v>10378507.248786407</v>
      </c>
    </row>
    <row r="85" spans="1:17" hidden="1" x14ac:dyDescent="0.25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 s="3">
        <v>167451</v>
      </c>
      <c r="N85" t="s">
        <v>453</v>
      </c>
      <c r="O85">
        <v>83</v>
      </c>
      <c r="P85">
        <f>_xlfn.XLOOKUP(D:D,CPI_Index!E:E,CPI_Index!B:B)</f>
        <v>82.4</v>
      </c>
      <c r="Q85" s="11">
        <f>M85*(CPI_Index!$B$112/Movies!P85)</f>
        <v>619202.90898058249</v>
      </c>
    </row>
    <row r="86" spans="1:17" hidden="1" x14ac:dyDescent="0.25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 s="3">
        <v>14504277</v>
      </c>
      <c r="N86" t="s">
        <v>23</v>
      </c>
      <c r="O86">
        <v>94</v>
      </c>
      <c r="P86">
        <f>_xlfn.XLOOKUP(D:D,CPI_Index!E:E,CPI_Index!B:B)</f>
        <v>82.4</v>
      </c>
      <c r="Q86" s="11">
        <f>M86*(CPI_Index!$B$112/Movies!P86)</f>
        <v>53634140.799757279</v>
      </c>
    </row>
    <row r="87" spans="1:17" hidden="1" x14ac:dyDescent="0.25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 s="3">
        <v>804713</v>
      </c>
      <c r="N87" t="s">
        <v>462</v>
      </c>
      <c r="O87">
        <v>105</v>
      </c>
      <c r="P87">
        <f>_xlfn.XLOOKUP(D:D,CPI_Index!E:E,CPI_Index!B:B)</f>
        <v>82.4</v>
      </c>
      <c r="Q87" s="11">
        <f>M87*(CPI_Index!$B$112/Movies!P87)</f>
        <v>2975680.2317961161</v>
      </c>
    </row>
    <row r="88" spans="1:17" hidden="1" x14ac:dyDescent="0.25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 s="3">
        <v>6950125</v>
      </c>
      <c r="N88" t="s">
        <v>468</v>
      </c>
      <c r="O88">
        <v>102</v>
      </c>
      <c r="P88">
        <f>_xlfn.XLOOKUP(D:D,CPI_Index!E:E,CPI_Index!B:B)</f>
        <v>82.4</v>
      </c>
      <c r="Q88" s="11">
        <f>M88*(CPI_Index!$B$112/Movies!P88)</f>
        <v>25700280.188106794</v>
      </c>
    </row>
    <row r="89" spans="1:17" hidden="1" x14ac:dyDescent="0.25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 s="3">
        <v>6621520</v>
      </c>
      <c r="N89" t="s">
        <v>472</v>
      </c>
      <c r="O89">
        <v>89</v>
      </c>
      <c r="P89">
        <f>_xlfn.XLOOKUP(D:D,CPI_Index!E:E,CPI_Index!B:B)</f>
        <v>82.4</v>
      </c>
      <c r="Q89" s="11">
        <f>M89*(CPI_Index!$B$112/Movies!P89)</f>
        <v>24485159.514563106</v>
      </c>
    </row>
    <row r="90" spans="1:17" hidden="1" x14ac:dyDescent="0.25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 s="3">
        <v>2261507</v>
      </c>
      <c r="N90" t="s">
        <v>477</v>
      </c>
      <c r="O90">
        <v>96</v>
      </c>
      <c r="P90">
        <f>_xlfn.XLOOKUP(D:D,CPI_Index!E:E,CPI_Index!B:B)</f>
        <v>82.4</v>
      </c>
      <c r="Q90" s="11">
        <f>M90*(CPI_Index!$B$112/Movies!P90)</f>
        <v>8362635.7148058247</v>
      </c>
    </row>
    <row r="91" spans="1:17" hidden="1" x14ac:dyDescent="0.25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 s="3">
        <v>1175855</v>
      </c>
      <c r="N91" t="s">
        <v>118</v>
      </c>
      <c r="O91">
        <v>105</v>
      </c>
      <c r="P91">
        <f>_xlfn.XLOOKUP(D:D,CPI_Index!E:E,CPI_Index!B:B)</f>
        <v>82.4</v>
      </c>
      <c r="Q91" s="11">
        <f>M91*(CPI_Index!$B$112/Movies!P91)</f>
        <v>4348094.884708738</v>
      </c>
    </row>
    <row r="92" spans="1:17" hidden="1" x14ac:dyDescent="0.25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 s="3">
        <v>15198912</v>
      </c>
      <c r="N92" t="s">
        <v>485</v>
      </c>
      <c r="O92">
        <v>97</v>
      </c>
      <c r="P92">
        <f>_xlfn.XLOOKUP(D:D,CPI_Index!E:E,CPI_Index!B:B)</f>
        <v>82.4</v>
      </c>
      <c r="Q92" s="11">
        <f>M92*(CPI_Index!$B$112/Movies!P92)</f>
        <v>56202772.893203877</v>
      </c>
    </row>
    <row r="93" spans="1:17" hidden="1" x14ac:dyDescent="0.25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  <c r="P93">
        <f>_xlfn.XLOOKUP(D:D,CPI_Index!E:E,CPI_Index!B:B)</f>
        <v>82.4</v>
      </c>
      <c r="Q93" s="11">
        <f>M93*(CPI_Index!$B$112/Movies!P93)</f>
        <v>0</v>
      </c>
    </row>
    <row r="94" spans="1:17" hidden="1" x14ac:dyDescent="0.25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 s="3">
        <v>18000000</v>
      </c>
      <c r="M94" s="3">
        <v>389925971</v>
      </c>
      <c r="N94" t="s">
        <v>44</v>
      </c>
      <c r="O94">
        <v>115</v>
      </c>
      <c r="P94">
        <f>_xlfn.XLOOKUP(D:D,CPI_Index!E:E,CPI_Index!B:B)</f>
        <v>90.9</v>
      </c>
      <c r="Q94" s="11">
        <f>M94*(CPI_Index!$B$112/Movies!P94)</f>
        <v>1307045581.5588558</v>
      </c>
    </row>
    <row r="95" spans="1:17" hidden="1" x14ac:dyDescent="0.25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 s="3">
        <v>24058838</v>
      </c>
      <c r="N95" t="s">
        <v>500</v>
      </c>
      <c r="O95">
        <v>113</v>
      </c>
      <c r="P95">
        <f>_xlfn.XLOOKUP(D:D,CPI_Index!E:E,CPI_Index!B:B)</f>
        <v>90.9</v>
      </c>
      <c r="Q95" s="11">
        <f>M95*(CPI_Index!$B$112/Movies!P95)</f>
        <v>80646071.931793168</v>
      </c>
    </row>
    <row r="96" spans="1:17" hidden="1" x14ac:dyDescent="0.25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 s="3">
        <v>10000000</v>
      </c>
      <c r="M96" s="3">
        <v>30669378</v>
      </c>
      <c r="N96" t="s">
        <v>504</v>
      </c>
      <c r="O96">
        <v>97</v>
      </c>
      <c r="P96">
        <f>_xlfn.XLOOKUP(D:D,CPI_Index!E:E,CPI_Index!B:B)</f>
        <v>90.9</v>
      </c>
      <c r="Q96" s="11">
        <f>M96*(CPI_Index!$B$112/Movies!P96)</f>
        <v>102804834.72607259</v>
      </c>
    </row>
    <row r="97" spans="1:17" hidden="1" x14ac:dyDescent="0.25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 s="3">
        <v>6000000</v>
      </c>
      <c r="M97" s="3">
        <v>25244626</v>
      </c>
      <c r="N97" t="s">
        <v>128</v>
      </c>
      <c r="O97">
        <v>99</v>
      </c>
      <c r="P97">
        <f>_xlfn.XLOOKUP(D:D,CPI_Index!E:E,CPI_Index!B:B)</f>
        <v>90.9</v>
      </c>
      <c r="Q97" s="11">
        <f>M97*(CPI_Index!$B$112/Movies!P97)</f>
        <v>84620875.051705152</v>
      </c>
    </row>
    <row r="98" spans="1:17" hidden="1" x14ac:dyDescent="0.25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 s="3">
        <v>350000</v>
      </c>
      <c r="M98" s="3">
        <v>2956630</v>
      </c>
      <c r="N98" t="s">
        <v>513</v>
      </c>
      <c r="O98">
        <v>85</v>
      </c>
      <c r="P98">
        <f>_xlfn.XLOOKUP(D:D,CPI_Index!E:E,CPI_Index!B:B)</f>
        <v>90.9</v>
      </c>
      <c r="Q98" s="11">
        <f>M98*(CPI_Index!$B$112/Movies!P98)</f>
        <v>9910727.843784377</v>
      </c>
    </row>
    <row r="99" spans="1:17" hidden="1" x14ac:dyDescent="0.25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 s="3">
        <v>2500000</v>
      </c>
      <c r="M99" s="3">
        <v>111289673</v>
      </c>
      <c r="N99" t="s">
        <v>518</v>
      </c>
      <c r="O99">
        <v>94</v>
      </c>
      <c r="P99">
        <f>_xlfn.XLOOKUP(D:D,CPI_Index!E:E,CPI_Index!B:B)</f>
        <v>90.9</v>
      </c>
      <c r="Q99" s="11">
        <f>M99*(CPI_Index!$B$112/Movies!P99)</f>
        <v>373046901.68426836</v>
      </c>
    </row>
    <row r="100" spans="1:17" hidden="1" x14ac:dyDescent="0.25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 s="3">
        <v>18000000</v>
      </c>
      <c r="M100" s="3">
        <v>12000000</v>
      </c>
      <c r="N100" t="s">
        <v>107</v>
      </c>
      <c r="O100">
        <v>108</v>
      </c>
      <c r="P100">
        <f>_xlfn.XLOOKUP(D:D,CPI_Index!E:E,CPI_Index!B:B)</f>
        <v>90.9</v>
      </c>
      <c r="Q100" s="11">
        <f>M100*(CPI_Index!$B$112/Movies!P100)</f>
        <v>40224422.442244217</v>
      </c>
    </row>
    <row r="101" spans="1:17" hidden="1" x14ac:dyDescent="0.25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 s="3">
        <v>15000000</v>
      </c>
      <c r="M101" s="3">
        <v>41092328</v>
      </c>
      <c r="N101" t="s">
        <v>524</v>
      </c>
      <c r="O101">
        <v>118</v>
      </c>
      <c r="P101">
        <f>_xlfn.XLOOKUP(D:D,CPI_Index!E:E,CPI_Index!B:B)</f>
        <v>90.9</v>
      </c>
      <c r="Q101" s="11">
        <f>M101*(CPI_Index!$B$112/Movies!P101)</f>
        <v>137742930.05060503</v>
      </c>
    </row>
    <row r="102" spans="1:17" hidden="1" x14ac:dyDescent="0.25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 s="3">
        <v>11000000</v>
      </c>
      <c r="M102" s="3">
        <v>34971136</v>
      </c>
      <c r="N102" t="s">
        <v>530</v>
      </c>
      <c r="O102">
        <v>140</v>
      </c>
      <c r="P102">
        <f>_xlfn.XLOOKUP(D:D,CPI_Index!E:E,CPI_Index!B:B)</f>
        <v>90.9</v>
      </c>
      <c r="Q102" s="11">
        <f>M102*(CPI_Index!$B$112/Movies!P102)</f>
        <v>117224478.97909789</v>
      </c>
    </row>
    <row r="103" spans="1:17" hidden="1" x14ac:dyDescent="0.25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 s="3">
        <v>3000000</v>
      </c>
      <c r="M103" s="3">
        <v>23668369</v>
      </c>
      <c r="N103" t="s">
        <v>536</v>
      </c>
      <c r="O103">
        <v>96</v>
      </c>
      <c r="P103">
        <f>_xlfn.XLOOKUP(D:D,CPI_Index!E:E,CPI_Index!B:B)</f>
        <v>90.9</v>
      </c>
      <c r="Q103" s="11">
        <f>M103*(CPI_Index!$B$112/Movies!P103)</f>
        <v>79337206.097909778</v>
      </c>
    </row>
    <row r="104" spans="1:17" hidden="1" x14ac:dyDescent="0.25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 s="3">
        <v>11487676</v>
      </c>
      <c r="N104" t="s">
        <v>541</v>
      </c>
      <c r="O104">
        <v>149</v>
      </c>
      <c r="P104">
        <f>_xlfn.XLOOKUP(D:D,CPI_Index!E:E,CPI_Index!B:B)</f>
        <v>90.9</v>
      </c>
      <c r="Q104" s="11">
        <f>M104*(CPI_Index!$B$112/Movies!P104)</f>
        <v>38507094.358635858</v>
      </c>
    </row>
    <row r="105" spans="1:17" hidden="1" x14ac:dyDescent="0.25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 s="3">
        <v>10000000</v>
      </c>
      <c r="M105" s="3">
        <v>85297000</v>
      </c>
      <c r="N105" t="s">
        <v>31</v>
      </c>
      <c r="O105">
        <v>106</v>
      </c>
      <c r="P105">
        <f>_xlfn.XLOOKUP(D:D,CPI_Index!E:E,CPI_Index!B:B)</f>
        <v>90.9</v>
      </c>
      <c r="Q105" s="11">
        <f>M105*(CPI_Index!$B$112/Movies!P105)</f>
        <v>285918546.75467545</v>
      </c>
    </row>
    <row r="106" spans="1:17" hidden="1" x14ac:dyDescent="0.25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 s="3">
        <v>1113538</v>
      </c>
      <c r="N106" t="s">
        <v>551</v>
      </c>
      <c r="O106">
        <v>124</v>
      </c>
      <c r="P106">
        <f>_xlfn.XLOOKUP(D:D,CPI_Index!E:E,CPI_Index!B:B)</f>
        <v>90.9</v>
      </c>
      <c r="Q106" s="11">
        <f>M106*(CPI_Index!$B$112/Movies!P106)</f>
        <v>3732618.5764576453</v>
      </c>
    </row>
    <row r="107" spans="1:17" hidden="1" x14ac:dyDescent="0.25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 s="3">
        <v>18000000</v>
      </c>
      <c r="M107" s="3">
        <v>72179579</v>
      </c>
      <c r="N107" t="s">
        <v>554</v>
      </c>
      <c r="O107">
        <v>95</v>
      </c>
      <c r="P107">
        <f>_xlfn.XLOOKUP(D:D,CPI_Index!E:E,CPI_Index!B:B)</f>
        <v>90.9</v>
      </c>
      <c r="Q107" s="11">
        <f>M107*(CPI_Index!$B$112/Movies!P107)</f>
        <v>241948489.78327829</v>
      </c>
    </row>
    <row r="108" spans="1:17" hidden="1" x14ac:dyDescent="0.25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 s="3">
        <v>5500000</v>
      </c>
      <c r="M108" s="3">
        <v>11492915</v>
      </c>
      <c r="N108" t="s">
        <v>560</v>
      </c>
      <c r="O108">
        <v>123</v>
      </c>
      <c r="P108">
        <f>_xlfn.XLOOKUP(D:D,CPI_Index!E:E,CPI_Index!B:B)</f>
        <v>90.9</v>
      </c>
      <c r="Q108" s="11">
        <f>M108*(CPI_Index!$B$112/Movies!P108)</f>
        <v>38524655.671067104</v>
      </c>
    </row>
    <row r="109" spans="1:17" hidden="1" x14ac:dyDescent="0.25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 s="3">
        <v>32492674</v>
      </c>
      <c r="N109" t="s">
        <v>219</v>
      </c>
      <c r="O109">
        <v>116</v>
      </c>
      <c r="P109">
        <f>_xlfn.XLOOKUP(D:D,CPI_Index!E:E,CPI_Index!B:B)</f>
        <v>90.9</v>
      </c>
      <c r="Q109" s="11">
        <f>M109*(CPI_Index!$B$112/Movies!P109)</f>
        <v>108916587.10451044</v>
      </c>
    </row>
    <row r="110" spans="1:17" hidden="1" x14ac:dyDescent="0.25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 s="3">
        <v>5000000</v>
      </c>
      <c r="M110" s="3">
        <v>42368025</v>
      </c>
      <c r="N110" t="s">
        <v>570</v>
      </c>
      <c r="O110">
        <v>110</v>
      </c>
      <c r="P110">
        <f>_xlfn.XLOOKUP(D:D,CPI_Index!E:E,CPI_Index!B:B)</f>
        <v>90.9</v>
      </c>
      <c r="Q110" s="11">
        <f>M110*(CPI_Index!$B$112/Movies!P110)</f>
        <v>142019111.30363035</v>
      </c>
    </row>
    <row r="111" spans="1:17" hidden="1" x14ac:dyDescent="0.25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 s="3">
        <v>50427646</v>
      </c>
      <c r="N111" t="s">
        <v>61</v>
      </c>
      <c r="O111">
        <v>107</v>
      </c>
      <c r="P111">
        <f>_xlfn.XLOOKUP(D:D,CPI_Index!E:E,CPI_Index!B:B)</f>
        <v>90.9</v>
      </c>
      <c r="Q111" s="11">
        <f>M111*(CPI_Index!$B$112/Movies!P111)</f>
        <v>169035244.62266225</v>
      </c>
    </row>
    <row r="112" spans="1:17" hidden="1" x14ac:dyDescent="0.25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 s="3">
        <v>1250000</v>
      </c>
      <c r="M112" s="3">
        <v>21722776</v>
      </c>
      <c r="N112" t="s">
        <v>578</v>
      </c>
      <c r="O112">
        <v>87</v>
      </c>
      <c r="P112">
        <f>_xlfn.XLOOKUP(D:D,CPI_Index!E:E,CPI_Index!B:B)</f>
        <v>90.9</v>
      </c>
      <c r="Q112" s="11">
        <f>M112*(CPI_Index!$B$112/Movies!P112)</f>
        <v>72815509.870187014</v>
      </c>
    </row>
    <row r="113" spans="1:17" hidden="1" x14ac:dyDescent="0.25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 s="3">
        <v>14225876</v>
      </c>
      <c r="N113" t="s">
        <v>583</v>
      </c>
      <c r="O113">
        <v>103</v>
      </c>
      <c r="P113">
        <f>_xlfn.XLOOKUP(D:D,CPI_Index!E:E,CPI_Index!B:B)</f>
        <v>90.9</v>
      </c>
      <c r="Q113" s="11">
        <f>M113*(CPI_Index!$B$112/Movies!P113)</f>
        <v>47685637.152915284</v>
      </c>
    </row>
    <row r="114" spans="1:17" hidden="1" x14ac:dyDescent="0.25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 s="3">
        <v>28000000</v>
      </c>
      <c r="M114" s="3">
        <v>54813222</v>
      </c>
      <c r="N114" t="s">
        <v>588</v>
      </c>
      <c r="O114">
        <v>127</v>
      </c>
      <c r="P114">
        <f>_xlfn.XLOOKUP(D:D,CPI_Index!E:E,CPI_Index!B:B)</f>
        <v>90.9</v>
      </c>
      <c r="Q114" s="11">
        <f>M114*(CPI_Index!$B$112/Movies!P114)</f>
        <v>183735849.76237622</v>
      </c>
    </row>
    <row r="115" spans="1:17" hidden="1" x14ac:dyDescent="0.25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 s="3">
        <v>2500000</v>
      </c>
      <c r="M115" s="3">
        <v>25533818</v>
      </c>
      <c r="N115" t="s">
        <v>593</v>
      </c>
      <c r="O115">
        <v>92</v>
      </c>
      <c r="P115">
        <f>_xlfn.XLOOKUP(D:D,CPI_Index!E:E,CPI_Index!B:B)</f>
        <v>90.9</v>
      </c>
      <c r="Q115" s="11">
        <f>M115*(CPI_Index!$B$112/Movies!P115)</f>
        <v>85590256.816281617</v>
      </c>
    </row>
    <row r="116" spans="1:17" hidden="1" x14ac:dyDescent="0.25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 s="3">
        <v>14000000</v>
      </c>
      <c r="M116" s="3">
        <v>35856053</v>
      </c>
      <c r="N116" t="s">
        <v>355</v>
      </c>
      <c r="O116">
        <v>126</v>
      </c>
      <c r="P116">
        <f>_xlfn.XLOOKUP(D:D,CPI_Index!E:E,CPI_Index!B:B)</f>
        <v>90.9</v>
      </c>
      <c r="Q116" s="11">
        <f>M116*(CPI_Index!$B$112/Movies!P116)</f>
        <v>120190751.91529152</v>
      </c>
    </row>
    <row r="117" spans="1:17" hidden="1" x14ac:dyDescent="0.25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 s="3">
        <v>32000000</v>
      </c>
      <c r="M117" s="3">
        <v>40382659</v>
      </c>
      <c r="N117" t="s">
        <v>601</v>
      </c>
      <c r="O117">
        <v>195</v>
      </c>
      <c r="P117">
        <f>_xlfn.XLOOKUP(D:D,CPI_Index!E:E,CPI_Index!B:B)</f>
        <v>90.9</v>
      </c>
      <c r="Q117" s="11">
        <f>M117*(CPI_Index!$B$112/Movies!P117)</f>
        <v>135364094.57975796</v>
      </c>
    </row>
    <row r="118" spans="1:17" hidden="1" x14ac:dyDescent="0.25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 s="3">
        <v>119285432</v>
      </c>
      <c r="N118" t="s">
        <v>123</v>
      </c>
      <c r="O118">
        <v>109</v>
      </c>
      <c r="P118">
        <f>_xlfn.XLOOKUP(D:D,CPI_Index!E:E,CPI_Index!B:B)</f>
        <v>90.9</v>
      </c>
      <c r="Q118" s="11">
        <f>M118*(CPI_Index!$B$112/Movies!P118)</f>
        <v>399848967.33113307</v>
      </c>
    </row>
    <row r="119" spans="1:17" hidden="1" x14ac:dyDescent="0.25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 s="3">
        <v>12000000</v>
      </c>
      <c r="M119" s="3">
        <v>63456988</v>
      </c>
      <c r="N119" t="s">
        <v>611</v>
      </c>
      <c r="O119">
        <v>83</v>
      </c>
      <c r="P119">
        <f>_xlfn.XLOOKUP(D:D,CPI_Index!E:E,CPI_Index!B:B)</f>
        <v>90.9</v>
      </c>
      <c r="Q119" s="11">
        <f>M119*(CPI_Index!$B$112/Movies!P119)</f>
        <v>212710057.68536851</v>
      </c>
    </row>
    <row r="120" spans="1:17" hidden="1" x14ac:dyDescent="0.25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 s="3">
        <v>5500000</v>
      </c>
      <c r="M120" s="3">
        <v>59303359</v>
      </c>
      <c r="N120" t="s">
        <v>617</v>
      </c>
      <c r="O120">
        <v>125</v>
      </c>
      <c r="P120">
        <f>_xlfn.XLOOKUP(D:D,CPI_Index!E:E,CPI_Index!B:B)</f>
        <v>90.9</v>
      </c>
      <c r="Q120" s="11">
        <f>M120*(CPI_Index!$B$112/Movies!P120)</f>
        <v>198786947.05500546</v>
      </c>
    </row>
    <row r="121" spans="1:17" hidden="1" x14ac:dyDescent="0.25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 s="3">
        <v>12000000</v>
      </c>
      <c r="M121" s="3">
        <v>40716963</v>
      </c>
      <c r="N121" t="s">
        <v>31</v>
      </c>
      <c r="O121">
        <v>116</v>
      </c>
      <c r="P121">
        <f>_xlfn.XLOOKUP(D:D,CPI_Index!E:E,CPI_Index!B:B)</f>
        <v>90.9</v>
      </c>
      <c r="Q121" s="11">
        <f>M121*(CPI_Index!$B$112/Movies!P121)</f>
        <v>136484693.35643563</v>
      </c>
    </row>
    <row r="122" spans="1:17" hidden="1" x14ac:dyDescent="0.25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 s="3">
        <v>6500000</v>
      </c>
      <c r="M122" s="3">
        <v>36565280</v>
      </c>
      <c r="N122" t="s">
        <v>118</v>
      </c>
      <c r="O122">
        <v>115</v>
      </c>
      <c r="P122">
        <f>_xlfn.XLOOKUP(D:D,CPI_Index!E:E,CPI_Index!B:B)</f>
        <v>90.9</v>
      </c>
      <c r="Q122" s="11">
        <f>M122*(CPI_Index!$B$112/Movies!P122)</f>
        <v>122568105.78657864</v>
      </c>
    </row>
    <row r="123" spans="1:17" hidden="1" x14ac:dyDescent="0.25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 s="3">
        <v>10000000</v>
      </c>
      <c r="M123" s="3">
        <v>10853418</v>
      </c>
      <c r="N123" t="s">
        <v>138</v>
      </c>
      <c r="O123">
        <v>116</v>
      </c>
      <c r="P123">
        <f>_xlfn.XLOOKUP(D:D,CPI_Index!E:E,CPI_Index!B:B)</f>
        <v>90.9</v>
      </c>
      <c r="Q123" s="11">
        <f>M123*(CPI_Index!$B$112/Movies!P123)</f>
        <v>36381039.214521445</v>
      </c>
    </row>
    <row r="124" spans="1:17" hidden="1" x14ac:dyDescent="0.25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 s="3">
        <v>7000000</v>
      </c>
      <c r="M124" s="3">
        <v>95461682</v>
      </c>
      <c r="N124" t="s">
        <v>50</v>
      </c>
      <c r="O124">
        <v>97</v>
      </c>
      <c r="P124">
        <f>_xlfn.XLOOKUP(D:D,CPI_Index!E:E,CPI_Index!B:B)</f>
        <v>90.9</v>
      </c>
      <c r="Q124" s="11">
        <f>M124*(CPI_Index!$B$112/Movies!P124)</f>
        <v>319990918.65126508</v>
      </c>
    </row>
    <row r="125" spans="1:17" hidden="1" x14ac:dyDescent="0.25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 s="3">
        <v>5073</v>
      </c>
      <c r="N125" t="s">
        <v>637</v>
      </c>
      <c r="O125">
        <v>110</v>
      </c>
      <c r="P125">
        <f>_xlfn.XLOOKUP(D:D,CPI_Index!E:E,CPI_Index!B:B)</f>
        <v>90.9</v>
      </c>
      <c r="Q125" s="11">
        <f>M125*(CPI_Index!$B$112/Movies!P125)</f>
        <v>17004.874587458744</v>
      </c>
    </row>
    <row r="126" spans="1:17" hidden="1" x14ac:dyDescent="0.25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 s="3">
        <v>15965924</v>
      </c>
      <c r="N126" t="s">
        <v>643</v>
      </c>
      <c r="O126">
        <v>91</v>
      </c>
      <c r="P126">
        <f>_xlfn.XLOOKUP(D:D,CPI_Index!E:E,CPI_Index!B:B)</f>
        <v>90.9</v>
      </c>
      <c r="Q126" s="11">
        <f>M126*(CPI_Index!$B$112/Movies!P126)</f>
        <v>53518339.304730467</v>
      </c>
    </row>
    <row r="127" spans="1:17" hidden="1" x14ac:dyDescent="0.25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 s="3">
        <v>3000000</v>
      </c>
      <c r="N127" t="s">
        <v>647</v>
      </c>
      <c r="O127">
        <v>94</v>
      </c>
      <c r="P127">
        <f>_xlfn.XLOOKUP(D:D,CPI_Index!E:E,CPI_Index!B:B)</f>
        <v>90.9</v>
      </c>
      <c r="Q127" s="11">
        <f>M127*(CPI_Index!$B$112/Movies!P127)</f>
        <v>0</v>
      </c>
    </row>
    <row r="128" spans="1:17" hidden="1" x14ac:dyDescent="0.25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 s="3">
        <v>11000000</v>
      </c>
      <c r="M128" s="3">
        <v>31672907</v>
      </c>
      <c r="N128" t="s">
        <v>363</v>
      </c>
      <c r="O128">
        <v>92</v>
      </c>
      <c r="P128">
        <f>_xlfn.XLOOKUP(D:D,CPI_Index!E:E,CPI_Index!B:B)</f>
        <v>90.9</v>
      </c>
      <c r="Q128" s="11">
        <f>M128*(CPI_Index!$B$112/Movies!P128)</f>
        <v>106168699.26182617</v>
      </c>
    </row>
    <row r="129" spans="1:17" hidden="1" x14ac:dyDescent="0.25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 s="3">
        <v>1000000</v>
      </c>
      <c r="M129" s="3">
        <v>17985893</v>
      </c>
      <c r="N129" t="s">
        <v>653</v>
      </c>
      <c r="O129">
        <v>91</v>
      </c>
      <c r="P129">
        <f>_xlfn.XLOOKUP(D:D,CPI_Index!E:E,CPI_Index!B:B)</f>
        <v>90.9</v>
      </c>
      <c r="Q129" s="11">
        <f>M129*(CPI_Index!$B$112/Movies!P129)</f>
        <v>60289346.50275027</v>
      </c>
    </row>
    <row r="130" spans="1:17" hidden="1" x14ac:dyDescent="0.25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 s="3">
        <v>18000000</v>
      </c>
      <c r="M130" s="3">
        <v>14110013</v>
      </c>
      <c r="N130" t="s">
        <v>44</v>
      </c>
      <c r="O130">
        <v>109</v>
      </c>
      <c r="P130">
        <f>_xlfn.XLOOKUP(D:D,CPI_Index!E:E,CPI_Index!B:B)</f>
        <v>90.9</v>
      </c>
      <c r="Q130" s="11">
        <f>M130*(CPI_Index!$B$112/Movies!P130)</f>
        <v>47297260.298129804</v>
      </c>
    </row>
    <row r="131" spans="1:17" hidden="1" x14ac:dyDescent="0.25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 s="3">
        <v>3000000</v>
      </c>
      <c r="M131" s="3">
        <v>1752634</v>
      </c>
      <c r="N131" t="s">
        <v>663</v>
      </c>
      <c r="O131">
        <v>109</v>
      </c>
      <c r="P131">
        <f>_xlfn.XLOOKUP(D:D,CPI_Index!E:E,CPI_Index!B:B)</f>
        <v>90.9</v>
      </c>
      <c r="Q131" s="11">
        <f>M131*(CPI_Index!$B$112/Movies!P131)</f>
        <v>5874890.8668866875</v>
      </c>
    </row>
    <row r="132" spans="1:17" hidden="1" x14ac:dyDescent="0.25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 s="3">
        <v>12500000</v>
      </c>
      <c r="M132" s="3">
        <v>20962615</v>
      </c>
      <c r="N132" t="s">
        <v>668</v>
      </c>
      <c r="O132">
        <v>100</v>
      </c>
      <c r="P132">
        <f>_xlfn.XLOOKUP(D:D,CPI_Index!E:E,CPI_Index!B:B)</f>
        <v>90.9</v>
      </c>
      <c r="Q132" s="11">
        <f>M132*(CPI_Index!$B$112/Movies!P132)</f>
        <v>70267423.43784377</v>
      </c>
    </row>
    <row r="133" spans="1:17" hidden="1" x14ac:dyDescent="0.25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 s="3">
        <v>5000000</v>
      </c>
      <c r="M133" s="3">
        <v>20471382</v>
      </c>
      <c r="N133" t="s">
        <v>180</v>
      </c>
      <c r="O133">
        <v>108</v>
      </c>
      <c r="P133">
        <f>_xlfn.XLOOKUP(D:D,CPI_Index!E:E,CPI_Index!B:B)</f>
        <v>90.9</v>
      </c>
      <c r="Q133" s="11">
        <f>M133*(CPI_Index!$B$112/Movies!P133)</f>
        <v>68620793.128712863</v>
      </c>
    </row>
    <row r="134" spans="1:17" hidden="1" x14ac:dyDescent="0.25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 s="3">
        <v>5000000</v>
      </c>
      <c r="M134" s="3">
        <v>19032261</v>
      </c>
      <c r="N134" t="s">
        <v>44</v>
      </c>
      <c r="O134">
        <v>129</v>
      </c>
      <c r="P134">
        <f>_xlfn.XLOOKUP(D:D,CPI_Index!E:E,CPI_Index!B:B)</f>
        <v>90.9</v>
      </c>
      <c r="Q134" s="11">
        <f>M134*(CPI_Index!$B$112/Movies!P134)</f>
        <v>63796808.874587446</v>
      </c>
    </row>
    <row r="135" spans="1:17" hidden="1" x14ac:dyDescent="0.25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 s="3">
        <v>2800000</v>
      </c>
      <c r="M135" s="3">
        <v>26279000</v>
      </c>
      <c r="N135" t="s">
        <v>684</v>
      </c>
      <c r="O135">
        <v>87</v>
      </c>
      <c r="P135">
        <f>_xlfn.XLOOKUP(D:D,CPI_Index!E:E,CPI_Index!B:B)</f>
        <v>90.9</v>
      </c>
      <c r="Q135" s="11">
        <f>M135*(CPI_Index!$B$112/Movies!P135)</f>
        <v>88088133.113311321</v>
      </c>
    </row>
    <row r="136" spans="1:17" hidden="1" x14ac:dyDescent="0.25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 s="3">
        <v>12000000</v>
      </c>
      <c r="M136" s="3">
        <v>12376625</v>
      </c>
      <c r="N136" t="s">
        <v>688</v>
      </c>
      <c r="O136">
        <v>122</v>
      </c>
      <c r="P136">
        <f>_xlfn.XLOOKUP(D:D,CPI_Index!E:E,CPI_Index!B:B)</f>
        <v>90.9</v>
      </c>
      <c r="Q136" s="11">
        <f>M136*(CPI_Index!$B$112/Movies!P136)</f>
        <v>41486882.700770073</v>
      </c>
    </row>
    <row r="137" spans="1:17" hidden="1" x14ac:dyDescent="0.25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 s="3">
        <v>14920781</v>
      </c>
      <c r="N137" t="s">
        <v>593</v>
      </c>
      <c r="O137">
        <v>155</v>
      </c>
      <c r="P137">
        <f>_xlfn.XLOOKUP(D:D,CPI_Index!E:E,CPI_Index!B:B)</f>
        <v>90.9</v>
      </c>
      <c r="Q137" s="11">
        <f>M137*(CPI_Index!$B$112/Movies!P137)</f>
        <v>50014983.176017597</v>
      </c>
    </row>
    <row r="138" spans="1:17" hidden="1" x14ac:dyDescent="0.25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 s="3">
        <v>2500000</v>
      </c>
      <c r="M138" s="3">
        <v>8279042</v>
      </c>
      <c r="N138" t="s">
        <v>219</v>
      </c>
      <c r="O138">
        <v>100</v>
      </c>
      <c r="P138">
        <f>_xlfn.XLOOKUP(D:D,CPI_Index!E:E,CPI_Index!B:B)</f>
        <v>90.9</v>
      </c>
      <c r="Q138" s="11">
        <f>M138*(CPI_Index!$B$112/Movies!P138)</f>
        <v>27751640.235423539</v>
      </c>
    </row>
    <row r="139" spans="1:17" hidden="1" x14ac:dyDescent="0.25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 s="3">
        <v>8500000</v>
      </c>
      <c r="M139" s="3">
        <v>6400000</v>
      </c>
      <c r="N139" t="s">
        <v>180</v>
      </c>
      <c r="O139">
        <v>103</v>
      </c>
      <c r="P139">
        <f>_xlfn.XLOOKUP(D:D,CPI_Index!E:E,CPI_Index!B:B)</f>
        <v>90.9</v>
      </c>
      <c r="Q139" s="11">
        <f>M139*(CPI_Index!$B$112/Movies!P139)</f>
        <v>21453025.302530251</v>
      </c>
    </row>
    <row r="140" spans="1:17" hidden="1" x14ac:dyDescent="0.25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 s="3">
        <v>5732587</v>
      </c>
      <c r="N140" t="s">
        <v>705</v>
      </c>
      <c r="O140">
        <v>110</v>
      </c>
      <c r="P140">
        <f>_xlfn.XLOOKUP(D:D,CPI_Index!E:E,CPI_Index!B:B)</f>
        <v>90.9</v>
      </c>
      <c r="Q140" s="11">
        <f>M140*(CPI_Index!$B$112/Movies!P140)</f>
        <v>19215833.431243122</v>
      </c>
    </row>
    <row r="141" spans="1:17" hidden="1" x14ac:dyDescent="0.25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 s="3">
        <v>16000000</v>
      </c>
      <c r="M141" s="3">
        <v>17374595</v>
      </c>
      <c r="N141" t="s">
        <v>500</v>
      </c>
      <c r="O141">
        <v>109</v>
      </c>
      <c r="P141">
        <f>_xlfn.XLOOKUP(D:D,CPI_Index!E:E,CPI_Index!B:B)</f>
        <v>90.9</v>
      </c>
      <c r="Q141" s="11">
        <f>M141*(CPI_Index!$B$112/Movies!P141)</f>
        <v>58240254.086908683</v>
      </c>
    </row>
    <row r="142" spans="1:17" hidden="1" x14ac:dyDescent="0.25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  <c r="P142">
        <f>_xlfn.XLOOKUP(D:D,CPI_Index!E:E,CPI_Index!B:B)</f>
        <v>90.9</v>
      </c>
      <c r="Q142" s="11">
        <f>M142*(CPI_Index!$B$112/Movies!P142)</f>
        <v>0</v>
      </c>
    </row>
    <row r="143" spans="1:17" hidden="1" x14ac:dyDescent="0.25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 s="3">
        <v>12000000</v>
      </c>
      <c r="M143" s="3">
        <v>14867086</v>
      </c>
      <c r="N143" t="s">
        <v>716</v>
      </c>
      <c r="O143">
        <v>122</v>
      </c>
      <c r="P143">
        <f>_xlfn.XLOOKUP(D:D,CPI_Index!E:E,CPI_Index!B:B)</f>
        <v>90.9</v>
      </c>
      <c r="Q143" s="11">
        <f>M143*(CPI_Index!$B$112/Movies!P143)</f>
        <v>49834995.645764567</v>
      </c>
    </row>
    <row r="144" spans="1:17" hidden="1" x14ac:dyDescent="0.25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 s="3">
        <v>400000</v>
      </c>
      <c r="M144" s="3">
        <v>123843</v>
      </c>
      <c r="N144" t="s">
        <v>722</v>
      </c>
      <c r="O144">
        <v>87</v>
      </c>
      <c r="P144">
        <f>_xlfn.XLOOKUP(D:D,CPI_Index!E:E,CPI_Index!B:B)</f>
        <v>90.9</v>
      </c>
      <c r="Q144" s="11">
        <f>M144*(CPI_Index!$B$112/Movies!P144)</f>
        <v>415126.09570957092</v>
      </c>
    </row>
    <row r="145" spans="1:17" hidden="1" x14ac:dyDescent="0.25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 s="3">
        <v>23371905</v>
      </c>
      <c r="N145" t="s">
        <v>61</v>
      </c>
      <c r="O145">
        <v>110</v>
      </c>
      <c r="P145">
        <f>_xlfn.XLOOKUP(D:D,CPI_Index!E:E,CPI_Index!B:B)</f>
        <v>90.9</v>
      </c>
      <c r="Q145" s="11">
        <f>M145*(CPI_Index!$B$112/Movies!P145)</f>
        <v>78343448.333333328</v>
      </c>
    </row>
    <row r="146" spans="1:17" hidden="1" x14ac:dyDescent="0.25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 s="3">
        <v>5672031</v>
      </c>
      <c r="N146" t="s">
        <v>583</v>
      </c>
      <c r="O146">
        <v>90</v>
      </c>
      <c r="P146">
        <f>_xlfn.XLOOKUP(D:D,CPI_Index!E:E,CPI_Index!B:B)</f>
        <v>90.9</v>
      </c>
      <c r="Q146" s="11">
        <f>M146*(CPI_Index!$B$112/Movies!P146)</f>
        <v>19012847.587458745</v>
      </c>
    </row>
    <row r="147" spans="1:17" hidden="1" x14ac:dyDescent="0.25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 s="3">
        <v>7886857</v>
      </c>
      <c r="N147" t="s">
        <v>61</v>
      </c>
      <c r="O147">
        <v>96</v>
      </c>
      <c r="P147">
        <f>_xlfn.XLOOKUP(D:D,CPI_Index!E:E,CPI_Index!B:B)</f>
        <v>90.9</v>
      </c>
      <c r="Q147" s="11">
        <f>M147*(CPI_Index!$B$112/Movies!P147)</f>
        <v>26437022.309130911</v>
      </c>
    </row>
    <row r="148" spans="1:17" hidden="1" x14ac:dyDescent="0.25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 s="3">
        <v>26000000</v>
      </c>
      <c r="M148" s="3">
        <v>636796</v>
      </c>
      <c r="N148" t="s">
        <v>742</v>
      </c>
      <c r="O148">
        <v>107</v>
      </c>
      <c r="P148">
        <f>_xlfn.XLOOKUP(D:D,CPI_Index!E:E,CPI_Index!B:B)</f>
        <v>90.9</v>
      </c>
      <c r="Q148" s="11">
        <f>M148*(CPI_Index!$B$112/Movies!P148)</f>
        <v>2134562.6094609457</v>
      </c>
    </row>
    <row r="149" spans="1:17" hidden="1" x14ac:dyDescent="0.25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 s="3">
        <v>26890068</v>
      </c>
      <c r="N149" t="s">
        <v>748</v>
      </c>
      <c r="O149">
        <v>124</v>
      </c>
      <c r="P149">
        <f>_xlfn.XLOOKUP(D:D,CPI_Index!E:E,CPI_Index!B:B)</f>
        <v>90.9</v>
      </c>
      <c r="Q149" s="11">
        <f>M149*(CPI_Index!$B$112/Movies!P149)</f>
        <v>90136454.561056092</v>
      </c>
    </row>
    <row r="150" spans="1:17" hidden="1" x14ac:dyDescent="0.25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 s="3">
        <v>31206251</v>
      </c>
      <c r="N150" t="s">
        <v>752</v>
      </c>
      <c r="O150">
        <v>97</v>
      </c>
      <c r="P150">
        <f>_xlfn.XLOOKUP(D:D,CPI_Index!E:E,CPI_Index!B:B)</f>
        <v>90.9</v>
      </c>
      <c r="Q150" s="11">
        <f>M150*(CPI_Index!$B$112/Movies!P150)</f>
        <v>104604451.92189218</v>
      </c>
    </row>
    <row r="151" spans="1:17" hidden="1" x14ac:dyDescent="0.25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 s="3">
        <v>10000000</v>
      </c>
      <c r="M151" s="3">
        <v>12850276</v>
      </c>
      <c r="N151" t="s">
        <v>68</v>
      </c>
      <c r="O151">
        <v>108</v>
      </c>
      <c r="P151">
        <f>_xlfn.XLOOKUP(D:D,CPI_Index!E:E,CPI_Index!B:B)</f>
        <v>90.9</v>
      </c>
      <c r="Q151" s="11">
        <f>M151*(CPI_Index!$B$112/Movies!P151)</f>
        <v>43074577.526952691</v>
      </c>
    </row>
    <row r="152" spans="1:17" hidden="1" x14ac:dyDescent="0.25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 s="3">
        <v>8000000</v>
      </c>
      <c r="N152" t="s">
        <v>500</v>
      </c>
      <c r="O152">
        <v>93</v>
      </c>
      <c r="P152">
        <f>_xlfn.XLOOKUP(D:D,CPI_Index!E:E,CPI_Index!B:B)</f>
        <v>90.9</v>
      </c>
      <c r="Q152" s="11">
        <f>M152*(CPI_Index!$B$112/Movies!P152)</f>
        <v>0</v>
      </c>
    </row>
    <row r="153" spans="1:17" hidden="1" x14ac:dyDescent="0.25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 s="3">
        <v>5000000</v>
      </c>
      <c r="M153" s="3">
        <v>19905359</v>
      </c>
      <c r="N153" t="s">
        <v>61</v>
      </c>
      <c r="O153">
        <v>99</v>
      </c>
      <c r="P153">
        <f>_xlfn.XLOOKUP(D:D,CPI_Index!E:E,CPI_Index!B:B)</f>
        <v>90.9</v>
      </c>
      <c r="Q153" s="11">
        <f>M153*(CPI_Index!$B$112/Movies!P153)</f>
        <v>66723464.106710665</v>
      </c>
    </row>
    <row r="154" spans="1:17" hidden="1" x14ac:dyDescent="0.25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 s="3">
        <v>37000000</v>
      </c>
      <c r="N154" t="s">
        <v>764</v>
      </c>
      <c r="O154">
        <v>88</v>
      </c>
      <c r="P154">
        <f>_xlfn.XLOOKUP(D:D,CPI_Index!E:E,CPI_Index!B:B)</f>
        <v>90.9</v>
      </c>
      <c r="Q154" s="11">
        <f>M154*(CPI_Index!$B$112/Movies!P154)</f>
        <v>124025302.53025301</v>
      </c>
    </row>
    <row r="155" spans="1:17" hidden="1" x14ac:dyDescent="0.25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 s="3">
        <v>35610100</v>
      </c>
      <c r="N155" t="s">
        <v>767</v>
      </c>
      <c r="O155">
        <v>122</v>
      </c>
      <c r="P155">
        <f>_xlfn.XLOOKUP(D:D,CPI_Index!E:E,CPI_Index!B:B)</f>
        <v>90.9</v>
      </c>
      <c r="Q155" s="11">
        <f>M155*(CPI_Index!$B$112/Movies!P155)</f>
        <v>119366308.80088007</v>
      </c>
    </row>
    <row r="156" spans="1:17" hidden="1" x14ac:dyDescent="0.25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 s="3">
        <v>8500000</v>
      </c>
      <c r="M156" s="3">
        <v>29916207</v>
      </c>
      <c r="N156" t="s">
        <v>31</v>
      </c>
      <c r="O156">
        <v>94</v>
      </c>
      <c r="P156">
        <f>_xlfn.XLOOKUP(D:D,CPI_Index!E:E,CPI_Index!B:B)</f>
        <v>90.9</v>
      </c>
      <c r="Q156" s="11">
        <f>M156*(CPI_Index!$B$112/Movies!P156)</f>
        <v>100280179.01980196</v>
      </c>
    </row>
    <row r="157" spans="1:17" hidden="1" x14ac:dyDescent="0.25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 s="3">
        <v>237000</v>
      </c>
      <c r="N157" t="s">
        <v>775</v>
      </c>
      <c r="O157">
        <v>87</v>
      </c>
      <c r="P157">
        <f>_xlfn.XLOOKUP(D:D,CPI_Index!E:E,CPI_Index!B:B)</f>
        <v>90.9</v>
      </c>
      <c r="Q157" s="11">
        <f>M157*(CPI_Index!$B$112/Movies!P157)</f>
        <v>794432.34323432331</v>
      </c>
    </row>
    <row r="158" spans="1:17" hidden="1" x14ac:dyDescent="0.25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 s="3">
        <v>17583634</v>
      </c>
      <c r="N158" t="s">
        <v>384</v>
      </c>
      <c r="O158">
        <v>112</v>
      </c>
      <c r="P158">
        <f>_xlfn.XLOOKUP(D:D,CPI_Index!E:E,CPI_Index!B:B)</f>
        <v>90.9</v>
      </c>
      <c r="Q158" s="11">
        <f>M158*(CPI_Index!$B$112/Movies!P158)</f>
        <v>58940960.173817374</v>
      </c>
    </row>
    <row r="159" spans="1:17" hidden="1" x14ac:dyDescent="0.25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 s="3">
        <v>17000000</v>
      </c>
      <c r="M159" s="3">
        <v>10626725</v>
      </c>
      <c r="N159" t="s">
        <v>50</v>
      </c>
      <c r="O159">
        <v>115</v>
      </c>
      <c r="P159">
        <f>_xlfn.XLOOKUP(D:D,CPI_Index!E:E,CPI_Index!B:B)</f>
        <v>90.9</v>
      </c>
      <c r="Q159" s="11">
        <f>M159*(CPI_Index!$B$112/Movies!P159)</f>
        <v>35621156.298129804</v>
      </c>
    </row>
    <row r="160" spans="1:17" hidden="1" x14ac:dyDescent="0.25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 s="3">
        <v>5165432</v>
      </c>
      <c r="N160" t="s">
        <v>787</v>
      </c>
      <c r="O160">
        <v>86</v>
      </c>
      <c r="P160">
        <f>_xlfn.XLOOKUP(D:D,CPI_Index!E:E,CPI_Index!B:B)</f>
        <v>90.9</v>
      </c>
      <c r="Q160" s="11">
        <f>M160*(CPI_Index!$B$112/Movies!P160)</f>
        <v>17314709.905390538</v>
      </c>
    </row>
    <row r="161" spans="1:17" hidden="1" x14ac:dyDescent="0.25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 s="3">
        <v>8600000</v>
      </c>
      <c r="M161" s="3">
        <v>8124257</v>
      </c>
      <c r="N161" t="s">
        <v>50</v>
      </c>
      <c r="O161">
        <v>167</v>
      </c>
      <c r="P161">
        <f>_xlfn.XLOOKUP(D:D,CPI_Index!E:E,CPI_Index!B:B)</f>
        <v>90.9</v>
      </c>
      <c r="Q161" s="11">
        <f>M161*(CPI_Index!$B$112/Movies!P161)</f>
        <v>27232795.466446642</v>
      </c>
    </row>
    <row r="162" spans="1:17" hidden="1" x14ac:dyDescent="0.25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 s="3">
        <v>2447576</v>
      </c>
      <c r="N162" t="s">
        <v>50</v>
      </c>
      <c r="O162">
        <v>104</v>
      </c>
      <c r="P162">
        <f>_xlfn.XLOOKUP(D:D,CPI_Index!E:E,CPI_Index!B:B)</f>
        <v>90.9</v>
      </c>
      <c r="Q162" s="11">
        <f>M162*(CPI_Index!$B$112/Movies!P162)</f>
        <v>8204360.9152915282</v>
      </c>
    </row>
    <row r="163" spans="1:17" hidden="1" x14ac:dyDescent="0.25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 s="3">
        <v>15578237</v>
      </c>
      <c r="N163" t="s">
        <v>61</v>
      </c>
      <c r="O163">
        <v>103</v>
      </c>
      <c r="P163">
        <f>_xlfn.XLOOKUP(D:D,CPI_Index!E:E,CPI_Index!B:B)</f>
        <v>90.9</v>
      </c>
      <c r="Q163" s="11">
        <f>M163*(CPI_Index!$B$112/Movies!P163)</f>
        <v>52218798.832783274</v>
      </c>
    </row>
    <row r="164" spans="1:17" hidden="1" x14ac:dyDescent="0.25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 s="3">
        <v>110014</v>
      </c>
      <c r="N164" t="s">
        <v>801</v>
      </c>
      <c r="O164">
        <v>117</v>
      </c>
      <c r="P164">
        <f>_xlfn.XLOOKUP(D:D,CPI_Index!E:E,CPI_Index!B:B)</f>
        <v>90.9</v>
      </c>
      <c r="Q164" s="11">
        <f>M164*(CPI_Index!$B$112/Movies!P164)</f>
        <v>368770.80088008795</v>
      </c>
    </row>
    <row r="165" spans="1:17" hidden="1" x14ac:dyDescent="0.25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 s="3">
        <v>5229643</v>
      </c>
      <c r="N165" t="s">
        <v>806</v>
      </c>
      <c r="O165">
        <v>92</v>
      </c>
      <c r="P165">
        <f>_xlfn.XLOOKUP(D:D,CPI_Index!E:E,CPI_Index!B:B)</f>
        <v>90.9</v>
      </c>
      <c r="Q165" s="11">
        <f>M165*(CPI_Index!$B$112/Movies!P165)</f>
        <v>17529947.437843781</v>
      </c>
    </row>
    <row r="166" spans="1:17" hidden="1" x14ac:dyDescent="0.25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 s="3">
        <v>29200000</v>
      </c>
      <c r="N166" t="s">
        <v>445</v>
      </c>
      <c r="O166">
        <v>125</v>
      </c>
      <c r="P166">
        <f>_xlfn.XLOOKUP(D:D,CPI_Index!E:E,CPI_Index!B:B)</f>
        <v>90.9</v>
      </c>
      <c r="Q166" s="11">
        <f>M166*(CPI_Index!$B$112/Movies!P166)</f>
        <v>97879427.942794263</v>
      </c>
    </row>
    <row r="167" spans="1:17" hidden="1" x14ac:dyDescent="0.25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 s="3">
        <v>800000</v>
      </c>
      <c r="M167" s="3">
        <v>1118634</v>
      </c>
      <c r="N167" t="s">
        <v>578</v>
      </c>
      <c r="O167">
        <v>84</v>
      </c>
      <c r="P167">
        <f>_xlfn.XLOOKUP(D:D,CPI_Index!E:E,CPI_Index!B:B)</f>
        <v>90.9</v>
      </c>
      <c r="Q167" s="11">
        <f>M167*(CPI_Index!$B$112/Movies!P167)</f>
        <v>3749700.5478547849</v>
      </c>
    </row>
    <row r="168" spans="1:17" hidden="1" x14ac:dyDescent="0.25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  <c r="P168">
        <f>_xlfn.XLOOKUP(D:D,CPI_Index!E:E,CPI_Index!B:B)</f>
        <v>90.9</v>
      </c>
      <c r="Q168" s="11">
        <f>M168*(CPI_Index!$B$112/Movies!P168)</f>
        <v>0</v>
      </c>
    </row>
    <row r="169" spans="1:17" hidden="1" x14ac:dyDescent="0.25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 s="3">
        <v>20000000</v>
      </c>
      <c r="M169" s="3">
        <v>18826490</v>
      </c>
      <c r="N169" t="s">
        <v>820</v>
      </c>
      <c r="O169">
        <v>98</v>
      </c>
      <c r="P169">
        <f>_xlfn.XLOOKUP(D:D,CPI_Index!E:E,CPI_Index!B:B)</f>
        <v>90.9</v>
      </c>
      <c r="Q169" s="11">
        <f>M169*(CPI_Index!$B$112/Movies!P169)</f>
        <v>63107057.238723867</v>
      </c>
    </row>
    <row r="170" spans="1:17" hidden="1" x14ac:dyDescent="0.25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 s="3">
        <v>6000000</v>
      </c>
      <c r="M170" s="3">
        <v>9566593</v>
      </c>
      <c r="N170" t="s">
        <v>825</v>
      </c>
      <c r="O170">
        <v>92</v>
      </c>
      <c r="P170">
        <f>_xlfn.XLOOKUP(D:D,CPI_Index!E:E,CPI_Index!B:B)</f>
        <v>90.9</v>
      </c>
      <c r="Q170" s="11">
        <f>M170*(CPI_Index!$B$112/Movies!P170)</f>
        <v>32067556.513751369</v>
      </c>
    </row>
    <row r="171" spans="1:17" hidden="1" x14ac:dyDescent="0.25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 s="3">
        <v>20259961</v>
      </c>
      <c r="N171" t="s">
        <v>830</v>
      </c>
      <c r="O171">
        <v>88</v>
      </c>
      <c r="P171">
        <f>_xlfn.XLOOKUP(D:D,CPI_Index!E:E,CPI_Index!B:B)</f>
        <v>90.9</v>
      </c>
      <c r="Q171" s="11">
        <f>M171*(CPI_Index!$B$112/Movies!P171)</f>
        <v>67912102.493949383</v>
      </c>
    </row>
    <row r="172" spans="1:17" hidden="1" x14ac:dyDescent="0.25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 s="3">
        <v>14923752</v>
      </c>
      <c r="N172" t="s">
        <v>834</v>
      </c>
      <c r="O172">
        <v>112</v>
      </c>
      <c r="P172">
        <f>_xlfn.XLOOKUP(D:D,CPI_Index!E:E,CPI_Index!B:B)</f>
        <v>90.9</v>
      </c>
      <c r="Q172" s="11">
        <f>M172*(CPI_Index!$B$112/Movies!P172)</f>
        <v>50024942.072607256</v>
      </c>
    </row>
    <row r="173" spans="1:17" hidden="1" x14ac:dyDescent="0.25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 s="3">
        <v>12042</v>
      </c>
      <c r="N173" t="s">
        <v>839</v>
      </c>
      <c r="O173">
        <v>101</v>
      </c>
      <c r="P173">
        <f>_xlfn.XLOOKUP(D:D,CPI_Index!E:E,CPI_Index!B:B)</f>
        <v>90.9</v>
      </c>
      <c r="Q173" s="11">
        <f>M173*(CPI_Index!$B$112/Movies!P173)</f>
        <v>40365.207920792076</v>
      </c>
    </row>
    <row r="174" spans="1:17" hidden="1" x14ac:dyDescent="0.25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 s="3">
        <v>250000</v>
      </c>
      <c r="N174" t="s">
        <v>844</v>
      </c>
      <c r="O174">
        <v>96</v>
      </c>
      <c r="P174">
        <f>_xlfn.XLOOKUP(D:D,CPI_Index!E:E,CPI_Index!B:B)</f>
        <v>90.9</v>
      </c>
      <c r="Q174" s="11">
        <f>M174*(CPI_Index!$B$112/Movies!P174)</f>
        <v>0</v>
      </c>
    </row>
    <row r="175" spans="1:17" hidden="1" x14ac:dyDescent="0.25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 s="3">
        <v>8000000</v>
      </c>
      <c r="M175" s="3">
        <v>26154211</v>
      </c>
      <c r="N175" t="s">
        <v>180</v>
      </c>
      <c r="O175">
        <v>93</v>
      </c>
      <c r="P175">
        <f>_xlfn.XLOOKUP(D:D,CPI_Index!E:E,CPI_Index!B:B)</f>
        <v>90.9</v>
      </c>
      <c r="Q175" s="11">
        <f>M175*(CPI_Index!$B$112/Movies!P175)</f>
        <v>87669835.992299214</v>
      </c>
    </row>
    <row r="176" spans="1:17" hidden="1" x14ac:dyDescent="0.25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 s="3">
        <v>22000000</v>
      </c>
      <c r="M176" s="3">
        <v>9171289</v>
      </c>
      <c r="N176" t="s">
        <v>118</v>
      </c>
      <c r="O176">
        <v>108</v>
      </c>
      <c r="P176">
        <f>_xlfn.XLOOKUP(D:D,CPI_Index!E:E,CPI_Index!B:B)</f>
        <v>90.9</v>
      </c>
      <c r="Q176" s="11">
        <f>M176*(CPI_Index!$B$112/Movies!P176)</f>
        <v>30742483.589658961</v>
      </c>
    </row>
    <row r="177" spans="1:17" hidden="1" x14ac:dyDescent="0.25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 s="3">
        <v>1500000</v>
      </c>
      <c r="N177" t="s">
        <v>856</v>
      </c>
      <c r="O177">
        <v>96</v>
      </c>
      <c r="P177">
        <f>_xlfn.XLOOKUP(D:D,CPI_Index!E:E,CPI_Index!B:B)</f>
        <v>90.9</v>
      </c>
      <c r="Q177" s="11">
        <f>M177*(CPI_Index!$B$112/Movies!P177)</f>
        <v>0</v>
      </c>
    </row>
    <row r="178" spans="1:17" hidden="1" x14ac:dyDescent="0.25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 s="3">
        <v>18000000</v>
      </c>
      <c r="M178" s="3">
        <v>12617845</v>
      </c>
      <c r="N178" t="s">
        <v>861</v>
      </c>
      <c r="O178">
        <v>98</v>
      </c>
      <c r="P178">
        <f>_xlfn.XLOOKUP(D:D,CPI_Index!E:E,CPI_Index!B:B)</f>
        <v>90.9</v>
      </c>
      <c r="Q178" s="11">
        <f>M178*(CPI_Index!$B$112/Movies!P178)</f>
        <v>42295460.632563248</v>
      </c>
    </row>
    <row r="179" spans="1:17" hidden="1" x14ac:dyDescent="0.25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 s="3">
        <v>14000000</v>
      </c>
      <c r="M179" s="3">
        <v>2022771</v>
      </c>
      <c r="N179" t="s">
        <v>50</v>
      </c>
      <c r="O179">
        <v>118</v>
      </c>
      <c r="P179">
        <f>_xlfn.XLOOKUP(D:D,CPI_Index!E:E,CPI_Index!B:B)</f>
        <v>90.9</v>
      </c>
      <c r="Q179" s="11">
        <f>M179*(CPI_Index!$B$112/Movies!P179)</f>
        <v>6780399.6006600652</v>
      </c>
    </row>
    <row r="180" spans="1:17" hidden="1" x14ac:dyDescent="0.25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 s="3">
        <v>1169875</v>
      </c>
      <c r="N180" t="s">
        <v>871</v>
      </c>
      <c r="O180">
        <v>88</v>
      </c>
      <c r="P180">
        <f>_xlfn.XLOOKUP(D:D,CPI_Index!E:E,CPI_Index!B:B)</f>
        <v>90.9</v>
      </c>
      <c r="Q180" s="11">
        <f>M180*(CPI_Index!$B$112/Movies!P180)</f>
        <v>3921462.1837183712</v>
      </c>
    </row>
    <row r="181" spans="1:17" hidden="1" x14ac:dyDescent="0.25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 s="3">
        <v>3800000</v>
      </c>
      <c r="N181" t="s">
        <v>875</v>
      </c>
      <c r="O181">
        <v>106</v>
      </c>
      <c r="P181">
        <f>_xlfn.XLOOKUP(D:D,CPI_Index!E:E,CPI_Index!B:B)</f>
        <v>90.9</v>
      </c>
      <c r="Q181" s="11">
        <f>M181*(CPI_Index!$B$112/Movies!P181)</f>
        <v>0</v>
      </c>
    </row>
    <row r="182" spans="1:17" hidden="1" x14ac:dyDescent="0.25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 s="3">
        <v>2700000</v>
      </c>
      <c r="M182" s="3">
        <v>3256082</v>
      </c>
      <c r="N182" t="s">
        <v>61</v>
      </c>
      <c r="O182">
        <v>103</v>
      </c>
      <c r="P182">
        <f>_xlfn.XLOOKUP(D:D,CPI_Index!E:E,CPI_Index!B:B)</f>
        <v>90.9</v>
      </c>
      <c r="Q182" s="11">
        <f>M182*(CPI_Index!$B$112/Movies!P182)</f>
        <v>10914501.489548953</v>
      </c>
    </row>
    <row r="183" spans="1:17" hidden="1" x14ac:dyDescent="0.25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 s="3">
        <v>14492125</v>
      </c>
      <c r="N183" t="s">
        <v>883</v>
      </c>
      <c r="O183">
        <v>117</v>
      </c>
      <c r="P183">
        <f>_xlfn.XLOOKUP(D:D,CPI_Index!E:E,CPI_Index!B:B)</f>
        <v>90.9</v>
      </c>
      <c r="Q183" s="11">
        <f>M183*(CPI_Index!$B$112/Movies!P183)</f>
        <v>48578113.173817374</v>
      </c>
    </row>
    <row r="184" spans="1:17" hidden="1" x14ac:dyDescent="0.25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 s="3">
        <v>10000000</v>
      </c>
      <c r="M184" s="3">
        <v>7258543</v>
      </c>
      <c r="N184" t="s">
        <v>889</v>
      </c>
      <c r="O184">
        <v>96</v>
      </c>
      <c r="P184">
        <f>_xlfn.XLOOKUP(D:D,CPI_Index!E:E,CPI_Index!B:B)</f>
        <v>90.9</v>
      </c>
      <c r="Q184" s="11">
        <f>M184*(CPI_Index!$B$112/Movies!P184)</f>
        <v>24330891.662266225</v>
      </c>
    </row>
    <row r="185" spans="1:17" hidden="1" x14ac:dyDescent="0.25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 s="3">
        <v>11000000</v>
      </c>
      <c r="M185" s="3">
        <v>31261269</v>
      </c>
      <c r="N185" t="s">
        <v>61</v>
      </c>
      <c r="O185">
        <v>94</v>
      </c>
      <c r="P185">
        <f>_xlfn.XLOOKUP(D:D,CPI_Index!E:E,CPI_Index!B:B)</f>
        <v>90.9</v>
      </c>
      <c r="Q185" s="11">
        <f>M185*(CPI_Index!$B$112/Movies!P185)</f>
        <v>104788874.19471946</v>
      </c>
    </row>
    <row r="186" spans="1:17" hidden="1" x14ac:dyDescent="0.25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 s="3">
        <v>2863642</v>
      </c>
      <c r="N186" t="s">
        <v>31</v>
      </c>
      <c r="O186">
        <v>93</v>
      </c>
      <c r="P186">
        <f>_xlfn.XLOOKUP(D:D,CPI_Index!E:E,CPI_Index!B:B)</f>
        <v>90.9</v>
      </c>
      <c r="Q186" s="11">
        <f>M186*(CPI_Index!$B$112/Movies!P186)</f>
        <v>9599028.7942794263</v>
      </c>
    </row>
    <row r="187" spans="1:17" hidden="1" x14ac:dyDescent="0.25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 s="3">
        <v>12000000</v>
      </c>
      <c r="M187" s="3">
        <v>2154696</v>
      </c>
      <c r="N187" t="s">
        <v>61</v>
      </c>
      <c r="O187">
        <v>78</v>
      </c>
      <c r="P187">
        <f>_xlfn.XLOOKUP(D:D,CPI_Index!E:E,CPI_Index!B:B)</f>
        <v>90.9</v>
      </c>
      <c r="Q187" s="11">
        <f>M187*(CPI_Index!$B$112/Movies!P187)</f>
        <v>7222616.8448844878</v>
      </c>
    </row>
    <row r="188" spans="1:17" hidden="1" x14ac:dyDescent="0.25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 s="3">
        <v>11809387</v>
      </c>
      <c r="N188" t="s">
        <v>904</v>
      </c>
      <c r="O188">
        <v>94</v>
      </c>
      <c r="P188">
        <f>_xlfn.XLOOKUP(D:D,CPI_Index!E:E,CPI_Index!B:B)</f>
        <v>90.9</v>
      </c>
      <c r="Q188" s="11">
        <f>M188*(CPI_Index!$B$112/Movies!P188)</f>
        <v>39585480.955995597</v>
      </c>
    </row>
    <row r="189" spans="1:17" hidden="1" x14ac:dyDescent="0.25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 s="3">
        <v>3500000</v>
      </c>
      <c r="M189" s="3">
        <v>17569027</v>
      </c>
      <c r="N189" t="s">
        <v>711</v>
      </c>
      <c r="O189">
        <v>100</v>
      </c>
      <c r="P189">
        <f>_xlfn.XLOOKUP(D:D,CPI_Index!E:E,CPI_Index!B:B)</f>
        <v>90.9</v>
      </c>
      <c r="Q189" s="11">
        <f>M189*(CPI_Index!$B$112/Movies!P189)</f>
        <v>58891996.995599553</v>
      </c>
    </row>
    <row r="190" spans="1:17" hidden="1" x14ac:dyDescent="0.25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 s="3">
        <v>1976198</v>
      </c>
      <c r="N190" t="s">
        <v>61</v>
      </c>
      <c r="O190">
        <v>94</v>
      </c>
      <c r="P190">
        <f>_xlfn.XLOOKUP(D:D,CPI_Index!E:E,CPI_Index!B:B)</f>
        <v>90.9</v>
      </c>
      <c r="Q190" s="11">
        <f>M190*(CPI_Index!$B$112/Movies!P190)</f>
        <v>6624285.2651265115</v>
      </c>
    </row>
    <row r="191" spans="1:17" hidden="1" x14ac:dyDescent="0.25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 s="3">
        <v>13000000</v>
      </c>
      <c r="M191" s="3">
        <v>8206145</v>
      </c>
      <c r="N191" t="s">
        <v>118</v>
      </c>
      <c r="O191">
        <v>119</v>
      </c>
      <c r="P191">
        <f>_xlfn.XLOOKUP(D:D,CPI_Index!E:E,CPI_Index!B:B)</f>
        <v>90.9</v>
      </c>
      <c r="Q191" s="11">
        <f>M191*(CPI_Index!$B$112/Movies!P191)</f>
        <v>27507286.925192516</v>
      </c>
    </row>
    <row r="192" spans="1:17" hidden="1" x14ac:dyDescent="0.25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 s="3">
        <v>46000000</v>
      </c>
      <c r="M192" s="3">
        <v>5200986</v>
      </c>
      <c r="N192" t="s">
        <v>921</v>
      </c>
      <c r="O192">
        <v>140</v>
      </c>
      <c r="P192">
        <f>_xlfn.XLOOKUP(D:D,CPI_Index!E:E,CPI_Index!B:B)</f>
        <v>90.9</v>
      </c>
      <c r="Q192" s="11">
        <f>M192*(CPI_Index!$B$112/Movies!P192)</f>
        <v>17433888.165016498</v>
      </c>
    </row>
    <row r="193" spans="1:17" hidden="1" x14ac:dyDescent="0.25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 s="3">
        <v>14000000</v>
      </c>
      <c r="M193" s="3">
        <v>4454295</v>
      </c>
      <c r="N193" t="s">
        <v>61</v>
      </c>
      <c r="O193">
        <v>87</v>
      </c>
      <c r="P193">
        <f>_xlfn.XLOOKUP(D:D,CPI_Index!E:E,CPI_Index!B:B)</f>
        <v>90.9</v>
      </c>
      <c r="Q193" s="11">
        <f>M193*(CPI_Index!$B$112/Movies!P193)</f>
        <v>14930953.646864684</v>
      </c>
    </row>
    <row r="194" spans="1:17" hidden="1" x14ac:dyDescent="0.25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 s="3">
        <v>12000000</v>
      </c>
      <c r="M194" s="3">
        <v>3702028</v>
      </c>
      <c r="N194" t="s">
        <v>930</v>
      </c>
      <c r="O194">
        <v>100</v>
      </c>
      <c r="P194">
        <f>_xlfn.XLOOKUP(D:D,CPI_Index!E:E,CPI_Index!B:B)</f>
        <v>90.9</v>
      </c>
      <c r="Q194" s="11">
        <f>M194*(CPI_Index!$B$112/Movies!P194)</f>
        <v>12409328.180418041</v>
      </c>
    </row>
    <row r="195" spans="1:17" hidden="1" x14ac:dyDescent="0.25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 s="3">
        <v>16000000</v>
      </c>
      <c r="M195" s="3">
        <v>10851261</v>
      </c>
      <c r="N195" t="s">
        <v>123</v>
      </c>
      <c r="O195">
        <v>116</v>
      </c>
      <c r="P195">
        <f>_xlfn.XLOOKUP(D:D,CPI_Index!E:E,CPI_Index!B:B)</f>
        <v>90.9</v>
      </c>
      <c r="Q195" s="11">
        <f>M195*(CPI_Index!$B$112/Movies!P195)</f>
        <v>36373808.874587454</v>
      </c>
    </row>
    <row r="196" spans="1:17" hidden="1" x14ac:dyDescent="0.25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 s="3">
        <v>25524778</v>
      </c>
      <c r="N196" t="s">
        <v>31</v>
      </c>
      <c r="O196">
        <v>120</v>
      </c>
      <c r="P196">
        <f>_xlfn.XLOOKUP(D:D,CPI_Index!E:E,CPI_Index!B:B)</f>
        <v>90.9</v>
      </c>
      <c r="Q196" s="11">
        <f>M196*(CPI_Index!$B$112/Movies!P196)</f>
        <v>85559954.418041795</v>
      </c>
    </row>
    <row r="197" spans="1:17" hidden="1" x14ac:dyDescent="0.25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 s="3">
        <v>24000000</v>
      </c>
      <c r="M197" s="3">
        <v>2004742</v>
      </c>
      <c r="N197" t="s">
        <v>230</v>
      </c>
      <c r="O197">
        <v>107</v>
      </c>
      <c r="P197">
        <f>_xlfn.XLOOKUP(D:D,CPI_Index!E:E,CPI_Index!B:B)</f>
        <v>90.9</v>
      </c>
      <c r="Q197" s="11">
        <f>M197*(CPI_Index!$B$112/Movies!P197)</f>
        <v>6719965.7579757962</v>
      </c>
    </row>
    <row r="198" spans="1:17" hidden="1" x14ac:dyDescent="0.25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 s="3">
        <v>18838812</v>
      </c>
      <c r="N198" t="s">
        <v>44</v>
      </c>
      <c r="O198">
        <v>94</v>
      </c>
      <c r="P198">
        <f>_xlfn.XLOOKUP(D:D,CPI_Index!E:E,CPI_Index!B:B)</f>
        <v>90.9</v>
      </c>
      <c r="Q198" s="11">
        <f>M198*(CPI_Index!$B$112/Movies!P198)</f>
        <v>63148361.016501643</v>
      </c>
    </row>
    <row r="199" spans="1:17" hidden="1" x14ac:dyDescent="0.25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 s="3">
        <v>2000000</v>
      </c>
      <c r="M199" s="3">
        <v>1791147</v>
      </c>
      <c r="N199" t="s">
        <v>930</v>
      </c>
      <c r="O199">
        <v>90</v>
      </c>
      <c r="P199">
        <f>_xlfn.XLOOKUP(D:D,CPI_Index!E:E,CPI_Index!B:B)</f>
        <v>90.9</v>
      </c>
      <c r="Q199" s="11">
        <f>M199*(CPI_Index!$B$112/Movies!P199)</f>
        <v>6003987.7986798668</v>
      </c>
    </row>
    <row r="200" spans="1:17" hidden="1" x14ac:dyDescent="0.25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  <c r="P200">
        <f>_xlfn.XLOOKUP(D:D,CPI_Index!E:E,CPI_Index!B:B)</f>
        <v>90.9</v>
      </c>
      <c r="Q200" s="11">
        <f>M200*(CPI_Index!$B$112/Movies!P200)</f>
        <v>0</v>
      </c>
    </row>
    <row r="201" spans="1:17" hidden="1" x14ac:dyDescent="0.25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 s="3">
        <v>16000000</v>
      </c>
      <c r="N201" t="s">
        <v>242</v>
      </c>
      <c r="O201">
        <v>96</v>
      </c>
      <c r="P201">
        <f>_xlfn.XLOOKUP(D:D,CPI_Index!E:E,CPI_Index!B:B)</f>
        <v>90.9</v>
      </c>
      <c r="Q201" s="11">
        <f>M201*(CPI_Index!$B$112/Movies!P201)</f>
        <v>53632563.256325625</v>
      </c>
    </row>
    <row r="202" spans="1:17" hidden="1" x14ac:dyDescent="0.25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 s="3">
        <v>6892098</v>
      </c>
      <c r="N202" t="s">
        <v>960</v>
      </c>
      <c r="O202">
        <v>112</v>
      </c>
      <c r="P202">
        <f>_xlfn.XLOOKUP(D:D,CPI_Index!E:E,CPI_Index!B:B)</f>
        <v>90.9</v>
      </c>
      <c r="Q202" s="11">
        <f>M202*(CPI_Index!$B$112/Movies!P202)</f>
        <v>23102555.122112207</v>
      </c>
    </row>
    <row r="203" spans="1:17" hidden="1" x14ac:dyDescent="0.25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  <c r="P203">
        <f>_xlfn.XLOOKUP(D:D,CPI_Index!E:E,CPI_Index!B:B)</f>
        <v>90.9</v>
      </c>
      <c r="Q203" s="11">
        <f>M203*(CPI_Index!$B$112/Movies!P203)</f>
        <v>0</v>
      </c>
    </row>
    <row r="204" spans="1:17" hidden="1" x14ac:dyDescent="0.25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 s="3">
        <v>12000000</v>
      </c>
      <c r="N204" t="s">
        <v>973</v>
      </c>
      <c r="O204">
        <v>91</v>
      </c>
      <c r="P204">
        <f>_xlfn.XLOOKUP(D:D,CPI_Index!E:E,CPI_Index!B:B)</f>
        <v>90.9</v>
      </c>
      <c r="Q204" s="11">
        <f>M204*(CPI_Index!$B$112/Movies!P204)</f>
        <v>40224422.442244217</v>
      </c>
    </row>
    <row r="205" spans="1:17" hidden="1" x14ac:dyDescent="0.25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 s="3">
        <v>17110</v>
      </c>
      <c r="N205" t="s">
        <v>978</v>
      </c>
      <c r="O205">
        <v>129</v>
      </c>
      <c r="P205">
        <f>_xlfn.XLOOKUP(D:D,CPI_Index!E:E,CPI_Index!B:B)</f>
        <v>90.9</v>
      </c>
      <c r="Q205" s="11">
        <f>M205*(CPI_Index!$B$112/Movies!P205)</f>
        <v>57353.322332233212</v>
      </c>
    </row>
    <row r="206" spans="1:17" hidden="1" x14ac:dyDescent="0.25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 s="3">
        <v>1622898</v>
      </c>
      <c r="N206" t="s">
        <v>61</v>
      </c>
      <c r="O206">
        <v>94</v>
      </c>
      <c r="P206">
        <f>_xlfn.XLOOKUP(D:D,CPI_Index!E:E,CPI_Index!B:B)</f>
        <v>90.9</v>
      </c>
      <c r="Q206" s="11">
        <f>M206*(CPI_Index!$B$112/Movies!P206)</f>
        <v>5440011.2277227715</v>
      </c>
    </row>
    <row r="207" spans="1:17" hidden="1" x14ac:dyDescent="0.25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 s="3">
        <v>4500000</v>
      </c>
      <c r="M207" s="3">
        <v>27092880</v>
      </c>
      <c r="N207" t="s">
        <v>61</v>
      </c>
      <c r="O207">
        <v>90</v>
      </c>
      <c r="P207">
        <f>_xlfn.XLOOKUP(D:D,CPI_Index!E:E,CPI_Index!B:B)</f>
        <v>96.5</v>
      </c>
      <c r="Q207" s="11">
        <f>M207*(CPI_Index!$B$112/Movies!P207)</f>
        <v>85546119.54404144</v>
      </c>
    </row>
    <row r="208" spans="1:17" hidden="1" x14ac:dyDescent="0.25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 s="3">
        <v>28000000</v>
      </c>
      <c r="M208" s="3">
        <v>41676878</v>
      </c>
      <c r="N208" t="s">
        <v>500</v>
      </c>
      <c r="O208">
        <v>117</v>
      </c>
      <c r="P208">
        <f>_xlfn.XLOOKUP(D:D,CPI_Index!E:E,CPI_Index!B:B)</f>
        <v>96.5</v>
      </c>
      <c r="Q208" s="11">
        <f>M208*(CPI_Index!$B$112/Movies!P208)</f>
        <v>131595282.14093263</v>
      </c>
    </row>
    <row r="209" spans="1:17" hidden="1" x14ac:dyDescent="0.25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 s="3">
        <v>15000000</v>
      </c>
      <c r="M209" s="3">
        <v>19632053</v>
      </c>
      <c r="N209" t="s">
        <v>61</v>
      </c>
      <c r="O209">
        <v>109</v>
      </c>
      <c r="P209">
        <f>_xlfn.XLOOKUP(D:D,CPI_Index!E:E,CPI_Index!B:B)</f>
        <v>96.5</v>
      </c>
      <c r="Q209" s="11">
        <f>M209*(CPI_Index!$B$112/Movies!P209)</f>
        <v>61988461.648704655</v>
      </c>
    </row>
    <row r="210" spans="1:17" hidden="1" x14ac:dyDescent="0.25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 s="3">
        <v>20000000</v>
      </c>
      <c r="M210" s="3">
        <v>68851475</v>
      </c>
      <c r="N210" t="s">
        <v>61</v>
      </c>
      <c r="O210">
        <v>129</v>
      </c>
      <c r="P210">
        <f>_xlfn.XLOOKUP(D:D,CPI_Index!E:E,CPI_Index!B:B)</f>
        <v>96.5</v>
      </c>
      <c r="Q210" s="11">
        <f>M210*(CPI_Index!$B$112/Movies!P210)</f>
        <v>217399424.17098445</v>
      </c>
    </row>
    <row r="211" spans="1:17" x14ac:dyDescent="0.25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 s="3">
        <v>10500000</v>
      </c>
      <c r="M211" s="3">
        <v>792910554</v>
      </c>
      <c r="N211" t="s">
        <v>61</v>
      </c>
      <c r="O211">
        <v>115</v>
      </c>
      <c r="P211">
        <f>_xlfn.XLOOKUP(D:D,CPI_Index!E:E,CPI_Index!B:B)</f>
        <v>96.5</v>
      </c>
      <c r="Q211" s="11">
        <f>M211*(CPI_Index!$B$112/Movies!P211)</f>
        <v>2503625345.1170983</v>
      </c>
    </row>
    <row r="212" spans="1:17" hidden="1" x14ac:dyDescent="0.25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 s="3">
        <v>15000000</v>
      </c>
      <c r="M212" s="3">
        <v>125212904</v>
      </c>
      <c r="N212" t="s">
        <v>1007</v>
      </c>
      <c r="O212">
        <v>93</v>
      </c>
      <c r="P212">
        <f>_xlfn.XLOOKUP(D:D,CPI_Index!E:E,CPI_Index!B:B)</f>
        <v>96.5</v>
      </c>
      <c r="Q212" s="11">
        <f>M212*(CPI_Index!$B$112/Movies!P212)</f>
        <v>395361366.30880827</v>
      </c>
    </row>
    <row r="213" spans="1:17" hidden="1" x14ac:dyDescent="0.25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 s="3">
        <v>7500000</v>
      </c>
      <c r="M213" s="3">
        <v>129795554</v>
      </c>
      <c r="N213" t="s">
        <v>138</v>
      </c>
      <c r="O213">
        <v>124</v>
      </c>
      <c r="P213">
        <f>_xlfn.XLOOKUP(D:D,CPI_Index!E:E,CPI_Index!B:B)</f>
        <v>96.5</v>
      </c>
      <c r="Q213" s="11">
        <f>M213*(CPI_Index!$B$112/Movies!P213)</f>
        <v>409831143.04455954</v>
      </c>
    </row>
    <row r="214" spans="1:17" hidden="1" x14ac:dyDescent="0.25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 s="3">
        <v>13200000</v>
      </c>
      <c r="M214" s="3">
        <v>15171476</v>
      </c>
      <c r="N214" t="s">
        <v>44</v>
      </c>
      <c r="O214">
        <v>115</v>
      </c>
      <c r="P214">
        <f>_xlfn.XLOOKUP(D:D,CPI_Index!E:E,CPI_Index!B:B)</f>
        <v>96.5</v>
      </c>
      <c r="Q214" s="11">
        <f>M214*(CPI_Index!$B$112/Movies!P214)</f>
        <v>47904131.991709843</v>
      </c>
    </row>
    <row r="215" spans="1:17" hidden="1" x14ac:dyDescent="0.25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 s="3">
        <v>50000000</v>
      </c>
      <c r="M215" s="3">
        <v>57063861</v>
      </c>
      <c r="N215" t="s">
        <v>31</v>
      </c>
      <c r="O215">
        <v>127</v>
      </c>
      <c r="P215">
        <f>_xlfn.XLOOKUP(D:D,CPI_Index!E:E,CPI_Index!B:B)</f>
        <v>96.5</v>
      </c>
      <c r="Q215" s="11">
        <f>M215*(CPI_Index!$B$112/Movies!P215)</f>
        <v>180179880.27668393</v>
      </c>
    </row>
    <row r="216" spans="1:17" hidden="1" x14ac:dyDescent="0.25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 s="3">
        <v>10700000</v>
      </c>
      <c r="M216" s="3">
        <v>77142388</v>
      </c>
      <c r="N216" t="s">
        <v>118</v>
      </c>
      <c r="O216">
        <v>114</v>
      </c>
      <c r="P216">
        <f>_xlfn.XLOOKUP(D:D,CPI_Index!E:E,CPI_Index!B:B)</f>
        <v>96.5</v>
      </c>
      <c r="Q216" s="11">
        <f>M216*(CPI_Index!$B$112/Movies!P216)</f>
        <v>243578089.36373055</v>
      </c>
    </row>
    <row r="217" spans="1:17" hidden="1" x14ac:dyDescent="0.25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 s="3">
        <v>12000000</v>
      </c>
      <c r="M217" s="3">
        <v>78868508</v>
      </c>
      <c r="N217" t="s">
        <v>44</v>
      </c>
      <c r="O217">
        <v>96</v>
      </c>
      <c r="P217">
        <f>_xlfn.XLOOKUP(D:D,CPI_Index!E:E,CPI_Index!B:B)</f>
        <v>96.5</v>
      </c>
      <c r="Q217" s="11">
        <f>M217*(CPI_Index!$B$112/Movies!P217)</f>
        <v>249028335.62279791</v>
      </c>
    </row>
    <row r="218" spans="1:17" hidden="1" x14ac:dyDescent="0.25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 s="3">
        <v>11200000</v>
      </c>
      <c r="M218" s="3">
        <v>78912963</v>
      </c>
      <c r="N218" t="s">
        <v>44</v>
      </c>
      <c r="O218">
        <v>113</v>
      </c>
      <c r="P218">
        <f>_xlfn.XLOOKUP(D:D,CPI_Index!E:E,CPI_Index!B:B)</f>
        <v>96.5</v>
      </c>
      <c r="Q218" s="11">
        <f>M218*(CPI_Index!$B$112/Movies!P218)</f>
        <v>249168702.86113986</v>
      </c>
    </row>
    <row r="219" spans="1:17" hidden="1" x14ac:dyDescent="0.25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 s="3">
        <v>5588800</v>
      </c>
      <c r="N219" t="s">
        <v>653</v>
      </c>
      <c r="O219">
        <v>100</v>
      </c>
      <c r="P219">
        <f>_xlfn.XLOOKUP(D:D,CPI_Index!E:E,CPI_Index!B:B)</f>
        <v>96.5</v>
      </c>
      <c r="Q219" s="11">
        <f>M219*(CPI_Index!$B$112/Movies!P219)</f>
        <v>17646708.393782381</v>
      </c>
    </row>
    <row r="220" spans="1:17" hidden="1" x14ac:dyDescent="0.25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 s="3">
        <v>5829781</v>
      </c>
      <c r="N220" t="s">
        <v>1037</v>
      </c>
      <c r="O220">
        <v>92</v>
      </c>
      <c r="P220">
        <f>_xlfn.XLOOKUP(D:D,CPI_Index!E:E,CPI_Index!B:B)</f>
        <v>96.5</v>
      </c>
      <c r="Q220" s="11">
        <f>M220*(CPI_Index!$B$112/Movies!P220)</f>
        <v>18407609.022797927</v>
      </c>
    </row>
    <row r="221" spans="1:17" hidden="1" x14ac:dyDescent="0.25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 s="3">
        <v>12000000</v>
      </c>
      <c r="M221" s="3">
        <v>30036000</v>
      </c>
      <c r="N221" t="s">
        <v>1041</v>
      </c>
      <c r="O221">
        <v>150</v>
      </c>
      <c r="P221">
        <f>_xlfn.XLOOKUP(D:D,CPI_Index!E:E,CPI_Index!B:B)</f>
        <v>96.5</v>
      </c>
      <c r="Q221" s="11">
        <f>M221*(CPI_Index!$B$112/Movies!P221)</f>
        <v>94839059.06735751</v>
      </c>
    </row>
    <row r="222" spans="1:17" hidden="1" x14ac:dyDescent="0.25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 s="3">
        <v>22000000</v>
      </c>
      <c r="M222" s="3">
        <v>52767889</v>
      </c>
      <c r="N222" t="s">
        <v>1047</v>
      </c>
      <c r="O222">
        <v>191</v>
      </c>
      <c r="P222">
        <f>_xlfn.XLOOKUP(D:D,CPI_Index!E:E,CPI_Index!B:B)</f>
        <v>96.5</v>
      </c>
      <c r="Q222" s="11">
        <f>M222*(CPI_Index!$B$112/Movies!P222)</f>
        <v>166615293.03937823</v>
      </c>
    </row>
    <row r="223" spans="1:17" hidden="1" x14ac:dyDescent="0.25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 s="3">
        <v>21000000</v>
      </c>
      <c r="M223" s="3">
        <v>177200000</v>
      </c>
      <c r="N223" t="s">
        <v>31</v>
      </c>
      <c r="O223">
        <v>116</v>
      </c>
      <c r="P223">
        <f>_xlfn.XLOOKUP(D:D,CPI_Index!E:E,CPI_Index!B:B)</f>
        <v>96.5</v>
      </c>
      <c r="Q223" s="11">
        <f>M223*(CPI_Index!$B$112/Movies!P223)</f>
        <v>559511295.33678758</v>
      </c>
    </row>
    <row r="224" spans="1:17" hidden="1" x14ac:dyDescent="0.25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 s="3">
        <v>17000000</v>
      </c>
      <c r="M224" s="3">
        <v>33000525</v>
      </c>
      <c r="N224" t="s">
        <v>242</v>
      </c>
      <c r="O224">
        <v>96</v>
      </c>
      <c r="P224">
        <f>_xlfn.XLOOKUP(D:D,CPI_Index!E:E,CPI_Index!B:B)</f>
        <v>96.5</v>
      </c>
      <c r="Q224" s="11">
        <f>M224*(CPI_Index!$B$112/Movies!P224)</f>
        <v>104199585.15544041</v>
      </c>
    </row>
    <row r="225" spans="1:17" hidden="1" x14ac:dyDescent="0.25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 s="3">
        <v>7000000</v>
      </c>
      <c r="M225" s="3">
        <v>14665733</v>
      </c>
      <c r="N225" t="s">
        <v>1059</v>
      </c>
      <c r="O225">
        <v>82</v>
      </c>
      <c r="P225">
        <f>_xlfn.XLOOKUP(D:D,CPI_Index!E:E,CPI_Index!B:B)</f>
        <v>96.5</v>
      </c>
      <c r="Q225" s="11">
        <f>M225*(CPI_Index!$B$112/Movies!P225)</f>
        <v>46307241.918134712</v>
      </c>
    </row>
    <row r="226" spans="1:17" hidden="1" x14ac:dyDescent="0.25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 s="3">
        <v>20000000</v>
      </c>
      <c r="M226" s="3">
        <v>2536242</v>
      </c>
      <c r="N226" t="s">
        <v>1063</v>
      </c>
      <c r="O226">
        <v>109</v>
      </c>
      <c r="P226">
        <f>_xlfn.XLOOKUP(D:D,CPI_Index!E:E,CPI_Index!B:B)</f>
        <v>96.5</v>
      </c>
      <c r="Q226" s="11">
        <f>M226*(CPI_Index!$B$112/Movies!P226)</f>
        <v>8008216.9678756474</v>
      </c>
    </row>
    <row r="227" spans="1:17" hidden="1" x14ac:dyDescent="0.25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 s="3">
        <v>17000000</v>
      </c>
      <c r="M227" s="3">
        <v>125052686</v>
      </c>
      <c r="N227" t="s">
        <v>68</v>
      </c>
      <c r="O227">
        <v>99</v>
      </c>
      <c r="P227">
        <f>_xlfn.XLOOKUP(D:D,CPI_Index!E:E,CPI_Index!B:B)</f>
        <v>96.5</v>
      </c>
      <c r="Q227" s="11">
        <f>M227*(CPI_Index!$B$112/Movies!P227)</f>
        <v>394855475.89844555</v>
      </c>
    </row>
    <row r="228" spans="1:17" hidden="1" x14ac:dyDescent="0.25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 s="3">
        <v>8000000</v>
      </c>
      <c r="M228" s="3">
        <v>14056528</v>
      </c>
      <c r="N228" t="s">
        <v>1070</v>
      </c>
      <c r="O228">
        <v>118</v>
      </c>
      <c r="P228">
        <f>_xlfn.XLOOKUP(D:D,CPI_Index!E:E,CPI_Index!B:B)</f>
        <v>96.5</v>
      </c>
      <c r="Q228" s="11">
        <f>M228*(CPI_Index!$B$112/Movies!P228)</f>
        <v>44383669.239378236</v>
      </c>
    </row>
    <row r="229" spans="1:17" hidden="1" x14ac:dyDescent="0.25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 s="3">
        <v>8000000</v>
      </c>
      <c r="M229" s="3">
        <v>21028755</v>
      </c>
      <c r="N229" t="s">
        <v>1075</v>
      </c>
      <c r="O229">
        <v>120</v>
      </c>
      <c r="P229">
        <f>_xlfn.XLOOKUP(D:D,CPI_Index!E:E,CPI_Index!B:B)</f>
        <v>96.5</v>
      </c>
      <c r="Q229" s="11">
        <f>M229*(CPI_Index!$B$112/Movies!P229)</f>
        <v>66398566.305699475</v>
      </c>
    </row>
    <row r="230" spans="1:17" hidden="1" x14ac:dyDescent="0.25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 s="3">
        <v>3500000</v>
      </c>
      <c r="M230" s="3">
        <v>20659423</v>
      </c>
      <c r="N230" t="s">
        <v>1079</v>
      </c>
      <c r="O230">
        <v>102</v>
      </c>
      <c r="P230">
        <f>_xlfn.XLOOKUP(D:D,CPI_Index!E:E,CPI_Index!B:B)</f>
        <v>96.5</v>
      </c>
      <c r="Q230" s="11">
        <f>M230*(CPI_Index!$B$112/Movies!P230)</f>
        <v>65232395.731606215</v>
      </c>
    </row>
    <row r="231" spans="1:17" hidden="1" x14ac:dyDescent="0.25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 s="3">
        <v>12000000</v>
      </c>
      <c r="M231" s="3">
        <v>22265763</v>
      </c>
      <c r="N231" t="s">
        <v>1083</v>
      </c>
      <c r="O231">
        <v>95</v>
      </c>
      <c r="P231">
        <f>_xlfn.XLOOKUP(D:D,CPI_Index!E:E,CPI_Index!B:B)</f>
        <v>96.5</v>
      </c>
      <c r="Q231" s="11">
        <f>M231*(CPI_Index!$B$112/Movies!P231)</f>
        <v>70304435.089119166</v>
      </c>
    </row>
    <row r="232" spans="1:17" hidden="1" x14ac:dyDescent="0.25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 s="3">
        <v>18000000</v>
      </c>
      <c r="M232" s="3">
        <v>7000000</v>
      </c>
      <c r="N232" t="s">
        <v>1088</v>
      </c>
      <c r="O232">
        <v>118</v>
      </c>
      <c r="P232">
        <f>_xlfn.XLOOKUP(D:D,CPI_Index!E:E,CPI_Index!B:B)</f>
        <v>96.5</v>
      </c>
      <c r="Q232" s="11">
        <f>M232*(CPI_Index!$B$112/Movies!P232)</f>
        <v>22102590.673575129</v>
      </c>
    </row>
    <row r="233" spans="1:17" hidden="1" x14ac:dyDescent="0.25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 s="3">
        <v>6000000</v>
      </c>
      <c r="M233" s="3">
        <v>6795771</v>
      </c>
      <c r="N233" t="s">
        <v>1094</v>
      </c>
      <c r="O233">
        <v>188</v>
      </c>
      <c r="P233">
        <f>_xlfn.XLOOKUP(D:D,CPI_Index!E:E,CPI_Index!B:B)</f>
        <v>96.5</v>
      </c>
      <c r="Q233" s="11">
        <f>M233*(CPI_Index!$B$112/Movies!P233)</f>
        <v>21457734.960621759</v>
      </c>
    </row>
    <row r="234" spans="1:17" hidden="1" x14ac:dyDescent="0.25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 s="3">
        <v>2300000</v>
      </c>
      <c r="M234" s="3">
        <v>36690067</v>
      </c>
      <c r="N234" t="s">
        <v>44</v>
      </c>
      <c r="O234">
        <v>95</v>
      </c>
      <c r="P234">
        <f>_xlfn.XLOOKUP(D:D,CPI_Index!E:E,CPI_Index!B:B)</f>
        <v>96.5</v>
      </c>
      <c r="Q234" s="11">
        <f>M234*(CPI_Index!$B$112/Movies!P234)</f>
        <v>115849361.81243522</v>
      </c>
    </row>
    <row r="235" spans="1:17" hidden="1" x14ac:dyDescent="0.25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 s="3">
        <v>18000000</v>
      </c>
      <c r="M235" s="3">
        <v>46708276</v>
      </c>
      <c r="N235" t="s">
        <v>355</v>
      </c>
      <c r="O235">
        <v>136</v>
      </c>
      <c r="P235">
        <f>_xlfn.XLOOKUP(D:D,CPI_Index!E:E,CPI_Index!B:B)</f>
        <v>96.5</v>
      </c>
      <c r="Q235" s="11">
        <f>M235*(CPI_Index!$B$112/Movies!P235)</f>
        <v>147481986.49948186</v>
      </c>
    </row>
    <row r="236" spans="1:17" hidden="1" x14ac:dyDescent="0.25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 s="3">
        <v>2500000</v>
      </c>
      <c r="M236" s="3">
        <v>14400000</v>
      </c>
      <c r="N236" t="s">
        <v>593</v>
      </c>
      <c r="O236">
        <v>98</v>
      </c>
      <c r="P236">
        <f>_xlfn.XLOOKUP(D:D,CPI_Index!E:E,CPI_Index!B:B)</f>
        <v>96.5</v>
      </c>
      <c r="Q236" s="11">
        <f>M236*(CPI_Index!$B$112/Movies!P236)</f>
        <v>45468186.528497405</v>
      </c>
    </row>
    <row r="237" spans="1:17" hidden="1" x14ac:dyDescent="0.25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 s="3">
        <v>15000000</v>
      </c>
      <c r="M237" s="3">
        <v>41630431</v>
      </c>
      <c r="N237" t="s">
        <v>1041</v>
      </c>
      <c r="O237">
        <v>93</v>
      </c>
      <c r="P237">
        <f>_xlfn.XLOOKUP(D:D,CPI_Index!E:E,CPI_Index!B:B)</f>
        <v>96.5</v>
      </c>
      <c r="Q237" s="11">
        <f>M237*(CPI_Index!$B$112/Movies!P237)</f>
        <v>131448625.13678755</v>
      </c>
    </row>
    <row r="238" spans="1:17" hidden="1" x14ac:dyDescent="0.25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 s="3">
        <v>16000000</v>
      </c>
      <c r="M238" s="3">
        <v>53993738</v>
      </c>
      <c r="N238" t="s">
        <v>180</v>
      </c>
      <c r="O238">
        <v>129</v>
      </c>
      <c r="P238">
        <f>_xlfn.XLOOKUP(D:D,CPI_Index!E:E,CPI_Index!B:B)</f>
        <v>96.5</v>
      </c>
      <c r="Q238" s="11">
        <f>M238*(CPI_Index!$B$112/Movies!P238)</f>
        <v>170485927.13575128</v>
      </c>
    </row>
    <row r="239" spans="1:17" hidden="1" x14ac:dyDescent="0.25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 s="3">
        <v>300000</v>
      </c>
      <c r="M239" s="3">
        <v>2032311</v>
      </c>
      <c r="N239" t="s">
        <v>1112</v>
      </c>
      <c r="O239">
        <v>85</v>
      </c>
      <c r="P239">
        <f>_xlfn.XLOOKUP(D:D,CPI_Index!E:E,CPI_Index!B:B)</f>
        <v>96.5</v>
      </c>
      <c r="Q239" s="11">
        <f>M239*(CPI_Index!$B$112/Movies!P239)</f>
        <v>6417048.3077720199</v>
      </c>
    </row>
    <row r="240" spans="1:17" hidden="1" x14ac:dyDescent="0.25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 s="3">
        <v>16897768</v>
      </c>
      <c r="N240" t="s">
        <v>653</v>
      </c>
      <c r="O240">
        <v>98</v>
      </c>
      <c r="P240">
        <f>_xlfn.XLOOKUP(D:D,CPI_Index!E:E,CPI_Index!B:B)</f>
        <v>96.5</v>
      </c>
      <c r="Q240" s="11">
        <f>M240*(CPI_Index!$B$112/Movies!P240)</f>
        <v>53354921.34300518</v>
      </c>
    </row>
    <row r="241" spans="1:17" hidden="1" x14ac:dyDescent="0.25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 s="3">
        <v>20225989</v>
      </c>
      <c r="N241" t="s">
        <v>180</v>
      </c>
      <c r="O241">
        <v>108</v>
      </c>
      <c r="P241">
        <f>_xlfn.XLOOKUP(D:D,CPI_Index!E:E,CPI_Index!B:B)</f>
        <v>96.5</v>
      </c>
      <c r="Q241" s="11">
        <f>M241*(CPI_Index!$B$112/Movies!P241)</f>
        <v>63863822.262176163</v>
      </c>
    </row>
    <row r="242" spans="1:17" hidden="1" x14ac:dyDescent="0.25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 s="3">
        <v>17000000</v>
      </c>
      <c r="M242" s="3">
        <v>29712172</v>
      </c>
      <c r="N242" t="s">
        <v>1125</v>
      </c>
      <c r="O242">
        <v>136</v>
      </c>
      <c r="P242">
        <f>_xlfn.XLOOKUP(D:D,CPI_Index!E:E,CPI_Index!B:B)</f>
        <v>96.5</v>
      </c>
      <c r="Q242" s="11">
        <f>M242*(CPI_Index!$B$112/Movies!P242)</f>
        <v>93816567.962694287</v>
      </c>
    </row>
    <row r="243" spans="1:17" hidden="1" x14ac:dyDescent="0.25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 s="3">
        <v>5000000</v>
      </c>
      <c r="M243" s="3">
        <v>14099953</v>
      </c>
      <c r="N243" t="s">
        <v>118</v>
      </c>
      <c r="O243">
        <v>110</v>
      </c>
      <c r="P243">
        <f>_xlfn.XLOOKUP(D:D,CPI_Index!E:E,CPI_Index!B:B)</f>
        <v>96.5</v>
      </c>
      <c r="Q243" s="11">
        <f>M243*(CPI_Index!$B$112/Movies!P243)</f>
        <v>44520784.239378236</v>
      </c>
    </row>
    <row r="244" spans="1:17" hidden="1" x14ac:dyDescent="0.25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 s="3">
        <v>35000000</v>
      </c>
      <c r="M244" s="3">
        <v>69701637</v>
      </c>
      <c r="N244" t="s">
        <v>61</v>
      </c>
      <c r="O244">
        <v>114</v>
      </c>
      <c r="P244">
        <f>_xlfn.XLOOKUP(D:D,CPI_Index!E:E,CPI_Index!B:B)</f>
        <v>96.5</v>
      </c>
      <c r="Q244" s="11">
        <f>M244*(CPI_Index!$B$112/Movies!P244)</f>
        <v>220083821.69844559</v>
      </c>
    </row>
    <row r="245" spans="1:17" hidden="1" x14ac:dyDescent="0.25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 s="3">
        <v>13000000</v>
      </c>
      <c r="M245" s="3">
        <v>10278575</v>
      </c>
      <c r="N245" t="s">
        <v>118</v>
      </c>
      <c r="O245">
        <v>115</v>
      </c>
      <c r="P245">
        <f>_xlfn.XLOOKUP(D:D,CPI_Index!E:E,CPI_Index!B:B)</f>
        <v>96.5</v>
      </c>
      <c r="Q245" s="11">
        <f>M245*(CPI_Index!$B$112/Movies!P245)</f>
        <v>32454733.70466321</v>
      </c>
    </row>
    <row r="246" spans="1:17" hidden="1" x14ac:dyDescent="0.25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 s="3">
        <v>21095638</v>
      </c>
      <c r="N246" t="s">
        <v>355</v>
      </c>
      <c r="O246">
        <v>106</v>
      </c>
      <c r="P246">
        <f>_xlfn.XLOOKUP(D:D,CPI_Index!E:E,CPI_Index!B:B)</f>
        <v>96.5</v>
      </c>
      <c r="Q246" s="11">
        <f>M246*(CPI_Index!$B$112/Movies!P246)</f>
        <v>66609750.244559579</v>
      </c>
    </row>
    <row r="247" spans="1:17" hidden="1" x14ac:dyDescent="0.25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 s="3">
        <v>4968000</v>
      </c>
      <c r="N247" t="s">
        <v>107</v>
      </c>
      <c r="O247">
        <v>98</v>
      </c>
      <c r="P247">
        <f>_xlfn.XLOOKUP(D:D,CPI_Index!E:E,CPI_Index!B:B)</f>
        <v>96.5</v>
      </c>
      <c r="Q247" s="11">
        <f>M247*(CPI_Index!$B$112/Movies!P247)</f>
        <v>15686524.352331605</v>
      </c>
    </row>
    <row r="248" spans="1:17" hidden="1" x14ac:dyDescent="0.25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 s="3">
        <v>28229046</v>
      </c>
      <c r="N248" t="s">
        <v>118</v>
      </c>
      <c r="O248">
        <v>134</v>
      </c>
      <c r="P248">
        <f>_xlfn.XLOOKUP(D:D,CPI_Index!E:E,CPI_Index!B:B)</f>
        <v>96.5</v>
      </c>
      <c r="Q248" s="11">
        <f>M248*(CPI_Index!$B$112/Movies!P248)</f>
        <v>89133578.406217605</v>
      </c>
    </row>
    <row r="249" spans="1:17" hidden="1" x14ac:dyDescent="0.25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 s="3">
        <v>3500000</v>
      </c>
      <c r="M249" s="3">
        <v>6455330</v>
      </c>
      <c r="N249" t="s">
        <v>1144</v>
      </c>
      <c r="O249">
        <v>92</v>
      </c>
      <c r="P249">
        <f>_xlfn.XLOOKUP(D:D,CPI_Index!E:E,CPI_Index!B:B)</f>
        <v>96.5</v>
      </c>
      <c r="Q249" s="11">
        <f>M249*(CPI_Index!$B$112/Movies!P249)</f>
        <v>20382788.093264248</v>
      </c>
    </row>
    <row r="250" spans="1:17" hidden="1" x14ac:dyDescent="0.25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 s="3">
        <v>9000000</v>
      </c>
      <c r="M250" s="3">
        <v>13277558</v>
      </c>
      <c r="N250" t="s">
        <v>328</v>
      </c>
      <c r="O250">
        <v>125</v>
      </c>
      <c r="P250">
        <f>_xlfn.XLOOKUP(D:D,CPI_Index!E:E,CPI_Index!B:B)</f>
        <v>96.5</v>
      </c>
      <c r="Q250" s="11">
        <f>M250*(CPI_Index!$B$112/Movies!P250)</f>
        <v>41924061.374093264</v>
      </c>
    </row>
    <row r="251" spans="1:17" hidden="1" x14ac:dyDescent="0.25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 s="3">
        <v>15000000</v>
      </c>
      <c r="M251" s="3">
        <v>27150534</v>
      </c>
      <c r="N251" t="s">
        <v>44</v>
      </c>
      <c r="O251">
        <v>85</v>
      </c>
      <c r="P251">
        <f>_xlfn.XLOOKUP(D:D,CPI_Index!E:E,CPI_Index!B:B)</f>
        <v>96.5</v>
      </c>
      <c r="Q251" s="11">
        <f>M251*(CPI_Index!$B$112/Movies!P251)</f>
        <v>85728162.795854911</v>
      </c>
    </row>
    <row r="252" spans="1:17" hidden="1" x14ac:dyDescent="0.25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 s="3">
        <v>17000000</v>
      </c>
      <c r="M252" s="3">
        <v>47118057</v>
      </c>
      <c r="N252" t="s">
        <v>31</v>
      </c>
      <c r="O252">
        <v>102</v>
      </c>
      <c r="P252">
        <f>_xlfn.XLOOKUP(D:D,CPI_Index!E:E,CPI_Index!B:B)</f>
        <v>96.5</v>
      </c>
      <c r="Q252" s="11">
        <f>M252*(CPI_Index!$B$112/Movies!P252)</f>
        <v>148775875.3150259</v>
      </c>
    </row>
    <row r="253" spans="1:17" hidden="1" x14ac:dyDescent="0.25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 s="3">
        <v>425000</v>
      </c>
      <c r="M253" s="3">
        <v>10604986</v>
      </c>
      <c r="N253" t="s">
        <v>1158</v>
      </c>
      <c r="O253">
        <v>91</v>
      </c>
      <c r="P253">
        <f>_xlfn.XLOOKUP(D:D,CPI_Index!E:E,CPI_Index!B:B)</f>
        <v>96.5</v>
      </c>
      <c r="Q253" s="11">
        <f>M253*(CPI_Index!$B$112/Movies!P253)</f>
        <v>33485380.665284973</v>
      </c>
    </row>
    <row r="254" spans="1:17" hidden="1" x14ac:dyDescent="0.25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 s="3">
        <v>10000000</v>
      </c>
      <c r="M254" s="3">
        <v>6110670</v>
      </c>
      <c r="N254" t="s">
        <v>230</v>
      </c>
      <c r="O254">
        <v>117</v>
      </c>
      <c r="P254">
        <f>_xlfn.XLOOKUP(D:D,CPI_Index!E:E,CPI_Index!B:B)</f>
        <v>96.5</v>
      </c>
      <c r="Q254" s="11">
        <f>M254*(CPI_Index!$B$112/Movies!P254)</f>
        <v>19294519.678756475</v>
      </c>
    </row>
    <row r="255" spans="1:17" hidden="1" x14ac:dyDescent="0.25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 s="3">
        <v>39103425</v>
      </c>
      <c r="N255" t="s">
        <v>1169</v>
      </c>
      <c r="O255">
        <v>99</v>
      </c>
      <c r="P255">
        <f>_xlfn.XLOOKUP(D:D,CPI_Index!E:E,CPI_Index!B:B)</f>
        <v>96.5</v>
      </c>
      <c r="Q255" s="11">
        <f>M255*(CPI_Index!$B$112/Movies!P255)</f>
        <v>123469570.95854922</v>
      </c>
    </row>
    <row r="256" spans="1:17" hidden="1" x14ac:dyDescent="0.25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 s="3">
        <v>2000000</v>
      </c>
      <c r="M256" s="3">
        <v>16100000</v>
      </c>
      <c r="N256" t="s">
        <v>1175</v>
      </c>
      <c r="O256">
        <v>89</v>
      </c>
      <c r="P256">
        <f>_xlfn.XLOOKUP(D:D,CPI_Index!E:E,CPI_Index!B:B)</f>
        <v>96.5</v>
      </c>
      <c r="Q256" s="11">
        <f>M256*(CPI_Index!$B$112/Movies!P256)</f>
        <v>50835958.549222797</v>
      </c>
    </row>
    <row r="257" spans="1:17" hidden="1" x14ac:dyDescent="0.25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 s="3">
        <v>4500000</v>
      </c>
      <c r="M257" s="3">
        <v>10490791</v>
      </c>
      <c r="N257" t="s">
        <v>31</v>
      </c>
      <c r="O257">
        <v>103</v>
      </c>
      <c r="P257">
        <f>_xlfn.XLOOKUP(D:D,CPI_Index!E:E,CPI_Index!B:B)</f>
        <v>96.5</v>
      </c>
      <c r="Q257" s="11">
        <f>M257*(CPI_Index!$B$112/Movies!P257)</f>
        <v>33124808.473575126</v>
      </c>
    </row>
    <row r="258" spans="1:17" hidden="1" x14ac:dyDescent="0.25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 s="3">
        <v>20000000</v>
      </c>
      <c r="M258" s="3">
        <v>5675599</v>
      </c>
      <c r="N258" t="s">
        <v>554</v>
      </c>
      <c r="O258">
        <v>99</v>
      </c>
      <c r="P258">
        <f>_xlfn.XLOOKUP(D:D,CPI_Index!E:E,CPI_Index!B:B)</f>
        <v>96.5</v>
      </c>
      <c r="Q258" s="11">
        <f>M258*(CPI_Index!$B$112/Movies!P258)</f>
        <v>17920777.360621762</v>
      </c>
    </row>
    <row r="259" spans="1:17" hidden="1" x14ac:dyDescent="0.25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 s="3">
        <v>16000000</v>
      </c>
      <c r="M259" s="3">
        <v>5672311</v>
      </c>
      <c r="N259" t="s">
        <v>1186</v>
      </c>
      <c r="O259">
        <v>128</v>
      </c>
      <c r="P259">
        <f>_xlfn.XLOOKUP(D:D,CPI_Index!E:E,CPI_Index!B:B)</f>
        <v>96.5</v>
      </c>
      <c r="Q259" s="11">
        <f>M259*(CPI_Index!$B$112/Movies!P259)</f>
        <v>17910395.458031088</v>
      </c>
    </row>
    <row r="260" spans="1:17" hidden="1" x14ac:dyDescent="0.25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 s="3">
        <v>9000000</v>
      </c>
      <c r="M260" s="3">
        <v>18196170</v>
      </c>
      <c r="N260" t="s">
        <v>1189</v>
      </c>
      <c r="O260">
        <v>88</v>
      </c>
      <c r="P260">
        <f>_xlfn.XLOOKUP(D:D,CPI_Index!E:E,CPI_Index!B:B)</f>
        <v>96.5</v>
      </c>
      <c r="Q260" s="11">
        <f>M260*(CPI_Index!$B$112/Movies!P260)</f>
        <v>57454642.476683937</v>
      </c>
    </row>
    <row r="261" spans="1:17" hidden="1" x14ac:dyDescent="0.25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 s="3">
        <v>5000000</v>
      </c>
      <c r="M261" s="3">
        <v>12534817</v>
      </c>
      <c r="N261" t="s">
        <v>593</v>
      </c>
      <c r="O261">
        <v>104</v>
      </c>
      <c r="P261">
        <f>_xlfn.XLOOKUP(D:D,CPI_Index!E:E,CPI_Index!B:B)</f>
        <v>96.5</v>
      </c>
      <c r="Q261" s="11">
        <f>M261*(CPI_Index!$B$112/Movies!P261)</f>
        <v>39578847.045595855</v>
      </c>
    </row>
    <row r="262" spans="1:17" hidden="1" x14ac:dyDescent="0.25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 s="3">
        <v>9500000</v>
      </c>
      <c r="M262" s="3">
        <v>14000000</v>
      </c>
      <c r="N262" t="s">
        <v>219</v>
      </c>
      <c r="O262">
        <v>122</v>
      </c>
      <c r="P262">
        <f>_xlfn.XLOOKUP(D:D,CPI_Index!E:E,CPI_Index!B:B)</f>
        <v>96.5</v>
      </c>
      <c r="Q262" s="11">
        <f>M262*(CPI_Index!$B$112/Movies!P262)</f>
        <v>44205181.347150259</v>
      </c>
    </row>
    <row r="263" spans="1:17" hidden="1" x14ac:dyDescent="0.25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  <c r="P263">
        <f>_xlfn.XLOOKUP(D:D,CPI_Index!E:E,CPI_Index!B:B)</f>
        <v>96.5</v>
      </c>
      <c r="Q263" s="11">
        <f>M263*(CPI_Index!$B$112/Movies!P263)</f>
        <v>0</v>
      </c>
    </row>
    <row r="264" spans="1:17" hidden="1" x14ac:dyDescent="0.25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 s="3">
        <v>11378339</v>
      </c>
      <c r="N264" t="s">
        <v>1207</v>
      </c>
      <c r="O264">
        <v>104</v>
      </c>
      <c r="P264">
        <f>_xlfn.XLOOKUP(D:D,CPI_Index!E:E,CPI_Index!B:B)</f>
        <v>96.5</v>
      </c>
      <c r="Q264" s="11">
        <f>M264*(CPI_Index!$B$112/Movies!P264)</f>
        <v>35927252.780310877</v>
      </c>
    </row>
    <row r="265" spans="1:17" hidden="1" x14ac:dyDescent="0.25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 s="3">
        <v>11300000</v>
      </c>
      <c r="M265" s="3">
        <v>5301539</v>
      </c>
      <c r="N265" t="s">
        <v>1211</v>
      </c>
      <c r="O265">
        <v>120</v>
      </c>
      <c r="P265">
        <f>_xlfn.XLOOKUP(D:D,CPI_Index!E:E,CPI_Index!B:B)</f>
        <v>96.5</v>
      </c>
      <c r="Q265" s="11">
        <f>M265*(CPI_Index!$B$112/Movies!P265)</f>
        <v>16739678.065284973</v>
      </c>
    </row>
    <row r="266" spans="1:17" hidden="1" x14ac:dyDescent="0.25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 s="3">
        <v>19282134</v>
      </c>
      <c r="N266" t="s">
        <v>23</v>
      </c>
      <c r="O266">
        <v>116</v>
      </c>
      <c r="P266">
        <f>_xlfn.XLOOKUP(D:D,CPI_Index!E:E,CPI_Index!B:B)</f>
        <v>96.5</v>
      </c>
      <c r="Q266" s="11">
        <f>M266*(CPI_Index!$B$112/Movies!P266)</f>
        <v>60883587.873575129</v>
      </c>
    </row>
    <row r="267" spans="1:17" hidden="1" x14ac:dyDescent="0.25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 s="3">
        <v>7400000</v>
      </c>
      <c r="N267" t="s">
        <v>242</v>
      </c>
      <c r="O267">
        <v>103</v>
      </c>
      <c r="P267">
        <f>_xlfn.XLOOKUP(D:D,CPI_Index!E:E,CPI_Index!B:B)</f>
        <v>96.5</v>
      </c>
      <c r="Q267" s="11">
        <f>M267*(CPI_Index!$B$112/Movies!P267)</f>
        <v>23365595.85492228</v>
      </c>
    </row>
    <row r="268" spans="1:17" hidden="1" x14ac:dyDescent="0.25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 s="3">
        <v>750000</v>
      </c>
      <c r="N268" t="s">
        <v>1222</v>
      </c>
      <c r="O268">
        <v>83</v>
      </c>
      <c r="P268">
        <f>_xlfn.XLOOKUP(D:D,CPI_Index!E:E,CPI_Index!B:B)</f>
        <v>96.5</v>
      </c>
      <c r="Q268" s="11">
        <f>M268*(CPI_Index!$B$112/Movies!P268)</f>
        <v>0</v>
      </c>
    </row>
    <row r="269" spans="1:17" hidden="1" x14ac:dyDescent="0.25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 s="3">
        <v>1515578</v>
      </c>
      <c r="N269" t="s">
        <v>328</v>
      </c>
      <c r="O269">
        <v>111</v>
      </c>
      <c r="P269">
        <f>_xlfn.XLOOKUP(D:D,CPI_Index!E:E,CPI_Index!B:B)</f>
        <v>96.5</v>
      </c>
      <c r="Q269" s="11">
        <f>M269*(CPI_Index!$B$112/Movies!P269)</f>
        <v>4785457.166839378</v>
      </c>
    </row>
    <row r="270" spans="1:17" hidden="1" x14ac:dyDescent="0.25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 s="3">
        <v>13000000</v>
      </c>
      <c r="M270" s="3">
        <v>5005245</v>
      </c>
      <c r="N270" t="s">
        <v>31</v>
      </c>
      <c r="O270">
        <v>140</v>
      </c>
      <c r="P270">
        <f>_xlfn.XLOOKUP(D:D,CPI_Index!E:E,CPI_Index!B:B)</f>
        <v>96.5</v>
      </c>
      <c r="Q270" s="11">
        <f>M270*(CPI_Index!$B$112/Movies!P270)</f>
        <v>15804125.922279792</v>
      </c>
    </row>
    <row r="271" spans="1:17" hidden="1" x14ac:dyDescent="0.25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 s="3">
        <v>30688860</v>
      </c>
      <c r="N271" t="s">
        <v>1234</v>
      </c>
      <c r="O271">
        <v>96</v>
      </c>
      <c r="P271">
        <f>_xlfn.XLOOKUP(D:D,CPI_Index!E:E,CPI_Index!B:B)</f>
        <v>96.5</v>
      </c>
      <c r="Q271" s="11">
        <f>M271*(CPI_Index!$B$112/Movies!P271)</f>
        <v>96900472.974093258</v>
      </c>
    </row>
    <row r="272" spans="1:17" hidden="1" x14ac:dyDescent="0.25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 s="3">
        <v>20123620</v>
      </c>
      <c r="N272" t="s">
        <v>118</v>
      </c>
      <c r="O272">
        <v>92</v>
      </c>
      <c r="P272">
        <f>_xlfn.XLOOKUP(D:D,CPI_Index!E:E,CPI_Index!B:B)</f>
        <v>96.5</v>
      </c>
      <c r="Q272" s="11">
        <f>M272*(CPI_Index!$B$112/Movies!P272)</f>
        <v>63540590.818652846</v>
      </c>
    </row>
    <row r="273" spans="1:17" hidden="1" x14ac:dyDescent="0.25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 s="3">
        <v>10000000</v>
      </c>
      <c r="M273" s="3">
        <v>5979947</v>
      </c>
      <c r="N273" t="s">
        <v>80</v>
      </c>
      <c r="O273">
        <v>93</v>
      </c>
      <c r="P273">
        <f>_xlfn.XLOOKUP(D:D,CPI_Index!E:E,CPI_Index!B:B)</f>
        <v>96.5</v>
      </c>
      <c r="Q273" s="11">
        <f>M273*(CPI_Index!$B$112/Movies!P273)</f>
        <v>18881760.112953365</v>
      </c>
    </row>
    <row r="274" spans="1:17" hidden="1" x14ac:dyDescent="0.25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 s="3">
        <v>800000</v>
      </c>
      <c r="M274" s="3">
        <v>2270</v>
      </c>
      <c r="N274" t="s">
        <v>653</v>
      </c>
      <c r="O274">
        <v>85</v>
      </c>
      <c r="P274">
        <f>_xlfn.XLOOKUP(D:D,CPI_Index!E:E,CPI_Index!B:B)</f>
        <v>96.5</v>
      </c>
      <c r="Q274" s="11">
        <f>M274*(CPI_Index!$B$112/Movies!P274)</f>
        <v>7167.5544041450776</v>
      </c>
    </row>
    <row r="275" spans="1:17" hidden="1" x14ac:dyDescent="0.25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 s="3">
        <v>11897978</v>
      </c>
      <c r="N275" t="s">
        <v>1249</v>
      </c>
      <c r="O275">
        <v>113</v>
      </c>
      <c r="P275">
        <f>_xlfn.XLOOKUP(D:D,CPI_Index!E:E,CPI_Index!B:B)</f>
        <v>96.5</v>
      </c>
      <c r="Q275" s="11">
        <f>M275*(CPI_Index!$B$112/Movies!P275)</f>
        <v>37568019.653886005</v>
      </c>
    </row>
    <row r="276" spans="1:17" hidden="1" x14ac:dyDescent="0.25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 s="3">
        <v>2000000</v>
      </c>
      <c r="M276" s="3">
        <v>4484991</v>
      </c>
      <c r="N276" t="s">
        <v>86</v>
      </c>
      <c r="O276">
        <v>122</v>
      </c>
      <c r="P276">
        <f>_xlfn.XLOOKUP(D:D,CPI_Index!E:E,CPI_Index!B:B)</f>
        <v>96.5</v>
      </c>
      <c r="Q276" s="11">
        <f>M276*(CPI_Index!$B$112/Movies!P276)</f>
        <v>14161417.178238342</v>
      </c>
    </row>
    <row r="277" spans="1:17" hidden="1" x14ac:dyDescent="0.25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 s="3">
        <v>7742572</v>
      </c>
      <c r="N277" t="s">
        <v>1257</v>
      </c>
      <c r="O277">
        <v>98</v>
      </c>
      <c r="P277">
        <f>_xlfn.XLOOKUP(D:D,CPI_Index!E:E,CPI_Index!B:B)</f>
        <v>96.5</v>
      </c>
      <c r="Q277" s="11">
        <f>M277*(CPI_Index!$B$112/Movies!P277)</f>
        <v>24447271.382383417</v>
      </c>
    </row>
    <row r="278" spans="1:17" hidden="1" x14ac:dyDescent="0.25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 s="3">
        <v>850000</v>
      </c>
      <c r="M278" s="3">
        <v>840958</v>
      </c>
      <c r="N278" t="s">
        <v>1262</v>
      </c>
      <c r="O278">
        <v>109</v>
      </c>
      <c r="P278">
        <f>_xlfn.XLOOKUP(D:D,CPI_Index!E:E,CPI_Index!B:B)</f>
        <v>96.5</v>
      </c>
      <c r="Q278" s="11">
        <f>M278*(CPI_Index!$B$112/Movies!P278)</f>
        <v>2655335.7782383417</v>
      </c>
    </row>
    <row r="279" spans="1:17" hidden="1" x14ac:dyDescent="0.25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 s="3">
        <v>6000000</v>
      </c>
      <c r="M279" s="3">
        <v>2666873</v>
      </c>
      <c r="N279" t="s">
        <v>1269</v>
      </c>
      <c r="O279">
        <v>125</v>
      </c>
      <c r="P279">
        <f>_xlfn.XLOOKUP(D:D,CPI_Index!E:E,CPI_Index!B:B)</f>
        <v>96.5</v>
      </c>
      <c r="Q279" s="11">
        <f>M279*(CPI_Index!$B$112/Movies!P279)</f>
        <v>8420686.0424870458</v>
      </c>
    </row>
    <row r="280" spans="1:17" hidden="1" x14ac:dyDescent="0.25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 s="3">
        <v>6000000</v>
      </c>
      <c r="M280" s="3">
        <v>9056073</v>
      </c>
      <c r="N280" t="s">
        <v>80</v>
      </c>
      <c r="O280">
        <v>96</v>
      </c>
      <c r="P280">
        <f>_xlfn.XLOOKUP(D:D,CPI_Index!E:E,CPI_Index!B:B)</f>
        <v>96.5</v>
      </c>
      <c r="Q280" s="11">
        <f>M280*(CPI_Index!$B$112/Movies!P280)</f>
        <v>28594667.804145075</v>
      </c>
    </row>
    <row r="281" spans="1:17" hidden="1" x14ac:dyDescent="0.25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 s="3">
        <v>1054328</v>
      </c>
      <c r="N281" t="s">
        <v>44</v>
      </c>
      <c r="O281">
        <v>91</v>
      </c>
      <c r="P281">
        <f>_xlfn.XLOOKUP(D:D,CPI_Index!E:E,CPI_Index!B:B)</f>
        <v>96.5</v>
      </c>
      <c r="Q281" s="11">
        <f>M281*(CPI_Index!$B$112/Movies!P281)</f>
        <v>3329054.3170984453</v>
      </c>
    </row>
    <row r="282" spans="1:17" hidden="1" x14ac:dyDescent="0.25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 s="3">
        <v>22000000</v>
      </c>
      <c r="M282" s="3">
        <v>6118683</v>
      </c>
      <c r="N282" t="s">
        <v>1278</v>
      </c>
      <c r="O282">
        <v>108</v>
      </c>
      <c r="P282">
        <f>_xlfn.XLOOKUP(D:D,CPI_Index!E:E,CPI_Index!B:B)</f>
        <v>96.5</v>
      </c>
      <c r="Q282" s="11">
        <f>M282*(CPI_Index!$B$112/Movies!P282)</f>
        <v>19319820.830051813</v>
      </c>
    </row>
    <row r="283" spans="1:17" hidden="1" x14ac:dyDescent="0.25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 s="3">
        <v>15782759</v>
      </c>
      <c r="N283" t="s">
        <v>180</v>
      </c>
      <c r="O283">
        <v>101</v>
      </c>
      <c r="P283">
        <f>_xlfn.XLOOKUP(D:D,CPI_Index!E:E,CPI_Index!B:B)</f>
        <v>96.5</v>
      </c>
      <c r="Q283" s="11">
        <f>M283*(CPI_Index!$B$112/Movies!P283)</f>
        <v>49834265.982383415</v>
      </c>
    </row>
    <row r="284" spans="1:17" hidden="1" x14ac:dyDescent="0.25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 s="3">
        <v>9077269</v>
      </c>
      <c r="N284" t="s">
        <v>290</v>
      </c>
      <c r="O284">
        <v>88</v>
      </c>
      <c r="P284">
        <f>_xlfn.XLOOKUP(D:D,CPI_Index!E:E,CPI_Index!B:B)</f>
        <v>96.5</v>
      </c>
      <c r="Q284" s="11">
        <f>M284*(CPI_Index!$B$112/Movies!P284)</f>
        <v>28661594.44870466</v>
      </c>
    </row>
    <row r="285" spans="1:17" hidden="1" x14ac:dyDescent="0.25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 s="3">
        <v>13253583</v>
      </c>
      <c r="N285" t="s">
        <v>128</v>
      </c>
      <c r="O285">
        <v>97</v>
      </c>
      <c r="P285">
        <f>_xlfn.XLOOKUP(D:D,CPI_Index!E:E,CPI_Index!B:B)</f>
        <v>96.5</v>
      </c>
      <c r="Q285" s="11">
        <f>M285*(CPI_Index!$B$112/Movies!P285)</f>
        <v>41848360.001036264</v>
      </c>
    </row>
    <row r="286" spans="1:17" hidden="1" x14ac:dyDescent="0.25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 s="3">
        <v>15000000</v>
      </c>
      <c r="M286" s="3">
        <v>36821203</v>
      </c>
      <c r="N286" t="s">
        <v>23</v>
      </c>
      <c r="O286">
        <v>116</v>
      </c>
      <c r="P286">
        <f>_xlfn.XLOOKUP(D:D,CPI_Index!E:E,CPI_Index!B:B)</f>
        <v>96.5</v>
      </c>
      <c r="Q286" s="11">
        <f>M286*(CPI_Index!$B$112/Movies!P286)</f>
        <v>116263425.43108808</v>
      </c>
    </row>
    <row r="287" spans="1:17" hidden="1" x14ac:dyDescent="0.25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 s="3">
        <v>12000000</v>
      </c>
      <c r="M287" s="3">
        <v>9217530</v>
      </c>
      <c r="N287" t="s">
        <v>118</v>
      </c>
      <c r="O287">
        <v>124</v>
      </c>
      <c r="P287">
        <f>_xlfn.XLOOKUP(D:D,CPI_Index!E:E,CPI_Index!B:B)</f>
        <v>96.5</v>
      </c>
      <c r="Q287" s="11">
        <f>M287*(CPI_Index!$B$112/Movies!P287)</f>
        <v>29104470.373056993</v>
      </c>
    </row>
    <row r="288" spans="1:17" hidden="1" x14ac:dyDescent="0.25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 s="3">
        <v>17000000</v>
      </c>
      <c r="M288" s="3">
        <v>946461</v>
      </c>
      <c r="N288" t="s">
        <v>871</v>
      </c>
      <c r="O288">
        <v>105</v>
      </c>
      <c r="P288">
        <f>_xlfn.XLOOKUP(D:D,CPI_Index!E:E,CPI_Index!B:B)</f>
        <v>96.5</v>
      </c>
      <c r="Q288" s="11">
        <f>M288*(CPI_Index!$B$112/Movies!P288)</f>
        <v>2988462.8673575129</v>
      </c>
    </row>
    <row r="289" spans="1:17" hidden="1" x14ac:dyDescent="0.25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 s="3">
        <v>11000000</v>
      </c>
      <c r="M289" s="3">
        <v>1736123</v>
      </c>
      <c r="N289" t="s">
        <v>1041</v>
      </c>
      <c r="O289">
        <v>90</v>
      </c>
      <c r="P289">
        <f>_xlfn.XLOOKUP(D:D,CPI_Index!E:E,CPI_Index!B:B)</f>
        <v>96.5</v>
      </c>
      <c r="Q289" s="11">
        <f>M289*(CPI_Index!$B$112/Movies!P289)</f>
        <v>5481830.8611398963</v>
      </c>
    </row>
    <row r="290" spans="1:17" hidden="1" x14ac:dyDescent="0.25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 s="3">
        <v>13258670</v>
      </c>
      <c r="N290" t="s">
        <v>583</v>
      </c>
      <c r="O290">
        <v>103</v>
      </c>
      <c r="P290">
        <f>_xlfn.XLOOKUP(D:D,CPI_Index!E:E,CPI_Index!B:B)</f>
        <v>96.5</v>
      </c>
      <c r="Q290" s="11">
        <f>M290*(CPI_Index!$B$112/Movies!P290)</f>
        <v>41864422.269430049</v>
      </c>
    </row>
    <row r="291" spans="1:17" hidden="1" x14ac:dyDescent="0.25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 s="3">
        <v>2370376</v>
      </c>
      <c r="N291" t="s">
        <v>1306</v>
      </c>
      <c r="O291">
        <v>95</v>
      </c>
      <c r="P291">
        <f>_xlfn.XLOOKUP(D:D,CPI_Index!E:E,CPI_Index!B:B)</f>
        <v>96.5</v>
      </c>
      <c r="Q291" s="11">
        <f>M291*(CPI_Index!$B$112/Movies!P291)</f>
        <v>7484492.9243523311</v>
      </c>
    </row>
    <row r="292" spans="1:17" hidden="1" x14ac:dyDescent="0.25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 s="3">
        <v>10054150</v>
      </c>
      <c r="N292" t="s">
        <v>1234</v>
      </c>
      <c r="O292">
        <v>84</v>
      </c>
      <c r="P292">
        <f>_xlfn.XLOOKUP(D:D,CPI_Index!E:E,CPI_Index!B:B)</f>
        <v>96.5</v>
      </c>
      <c r="Q292" s="11">
        <f>M292*(CPI_Index!$B$112/Movies!P292)</f>
        <v>31746108.860103626</v>
      </c>
    </row>
    <row r="293" spans="1:17" hidden="1" x14ac:dyDescent="0.25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 s="3">
        <v>9823934</v>
      </c>
      <c r="N293" t="s">
        <v>31</v>
      </c>
      <c r="O293">
        <v>110</v>
      </c>
      <c r="P293">
        <f>_xlfn.XLOOKUP(D:D,CPI_Index!E:E,CPI_Index!B:B)</f>
        <v>96.5</v>
      </c>
      <c r="Q293" s="11">
        <f>M293*(CPI_Index!$B$112/Movies!P293)</f>
        <v>31019198.858031087</v>
      </c>
    </row>
    <row r="294" spans="1:17" hidden="1" x14ac:dyDescent="0.25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 s="3">
        <v>13111101</v>
      </c>
      <c r="N294" t="s">
        <v>180</v>
      </c>
      <c r="O294">
        <v>110</v>
      </c>
      <c r="P294">
        <f>_xlfn.XLOOKUP(D:D,CPI_Index!E:E,CPI_Index!B:B)</f>
        <v>96.5</v>
      </c>
      <c r="Q294" s="11">
        <f>M294*(CPI_Index!$B$112/Movies!P294)</f>
        <v>41398471.240414508</v>
      </c>
    </row>
    <row r="295" spans="1:17" hidden="1" x14ac:dyDescent="0.25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 s="3">
        <v>263635</v>
      </c>
      <c r="N295" t="s">
        <v>219</v>
      </c>
      <c r="O295">
        <v>110</v>
      </c>
      <c r="P295">
        <f>_xlfn.XLOOKUP(D:D,CPI_Index!E:E,CPI_Index!B:B)</f>
        <v>96.5</v>
      </c>
      <c r="Q295" s="11">
        <f>M295*(CPI_Index!$B$112/Movies!P295)</f>
        <v>832430.92746113986</v>
      </c>
    </row>
    <row r="296" spans="1:17" hidden="1" x14ac:dyDescent="0.25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 s="3">
        <v>2977706</v>
      </c>
      <c r="N296" t="s">
        <v>904</v>
      </c>
      <c r="O296">
        <v>108</v>
      </c>
      <c r="P296">
        <f>_xlfn.XLOOKUP(D:D,CPI_Index!E:E,CPI_Index!B:B)</f>
        <v>96.5</v>
      </c>
      <c r="Q296" s="11">
        <f>M296*(CPI_Index!$B$112/Movies!P296)</f>
        <v>9402145.2663212437</v>
      </c>
    </row>
    <row r="297" spans="1:17" hidden="1" x14ac:dyDescent="0.25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 s="3">
        <v>4000000</v>
      </c>
      <c r="M297" s="3">
        <v>6328816</v>
      </c>
      <c r="N297" t="s">
        <v>1323</v>
      </c>
      <c r="O297">
        <v>96</v>
      </c>
      <c r="P297">
        <f>_xlfn.XLOOKUP(D:D,CPI_Index!E:E,CPI_Index!B:B)</f>
        <v>96.5</v>
      </c>
      <c r="Q297" s="11">
        <f>M297*(CPI_Index!$B$112/Movies!P297)</f>
        <v>19983318.499481864</v>
      </c>
    </row>
    <row r="298" spans="1:17" hidden="1" x14ac:dyDescent="0.25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 s="3">
        <v>10000000</v>
      </c>
      <c r="M298" s="3">
        <v>3583513</v>
      </c>
      <c r="N298" t="s">
        <v>31</v>
      </c>
      <c r="O298">
        <v>117</v>
      </c>
      <c r="P298">
        <f>_xlfn.XLOOKUP(D:D,CPI_Index!E:E,CPI_Index!B:B)</f>
        <v>96.5</v>
      </c>
      <c r="Q298" s="11">
        <f>M298*(CPI_Index!$B$112/Movies!P298)</f>
        <v>11314988.716062175</v>
      </c>
    </row>
    <row r="299" spans="1:17" hidden="1" x14ac:dyDescent="0.25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 s="3">
        <v>6668025</v>
      </c>
      <c r="N299" t="s">
        <v>930</v>
      </c>
      <c r="O299">
        <v>107</v>
      </c>
      <c r="P299">
        <f>_xlfn.XLOOKUP(D:D,CPI_Index!E:E,CPI_Index!B:B)</f>
        <v>96.5</v>
      </c>
      <c r="Q299" s="11">
        <f>M299*(CPI_Index!$B$112/Movies!P299)</f>
        <v>21054375.310880829</v>
      </c>
    </row>
    <row r="300" spans="1:17" hidden="1" x14ac:dyDescent="0.25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 s="3">
        <v>3700</v>
      </c>
      <c r="N300" t="s">
        <v>1334</v>
      </c>
      <c r="O300">
        <v>121</v>
      </c>
      <c r="P300">
        <f>_xlfn.XLOOKUP(D:D,CPI_Index!E:E,CPI_Index!B:B)</f>
        <v>96.5</v>
      </c>
      <c r="Q300" s="11">
        <f>M300*(CPI_Index!$B$112/Movies!P300)</f>
        <v>11682.797927461139</v>
      </c>
    </row>
    <row r="301" spans="1:17" hidden="1" x14ac:dyDescent="0.25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 s="3">
        <v>5000000</v>
      </c>
      <c r="M301" s="3">
        <v>3792188</v>
      </c>
      <c r="N301" t="s">
        <v>44</v>
      </c>
      <c r="O301">
        <v>87</v>
      </c>
      <c r="P301">
        <f>_xlfn.XLOOKUP(D:D,CPI_Index!E:E,CPI_Index!B:B)</f>
        <v>96.5</v>
      </c>
      <c r="Q301" s="11">
        <f>M301*(CPI_Index!$B$112/Movies!P301)</f>
        <v>11973882.731606217</v>
      </c>
    </row>
    <row r="302" spans="1:17" hidden="1" x14ac:dyDescent="0.25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 s="3">
        <v>5000000</v>
      </c>
      <c r="M302" s="3">
        <v>6660333</v>
      </c>
      <c r="N302" t="s">
        <v>118</v>
      </c>
      <c r="O302">
        <v>90</v>
      </c>
      <c r="P302">
        <f>_xlfn.XLOOKUP(D:D,CPI_Index!E:E,CPI_Index!B:B)</f>
        <v>96.5</v>
      </c>
      <c r="Q302" s="11">
        <f>M302*(CPI_Index!$B$112/Movies!P302)</f>
        <v>21030087.721243523</v>
      </c>
    </row>
    <row r="303" spans="1:17" hidden="1" x14ac:dyDescent="0.25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 s="3">
        <v>7241180</v>
      </c>
      <c r="N303" t="s">
        <v>570</v>
      </c>
      <c r="O303">
        <v>90</v>
      </c>
      <c r="P303">
        <f>_xlfn.XLOOKUP(D:D,CPI_Index!E:E,CPI_Index!B:B)</f>
        <v>96.5</v>
      </c>
      <c r="Q303" s="11">
        <f>M303*(CPI_Index!$B$112/Movies!P303)</f>
        <v>22864119.647668391</v>
      </c>
    </row>
    <row r="304" spans="1:17" hidden="1" x14ac:dyDescent="0.25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 s="3">
        <v>143369</v>
      </c>
      <c r="N304" t="s">
        <v>742</v>
      </c>
      <c r="O304">
        <v>94</v>
      </c>
      <c r="P304">
        <f>_xlfn.XLOOKUP(D:D,CPI_Index!E:E,CPI_Index!B:B)</f>
        <v>96.5</v>
      </c>
      <c r="Q304" s="11">
        <f>M304*(CPI_Index!$B$112/Movies!P304)</f>
        <v>452689.47461139894</v>
      </c>
    </row>
    <row r="305" spans="1:17" hidden="1" x14ac:dyDescent="0.25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 s="3">
        <v>10000000</v>
      </c>
      <c r="M305" s="3">
        <v>8000000</v>
      </c>
      <c r="N305" t="s">
        <v>242</v>
      </c>
      <c r="O305">
        <v>107</v>
      </c>
      <c r="P305">
        <f>_xlfn.XLOOKUP(D:D,CPI_Index!E:E,CPI_Index!B:B)</f>
        <v>96.5</v>
      </c>
      <c r="Q305" s="11">
        <f>M305*(CPI_Index!$B$112/Movies!P305)</f>
        <v>25260103.626943003</v>
      </c>
    </row>
    <row r="306" spans="1:17" hidden="1" x14ac:dyDescent="0.25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 s="3">
        <v>1474249</v>
      </c>
      <c r="N306" t="s">
        <v>401</v>
      </c>
      <c r="O306">
        <v>97</v>
      </c>
      <c r="P306">
        <f>_xlfn.XLOOKUP(D:D,CPI_Index!E:E,CPI_Index!B:B)</f>
        <v>96.5</v>
      </c>
      <c r="Q306" s="11">
        <f>M306*(CPI_Index!$B$112/Movies!P306)</f>
        <v>4654960.3139896365</v>
      </c>
    </row>
    <row r="307" spans="1:17" hidden="1" x14ac:dyDescent="0.25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 s="3">
        <v>7000000</v>
      </c>
      <c r="M307" s="3">
        <v>21134374</v>
      </c>
      <c r="N307" t="s">
        <v>764</v>
      </c>
      <c r="O307">
        <v>90</v>
      </c>
      <c r="P307">
        <f>_xlfn.XLOOKUP(D:D,CPI_Index!E:E,CPI_Index!B:B)</f>
        <v>96.5</v>
      </c>
      <c r="Q307" s="11">
        <f>M307*(CPI_Index!$B$112/Movies!P307)</f>
        <v>66732059.66632124</v>
      </c>
    </row>
    <row r="308" spans="1:17" hidden="1" x14ac:dyDescent="0.25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 s="3">
        <v>2914328</v>
      </c>
      <c r="N308" t="s">
        <v>1366</v>
      </c>
      <c r="O308">
        <v>90</v>
      </c>
      <c r="P308">
        <f>_xlfn.XLOOKUP(D:D,CPI_Index!E:E,CPI_Index!B:B)</f>
        <v>96.5</v>
      </c>
      <c r="Q308" s="11">
        <f>M308*(CPI_Index!$B$112/Movies!P308)</f>
        <v>9202028.4103626944</v>
      </c>
    </row>
    <row r="309" spans="1:17" hidden="1" x14ac:dyDescent="0.25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 s="3">
        <v>13400000</v>
      </c>
      <c r="M309" s="3">
        <v>2869638</v>
      </c>
      <c r="N309" t="s">
        <v>462</v>
      </c>
      <c r="O309">
        <v>103</v>
      </c>
      <c r="P309">
        <f>_xlfn.XLOOKUP(D:D,CPI_Index!E:E,CPI_Index!B:B)</f>
        <v>96.5</v>
      </c>
      <c r="Q309" s="11">
        <f>M309*(CPI_Index!$B$112/Movies!P309)</f>
        <v>9060919.1564766839</v>
      </c>
    </row>
    <row r="310" spans="1:17" hidden="1" x14ac:dyDescent="0.25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 s="3">
        <v>3723036</v>
      </c>
      <c r="N310" t="s">
        <v>1376</v>
      </c>
      <c r="O310">
        <v>112</v>
      </c>
      <c r="P310">
        <f>_xlfn.XLOOKUP(D:D,CPI_Index!E:E,CPI_Index!B:B)</f>
        <v>96.5</v>
      </c>
      <c r="Q310" s="11">
        <f>M310*(CPI_Index!$B$112/Movies!P310)</f>
        <v>11755534.395854922</v>
      </c>
    </row>
    <row r="311" spans="1:17" hidden="1" x14ac:dyDescent="0.25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 s="3">
        <v>16894678</v>
      </c>
      <c r="N311" t="s">
        <v>1381</v>
      </c>
      <c r="O311">
        <v>87</v>
      </c>
      <c r="P311">
        <f>_xlfn.XLOOKUP(D:D,CPI_Index!E:E,CPI_Index!B:B)</f>
        <v>96.5</v>
      </c>
      <c r="Q311" s="11">
        <f>M311*(CPI_Index!$B$112/Movies!P311)</f>
        <v>53345164.627979271</v>
      </c>
    </row>
    <row r="312" spans="1:17" hidden="1" x14ac:dyDescent="0.25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 s="3">
        <v>23671186</v>
      </c>
      <c r="N312" t="s">
        <v>44</v>
      </c>
      <c r="O312">
        <v>97</v>
      </c>
      <c r="P312">
        <f>_xlfn.XLOOKUP(D:D,CPI_Index!E:E,CPI_Index!B:B)</f>
        <v>96.5</v>
      </c>
      <c r="Q312" s="11">
        <f>M312*(CPI_Index!$B$112/Movies!P312)</f>
        <v>74742076.416580305</v>
      </c>
    </row>
    <row r="313" spans="1:17" hidden="1" x14ac:dyDescent="0.25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 s="3">
        <v>42914</v>
      </c>
      <c r="N313" t="s">
        <v>50</v>
      </c>
      <c r="O313">
        <v>97</v>
      </c>
      <c r="P313">
        <f>_xlfn.XLOOKUP(D:D,CPI_Index!E:E,CPI_Index!B:B)</f>
        <v>96.5</v>
      </c>
      <c r="Q313" s="11">
        <f>M313*(CPI_Index!$B$112/Movies!P313)</f>
        <v>135501.51088082901</v>
      </c>
    </row>
    <row r="314" spans="1:17" hidden="1" x14ac:dyDescent="0.25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 s="3">
        <v>15000000</v>
      </c>
      <c r="M314" s="3">
        <v>199078</v>
      </c>
      <c r="N314" t="s">
        <v>1390</v>
      </c>
      <c r="O314">
        <v>108</v>
      </c>
      <c r="P314">
        <f>_xlfn.XLOOKUP(D:D,CPI_Index!E:E,CPI_Index!B:B)</f>
        <v>96.5</v>
      </c>
      <c r="Q314" s="11">
        <f>M314*(CPI_Index!$B$112/Movies!P314)</f>
        <v>628591.36373056995</v>
      </c>
    </row>
    <row r="315" spans="1:17" hidden="1" x14ac:dyDescent="0.25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 s="3">
        <v>3178542</v>
      </c>
      <c r="N315" t="s">
        <v>1394</v>
      </c>
      <c r="O315">
        <v>108</v>
      </c>
      <c r="P315">
        <f>_xlfn.XLOOKUP(D:D,CPI_Index!E:E,CPI_Index!B:B)</f>
        <v>96.5</v>
      </c>
      <c r="Q315" s="11">
        <f>M315*(CPI_Index!$B$112/Movies!P315)</f>
        <v>10036287.537823834</v>
      </c>
    </row>
    <row r="316" spans="1:17" hidden="1" x14ac:dyDescent="0.25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 s="3">
        <v>8693512</v>
      </c>
      <c r="N316" t="s">
        <v>1397</v>
      </c>
      <c r="O316">
        <v>103</v>
      </c>
      <c r="P316">
        <f>_xlfn.XLOOKUP(D:D,CPI_Index!E:E,CPI_Index!B:B)</f>
        <v>96.5</v>
      </c>
      <c r="Q316" s="11">
        <f>M316*(CPI_Index!$B$112/Movies!P316)</f>
        <v>27449876.750259064</v>
      </c>
    </row>
    <row r="317" spans="1:17" hidden="1" x14ac:dyDescent="0.25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 s="3">
        <v>6000000</v>
      </c>
      <c r="M317" s="3">
        <v>6062898</v>
      </c>
      <c r="N317" t="s">
        <v>44</v>
      </c>
      <c r="O317">
        <v>93</v>
      </c>
      <c r="P317">
        <f>_xlfn.XLOOKUP(D:D,CPI_Index!E:E,CPI_Index!B:B)</f>
        <v>96.5</v>
      </c>
      <c r="Q317" s="11">
        <f>M317*(CPI_Index!$B$112/Movies!P317)</f>
        <v>19143678.969948184</v>
      </c>
    </row>
    <row r="318" spans="1:17" hidden="1" x14ac:dyDescent="0.25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 s="3">
        <v>36299720</v>
      </c>
      <c r="N318" t="s">
        <v>31</v>
      </c>
      <c r="O318">
        <v>82</v>
      </c>
      <c r="P318">
        <f>_xlfn.XLOOKUP(D:D,CPI_Index!E:E,CPI_Index!B:B)</f>
        <v>96.5</v>
      </c>
      <c r="Q318" s="11">
        <f>M318*(CPI_Index!$B$112/Movies!P318)</f>
        <v>114616836.10362694</v>
      </c>
    </row>
    <row r="319" spans="1:17" hidden="1" x14ac:dyDescent="0.25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 s="3">
        <v>78350</v>
      </c>
      <c r="N319" t="s">
        <v>1407</v>
      </c>
      <c r="O319">
        <v>74</v>
      </c>
      <c r="P319">
        <f>_xlfn.XLOOKUP(D:D,CPI_Index!E:E,CPI_Index!B:B)</f>
        <v>96.5</v>
      </c>
      <c r="Q319" s="11">
        <f>M319*(CPI_Index!$B$112/Movies!P319)</f>
        <v>247391.13989637303</v>
      </c>
    </row>
    <row r="320" spans="1:17" hidden="1" x14ac:dyDescent="0.25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 s="3">
        <v>12408066</v>
      </c>
      <c r="N320" t="s">
        <v>1410</v>
      </c>
      <c r="O320">
        <v>121</v>
      </c>
      <c r="P320">
        <f>_xlfn.XLOOKUP(D:D,CPI_Index!E:E,CPI_Index!B:B)</f>
        <v>96.5</v>
      </c>
      <c r="Q320" s="11">
        <f>M320*(CPI_Index!$B$112/Movies!P320)</f>
        <v>39178629.121243522</v>
      </c>
    </row>
    <row r="321" spans="1:17" hidden="1" x14ac:dyDescent="0.25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 s="3">
        <v>19000000</v>
      </c>
      <c r="M321" s="3">
        <v>2279543</v>
      </c>
      <c r="N321" t="s">
        <v>118</v>
      </c>
      <c r="O321">
        <v>110</v>
      </c>
      <c r="P321">
        <f>_xlfn.XLOOKUP(D:D,CPI_Index!E:E,CPI_Index!B:B)</f>
        <v>96.5</v>
      </c>
      <c r="Q321" s="11">
        <f>M321*(CPI_Index!$B$112/Movies!P321)</f>
        <v>7197686.5502590667</v>
      </c>
    </row>
    <row r="322" spans="1:17" hidden="1" x14ac:dyDescent="0.25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 s="3">
        <v>6968359</v>
      </c>
      <c r="N322" t="s">
        <v>180</v>
      </c>
      <c r="O322">
        <v>108</v>
      </c>
      <c r="P322">
        <f>_xlfn.XLOOKUP(D:D,CPI_Index!E:E,CPI_Index!B:B)</f>
        <v>96.5</v>
      </c>
      <c r="Q322" s="11">
        <f>M322*(CPI_Index!$B$112/Movies!P322)</f>
        <v>22002683.806217615</v>
      </c>
    </row>
    <row r="323" spans="1:17" hidden="1" x14ac:dyDescent="0.25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 s="3">
        <v>3783329</v>
      </c>
      <c r="N323" t="s">
        <v>1421</v>
      </c>
      <c r="O323">
        <v>109</v>
      </c>
      <c r="P323">
        <f>_xlfn.XLOOKUP(D:D,CPI_Index!E:E,CPI_Index!B:B)</f>
        <v>96.5</v>
      </c>
      <c r="Q323" s="11">
        <f>M323*(CPI_Index!$B$112/Movies!P323)</f>
        <v>11945910.324352331</v>
      </c>
    </row>
    <row r="324" spans="1:17" hidden="1" x14ac:dyDescent="0.25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 s="3">
        <v>3355948</v>
      </c>
      <c r="N324" t="s">
        <v>1426</v>
      </c>
      <c r="O324">
        <v>98</v>
      </c>
      <c r="P324">
        <f>_xlfn.XLOOKUP(D:D,CPI_Index!E:E,CPI_Index!B:B)</f>
        <v>96.5</v>
      </c>
      <c r="Q324" s="11">
        <f>M324*(CPI_Index!$B$112/Movies!P324)</f>
        <v>10596449.280829014</v>
      </c>
    </row>
    <row r="325" spans="1:17" hidden="1" x14ac:dyDescent="0.25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 s="3">
        <v>22440</v>
      </c>
      <c r="N325" t="s">
        <v>1432</v>
      </c>
      <c r="O325">
        <v>106</v>
      </c>
      <c r="P325">
        <f>_xlfn.XLOOKUP(D:D,CPI_Index!E:E,CPI_Index!B:B)</f>
        <v>96.5</v>
      </c>
      <c r="Q325" s="11">
        <f>M325*(CPI_Index!$B$112/Movies!P325)</f>
        <v>70854.59067357512</v>
      </c>
    </row>
    <row r="326" spans="1:17" hidden="1" x14ac:dyDescent="0.25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  <c r="P326">
        <f>_xlfn.XLOOKUP(D:D,CPI_Index!E:E,CPI_Index!B:B)</f>
        <v>96.5</v>
      </c>
      <c r="Q326" s="11">
        <f>M326*(CPI_Index!$B$112/Movies!P326)</f>
        <v>0</v>
      </c>
    </row>
    <row r="327" spans="1:17" hidden="1" x14ac:dyDescent="0.25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 s="3">
        <v>5124391</v>
      </c>
      <c r="N327" t="s">
        <v>1442</v>
      </c>
      <c r="O327">
        <v>94</v>
      </c>
      <c r="P327">
        <f>_xlfn.XLOOKUP(D:D,CPI_Index!E:E,CPI_Index!B:B)</f>
        <v>96.5</v>
      </c>
      <c r="Q327" s="11">
        <f>M327*(CPI_Index!$B$112/Movies!P327)</f>
        <v>16180330.960621761</v>
      </c>
    </row>
    <row r="328" spans="1:17" hidden="1" x14ac:dyDescent="0.25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  <c r="P328">
        <f>_xlfn.XLOOKUP(D:D,CPI_Index!E:E,CPI_Index!B:B)</f>
        <v>96.5</v>
      </c>
      <c r="Q328" s="11">
        <f>M328*(CPI_Index!$B$112/Movies!P328)</f>
        <v>0</v>
      </c>
    </row>
    <row r="329" spans="1:17" hidden="1" x14ac:dyDescent="0.25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 s="3">
        <v>10000</v>
      </c>
      <c r="N329" t="s">
        <v>1450</v>
      </c>
      <c r="O329">
        <v>98</v>
      </c>
      <c r="P329">
        <f>_xlfn.XLOOKUP(D:D,CPI_Index!E:E,CPI_Index!B:B)</f>
        <v>96.5</v>
      </c>
      <c r="Q329" s="11">
        <f>M329*(CPI_Index!$B$112/Movies!P329)</f>
        <v>0</v>
      </c>
    </row>
    <row r="330" spans="1:17" hidden="1" x14ac:dyDescent="0.25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  <c r="P330">
        <f>_xlfn.XLOOKUP(D:D,CPI_Index!E:E,CPI_Index!B:B)</f>
        <v>96.5</v>
      </c>
      <c r="Q330" s="11">
        <f>M330*(CPI_Index!$B$112/Movies!P330)</f>
        <v>0</v>
      </c>
    </row>
    <row r="331" spans="1:17" hidden="1" x14ac:dyDescent="0.25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 s="3">
        <v>435000</v>
      </c>
      <c r="N331" t="s">
        <v>1461</v>
      </c>
      <c r="O331">
        <v>90</v>
      </c>
      <c r="P331">
        <f>_xlfn.XLOOKUP(D:D,CPI_Index!E:E,CPI_Index!B:B)</f>
        <v>96.5</v>
      </c>
      <c r="Q331" s="11">
        <f>M331*(CPI_Index!$B$112/Movies!P331)</f>
        <v>0</v>
      </c>
    </row>
    <row r="332" spans="1:17" hidden="1" x14ac:dyDescent="0.25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 s="3">
        <v>777087</v>
      </c>
      <c r="N332" t="s">
        <v>1466</v>
      </c>
      <c r="O332">
        <v>106</v>
      </c>
      <c r="P332">
        <f>_xlfn.XLOOKUP(D:D,CPI_Index!E:E,CPI_Index!B:B)</f>
        <v>96.5</v>
      </c>
      <c r="Q332" s="11">
        <f>M332*(CPI_Index!$B$112/Movies!P332)</f>
        <v>2453662.268393782</v>
      </c>
    </row>
    <row r="333" spans="1:17" hidden="1" x14ac:dyDescent="0.25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 s="3">
        <v>25000000</v>
      </c>
      <c r="M333" s="3">
        <v>65884703</v>
      </c>
      <c r="N333" t="s">
        <v>61</v>
      </c>
      <c r="O333">
        <v>170</v>
      </c>
      <c r="P333">
        <f>_xlfn.XLOOKUP(D:D,CPI_Index!E:E,CPI_Index!B:B)</f>
        <v>99.6</v>
      </c>
      <c r="Q333" s="11">
        <f>M333*(CPI_Index!$B$112/Movies!P333)</f>
        <v>201556917.71184736</v>
      </c>
    </row>
    <row r="334" spans="1:17" hidden="1" x14ac:dyDescent="0.25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 s="3">
        <v>10000000</v>
      </c>
      <c r="M334" s="3">
        <v>25697647</v>
      </c>
      <c r="N334" t="s">
        <v>742</v>
      </c>
      <c r="O334">
        <v>91</v>
      </c>
      <c r="P334">
        <f>_xlfn.XLOOKUP(D:D,CPI_Index!E:E,CPI_Index!B:B)</f>
        <v>99.6</v>
      </c>
      <c r="Q334" s="11">
        <f>M334*(CPI_Index!$B$112/Movies!P334)</f>
        <v>78615191.173694775</v>
      </c>
    </row>
    <row r="335" spans="1:17" hidden="1" x14ac:dyDescent="0.25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 s="3">
        <v>32500000</v>
      </c>
      <c r="M335" s="3">
        <v>475106177</v>
      </c>
      <c r="N335" t="s">
        <v>39</v>
      </c>
      <c r="O335">
        <v>131</v>
      </c>
      <c r="P335">
        <f>_xlfn.XLOOKUP(D:D,CPI_Index!E:E,CPI_Index!B:B)</f>
        <v>99.6</v>
      </c>
      <c r="Q335" s="11">
        <f>M335*(CPI_Index!$B$112/Movies!P335)</f>
        <v>1453462370.8022087</v>
      </c>
    </row>
    <row r="336" spans="1:17" hidden="1" x14ac:dyDescent="0.25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 s="3">
        <v>6200000</v>
      </c>
      <c r="M336" s="3">
        <v>63541777</v>
      </c>
      <c r="N336" t="s">
        <v>1186</v>
      </c>
      <c r="O336">
        <v>99</v>
      </c>
      <c r="P336">
        <f>_xlfn.XLOOKUP(D:D,CPI_Index!E:E,CPI_Index!B:B)</f>
        <v>99.6</v>
      </c>
      <c r="Q336" s="11">
        <f>M336*(CPI_Index!$B$112/Movies!P336)</f>
        <v>194389351.92670682</v>
      </c>
    </row>
    <row r="337" spans="1:17" hidden="1" x14ac:dyDescent="0.25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 s="3">
        <v>15000000</v>
      </c>
      <c r="M337" s="3">
        <v>61399552</v>
      </c>
      <c r="N337" t="s">
        <v>1481</v>
      </c>
      <c r="O337">
        <v>98</v>
      </c>
      <c r="P337">
        <f>_xlfn.XLOOKUP(D:D,CPI_Index!E:E,CPI_Index!B:B)</f>
        <v>99.6</v>
      </c>
      <c r="Q337" s="11">
        <f>M337*(CPI_Index!$B$112/Movies!P337)</f>
        <v>187835778.05622488</v>
      </c>
    </row>
    <row r="338" spans="1:17" hidden="1" x14ac:dyDescent="0.25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 s="3">
        <v>15000000</v>
      </c>
      <c r="M338" s="3">
        <v>90404800</v>
      </c>
      <c r="N338" t="s">
        <v>711</v>
      </c>
      <c r="O338">
        <v>116</v>
      </c>
      <c r="P338">
        <f>_xlfn.XLOOKUP(D:D,CPI_Index!E:E,CPI_Index!B:B)</f>
        <v>99.6</v>
      </c>
      <c r="Q338" s="11">
        <f>M338*(CPI_Index!$B$112/Movies!P338)</f>
        <v>276569704.41767067</v>
      </c>
    </row>
    <row r="339" spans="1:17" hidden="1" x14ac:dyDescent="0.25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 s="3">
        <v>39000000</v>
      </c>
      <c r="M339" s="3">
        <v>59950623</v>
      </c>
      <c r="N339" t="s">
        <v>74</v>
      </c>
      <c r="O339">
        <v>125</v>
      </c>
      <c r="P339">
        <f>_xlfn.XLOOKUP(D:D,CPI_Index!E:E,CPI_Index!B:B)</f>
        <v>99.6</v>
      </c>
      <c r="Q339" s="11">
        <f>M339*(CPI_Index!$B$112/Movies!P339)</f>
        <v>183403160.9246988</v>
      </c>
    </row>
    <row r="340" spans="1:17" hidden="1" x14ac:dyDescent="0.25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 s="3">
        <v>8000000</v>
      </c>
      <c r="M340" s="3">
        <v>56399659</v>
      </c>
      <c r="N340" t="s">
        <v>31</v>
      </c>
      <c r="O340">
        <v>105</v>
      </c>
      <c r="P340">
        <f>_xlfn.XLOOKUP(D:D,CPI_Index!E:E,CPI_Index!B:B)</f>
        <v>99.6</v>
      </c>
      <c r="Q340" s="11">
        <f>M340*(CPI_Index!$B$112/Movies!P340)</f>
        <v>172539920.65562248</v>
      </c>
    </row>
    <row r="341" spans="1:17" hidden="1" x14ac:dyDescent="0.25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 s="3">
        <v>22000000</v>
      </c>
      <c r="M341" s="3">
        <v>64892670</v>
      </c>
      <c r="N341" t="s">
        <v>44</v>
      </c>
      <c r="O341">
        <v>93</v>
      </c>
      <c r="P341">
        <f>_xlfn.XLOOKUP(D:D,CPI_Index!E:E,CPI_Index!B:B)</f>
        <v>99.6</v>
      </c>
      <c r="Q341" s="11">
        <f>M341*(CPI_Index!$B$112/Movies!P341)</f>
        <v>198522053.70481926</v>
      </c>
    </row>
    <row r="342" spans="1:17" hidden="1" x14ac:dyDescent="0.25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 s="3">
        <v>20500000</v>
      </c>
      <c r="M342" s="3">
        <v>87987055</v>
      </c>
      <c r="N342" t="s">
        <v>61</v>
      </c>
      <c r="O342">
        <v>99</v>
      </c>
      <c r="P342">
        <f>_xlfn.XLOOKUP(D:D,CPI_Index!E:E,CPI_Index!B:B)</f>
        <v>99.6</v>
      </c>
      <c r="Q342" s="11">
        <f>M342*(CPI_Index!$B$112/Movies!P342)</f>
        <v>269173249.58333331</v>
      </c>
    </row>
    <row r="343" spans="1:17" hidden="1" x14ac:dyDescent="0.25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 s="3">
        <v>9700000</v>
      </c>
      <c r="M343" s="3">
        <v>21017849</v>
      </c>
      <c r="N343" t="s">
        <v>31</v>
      </c>
      <c r="O343">
        <v>110</v>
      </c>
      <c r="P343">
        <f>_xlfn.XLOOKUP(D:D,CPI_Index!E:E,CPI_Index!B:B)</f>
        <v>99.6</v>
      </c>
      <c r="Q343" s="11">
        <f>M343*(CPI_Index!$B$112/Movies!P343)</f>
        <v>64298580.22389558</v>
      </c>
    </row>
    <row r="344" spans="1:17" hidden="1" x14ac:dyDescent="0.25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 s="3">
        <v>350000</v>
      </c>
      <c r="N344" t="s">
        <v>1504</v>
      </c>
      <c r="O344">
        <v>84</v>
      </c>
      <c r="P344">
        <f>_xlfn.XLOOKUP(D:D,CPI_Index!E:E,CPI_Index!B:B)</f>
        <v>99.6</v>
      </c>
      <c r="Q344" s="11">
        <f>M344*(CPI_Index!$B$112/Movies!P344)</f>
        <v>0</v>
      </c>
    </row>
    <row r="345" spans="1:17" hidden="1" x14ac:dyDescent="0.25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 s="3">
        <v>4000000</v>
      </c>
      <c r="M345" s="3">
        <v>92921203</v>
      </c>
      <c r="N345" t="s">
        <v>44</v>
      </c>
      <c r="O345">
        <v>95</v>
      </c>
      <c r="P345">
        <f>_xlfn.XLOOKUP(D:D,CPI_Index!E:E,CPI_Index!B:B)</f>
        <v>99.6</v>
      </c>
      <c r="Q345" s="11">
        <f>M345*(CPI_Index!$B$112/Movies!P345)</f>
        <v>284267977.45080322</v>
      </c>
    </row>
    <row r="346" spans="1:17" hidden="1" x14ac:dyDescent="0.25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 s="3">
        <v>12000000</v>
      </c>
      <c r="M346" s="3">
        <v>79567667</v>
      </c>
      <c r="N346" t="s">
        <v>80</v>
      </c>
      <c r="O346">
        <v>114</v>
      </c>
      <c r="P346">
        <f>_xlfn.XLOOKUP(D:D,CPI_Index!E:E,CPI_Index!B:B)</f>
        <v>99.6</v>
      </c>
      <c r="Q346" s="11">
        <f>M346*(CPI_Index!$B$112/Movies!P346)</f>
        <v>243416346.73594376</v>
      </c>
    </row>
    <row r="347" spans="1:17" hidden="1" x14ac:dyDescent="0.25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 s="3">
        <v>27000000</v>
      </c>
      <c r="M347" s="3">
        <v>21192315</v>
      </c>
      <c r="N347" t="s">
        <v>500</v>
      </c>
      <c r="O347">
        <v>193</v>
      </c>
      <c r="P347">
        <f>_xlfn.XLOOKUP(D:D,CPI_Index!E:E,CPI_Index!B:B)</f>
        <v>99.6</v>
      </c>
      <c r="Q347" s="11">
        <f>M347*(CPI_Index!$B$112/Movies!P347)</f>
        <v>64832313.057228915</v>
      </c>
    </row>
    <row r="348" spans="1:17" hidden="1" x14ac:dyDescent="0.25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 s="3">
        <v>47000000</v>
      </c>
      <c r="M348" s="3">
        <v>16916617</v>
      </c>
      <c r="N348" t="s">
        <v>31</v>
      </c>
      <c r="O348">
        <v>121</v>
      </c>
      <c r="P348">
        <f>_xlfn.XLOOKUP(D:D,CPI_Index!E:E,CPI_Index!B:B)</f>
        <v>99.6</v>
      </c>
      <c r="Q348" s="11">
        <f>M348*(CPI_Index!$B$112/Movies!P348)</f>
        <v>51751939.758032128</v>
      </c>
    </row>
    <row r="349" spans="1:17" hidden="1" x14ac:dyDescent="0.25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 s="3">
        <v>24071666</v>
      </c>
      <c r="N349" t="s">
        <v>31</v>
      </c>
      <c r="O349">
        <v>102</v>
      </c>
      <c r="P349">
        <f>_xlfn.XLOOKUP(D:D,CPI_Index!E:E,CPI_Index!B:B)</f>
        <v>99.6</v>
      </c>
      <c r="Q349" s="11">
        <f>M349*(CPI_Index!$B$112/Movies!P349)</f>
        <v>73640930.022088349</v>
      </c>
    </row>
    <row r="350" spans="1:17" hidden="1" x14ac:dyDescent="0.25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 s="3">
        <v>10000000</v>
      </c>
      <c r="M350" s="3">
        <v>20766616</v>
      </c>
      <c r="N350" t="s">
        <v>593</v>
      </c>
      <c r="O350">
        <v>103</v>
      </c>
      <c r="P350">
        <f>_xlfn.XLOOKUP(D:D,CPI_Index!E:E,CPI_Index!B:B)</f>
        <v>99.6</v>
      </c>
      <c r="Q350" s="11">
        <f>M350*(CPI_Index!$B$112/Movies!P350)</f>
        <v>63529998.947791159</v>
      </c>
    </row>
    <row r="351" spans="1:17" hidden="1" x14ac:dyDescent="0.25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 s="3">
        <v>27500000</v>
      </c>
      <c r="M351" s="3">
        <v>67893619</v>
      </c>
      <c r="N351" t="s">
        <v>80</v>
      </c>
      <c r="O351">
        <v>131</v>
      </c>
      <c r="P351">
        <f>_xlfn.XLOOKUP(D:D,CPI_Index!E:E,CPI_Index!B:B)</f>
        <v>99.6</v>
      </c>
      <c r="Q351" s="11">
        <f>M351*(CPI_Index!$B$112/Movies!P351)</f>
        <v>207702667.76405621</v>
      </c>
    </row>
    <row r="352" spans="1:17" hidden="1" x14ac:dyDescent="0.25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 s="3">
        <v>3500000</v>
      </c>
      <c r="M352" s="3">
        <v>14049540</v>
      </c>
      <c r="N352" t="s">
        <v>1530</v>
      </c>
      <c r="O352">
        <v>89</v>
      </c>
      <c r="P352">
        <f>_xlfn.XLOOKUP(D:D,CPI_Index!E:E,CPI_Index!B:B)</f>
        <v>99.6</v>
      </c>
      <c r="Q352" s="11">
        <f>M352*(CPI_Index!$B$112/Movies!P352)</f>
        <v>42980871.867469877</v>
      </c>
    </row>
    <row r="353" spans="1:17" hidden="1" x14ac:dyDescent="0.25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 s="3">
        <v>350000</v>
      </c>
      <c r="M353" s="3">
        <v>17343596</v>
      </c>
      <c r="N353" t="s">
        <v>1536</v>
      </c>
      <c r="O353">
        <v>99</v>
      </c>
      <c r="P353">
        <f>_xlfn.XLOOKUP(D:D,CPI_Index!E:E,CPI_Index!B:B)</f>
        <v>99.6</v>
      </c>
      <c r="Q353" s="11">
        <f>M353*(CPI_Index!$B$112/Movies!P353)</f>
        <v>53058169.690763049</v>
      </c>
    </row>
    <row r="354" spans="1:17" hidden="1" x14ac:dyDescent="0.25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 s="3">
        <v>10000000</v>
      </c>
      <c r="M354" s="3">
        <v>2494480</v>
      </c>
      <c r="N354" t="s">
        <v>742</v>
      </c>
      <c r="O354">
        <v>94</v>
      </c>
      <c r="P354">
        <f>_xlfn.XLOOKUP(D:D,CPI_Index!E:E,CPI_Index!B:B)</f>
        <v>99.6</v>
      </c>
      <c r="Q354" s="11">
        <f>M354*(CPI_Index!$B$112/Movies!P354)</f>
        <v>7631205.3815261042</v>
      </c>
    </row>
    <row r="355" spans="1:17" hidden="1" x14ac:dyDescent="0.25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 s="3">
        <v>5952000</v>
      </c>
      <c r="M355" s="3">
        <v>2120439</v>
      </c>
      <c r="N355" t="s">
        <v>1540</v>
      </c>
      <c r="O355">
        <v>87</v>
      </c>
      <c r="P355">
        <f>_xlfn.XLOOKUP(D:D,CPI_Index!E:E,CPI_Index!B:B)</f>
        <v>99.6</v>
      </c>
      <c r="Q355" s="11">
        <f>M355*(CPI_Index!$B$112/Movies!P355)</f>
        <v>6486925.334337349</v>
      </c>
    </row>
    <row r="356" spans="1:17" hidden="1" x14ac:dyDescent="0.25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 s="3">
        <v>8000000</v>
      </c>
      <c r="M356" s="3">
        <v>108423749</v>
      </c>
      <c r="N356" t="s">
        <v>44</v>
      </c>
      <c r="O356">
        <v>132</v>
      </c>
      <c r="P356">
        <f>_xlfn.XLOOKUP(D:D,CPI_Index!E:E,CPI_Index!B:B)</f>
        <v>99.6</v>
      </c>
      <c r="Q356" s="11">
        <f>M356*(CPI_Index!$B$112/Movies!P356)</f>
        <v>331693938.9588353</v>
      </c>
    </row>
    <row r="357" spans="1:17" hidden="1" x14ac:dyDescent="0.25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 s="3">
        <v>10000000</v>
      </c>
      <c r="M357" s="3">
        <v>29450919</v>
      </c>
      <c r="N357" t="s">
        <v>1546</v>
      </c>
      <c r="O357">
        <v>101</v>
      </c>
      <c r="P357">
        <f>_xlfn.XLOOKUP(D:D,CPI_Index!E:E,CPI_Index!B:B)</f>
        <v>99.6</v>
      </c>
      <c r="Q357" s="11">
        <f>M357*(CPI_Index!$B$112/Movies!P357)</f>
        <v>90097339.551204816</v>
      </c>
    </row>
    <row r="358" spans="1:17" hidden="1" x14ac:dyDescent="0.25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 s="3">
        <v>36000000</v>
      </c>
      <c r="M358" s="3">
        <v>55432841</v>
      </c>
      <c r="N358" t="s">
        <v>1550</v>
      </c>
      <c r="O358">
        <v>134</v>
      </c>
      <c r="P358">
        <f>_xlfn.XLOOKUP(D:D,CPI_Index!E:E,CPI_Index!B:B)</f>
        <v>99.6</v>
      </c>
      <c r="Q358" s="11">
        <f>M358*(CPI_Index!$B$112/Movies!P358)</f>
        <v>169582195.30823293</v>
      </c>
    </row>
    <row r="359" spans="1:17" hidden="1" x14ac:dyDescent="0.25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 s="3">
        <v>3300000</v>
      </c>
      <c r="M359" s="3">
        <v>20653717</v>
      </c>
      <c r="N359" t="s">
        <v>118</v>
      </c>
      <c r="O359">
        <v>93</v>
      </c>
      <c r="P359">
        <f>_xlfn.XLOOKUP(D:D,CPI_Index!E:E,CPI_Index!B:B)</f>
        <v>99.6</v>
      </c>
      <c r="Q359" s="11">
        <f>M359*(CPI_Index!$B$112/Movies!P359)</f>
        <v>63184614.15562249</v>
      </c>
    </row>
    <row r="360" spans="1:17" hidden="1" x14ac:dyDescent="0.25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 s="3">
        <v>5000000</v>
      </c>
      <c r="M360" s="3">
        <v>21156152</v>
      </c>
      <c r="N360" t="s">
        <v>335</v>
      </c>
      <c r="O360">
        <v>93</v>
      </c>
      <c r="P360">
        <f>_xlfn.XLOOKUP(D:D,CPI_Index!E:E,CPI_Index!B:B)</f>
        <v>99.6</v>
      </c>
      <c r="Q360" s="11">
        <f>M360*(CPI_Index!$B$112/Movies!P360)</f>
        <v>64721681.871485941</v>
      </c>
    </row>
    <row r="361" spans="1:17" hidden="1" x14ac:dyDescent="0.25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 s="3">
        <v>22000000</v>
      </c>
      <c r="M361" s="3">
        <v>67642693</v>
      </c>
      <c r="N361" t="s">
        <v>23</v>
      </c>
      <c r="O361">
        <v>117</v>
      </c>
      <c r="P361">
        <f>_xlfn.XLOOKUP(D:D,CPI_Index!E:E,CPI_Index!B:B)</f>
        <v>99.6</v>
      </c>
      <c r="Q361" s="11">
        <f>M361*(CPI_Index!$B$112/Movies!P361)</f>
        <v>206935025.67369476</v>
      </c>
    </row>
    <row r="362" spans="1:17" hidden="1" x14ac:dyDescent="0.25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 s="3">
        <v>5988322</v>
      </c>
      <c r="N362" t="s">
        <v>118</v>
      </c>
      <c r="O362">
        <v>97</v>
      </c>
      <c r="P362">
        <f>_xlfn.XLOOKUP(D:D,CPI_Index!E:E,CPI_Index!B:B)</f>
        <v>99.6</v>
      </c>
      <c r="Q362" s="11">
        <f>M362*(CPI_Index!$B$112/Movies!P362)</f>
        <v>18319695.917670682</v>
      </c>
    </row>
    <row r="363" spans="1:17" hidden="1" x14ac:dyDescent="0.25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 s="3">
        <v>64783827</v>
      </c>
      <c r="N363" t="s">
        <v>1566</v>
      </c>
      <c r="O363">
        <v>91</v>
      </c>
      <c r="P363">
        <f>_xlfn.XLOOKUP(D:D,CPI_Index!E:E,CPI_Index!B:B)</f>
        <v>99.6</v>
      </c>
      <c r="Q363" s="11">
        <f>M363*(CPI_Index!$B$112/Movies!P363)</f>
        <v>198189077.17771083</v>
      </c>
    </row>
    <row r="364" spans="1:17" hidden="1" x14ac:dyDescent="0.25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 s="3">
        <v>22000000</v>
      </c>
      <c r="M364" s="3">
        <v>42313354</v>
      </c>
      <c r="N364" t="s">
        <v>31</v>
      </c>
      <c r="O364">
        <v>109</v>
      </c>
      <c r="P364">
        <f>_xlfn.XLOOKUP(D:D,CPI_Index!E:E,CPI_Index!B:B)</f>
        <v>99.6</v>
      </c>
      <c r="Q364" s="11">
        <f>M364*(CPI_Index!$B$112/Movies!P364)</f>
        <v>129446575.94176707</v>
      </c>
    </row>
    <row r="365" spans="1:17" hidden="1" x14ac:dyDescent="0.25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 s="3">
        <v>7500000</v>
      </c>
      <c r="M365" s="3">
        <v>19910002</v>
      </c>
      <c r="N365" t="s">
        <v>1573</v>
      </c>
      <c r="O365">
        <v>100</v>
      </c>
      <c r="P365">
        <f>_xlfn.XLOOKUP(D:D,CPI_Index!E:E,CPI_Index!B:B)</f>
        <v>99.6</v>
      </c>
      <c r="Q365" s="11">
        <f>M365*(CPI_Index!$B$112/Movies!P365)</f>
        <v>60909413.748995982</v>
      </c>
    </row>
    <row r="366" spans="1:17" hidden="1" x14ac:dyDescent="0.25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 s="3">
        <v>5000000</v>
      </c>
      <c r="M366" s="3">
        <v>34725000</v>
      </c>
      <c r="N366" t="s">
        <v>61</v>
      </c>
      <c r="O366">
        <v>113</v>
      </c>
      <c r="P366">
        <f>_xlfn.XLOOKUP(D:D,CPI_Index!E:E,CPI_Index!B:B)</f>
        <v>99.6</v>
      </c>
      <c r="Q366" s="11">
        <f>M366*(CPI_Index!$B$112/Movies!P366)</f>
        <v>106232003.01204818</v>
      </c>
    </row>
    <row r="367" spans="1:17" hidden="1" x14ac:dyDescent="0.25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 s="3">
        <v>5899678</v>
      </c>
      <c r="N367" t="s">
        <v>617</v>
      </c>
      <c r="O367">
        <v>111</v>
      </c>
      <c r="P367">
        <f>_xlfn.XLOOKUP(D:D,CPI_Index!E:E,CPI_Index!B:B)</f>
        <v>99.6</v>
      </c>
      <c r="Q367" s="11">
        <f>M367*(CPI_Index!$B$112/Movies!P367)</f>
        <v>18048512.917670682</v>
      </c>
    </row>
    <row r="368" spans="1:17" hidden="1" x14ac:dyDescent="0.25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 s="3">
        <v>9190819</v>
      </c>
      <c r="N368" t="s">
        <v>230</v>
      </c>
      <c r="O368">
        <v>123</v>
      </c>
      <c r="P368">
        <f>_xlfn.XLOOKUP(D:D,CPI_Index!E:E,CPI_Index!B:B)</f>
        <v>99.6</v>
      </c>
      <c r="Q368" s="11">
        <f>M368*(CPI_Index!$B$112/Movies!P368)</f>
        <v>28116893.065261044</v>
      </c>
    </row>
    <row r="369" spans="1:17" hidden="1" x14ac:dyDescent="0.25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 s="3">
        <v>10000000</v>
      </c>
      <c r="M369" s="3">
        <v>35615609</v>
      </c>
      <c r="N369" t="s">
        <v>1234</v>
      </c>
      <c r="O369">
        <v>131</v>
      </c>
      <c r="P369">
        <f>_xlfn.XLOOKUP(D:D,CPI_Index!E:E,CPI_Index!B:B)</f>
        <v>99.6</v>
      </c>
      <c r="Q369" s="11">
        <f>M369*(CPI_Index!$B$112/Movies!P369)</f>
        <v>108956586.97088353</v>
      </c>
    </row>
    <row r="370" spans="1:17" hidden="1" x14ac:dyDescent="0.25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 s="3">
        <v>5600000</v>
      </c>
      <c r="M370" s="3">
        <v>17233166</v>
      </c>
      <c r="N370" t="s">
        <v>1588</v>
      </c>
      <c r="O370">
        <v>91</v>
      </c>
      <c r="P370">
        <f>_xlfn.XLOOKUP(D:D,CPI_Index!E:E,CPI_Index!B:B)</f>
        <v>99.6</v>
      </c>
      <c r="Q370" s="11">
        <f>M370*(CPI_Index!$B$112/Movies!P370)</f>
        <v>52720338.154618472</v>
      </c>
    </row>
    <row r="371" spans="1:17" hidden="1" x14ac:dyDescent="0.25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 s="3">
        <v>11000000</v>
      </c>
      <c r="M371" s="3">
        <v>4218594</v>
      </c>
      <c r="N371" t="s">
        <v>44</v>
      </c>
      <c r="O371">
        <v>96</v>
      </c>
      <c r="P371">
        <f>_xlfn.XLOOKUP(D:D,CPI_Index!E:E,CPI_Index!B:B)</f>
        <v>99.6</v>
      </c>
      <c r="Q371" s="11">
        <f>M371*(CPI_Index!$B$112/Movies!P371)</f>
        <v>12905678.632530119</v>
      </c>
    </row>
    <row r="372" spans="1:17" hidden="1" x14ac:dyDescent="0.25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 s="3">
        <v>22587834</v>
      </c>
      <c r="N372" t="s">
        <v>1597</v>
      </c>
      <c r="O372">
        <v>97</v>
      </c>
      <c r="P372">
        <f>_xlfn.XLOOKUP(D:D,CPI_Index!E:E,CPI_Index!B:B)</f>
        <v>99.6</v>
      </c>
      <c r="Q372" s="11">
        <f>M372*(CPI_Index!$B$112/Movies!P372)</f>
        <v>69101536.343373492</v>
      </c>
    </row>
    <row r="373" spans="1:17" hidden="1" x14ac:dyDescent="0.25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 s="3">
        <v>12000000</v>
      </c>
      <c r="M373" s="3">
        <v>40218899</v>
      </c>
      <c r="N373" t="s">
        <v>1602</v>
      </c>
      <c r="O373">
        <v>133</v>
      </c>
      <c r="P373">
        <f>_xlfn.XLOOKUP(D:D,CPI_Index!E:E,CPI_Index!B:B)</f>
        <v>99.6</v>
      </c>
      <c r="Q373" s="11">
        <f>M373*(CPI_Index!$B$112/Movies!P373)</f>
        <v>123039141.82028112</v>
      </c>
    </row>
    <row r="374" spans="1:17" hidden="1" x14ac:dyDescent="0.25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 s="3">
        <v>1200000</v>
      </c>
      <c r="M374" s="3">
        <v>760883</v>
      </c>
      <c r="N374" t="s">
        <v>1605</v>
      </c>
      <c r="O374">
        <v>81</v>
      </c>
      <c r="P374">
        <f>_xlfn.XLOOKUP(D:D,CPI_Index!E:E,CPI_Index!B:B)</f>
        <v>99.6</v>
      </c>
      <c r="Q374" s="11">
        <f>M374*(CPI_Index!$B$112/Movies!P374)</f>
        <v>2327721.3865461848</v>
      </c>
    </row>
    <row r="375" spans="1:17" hidden="1" x14ac:dyDescent="0.25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 s="3">
        <v>4786789</v>
      </c>
      <c r="N375" t="s">
        <v>1059</v>
      </c>
      <c r="O375">
        <v>95</v>
      </c>
      <c r="P375">
        <f>_xlfn.XLOOKUP(D:D,CPI_Index!E:E,CPI_Index!B:B)</f>
        <v>99.6</v>
      </c>
      <c r="Q375" s="11">
        <f>M375*(CPI_Index!$B$112/Movies!P375)</f>
        <v>14643921.770080321</v>
      </c>
    </row>
    <row r="376" spans="1:17" hidden="1" x14ac:dyDescent="0.25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 s="3">
        <v>6500000</v>
      </c>
      <c r="M376" s="3">
        <v>4300000</v>
      </c>
      <c r="N376" t="s">
        <v>1610</v>
      </c>
      <c r="O376">
        <v>96</v>
      </c>
      <c r="P376">
        <f>_xlfn.XLOOKUP(D:D,CPI_Index!E:E,CPI_Index!B:B)</f>
        <v>99.6</v>
      </c>
      <c r="Q376" s="11">
        <f>M376*(CPI_Index!$B$112/Movies!P376)</f>
        <v>13154718.875502007</v>
      </c>
    </row>
    <row r="377" spans="1:17" hidden="1" x14ac:dyDescent="0.25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 s="3">
        <v>9000000</v>
      </c>
      <c r="M377" s="3">
        <v>14949697</v>
      </c>
      <c r="N377" t="s">
        <v>1615</v>
      </c>
      <c r="O377">
        <v>107</v>
      </c>
      <c r="P377">
        <f>_xlfn.XLOOKUP(D:D,CPI_Index!E:E,CPI_Index!B:B)</f>
        <v>99.6</v>
      </c>
      <c r="Q377" s="11">
        <f>M377*(CPI_Index!$B$112/Movies!P377)</f>
        <v>45734665.420682728</v>
      </c>
    </row>
    <row r="378" spans="1:17" hidden="1" x14ac:dyDescent="0.25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 s="3">
        <v>55269</v>
      </c>
      <c r="N378" t="s">
        <v>1620</v>
      </c>
      <c r="O378">
        <v>125</v>
      </c>
      <c r="P378">
        <f>_xlfn.XLOOKUP(D:D,CPI_Index!E:E,CPI_Index!B:B)</f>
        <v>99.6</v>
      </c>
      <c r="Q378" s="11">
        <f>M378*(CPI_Index!$B$112/Movies!P378)</f>
        <v>169080.96686746986</v>
      </c>
    </row>
    <row r="379" spans="1:17" hidden="1" x14ac:dyDescent="0.25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 s="3">
        <v>20307325</v>
      </c>
      <c r="N379" t="s">
        <v>1623</v>
      </c>
      <c r="O379">
        <v>96</v>
      </c>
      <c r="P379">
        <f>_xlfn.XLOOKUP(D:D,CPI_Index!E:E,CPI_Index!B:B)</f>
        <v>99.6</v>
      </c>
      <c r="Q379" s="11">
        <f>M379*(CPI_Index!$B$112/Movies!P379)</f>
        <v>62124918.950803213</v>
      </c>
    </row>
    <row r="380" spans="1:17" hidden="1" x14ac:dyDescent="0.25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 s="3">
        <v>5678950</v>
      </c>
      <c r="N380" t="s">
        <v>61</v>
      </c>
      <c r="O380">
        <v>85</v>
      </c>
      <c r="P380">
        <f>_xlfn.XLOOKUP(D:D,CPI_Index!E:E,CPI_Index!B:B)</f>
        <v>99.6</v>
      </c>
      <c r="Q380" s="11">
        <f>M380*(CPI_Index!$B$112/Movies!P380)</f>
        <v>17373253.664658632</v>
      </c>
    </row>
    <row r="381" spans="1:17" hidden="1" x14ac:dyDescent="0.25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 s="3">
        <v>457000</v>
      </c>
      <c r="M381" s="3">
        <v>11919250</v>
      </c>
      <c r="N381" t="s">
        <v>1632</v>
      </c>
      <c r="O381">
        <v>80</v>
      </c>
      <c r="P381">
        <f>_xlfn.XLOOKUP(D:D,CPI_Index!E:E,CPI_Index!B:B)</f>
        <v>99.6</v>
      </c>
      <c r="Q381" s="11">
        <f>M381*(CPI_Index!$B$112/Movies!P381)</f>
        <v>36463809.989959836</v>
      </c>
    </row>
    <row r="382" spans="1:17" hidden="1" x14ac:dyDescent="0.25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 s="3">
        <v>6500000</v>
      </c>
      <c r="M382" s="3">
        <v>33759266</v>
      </c>
      <c r="N382" t="s">
        <v>518</v>
      </c>
      <c r="O382">
        <v>98</v>
      </c>
      <c r="P382">
        <f>_xlfn.XLOOKUP(D:D,CPI_Index!E:E,CPI_Index!B:B)</f>
        <v>99.6</v>
      </c>
      <c r="Q382" s="11">
        <f>M382*(CPI_Index!$B$112/Movies!P382)</f>
        <v>103277593.87751004</v>
      </c>
    </row>
    <row r="383" spans="1:17" hidden="1" x14ac:dyDescent="0.25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 s="3">
        <v>19000000</v>
      </c>
      <c r="M383" s="3">
        <v>8400000</v>
      </c>
      <c r="N383" t="s">
        <v>242</v>
      </c>
      <c r="O383">
        <v>95</v>
      </c>
      <c r="P383">
        <f>_xlfn.XLOOKUP(D:D,CPI_Index!E:E,CPI_Index!B:B)</f>
        <v>99.6</v>
      </c>
      <c r="Q383" s="11">
        <f>M383*(CPI_Index!$B$112/Movies!P383)</f>
        <v>25697590.361445781</v>
      </c>
    </row>
    <row r="384" spans="1:17" hidden="1" x14ac:dyDescent="0.25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 s="3">
        <v>8443124</v>
      </c>
      <c r="N384" t="s">
        <v>1641</v>
      </c>
      <c r="O384">
        <v>92</v>
      </c>
      <c r="P384">
        <f>_xlfn.XLOOKUP(D:D,CPI_Index!E:E,CPI_Index!B:B)</f>
        <v>99.6</v>
      </c>
      <c r="Q384" s="11">
        <f>M384*(CPI_Index!$B$112/Movies!P384)</f>
        <v>25829516.895582329</v>
      </c>
    </row>
    <row r="385" spans="1:17" hidden="1" x14ac:dyDescent="0.25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 s="3">
        <v>12000000</v>
      </c>
      <c r="M385" s="3">
        <v>6472990</v>
      </c>
      <c r="N385" t="s">
        <v>500</v>
      </c>
      <c r="O385">
        <v>103</v>
      </c>
      <c r="P385">
        <f>_xlfn.XLOOKUP(D:D,CPI_Index!E:E,CPI_Index!B:B)</f>
        <v>99.6</v>
      </c>
      <c r="Q385" s="11">
        <f>M385*(CPI_Index!$B$112/Movies!P385)</f>
        <v>19802410.170682728</v>
      </c>
    </row>
    <row r="386" spans="1:17" hidden="1" x14ac:dyDescent="0.25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 s="3">
        <v>15000000</v>
      </c>
      <c r="M386" s="3">
        <v>15856028</v>
      </c>
      <c r="N386" t="s">
        <v>1648</v>
      </c>
      <c r="O386">
        <v>128</v>
      </c>
      <c r="P386">
        <f>_xlfn.XLOOKUP(D:D,CPI_Index!E:E,CPI_Index!B:B)</f>
        <v>99.6</v>
      </c>
      <c r="Q386" s="11">
        <f>M386*(CPI_Index!$B$112/Movies!P386)</f>
        <v>48507346.702811241</v>
      </c>
    </row>
    <row r="387" spans="1:17" hidden="1" x14ac:dyDescent="0.25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 s="3">
        <v>5000000</v>
      </c>
      <c r="M387" s="3">
        <v>12232628</v>
      </c>
      <c r="N387" t="s">
        <v>1651</v>
      </c>
      <c r="O387">
        <v>107</v>
      </c>
      <c r="P387">
        <f>_xlfn.XLOOKUP(D:D,CPI_Index!E:E,CPI_Index!B:B)</f>
        <v>99.6</v>
      </c>
      <c r="Q387" s="11">
        <f>M387*(CPI_Index!$B$112/Movies!P387)</f>
        <v>37422507.546184734</v>
      </c>
    </row>
    <row r="388" spans="1:17" hidden="1" x14ac:dyDescent="0.25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 s="3">
        <v>29309766</v>
      </c>
      <c r="N388" t="s">
        <v>1655</v>
      </c>
      <c r="O388">
        <v>95</v>
      </c>
      <c r="P388">
        <f>_xlfn.XLOOKUP(D:D,CPI_Index!E:E,CPI_Index!B:B)</f>
        <v>99.6</v>
      </c>
      <c r="Q388" s="11">
        <f>M388*(CPI_Index!$B$112/Movies!P388)</f>
        <v>89665519.078313246</v>
      </c>
    </row>
    <row r="389" spans="1:17" hidden="1" x14ac:dyDescent="0.25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 s="3">
        <v>2306560</v>
      </c>
      <c r="N389" t="s">
        <v>1661</v>
      </c>
      <c r="O389">
        <v>123</v>
      </c>
      <c r="P389">
        <f>_xlfn.XLOOKUP(D:D,CPI_Index!E:E,CPI_Index!B:B)</f>
        <v>99.6</v>
      </c>
      <c r="Q389" s="11">
        <f>M389*(CPI_Index!$B$112/Movies!P389)</f>
        <v>7056313.5742971888</v>
      </c>
    </row>
    <row r="390" spans="1:17" hidden="1" x14ac:dyDescent="0.25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 s="3">
        <v>7000000</v>
      </c>
      <c r="M390" s="3">
        <v>1246141</v>
      </c>
      <c r="N390" t="s">
        <v>1665</v>
      </c>
      <c r="O390">
        <v>100</v>
      </c>
      <c r="P390">
        <f>_xlfn.XLOOKUP(D:D,CPI_Index!E:E,CPI_Index!B:B)</f>
        <v>99.6</v>
      </c>
      <c r="Q390" s="11">
        <f>M390*(CPI_Index!$B$112/Movies!P390)</f>
        <v>3812240.5893574296</v>
      </c>
    </row>
    <row r="391" spans="1:17" hidden="1" x14ac:dyDescent="0.25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 s="3">
        <v>800000</v>
      </c>
      <c r="M391" s="3">
        <v>2082215</v>
      </c>
      <c r="N391" t="s">
        <v>1671</v>
      </c>
      <c r="O391">
        <v>80</v>
      </c>
      <c r="P391">
        <f>_xlfn.XLOOKUP(D:D,CPI_Index!E:E,CPI_Index!B:B)</f>
        <v>99.6</v>
      </c>
      <c r="Q391" s="11">
        <f>M391*(CPI_Index!$B$112/Movies!P391)</f>
        <v>6369989.0612449795</v>
      </c>
    </row>
    <row r="392" spans="1:17" hidden="1" x14ac:dyDescent="0.25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 s="3">
        <v>15000000</v>
      </c>
      <c r="M392" s="3">
        <v>10219460</v>
      </c>
      <c r="N392" t="s">
        <v>1675</v>
      </c>
      <c r="O392">
        <v>106</v>
      </c>
      <c r="P392">
        <f>_xlfn.XLOOKUP(D:D,CPI_Index!E:E,CPI_Index!B:B)</f>
        <v>99.6</v>
      </c>
      <c r="Q392" s="11">
        <f>M392*(CPI_Index!$B$112/Movies!P392)</f>
        <v>31263749.618473895</v>
      </c>
    </row>
    <row r="393" spans="1:17" hidden="1" x14ac:dyDescent="0.25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 s="3">
        <v>10353438</v>
      </c>
      <c r="N393" t="s">
        <v>1189</v>
      </c>
      <c r="O393">
        <v>93</v>
      </c>
      <c r="P393">
        <f>_xlfn.XLOOKUP(D:D,CPI_Index!E:E,CPI_Index!B:B)</f>
        <v>99.6</v>
      </c>
      <c r="Q393" s="11">
        <f>M393*(CPI_Index!$B$112/Movies!P393)</f>
        <v>31673620.066265058</v>
      </c>
    </row>
    <row r="394" spans="1:17" hidden="1" x14ac:dyDescent="0.25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 s="3">
        <v>3000000</v>
      </c>
      <c r="M394" s="3">
        <v>17488564</v>
      </c>
      <c r="N394" t="s">
        <v>875</v>
      </c>
      <c r="O394">
        <v>94</v>
      </c>
      <c r="P394">
        <f>_xlfn.XLOOKUP(D:D,CPI_Index!E:E,CPI_Index!B:B)</f>
        <v>99.6</v>
      </c>
      <c r="Q394" s="11">
        <f>M394*(CPI_Index!$B$112/Movies!P394)</f>
        <v>53501661.152610436</v>
      </c>
    </row>
    <row r="395" spans="1:17" hidden="1" x14ac:dyDescent="0.25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 s="3">
        <v>4520000</v>
      </c>
      <c r="M395" s="3">
        <v>7175592</v>
      </c>
      <c r="N395" t="s">
        <v>1685</v>
      </c>
      <c r="O395">
        <v>101</v>
      </c>
      <c r="P395">
        <f>_xlfn.XLOOKUP(D:D,CPI_Index!E:E,CPI_Index!B:B)</f>
        <v>99.6</v>
      </c>
      <c r="Q395" s="11">
        <f>M395*(CPI_Index!$B$112/Movies!P395)</f>
        <v>21951836.168674696</v>
      </c>
    </row>
    <row r="396" spans="1:17" hidden="1" x14ac:dyDescent="0.25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 s="3">
        <v>14500000</v>
      </c>
      <c r="M396" s="3">
        <v>30503151</v>
      </c>
      <c r="N396" t="s">
        <v>44</v>
      </c>
      <c r="O396">
        <v>105</v>
      </c>
      <c r="P396">
        <f>_xlfn.XLOOKUP(D:D,CPI_Index!E:E,CPI_Index!B:B)</f>
        <v>99.6</v>
      </c>
      <c r="Q396" s="11">
        <f>M396*(CPI_Index!$B$112/Movies!P396)</f>
        <v>93316366.563253</v>
      </c>
    </row>
    <row r="397" spans="1:17" hidden="1" x14ac:dyDescent="0.25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 s="3">
        <v>10375893</v>
      </c>
      <c r="N397" t="s">
        <v>1690</v>
      </c>
      <c r="O397">
        <v>89</v>
      </c>
      <c r="P397">
        <f>_xlfn.XLOOKUP(D:D,CPI_Index!E:E,CPI_Index!B:B)</f>
        <v>99.6</v>
      </c>
      <c r="Q397" s="11">
        <f>M397*(CPI_Index!$B$112/Movies!P397)</f>
        <v>31742315.231927708</v>
      </c>
    </row>
    <row r="398" spans="1:17" hidden="1" x14ac:dyDescent="0.25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 s="3">
        <v>250000</v>
      </c>
      <c r="M398" s="3">
        <v>4319001</v>
      </c>
      <c r="N398" t="s">
        <v>1694</v>
      </c>
      <c r="O398">
        <v>93</v>
      </c>
      <c r="P398">
        <f>_xlfn.XLOOKUP(D:D,CPI_Index!E:E,CPI_Index!B:B)</f>
        <v>99.6</v>
      </c>
      <c r="Q398" s="11">
        <f>M398*(CPI_Index!$B$112/Movies!P398)</f>
        <v>13212847.436746987</v>
      </c>
    </row>
    <row r="399" spans="1:17" hidden="1" x14ac:dyDescent="0.25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 s="3">
        <v>13000000</v>
      </c>
      <c r="N399" t="s">
        <v>61</v>
      </c>
      <c r="O399">
        <v>96</v>
      </c>
      <c r="P399">
        <f>_xlfn.XLOOKUP(D:D,CPI_Index!E:E,CPI_Index!B:B)</f>
        <v>99.6</v>
      </c>
      <c r="Q399" s="11">
        <f>M399*(CPI_Index!$B$112/Movies!P399)</f>
        <v>39770080.321285136</v>
      </c>
    </row>
    <row r="400" spans="1:17" hidden="1" x14ac:dyDescent="0.25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 s="3">
        <v>25000000</v>
      </c>
      <c r="M400" s="3">
        <v>1402962</v>
      </c>
      <c r="N400" t="s">
        <v>1702</v>
      </c>
      <c r="O400">
        <v>111</v>
      </c>
      <c r="P400">
        <f>_xlfn.XLOOKUP(D:D,CPI_Index!E:E,CPI_Index!B:B)</f>
        <v>99.6</v>
      </c>
      <c r="Q400" s="11">
        <f>M400*(CPI_Index!$B$112/Movies!P400)</f>
        <v>4291993.1867469875</v>
      </c>
    </row>
    <row r="401" spans="1:17" hidden="1" x14ac:dyDescent="0.25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 s="3">
        <v>14000000</v>
      </c>
      <c r="M401" s="3">
        <v>23646952</v>
      </c>
      <c r="N401" t="s">
        <v>180</v>
      </c>
      <c r="O401">
        <v>88</v>
      </c>
      <c r="P401">
        <f>_xlfn.XLOOKUP(D:D,CPI_Index!E:E,CPI_Index!B:B)</f>
        <v>99.6</v>
      </c>
      <c r="Q401" s="11">
        <f>M401*(CPI_Index!$B$112/Movies!P401)</f>
        <v>72341629.261044174</v>
      </c>
    </row>
    <row r="402" spans="1:17" hidden="1" x14ac:dyDescent="0.25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 s="3">
        <v>1250000</v>
      </c>
      <c r="M402" s="3">
        <v>6149983</v>
      </c>
      <c r="N402" t="s">
        <v>1710</v>
      </c>
      <c r="O402">
        <v>95</v>
      </c>
      <c r="P402">
        <f>_xlfn.XLOOKUP(D:D,CPI_Index!E:E,CPI_Index!B:B)</f>
        <v>99.6</v>
      </c>
      <c r="Q402" s="11">
        <f>M402*(CPI_Index!$B$112/Movies!P402)</f>
        <v>18814255.221887548</v>
      </c>
    </row>
    <row r="403" spans="1:17" hidden="1" x14ac:dyDescent="0.25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 s="3">
        <v>14400000</v>
      </c>
      <c r="M403" s="3">
        <v>16478265</v>
      </c>
      <c r="N403" t="s">
        <v>31</v>
      </c>
      <c r="O403">
        <v>90</v>
      </c>
      <c r="P403">
        <f>_xlfn.XLOOKUP(D:D,CPI_Index!E:E,CPI_Index!B:B)</f>
        <v>99.6</v>
      </c>
      <c r="Q403" s="11">
        <f>M403*(CPI_Index!$B$112/Movies!P403)</f>
        <v>50410917.123493977</v>
      </c>
    </row>
    <row r="404" spans="1:17" hidden="1" x14ac:dyDescent="0.25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 s="3">
        <v>19000000</v>
      </c>
      <c r="M404" s="3">
        <v>28445927</v>
      </c>
      <c r="N404" t="s">
        <v>1720</v>
      </c>
      <c r="O404">
        <v>105</v>
      </c>
      <c r="P404">
        <f>_xlfn.XLOOKUP(D:D,CPI_Index!E:E,CPI_Index!B:B)</f>
        <v>99.6</v>
      </c>
      <c r="Q404" s="11">
        <f>M404*(CPI_Index!$B$112/Movies!P404)</f>
        <v>87022830.892570272</v>
      </c>
    </row>
    <row r="405" spans="1:17" hidden="1" x14ac:dyDescent="0.25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 s="3">
        <v>29600000</v>
      </c>
      <c r="N405" t="s">
        <v>1724</v>
      </c>
      <c r="O405">
        <v>105</v>
      </c>
      <c r="P405">
        <f>_xlfn.XLOOKUP(D:D,CPI_Index!E:E,CPI_Index!B:B)</f>
        <v>99.6</v>
      </c>
      <c r="Q405" s="11">
        <f>M405*(CPI_Index!$B$112/Movies!P405)</f>
        <v>90553413.654618472</v>
      </c>
    </row>
    <row r="406" spans="1:17" hidden="1" x14ac:dyDescent="0.25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 s="3">
        <v>694497</v>
      </c>
      <c r="N406" t="s">
        <v>61</v>
      </c>
      <c r="O406">
        <v>112</v>
      </c>
      <c r="P406">
        <f>_xlfn.XLOOKUP(D:D,CPI_Index!E:E,CPI_Index!B:B)</f>
        <v>99.6</v>
      </c>
      <c r="Q406" s="11">
        <f>M406*(CPI_Index!$B$112/Movies!P406)</f>
        <v>2124630.8825301202</v>
      </c>
    </row>
    <row r="407" spans="1:17" hidden="1" x14ac:dyDescent="0.25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 s="3">
        <v>8000000</v>
      </c>
      <c r="M407" s="3">
        <v>30379</v>
      </c>
      <c r="N407" t="s">
        <v>1734</v>
      </c>
      <c r="O407">
        <v>77</v>
      </c>
      <c r="P407">
        <f>_xlfn.XLOOKUP(D:D,CPI_Index!E:E,CPI_Index!B:B)</f>
        <v>99.6</v>
      </c>
      <c r="Q407" s="11">
        <f>M407*(CPI_Index!$B$112/Movies!P407)</f>
        <v>92936.559236947782</v>
      </c>
    </row>
    <row r="408" spans="1:17" hidden="1" x14ac:dyDescent="0.25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 s="3">
        <v>2500000</v>
      </c>
      <c r="M408" s="3">
        <v>10676194</v>
      </c>
      <c r="N408" t="s">
        <v>1738</v>
      </c>
      <c r="O408">
        <v>98</v>
      </c>
      <c r="P408">
        <f>_xlfn.XLOOKUP(D:D,CPI_Index!E:E,CPI_Index!B:B)</f>
        <v>99.6</v>
      </c>
      <c r="Q408" s="11">
        <f>M408*(CPI_Index!$B$112/Movies!P408)</f>
        <v>32661007.146586344</v>
      </c>
    </row>
    <row r="409" spans="1:17" hidden="1" x14ac:dyDescent="0.25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 s="3">
        <v>14648076</v>
      </c>
      <c r="N409" t="s">
        <v>1742</v>
      </c>
      <c r="O409">
        <v>110</v>
      </c>
      <c r="P409">
        <f>_xlfn.XLOOKUP(D:D,CPI_Index!E:E,CPI_Index!B:B)</f>
        <v>99.6</v>
      </c>
      <c r="Q409" s="11">
        <f>M409*(CPI_Index!$B$112/Movies!P409)</f>
        <v>44811935.313253008</v>
      </c>
    </row>
    <row r="410" spans="1:17" hidden="1" x14ac:dyDescent="0.25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 s="3">
        <v>5563663</v>
      </c>
      <c r="O410">
        <v>83</v>
      </c>
      <c r="P410">
        <f>_xlfn.XLOOKUP(D:D,CPI_Index!E:E,CPI_Index!B:B)</f>
        <v>99.6</v>
      </c>
      <c r="Q410" s="11">
        <f>M410*(CPI_Index!$B$112/Movies!P410)</f>
        <v>17020563.414658632</v>
      </c>
    </row>
    <row r="411" spans="1:17" hidden="1" x14ac:dyDescent="0.25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 s="3">
        <v>9500000</v>
      </c>
      <c r="M411" s="3">
        <v>5696391</v>
      </c>
      <c r="N411" t="s">
        <v>530</v>
      </c>
      <c r="O411">
        <v>128</v>
      </c>
      <c r="P411">
        <f>_xlfn.XLOOKUP(D:D,CPI_Index!E:E,CPI_Index!B:B)</f>
        <v>99.6</v>
      </c>
      <c r="Q411" s="11">
        <f>M411*(CPI_Index!$B$112/Movies!P411)</f>
        <v>17426609.816265058</v>
      </c>
    </row>
    <row r="412" spans="1:17" hidden="1" x14ac:dyDescent="0.25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 s="3">
        <v>6000000</v>
      </c>
      <c r="M412" s="3">
        <v>6333135</v>
      </c>
      <c r="N412" t="s">
        <v>1751</v>
      </c>
      <c r="O412">
        <v>105</v>
      </c>
      <c r="P412">
        <f>_xlfn.XLOOKUP(D:D,CPI_Index!E:E,CPI_Index!B:B)</f>
        <v>99.6</v>
      </c>
      <c r="Q412" s="11">
        <f>M412*(CPI_Index!$B$112/Movies!P412)</f>
        <v>19374560.587349396</v>
      </c>
    </row>
    <row r="413" spans="1:17" hidden="1" x14ac:dyDescent="0.25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 s="3">
        <v>2044892</v>
      </c>
      <c r="N413" t="s">
        <v>44</v>
      </c>
      <c r="O413">
        <v>90</v>
      </c>
      <c r="P413">
        <f>_xlfn.XLOOKUP(D:D,CPI_Index!E:E,CPI_Index!B:B)</f>
        <v>99.6</v>
      </c>
      <c r="Q413" s="11">
        <f>M413*(CPI_Index!$B$112/Movies!P413)</f>
        <v>6255809.1606425699</v>
      </c>
    </row>
    <row r="414" spans="1:17" hidden="1" x14ac:dyDescent="0.25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 s="3">
        <v>6500000</v>
      </c>
      <c r="M414" s="3">
        <v>6486797</v>
      </c>
      <c r="N414" t="s">
        <v>1762</v>
      </c>
      <c r="O414">
        <v>103</v>
      </c>
      <c r="P414">
        <f>_xlfn.XLOOKUP(D:D,CPI_Index!E:E,CPI_Index!B:B)</f>
        <v>99.6</v>
      </c>
      <c r="Q414" s="11">
        <f>M414*(CPI_Index!$B$112/Movies!P414)</f>
        <v>19844649.055220883</v>
      </c>
    </row>
    <row r="415" spans="1:17" hidden="1" x14ac:dyDescent="0.25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 s="3">
        <v>700000</v>
      </c>
      <c r="M415" s="3">
        <v>13168027</v>
      </c>
      <c r="N415" t="s">
        <v>1685</v>
      </c>
      <c r="O415">
        <v>90</v>
      </c>
      <c r="P415">
        <f>_xlfn.XLOOKUP(D:D,CPI_Index!E:E,CPI_Index!B:B)</f>
        <v>99.6</v>
      </c>
      <c r="Q415" s="11">
        <f>M415*(CPI_Index!$B$112/Movies!P415)</f>
        <v>40284114.727911644</v>
      </c>
    </row>
    <row r="416" spans="1:17" hidden="1" x14ac:dyDescent="0.25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 s="3">
        <v>11798616</v>
      </c>
      <c r="N416" t="s">
        <v>290</v>
      </c>
      <c r="O416">
        <v>79</v>
      </c>
      <c r="P416">
        <f>_xlfn.XLOOKUP(D:D,CPI_Index!E:E,CPI_Index!B:B)</f>
        <v>99.6</v>
      </c>
      <c r="Q416" s="11">
        <f>M416*(CPI_Index!$B$112/Movies!P416)</f>
        <v>36094762</v>
      </c>
    </row>
    <row r="417" spans="1:17" hidden="1" x14ac:dyDescent="0.25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  <c r="P417">
        <f>_xlfn.XLOOKUP(D:D,CPI_Index!E:E,CPI_Index!B:B)</f>
        <v>99.6</v>
      </c>
      <c r="Q417" s="11">
        <f>M417*(CPI_Index!$B$112/Movies!P417)</f>
        <v>0</v>
      </c>
    </row>
    <row r="418" spans="1:17" hidden="1" x14ac:dyDescent="0.25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  <c r="P418">
        <f>_xlfn.XLOOKUP(D:D,CPI_Index!E:E,CPI_Index!B:B)</f>
        <v>99.6</v>
      </c>
      <c r="Q418" s="11">
        <f>M418*(CPI_Index!$B$112/Movies!P418)</f>
        <v>0</v>
      </c>
    </row>
    <row r="419" spans="1:17" hidden="1" x14ac:dyDescent="0.25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 s="3">
        <v>9000000</v>
      </c>
      <c r="M419" s="3">
        <v>13030214</v>
      </c>
      <c r="N419" t="s">
        <v>363</v>
      </c>
      <c r="O419">
        <v>107</v>
      </c>
      <c r="P419">
        <f>_xlfn.XLOOKUP(D:D,CPI_Index!E:E,CPI_Index!B:B)</f>
        <v>99.6</v>
      </c>
      <c r="Q419" s="11">
        <f>M419*(CPI_Index!$B$112/Movies!P419)</f>
        <v>39862512.106425703</v>
      </c>
    </row>
    <row r="420" spans="1:17" hidden="1" x14ac:dyDescent="0.25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 s="3">
        <v>123572</v>
      </c>
      <c r="N420" t="s">
        <v>1786</v>
      </c>
      <c r="O420">
        <v>130</v>
      </c>
      <c r="P420">
        <f>_xlfn.XLOOKUP(D:D,CPI_Index!E:E,CPI_Index!B:B)</f>
        <v>99.6</v>
      </c>
      <c r="Q420" s="11">
        <f>M420*(CPI_Index!$B$112/Movies!P420)</f>
        <v>378036.0281124498</v>
      </c>
    </row>
    <row r="421" spans="1:17" hidden="1" x14ac:dyDescent="0.25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 s="3">
        <v>8000000</v>
      </c>
      <c r="M421" s="3">
        <v>724912</v>
      </c>
      <c r="N421" t="s">
        <v>1175</v>
      </c>
      <c r="O421">
        <v>98</v>
      </c>
      <c r="P421">
        <f>_xlfn.XLOOKUP(D:D,CPI_Index!E:E,CPI_Index!B:B)</f>
        <v>99.6</v>
      </c>
      <c r="Q421" s="11">
        <f>M421*(CPI_Index!$B$112/Movies!P421)</f>
        <v>2217677.5742971888</v>
      </c>
    </row>
    <row r="422" spans="1:17" hidden="1" x14ac:dyDescent="0.25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 s="3">
        <v>15543710</v>
      </c>
      <c r="N422" t="s">
        <v>44</v>
      </c>
      <c r="O422">
        <v>91</v>
      </c>
      <c r="P422">
        <f>_xlfn.XLOOKUP(D:D,CPI_Index!E:E,CPI_Index!B:B)</f>
        <v>99.6</v>
      </c>
      <c r="Q422" s="11">
        <f>M422*(CPI_Index!$B$112/Movies!P422)</f>
        <v>47551891.937751003</v>
      </c>
    </row>
    <row r="423" spans="1:17" hidden="1" x14ac:dyDescent="0.25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 s="3">
        <v>2810199</v>
      </c>
      <c r="N423" t="s">
        <v>1794</v>
      </c>
      <c r="O423">
        <v>88</v>
      </c>
      <c r="P423">
        <f>_xlfn.XLOOKUP(D:D,CPI_Index!E:E,CPI_Index!B:B)</f>
        <v>99.6</v>
      </c>
      <c r="Q423" s="11">
        <f>M423*(CPI_Index!$B$112/Movies!P423)</f>
        <v>8597064.6114457827</v>
      </c>
    </row>
    <row r="424" spans="1:17" hidden="1" x14ac:dyDescent="0.25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 s="3">
        <v>4000000</v>
      </c>
      <c r="M424" s="3">
        <v>1080470</v>
      </c>
      <c r="N424" t="s">
        <v>23</v>
      </c>
      <c r="O424">
        <v>88</v>
      </c>
      <c r="P424">
        <f>_xlfn.XLOOKUP(D:D,CPI_Index!E:E,CPI_Index!B:B)</f>
        <v>99.6</v>
      </c>
      <c r="Q424" s="11">
        <f>M424*(CPI_Index!$B$112/Movies!P424)</f>
        <v>3305413.7449799194</v>
      </c>
    </row>
    <row r="425" spans="1:17" hidden="1" x14ac:dyDescent="0.25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 s="3">
        <v>11000000</v>
      </c>
      <c r="M425" s="3">
        <v>4491986</v>
      </c>
      <c r="N425" t="s">
        <v>80</v>
      </c>
      <c r="O425">
        <v>109</v>
      </c>
      <c r="P425">
        <f>_xlfn.XLOOKUP(D:D,CPI_Index!E:E,CPI_Index!B:B)</f>
        <v>99.6</v>
      </c>
      <c r="Q425" s="11">
        <f>M425*(CPI_Index!$B$112/Movies!P425)</f>
        <v>13742049.540160641</v>
      </c>
    </row>
    <row r="426" spans="1:17" hidden="1" x14ac:dyDescent="0.25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 s="3">
        <v>8000000</v>
      </c>
      <c r="M426" s="3">
        <v>16134627</v>
      </c>
      <c r="N426" t="s">
        <v>1088</v>
      </c>
      <c r="O426">
        <v>100</v>
      </c>
      <c r="P426">
        <f>_xlfn.XLOOKUP(D:D,CPI_Index!E:E,CPI_Index!B:B)</f>
        <v>99.6</v>
      </c>
      <c r="Q426" s="11">
        <f>M426*(CPI_Index!$B$112/Movies!P426)</f>
        <v>49359647.057228915</v>
      </c>
    </row>
    <row r="427" spans="1:17" hidden="1" x14ac:dyDescent="0.25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 s="3">
        <v>11800000</v>
      </c>
      <c r="M427" s="3">
        <v>5997566</v>
      </c>
      <c r="N427" t="s">
        <v>1808</v>
      </c>
      <c r="O427">
        <v>104</v>
      </c>
      <c r="P427">
        <f>_xlfn.XLOOKUP(D:D,CPI_Index!E:E,CPI_Index!B:B)</f>
        <v>99.6</v>
      </c>
      <c r="Q427" s="11">
        <f>M427*(CPI_Index!$B$112/Movies!P427)</f>
        <v>18347975.504016064</v>
      </c>
    </row>
    <row r="428" spans="1:17" hidden="1" x14ac:dyDescent="0.25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 s="3">
        <v>12000000</v>
      </c>
      <c r="M428" s="3">
        <v>14000000</v>
      </c>
      <c r="N428" t="s">
        <v>210</v>
      </c>
      <c r="O428">
        <v>103</v>
      </c>
      <c r="P428">
        <f>_xlfn.XLOOKUP(D:D,CPI_Index!E:E,CPI_Index!B:B)</f>
        <v>99.6</v>
      </c>
      <c r="Q428" s="11">
        <f>M428*(CPI_Index!$B$112/Movies!P428)</f>
        <v>42829317.269076303</v>
      </c>
    </row>
    <row r="429" spans="1:17" hidden="1" x14ac:dyDescent="0.25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 s="3">
        <v>5000000</v>
      </c>
      <c r="M429" s="3">
        <v>1223200</v>
      </c>
      <c r="N429" t="s">
        <v>1816</v>
      </c>
      <c r="O429">
        <v>92</v>
      </c>
      <c r="P429">
        <f>_xlfn.XLOOKUP(D:D,CPI_Index!E:E,CPI_Index!B:B)</f>
        <v>99.6</v>
      </c>
      <c r="Q429" s="11">
        <f>M429*(CPI_Index!$B$112/Movies!P429)</f>
        <v>3742058.6345381523</v>
      </c>
    </row>
    <row r="430" spans="1:17" hidden="1" x14ac:dyDescent="0.25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 s="3">
        <v>5555305</v>
      </c>
      <c r="N430" t="s">
        <v>180</v>
      </c>
      <c r="O430">
        <v>109</v>
      </c>
      <c r="P430">
        <f>_xlfn.XLOOKUP(D:D,CPI_Index!E:E,CPI_Index!B:B)</f>
        <v>99.6</v>
      </c>
      <c r="Q430" s="11">
        <f>M430*(CPI_Index!$B$112/Movies!P430)</f>
        <v>16994994.312248994</v>
      </c>
    </row>
    <row r="431" spans="1:17" hidden="1" x14ac:dyDescent="0.25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 s="3">
        <v>5310748</v>
      </c>
      <c r="N431" t="s">
        <v>31</v>
      </c>
      <c r="O431">
        <v>118</v>
      </c>
      <c r="P431">
        <f>_xlfn.XLOOKUP(D:D,CPI_Index!E:E,CPI_Index!B:B)</f>
        <v>99.6</v>
      </c>
      <c r="Q431" s="11">
        <f>M431*(CPI_Index!$B$112/Movies!P431)</f>
        <v>16246836.502008032</v>
      </c>
    </row>
    <row r="432" spans="1:17" hidden="1" x14ac:dyDescent="0.25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 s="3">
        <v>11787127</v>
      </c>
      <c r="N432" t="s">
        <v>44</v>
      </c>
      <c r="O432">
        <v>102</v>
      </c>
      <c r="P432">
        <f>_xlfn.XLOOKUP(D:D,CPI_Index!E:E,CPI_Index!B:B)</f>
        <v>99.6</v>
      </c>
      <c r="Q432" s="11">
        <f>M432*(CPI_Index!$B$112/Movies!P432)</f>
        <v>36059614.426706828</v>
      </c>
    </row>
    <row r="433" spans="1:17" hidden="1" x14ac:dyDescent="0.25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  <c r="P433">
        <f>_xlfn.XLOOKUP(D:D,CPI_Index!E:E,CPI_Index!B:B)</f>
        <v>99.6</v>
      </c>
      <c r="Q433" s="11">
        <f>M433*(CPI_Index!$B$112/Movies!P433)</f>
        <v>0</v>
      </c>
    </row>
    <row r="434" spans="1:17" hidden="1" x14ac:dyDescent="0.25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 s="3">
        <v>19000000</v>
      </c>
      <c r="M434" s="3">
        <v>10964740</v>
      </c>
      <c r="N434" t="s">
        <v>1833</v>
      </c>
      <c r="O434">
        <v>110</v>
      </c>
      <c r="P434">
        <f>_xlfn.XLOOKUP(D:D,CPI_Index!E:E,CPI_Index!B:B)</f>
        <v>99.6</v>
      </c>
      <c r="Q434" s="11">
        <f>M434*(CPI_Index!$B$112/Movies!P434)</f>
        <v>33543737.730923694</v>
      </c>
    </row>
    <row r="435" spans="1:17" hidden="1" x14ac:dyDescent="0.25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 s="3">
        <v>6000000</v>
      </c>
      <c r="M435" s="3">
        <v>6670680</v>
      </c>
      <c r="N435" t="s">
        <v>61</v>
      </c>
      <c r="O435">
        <v>99</v>
      </c>
      <c r="P435">
        <f>_xlfn.XLOOKUP(D:D,CPI_Index!E:E,CPI_Index!B:B)</f>
        <v>99.6</v>
      </c>
      <c r="Q435" s="11">
        <f>M435*(CPI_Index!$B$112/Movies!P435)</f>
        <v>20407190.722891565</v>
      </c>
    </row>
    <row r="436" spans="1:17" hidden="1" x14ac:dyDescent="0.25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 s="3">
        <v>10000000</v>
      </c>
      <c r="M436" s="3">
        <v>10369581</v>
      </c>
      <c r="N436" t="s">
        <v>23</v>
      </c>
      <c r="O436">
        <v>99</v>
      </c>
      <c r="P436">
        <f>_xlfn.XLOOKUP(D:D,CPI_Index!E:E,CPI_Index!B:B)</f>
        <v>99.6</v>
      </c>
      <c r="Q436" s="11">
        <f>M436*(CPI_Index!$B$112/Movies!P436)</f>
        <v>31723005.32831325</v>
      </c>
    </row>
    <row r="437" spans="1:17" hidden="1" x14ac:dyDescent="0.25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 s="3">
        <v>5000000</v>
      </c>
      <c r="M437" s="3">
        <v>1262691</v>
      </c>
      <c r="N437" t="s">
        <v>61</v>
      </c>
      <c r="O437">
        <v>95</v>
      </c>
      <c r="P437">
        <f>_xlfn.XLOOKUP(D:D,CPI_Index!E:E,CPI_Index!B:B)</f>
        <v>99.6</v>
      </c>
      <c r="Q437" s="11">
        <f>M437*(CPI_Index!$B$112/Movies!P437)</f>
        <v>3862870.9608433731</v>
      </c>
    </row>
    <row r="438" spans="1:17" hidden="1" x14ac:dyDescent="0.25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 s="3">
        <v>17613720</v>
      </c>
      <c r="N438" t="s">
        <v>180</v>
      </c>
      <c r="O438">
        <v>98</v>
      </c>
      <c r="P438">
        <f>_xlfn.XLOOKUP(D:D,CPI_Index!E:E,CPI_Index!B:B)</f>
        <v>99.6</v>
      </c>
      <c r="Q438" s="11">
        <f>M438*(CPI_Index!$B$112/Movies!P438)</f>
        <v>53884543.012048192</v>
      </c>
    </row>
    <row r="439" spans="1:17" hidden="1" x14ac:dyDescent="0.25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 s="3">
        <v>6347072</v>
      </c>
      <c r="N439" t="s">
        <v>61</v>
      </c>
      <c r="O439">
        <v>101</v>
      </c>
      <c r="P439">
        <f>_xlfn.XLOOKUP(D:D,CPI_Index!E:E,CPI_Index!B:B)</f>
        <v>99.6</v>
      </c>
      <c r="Q439" s="11">
        <f>M439*(CPI_Index!$B$112/Movies!P439)</f>
        <v>19417197.17269076</v>
      </c>
    </row>
    <row r="440" spans="1:17" hidden="1" x14ac:dyDescent="0.25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 s="3">
        <v>3000000</v>
      </c>
      <c r="M440" s="3">
        <v>1867792</v>
      </c>
      <c r="N440" t="s">
        <v>1850</v>
      </c>
      <c r="O440">
        <v>105</v>
      </c>
      <c r="P440">
        <f>_xlfn.XLOOKUP(D:D,CPI_Index!E:E,CPI_Index!B:B)</f>
        <v>99.6</v>
      </c>
      <c r="Q440" s="11">
        <f>M440*(CPI_Index!$B$112/Movies!P440)</f>
        <v>5714018.2971887551</v>
      </c>
    </row>
    <row r="441" spans="1:17" hidden="1" x14ac:dyDescent="0.25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 s="3">
        <v>1772889</v>
      </c>
      <c r="N441" t="s">
        <v>839</v>
      </c>
      <c r="O441">
        <v>130</v>
      </c>
      <c r="P441">
        <f>_xlfn.XLOOKUP(D:D,CPI_Index!E:E,CPI_Index!B:B)</f>
        <v>99.6</v>
      </c>
      <c r="Q441" s="11">
        <f>M441*(CPI_Index!$B$112/Movies!P441)</f>
        <v>5423687.5331325298</v>
      </c>
    </row>
    <row r="442" spans="1:17" hidden="1" x14ac:dyDescent="0.25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  <c r="P442">
        <f>_xlfn.XLOOKUP(D:D,CPI_Index!E:E,CPI_Index!B:B)</f>
        <v>99.6</v>
      </c>
      <c r="Q442" s="11">
        <f>M442*(CPI_Index!$B$112/Movies!P442)</f>
        <v>0</v>
      </c>
    </row>
    <row r="443" spans="1:17" hidden="1" x14ac:dyDescent="0.25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 s="3">
        <v>687475</v>
      </c>
      <c r="N443" t="s">
        <v>44</v>
      </c>
      <c r="O443">
        <v>130</v>
      </c>
      <c r="P443">
        <f>_xlfn.XLOOKUP(D:D,CPI_Index!E:E,CPI_Index!B:B)</f>
        <v>99.6</v>
      </c>
      <c r="Q443" s="11">
        <f>M443*(CPI_Index!$B$112/Movies!P443)</f>
        <v>2103148.9206827306</v>
      </c>
    </row>
    <row r="444" spans="1:17" hidden="1" x14ac:dyDescent="0.25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 s="3">
        <v>272278</v>
      </c>
      <c r="N444" t="s">
        <v>1059</v>
      </c>
      <c r="O444">
        <v>113</v>
      </c>
      <c r="P444">
        <f>_xlfn.XLOOKUP(D:D,CPI_Index!E:E,CPI_Index!B:B)</f>
        <v>99.6</v>
      </c>
      <c r="Q444" s="11">
        <f>M444*(CPI_Index!$B$112/Movies!P444)</f>
        <v>832962.91767068265</v>
      </c>
    </row>
    <row r="445" spans="1:17" hidden="1" x14ac:dyDescent="0.25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 s="3">
        <v>550000</v>
      </c>
      <c r="M445" s="3">
        <v>5269990</v>
      </c>
      <c r="N445" t="s">
        <v>1671</v>
      </c>
      <c r="O445">
        <v>88</v>
      </c>
      <c r="P445">
        <f>_xlfn.XLOOKUP(D:D,CPI_Index!E:E,CPI_Index!B:B)</f>
        <v>99.6</v>
      </c>
      <c r="Q445" s="11">
        <f>M445*(CPI_Index!$B$112/Movies!P445)</f>
        <v>16122148.122489959</v>
      </c>
    </row>
    <row r="446" spans="1:17" hidden="1" x14ac:dyDescent="0.25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 s="3">
        <v>5500000</v>
      </c>
      <c r="M446" s="3">
        <v>1645711</v>
      </c>
      <c r="N446" t="s">
        <v>1872</v>
      </c>
      <c r="O446">
        <v>92</v>
      </c>
      <c r="P446">
        <f>_xlfn.XLOOKUP(D:D,CPI_Index!E:E,CPI_Index!B:B)</f>
        <v>99.6</v>
      </c>
      <c r="Q446" s="11">
        <f>M446*(CPI_Index!$B$112/Movies!P446)</f>
        <v>5034619.8965863455</v>
      </c>
    </row>
    <row r="447" spans="1:17" hidden="1" x14ac:dyDescent="0.25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 s="3">
        <v>12000000</v>
      </c>
      <c r="M447" s="3">
        <v>1963756</v>
      </c>
      <c r="N447" t="s">
        <v>1878</v>
      </c>
      <c r="O447">
        <v>99</v>
      </c>
      <c r="P447">
        <f>_xlfn.XLOOKUP(D:D,CPI_Index!E:E,CPI_Index!B:B)</f>
        <v>99.6</v>
      </c>
      <c r="Q447" s="11">
        <f>M447*(CPI_Index!$B$112/Movies!P447)</f>
        <v>6007594.9116465859</v>
      </c>
    </row>
    <row r="448" spans="1:17" hidden="1" x14ac:dyDescent="0.25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 s="3">
        <v>1362303</v>
      </c>
      <c r="N448" t="s">
        <v>230</v>
      </c>
      <c r="O448">
        <v>94</v>
      </c>
      <c r="P448">
        <f>_xlfn.XLOOKUP(D:D,CPI_Index!E:E,CPI_Index!B:B)</f>
        <v>99.6</v>
      </c>
      <c r="Q448" s="11">
        <f>M448*(CPI_Index!$B$112/Movies!P448)</f>
        <v>4167607.6716867466</v>
      </c>
    </row>
    <row r="449" spans="1:17" hidden="1" x14ac:dyDescent="0.25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 s="3">
        <v>12049514</v>
      </c>
      <c r="N449" t="s">
        <v>742</v>
      </c>
      <c r="O449">
        <v>103</v>
      </c>
      <c r="P449">
        <f>_xlfn.XLOOKUP(D:D,CPI_Index!E:E,CPI_Index!B:B)</f>
        <v>99.6</v>
      </c>
      <c r="Q449" s="11">
        <f>M449*(CPI_Index!$B$112/Movies!P449)</f>
        <v>36862318.431726903</v>
      </c>
    </row>
    <row r="450" spans="1:17" hidden="1" x14ac:dyDescent="0.25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 s="3">
        <v>5301085</v>
      </c>
      <c r="N450" t="s">
        <v>1888</v>
      </c>
      <c r="O450">
        <v>84</v>
      </c>
      <c r="P450">
        <f>_xlfn.XLOOKUP(D:D,CPI_Index!E:E,CPI_Index!B:B)</f>
        <v>99.6</v>
      </c>
      <c r="Q450" s="11">
        <f>M450*(CPI_Index!$B$112/Movies!P450)</f>
        <v>16217275.095381524</v>
      </c>
    </row>
    <row r="451" spans="1:17" hidden="1" x14ac:dyDescent="0.25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 s="3">
        <v>220000</v>
      </c>
      <c r="M451" s="3">
        <v>975414</v>
      </c>
      <c r="N451" t="s">
        <v>1893</v>
      </c>
      <c r="O451">
        <v>96</v>
      </c>
      <c r="P451">
        <f>_xlfn.XLOOKUP(D:D,CPI_Index!E:E,CPI_Index!B:B)</f>
        <v>99.6</v>
      </c>
      <c r="Q451" s="11">
        <f>M451*(CPI_Index!$B$112/Movies!P451)</f>
        <v>2984022.5481927712</v>
      </c>
    </row>
    <row r="452" spans="1:17" hidden="1" x14ac:dyDescent="0.25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 s="3">
        <v>300000</v>
      </c>
      <c r="M452" s="3">
        <v>1530839</v>
      </c>
      <c r="N452" t="s">
        <v>1897</v>
      </c>
      <c r="O452">
        <v>110</v>
      </c>
      <c r="P452">
        <f>_xlfn.XLOOKUP(D:D,CPI_Index!E:E,CPI_Index!B:B)</f>
        <v>99.6</v>
      </c>
      <c r="Q452" s="11">
        <f>M452*(CPI_Index!$B$112/Movies!P452)</f>
        <v>4683199.2299196785</v>
      </c>
    </row>
    <row r="453" spans="1:17" hidden="1" x14ac:dyDescent="0.25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  <c r="P453">
        <f>_xlfn.XLOOKUP(D:D,CPI_Index!E:E,CPI_Index!B:B)</f>
        <v>99.6</v>
      </c>
      <c r="Q453" s="11">
        <f>M453*(CPI_Index!$B$112/Movies!P453)</f>
        <v>0</v>
      </c>
    </row>
    <row r="454" spans="1:17" hidden="1" x14ac:dyDescent="0.25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 s="3">
        <v>10100000</v>
      </c>
      <c r="M454" s="3">
        <v>10171304</v>
      </c>
      <c r="N454" t="s">
        <v>500</v>
      </c>
      <c r="O454">
        <v>95</v>
      </c>
      <c r="P454">
        <f>_xlfn.XLOOKUP(D:D,CPI_Index!E:E,CPI_Index!B:B)</f>
        <v>99.6</v>
      </c>
      <c r="Q454" s="11">
        <f>M454*(CPI_Index!$B$112/Movies!P454)</f>
        <v>31116429.004016064</v>
      </c>
    </row>
    <row r="455" spans="1:17" hidden="1" x14ac:dyDescent="0.25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 s="3">
        <v>8000000</v>
      </c>
      <c r="M455" s="3">
        <v>3000000</v>
      </c>
      <c r="N455" t="s">
        <v>1907</v>
      </c>
      <c r="O455">
        <v>106</v>
      </c>
      <c r="P455">
        <f>_xlfn.XLOOKUP(D:D,CPI_Index!E:E,CPI_Index!B:B)</f>
        <v>99.6</v>
      </c>
      <c r="Q455" s="11">
        <f>M455*(CPI_Index!$B$112/Movies!P455)</f>
        <v>9177710.8433734942</v>
      </c>
    </row>
    <row r="456" spans="1:17" hidden="1" x14ac:dyDescent="0.25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 s="3">
        <v>1818910</v>
      </c>
      <c r="N456" t="s">
        <v>80</v>
      </c>
      <c r="O456">
        <v>100</v>
      </c>
      <c r="P456">
        <f>_xlfn.XLOOKUP(D:D,CPI_Index!E:E,CPI_Index!B:B)</f>
        <v>99.6</v>
      </c>
      <c r="Q456" s="11">
        <f>M456*(CPI_Index!$B$112/Movies!P456)</f>
        <v>5564476.6767068272</v>
      </c>
    </row>
    <row r="457" spans="1:17" hidden="1" x14ac:dyDescent="0.25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 s="3">
        <v>5000000</v>
      </c>
      <c r="M457" s="3">
        <v>4304286</v>
      </c>
      <c r="N457" t="s">
        <v>242</v>
      </c>
      <c r="O457">
        <v>91</v>
      </c>
      <c r="P457">
        <f>_xlfn.XLOOKUP(D:D,CPI_Index!E:E,CPI_Index!B:B)</f>
        <v>99.6</v>
      </c>
      <c r="Q457" s="11">
        <f>M457*(CPI_Index!$B$112/Movies!P457)</f>
        <v>13167830.76506024</v>
      </c>
    </row>
    <row r="458" spans="1:17" hidden="1" x14ac:dyDescent="0.25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 s="3">
        <v>1723487</v>
      </c>
      <c r="N458" t="s">
        <v>1918</v>
      </c>
      <c r="O458">
        <v>86</v>
      </c>
      <c r="P458">
        <f>_xlfn.XLOOKUP(D:D,CPI_Index!E:E,CPI_Index!B:B)</f>
        <v>99.6</v>
      </c>
      <c r="Q458" s="11">
        <f>M458*(CPI_Index!$B$112/Movies!P458)</f>
        <v>5272555.1094377507</v>
      </c>
    </row>
    <row r="459" spans="1:17" hidden="1" x14ac:dyDescent="0.25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 s="3">
        <v>2443487</v>
      </c>
      <c r="N459" t="s">
        <v>44</v>
      </c>
      <c r="O459">
        <v>111</v>
      </c>
      <c r="P459">
        <f>_xlfn.XLOOKUP(D:D,CPI_Index!E:E,CPI_Index!B:B)</f>
        <v>99.6</v>
      </c>
      <c r="Q459" s="11">
        <f>M459*(CPI_Index!$B$112/Movies!P459)</f>
        <v>7475205.7118473891</v>
      </c>
    </row>
    <row r="460" spans="1:17" hidden="1" x14ac:dyDescent="0.25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 s="3">
        <v>2439705</v>
      </c>
      <c r="N460" t="s">
        <v>904</v>
      </c>
      <c r="O460">
        <v>122</v>
      </c>
      <c r="P460">
        <f>_xlfn.XLOOKUP(D:D,CPI_Index!E:E,CPI_Index!B:B)</f>
        <v>99.6</v>
      </c>
      <c r="Q460" s="11">
        <f>M460*(CPI_Index!$B$112/Movies!P460)</f>
        <v>7463635.6777108433</v>
      </c>
    </row>
    <row r="461" spans="1:17" hidden="1" x14ac:dyDescent="0.25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 s="3">
        <v>6857733</v>
      </c>
      <c r="N461" t="s">
        <v>1925</v>
      </c>
      <c r="O461">
        <v>103</v>
      </c>
      <c r="P461">
        <f>_xlfn.XLOOKUP(D:D,CPI_Index!E:E,CPI_Index!B:B)</f>
        <v>99.6</v>
      </c>
      <c r="Q461" s="11">
        <f>M461*(CPI_Index!$B$112/Movies!P461)</f>
        <v>20979430.171686746</v>
      </c>
    </row>
    <row r="462" spans="1:17" hidden="1" x14ac:dyDescent="0.25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  <c r="P462">
        <f>_xlfn.XLOOKUP(D:D,CPI_Index!E:E,CPI_Index!B:B)</f>
        <v>99.6</v>
      </c>
      <c r="Q462" s="11">
        <f>M462*(CPI_Index!$B$112/Movies!P462)</f>
        <v>0</v>
      </c>
    </row>
    <row r="463" spans="1:17" hidden="1" x14ac:dyDescent="0.25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 s="3">
        <v>2314561</v>
      </c>
      <c r="N463" t="s">
        <v>1937</v>
      </c>
      <c r="O463">
        <v>99</v>
      </c>
      <c r="P463">
        <f>_xlfn.XLOOKUP(D:D,CPI_Index!E:E,CPI_Index!B:B)</f>
        <v>99.6</v>
      </c>
      <c r="Q463" s="11">
        <f>M463*(CPI_Index!$B$112/Movies!P463)</f>
        <v>7080790.5291164657</v>
      </c>
    </row>
    <row r="464" spans="1:17" hidden="1" x14ac:dyDescent="0.25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  <c r="P464">
        <f>_xlfn.XLOOKUP(D:D,CPI_Index!E:E,CPI_Index!B:B)</f>
        <v>99.6</v>
      </c>
      <c r="Q464" s="11">
        <f>M464*(CPI_Index!$B$112/Movies!P464)</f>
        <v>0</v>
      </c>
    </row>
    <row r="465" spans="1:17" hidden="1" x14ac:dyDescent="0.25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 s="3">
        <v>108128</v>
      </c>
      <c r="N465" t="s">
        <v>1947</v>
      </c>
      <c r="O465">
        <v>89</v>
      </c>
      <c r="P465">
        <f>_xlfn.XLOOKUP(D:D,CPI_Index!E:E,CPI_Index!B:B)</f>
        <v>99.6</v>
      </c>
      <c r="Q465" s="11">
        <f>M465*(CPI_Index!$B$112/Movies!P465)</f>
        <v>330789.17269076302</v>
      </c>
    </row>
    <row r="466" spans="1:17" hidden="1" x14ac:dyDescent="0.25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 s="3">
        <v>100000</v>
      </c>
      <c r="O466">
        <v>92</v>
      </c>
      <c r="P466">
        <f>_xlfn.XLOOKUP(D:D,CPI_Index!E:E,CPI_Index!B:B)</f>
        <v>99.6</v>
      </c>
      <c r="Q466" s="11">
        <f>M466*(CPI_Index!$B$112/Movies!P466)</f>
        <v>0</v>
      </c>
    </row>
    <row r="467" spans="1:17" hidden="1" x14ac:dyDescent="0.25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 s="3">
        <v>16156776</v>
      </c>
      <c r="N467" t="s">
        <v>31</v>
      </c>
      <c r="O467">
        <v>83</v>
      </c>
      <c r="P467">
        <f>_xlfn.XLOOKUP(D:D,CPI_Index!E:E,CPI_Index!B:B)</f>
        <v>99.6</v>
      </c>
      <c r="Q467" s="11">
        <f>M467*(CPI_Index!$B$112/Movies!P467)</f>
        <v>49427406.096385539</v>
      </c>
    </row>
    <row r="468" spans="1:17" hidden="1" x14ac:dyDescent="0.25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 s="3">
        <v>3000000</v>
      </c>
      <c r="N468" t="s">
        <v>1958</v>
      </c>
      <c r="O468">
        <v>95</v>
      </c>
      <c r="P468">
        <f>_xlfn.XLOOKUP(D:D,CPI_Index!E:E,CPI_Index!B:B)</f>
        <v>99.6</v>
      </c>
      <c r="Q468" s="11">
        <f>M468*(CPI_Index!$B$112/Movies!P468)</f>
        <v>0</v>
      </c>
    </row>
    <row r="469" spans="1:17" hidden="1" x14ac:dyDescent="0.25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 s="3">
        <v>50000</v>
      </c>
      <c r="M469" s="3">
        <v>26177</v>
      </c>
      <c r="N469" t="s">
        <v>1963</v>
      </c>
      <c r="O469">
        <v>115</v>
      </c>
      <c r="P469">
        <f>_xlfn.XLOOKUP(D:D,CPI_Index!E:E,CPI_Index!B:B)</f>
        <v>99.6</v>
      </c>
      <c r="Q469" s="11">
        <f>M469*(CPI_Index!$B$112/Movies!P469)</f>
        <v>80081.645582329307</v>
      </c>
    </row>
    <row r="470" spans="1:17" hidden="1" x14ac:dyDescent="0.25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  <c r="P470">
        <f>_xlfn.XLOOKUP(D:D,CPI_Index!E:E,CPI_Index!B:B)</f>
        <v>99.6</v>
      </c>
      <c r="Q470" s="11">
        <f>M470*(CPI_Index!$B$112/Movies!P470)</f>
        <v>0</v>
      </c>
    </row>
    <row r="471" spans="1:17" hidden="1" x14ac:dyDescent="0.25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  <c r="P471">
        <f>_xlfn.XLOOKUP(D:D,CPI_Index!E:E,CPI_Index!B:B)</f>
        <v>99.6</v>
      </c>
      <c r="Q471" s="11">
        <f>M471*(CPI_Index!$B$112/Movies!P471)</f>
        <v>0</v>
      </c>
    </row>
    <row r="472" spans="1:17" hidden="1" x14ac:dyDescent="0.25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 s="3">
        <v>2500000</v>
      </c>
      <c r="N472" t="s">
        <v>1975</v>
      </c>
      <c r="O472">
        <v>95</v>
      </c>
      <c r="P472">
        <f>_xlfn.XLOOKUP(D:D,CPI_Index!E:E,CPI_Index!B:B)</f>
        <v>99.6</v>
      </c>
      <c r="Q472" s="11">
        <f>M472*(CPI_Index!$B$112/Movies!P472)</f>
        <v>0</v>
      </c>
    </row>
    <row r="473" spans="1:17" hidden="1" x14ac:dyDescent="0.25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 s="3">
        <v>3000</v>
      </c>
      <c r="N473" t="s">
        <v>1979</v>
      </c>
      <c r="O473">
        <v>80</v>
      </c>
      <c r="P473">
        <f>_xlfn.XLOOKUP(D:D,CPI_Index!E:E,CPI_Index!B:B)</f>
        <v>99.6</v>
      </c>
      <c r="Q473" s="11">
        <f>M473*(CPI_Index!$B$112/Movies!P473)</f>
        <v>0</v>
      </c>
    </row>
    <row r="474" spans="1:17" hidden="1" x14ac:dyDescent="0.25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  <c r="P474">
        <f>_xlfn.XLOOKUP(D:D,CPI_Index!E:E,CPI_Index!B:B)</f>
        <v>99.6</v>
      </c>
      <c r="Q474" s="11">
        <f>M474*(CPI_Index!$B$112/Movies!P474)</f>
        <v>0</v>
      </c>
    </row>
    <row r="475" spans="1:17" hidden="1" x14ac:dyDescent="0.25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 s="3">
        <v>6666725</v>
      </c>
      <c r="N475" t="s">
        <v>1990</v>
      </c>
      <c r="O475">
        <v>94</v>
      </c>
      <c r="P475">
        <f>_xlfn.XLOOKUP(D:D,CPI_Index!E:E,CPI_Index!B:B)</f>
        <v>99.6</v>
      </c>
      <c r="Q475" s="11">
        <f>M475*(CPI_Index!$B$112/Movies!P475)</f>
        <v>20395091.440763053</v>
      </c>
    </row>
    <row r="476" spans="1:17" hidden="1" x14ac:dyDescent="0.25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 s="3">
        <v>323562</v>
      </c>
      <c r="N476" t="s">
        <v>1995</v>
      </c>
      <c r="O476">
        <v>55</v>
      </c>
      <c r="P476">
        <f>_xlfn.XLOOKUP(D:D,CPI_Index!E:E,CPI_Index!B:B)</f>
        <v>99.6</v>
      </c>
      <c r="Q476" s="11">
        <f>M476*(CPI_Index!$B$112/Movies!P476)</f>
        <v>0</v>
      </c>
    </row>
    <row r="477" spans="1:17" hidden="1" x14ac:dyDescent="0.25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 s="3">
        <v>6400000</v>
      </c>
      <c r="M477" s="3">
        <v>78371200</v>
      </c>
      <c r="N477" t="s">
        <v>530</v>
      </c>
      <c r="O477">
        <v>107</v>
      </c>
      <c r="P477">
        <f>_xlfn.XLOOKUP(D:D,CPI_Index!E:E,CPI_Index!B:B)</f>
        <v>103.9</v>
      </c>
      <c r="Q477" s="11">
        <f>M477*(CPI_Index!$B$112/Movies!P477)</f>
        <v>229833538.40230989</v>
      </c>
    </row>
    <row r="478" spans="1:17" hidden="1" x14ac:dyDescent="0.25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 s="3">
        <v>40000000</v>
      </c>
      <c r="M478" s="3">
        <v>30925690</v>
      </c>
      <c r="N478" t="s">
        <v>593</v>
      </c>
      <c r="O478">
        <v>137</v>
      </c>
      <c r="P478">
        <f>_xlfn.XLOOKUP(D:D,CPI_Index!E:E,CPI_Index!B:B)</f>
        <v>103.9</v>
      </c>
      <c r="Q478" s="11">
        <f>M478*(CPI_Index!$B$112/Movies!P478)</f>
        <v>90693529.769008651</v>
      </c>
    </row>
    <row r="479" spans="1:17" hidden="1" x14ac:dyDescent="0.25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 s="3">
        <v>30000000</v>
      </c>
      <c r="M479" s="3">
        <v>296187079</v>
      </c>
      <c r="N479" t="s">
        <v>31</v>
      </c>
      <c r="O479">
        <v>105</v>
      </c>
      <c r="P479">
        <f>_xlfn.XLOOKUP(D:D,CPI_Index!E:E,CPI_Index!B:B)</f>
        <v>103.9</v>
      </c>
      <c r="Q479" s="11">
        <f>M479*(CPI_Index!$B$112/Movies!P479)</f>
        <v>868606380.85948014</v>
      </c>
    </row>
    <row r="480" spans="1:17" hidden="1" x14ac:dyDescent="0.25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 s="3">
        <v>8000000</v>
      </c>
      <c r="M480" s="3">
        <v>91119319</v>
      </c>
      <c r="N480" t="s">
        <v>31</v>
      </c>
      <c r="O480">
        <v>126</v>
      </c>
      <c r="P480">
        <f>_xlfn.XLOOKUP(D:D,CPI_Index!E:E,CPI_Index!B:B)</f>
        <v>103.9</v>
      </c>
      <c r="Q480" s="11">
        <f>M480*(CPI_Index!$B$112/Movies!P480)</f>
        <v>267219023.0923965</v>
      </c>
    </row>
    <row r="481" spans="1:17" hidden="1" x14ac:dyDescent="0.25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 s="3">
        <v>30000000</v>
      </c>
      <c r="M481" s="3">
        <v>5473212</v>
      </c>
      <c r="N481" t="s">
        <v>500</v>
      </c>
      <c r="O481">
        <v>229</v>
      </c>
      <c r="P481">
        <f>_xlfn.XLOOKUP(D:D,CPI_Index!E:E,CPI_Index!B:B)</f>
        <v>103.9</v>
      </c>
      <c r="Q481" s="11">
        <f>M481*(CPI_Index!$B$112/Movies!P481)</f>
        <v>16050892.169393646</v>
      </c>
    </row>
    <row r="482" spans="1:17" hidden="1" x14ac:dyDescent="0.25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 s="3">
        <v>4500000</v>
      </c>
      <c r="M482" s="3">
        <v>81198894</v>
      </c>
      <c r="N482" t="s">
        <v>500</v>
      </c>
      <c r="O482">
        <v>96</v>
      </c>
      <c r="P482">
        <f>_xlfn.XLOOKUP(D:D,CPI_Index!E:E,CPI_Index!B:B)</f>
        <v>103.9</v>
      </c>
      <c r="Q482" s="11">
        <f>M482*(CPI_Index!$B$112/Movies!P482)</f>
        <v>238126111.66313758</v>
      </c>
    </row>
    <row r="483" spans="1:17" hidden="1" x14ac:dyDescent="0.25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 s="3">
        <v>28000000</v>
      </c>
      <c r="M483" s="3">
        <v>333107271</v>
      </c>
      <c r="N483" t="s">
        <v>44</v>
      </c>
      <c r="O483">
        <v>118</v>
      </c>
      <c r="P483">
        <f>_xlfn.XLOOKUP(D:D,CPI_Index!E:E,CPI_Index!B:B)</f>
        <v>103.9</v>
      </c>
      <c r="Q483" s="11">
        <f>M483*(CPI_Index!$B$112/Movies!P483)</f>
        <v>976879552.20115483</v>
      </c>
    </row>
    <row r="484" spans="1:17" hidden="1" x14ac:dyDescent="0.25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 s="3">
        <v>10000000</v>
      </c>
      <c r="M484" s="3">
        <v>8801940</v>
      </c>
      <c r="N484" t="s">
        <v>31</v>
      </c>
      <c r="O484">
        <v>114</v>
      </c>
      <c r="P484">
        <f>_xlfn.XLOOKUP(D:D,CPI_Index!E:E,CPI_Index!B:B)</f>
        <v>103.9</v>
      </c>
      <c r="Q484" s="11">
        <f>M484*(CPI_Index!$B$112/Movies!P484)</f>
        <v>25812811.530317608</v>
      </c>
    </row>
    <row r="485" spans="1:17" hidden="1" x14ac:dyDescent="0.25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 s="3">
        <v>1800000</v>
      </c>
      <c r="M485" s="3">
        <v>25507137</v>
      </c>
      <c r="N485" t="s">
        <v>2026</v>
      </c>
      <c r="O485">
        <v>91</v>
      </c>
      <c r="P485">
        <f>_xlfn.XLOOKUP(D:D,CPI_Index!E:E,CPI_Index!B:B)</f>
        <v>103.9</v>
      </c>
      <c r="Q485" s="11">
        <f>M485*(CPI_Index!$B$112/Movies!P485)</f>
        <v>74802932.087584198</v>
      </c>
    </row>
    <row r="486" spans="1:17" hidden="1" x14ac:dyDescent="0.25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 s="3">
        <v>18000000</v>
      </c>
      <c r="M486" s="3">
        <v>52066791</v>
      </c>
      <c r="N486" t="s">
        <v>2031</v>
      </c>
      <c r="O486">
        <v>160</v>
      </c>
      <c r="P486">
        <f>_xlfn.XLOOKUP(D:D,CPI_Index!E:E,CPI_Index!B:B)</f>
        <v>103.9</v>
      </c>
      <c r="Q486" s="11">
        <f>M486*(CPI_Index!$B$112/Movies!P486)</f>
        <v>152692504.50144368</v>
      </c>
    </row>
    <row r="487" spans="1:17" hidden="1" x14ac:dyDescent="0.25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 s="3">
        <v>14000000</v>
      </c>
      <c r="M487" s="3">
        <v>316360478</v>
      </c>
      <c r="N487" t="s">
        <v>44</v>
      </c>
      <c r="O487">
        <v>105</v>
      </c>
      <c r="P487">
        <f>_xlfn.XLOOKUP(D:D,CPI_Index!E:E,CPI_Index!B:B)</f>
        <v>103.9</v>
      </c>
      <c r="Q487" s="11">
        <f>M487*(CPI_Index!$B$112/Movies!P487)</f>
        <v>927767446.06929731</v>
      </c>
    </row>
    <row r="488" spans="1:17" hidden="1" x14ac:dyDescent="0.25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 s="3">
        <v>17000000</v>
      </c>
      <c r="M488" s="3">
        <v>38376497</v>
      </c>
      <c r="N488" t="s">
        <v>80</v>
      </c>
      <c r="O488">
        <v>114</v>
      </c>
      <c r="P488">
        <f>_xlfn.XLOOKUP(D:D,CPI_Index!E:E,CPI_Index!B:B)</f>
        <v>103.9</v>
      </c>
      <c r="Q488" s="11">
        <f>M488*(CPI_Index!$B$112/Movies!P488)</f>
        <v>112543971.4716073</v>
      </c>
    </row>
    <row r="489" spans="1:17" hidden="1" x14ac:dyDescent="0.25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 s="3">
        <v>27000000</v>
      </c>
      <c r="M489" s="3">
        <v>20251411</v>
      </c>
      <c r="N489" t="s">
        <v>2043</v>
      </c>
      <c r="O489">
        <v>102</v>
      </c>
      <c r="P489">
        <f>_xlfn.XLOOKUP(D:D,CPI_Index!E:E,CPI_Index!B:B)</f>
        <v>103.9</v>
      </c>
      <c r="Q489" s="11">
        <f>M489*(CPI_Index!$B$112/Movies!P489)</f>
        <v>59389845.348411925</v>
      </c>
    </row>
    <row r="490" spans="1:17" hidden="1" x14ac:dyDescent="0.25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 s="3">
        <v>8200000</v>
      </c>
      <c r="M490" s="3">
        <v>80039064</v>
      </c>
      <c r="N490" t="s">
        <v>44</v>
      </c>
      <c r="O490">
        <v>107</v>
      </c>
      <c r="P490">
        <f>_xlfn.XLOOKUP(D:D,CPI_Index!E:E,CPI_Index!B:B)</f>
        <v>103.9</v>
      </c>
      <c r="Q490" s="11">
        <f>M490*(CPI_Index!$B$112/Movies!P490)</f>
        <v>234724762.27911448</v>
      </c>
    </row>
    <row r="491" spans="1:17" hidden="1" x14ac:dyDescent="0.25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 s="3">
        <v>8000000</v>
      </c>
      <c r="M491" s="3">
        <v>40874452</v>
      </c>
      <c r="N491" t="s">
        <v>180</v>
      </c>
      <c r="O491">
        <v>90</v>
      </c>
      <c r="P491">
        <f>_xlfn.XLOOKUP(D:D,CPI_Index!E:E,CPI_Index!B:B)</f>
        <v>103.9</v>
      </c>
      <c r="Q491" s="11">
        <f>M491*(CPI_Index!$B$112/Movies!P491)</f>
        <v>119869543.06448506</v>
      </c>
    </row>
    <row r="492" spans="1:17" hidden="1" x14ac:dyDescent="0.25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 s="3">
        <v>11000000</v>
      </c>
      <c r="M492" s="3">
        <v>153633143</v>
      </c>
      <c r="N492" t="s">
        <v>23</v>
      </c>
      <c r="O492">
        <v>106</v>
      </c>
      <c r="P492">
        <f>_xlfn.XLOOKUP(D:D,CPI_Index!E:E,CPI_Index!B:B)</f>
        <v>103.9</v>
      </c>
      <c r="Q492" s="11">
        <f>M492*(CPI_Index!$B$112/Movies!P492)</f>
        <v>450548784.13955718</v>
      </c>
    </row>
    <row r="493" spans="1:17" hidden="1" x14ac:dyDescent="0.25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 s="3">
        <v>10000000</v>
      </c>
      <c r="M493" s="3">
        <v>86572238</v>
      </c>
      <c r="N493" t="s">
        <v>180</v>
      </c>
      <c r="O493">
        <v>106</v>
      </c>
      <c r="P493">
        <f>_xlfn.XLOOKUP(D:D,CPI_Index!E:E,CPI_Index!B:B)</f>
        <v>103.9</v>
      </c>
      <c r="Q493" s="11">
        <f>M493*(CPI_Index!$B$112/Movies!P493)</f>
        <v>253884128.18671796</v>
      </c>
    </row>
    <row r="494" spans="1:17" hidden="1" x14ac:dyDescent="0.25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 s="3">
        <v>14500000</v>
      </c>
      <c r="M494" s="3">
        <v>8089290</v>
      </c>
      <c r="N494" t="s">
        <v>61</v>
      </c>
      <c r="O494">
        <v>93</v>
      </c>
      <c r="P494">
        <f>_xlfn.XLOOKUP(D:D,CPI_Index!E:E,CPI_Index!B:B)</f>
        <v>103.9</v>
      </c>
      <c r="Q494" s="11">
        <f>M494*(CPI_Index!$B$112/Movies!P494)</f>
        <v>23722874.523580361</v>
      </c>
    </row>
    <row r="495" spans="1:17" hidden="1" x14ac:dyDescent="0.25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 s="3">
        <v>6500000</v>
      </c>
      <c r="M495" s="3">
        <v>23686027</v>
      </c>
      <c r="N495" t="s">
        <v>61</v>
      </c>
      <c r="O495">
        <v>93</v>
      </c>
      <c r="P495">
        <f>_xlfn.XLOOKUP(D:D,CPI_Index!E:E,CPI_Index!B:B)</f>
        <v>103.9</v>
      </c>
      <c r="Q495" s="11">
        <f>M495*(CPI_Index!$B$112/Movies!P495)</f>
        <v>69462294.7728585</v>
      </c>
    </row>
    <row r="496" spans="1:17" hidden="1" x14ac:dyDescent="0.25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 s="3">
        <v>2207548</v>
      </c>
      <c r="N496" t="s">
        <v>2066</v>
      </c>
      <c r="O496">
        <v>145</v>
      </c>
      <c r="P496">
        <f>_xlfn.XLOOKUP(D:D,CPI_Index!E:E,CPI_Index!B:B)</f>
        <v>103.9</v>
      </c>
      <c r="Q496" s="11">
        <f>M496*(CPI_Index!$B$112/Movies!P496)</f>
        <v>6473916.0307988441</v>
      </c>
    </row>
    <row r="497" spans="1:17" hidden="1" x14ac:dyDescent="0.25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 s="3">
        <v>2500000</v>
      </c>
      <c r="M497" s="3">
        <v>4736202</v>
      </c>
      <c r="N497" t="s">
        <v>2070</v>
      </c>
      <c r="O497">
        <v>82</v>
      </c>
      <c r="P497">
        <f>_xlfn.XLOOKUP(D:D,CPI_Index!E:E,CPI_Index!B:B)</f>
        <v>103.9</v>
      </c>
      <c r="Q497" s="11">
        <f>M497*(CPI_Index!$B$112/Movies!P497)</f>
        <v>13889516.356111644</v>
      </c>
    </row>
    <row r="498" spans="1:17" hidden="1" x14ac:dyDescent="0.25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 s="3">
        <v>8430492</v>
      </c>
      <c r="N498" t="s">
        <v>2073</v>
      </c>
      <c r="O498">
        <v>113</v>
      </c>
      <c r="P498">
        <f>_xlfn.XLOOKUP(D:D,CPI_Index!E:E,CPI_Index!B:B)</f>
        <v>103.9</v>
      </c>
      <c r="Q498" s="11">
        <f>M498*(CPI_Index!$B$112/Movies!P498)</f>
        <v>24723492.900866214</v>
      </c>
    </row>
    <row r="499" spans="1:17" hidden="1" x14ac:dyDescent="0.25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 s="3">
        <v>9000000</v>
      </c>
      <c r="M499" s="3">
        <v>20458340</v>
      </c>
      <c r="N499" t="s">
        <v>2076</v>
      </c>
      <c r="O499">
        <v>90</v>
      </c>
      <c r="P499">
        <f>_xlfn.XLOOKUP(D:D,CPI_Index!E:E,CPI_Index!B:B)</f>
        <v>103.9</v>
      </c>
      <c r="Q499" s="11">
        <f>M499*(CPI_Index!$B$112/Movies!P499)</f>
        <v>59996691.029836372</v>
      </c>
    </row>
    <row r="500" spans="1:17" hidden="1" x14ac:dyDescent="0.25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 s="3">
        <v>18000000</v>
      </c>
      <c r="M500" s="3">
        <v>31042035</v>
      </c>
      <c r="N500" t="s">
        <v>593</v>
      </c>
      <c r="O500">
        <v>103</v>
      </c>
      <c r="P500">
        <f>_xlfn.XLOOKUP(D:D,CPI_Index!E:E,CPI_Index!B:B)</f>
        <v>103.9</v>
      </c>
      <c r="Q500" s="11">
        <f>M500*(CPI_Index!$B$112/Movies!P500)</f>
        <v>91034726.318575546</v>
      </c>
    </row>
    <row r="501" spans="1:17" hidden="1" x14ac:dyDescent="0.25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 s="3">
        <v>800000</v>
      </c>
      <c r="M501" s="3">
        <v>14568989</v>
      </c>
      <c r="N501" t="s">
        <v>2083</v>
      </c>
      <c r="O501">
        <v>92</v>
      </c>
      <c r="P501">
        <f>_xlfn.XLOOKUP(D:D,CPI_Index!E:E,CPI_Index!B:B)</f>
        <v>103.9</v>
      </c>
      <c r="Q501" s="11">
        <f>M501*(CPI_Index!$B$112/Movies!P501)</f>
        <v>42725418.174205959</v>
      </c>
    </row>
    <row r="502" spans="1:17" hidden="1" x14ac:dyDescent="0.25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 s="3">
        <v>15000000</v>
      </c>
      <c r="M502" s="3">
        <v>28733290</v>
      </c>
      <c r="N502" t="s">
        <v>138</v>
      </c>
      <c r="O502">
        <v>101</v>
      </c>
      <c r="P502">
        <f>_xlfn.XLOOKUP(D:D,CPI_Index!E:E,CPI_Index!B:B)</f>
        <v>103.9</v>
      </c>
      <c r="Q502" s="11">
        <f>M502*(CPI_Index!$B$112/Movies!P502)</f>
        <v>84264037.17998074</v>
      </c>
    </row>
    <row r="503" spans="1:17" hidden="1" x14ac:dyDescent="0.25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 s="3">
        <v>8000000</v>
      </c>
      <c r="M503" s="3">
        <v>69821334</v>
      </c>
      <c r="N503" t="s">
        <v>2092</v>
      </c>
      <c r="O503">
        <v>111</v>
      </c>
      <c r="P503">
        <f>_xlfn.XLOOKUP(D:D,CPI_Index!E:E,CPI_Index!B:B)</f>
        <v>103.9</v>
      </c>
      <c r="Q503" s="11">
        <f>M503*(CPI_Index!$B$112/Movies!P503)</f>
        <v>204759966.02309909</v>
      </c>
    </row>
    <row r="504" spans="1:17" hidden="1" x14ac:dyDescent="0.25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 s="3">
        <v>1500000</v>
      </c>
      <c r="M504" s="3">
        <v>4228292</v>
      </c>
      <c r="N504" t="s">
        <v>2096</v>
      </c>
      <c r="O504">
        <v>99</v>
      </c>
      <c r="P504">
        <f>_xlfn.XLOOKUP(D:D,CPI_Index!E:E,CPI_Index!B:B)</f>
        <v>103.9</v>
      </c>
      <c r="Q504" s="11">
        <f>M504*(CPI_Index!$B$112/Movies!P504)</f>
        <v>12400005.509143405</v>
      </c>
    </row>
    <row r="505" spans="1:17" hidden="1" x14ac:dyDescent="0.25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 s="3">
        <v>28000000</v>
      </c>
      <c r="M505" s="3">
        <v>47951979</v>
      </c>
      <c r="N505" t="s">
        <v>2100</v>
      </c>
      <c r="O505">
        <v>138</v>
      </c>
      <c r="P505">
        <f>_xlfn.XLOOKUP(D:D,CPI_Index!E:E,CPI_Index!B:B)</f>
        <v>103.9</v>
      </c>
      <c r="Q505" s="11">
        <f>M505*(CPI_Index!$B$112/Movies!P505)</f>
        <v>140625293.56400383</v>
      </c>
    </row>
    <row r="506" spans="1:17" hidden="1" x14ac:dyDescent="0.25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 s="3">
        <v>5000000</v>
      </c>
      <c r="M506" s="3">
        <v>38435947</v>
      </c>
      <c r="N506" t="s">
        <v>2103</v>
      </c>
      <c r="O506">
        <v>105</v>
      </c>
      <c r="P506">
        <f>_xlfn.XLOOKUP(D:D,CPI_Index!E:E,CPI_Index!B:B)</f>
        <v>103.9</v>
      </c>
      <c r="Q506" s="11">
        <f>M506*(CPI_Index!$B$112/Movies!P506)</f>
        <v>112718316.17805581</v>
      </c>
    </row>
    <row r="507" spans="1:17" hidden="1" x14ac:dyDescent="0.25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 s="3">
        <v>1000000</v>
      </c>
      <c r="M507" s="3">
        <v>8736506</v>
      </c>
      <c r="N507" t="s">
        <v>2109</v>
      </c>
      <c r="O507">
        <v>117</v>
      </c>
      <c r="P507">
        <f>_xlfn.XLOOKUP(D:D,CPI_Index!E:E,CPI_Index!B:B)</f>
        <v>103.9</v>
      </c>
      <c r="Q507" s="11">
        <f>M507*(CPI_Index!$B$112/Movies!P507)</f>
        <v>25620917.980750717</v>
      </c>
    </row>
    <row r="508" spans="1:17" hidden="1" x14ac:dyDescent="0.25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 s="3">
        <v>2600000</v>
      </c>
      <c r="M508" s="3">
        <v>32980880</v>
      </c>
      <c r="N508" t="s">
        <v>44</v>
      </c>
      <c r="O508">
        <v>91</v>
      </c>
      <c r="P508">
        <f>_xlfn.XLOOKUP(D:D,CPI_Index!E:E,CPI_Index!B:B)</f>
        <v>103.9</v>
      </c>
      <c r="Q508" s="11">
        <f>M508*(CPI_Index!$B$112/Movies!P508)</f>
        <v>96720636.53512992</v>
      </c>
    </row>
    <row r="509" spans="1:17" hidden="1" x14ac:dyDescent="0.25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 s="3">
        <v>7121719</v>
      </c>
      <c r="N509" t="s">
        <v>2118</v>
      </c>
      <c r="O509">
        <v>88</v>
      </c>
      <c r="P509">
        <f>_xlfn.XLOOKUP(D:D,CPI_Index!E:E,CPI_Index!B:B)</f>
        <v>103.9</v>
      </c>
      <c r="Q509" s="11">
        <f>M509*(CPI_Index!$B$112/Movies!P509)</f>
        <v>20885349.175168429</v>
      </c>
    </row>
    <row r="510" spans="1:17" hidden="1" x14ac:dyDescent="0.25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 s="3">
        <v>13000000</v>
      </c>
      <c r="M510" s="3">
        <v>21689062</v>
      </c>
      <c r="N510" t="s">
        <v>31</v>
      </c>
      <c r="O510">
        <v>128</v>
      </c>
      <c r="P510">
        <f>_xlfn.XLOOKUP(D:D,CPI_Index!E:E,CPI_Index!B:B)</f>
        <v>103.9</v>
      </c>
      <c r="Q510" s="11">
        <f>M510*(CPI_Index!$B$112/Movies!P510)</f>
        <v>63605940.24446582</v>
      </c>
    </row>
    <row r="511" spans="1:17" hidden="1" x14ac:dyDescent="0.25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 s="3">
        <v>35000000</v>
      </c>
      <c r="M511" s="3">
        <v>14296438</v>
      </c>
      <c r="N511" t="s">
        <v>2125</v>
      </c>
      <c r="O511">
        <v>124</v>
      </c>
      <c r="P511">
        <f>_xlfn.XLOOKUP(D:D,CPI_Index!E:E,CPI_Index!B:B)</f>
        <v>103.9</v>
      </c>
      <c r="Q511" s="11">
        <f>M511*(CPI_Index!$B$112/Movies!P511)</f>
        <v>41926127.609239645</v>
      </c>
    </row>
    <row r="512" spans="1:17" hidden="1" x14ac:dyDescent="0.25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 s="3">
        <v>25000000</v>
      </c>
      <c r="M512" s="3">
        <v>8613462</v>
      </c>
      <c r="N512" t="s">
        <v>593</v>
      </c>
      <c r="O512">
        <v>132</v>
      </c>
      <c r="P512">
        <f>_xlfn.XLOOKUP(D:D,CPI_Index!E:E,CPI_Index!B:B)</f>
        <v>103.9</v>
      </c>
      <c r="Q512" s="11">
        <f>M512*(CPI_Index!$B$112/Movies!P512)</f>
        <v>25260075.759384021</v>
      </c>
    </row>
    <row r="513" spans="1:17" hidden="1" x14ac:dyDescent="0.25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 s="3">
        <v>15000000</v>
      </c>
      <c r="M513" s="3">
        <v>17080167</v>
      </c>
      <c r="N513" t="s">
        <v>593</v>
      </c>
      <c r="O513">
        <v>114</v>
      </c>
      <c r="P513">
        <f>_xlfn.XLOOKUP(D:D,CPI_Index!E:E,CPI_Index!B:B)</f>
        <v>103.9</v>
      </c>
      <c r="Q513" s="11">
        <f>M513*(CPI_Index!$B$112/Movies!P513)</f>
        <v>50089767.90086621</v>
      </c>
    </row>
    <row r="514" spans="1:17" hidden="1" x14ac:dyDescent="0.25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 s="3">
        <v>1250000</v>
      </c>
      <c r="M514" s="3">
        <v>4654423</v>
      </c>
      <c r="N514" t="s">
        <v>2137</v>
      </c>
      <c r="O514">
        <v>88</v>
      </c>
      <c r="P514">
        <f>_xlfn.XLOOKUP(D:D,CPI_Index!E:E,CPI_Index!B:B)</f>
        <v>103.9</v>
      </c>
      <c r="Q514" s="11">
        <f>M514*(CPI_Index!$B$112/Movies!P514)</f>
        <v>13649689.009624638</v>
      </c>
    </row>
    <row r="515" spans="1:17" hidden="1" x14ac:dyDescent="0.25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 s="3">
        <v>9000000</v>
      </c>
      <c r="M515" s="3">
        <v>25348610</v>
      </c>
      <c r="N515" t="s">
        <v>50</v>
      </c>
      <c r="O515">
        <v>87</v>
      </c>
      <c r="P515">
        <f>_xlfn.XLOOKUP(D:D,CPI_Index!E:E,CPI_Index!B:B)</f>
        <v>103.9</v>
      </c>
      <c r="Q515" s="11">
        <f>M515*(CPI_Index!$B$112/Movies!P515)</f>
        <v>74338031.443695858</v>
      </c>
    </row>
    <row r="516" spans="1:17" hidden="1" x14ac:dyDescent="0.25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 s="3">
        <v>6770587</v>
      </c>
      <c r="N516" t="s">
        <v>2100</v>
      </c>
      <c r="O516">
        <v>99</v>
      </c>
      <c r="P516">
        <f>_xlfn.XLOOKUP(D:D,CPI_Index!E:E,CPI_Index!B:B)</f>
        <v>103.9</v>
      </c>
      <c r="Q516" s="11">
        <f>M516*(CPI_Index!$B$112/Movies!P516)</f>
        <v>19855609.806544751</v>
      </c>
    </row>
    <row r="517" spans="1:17" hidden="1" x14ac:dyDescent="0.25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 s="3">
        <v>6254148</v>
      </c>
      <c r="N517" t="s">
        <v>1566</v>
      </c>
      <c r="O517">
        <v>103</v>
      </c>
      <c r="P517">
        <f>_xlfn.XLOOKUP(D:D,CPI_Index!E:E,CPI_Index!B:B)</f>
        <v>103.9</v>
      </c>
      <c r="Q517" s="11">
        <f>M517*(CPI_Index!$B$112/Movies!P517)</f>
        <v>18341086.57940327</v>
      </c>
    </row>
    <row r="518" spans="1:17" hidden="1" x14ac:dyDescent="0.25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 s="3">
        <v>17000000</v>
      </c>
      <c r="M518" s="3">
        <v>76471046</v>
      </c>
      <c r="N518" t="s">
        <v>44</v>
      </c>
      <c r="O518">
        <v>105</v>
      </c>
      <c r="P518">
        <f>_xlfn.XLOOKUP(D:D,CPI_Index!E:E,CPI_Index!B:B)</f>
        <v>103.9</v>
      </c>
      <c r="Q518" s="11">
        <f>M518*(CPI_Index!$B$112/Movies!P518)</f>
        <v>224261094.47738206</v>
      </c>
    </row>
    <row r="519" spans="1:17" hidden="1" x14ac:dyDescent="0.25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 s="3">
        <v>1500000</v>
      </c>
      <c r="M519" s="3">
        <v>129000</v>
      </c>
      <c r="N519" t="s">
        <v>2149</v>
      </c>
      <c r="O519">
        <v>92</v>
      </c>
      <c r="P519">
        <f>_xlfn.XLOOKUP(D:D,CPI_Index!E:E,CPI_Index!B:B)</f>
        <v>103.9</v>
      </c>
      <c r="Q519" s="11">
        <f>M519*(CPI_Index!$B$112/Movies!P519)</f>
        <v>378308.95091434068</v>
      </c>
    </row>
    <row r="520" spans="1:17" hidden="1" x14ac:dyDescent="0.25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 s="3">
        <v>28000000</v>
      </c>
      <c r="M520" s="3">
        <v>40400657</v>
      </c>
      <c r="N520" t="s">
        <v>118</v>
      </c>
      <c r="O520">
        <v>116</v>
      </c>
      <c r="P520">
        <f>_xlfn.XLOOKUP(D:D,CPI_Index!E:E,CPI_Index!B:B)</f>
        <v>103.9</v>
      </c>
      <c r="Q520" s="11">
        <f>M520*(CPI_Index!$B$112/Movies!P520)</f>
        <v>118480078.80558227</v>
      </c>
    </row>
    <row r="521" spans="1:17" hidden="1" x14ac:dyDescent="0.25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 s="3">
        <v>14400000</v>
      </c>
      <c r="M521" s="3">
        <v>34700291</v>
      </c>
      <c r="N521" t="s">
        <v>1083</v>
      </c>
      <c r="O521">
        <v>141</v>
      </c>
      <c r="P521">
        <f>_xlfn.XLOOKUP(D:D,CPI_Index!E:E,CPI_Index!B:B)</f>
        <v>103.9</v>
      </c>
      <c r="Q521" s="11">
        <f>M521*(CPI_Index!$B$112/Movies!P521)</f>
        <v>101763028.56304137</v>
      </c>
    </row>
    <row r="522" spans="1:17" hidden="1" x14ac:dyDescent="0.25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 s="3">
        <v>58000000</v>
      </c>
      <c r="M522" s="3">
        <v>25928721</v>
      </c>
      <c r="N522" t="s">
        <v>742</v>
      </c>
      <c r="O522">
        <v>127</v>
      </c>
      <c r="P522">
        <f>_xlfn.XLOOKUP(D:D,CPI_Index!E:E,CPI_Index!B:B)</f>
        <v>103.9</v>
      </c>
      <c r="Q522" s="11">
        <f>M522*(CPI_Index!$B$112/Movies!P522)</f>
        <v>76039280.930702582</v>
      </c>
    </row>
    <row r="523" spans="1:17" hidden="1" x14ac:dyDescent="0.25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 s="3">
        <v>22000000</v>
      </c>
      <c r="M523" s="3">
        <v>28744356</v>
      </c>
      <c r="N523" t="s">
        <v>31</v>
      </c>
      <c r="O523">
        <v>115</v>
      </c>
      <c r="P523">
        <f>_xlfn.XLOOKUP(D:D,CPI_Index!E:E,CPI_Index!B:B)</f>
        <v>103.9</v>
      </c>
      <c r="Q523" s="11">
        <f>M523*(CPI_Index!$B$112/Movies!P523)</f>
        <v>84296489.636188626</v>
      </c>
    </row>
    <row r="524" spans="1:17" hidden="1" x14ac:dyDescent="0.25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 s="3">
        <v>700000</v>
      </c>
      <c r="M524" s="3">
        <v>14418922</v>
      </c>
      <c r="N524" t="s">
        <v>1536</v>
      </c>
      <c r="O524">
        <v>95</v>
      </c>
      <c r="P524">
        <f>_xlfn.XLOOKUP(D:D,CPI_Index!E:E,CPI_Index!B:B)</f>
        <v>103.9</v>
      </c>
      <c r="Q524" s="11">
        <f>M524*(CPI_Index!$B$112/Movies!P524)</f>
        <v>42285327.559191525</v>
      </c>
    </row>
    <row r="525" spans="1:17" hidden="1" x14ac:dyDescent="0.25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 s="3">
        <v>18644570</v>
      </c>
      <c r="N525" t="s">
        <v>1566</v>
      </c>
      <c r="O525">
        <v>100</v>
      </c>
      <c r="P525">
        <f>_xlfn.XLOOKUP(D:D,CPI_Index!E:E,CPI_Index!B:B)</f>
        <v>103.9</v>
      </c>
      <c r="Q525" s="11">
        <f>M525*(CPI_Index!$B$112/Movies!P525)</f>
        <v>54677579.201154947</v>
      </c>
    </row>
    <row r="526" spans="1:17" hidden="1" x14ac:dyDescent="0.25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 s="3">
        <v>12145169</v>
      </c>
      <c r="N526" t="s">
        <v>2171</v>
      </c>
      <c r="O526">
        <v>99</v>
      </c>
      <c r="P526">
        <f>_xlfn.XLOOKUP(D:D,CPI_Index!E:E,CPI_Index!B:B)</f>
        <v>103.9</v>
      </c>
      <c r="Q526" s="11">
        <f>M526*(CPI_Index!$B$112/Movies!P526)</f>
        <v>35617256.923002884</v>
      </c>
    </row>
    <row r="527" spans="1:17" hidden="1" x14ac:dyDescent="0.25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 s="3">
        <v>2912945</v>
      </c>
      <c r="N527" t="s">
        <v>2175</v>
      </c>
      <c r="O527">
        <v>107</v>
      </c>
      <c r="P527">
        <f>_xlfn.XLOOKUP(D:D,CPI_Index!E:E,CPI_Index!B:B)</f>
        <v>103.9</v>
      </c>
      <c r="Q527" s="11">
        <f>M527*(CPI_Index!$B$112/Movies!P527)</f>
        <v>8542582.6900866199</v>
      </c>
    </row>
    <row r="528" spans="1:17" hidden="1" x14ac:dyDescent="0.25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 s="3">
        <v>21000000</v>
      </c>
      <c r="M528" s="3">
        <v>8103330</v>
      </c>
      <c r="N528" t="s">
        <v>2175</v>
      </c>
      <c r="O528">
        <v>102</v>
      </c>
      <c r="P528">
        <f>_xlfn.XLOOKUP(D:D,CPI_Index!E:E,CPI_Index!B:B)</f>
        <v>103.9</v>
      </c>
      <c r="Q528" s="11">
        <f>M528*(CPI_Index!$B$112/Movies!P528)</f>
        <v>23764048.614051968</v>
      </c>
    </row>
    <row r="529" spans="1:17" hidden="1" x14ac:dyDescent="0.25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 s="3">
        <v>34901614</v>
      </c>
      <c r="N529" t="s">
        <v>2182</v>
      </c>
      <c r="O529">
        <v>111</v>
      </c>
      <c r="P529">
        <f>_xlfn.XLOOKUP(D:D,CPI_Index!E:E,CPI_Index!B:B)</f>
        <v>103.9</v>
      </c>
      <c r="Q529" s="11">
        <f>M529*(CPI_Index!$B$112/Movies!P529)</f>
        <v>102353433.93455245</v>
      </c>
    </row>
    <row r="530" spans="1:17" hidden="1" x14ac:dyDescent="0.25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 s="3">
        <v>7000000</v>
      </c>
      <c r="M530" s="3">
        <v>8914881</v>
      </c>
      <c r="N530" t="s">
        <v>1720</v>
      </c>
      <c r="O530">
        <v>105</v>
      </c>
      <c r="P530">
        <f>_xlfn.XLOOKUP(D:D,CPI_Index!E:E,CPI_Index!B:B)</f>
        <v>103.9</v>
      </c>
      <c r="Q530" s="11">
        <f>M530*(CPI_Index!$B$112/Movies!P530)</f>
        <v>26144025.415784404</v>
      </c>
    </row>
    <row r="531" spans="1:17" hidden="1" x14ac:dyDescent="0.25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 s="3">
        <v>20000000</v>
      </c>
      <c r="M531" s="3">
        <v>28078073</v>
      </c>
      <c r="N531" t="s">
        <v>2185</v>
      </c>
      <c r="O531">
        <v>108</v>
      </c>
      <c r="P531">
        <f>_xlfn.XLOOKUP(D:D,CPI_Index!E:E,CPI_Index!B:B)</f>
        <v>103.9</v>
      </c>
      <c r="Q531" s="11">
        <f>M531*(CPI_Index!$B$112/Movies!P531)</f>
        <v>82342529.769971117</v>
      </c>
    </row>
    <row r="532" spans="1:17" hidden="1" x14ac:dyDescent="0.25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 s="3">
        <v>90000</v>
      </c>
      <c r="M532" s="3">
        <v>2436000</v>
      </c>
      <c r="N532" t="s">
        <v>2190</v>
      </c>
      <c r="O532">
        <v>89</v>
      </c>
      <c r="P532">
        <f>_xlfn.XLOOKUP(D:D,CPI_Index!E:E,CPI_Index!B:B)</f>
        <v>103.9</v>
      </c>
      <c r="Q532" s="11">
        <f>M532*(CPI_Index!$B$112/Movies!P532)</f>
        <v>7143880.6544754561</v>
      </c>
    </row>
    <row r="533" spans="1:17" hidden="1" x14ac:dyDescent="0.25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 s="3">
        <v>9000000</v>
      </c>
      <c r="M533" s="3">
        <v>14255801</v>
      </c>
      <c r="N533" t="s">
        <v>118</v>
      </c>
      <c r="O533">
        <v>91</v>
      </c>
      <c r="P533">
        <f>_xlfn.XLOOKUP(D:D,CPI_Index!E:E,CPI_Index!B:B)</f>
        <v>103.9</v>
      </c>
      <c r="Q533" s="11">
        <f>M533*(CPI_Index!$B$112/Movies!P533)</f>
        <v>41806954.424446575</v>
      </c>
    </row>
    <row r="534" spans="1:17" hidden="1" x14ac:dyDescent="0.25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 s="3">
        <v>16000000</v>
      </c>
      <c r="M534" s="3">
        <v>27201487</v>
      </c>
      <c r="N534" t="s">
        <v>230</v>
      </c>
      <c r="O534">
        <v>164</v>
      </c>
      <c r="P534">
        <f>_xlfn.XLOOKUP(D:D,CPI_Index!E:E,CPI_Index!B:B)</f>
        <v>103.9</v>
      </c>
      <c r="Q534" s="11">
        <f>M534*(CPI_Index!$B$112/Movies!P534)</f>
        <v>79771829.537054852</v>
      </c>
    </row>
    <row r="535" spans="1:17" hidden="1" x14ac:dyDescent="0.25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 s="3">
        <v>7200000</v>
      </c>
      <c r="M535" s="3">
        <v>70263155</v>
      </c>
      <c r="N535" t="s">
        <v>23</v>
      </c>
      <c r="O535">
        <v>111</v>
      </c>
      <c r="P535">
        <f>_xlfn.XLOOKUP(D:D,CPI_Index!E:E,CPI_Index!B:B)</f>
        <v>103.9</v>
      </c>
      <c r="Q535" s="11">
        <f>M535*(CPI_Index!$B$112/Movies!P535)</f>
        <v>206055662.44947061</v>
      </c>
    </row>
    <row r="536" spans="1:17" hidden="1" x14ac:dyDescent="0.25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 s="3">
        <v>7500000</v>
      </c>
      <c r="M536" s="3">
        <v>5142858</v>
      </c>
      <c r="N536" t="s">
        <v>1975</v>
      </c>
      <c r="O536">
        <v>109</v>
      </c>
      <c r="P536">
        <f>_xlfn.XLOOKUP(D:D,CPI_Index!E:E,CPI_Index!B:B)</f>
        <v>103.9</v>
      </c>
      <c r="Q536" s="11">
        <f>M536*(CPI_Index!$B$112/Movies!P536)</f>
        <v>15082086.935514916</v>
      </c>
    </row>
    <row r="537" spans="1:17" hidden="1" x14ac:dyDescent="0.25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 s="3">
        <v>876775</v>
      </c>
      <c r="N537" t="s">
        <v>2208</v>
      </c>
      <c r="O537">
        <v>98</v>
      </c>
      <c r="P537">
        <f>_xlfn.XLOOKUP(D:D,CPI_Index!E:E,CPI_Index!B:B)</f>
        <v>103.9</v>
      </c>
      <c r="Q537" s="11">
        <f>M537*(CPI_Index!$B$112/Movies!P537)</f>
        <v>2571254.4995187675</v>
      </c>
    </row>
    <row r="538" spans="1:17" hidden="1" x14ac:dyDescent="0.25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 s="3">
        <v>25000000</v>
      </c>
      <c r="M538" s="3">
        <v>5778353</v>
      </c>
      <c r="N538" t="s">
        <v>2213</v>
      </c>
      <c r="O538">
        <v>117</v>
      </c>
      <c r="P538">
        <f>_xlfn.XLOOKUP(D:D,CPI_Index!E:E,CPI_Index!B:B)</f>
        <v>103.9</v>
      </c>
      <c r="Q538" s="11">
        <f>M538*(CPI_Index!$B$112/Movies!P538)</f>
        <v>16945757.065447543</v>
      </c>
    </row>
    <row r="539" spans="1:17" hidden="1" x14ac:dyDescent="0.25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 s="3">
        <v>2550000</v>
      </c>
      <c r="M539" s="3">
        <v>22812411</v>
      </c>
      <c r="N539" t="s">
        <v>2216</v>
      </c>
      <c r="O539">
        <v>101</v>
      </c>
      <c r="P539">
        <f>_xlfn.XLOOKUP(D:D,CPI_Index!E:E,CPI_Index!B:B)</f>
        <v>103.9</v>
      </c>
      <c r="Q539" s="11">
        <f>M539*(CPI_Index!$B$112/Movies!P539)</f>
        <v>66900304.443695851</v>
      </c>
    </row>
    <row r="540" spans="1:17" hidden="1" x14ac:dyDescent="0.25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 s="3">
        <v>30000000</v>
      </c>
      <c r="M540" s="3">
        <v>45858563</v>
      </c>
      <c r="N540" t="s">
        <v>23</v>
      </c>
      <c r="O540">
        <v>143</v>
      </c>
      <c r="P540">
        <f>_xlfn.XLOOKUP(D:D,CPI_Index!E:E,CPI_Index!B:B)</f>
        <v>103.9</v>
      </c>
      <c r="Q540" s="11">
        <f>M540*(CPI_Index!$B$112/Movies!P540)</f>
        <v>134486084.17805579</v>
      </c>
    </row>
    <row r="541" spans="1:17" hidden="1" x14ac:dyDescent="0.25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 s="3">
        <v>25534703</v>
      </c>
      <c r="N541" t="s">
        <v>752</v>
      </c>
      <c r="O541">
        <v>94</v>
      </c>
      <c r="P541">
        <f>_xlfn.XLOOKUP(D:D,CPI_Index!E:E,CPI_Index!B:B)</f>
        <v>103.9</v>
      </c>
      <c r="Q541" s="11">
        <f>M541*(CPI_Index!$B$112/Movies!P541)</f>
        <v>74883772.897978812</v>
      </c>
    </row>
    <row r="542" spans="1:17" hidden="1" x14ac:dyDescent="0.25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 s="3">
        <v>11020375</v>
      </c>
      <c r="N542" t="s">
        <v>61</v>
      </c>
      <c r="O542">
        <v>96</v>
      </c>
      <c r="P542">
        <f>_xlfn.XLOOKUP(D:D,CPI_Index!E:E,CPI_Index!B:B)</f>
        <v>103.9</v>
      </c>
      <c r="Q542" s="11">
        <f>M542*(CPI_Index!$B$112/Movies!P542)</f>
        <v>32318655.076997109</v>
      </c>
    </row>
    <row r="543" spans="1:17" hidden="1" x14ac:dyDescent="0.25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 s="3">
        <v>12000000</v>
      </c>
      <c r="M543" s="3">
        <v>11129057</v>
      </c>
      <c r="N543" t="s">
        <v>44</v>
      </c>
      <c r="O543">
        <v>106</v>
      </c>
      <c r="P543">
        <f>_xlfn.XLOOKUP(D:D,CPI_Index!E:E,CPI_Index!B:B)</f>
        <v>103.9</v>
      </c>
      <c r="Q543" s="11">
        <f>M543*(CPI_Index!$B$112/Movies!P543)</f>
        <v>32637378.901828676</v>
      </c>
    </row>
    <row r="544" spans="1:17" hidden="1" x14ac:dyDescent="0.25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 s="3">
        <v>1337274</v>
      </c>
      <c r="N544" t="s">
        <v>2231</v>
      </c>
      <c r="O544">
        <v>87</v>
      </c>
      <c r="P544">
        <f>_xlfn.XLOOKUP(D:D,CPI_Index!E:E,CPI_Index!B:B)</f>
        <v>103.9</v>
      </c>
      <c r="Q544" s="11">
        <f>M544*(CPI_Index!$B$112/Movies!P544)</f>
        <v>3921726.5428296435</v>
      </c>
    </row>
    <row r="545" spans="1:17" hidden="1" x14ac:dyDescent="0.25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 s="3">
        <v>38682707</v>
      </c>
      <c r="N545" t="s">
        <v>1175</v>
      </c>
      <c r="O545">
        <v>90</v>
      </c>
      <c r="P545">
        <f>_xlfn.XLOOKUP(D:D,CPI_Index!E:E,CPI_Index!B:B)</f>
        <v>103.9</v>
      </c>
      <c r="Q545" s="11">
        <f>M545*(CPI_Index!$B$112/Movies!P545)</f>
        <v>113441971.34648699</v>
      </c>
    </row>
    <row r="546" spans="1:17" hidden="1" x14ac:dyDescent="0.25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 s="3">
        <v>12000000</v>
      </c>
      <c r="M546" s="3">
        <v>1455045</v>
      </c>
      <c r="N546" t="s">
        <v>2240</v>
      </c>
      <c r="O546">
        <v>120</v>
      </c>
      <c r="P546">
        <f>_xlfn.XLOOKUP(D:D,CPI_Index!E:E,CPI_Index!B:B)</f>
        <v>103.9</v>
      </c>
      <c r="Q546" s="11">
        <f>M546*(CPI_Index!$B$112/Movies!P546)</f>
        <v>4267105.0192492772</v>
      </c>
    </row>
    <row r="547" spans="1:17" hidden="1" x14ac:dyDescent="0.25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 s="3">
        <v>2000000</v>
      </c>
      <c r="M547" s="3">
        <v>4389334</v>
      </c>
      <c r="N547" t="s">
        <v>1041</v>
      </c>
      <c r="O547">
        <v>95</v>
      </c>
      <c r="P547">
        <f>_xlfn.XLOOKUP(D:D,CPI_Index!E:E,CPI_Index!B:B)</f>
        <v>103.9</v>
      </c>
      <c r="Q547" s="11">
        <f>M547*(CPI_Index!$B$112/Movies!P547)</f>
        <v>12872281.711260825</v>
      </c>
    </row>
    <row r="548" spans="1:17" hidden="1" x14ac:dyDescent="0.25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 s="3">
        <v>5500000</v>
      </c>
      <c r="N548" t="s">
        <v>2249</v>
      </c>
      <c r="O548">
        <v>81</v>
      </c>
      <c r="P548">
        <f>_xlfn.XLOOKUP(D:D,CPI_Index!E:E,CPI_Index!B:B)</f>
        <v>103.9</v>
      </c>
      <c r="Q548" s="11">
        <f>M548*(CPI_Index!$B$112/Movies!P548)</f>
        <v>0</v>
      </c>
    </row>
    <row r="549" spans="1:17" hidden="1" x14ac:dyDescent="0.25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 s="3">
        <v>2193612</v>
      </c>
      <c r="N549" t="s">
        <v>2073</v>
      </c>
      <c r="O549">
        <v>95</v>
      </c>
      <c r="P549">
        <f>_xlfn.XLOOKUP(D:D,CPI_Index!E:E,CPI_Index!B:B)</f>
        <v>103.9</v>
      </c>
      <c r="Q549" s="11">
        <f>M549*(CPI_Index!$B$112/Movies!P549)</f>
        <v>6433046.9335899893</v>
      </c>
    </row>
    <row r="550" spans="1:17" hidden="1" x14ac:dyDescent="0.25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  <c r="P550">
        <f>_xlfn.XLOOKUP(D:D,CPI_Index!E:E,CPI_Index!B:B)</f>
        <v>103.9</v>
      </c>
      <c r="Q550" s="11">
        <f>M550*(CPI_Index!$B$112/Movies!P550)</f>
        <v>0</v>
      </c>
    </row>
    <row r="551" spans="1:17" hidden="1" x14ac:dyDescent="0.25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 s="3">
        <v>6500000</v>
      </c>
      <c r="M551" s="3">
        <v>6045647</v>
      </c>
      <c r="N551" t="s">
        <v>2257</v>
      </c>
      <c r="O551">
        <v>108</v>
      </c>
      <c r="P551">
        <f>_xlfn.XLOOKUP(D:D,CPI_Index!E:E,CPI_Index!B:B)</f>
        <v>103.9</v>
      </c>
      <c r="Q551" s="11">
        <f>M551*(CPI_Index!$B$112/Movies!P551)</f>
        <v>17729630.807507217</v>
      </c>
    </row>
    <row r="552" spans="1:17" hidden="1" x14ac:dyDescent="0.25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 s="3">
        <v>1065000</v>
      </c>
      <c r="M552" s="3">
        <v>2491460</v>
      </c>
      <c r="N552" t="s">
        <v>2100</v>
      </c>
      <c r="O552">
        <v>79</v>
      </c>
      <c r="P552">
        <f>_xlfn.XLOOKUP(D:D,CPI_Index!E:E,CPI_Index!B:B)</f>
        <v>103.9</v>
      </c>
      <c r="Q552" s="11">
        <f>M552*(CPI_Index!$B$112/Movies!P552)</f>
        <v>7306524.1770933578</v>
      </c>
    </row>
    <row r="553" spans="1:17" hidden="1" x14ac:dyDescent="0.25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 s="3">
        <v>8000000</v>
      </c>
      <c r="M553" s="3">
        <v>6836201</v>
      </c>
      <c r="N553" t="s">
        <v>80</v>
      </c>
      <c r="O553">
        <v>121</v>
      </c>
      <c r="P553">
        <f>_xlfn.XLOOKUP(D:D,CPI_Index!E:E,CPI_Index!B:B)</f>
        <v>103.9</v>
      </c>
      <c r="Q553" s="11">
        <f>M553*(CPI_Index!$B$112/Movies!P553)</f>
        <v>20048031.229066405</v>
      </c>
    </row>
    <row r="554" spans="1:17" hidden="1" x14ac:dyDescent="0.25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 s="3">
        <v>36403064</v>
      </c>
      <c r="N554" t="s">
        <v>384</v>
      </c>
      <c r="O554">
        <v>93</v>
      </c>
      <c r="P554">
        <f>_xlfn.XLOOKUP(D:D,CPI_Index!E:E,CPI_Index!B:B)</f>
        <v>103.9</v>
      </c>
      <c r="Q554" s="11">
        <f>M554*(CPI_Index!$B$112/Movies!P554)</f>
        <v>106756627.53416745</v>
      </c>
    </row>
    <row r="555" spans="1:17" hidden="1" x14ac:dyDescent="0.25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 s="3">
        <v>4743119</v>
      </c>
      <c r="N555" t="s">
        <v>904</v>
      </c>
      <c r="O555">
        <v>97</v>
      </c>
      <c r="P555">
        <f>_xlfn.XLOOKUP(D:D,CPI_Index!E:E,CPI_Index!B:B)</f>
        <v>103.9</v>
      </c>
      <c r="Q555" s="11">
        <f>M555*(CPI_Index!$B$112/Movies!P555)</f>
        <v>13909801.340712221</v>
      </c>
    </row>
    <row r="556" spans="1:17" hidden="1" x14ac:dyDescent="0.25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 s="3">
        <v>10530000</v>
      </c>
      <c r="N556" t="s">
        <v>1041</v>
      </c>
      <c r="O556">
        <v>94</v>
      </c>
      <c r="P556">
        <f>_xlfn.XLOOKUP(D:D,CPI_Index!E:E,CPI_Index!B:B)</f>
        <v>103.9</v>
      </c>
      <c r="Q556" s="11">
        <f>M556*(CPI_Index!$B$112/Movies!P556)</f>
        <v>30880567.853705481</v>
      </c>
    </row>
    <row r="557" spans="1:17" hidden="1" x14ac:dyDescent="0.25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 s="3">
        <v>8289916</v>
      </c>
      <c r="N557" t="s">
        <v>2279</v>
      </c>
      <c r="O557">
        <v>90</v>
      </c>
      <c r="P557">
        <f>_xlfn.XLOOKUP(D:D,CPI_Index!E:E,CPI_Index!B:B)</f>
        <v>103.9</v>
      </c>
      <c r="Q557" s="11">
        <f>M557*(CPI_Index!$B$112/Movies!P557)</f>
        <v>24311235.853705484</v>
      </c>
    </row>
    <row r="558" spans="1:17" hidden="1" x14ac:dyDescent="0.25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 s="3">
        <v>48143579</v>
      </c>
      <c r="N558" t="s">
        <v>86</v>
      </c>
      <c r="O558">
        <v>114</v>
      </c>
      <c r="P558">
        <f>_xlfn.XLOOKUP(D:D,CPI_Index!E:E,CPI_Index!B:B)</f>
        <v>103.9</v>
      </c>
      <c r="Q558" s="11">
        <f>M558*(CPI_Index!$B$112/Movies!P558)</f>
        <v>141187184.99807504</v>
      </c>
    </row>
    <row r="559" spans="1:17" hidden="1" x14ac:dyDescent="0.25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 s="3">
        <v>28000000</v>
      </c>
      <c r="M559" s="3">
        <v>21435321</v>
      </c>
      <c r="N559" t="s">
        <v>180</v>
      </c>
      <c r="O559">
        <v>111</v>
      </c>
      <c r="P559">
        <f>_xlfn.XLOOKUP(D:D,CPI_Index!E:E,CPI_Index!B:B)</f>
        <v>103.9</v>
      </c>
      <c r="Q559" s="11">
        <f>M559*(CPI_Index!$B$112/Movies!P559)</f>
        <v>62861812.403272368</v>
      </c>
    </row>
    <row r="560" spans="1:17" hidden="1" x14ac:dyDescent="0.25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 s="3">
        <v>23859382</v>
      </c>
      <c r="N560" t="s">
        <v>1234</v>
      </c>
      <c r="O560">
        <v>100</v>
      </c>
      <c r="P560">
        <f>_xlfn.XLOOKUP(D:D,CPI_Index!E:E,CPI_Index!B:B)</f>
        <v>103.9</v>
      </c>
      <c r="Q560" s="11">
        <f>M560*(CPI_Index!$B$112/Movies!P560)</f>
        <v>69970680.417709321</v>
      </c>
    </row>
    <row r="561" spans="1:17" hidden="1" x14ac:dyDescent="0.25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 s="3">
        <v>11708269</v>
      </c>
      <c r="N561" t="s">
        <v>50</v>
      </c>
      <c r="O561">
        <v>96</v>
      </c>
      <c r="P561">
        <f>_xlfn.XLOOKUP(D:D,CPI_Index!E:E,CPI_Index!B:B)</f>
        <v>103.9</v>
      </c>
      <c r="Q561" s="11">
        <f>M561*(CPI_Index!$B$112/Movies!P561)</f>
        <v>34335991.956689119</v>
      </c>
    </row>
    <row r="562" spans="1:17" hidden="1" x14ac:dyDescent="0.25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 s="3">
        <v>15000000</v>
      </c>
      <c r="M562" s="3">
        <v>6650206</v>
      </c>
      <c r="N562" t="s">
        <v>23</v>
      </c>
      <c r="O562">
        <v>100</v>
      </c>
      <c r="P562">
        <f>_xlfn.XLOOKUP(D:D,CPI_Index!E:E,CPI_Index!B:B)</f>
        <v>103.9</v>
      </c>
      <c r="Q562" s="11">
        <f>M562*(CPI_Index!$B$112/Movies!P562)</f>
        <v>19502577.172281038</v>
      </c>
    </row>
    <row r="563" spans="1:17" hidden="1" x14ac:dyDescent="0.25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 s="3">
        <v>9500000</v>
      </c>
      <c r="M563" s="3">
        <v>16595791</v>
      </c>
      <c r="N563" t="s">
        <v>50</v>
      </c>
      <c r="O563">
        <v>105</v>
      </c>
      <c r="P563">
        <f>_xlfn.XLOOKUP(D:D,CPI_Index!E:E,CPI_Index!B:B)</f>
        <v>103.9</v>
      </c>
      <c r="Q563" s="11">
        <f>M563*(CPI_Index!$B$112/Movies!P563)</f>
        <v>48669273.510105863</v>
      </c>
    </row>
    <row r="564" spans="1:17" hidden="1" x14ac:dyDescent="0.25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 s="3">
        <v>4463841</v>
      </c>
      <c r="N564" t="s">
        <v>44</v>
      </c>
      <c r="O564">
        <v>93</v>
      </c>
      <c r="P564">
        <f>_xlfn.XLOOKUP(D:D,CPI_Index!E:E,CPI_Index!B:B)</f>
        <v>103.9</v>
      </c>
      <c r="Q564" s="11">
        <f>M564*(CPI_Index!$B$112/Movies!P564)</f>
        <v>13090782.990375359</v>
      </c>
    </row>
    <row r="565" spans="1:17" hidden="1" x14ac:dyDescent="0.25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 s="3">
        <v>15101131</v>
      </c>
      <c r="N565" t="s">
        <v>2100</v>
      </c>
      <c r="O565">
        <v>94</v>
      </c>
      <c r="P565">
        <f>_xlfn.XLOOKUP(D:D,CPI_Index!E:E,CPI_Index!B:B)</f>
        <v>103.9</v>
      </c>
      <c r="Q565" s="11">
        <f>M565*(CPI_Index!$B$112/Movies!P565)</f>
        <v>44285992.451395564</v>
      </c>
    </row>
    <row r="566" spans="1:17" hidden="1" x14ac:dyDescent="0.25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 s="3">
        <v>13000000</v>
      </c>
      <c r="M566" s="3">
        <v>6551987</v>
      </c>
      <c r="N566" t="s">
        <v>31</v>
      </c>
      <c r="O566">
        <v>128</v>
      </c>
      <c r="P566">
        <f>_xlfn.XLOOKUP(D:D,CPI_Index!E:E,CPI_Index!B:B)</f>
        <v>103.9</v>
      </c>
      <c r="Q566" s="11">
        <f>M566*(CPI_Index!$B$112/Movies!P566)</f>
        <v>19214537.429258902</v>
      </c>
    </row>
    <row r="567" spans="1:17" hidden="1" x14ac:dyDescent="0.25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 s="3">
        <v>11302884</v>
      </c>
      <c r="N567" t="s">
        <v>138</v>
      </c>
      <c r="O567">
        <v>113</v>
      </c>
      <c r="P567">
        <f>_xlfn.XLOOKUP(D:D,CPI_Index!E:E,CPI_Index!B:B)</f>
        <v>103.9</v>
      </c>
      <c r="Q567" s="11">
        <f>M567*(CPI_Index!$B$112/Movies!P567)</f>
        <v>33147148.746871989</v>
      </c>
    </row>
    <row r="568" spans="1:17" hidden="1" x14ac:dyDescent="0.25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 s="3">
        <v>13000000</v>
      </c>
      <c r="M568" s="3">
        <v>25068724</v>
      </c>
      <c r="N568" t="s">
        <v>541</v>
      </c>
      <c r="O568">
        <v>115</v>
      </c>
      <c r="P568">
        <f>_xlfn.XLOOKUP(D:D,CPI_Index!E:E,CPI_Index!B:B)</f>
        <v>103.9</v>
      </c>
      <c r="Q568" s="11">
        <f>M568*(CPI_Index!$B$112/Movies!P568)</f>
        <v>73517230.055822894</v>
      </c>
    </row>
    <row r="569" spans="1:17" hidden="1" x14ac:dyDescent="0.25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 s="3">
        <v>7610785</v>
      </c>
      <c r="N569" t="s">
        <v>1175</v>
      </c>
      <c r="O569">
        <v>92</v>
      </c>
      <c r="P569">
        <f>_xlfn.XLOOKUP(D:D,CPI_Index!E:E,CPI_Index!B:B)</f>
        <v>103.9</v>
      </c>
      <c r="Q569" s="11">
        <f>M569*(CPI_Index!$B$112/Movies!P569)</f>
        <v>22319597.589027908</v>
      </c>
    </row>
    <row r="570" spans="1:17" hidden="1" x14ac:dyDescent="0.25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 s="3">
        <v>2886225</v>
      </c>
      <c r="N570" t="s">
        <v>1632</v>
      </c>
      <c r="O570">
        <v>81</v>
      </c>
      <c r="P570">
        <f>_xlfn.XLOOKUP(D:D,CPI_Index!E:E,CPI_Index!B:B)</f>
        <v>103.9</v>
      </c>
      <c r="Q570" s="11">
        <f>M570*(CPI_Index!$B$112/Movies!P570)</f>
        <v>8464222.8825794011</v>
      </c>
    </row>
    <row r="571" spans="1:17" hidden="1" x14ac:dyDescent="0.25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 s="3">
        <v>4600000</v>
      </c>
      <c r="M571" s="3">
        <v>13102025</v>
      </c>
      <c r="N571" t="s">
        <v>2312</v>
      </c>
      <c r="O571">
        <v>90</v>
      </c>
      <c r="P571">
        <f>_xlfn.XLOOKUP(D:D,CPI_Index!E:E,CPI_Index!B:B)</f>
        <v>103.9</v>
      </c>
      <c r="Q571" s="11">
        <f>M571*(CPI_Index!$B$112/Movies!P571)</f>
        <v>38423359.167468712</v>
      </c>
    </row>
    <row r="572" spans="1:17" hidden="1" x14ac:dyDescent="0.25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 s="3">
        <v>8000000</v>
      </c>
      <c r="M572" s="3">
        <v>6250994</v>
      </c>
      <c r="N572" t="s">
        <v>44</v>
      </c>
      <c r="O572">
        <v>103</v>
      </c>
      <c r="P572">
        <f>_xlfn.XLOOKUP(D:D,CPI_Index!E:E,CPI_Index!B:B)</f>
        <v>103.9</v>
      </c>
      <c r="Q572" s="11">
        <f>M572*(CPI_Index!$B$112/Movies!P572)</f>
        <v>18331837.07218479</v>
      </c>
    </row>
    <row r="573" spans="1:17" hidden="1" x14ac:dyDescent="0.25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  <c r="P573">
        <f>_xlfn.XLOOKUP(D:D,CPI_Index!E:E,CPI_Index!B:B)</f>
        <v>103.9</v>
      </c>
      <c r="Q573" s="11">
        <f>M573*(CPI_Index!$B$112/Movies!P573)</f>
        <v>0</v>
      </c>
    </row>
    <row r="574" spans="1:17" hidden="1" x14ac:dyDescent="0.25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 s="3">
        <v>9000000</v>
      </c>
      <c r="M574" s="3">
        <v>27774237</v>
      </c>
      <c r="N574" t="s">
        <v>80</v>
      </c>
      <c r="O574">
        <v>107</v>
      </c>
      <c r="P574">
        <f>_xlfn.XLOOKUP(D:D,CPI_Index!E:E,CPI_Index!B:B)</f>
        <v>103.9</v>
      </c>
      <c r="Q574" s="11">
        <f>M574*(CPI_Index!$B$112/Movies!P574)</f>
        <v>81451491.952839255</v>
      </c>
    </row>
    <row r="575" spans="1:17" hidden="1" x14ac:dyDescent="0.25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  <c r="P575">
        <f>_xlfn.XLOOKUP(D:D,CPI_Index!E:E,CPI_Index!B:B)</f>
        <v>103.9</v>
      </c>
      <c r="Q575" s="11">
        <f>M575*(CPI_Index!$B$112/Movies!P575)</f>
        <v>0</v>
      </c>
    </row>
    <row r="576" spans="1:17" hidden="1" x14ac:dyDescent="0.25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 s="3">
        <v>18000000</v>
      </c>
      <c r="M576" s="3">
        <v>11489982</v>
      </c>
      <c r="N576" t="s">
        <v>61</v>
      </c>
      <c r="O576">
        <v>124</v>
      </c>
      <c r="P576">
        <f>_xlfn.XLOOKUP(D:D,CPI_Index!E:E,CPI_Index!B:B)</f>
        <v>103.9</v>
      </c>
      <c r="Q576" s="11">
        <f>M576*(CPI_Index!$B$112/Movies!P576)</f>
        <v>33695837.491819054</v>
      </c>
    </row>
    <row r="577" spans="1:17" hidden="1" x14ac:dyDescent="0.25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 s="3">
        <v>150463</v>
      </c>
      <c r="N577" t="s">
        <v>2336</v>
      </c>
      <c r="O577">
        <v>95</v>
      </c>
      <c r="P577">
        <f>_xlfn.XLOOKUP(D:D,CPI_Index!E:E,CPI_Index!B:B)</f>
        <v>103.9</v>
      </c>
      <c r="Q577" s="11">
        <f>M577*(CPI_Index!$B$112/Movies!P577)</f>
        <v>441251.93551491812</v>
      </c>
    </row>
    <row r="578" spans="1:17" hidden="1" x14ac:dyDescent="0.25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 s="3">
        <v>6000000</v>
      </c>
      <c r="M578" s="3">
        <v>21821347</v>
      </c>
      <c r="N578" t="s">
        <v>31</v>
      </c>
      <c r="O578">
        <v>101</v>
      </c>
      <c r="P578">
        <f>_xlfn.XLOOKUP(D:D,CPI_Index!E:E,CPI_Index!B:B)</f>
        <v>103.9</v>
      </c>
      <c r="Q578" s="11">
        <f>M578*(CPI_Index!$B$112/Movies!P578)</f>
        <v>63993882.876804613</v>
      </c>
    </row>
    <row r="579" spans="1:17" hidden="1" x14ac:dyDescent="0.25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 s="3">
        <v>1057368</v>
      </c>
      <c r="N579" t="s">
        <v>2344</v>
      </c>
      <c r="O579">
        <v>106</v>
      </c>
      <c r="P579">
        <f>_xlfn.XLOOKUP(D:D,CPI_Index!E:E,CPI_Index!B:B)</f>
        <v>103.9</v>
      </c>
      <c r="Q579" s="11">
        <f>M579*(CPI_Index!$B$112/Movies!P579)</f>
        <v>3100866.5024061594</v>
      </c>
    </row>
    <row r="580" spans="1:17" hidden="1" x14ac:dyDescent="0.25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 s="3">
        <v>5410972</v>
      </c>
      <c r="N580" t="s">
        <v>2100</v>
      </c>
      <c r="O580">
        <v>87</v>
      </c>
      <c r="P580">
        <f>_xlfn.XLOOKUP(D:D,CPI_Index!E:E,CPI_Index!B:B)</f>
        <v>103.9</v>
      </c>
      <c r="Q580" s="11">
        <f>M580*(CPI_Index!$B$112/Movies!P580)</f>
        <v>15868365.432146292</v>
      </c>
    </row>
    <row r="581" spans="1:17" hidden="1" x14ac:dyDescent="0.25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 s="3">
        <v>17513452</v>
      </c>
      <c r="N581" t="s">
        <v>554</v>
      </c>
      <c r="O581">
        <v>100</v>
      </c>
      <c r="P581">
        <f>_xlfn.XLOOKUP(D:D,CPI_Index!E:E,CPI_Index!B:B)</f>
        <v>103.9</v>
      </c>
      <c r="Q581" s="11">
        <f>M581*(CPI_Index!$B$112/Movies!P581)</f>
        <v>51360431.418671794</v>
      </c>
    </row>
    <row r="582" spans="1:17" hidden="1" x14ac:dyDescent="0.25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 s="3">
        <v>6000000</v>
      </c>
      <c r="M582" s="3">
        <v>12414210</v>
      </c>
      <c r="N582" t="s">
        <v>2352</v>
      </c>
      <c r="O582">
        <v>113</v>
      </c>
      <c r="P582">
        <f>_xlfn.XLOOKUP(D:D,CPI_Index!E:E,CPI_Index!B:B)</f>
        <v>103.9</v>
      </c>
      <c r="Q582" s="11">
        <f>M582*(CPI_Index!$B$112/Movies!P582)</f>
        <v>36406253.965351291</v>
      </c>
    </row>
    <row r="583" spans="1:17" hidden="1" x14ac:dyDescent="0.25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 s="3">
        <v>25000000</v>
      </c>
      <c r="M583" s="3">
        <v>38348988</v>
      </c>
      <c r="N583" t="s">
        <v>23</v>
      </c>
      <c r="O583">
        <v>93</v>
      </c>
      <c r="P583">
        <f>_xlfn.XLOOKUP(D:D,CPI_Index!E:E,CPI_Index!B:B)</f>
        <v>103.9</v>
      </c>
      <c r="Q583" s="11">
        <f>M583*(CPI_Index!$B$112/Movies!P583)</f>
        <v>112463297.8209817</v>
      </c>
    </row>
    <row r="584" spans="1:17" hidden="1" x14ac:dyDescent="0.25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 s="3">
        <v>2556800</v>
      </c>
      <c r="N584" t="s">
        <v>2357</v>
      </c>
      <c r="O584">
        <v>112</v>
      </c>
      <c r="P584">
        <f>_xlfn.XLOOKUP(D:D,CPI_Index!E:E,CPI_Index!B:B)</f>
        <v>103.9</v>
      </c>
      <c r="Q584" s="11">
        <f>M584*(CPI_Index!$B$112/Movies!P584)</f>
        <v>7498142.0596727608</v>
      </c>
    </row>
    <row r="585" spans="1:17" hidden="1" x14ac:dyDescent="0.25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 s="3">
        <v>7343032</v>
      </c>
      <c r="N585" t="s">
        <v>61</v>
      </c>
      <c r="O585">
        <v>100</v>
      </c>
      <c r="P585">
        <f>_xlfn.XLOOKUP(D:D,CPI_Index!E:E,CPI_Index!B:B)</f>
        <v>103.9</v>
      </c>
      <c r="Q585" s="11">
        <f>M585*(CPI_Index!$B$112/Movies!P585)</f>
        <v>21534377.770933587</v>
      </c>
    </row>
    <row r="586" spans="1:17" hidden="1" x14ac:dyDescent="0.25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 s="3">
        <v>10000000</v>
      </c>
      <c r="M586" s="3">
        <v>3854833</v>
      </c>
      <c r="N586" t="s">
        <v>2363</v>
      </c>
      <c r="O586">
        <v>93</v>
      </c>
      <c r="P586">
        <f>_xlfn.XLOOKUP(D:D,CPI_Index!E:E,CPI_Index!B:B)</f>
        <v>103.9</v>
      </c>
      <c r="Q586" s="11">
        <f>M586*(CPI_Index!$B$112/Movies!P586)</f>
        <v>11304789.365736283</v>
      </c>
    </row>
    <row r="587" spans="1:17" hidden="1" x14ac:dyDescent="0.25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 s="3">
        <v>7828841</v>
      </c>
      <c r="N587" t="s">
        <v>541</v>
      </c>
      <c r="O587">
        <v>130</v>
      </c>
      <c r="P587">
        <f>_xlfn.XLOOKUP(D:D,CPI_Index!E:E,CPI_Index!B:B)</f>
        <v>103.9</v>
      </c>
      <c r="Q587" s="11">
        <f>M587*(CPI_Index!$B$112/Movies!P587)</f>
        <v>22959074.616939362</v>
      </c>
    </row>
    <row r="588" spans="1:17" hidden="1" x14ac:dyDescent="0.25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 s="3">
        <v>3000000</v>
      </c>
      <c r="M588" s="3">
        <v>727639</v>
      </c>
      <c r="N588" t="s">
        <v>2372</v>
      </c>
      <c r="O588">
        <v>84</v>
      </c>
      <c r="P588">
        <f>_xlfn.XLOOKUP(D:D,CPI_Index!E:E,CPI_Index!B:B)</f>
        <v>103.9</v>
      </c>
      <c r="Q588" s="11">
        <f>M588*(CPI_Index!$B$112/Movies!P588)</f>
        <v>2133894.1607314721</v>
      </c>
    </row>
    <row r="589" spans="1:17" hidden="1" x14ac:dyDescent="0.25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 s="3">
        <v>2732684</v>
      </c>
      <c r="N589" t="s">
        <v>2378</v>
      </c>
      <c r="O589">
        <v>85</v>
      </c>
      <c r="P589">
        <f>_xlfn.XLOOKUP(D:D,CPI_Index!E:E,CPI_Index!B:B)</f>
        <v>103.9</v>
      </c>
      <c r="Q589" s="11">
        <f>M589*(CPI_Index!$B$112/Movies!P589)</f>
        <v>8013944.3195380159</v>
      </c>
    </row>
    <row r="590" spans="1:17" hidden="1" x14ac:dyDescent="0.25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 s="3">
        <v>8793152</v>
      </c>
      <c r="N590" t="s">
        <v>2381</v>
      </c>
      <c r="O590">
        <v>97</v>
      </c>
      <c r="P590">
        <f>_xlfn.XLOOKUP(D:D,CPI_Index!E:E,CPI_Index!B:B)</f>
        <v>103.9</v>
      </c>
      <c r="Q590" s="11">
        <f>M590*(CPI_Index!$B$112/Movies!P590)</f>
        <v>25787039.599615011</v>
      </c>
    </row>
    <row r="591" spans="1:17" hidden="1" x14ac:dyDescent="0.25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 s="3">
        <v>9000000</v>
      </c>
      <c r="M591" s="3">
        <v>10435015</v>
      </c>
      <c r="N591" t="s">
        <v>2384</v>
      </c>
      <c r="O591">
        <v>100</v>
      </c>
      <c r="P591">
        <f>_xlfn.XLOOKUP(D:D,CPI_Index!E:E,CPI_Index!B:B)</f>
        <v>103.9</v>
      </c>
      <c r="Q591" s="11">
        <f>M591*(CPI_Index!$B$112/Movies!P591)</f>
        <v>30602012.228103943</v>
      </c>
    </row>
    <row r="592" spans="1:17" hidden="1" x14ac:dyDescent="0.25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 s="3">
        <v>350000</v>
      </c>
      <c r="M592" s="3">
        <v>3677209</v>
      </c>
      <c r="N592" t="s">
        <v>2387</v>
      </c>
      <c r="O592">
        <v>108</v>
      </c>
      <c r="P592">
        <f>_xlfn.XLOOKUP(D:D,CPI_Index!E:E,CPI_Index!B:B)</f>
        <v>103.9</v>
      </c>
      <c r="Q592" s="11">
        <f>M592*(CPI_Index!$B$112/Movies!P592)</f>
        <v>10783884.333974974</v>
      </c>
    </row>
    <row r="593" spans="1:17" hidden="1" x14ac:dyDescent="0.25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 s="3">
        <v>4994094</v>
      </c>
      <c r="N593" t="s">
        <v>2182</v>
      </c>
      <c r="O593">
        <v>102</v>
      </c>
      <c r="P593">
        <f>_xlfn.XLOOKUP(D:D,CPI_Index!E:E,CPI_Index!B:B)</f>
        <v>103.9</v>
      </c>
      <c r="Q593" s="11">
        <f>M593*(CPI_Index!$B$112/Movies!P593)</f>
        <v>14645817.534167467</v>
      </c>
    </row>
    <row r="594" spans="1:17" hidden="1" x14ac:dyDescent="0.25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 s="3">
        <v>8000000</v>
      </c>
      <c r="M594" s="3">
        <v>10600497</v>
      </c>
      <c r="N594" t="s">
        <v>50</v>
      </c>
      <c r="O594">
        <v>84</v>
      </c>
      <c r="P594">
        <f>_xlfn.XLOOKUP(D:D,CPI_Index!E:E,CPI_Index!B:B)</f>
        <v>103.9</v>
      </c>
      <c r="Q594" s="11">
        <f>M594*(CPI_Index!$B$112/Movies!P594)</f>
        <v>31087309.29643888</v>
      </c>
    </row>
    <row r="595" spans="1:17" hidden="1" x14ac:dyDescent="0.25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 s="3">
        <v>18000000</v>
      </c>
      <c r="M595" s="3">
        <v>19265302</v>
      </c>
      <c r="N595" t="s">
        <v>711</v>
      </c>
      <c r="O595">
        <v>94</v>
      </c>
      <c r="P595">
        <f>_xlfn.XLOOKUP(D:D,CPI_Index!E:E,CPI_Index!B:B)</f>
        <v>103.9</v>
      </c>
      <c r="Q595" s="11">
        <f>M595*(CPI_Index!$B$112/Movies!P595)</f>
        <v>56497954.950914331</v>
      </c>
    </row>
    <row r="596" spans="1:17" hidden="1" x14ac:dyDescent="0.25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 s="3">
        <v>15100000</v>
      </c>
      <c r="M596" s="3">
        <v>26080861</v>
      </c>
      <c r="N596" t="s">
        <v>2396</v>
      </c>
      <c r="O596">
        <v>118</v>
      </c>
      <c r="P596">
        <f>_xlfn.XLOOKUP(D:D,CPI_Index!E:E,CPI_Index!B:B)</f>
        <v>103.9</v>
      </c>
      <c r="Q596" s="11">
        <f>M596*(CPI_Index!$B$112/Movies!P596)</f>
        <v>76485450.882579386</v>
      </c>
    </row>
    <row r="597" spans="1:17" hidden="1" x14ac:dyDescent="0.25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 s="3">
        <v>12000000</v>
      </c>
      <c r="M597" s="3">
        <v>26186631</v>
      </c>
      <c r="N597" t="s">
        <v>2398</v>
      </c>
      <c r="O597">
        <v>96</v>
      </c>
      <c r="P597">
        <f>_xlfn.XLOOKUP(D:D,CPI_Index!E:E,CPI_Index!B:B)</f>
        <v>103.9</v>
      </c>
      <c r="Q597" s="11">
        <f>M597*(CPI_Index!$B$112/Movies!P597)</f>
        <v>76795634.89605388</v>
      </c>
    </row>
    <row r="598" spans="1:17" hidden="1" x14ac:dyDescent="0.25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 s="3">
        <v>3739406</v>
      </c>
      <c r="N598" t="s">
        <v>2216</v>
      </c>
      <c r="O598">
        <v>89</v>
      </c>
      <c r="P598">
        <f>_xlfn.XLOOKUP(D:D,CPI_Index!E:E,CPI_Index!B:B)</f>
        <v>103.9</v>
      </c>
      <c r="Q598" s="11">
        <f>M598*(CPI_Index!$B$112/Movies!P598)</f>
        <v>10966284.968238689</v>
      </c>
    </row>
    <row r="599" spans="1:17" hidden="1" x14ac:dyDescent="0.25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 s="3">
        <v>5021751</v>
      </c>
      <c r="N599" t="s">
        <v>904</v>
      </c>
      <c r="O599">
        <v>105</v>
      </c>
      <c r="P599">
        <f>_xlfn.XLOOKUP(D:D,CPI_Index!E:E,CPI_Index!B:B)</f>
        <v>103.9</v>
      </c>
      <c r="Q599" s="11">
        <f>M599*(CPI_Index!$B$112/Movies!P599)</f>
        <v>14726925.213666985</v>
      </c>
    </row>
    <row r="600" spans="1:17" hidden="1" x14ac:dyDescent="0.25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 s="3">
        <v>5718573</v>
      </c>
      <c r="N600" t="s">
        <v>61</v>
      </c>
      <c r="O600">
        <v>90</v>
      </c>
      <c r="P600">
        <f>_xlfn.XLOOKUP(D:D,CPI_Index!E:E,CPI_Index!B:B)</f>
        <v>103.9</v>
      </c>
      <c r="Q600" s="11">
        <f>M600*(CPI_Index!$B$112/Movies!P600)</f>
        <v>16770444.5919153</v>
      </c>
    </row>
    <row r="601" spans="1:17" hidden="1" x14ac:dyDescent="0.25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 s="3">
        <v>700000</v>
      </c>
      <c r="M601" s="3">
        <v>2490233</v>
      </c>
      <c r="N601" t="s">
        <v>2409</v>
      </c>
      <c r="O601">
        <v>106</v>
      </c>
      <c r="P601">
        <f>_xlfn.XLOOKUP(D:D,CPI_Index!E:E,CPI_Index!B:B)</f>
        <v>103.9</v>
      </c>
      <c r="Q601" s="11">
        <f>M601*(CPI_Index!$B$112/Movies!P601)</f>
        <v>7302925.8431183817</v>
      </c>
    </row>
    <row r="602" spans="1:17" hidden="1" x14ac:dyDescent="0.25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 s="3">
        <v>4561346</v>
      </c>
      <c r="N602" t="s">
        <v>2216</v>
      </c>
      <c r="O602">
        <v>105</v>
      </c>
      <c r="P602">
        <f>_xlfn.XLOOKUP(D:D,CPI_Index!E:E,CPI_Index!B:B)</f>
        <v>103.9</v>
      </c>
      <c r="Q602" s="11">
        <f>M602*(CPI_Index!$B$112/Movies!P602)</f>
        <v>13376728.837343598</v>
      </c>
    </row>
    <row r="603" spans="1:17" hidden="1" x14ac:dyDescent="0.25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 s="3">
        <v>15726</v>
      </c>
      <c r="N603" t="s">
        <v>978</v>
      </c>
      <c r="O603">
        <v>101</v>
      </c>
      <c r="P603">
        <f>_xlfn.XLOOKUP(D:D,CPI_Index!E:E,CPI_Index!B:B)</f>
        <v>103.9</v>
      </c>
      <c r="Q603" s="11">
        <f>M603*(CPI_Index!$B$112/Movies!P603)</f>
        <v>46118.500481231946</v>
      </c>
    </row>
    <row r="604" spans="1:17" hidden="1" x14ac:dyDescent="0.25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 s="3">
        <v>12000000</v>
      </c>
      <c r="M604" s="3">
        <v>19928200</v>
      </c>
      <c r="N604" t="s">
        <v>180</v>
      </c>
      <c r="O604">
        <v>96</v>
      </c>
      <c r="P604">
        <f>_xlfn.XLOOKUP(D:D,CPI_Index!E:E,CPI_Index!B:B)</f>
        <v>103.9</v>
      </c>
      <c r="Q604" s="11">
        <f>M604*(CPI_Index!$B$112/Movies!P604)</f>
        <v>58441987.872954756</v>
      </c>
    </row>
    <row r="605" spans="1:17" hidden="1" x14ac:dyDescent="0.25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 s="3">
        <v>10000000</v>
      </c>
      <c r="M605" s="3">
        <v>2773433</v>
      </c>
      <c r="N605" t="s">
        <v>1234</v>
      </c>
      <c r="O605">
        <v>91</v>
      </c>
      <c r="P605">
        <f>_xlfn.XLOOKUP(D:D,CPI_Index!E:E,CPI_Index!B:B)</f>
        <v>103.9</v>
      </c>
      <c r="Q605" s="11">
        <f>M605*(CPI_Index!$B$112/Movies!P605)</f>
        <v>8133445.9586140504</v>
      </c>
    </row>
    <row r="606" spans="1:17" hidden="1" x14ac:dyDescent="0.25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 s="3">
        <v>11000000</v>
      </c>
      <c r="M606" s="3">
        <v>4385312</v>
      </c>
      <c r="N606" t="s">
        <v>2279</v>
      </c>
      <c r="O606">
        <v>110</v>
      </c>
      <c r="P606">
        <f>_xlfn.XLOOKUP(D:D,CPI_Index!E:E,CPI_Index!B:B)</f>
        <v>103.9</v>
      </c>
      <c r="Q606" s="11">
        <f>M606*(CPI_Index!$B$112/Movies!P606)</f>
        <v>12860486.683349373</v>
      </c>
    </row>
    <row r="607" spans="1:17" hidden="1" x14ac:dyDescent="0.25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 s="3">
        <v>1493782</v>
      </c>
      <c r="N607" t="s">
        <v>80</v>
      </c>
      <c r="O607">
        <v>103</v>
      </c>
      <c r="P607">
        <f>_xlfn.XLOOKUP(D:D,CPI_Index!E:E,CPI_Index!B:B)</f>
        <v>103.9</v>
      </c>
      <c r="Q607" s="11">
        <f>M607*(CPI_Index!$B$112/Movies!P607)</f>
        <v>4380706.2117420593</v>
      </c>
    </row>
    <row r="608" spans="1:17" hidden="1" x14ac:dyDescent="0.25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 s="3">
        <v>9640000</v>
      </c>
      <c r="N608" t="s">
        <v>2434</v>
      </c>
      <c r="O608">
        <v>105</v>
      </c>
      <c r="P608">
        <f>_xlfn.XLOOKUP(D:D,CPI_Index!E:E,CPI_Index!B:B)</f>
        <v>103.9</v>
      </c>
      <c r="Q608" s="11">
        <f>M608*(CPI_Index!$B$112/Movies!P608)</f>
        <v>28270529.35514918</v>
      </c>
    </row>
    <row r="609" spans="1:17" hidden="1" x14ac:dyDescent="0.25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 s="3">
        <v>3772785</v>
      </c>
      <c r="N609" t="s">
        <v>50</v>
      </c>
      <c r="O609">
        <v>82</v>
      </c>
      <c r="P609">
        <f>_xlfn.XLOOKUP(D:D,CPI_Index!E:E,CPI_Index!B:B)</f>
        <v>103.9</v>
      </c>
      <c r="Q609" s="11">
        <f>M609*(CPI_Index!$B$112/Movies!P609)</f>
        <v>11064173.142444657</v>
      </c>
    </row>
    <row r="610" spans="1:17" hidden="1" x14ac:dyDescent="0.25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 s="3">
        <v>2075282</v>
      </c>
      <c r="N610" t="s">
        <v>500</v>
      </c>
      <c r="O610">
        <v>116</v>
      </c>
      <c r="P610">
        <f>_xlfn.XLOOKUP(D:D,CPI_Index!E:E,CPI_Index!B:B)</f>
        <v>103.9</v>
      </c>
      <c r="Q610" s="11">
        <f>M610*(CPI_Index!$B$112/Movies!P610)</f>
        <v>6086029.1183830602</v>
      </c>
    </row>
    <row r="611" spans="1:17" hidden="1" x14ac:dyDescent="0.25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 s="3">
        <v>9000000</v>
      </c>
      <c r="M611" s="3">
        <v>1393501</v>
      </c>
      <c r="N611" t="s">
        <v>2443</v>
      </c>
      <c r="O611">
        <v>108</v>
      </c>
      <c r="P611">
        <f>_xlfn.XLOOKUP(D:D,CPI_Index!E:E,CPI_Index!B:B)</f>
        <v>103.9</v>
      </c>
      <c r="Q611" s="11">
        <f>M611*(CPI_Index!$B$112/Movies!P611)</f>
        <v>4086619.3907603459</v>
      </c>
    </row>
    <row r="612" spans="1:17" hidden="1" x14ac:dyDescent="0.25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 s="3">
        <v>865915</v>
      </c>
      <c r="N612" t="s">
        <v>2100</v>
      </c>
      <c r="O612">
        <v>94</v>
      </c>
      <c r="P612">
        <f>_xlfn.XLOOKUP(D:D,CPI_Index!E:E,CPI_Index!B:B)</f>
        <v>103.9</v>
      </c>
      <c r="Q612" s="11">
        <f>M612*(CPI_Index!$B$112/Movies!P612)</f>
        <v>2539406.1645813277</v>
      </c>
    </row>
    <row r="613" spans="1:17" hidden="1" x14ac:dyDescent="0.25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 s="3">
        <v>7000000</v>
      </c>
      <c r="M613" s="3">
        <v>1467396</v>
      </c>
      <c r="N613" t="s">
        <v>904</v>
      </c>
      <c r="O613">
        <v>96</v>
      </c>
      <c r="P613">
        <f>_xlfn.XLOOKUP(D:D,CPI_Index!E:E,CPI_Index!B:B)</f>
        <v>103.9</v>
      </c>
      <c r="Q613" s="11">
        <f>M613*(CPI_Index!$B$112/Movies!P613)</f>
        <v>4303325.9018286811</v>
      </c>
    </row>
    <row r="614" spans="1:17" hidden="1" x14ac:dyDescent="0.25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 s="3">
        <v>1009700</v>
      </c>
      <c r="N614" t="s">
        <v>839</v>
      </c>
      <c r="O614">
        <v>122</v>
      </c>
      <c r="P614">
        <f>_xlfn.XLOOKUP(D:D,CPI_Index!E:E,CPI_Index!B:B)</f>
        <v>103.9</v>
      </c>
      <c r="Q614" s="11">
        <f>M614*(CPI_Index!$B$112/Movies!P614)</f>
        <v>2961074.0134744942</v>
      </c>
    </row>
    <row r="615" spans="1:17" hidden="1" x14ac:dyDescent="0.25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 s="3">
        <v>1689501</v>
      </c>
      <c r="N615" t="s">
        <v>2175</v>
      </c>
      <c r="O615">
        <v>93</v>
      </c>
      <c r="P615">
        <f>_xlfn.XLOOKUP(D:D,CPI_Index!E:E,CPI_Index!B:B)</f>
        <v>103.9</v>
      </c>
      <c r="Q615" s="11">
        <f>M615*(CPI_Index!$B$112/Movies!P615)</f>
        <v>4954677.1385948015</v>
      </c>
    </row>
    <row r="616" spans="1:17" hidden="1" x14ac:dyDescent="0.25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 s="3">
        <v>1142944</v>
      </c>
      <c r="N616" t="s">
        <v>711</v>
      </c>
      <c r="O616">
        <v>93</v>
      </c>
      <c r="P616">
        <f>_xlfn.XLOOKUP(D:D,CPI_Index!E:E,CPI_Index!B:B)</f>
        <v>103.9</v>
      </c>
      <c r="Q616" s="11">
        <f>M616*(CPI_Index!$B$112/Movies!P616)</f>
        <v>3351829.0356111643</v>
      </c>
    </row>
    <row r="617" spans="1:17" hidden="1" x14ac:dyDescent="0.25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 s="3">
        <v>7889694</v>
      </c>
      <c r="N617" t="s">
        <v>118</v>
      </c>
      <c r="O617">
        <v>94</v>
      </c>
      <c r="P617">
        <f>_xlfn.XLOOKUP(D:D,CPI_Index!E:E,CPI_Index!B:B)</f>
        <v>103.9</v>
      </c>
      <c r="Q617" s="11">
        <f>M617*(CPI_Index!$B$112/Movies!P617)</f>
        <v>23137533.799807504</v>
      </c>
    </row>
    <row r="618" spans="1:17" hidden="1" x14ac:dyDescent="0.25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 s="3">
        <v>4239154</v>
      </c>
      <c r="N618" t="s">
        <v>80</v>
      </c>
      <c r="O618">
        <v>95</v>
      </c>
      <c r="P618">
        <f>_xlfn.XLOOKUP(D:D,CPI_Index!E:E,CPI_Index!B:B)</f>
        <v>103.9</v>
      </c>
      <c r="Q618" s="11">
        <f>M618*(CPI_Index!$B$112/Movies!P618)</f>
        <v>12431859.709335899</v>
      </c>
    </row>
    <row r="619" spans="1:17" hidden="1" x14ac:dyDescent="0.25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 s="3">
        <v>12000000</v>
      </c>
      <c r="M619" s="3">
        <v>129268</v>
      </c>
      <c r="N619" t="s">
        <v>61</v>
      </c>
      <c r="O619">
        <v>91</v>
      </c>
      <c r="P619">
        <f>_xlfn.XLOOKUP(D:D,CPI_Index!E:E,CPI_Index!B:B)</f>
        <v>103.9</v>
      </c>
      <c r="Q619" s="11">
        <f>M619*(CPI_Index!$B$112/Movies!P619)</f>
        <v>379094.89509143401</v>
      </c>
    </row>
    <row r="620" spans="1:17" hidden="1" x14ac:dyDescent="0.25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  <c r="P620">
        <f>_xlfn.XLOOKUP(D:D,CPI_Index!E:E,CPI_Index!B:B)</f>
        <v>103.9</v>
      </c>
      <c r="Q620" s="11">
        <f>M620*(CPI_Index!$B$112/Movies!P620)</f>
        <v>0</v>
      </c>
    </row>
    <row r="621" spans="1:17" hidden="1" x14ac:dyDescent="0.25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 s="3">
        <v>1525532</v>
      </c>
      <c r="N621" t="s">
        <v>2472</v>
      </c>
      <c r="O621">
        <v>91</v>
      </c>
      <c r="P621">
        <f>_xlfn.XLOOKUP(D:D,CPI_Index!E:E,CPI_Index!B:B)</f>
        <v>103.9</v>
      </c>
      <c r="Q621" s="11">
        <f>M621*(CPI_Index!$B$112/Movies!P621)</f>
        <v>4473817.1357074101</v>
      </c>
    </row>
    <row r="622" spans="1:17" hidden="1" x14ac:dyDescent="0.25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 s="3">
        <v>6300000</v>
      </c>
      <c r="M622" s="3">
        <v>1059966</v>
      </c>
      <c r="N622" t="s">
        <v>2475</v>
      </c>
      <c r="O622">
        <v>109</v>
      </c>
      <c r="P622">
        <f>_xlfn.XLOOKUP(D:D,CPI_Index!E:E,CPI_Index!B:B)</f>
        <v>103.9</v>
      </c>
      <c r="Q622" s="11">
        <f>M622*(CPI_Index!$B$112/Movies!P622)</f>
        <v>3108485.4687199225</v>
      </c>
    </row>
    <row r="623" spans="1:17" hidden="1" x14ac:dyDescent="0.25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 s="3">
        <v>1820049</v>
      </c>
      <c r="N623" t="s">
        <v>180</v>
      </c>
      <c r="O623">
        <v>110</v>
      </c>
      <c r="P623">
        <f>_xlfn.XLOOKUP(D:D,CPI_Index!E:E,CPI_Index!B:B)</f>
        <v>103.9</v>
      </c>
      <c r="Q623" s="11">
        <f>M623*(CPI_Index!$B$112/Movies!P623)</f>
        <v>5337525.7969201151</v>
      </c>
    </row>
    <row r="624" spans="1:17" hidden="1" x14ac:dyDescent="0.25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 s="3">
        <v>2527088</v>
      </c>
      <c r="N624" t="s">
        <v>570</v>
      </c>
      <c r="O624">
        <v>92</v>
      </c>
      <c r="P624">
        <f>_xlfn.XLOOKUP(D:D,CPI_Index!E:E,CPI_Index!B:B)</f>
        <v>103.9</v>
      </c>
      <c r="Q624" s="11">
        <f>M624*(CPI_Index!$B$112/Movies!P624)</f>
        <v>7411007.8306063516</v>
      </c>
    </row>
    <row r="625" spans="1:17" hidden="1" x14ac:dyDescent="0.25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 s="3">
        <v>526805</v>
      </c>
      <c r="N625" t="s">
        <v>2485</v>
      </c>
      <c r="O625">
        <v>92</v>
      </c>
      <c r="P625">
        <f>_xlfn.XLOOKUP(D:D,CPI_Index!E:E,CPI_Index!B:B)</f>
        <v>103.9</v>
      </c>
      <c r="Q625" s="11">
        <f>M625*(CPI_Index!$B$112/Movies!P625)</f>
        <v>1544922.8440808468</v>
      </c>
    </row>
    <row r="626" spans="1:17" hidden="1" x14ac:dyDescent="0.25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 s="3">
        <v>21538850</v>
      </c>
      <c r="N626" t="s">
        <v>23</v>
      </c>
      <c r="O626">
        <v>97</v>
      </c>
      <c r="P626">
        <f>_xlfn.XLOOKUP(D:D,CPI_Index!E:E,CPI_Index!B:B)</f>
        <v>103.9</v>
      </c>
      <c r="Q626" s="11">
        <f>M626*(CPI_Index!$B$112/Movies!P626)</f>
        <v>63165424.398460045</v>
      </c>
    </row>
    <row r="627" spans="1:17" hidden="1" x14ac:dyDescent="0.25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 s="3">
        <v>162364</v>
      </c>
      <c r="N627" t="s">
        <v>668</v>
      </c>
      <c r="O627">
        <v>107</v>
      </c>
      <c r="P627">
        <f>_xlfn.XLOOKUP(D:D,CPI_Index!E:E,CPI_Index!B:B)</f>
        <v>103.9</v>
      </c>
      <c r="Q627" s="11">
        <f>M627*(CPI_Index!$B$112/Movies!P627)</f>
        <v>476153.13570741093</v>
      </c>
    </row>
    <row r="628" spans="1:17" hidden="1" x14ac:dyDescent="0.25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 s="3">
        <v>1839623</v>
      </c>
      <c r="N628" t="s">
        <v>2495</v>
      </c>
      <c r="O628">
        <v>90</v>
      </c>
      <c r="P628">
        <f>_xlfn.XLOOKUP(D:D,CPI_Index!E:E,CPI_Index!B:B)</f>
        <v>103.9</v>
      </c>
      <c r="Q628" s="11">
        <f>M628*(CPI_Index!$B$112/Movies!P628)</f>
        <v>5394929.0481231948</v>
      </c>
    </row>
    <row r="629" spans="1:17" hidden="1" x14ac:dyDescent="0.25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 s="3">
        <v>148750</v>
      </c>
      <c r="N629" t="s">
        <v>2498</v>
      </c>
      <c r="O629">
        <v>98</v>
      </c>
      <c r="P629">
        <f>_xlfn.XLOOKUP(D:D,CPI_Index!E:E,CPI_Index!B:B)</f>
        <v>103.9</v>
      </c>
      <c r="Q629" s="11">
        <f>M629*(CPI_Index!$B$112/Movies!P629)</f>
        <v>436228.34456207888</v>
      </c>
    </row>
    <row r="630" spans="1:17" hidden="1" x14ac:dyDescent="0.25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 s="3">
        <v>200498</v>
      </c>
      <c r="N630" t="s">
        <v>2502</v>
      </c>
      <c r="O630">
        <v>106</v>
      </c>
      <c r="P630">
        <f>_xlfn.XLOOKUP(D:D,CPI_Index!E:E,CPI_Index!B:B)</f>
        <v>103.9</v>
      </c>
      <c r="Q630" s="11">
        <f>M630*(CPI_Index!$B$112/Movies!P630)</f>
        <v>587985.95380173239</v>
      </c>
    </row>
    <row r="631" spans="1:17" hidden="1" x14ac:dyDescent="0.25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 s="3">
        <v>2411143</v>
      </c>
      <c r="N631" t="s">
        <v>2508</v>
      </c>
      <c r="O631">
        <v>90</v>
      </c>
      <c r="P631">
        <f>_xlfn.XLOOKUP(D:D,CPI_Index!E:E,CPI_Index!B:B)</f>
        <v>103.9</v>
      </c>
      <c r="Q631" s="11">
        <f>M631*(CPI_Index!$B$112/Movies!P631)</f>
        <v>7070984.3320500469</v>
      </c>
    </row>
    <row r="632" spans="1:17" hidden="1" x14ac:dyDescent="0.25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 s="3">
        <v>1945658</v>
      </c>
      <c r="N632" t="s">
        <v>2511</v>
      </c>
      <c r="O632">
        <v>99</v>
      </c>
      <c r="P632">
        <f>_xlfn.XLOOKUP(D:D,CPI_Index!E:E,CPI_Index!B:B)</f>
        <v>103.9</v>
      </c>
      <c r="Q632" s="11">
        <f>M632*(CPI_Index!$B$112/Movies!P632)</f>
        <v>5705890.2078922028</v>
      </c>
    </row>
    <row r="633" spans="1:17" hidden="1" x14ac:dyDescent="0.25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 s="3">
        <v>343890</v>
      </c>
      <c r="N633" t="s">
        <v>904</v>
      </c>
      <c r="O633">
        <v>103</v>
      </c>
      <c r="P633">
        <f>_xlfn.XLOOKUP(D:D,CPI_Index!E:E,CPI_Index!B:B)</f>
        <v>103.9</v>
      </c>
      <c r="Q633" s="11">
        <f>M633*(CPI_Index!$B$112/Movies!P633)</f>
        <v>1008501.280076997</v>
      </c>
    </row>
    <row r="634" spans="1:17" hidden="1" x14ac:dyDescent="0.25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  <c r="P634">
        <f>_xlfn.XLOOKUP(D:D,CPI_Index!E:E,CPI_Index!B:B)</f>
        <v>103.9</v>
      </c>
      <c r="Q634" s="11">
        <f>M634*(CPI_Index!$B$112/Movies!P634)</f>
        <v>0</v>
      </c>
    </row>
    <row r="635" spans="1:17" hidden="1" x14ac:dyDescent="0.25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 s="3">
        <v>221000</v>
      </c>
      <c r="M635" s="3">
        <v>2687148</v>
      </c>
      <c r="O635">
        <v>110</v>
      </c>
      <c r="P635">
        <f>_xlfn.XLOOKUP(D:D,CPI_Index!E:E,CPI_Index!B:B)</f>
        <v>103.9</v>
      </c>
      <c r="Q635" s="11">
        <f>M635*(CPI_Index!$B$112/Movies!P635)</f>
        <v>7880404.1924927803</v>
      </c>
    </row>
    <row r="636" spans="1:17" hidden="1" x14ac:dyDescent="0.25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 s="3">
        <v>21058033</v>
      </c>
      <c r="N636" t="s">
        <v>1597</v>
      </c>
      <c r="O636">
        <v>88</v>
      </c>
      <c r="P636">
        <f>_xlfn.XLOOKUP(D:D,CPI_Index!E:E,CPI_Index!B:B)</f>
        <v>103.9</v>
      </c>
      <c r="Q636" s="11">
        <f>M636*(CPI_Index!$B$112/Movies!P636)</f>
        <v>61755367.229066402</v>
      </c>
    </row>
    <row r="637" spans="1:17" hidden="1" x14ac:dyDescent="0.25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 s="3">
        <v>837914</v>
      </c>
      <c r="N637" t="s">
        <v>1720</v>
      </c>
      <c r="O637">
        <v>108</v>
      </c>
      <c r="P637">
        <f>_xlfn.XLOOKUP(D:D,CPI_Index!E:E,CPI_Index!B:B)</f>
        <v>103.9</v>
      </c>
      <c r="Q637" s="11">
        <f>M637*(CPI_Index!$B$112/Movies!P637)</f>
        <v>2457289.6612127041</v>
      </c>
    </row>
    <row r="638" spans="1:17" hidden="1" x14ac:dyDescent="0.25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  <c r="P638">
        <f>_xlfn.XLOOKUP(D:D,CPI_Index!E:E,CPI_Index!B:B)</f>
        <v>103.9</v>
      </c>
      <c r="Q638" s="11">
        <f>M638*(CPI_Index!$B$112/Movies!P638)</f>
        <v>0</v>
      </c>
    </row>
    <row r="639" spans="1:17" hidden="1" x14ac:dyDescent="0.25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  <c r="P639">
        <f>_xlfn.XLOOKUP(D:D,CPI_Index!E:E,CPI_Index!B:B)</f>
        <v>103.9</v>
      </c>
      <c r="Q639" s="11">
        <f>M639*(CPI_Index!$B$112/Movies!P639)</f>
        <v>0</v>
      </c>
    </row>
    <row r="640" spans="1:17" hidden="1" x14ac:dyDescent="0.25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 s="3">
        <v>2729</v>
      </c>
      <c r="N640" t="s">
        <v>617</v>
      </c>
      <c r="O640">
        <v>89</v>
      </c>
      <c r="P640">
        <f>_xlfn.XLOOKUP(D:D,CPI_Index!E:E,CPI_Index!B:B)</f>
        <v>103.9</v>
      </c>
      <c r="Q640" s="11">
        <f>M640*(CPI_Index!$B$112/Movies!P640)</f>
        <v>8003.1405197305094</v>
      </c>
    </row>
    <row r="641" spans="1:17" hidden="1" x14ac:dyDescent="0.25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 s="3">
        <v>1000000</v>
      </c>
      <c r="M641" s="3">
        <v>95000</v>
      </c>
      <c r="N641" t="s">
        <v>2542</v>
      </c>
      <c r="O641">
        <v>96</v>
      </c>
      <c r="P641">
        <f>_xlfn.XLOOKUP(D:D,CPI_Index!E:E,CPI_Index!B:B)</f>
        <v>103.9</v>
      </c>
      <c r="Q641" s="11">
        <f>M641*(CPI_Index!$B$112/Movies!P641)</f>
        <v>278599.61501443695</v>
      </c>
    </row>
    <row r="642" spans="1:17" hidden="1" x14ac:dyDescent="0.25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  <c r="P642">
        <f>_xlfn.XLOOKUP(D:D,CPI_Index!E:E,CPI_Index!B:B)</f>
        <v>103.9</v>
      </c>
      <c r="Q642" s="11">
        <f>M642*(CPI_Index!$B$112/Movies!P642)</f>
        <v>0</v>
      </c>
    </row>
    <row r="643" spans="1:17" hidden="1" x14ac:dyDescent="0.25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  <c r="P643">
        <f>_xlfn.XLOOKUP(D:D,CPI_Index!E:E,CPI_Index!B:B)</f>
        <v>103.9</v>
      </c>
      <c r="Q643" s="11">
        <f>M643*(CPI_Index!$B$112/Movies!P643)</f>
        <v>0</v>
      </c>
    </row>
    <row r="644" spans="1:17" hidden="1" x14ac:dyDescent="0.25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 s="3">
        <v>127426</v>
      </c>
      <c r="N644" t="s">
        <v>2557</v>
      </c>
      <c r="O644">
        <v>90</v>
      </c>
      <c r="P644">
        <f>_xlfn.XLOOKUP(D:D,CPI_Index!E:E,CPI_Index!B:B)</f>
        <v>103.9</v>
      </c>
      <c r="Q644" s="11">
        <f>M644*(CPI_Index!$B$112/Movies!P644)</f>
        <v>373692.99518768041</v>
      </c>
    </row>
    <row r="645" spans="1:17" hidden="1" x14ac:dyDescent="0.25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 s="3">
        <v>7500000</v>
      </c>
      <c r="M645" s="3">
        <v>38934048</v>
      </c>
      <c r="N645" t="s">
        <v>61</v>
      </c>
      <c r="O645">
        <v>94</v>
      </c>
      <c r="P645">
        <f>_xlfn.XLOOKUP(D:D,CPI_Index!E:E,CPI_Index!B:B)</f>
        <v>107.6</v>
      </c>
      <c r="Q645" s="11">
        <f>M645*(CPI_Index!$B$112/Movies!P645)</f>
        <v>110252829.23420075</v>
      </c>
    </row>
    <row r="646" spans="1:17" hidden="1" x14ac:dyDescent="0.25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 s="3">
        <v>19000000</v>
      </c>
      <c r="M646" s="3">
        <v>63980721</v>
      </c>
      <c r="N646" t="s">
        <v>23</v>
      </c>
      <c r="O646">
        <v>114</v>
      </c>
      <c r="P646">
        <f>_xlfn.XLOOKUP(D:D,CPI_Index!E:E,CPI_Index!B:B)</f>
        <v>107.6</v>
      </c>
      <c r="Q646" s="11">
        <f>M646*(CPI_Index!$B$112/Movies!P646)</f>
        <v>181179606.77230483</v>
      </c>
    </row>
    <row r="647" spans="1:17" hidden="1" x14ac:dyDescent="0.25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 s="3">
        <v>19000000</v>
      </c>
      <c r="M647" s="3">
        <v>381906762</v>
      </c>
      <c r="N647" t="s">
        <v>61</v>
      </c>
      <c r="O647">
        <v>116</v>
      </c>
      <c r="P647">
        <f>_xlfn.XLOOKUP(D:D,CPI_Index!E:E,CPI_Index!B:B)</f>
        <v>107.6</v>
      </c>
      <c r="Q647" s="11">
        <f>M647*(CPI_Index!$B$112/Movies!P647)</f>
        <v>1081477605.7750928</v>
      </c>
    </row>
    <row r="648" spans="1:17" hidden="1" x14ac:dyDescent="0.25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 s="3">
        <v>6000000</v>
      </c>
      <c r="M648" s="3">
        <v>17307019</v>
      </c>
      <c r="N648" t="s">
        <v>2571</v>
      </c>
      <c r="O648">
        <v>116</v>
      </c>
      <c r="P648">
        <f>_xlfn.XLOOKUP(D:D,CPI_Index!E:E,CPI_Index!B:B)</f>
        <v>107.6</v>
      </c>
      <c r="Q648" s="11">
        <f>M648*(CPI_Index!$B$112/Movies!P648)</f>
        <v>49009746.183085501</v>
      </c>
    </row>
    <row r="649" spans="1:17" hidden="1" x14ac:dyDescent="0.25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 s="3">
        <v>15000000</v>
      </c>
      <c r="M649" s="3">
        <v>14643997</v>
      </c>
      <c r="N649" t="s">
        <v>44</v>
      </c>
      <c r="O649">
        <v>94</v>
      </c>
      <c r="P649">
        <f>_xlfn.XLOOKUP(D:D,CPI_Index!E:E,CPI_Index!B:B)</f>
        <v>107.6</v>
      </c>
      <c r="Q649" s="11">
        <f>M649*(CPI_Index!$B$112/Movies!P649)</f>
        <v>41468642.062267661</v>
      </c>
    </row>
    <row r="650" spans="1:17" hidden="1" x14ac:dyDescent="0.25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 s="3">
        <v>1000000</v>
      </c>
      <c r="M650" s="3">
        <v>51525171</v>
      </c>
      <c r="N650" t="s">
        <v>61</v>
      </c>
      <c r="O650">
        <v>97</v>
      </c>
      <c r="P650">
        <f>_xlfn.XLOOKUP(D:D,CPI_Index!E:E,CPI_Index!B:B)</f>
        <v>107.6</v>
      </c>
      <c r="Q650" s="11">
        <f>M650*(CPI_Index!$B$112/Movies!P650)</f>
        <v>145908174.75557622</v>
      </c>
    </row>
    <row r="651" spans="1:17" hidden="1" x14ac:dyDescent="0.25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 s="3">
        <v>17500000</v>
      </c>
      <c r="M651" s="3">
        <v>85313124</v>
      </c>
      <c r="N651" t="s">
        <v>180</v>
      </c>
      <c r="O651">
        <v>117</v>
      </c>
      <c r="P651">
        <f>_xlfn.XLOOKUP(D:D,CPI_Index!E:E,CPI_Index!B:B)</f>
        <v>107.6</v>
      </c>
      <c r="Q651" s="11">
        <f>M651*(CPI_Index!$B$112/Movies!P651)</f>
        <v>241588372.51672864</v>
      </c>
    </row>
    <row r="652" spans="1:17" hidden="1" x14ac:dyDescent="0.25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 s="3">
        <v>44000000</v>
      </c>
      <c r="M652" s="3">
        <v>300400432</v>
      </c>
      <c r="N652" t="s">
        <v>643</v>
      </c>
      <c r="O652">
        <v>96</v>
      </c>
      <c r="P652">
        <f>_xlfn.XLOOKUP(D:D,CPI_Index!E:E,CPI_Index!B:B)</f>
        <v>107.6</v>
      </c>
      <c r="Q652" s="11">
        <f>M652*(CPI_Index!$B$112/Movies!P652)</f>
        <v>850669253.07063198</v>
      </c>
    </row>
    <row r="653" spans="1:17" hidden="1" x14ac:dyDescent="0.25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 s="3">
        <v>8000000</v>
      </c>
      <c r="M653" s="3">
        <v>48230162</v>
      </c>
      <c r="N653" t="s">
        <v>61</v>
      </c>
      <c r="O653">
        <v>120</v>
      </c>
      <c r="P653">
        <f>_xlfn.XLOOKUP(D:D,CPI_Index!E:E,CPI_Index!B:B)</f>
        <v>107.6</v>
      </c>
      <c r="Q653" s="11">
        <f>M653*(CPI_Index!$B$112/Movies!P653)</f>
        <v>136577419.71561339</v>
      </c>
    </row>
    <row r="654" spans="1:17" hidden="1" x14ac:dyDescent="0.25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 s="3">
        <v>24500000</v>
      </c>
      <c r="M654" s="3">
        <v>15502112</v>
      </c>
      <c r="N654" t="s">
        <v>2590</v>
      </c>
      <c r="O654">
        <v>94</v>
      </c>
      <c r="P654">
        <f>_xlfn.XLOOKUP(D:D,CPI_Index!E:E,CPI_Index!B:B)</f>
        <v>107.6</v>
      </c>
      <c r="Q654" s="11">
        <f>M654*(CPI_Index!$B$112/Movies!P654)</f>
        <v>43898638.721189588</v>
      </c>
    </row>
    <row r="655" spans="1:17" hidden="1" x14ac:dyDescent="0.25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 s="3">
        <v>4000000</v>
      </c>
      <c r="M655" s="3">
        <v>14237880</v>
      </c>
      <c r="N655" t="s">
        <v>530</v>
      </c>
      <c r="O655">
        <v>91</v>
      </c>
      <c r="P655">
        <f>_xlfn.XLOOKUP(D:D,CPI_Index!E:E,CPI_Index!B:B)</f>
        <v>107.6</v>
      </c>
      <c r="Q655" s="11">
        <f>M655*(CPI_Index!$B$112/Movies!P655)</f>
        <v>40318606.282527879</v>
      </c>
    </row>
    <row r="656" spans="1:17" hidden="1" x14ac:dyDescent="0.25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 s="3">
        <v>10000000</v>
      </c>
      <c r="M656" s="3">
        <v>37803872</v>
      </c>
      <c r="N656" t="s">
        <v>31</v>
      </c>
      <c r="O656">
        <v>110</v>
      </c>
      <c r="P656">
        <f>_xlfn.XLOOKUP(D:D,CPI_Index!E:E,CPI_Index!B:B)</f>
        <v>107.6</v>
      </c>
      <c r="Q656" s="11">
        <f>M656*(CPI_Index!$B$112/Movies!P656)</f>
        <v>107052414.48327138</v>
      </c>
    </row>
    <row r="657" spans="1:17" hidden="1" x14ac:dyDescent="0.25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 s="3">
        <v>15000000</v>
      </c>
      <c r="M657" s="3">
        <v>9949953</v>
      </c>
      <c r="N657" t="s">
        <v>1063</v>
      </c>
      <c r="O657">
        <v>132</v>
      </c>
      <c r="P657">
        <f>_xlfn.XLOOKUP(D:D,CPI_Index!E:E,CPI_Index!B:B)</f>
        <v>107.6</v>
      </c>
      <c r="Q657" s="11">
        <f>M657*(CPI_Index!$B$112/Movies!P657)</f>
        <v>28176121.552973978</v>
      </c>
    </row>
    <row r="658" spans="1:17" hidden="1" x14ac:dyDescent="0.25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 s="3">
        <v>6900000</v>
      </c>
      <c r="M658" s="3">
        <v>41410568</v>
      </c>
      <c r="N658" t="s">
        <v>86</v>
      </c>
      <c r="O658">
        <v>115</v>
      </c>
      <c r="P658">
        <f>_xlfn.XLOOKUP(D:D,CPI_Index!E:E,CPI_Index!B:B)</f>
        <v>107.6</v>
      </c>
      <c r="Q658" s="11">
        <f>M658*(CPI_Index!$B$112/Movies!P658)</f>
        <v>117265799.90334573</v>
      </c>
    </row>
    <row r="659" spans="1:17" hidden="1" x14ac:dyDescent="0.25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 s="3">
        <v>33086611</v>
      </c>
      <c r="N659" t="s">
        <v>1536</v>
      </c>
      <c r="O659">
        <v>91</v>
      </c>
      <c r="P659">
        <f>_xlfn.XLOOKUP(D:D,CPI_Index!E:E,CPI_Index!B:B)</f>
        <v>107.6</v>
      </c>
      <c r="Q659" s="11">
        <f>M659*(CPI_Index!$B$112/Movies!P659)</f>
        <v>93694148.435873613</v>
      </c>
    </row>
    <row r="660" spans="1:17" hidden="1" x14ac:dyDescent="0.25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 s="3">
        <v>8000000</v>
      </c>
      <c r="M660" s="3">
        <v>12952019</v>
      </c>
      <c r="N660" t="s">
        <v>2609</v>
      </c>
      <c r="O660">
        <v>108</v>
      </c>
      <c r="P660">
        <f>_xlfn.XLOOKUP(D:D,CPI_Index!E:E,CPI_Index!B:B)</f>
        <v>107.6</v>
      </c>
      <c r="Q660" s="11">
        <f>M660*(CPI_Index!$B$112/Movies!P660)</f>
        <v>36677325.179368027</v>
      </c>
    </row>
    <row r="661" spans="1:17" hidden="1" x14ac:dyDescent="0.25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 s="3">
        <v>10000000</v>
      </c>
      <c r="M661" s="3">
        <v>57491000</v>
      </c>
      <c r="N661" t="s">
        <v>2571</v>
      </c>
      <c r="O661">
        <v>90</v>
      </c>
      <c r="P661">
        <f>_xlfn.XLOOKUP(D:D,CPI_Index!E:E,CPI_Index!B:B)</f>
        <v>107.6</v>
      </c>
      <c r="Q661" s="11">
        <f>M661*(CPI_Index!$B$112/Movies!P661)</f>
        <v>162802116.17100373</v>
      </c>
    </row>
    <row r="662" spans="1:17" hidden="1" x14ac:dyDescent="0.25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 s="3">
        <v>12000000</v>
      </c>
      <c r="M662" s="3">
        <v>68706993</v>
      </c>
      <c r="N662" t="s">
        <v>44</v>
      </c>
      <c r="O662">
        <v>112</v>
      </c>
      <c r="P662">
        <f>_xlfn.XLOOKUP(D:D,CPI_Index!E:E,CPI_Index!B:B)</f>
        <v>107.6</v>
      </c>
      <c r="Q662" s="11">
        <f>M662*(CPI_Index!$B$112/Movies!P662)</f>
        <v>194563390.02881041</v>
      </c>
    </row>
    <row r="663" spans="1:17" hidden="1" x14ac:dyDescent="0.25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 s="3">
        <v>15000000</v>
      </c>
      <c r="M663" s="3">
        <v>98467863</v>
      </c>
      <c r="N663" t="s">
        <v>1546</v>
      </c>
      <c r="O663">
        <v>154</v>
      </c>
      <c r="P663">
        <f>_xlfn.XLOOKUP(D:D,CPI_Index!E:E,CPI_Index!B:B)</f>
        <v>107.6</v>
      </c>
      <c r="Q663" s="11">
        <f>M663*(CPI_Index!$B$112/Movies!P663)</f>
        <v>278839757.02695167</v>
      </c>
    </row>
    <row r="664" spans="1:17" hidden="1" x14ac:dyDescent="0.25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 s="3">
        <v>26000000</v>
      </c>
      <c r="M664" s="3">
        <v>32192570</v>
      </c>
      <c r="N664" t="s">
        <v>31</v>
      </c>
      <c r="O664">
        <v>133</v>
      </c>
      <c r="P664">
        <f>_xlfn.XLOOKUP(D:D,CPI_Index!E:E,CPI_Index!B:B)</f>
        <v>107.6</v>
      </c>
      <c r="Q664" s="11">
        <f>M664*(CPI_Index!$B$112/Movies!P664)</f>
        <v>91162417.091078073</v>
      </c>
    </row>
    <row r="665" spans="1:17" hidden="1" x14ac:dyDescent="0.25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 s="3">
        <v>30000000</v>
      </c>
      <c r="M665" s="3">
        <v>300473716</v>
      </c>
      <c r="N665" t="s">
        <v>80</v>
      </c>
      <c r="O665">
        <v>91</v>
      </c>
      <c r="P665">
        <f>_xlfn.XLOOKUP(D:D,CPI_Index!E:E,CPI_Index!B:B)</f>
        <v>107.6</v>
      </c>
      <c r="Q665" s="11">
        <f>M665*(CPI_Index!$B$112/Movies!P665)</f>
        <v>850876777.55762088</v>
      </c>
    </row>
    <row r="666" spans="1:17" hidden="1" x14ac:dyDescent="0.25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 s="3">
        <v>10297601</v>
      </c>
      <c r="N666" t="s">
        <v>2240</v>
      </c>
      <c r="O666">
        <v>97</v>
      </c>
      <c r="P666">
        <f>_xlfn.XLOOKUP(D:D,CPI_Index!E:E,CPI_Index!B:B)</f>
        <v>107.6</v>
      </c>
      <c r="Q666" s="11">
        <f>M666*(CPI_Index!$B$112/Movies!P666)</f>
        <v>29160585.731412638</v>
      </c>
    </row>
    <row r="667" spans="1:17" hidden="1" x14ac:dyDescent="0.25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 s="3">
        <v>11500000</v>
      </c>
      <c r="M667" s="3">
        <v>4164283</v>
      </c>
      <c r="N667" t="s">
        <v>2630</v>
      </c>
      <c r="O667">
        <v>162</v>
      </c>
      <c r="P667">
        <f>_xlfn.XLOOKUP(D:D,CPI_Index!E:E,CPI_Index!B:B)</f>
        <v>107.6</v>
      </c>
      <c r="Q667" s="11">
        <f>M667*(CPI_Index!$B$112/Movies!P667)</f>
        <v>11792351.580855019</v>
      </c>
    </row>
    <row r="668" spans="1:17" hidden="1" x14ac:dyDescent="0.25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 s="3">
        <v>20000000</v>
      </c>
      <c r="M668" s="3">
        <v>18432000</v>
      </c>
      <c r="N668" t="s">
        <v>180</v>
      </c>
      <c r="O668">
        <v>121</v>
      </c>
      <c r="P668">
        <f>_xlfn.XLOOKUP(D:D,CPI_Index!E:E,CPI_Index!B:B)</f>
        <v>107.6</v>
      </c>
      <c r="Q668" s="11">
        <f>M668*(CPI_Index!$B$112/Movies!P668)</f>
        <v>52195449.814126395</v>
      </c>
    </row>
    <row r="669" spans="1:17" hidden="1" x14ac:dyDescent="0.25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 s="3">
        <v>3000000</v>
      </c>
      <c r="M669" s="3">
        <v>21041453</v>
      </c>
      <c r="N669" t="s">
        <v>1083</v>
      </c>
      <c r="O669">
        <v>117</v>
      </c>
      <c r="P669">
        <f>_xlfn.XLOOKUP(D:D,CPI_Index!E:E,CPI_Index!B:B)</f>
        <v>107.6</v>
      </c>
      <c r="Q669" s="11">
        <f>M669*(CPI_Index!$B$112/Movies!P669)</f>
        <v>59584858.077137545</v>
      </c>
    </row>
    <row r="670" spans="1:17" hidden="1" x14ac:dyDescent="0.25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 s="3">
        <v>17900000</v>
      </c>
      <c r="M670" s="3">
        <v>6951415</v>
      </c>
      <c r="N670" t="s">
        <v>593</v>
      </c>
      <c r="O670">
        <v>89</v>
      </c>
      <c r="P670">
        <f>_xlfn.XLOOKUP(D:D,CPI_Index!E:E,CPI_Index!B:B)</f>
        <v>107.6</v>
      </c>
      <c r="Q670" s="11">
        <f>M670*(CPI_Index!$B$112/Movies!P670)</f>
        <v>19684908.461895913</v>
      </c>
    </row>
    <row r="671" spans="1:17" hidden="1" x14ac:dyDescent="0.25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 s="3">
        <v>9000000</v>
      </c>
      <c r="M671" s="3">
        <v>24922237</v>
      </c>
      <c r="N671" t="s">
        <v>31</v>
      </c>
      <c r="O671">
        <v>106</v>
      </c>
      <c r="P671">
        <f>_xlfn.XLOOKUP(D:D,CPI_Index!E:E,CPI_Index!B:B)</f>
        <v>107.6</v>
      </c>
      <c r="Q671" s="11">
        <f>M671*(CPI_Index!$B$112/Movies!P671)</f>
        <v>70574401.616171002</v>
      </c>
    </row>
    <row r="672" spans="1:17" hidden="1" x14ac:dyDescent="0.25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 s="3">
        <v>25000000</v>
      </c>
      <c r="M672" s="3">
        <v>9873044</v>
      </c>
      <c r="N672" t="s">
        <v>44</v>
      </c>
      <c r="O672">
        <v>109</v>
      </c>
      <c r="P672">
        <f>_xlfn.XLOOKUP(D:D,CPI_Index!E:E,CPI_Index!B:B)</f>
        <v>107.6</v>
      </c>
      <c r="Q672" s="11">
        <f>M672*(CPI_Index!$B$112/Movies!P672)</f>
        <v>27958331.847583644</v>
      </c>
    </row>
    <row r="673" spans="1:17" hidden="1" x14ac:dyDescent="0.25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 s="3">
        <v>6500000</v>
      </c>
      <c r="N673" t="s">
        <v>2648</v>
      </c>
      <c r="O673">
        <v>126</v>
      </c>
      <c r="P673">
        <f>_xlfn.XLOOKUP(D:D,CPI_Index!E:E,CPI_Index!B:B)</f>
        <v>107.6</v>
      </c>
      <c r="Q673" s="11">
        <f>M673*(CPI_Index!$B$112/Movies!P673)</f>
        <v>0</v>
      </c>
    </row>
    <row r="674" spans="1:17" hidden="1" x14ac:dyDescent="0.25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 s="3">
        <v>10000000</v>
      </c>
      <c r="M674" s="3">
        <v>36230219</v>
      </c>
      <c r="N674" t="s">
        <v>536</v>
      </c>
      <c r="O674">
        <v>107</v>
      </c>
      <c r="P674">
        <f>_xlfn.XLOOKUP(D:D,CPI_Index!E:E,CPI_Index!B:B)</f>
        <v>107.6</v>
      </c>
      <c r="Q674" s="11">
        <f>M674*(CPI_Index!$B$112/Movies!P674)</f>
        <v>102596168.48791821</v>
      </c>
    </row>
    <row r="675" spans="1:17" hidden="1" x14ac:dyDescent="0.25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 s="3">
        <v>4500000</v>
      </c>
      <c r="M675" s="3">
        <v>10609321</v>
      </c>
      <c r="N675" t="s">
        <v>1186</v>
      </c>
      <c r="O675">
        <v>97</v>
      </c>
      <c r="P675">
        <f>_xlfn.XLOOKUP(D:D,CPI_Index!E:E,CPI_Index!B:B)</f>
        <v>107.6</v>
      </c>
      <c r="Q675" s="11">
        <f>M675*(CPI_Index!$B$112/Movies!P675)</f>
        <v>30043309.560408924</v>
      </c>
    </row>
    <row r="676" spans="1:17" hidden="1" x14ac:dyDescent="0.25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 s="3">
        <v>30000000</v>
      </c>
      <c r="M676" s="3">
        <v>50327960</v>
      </c>
      <c r="N676" t="s">
        <v>588</v>
      </c>
      <c r="O676">
        <v>131</v>
      </c>
      <c r="P676">
        <f>_xlfn.XLOOKUP(D:D,CPI_Index!E:E,CPI_Index!B:B)</f>
        <v>107.6</v>
      </c>
      <c r="Q676" s="11">
        <f>M676*(CPI_Index!$B$112/Movies!P676)</f>
        <v>142517931.33828998</v>
      </c>
    </row>
    <row r="677" spans="1:17" hidden="1" x14ac:dyDescent="0.25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 s="3">
        <v>8000000</v>
      </c>
      <c r="M677" s="3">
        <v>59612888</v>
      </c>
      <c r="N677" t="s">
        <v>61</v>
      </c>
      <c r="O677">
        <v>98</v>
      </c>
      <c r="P677">
        <f>_xlfn.XLOOKUP(D:D,CPI_Index!E:E,CPI_Index!B:B)</f>
        <v>107.6</v>
      </c>
      <c r="Q677" s="11">
        <f>M677*(CPI_Index!$B$112/Movies!P677)</f>
        <v>168810845.47955391</v>
      </c>
    </row>
    <row r="678" spans="1:17" hidden="1" x14ac:dyDescent="0.25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 s="3">
        <v>19000000</v>
      </c>
      <c r="M678" s="3">
        <v>12918858</v>
      </c>
      <c r="N678" t="s">
        <v>31</v>
      </c>
      <c r="O678">
        <v>115</v>
      </c>
      <c r="P678">
        <f>_xlfn.XLOOKUP(D:D,CPI_Index!E:E,CPI_Index!B:B)</f>
        <v>107.6</v>
      </c>
      <c r="Q678" s="11">
        <f>M678*(CPI_Index!$B$112/Movies!P678)</f>
        <v>36583420.377323419</v>
      </c>
    </row>
    <row r="679" spans="1:17" hidden="1" x14ac:dyDescent="0.25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 s="3">
        <v>3000000</v>
      </c>
      <c r="M679" s="3">
        <v>29999213</v>
      </c>
      <c r="N679" t="s">
        <v>2026</v>
      </c>
      <c r="O679">
        <v>87</v>
      </c>
      <c r="P679">
        <f>_xlfn.XLOOKUP(D:D,CPI_Index!E:E,CPI_Index!B:B)</f>
        <v>107.6</v>
      </c>
      <c r="Q679" s="11">
        <f>M679*(CPI_Index!$B$112/Movies!P679)</f>
        <v>84951302.984200746</v>
      </c>
    </row>
    <row r="680" spans="1:17" hidden="1" x14ac:dyDescent="0.25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 s="3">
        <v>24689703</v>
      </c>
      <c r="N680" t="s">
        <v>44</v>
      </c>
      <c r="O680">
        <v>87</v>
      </c>
      <c r="P680">
        <f>_xlfn.XLOOKUP(D:D,CPI_Index!E:E,CPI_Index!B:B)</f>
        <v>107.6</v>
      </c>
      <c r="Q680" s="11">
        <f>M680*(CPI_Index!$B$112/Movies!P680)</f>
        <v>69915915.46561338</v>
      </c>
    </row>
    <row r="681" spans="1:17" hidden="1" x14ac:dyDescent="0.25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 s="3">
        <v>25000000</v>
      </c>
      <c r="M681" s="3">
        <v>11603545</v>
      </c>
      <c r="N681" t="s">
        <v>1175</v>
      </c>
      <c r="O681">
        <v>101</v>
      </c>
      <c r="P681">
        <f>_xlfn.XLOOKUP(D:D,CPI_Index!E:E,CPI_Index!B:B)</f>
        <v>107.6</v>
      </c>
      <c r="Q681" s="11">
        <f>M681*(CPI_Index!$B$112/Movies!P681)</f>
        <v>32858737.560408924</v>
      </c>
    </row>
    <row r="682" spans="1:17" hidden="1" x14ac:dyDescent="0.25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 s="3">
        <v>6000000</v>
      </c>
      <c r="M682" s="3">
        <v>40940662</v>
      </c>
      <c r="N682" t="s">
        <v>23</v>
      </c>
      <c r="O682">
        <v>91</v>
      </c>
      <c r="P682">
        <f>_xlfn.XLOOKUP(D:D,CPI_Index!E:E,CPI_Index!B:B)</f>
        <v>107.6</v>
      </c>
      <c r="Q682" s="11">
        <f>M682*(CPI_Index!$B$112/Movies!P682)</f>
        <v>115935127.42936803</v>
      </c>
    </row>
    <row r="683" spans="1:17" hidden="1" x14ac:dyDescent="0.25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 s="3">
        <v>31000000</v>
      </c>
      <c r="M683" s="3">
        <v>227514205</v>
      </c>
      <c r="N683" t="s">
        <v>2675</v>
      </c>
      <c r="O683">
        <v>161</v>
      </c>
      <c r="P683">
        <f>_xlfn.XLOOKUP(D:D,CPI_Index!E:E,CPI_Index!B:B)</f>
        <v>107.6</v>
      </c>
      <c r="Q683" s="11">
        <f>M683*(CPI_Index!$B$112/Movies!P683)</f>
        <v>644271173.45260227</v>
      </c>
    </row>
    <row r="684" spans="1:17" hidden="1" x14ac:dyDescent="0.25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 s="3">
        <v>3500000</v>
      </c>
      <c r="M684" s="3">
        <v>5000000</v>
      </c>
      <c r="N684" t="s">
        <v>1075</v>
      </c>
      <c r="O684">
        <v>101</v>
      </c>
      <c r="P684">
        <f>_xlfn.XLOOKUP(D:D,CPI_Index!E:E,CPI_Index!B:B)</f>
        <v>107.6</v>
      </c>
      <c r="Q684" s="11">
        <f>M684*(CPI_Index!$B$112/Movies!P684)</f>
        <v>14158921.933085501</v>
      </c>
    </row>
    <row r="685" spans="1:17" hidden="1" x14ac:dyDescent="0.25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 s="3">
        <v>11528900</v>
      </c>
      <c r="N685" t="s">
        <v>31</v>
      </c>
      <c r="O685">
        <v>100</v>
      </c>
      <c r="P685">
        <f>_xlfn.XLOOKUP(D:D,CPI_Index!E:E,CPI_Index!B:B)</f>
        <v>107.6</v>
      </c>
      <c r="Q685" s="11">
        <f>M685*(CPI_Index!$B$112/Movies!P685)</f>
        <v>32647359.014869887</v>
      </c>
    </row>
    <row r="686" spans="1:17" hidden="1" x14ac:dyDescent="0.25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 s="3">
        <v>17000000</v>
      </c>
      <c r="M686" s="3">
        <v>49364621</v>
      </c>
      <c r="N686" t="s">
        <v>1481</v>
      </c>
      <c r="O686">
        <v>95</v>
      </c>
      <c r="P686">
        <f>_xlfn.XLOOKUP(D:D,CPI_Index!E:E,CPI_Index!B:B)</f>
        <v>107.6</v>
      </c>
      <c r="Q686" s="11">
        <f>M686*(CPI_Index!$B$112/Movies!P686)</f>
        <v>139789962.99907064</v>
      </c>
    </row>
    <row r="687" spans="1:17" hidden="1" x14ac:dyDescent="0.25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 s="3">
        <v>22000000</v>
      </c>
      <c r="M687" s="3">
        <v>60088980</v>
      </c>
      <c r="N687" t="s">
        <v>23</v>
      </c>
      <c r="O687">
        <v>102</v>
      </c>
      <c r="P687">
        <f>_xlfn.XLOOKUP(D:D,CPI_Index!E:E,CPI_Index!B:B)</f>
        <v>107.6</v>
      </c>
      <c r="Q687" s="11">
        <f>M687*(CPI_Index!$B$112/Movies!P687)</f>
        <v>170159035.37174723</v>
      </c>
    </row>
    <row r="688" spans="1:17" hidden="1" x14ac:dyDescent="0.25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 s="3">
        <v>3000000</v>
      </c>
      <c r="M688" s="3">
        <v>19444631</v>
      </c>
      <c r="N688" t="s">
        <v>2175</v>
      </c>
      <c r="O688">
        <v>93</v>
      </c>
      <c r="P688">
        <f>_xlfn.XLOOKUP(D:D,CPI_Index!E:E,CPI_Index!B:B)</f>
        <v>107.6</v>
      </c>
      <c r="Q688" s="11">
        <f>M688*(CPI_Index!$B$112/Movies!P688)</f>
        <v>55063002.469330855</v>
      </c>
    </row>
    <row r="689" spans="1:17" hidden="1" x14ac:dyDescent="0.25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 s="3">
        <v>7600000</v>
      </c>
      <c r="M689" s="3">
        <v>55600000</v>
      </c>
      <c r="N689" t="s">
        <v>23</v>
      </c>
      <c r="O689">
        <v>87</v>
      </c>
      <c r="P689">
        <f>_xlfn.XLOOKUP(D:D,CPI_Index!E:E,CPI_Index!B:B)</f>
        <v>107.6</v>
      </c>
      <c r="Q689" s="11">
        <f>M689*(CPI_Index!$B$112/Movies!P689)</f>
        <v>157447211.89591077</v>
      </c>
    </row>
    <row r="690" spans="1:17" hidden="1" x14ac:dyDescent="0.25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 s="3">
        <v>44000000</v>
      </c>
      <c r="M690" s="3">
        <v>21288692</v>
      </c>
      <c r="N690" t="s">
        <v>1724</v>
      </c>
      <c r="O690">
        <v>80</v>
      </c>
      <c r="P690">
        <f>_xlfn.XLOOKUP(D:D,CPI_Index!E:E,CPI_Index!B:B)</f>
        <v>107.6</v>
      </c>
      <c r="Q690" s="11">
        <f>M690*(CPI_Index!$B$112/Movies!P690)</f>
        <v>60284985.617100373</v>
      </c>
    </row>
    <row r="691" spans="1:17" hidden="1" x14ac:dyDescent="0.25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 s="3">
        <v>2200000</v>
      </c>
      <c r="M691" s="3">
        <v>21930418</v>
      </c>
      <c r="N691" t="s">
        <v>578</v>
      </c>
      <c r="O691">
        <v>92</v>
      </c>
      <c r="P691">
        <f>_xlfn.XLOOKUP(D:D,CPI_Index!E:E,CPI_Index!B:B)</f>
        <v>107.6</v>
      </c>
      <c r="Q691" s="11">
        <f>M691*(CPI_Index!$B$112/Movies!P691)</f>
        <v>62102215.28438662</v>
      </c>
    </row>
    <row r="692" spans="1:17" hidden="1" x14ac:dyDescent="0.25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 s="3">
        <v>9000000</v>
      </c>
      <c r="M692" s="3">
        <v>7683620</v>
      </c>
      <c r="N692" t="s">
        <v>1175</v>
      </c>
      <c r="O692">
        <v>111</v>
      </c>
      <c r="P692">
        <f>_xlfn.XLOOKUP(D:D,CPI_Index!E:E,CPI_Index!B:B)</f>
        <v>107.6</v>
      </c>
      <c r="Q692" s="11">
        <f>M692*(CPI_Index!$B$112/Movies!P692)</f>
        <v>21758355.148698885</v>
      </c>
    </row>
    <row r="693" spans="1:17" hidden="1" x14ac:dyDescent="0.25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 s="3">
        <v>900000</v>
      </c>
      <c r="M693" s="3">
        <v>2023414</v>
      </c>
      <c r="N693" t="s">
        <v>2249</v>
      </c>
      <c r="O693">
        <v>104</v>
      </c>
      <c r="P693">
        <f>_xlfn.XLOOKUP(D:D,CPI_Index!E:E,CPI_Index!B:B)</f>
        <v>107.6</v>
      </c>
      <c r="Q693" s="11">
        <f>M693*(CPI_Index!$B$112/Movies!P693)</f>
        <v>5729872.1728624534</v>
      </c>
    </row>
    <row r="694" spans="1:17" hidden="1" x14ac:dyDescent="0.25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 s="3">
        <v>20000000</v>
      </c>
      <c r="M694" s="3">
        <v>45833132</v>
      </c>
      <c r="N694" t="s">
        <v>61</v>
      </c>
      <c r="O694">
        <v>102</v>
      </c>
      <c r="P694">
        <f>_xlfn.XLOOKUP(D:D,CPI_Index!E:E,CPI_Index!B:B)</f>
        <v>107.6</v>
      </c>
      <c r="Q694" s="11">
        <f>M694*(CPI_Index!$B$112/Movies!P694)</f>
        <v>129789547.58736059</v>
      </c>
    </row>
    <row r="695" spans="1:17" hidden="1" x14ac:dyDescent="0.25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 s="3">
        <v>10000000</v>
      </c>
      <c r="M695" s="3">
        <v>25754284</v>
      </c>
      <c r="N695" t="s">
        <v>2609</v>
      </c>
      <c r="O695">
        <v>109</v>
      </c>
      <c r="P695">
        <f>_xlfn.XLOOKUP(D:D,CPI_Index!E:E,CPI_Index!B:B)</f>
        <v>107.6</v>
      </c>
      <c r="Q695" s="11">
        <f>M695*(CPI_Index!$B$112/Movies!P695)</f>
        <v>72930579.31970261</v>
      </c>
    </row>
    <row r="696" spans="1:17" hidden="1" x14ac:dyDescent="0.25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 s="3">
        <v>3099497</v>
      </c>
      <c r="N696" t="s">
        <v>2719</v>
      </c>
      <c r="O696">
        <v>96</v>
      </c>
      <c r="P696">
        <f>_xlfn.XLOOKUP(D:D,CPI_Index!E:E,CPI_Index!B:B)</f>
        <v>107.6</v>
      </c>
      <c r="Q696" s="11">
        <f>M696*(CPI_Index!$B$112/Movies!P696)</f>
        <v>8777107.2109665424</v>
      </c>
    </row>
    <row r="697" spans="1:17" hidden="1" x14ac:dyDescent="0.25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 s="3">
        <v>4500000</v>
      </c>
      <c r="M697" s="3">
        <v>27398584</v>
      </c>
      <c r="N697" t="s">
        <v>50</v>
      </c>
      <c r="O697">
        <v>104</v>
      </c>
      <c r="P697">
        <f>_xlfn.XLOOKUP(D:D,CPI_Index!E:E,CPI_Index!B:B)</f>
        <v>107.6</v>
      </c>
      <c r="Q697" s="11">
        <f>M697*(CPI_Index!$B$112/Movies!P697)</f>
        <v>77586882.386617094</v>
      </c>
    </row>
    <row r="698" spans="1:17" hidden="1" x14ac:dyDescent="0.25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 s="3">
        <v>6326051</v>
      </c>
      <c r="N698" t="s">
        <v>2175</v>
      </c>
      <c r="O698">
        <v>90</v>
      </c>
      <c r="P698">
        <f>_xlfn.XLOOKUP(D:D,CPI_Index!E:E,CPI_Index!B:B)</f>
        <v>107.6</v>
      </c>
      <c r="Q698" s="11">
        <f>M698*(CPI_Index!$B$112/Movies!P698)</f>
        <v>17914012.450743496</v>
      </c>
    </row>
    <row r="699" spans="1:17" hidden="1" x14ac:dyDescent="0.25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 s="3">
        <v>12993175</v>
      </c>
      <c r="N699" t="s">
        <v>23</v>
      </c>
      <c r="O699">
        <v>107</v>
      </c>
      <c r="P699">
        <f>_xlfn.XLOOKUP(D:D,CPI_Index!E:E,CPI_Index!B:B)</f>
        <v>107.6</v>
      </c>
      <c r="Q699" s="11">
        <f>M699*(CPI_Index!$B$112/Movies!P699)</f>
        <v>36793870.097583644</v>
      </c>
    </row>
    <row r="700" spans="1:17" hidden="1" x14ac:dyDescent="0.25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 s="3">
        <v>15000000</v>
      </c>
      <c r="M700" s="3">
        <v>40491165</v>
      </c>
      <c r="N700" t="s">
        <v>31</v>
      </c>
      <c r="O700">
        <v>108</v>
      </c>
      <c r="P700">
        <f>_xlfn.XLOOKUP(D:D,CPI_Index!E:E,CPI_Index!B:B)</f>
        <v>107.6</v>
      </c>
      <c r="Q700" s="11">
        <f>M700*(CPI_Index!$B$112/Movies!P700)</f>
        <v>114662248.8429368</v>
      </c>
    </row>
    <row r="701" spans="1:17" hidden="1" x14ac:dyDescent="0.25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 s="3">
        <v>40000000</v>
      </c>
      <c r="M701" s="3">
        <v>12303411</v>
      </c>
      <c r="N701" t="s">
        <v>180</v>
      </c>
      <c r="O701">
        <v>108</v>
      </c>
      <c r="P701">
        <f>_xlfn.XLOOKUP(D:D,CPI_Index!E:E,CPI_Index!B:B)</f>
        <v>107.6</v>
      </c>
      <c r="Q701" s="11">
        <f>M701*(CPI_Index!$B$112/Movies!P701)</f>
        <v>34840607.171933085</v>
      </c>
    </row>
    <row r="702" spans="1:17" hidden="1" x14ac:dyDescent="0.25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 s="3">
        <v>9369329</v>
      </c>
      <c r="N702" t="s">
        <v>2175</v>
      </c>
      <c r="O702">
        <v>112</v>
      </c>
      <c r="P702">
        <f>_xlfn.XLOOKUP(D:D,CPI_Index!E:E,CPI_Index!B:B)</f>
        <v>107.6</v>
      </c>
      <c r="Q702" s="11">
        <f>M702*(CPI_Index!$B$112/Movies!P702)</f>
        <v>26531919.575278811</v>
      </c>
    </row>
    <row r="703" spans="1:17" hidden="1" x14ac:dyDescent="0.25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 s="3">
        <v>19875740</v>
      </c>
      <c r="N703" t="s">
        <v>2363</v>
      </c>
      <c r="O703">
        <v>107</v>
      </c>
      <c r="P703">
        <f>_xlfn.XLOOKUP(D:D,CPI_Index!E:E,CPI_Index!B:B)</f>
        <v>107.6</v>
      </c>
      <c r="Q703" s="11">
        <f>M703*(CPI_Index!$B$112/Movies!P703)</f>
        <v>56283810.204460971</v>
      </c>
    </row>
    <row r="704" spans="1:17" hidden="1" x14ac:dyDescent="0.25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 s="3">
        <v>25000000</v>
      </c>
      <c r="M704" s="3">
        <v>96773200</v>
      </c>
      <c r="N704" t="s">
        <v>2571</v>
      </c>
      <c r="O704">
        <v>106</v>
      </c>
      <c r="P704">
        <f>_xlfn.XLOOKUP(D:D,CPI_Index!E:E,CPI_Index!B:B)</f>
        <v>107.6</v>
      </c>
      <c r="Q704" s="11">
        <f>M704*(CPI_Index!$B$112/Movies!P704)</f>
        <v>274040836.80297399</v>
      </c>
    </row>
    <row r="705" spans="1:17" hidden="1" x14ac:dyDescent="0.25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 s="3">
        <v>3200000</v>
      </c>
      <c r="M705" s="3">
        <v>10000000</v>
      </c>
      <c r="N705" t="s">
        <v>2745</v>
      </c>
      <c r="O705">
        <v>94</v>
      </c>
      <c r="P705">
        <f>_xlfn.XLOOKUP(D:D,CPI_Index!E:E,CPI_Index!B:B)</f>
        <v>107.6</v>
      </c>
      <c r="Q705" s="11">
        <f>M705*(CPI_Index!$B$112/Movies!P705)</f>
        <v>28317843.866171002</v>
      </c>
    </row>
    <row r="706" spans="1:17" hidden="1" x14ac:dyDescent="0.25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 s="3">
        <v>331816</v>
      </c>
      <c r="N706" t="s">
        <v>2609</v>
      </c>
      <c r="O706">
        <v>82</v>
      </c>
      <c r="P706">
        <f>_xlfn.XLOOKUP(D:D,CPI_Index!E:E,CPI_Index!B:B)</f>
        <v>107.6</v>
      </c>
      <c r="Q706" s="11">
        <f>M706*(CPI_Index!$B$112/Movies!P706)</f>
        <v>939631.36802973982</v>
      </c>
    </row>
    <row r="707" spans="1:17" hidden="1" x14ac:dyDescent="0.25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 s="3">
        <v>113164</v>
      </c>
      <c r="N707" t="s">
        <v>2753</v>
      </c>
      <c r="O707">
        <v>100</v>
      </c>
      <c r="P707">
        <f>_xlfn.XLOOKUP(D:D,CPI_Index!E:E,CPI_Index!B:B)</f>
        <v>107.6</v>
      </c>
      <c r="Q707" s="11">
        <f>M707*(CPI_Index!$B$112/Movies!P707)</f>
        <v>320456.04832713754</v>
      </c>
    </row>
    <row r="708" spans="1:17" hidden="1" x14ac:dyDescent="0.25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 s="3">
        <v>8000000</v>
      </c>
      <c r="M708" s="3">
        <v>7562164</v>
      </c>
      <c r="N708" t="s">
        <v>61</v>
      </c>
      <c r="O708">
        <v>115</v>
      </c>
      <c r="P708">
        <f>_xlfn.XLOOKUP(D:D,CPI_Index!E:E,CPI_Index!B:B)</f>
        <v>107.6</v>
      </c>
      <c r="Q708" s="11">
        <f>M708*(CPI_Index!$B$112/Movies!P708)</f>
        <v>21414417.944237918</v>
      </c>
    </row>
    <row r="709" spans="1:17" hidden="1" x14ac:dyDescent="0.25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 s="3">
        <v>4500000</v>
      </c>
      <c r="M709" s="3">
        <v>18135531</v>
      </c>
      <c r="N709" t="s">
        <v>653</v>
      </c>
      <c r="O709">
        <v>95</v>
      </c>
      <c r="P709">
        <f>_xlfn.XLOOKUP(D:D,CPI_Index!E:E,CPI_Index!B:B)</f>
        <v>107.6</v>
      </c>
      <c r="Q709" s="11">
        <f>M709*(CPI_Index!$B$112/Movies!P709)</f>
        <v>51355913.528810412</v>
      </c>
    </row>
    <row r="710" spans="1:17" hidden="1" x14ac:dyDescent="0.25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 s="3">
        <v>20000000</v>
      </c>
      <c r="M710" s="3">
        <v>42160849</v>
      </c>
      <c r="N710" t="s">
        <v>31</v>
      </c>
      <c r="O710">
        <v>136</v>
      </c>
      <c r="P710">
        <f>_xlfn.XLOOKUP(D:D,CPI_Index!E:E,CPI_Index!B:B)</f>
        <v>107.6</v>
      </c>
      <c r="Q710" s="11">
        <f>M710*(CPI_Index!$B$112/Movies!P710)</f>
        <v>119390433.9247212</v>
      </c>
    </row>
    <row r="711" spans="1:17" hidden="1" x14ac:dyDescent="0.25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 s="3">
        <v>8692426</v>
      </c>
      <c r="N711" t="s">
        <v>180</v>
      </c>
      <c r="O711">
        <v>97</v>
      </c>
      <c r="P711">
        <f>_xlfn.XLOOKUP(D:D,CPI_Index!E:E,CPI_Index!B:B)</f>
        <v>107.6</v>
      </c>
      <c r="Q711" s="11">
        <f>M711*(CPI_Index!$B$112/Movies!P711)</f>
        <v>24615076.228624534</v>
      </c>
    </row>
    <row r="712" spans="1:17" hidden="1" x14ac:dyDescent="0.25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 s="3">
        <v>7000000</v>
      </c>
      <c r="M712" s="3">
        <v>12361866</v>
      </c>
      <c r="N712" t="s">
        <v>593</v>
      </c>
      <c r="O712">
        <v>95</v>
      </c>
      <c r="P712">
        <f>_xlfn.XLOOKUP(D:D,CPI_Index!E:E,CPI_Index!B:B)</f>
        <v>107.6</v>
      </c>
      <c r="Q712" s="11">
        <f>M712*(CPI_Index!$B$112/Movies!P712)</f>
        <v>35006139.128252789</v>
      </c>
    </row>
    <row r="713" spans="1:17" hidden="1" x14ac:dyDescent="0.25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 s="3">
        <v>17009654</v>
      </c>
      <c r="N713" t="s">
        <v>2769</v>
      </c>
      <c r="O713">
        <v>120</v>
      </c>
      <c r="P713">
        <f>_xlfn.XLOOKUP(D:D,CPI_Index!E:E,CPI_Index!B:B)</f>
        <v>107.6</v>
      </c>
      <c r="Q713" s="11">
        <f>M713*(CPI_Index!$B$112/Movies!P713)</f>
        <v>48167672.618959107</v>
      </c>
    </row>
    <row r="714" spans="1:17" hidden="1" x14ac:dyDescent="0.25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 s="3">
        <v>2455535</v>
      </c>
      <c r="N714" t="s">
        <v>2774</v>
      </c>
      <c r="O714">
        <v>97</v>
      </c>
      <c r="P714">
        <f>_xlfn.XLOOKUP(D:D,CPI_Index!E:E,CPI_Index!B:B)</f>
        <v>107.6</v>
      </c>
      <c r="Q714" s="11">
        <f>M714*(CPI_Index!$B$112/Movies!P714)</f>
        <v>6953545.673791822</v>
      </c>
    </row>
    <row r="715" spans="1:17" hidden="1" x14ac:dyDescent="0.25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 s="3">
        <v>18000000</v>
      </c>
      <c r="M715" s="3">
        <v>19739575</v>
      </c>
      <c r="N715" t="s">
        <v>1546</v>
      </c>
      <c r="O715">
        <v>109</v>
      </c>
      <c r="P715">
        <f>_xlfn.XLOOKUP(D:D,CPI_Index!E:E,CPI_Index!B:B)</f>
        <v>107.6</v>
      </c>
      <c r="Q715" s="11">
        <f>M715*(CPI_Index!$B$112/Movies!P715)</f>
        <v>55898220.283457249</v>
      </c>
    </row>
    <row r="716" spans="1:17" hidden="1" x14ac:dyDescent="0.25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 s="3">
        <v>2400000</v>
      </c>
      <c r="M716" s="3">
        <v>16785</v>
      </c>
      <c r="N716" t="s">
        <v>2782</v>
      </c>
      <c r="O716">
        <v>92</v>
      </c>
      <c r="P716">
        <f>_xlfn.XLOOKUP(D:D,CPI_Index!E:E,CPI_Index!B:B)</f>
        <v>107.6</v>
      </c>
      <c r="Q716" s="11">
        <f>M716*(CPI_Index!$B$112/Movies!P716)</f>
        <v>47531.500929368027</v>
      </c>
    </row>
    <row r="717" spans="1:17" hidden="1" x14ac:dyDescent="0.25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 s="3">
        <v>9000000</v>
      </c>
      <c r="M717" s="3">
        <v>20518905</v>
      </c>
      <c r="N717" t="s">
        <v>255</v>
      </c>
      <c r="O717">
        <v>92</v>
      </c>
      <c r="P717">
        <f>_xlfn.XLOOKUP(D:D,CPI_Index!E:E,CPI_Index!B:B)</f>
        <v>107.6</v>
      </c>
      <c r="Q717" s="11">
        <f>M717*(CPI_Index!$B$112/Movies!P717)</f>
        <v>58105114.809479557</v>
      </c>
    </row>
    <row r="718" spans="1:17" hidden="1" x14ac:dyDescent="0.25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 s="3">
        <v>24000000</v>
      </c>
      <c r="M718" s="3">
        <v>18707466</v>
      </c>
      <c r="N718" t="s">
        <v>593</v>
      </c>
      <c r="O718">
        <v>134</v>
      </c>
      <c r="P718">
        <f>_xlfn.XLOOKUP(D:D,CPI_Index!E:E,CPI_Index!B:B)</f>
        <v>107.6</v>
      </c>
      <c r="Q718" s="11">
        <f>M718*(CPI_Index!$B$112/Movies!P718)</f>
        <v>52975510.131970264</v>
      </c>
    </row>
    <row r="719" spans="1:17" hidden="1" x14ac:dyDescent="0.25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 s="3">
        <v>26657534</v>
      </c>
      <c r="N719" t="s">
        <v>1234</v>
      </c>
      <c r="O719">
        <v>130</v>
      </c>
      <c r="P719">
        <f>_xlfn.XLOOKUP(D:D,CPI_Index!E:E,CPI_Index!B:B)</f>
        <v>107.6</v>
      </c>
      <c r="Q719" s="11">
        <f>M719*(CPI_Index!$B$112/Movies!P719)</f>
        <v>75488388.566914499</v>
      </c>
    </row>
    <row r="720" spans="1:17" hidden="1" x14ac:dyDescent="0.25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 s="3">
        <v>1000000</v>
      </c>
      <c r="M720" s="3">
        <v>2123135</v>
      </c>
      <c r="N720" t="s">
        <v>2795</v>
      </c>
      <c r="O720">
        <v>91</v>
      </c>
      <c r="P720">
        <f>_xlfn.XLOOKUP(D:D,CPI_Index!E:E,CPI_Index!B:B)</f>
        <v>107.6</v>
      </c>
      <c r="Q720" s="11">
        <f>M720*(CPI_Index!$B$112/Movies!P720)</f>
        <v>6012260.5436802972</v>
      </c>
    </row>
    <row r="721" spans="1:17" hidden="1" x14ac:dyDescent="0.25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 s="3">
        <v>444213</v>
      </c>
      <c r="N721" t="s">
        <v>2800</v>
      </c>
      <c r="O721">
        <v>114</v>
      </c>
      <c r="P721">
        <f>_xlfn.XLOOKUP(D:D,CPI_Index!E:E,CPI_Index!B:B)</f>
        <v>107.6</v>
      </c>
      <c r="Q721" s="11">
        <f>M721*(CPI_Index!$B$112/Movies!P721)</f>
        <v>1257915.4377323419</v>
      </c>
    </row>
    <row r="722" spans="1:17" hidden="1" x14ac:dyDescent="0.25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 s="3">
        <v>750000</v>
      </c>
      <c r="N722" t="s">
        <v>2805</v>
      </c>
      <c r="O722">
        <v>97</v>
      </c>
      <c r="P722">
        <f>_xlfn.XLOOKUP(D:D,CPI_Index!E:E,CPI_Index!B:B)</f>
        <v>107.6</v>
      </c>
      <c r="Q722" s="11">
        <f>M722*(CPI_Index!$B$112/Movies!P722)</f>
        <v>0</v>
      </c>
    </row>
    <row r="723" spans="1:17" hidden="1" x14ac:dyDescent="0.25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 s="3">
        <v>8622757</v>
      </c>
      <c r="N723" t="s">
        <v>50</v>
      </c>
      <c r="O723">
        <v>90</v>
      </c>
      <c r="P723">
        <f>_xlfn.XLOOKUP(D:D,CPI_Index!E:E,CPI_Index!B:B)</f>
        <v>107.6</v>
      </c>
      <c r="Q723" s="11">
        <f>M723*(CPI_Index!$B$112/Movies!P723)</f>
        <v>24417788.64219331</v>
      </c>
    </row>
    <row r="724" spans="1:17" hidden="1" x14ac:dyDescent="0.25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 s="3">
        <v>4662137</v>
      </c>
      <c r="N724" t="s">
        <v>2812</v>
      </c>
      <c r="O724">
        <v>85</v>
      </c>
      <c r="P724">
        <f>_xlfn.XLOOKUP(D:D,CPI_Index!E:E,CPI_Index!B:B)</f>
        <v>107.6</v>
      </c>
      <c r="Q724" s="11">
        <f>M724*(CPI_Index!$B$112/Movies!P724)</f>
        <v>13202166.764869889</v>
      </c>
    </row>
    <row r="725" spans="1:17" x14ac:dyDescent="0.25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 s="3">
        <v>7840873</v>
      </c>
      <c r="N725" t="s">
        <v>44</v>
      </c>
      <c r="O725">
        <v>99</v>
      </c>
      <c r="P725">
        <f>_xlfn.XLOOKUP(D:D,CPI_Index!E:E,CPI_Index!B:B)</f>
        <v>107.6</v>
      </c>
      <c r="Q725" s="11">
        <f>M725*(CPI_Index!$B$112/Movies!P725)</f>
        <v>22203661.738847584</v>
      </c>
    </row>
    <row r="726" spans="1:17" hidden="1" x14ac:dyDescent="0.25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 s="3">
        <v>5000000</v>
      </c>
      <c r="M726" s="3">
        <v>569996</v>
      </c>
      <c r="N726" t="s">
        <v>742</v>
      </c>
      <c r="O726">
        <v>120</v>
      </c>
      <c r="P726">
        <f>_xlfn.XLOOKUP(D:D,CPI_Index!E:E,CPI_Index!B:B)</f>
        <v>107.6</v>
      </c>
      <c r="Q726" s="11">
        <f>M726*(CPI_Index!$B$112/Movies!P726)</f>
        <v>1614105.7732342007</v>
      </c>
    </row>
    <row r="727" spans="1:17" hidden="1" x14ac:dyDescent="0.25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 s="3">
        <v>27000000</v>
      </c>
      <c r="M727" s="3">
        <v>14202899</v>
      </c>
      <c r="N727" t="s">
        <v>653</v>
      </c>
      <c r="O727">
        <v>113</v>
      </c>
      <c r="P727">
        <f>_xlfn.XLOOKUP(D:D,CPI_Index!E:E,CPI_Index!B:B)</f>
        <v>107.6</v>
      </c>
      <c r="Q727" s="11">
        <f>M727*(CPI_Index!$B$112/Movies!P727)</f>
        <v>40219547.632899627</v>
      </c>
    </row>
    <row r="728" spans="1:17" hidden="1" x14ac:dyDescent="0.25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 s="3">
        <v>7000000</v>
      </c>
      <c r="M728" s="3">
        <v>13086298</v>
      </c>
      <c r="N728" t="s">
        <v>593</v>
      </c>
      <c r="O728">
        <v>94</v>
      </c>
      <c r="P728">
        <f>_xlfn.XLOOKUP(D:D,CPI_Index!E:E,CPI_Index!B:B)</f>
        <v>107.6</v>
      </c>
      <c r="Q728" s="11">
        <f>M728*(CPI_Index!$B$112/Movies!P728)</f>
        <v>37057574.355018586</v>
      </c>
    </row>
    <row r="729" spans="1:17" hidden="1" x14ac:dyDescent="0.25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 s="3">
        <v>13000000</v>
      </c>
      <c r="M729" s="3">
        <v>30867525</v>
      </c>
      <c r="N729" t="s">
        <v>31</v>
      </c>
      <c r="O729">
        <v>107</v>
      </c>
      <c r="P729">
        <f>_xlfn.XLOOKUP(D:D,CPI_Index!E:E,CPI_Index!B:B)</f>
        <v>107.6</v>
      </c>
      <c r="Q729" s="11">
        <f>M729*(CPI_Index!$B$112/Movies!P729)</f>
        <v>87410175.348513007</v>
      </c>
    </row>
    <row r="730" spans="1:17" hidden="1" x14ac:dyDescent="0.25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 s="3">
        <v>6070794</v>
      </c>
      <c r="N730" t="s">
        <v>2363</v>
      </c>
      <c r="O730">
        <v>104</v>
      </c>
      <c r="P730">
        <f>_xlfn.XLOOKUP(D:D,CPI_Index!E:E,CPI_Index!B:B)</f>
        <v>107.6</v>
      </c>
      <c r="Q730" s="11">
        <f>M730*(CPI_Index!$B$112/Movies!P730)</f>
        <v>17191179.663568772</v>
      </c>
    </row>
    <row r="731" spans="1:17" hidden="1" x14ac:dyDescent="0.25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 s="3">
        <v>1420355</v>
      </c>
      <c r="N731" t="s">
        <v>2830</v>
      </c>
      <c r="O731">
        <v>113</v>
      </c>
      <c r="P731">
        <f>_xlfn.XLOOKUP(D:D,CPI_Index!E:E,CPI_Index!B:B)</f>
        <v>107.6</v>
      </c>
      <c r="Q731" s="11">
        <f>M731*(CPI_Index!$B$112/Movies!P731)</f>
        <v>4022139.1124535315</v>
      </c>
    </row>
    <row r="732" spans="1:17" hidden="1" x14ac:dyDescent="0.25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 s="3">
        <v>9708373</v>
      </c>
      <c r="N732" t="s">
        <v>1724</v>
      </c>
      <c r="O732">
        <v>101</v>
      </c>
      <c r="P732">
        <f>_xlfn.XLOOKUP(D:D,CPI_Index!E:E,CPI_Index!B:B)</f>
        <v>107.6</v>
      </c>
      <c r="Q732" s="11">
        <f>M732*(CPI_Index!$B$112/Movies!P732)</f>
        <v>27492019.080855019</v>
      </c>
    </row>
    <row r="733" spans="1:17" hidden="1" x14ac:dyDescent="0.25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 s="3">
        <v>19632</v>
      </c>
      <c r="N733" t="s">
        <v>2837</v>
      </c>
      <c r="O733">
        <v>111</v>
      </c>
      <c r="P733">
        <f>_xlfn.XLOOKUP(D:D,CPI_Index!E:E,CPI_Index!B:B)</f>
        <v>107.6</v>
      </c>
      <c r="Q733" s="11">
        <f>M733*(CPI_Index!$B$112/Movies!P733)</f>
        <v>55593.591078066915</v>
      </c>
    </row>
    <row r="734" spans="1:17" hidden="1" x14ac:dyDescent="0.25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 s="3">
        <v>7000000</v>
      </c>
      <c r="M734" s="3">
        <v>91666</v>
      </c>
      <c r="N734" t="s">
        <v>23</v>
      </c>
      <c r="O734">
        <v>91</v>
      </c>
      <c r="P734">
        <f>_xlfn.XLOOKUP(D:D,CPI_Index!E:E,CPI_Index!B:B)</f>
        <v>107.6</v>
      </c>
      <c r="Q734" s="11">
        <f>M734*(CPI_Index!$B$112/Movies!P734)</f>
        <v>259578.34758364313</v>
      </c>
    </row>
    <row r="735" spans="1:17" hidden="1" x14ac:dyDescent="0.25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 s="3">
        <v>10806919</v>
      </c>
      <c r="N735" t="s">
        <v>61</v>
      </c>
      <c r="O735">
        <v>101</v>
      </c>
      <c r="P735">
        <f>_xlfn.XLOOKUP(D:D,CPI_Index!E:E,CPI_Index!B:B)</f>
        <v>107.6</v>
      </c>
      <c r="Q735" s="11">
        <f>M735*(CPI_Index!$B$112/Movies!P735)</f>
        <v>30602864.491635688</v>
      </c>
    </row>
    <row r="736" spans="1:17" hidden="1" x14ac:dyDescent="0.25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 s="3">
        <v>9000000</v>
      </c>
      <c r="M736" s="3">
        <v>16116878</v>
      </c>
      <c r="N736" t="s">
        <v>2216</v>
      </c>
      <c r="O736">
        <v>92</v>
      </c>
      <c r="P736">
        <f>_xlfn.XLOOKUP(D:D,CPI_Index!E:E,CPI_Index!B:B)</f>
        <v>107.6</v>
      </c>
      <c r="Q736" s="11">
        <f>M736*(CPI_Index!$B$112/Movies!P736)</f>
        <v>45639523.481412642</v>
      </c>
    </row>
    <row r="737" spans="1:17" hidden="1" x14ac:dyDescent="0.25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 s="3">
        <v>12500000</v>
      </c>
      <c r="M737" s="3">
        <v>15057465</v>
      </c>
      <c r="N737" t="s">
        <v>2216</v>
      </c>
      <c r="O737">
        <v>100</v>
      </c>
      <c r="P737">
        <f>_xlfn.XLOOKUP(D:D,CPI_Index!E:E,CPI_Index!B:B)</f>
        <v>107.6</v>
      </c>
      <c r="Q737" s="11">
        <f>M737*(CPI_Index!$B$112/Movies!P737)</f>
        <v>42639494.289033458</v>
      </c>
    </row>
    <row r="738" spans="1:17" hidden="1" x14ac:dyDescent="0.25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 s="3">
        <v>1000000</v>
      </c>
      <c r="M738" s="3">
        <v>10499694</v>
      </c>
      <c r="N738" t="s">
        <v>2216</v>
      </c>
      <c r="O738">
        <v>95</v>
      </c>
      <c r="P738">
        <f>_xlfn.XLOOKUP(D:D,CPI_Index!E:E,CPI_Index!B:B)</f>
        <v>107.6</v>
      </c>
      <c r="Q738" s="11">
        <f>M738*(CPI_Index!$B$112/Movies!P738)</f>
        <v>29732869.533457249</v>
      </c>
    </row>
    <row r="739" spans="1:17" hidden="1" x14ac:dyDescent="0.25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 s="3">
        <v>24468550</v>
      </c>
      <c r="N739" t="s">
        <v>2854</v>
      </c>
      <c r="O739">
        <v>114</v>
      </c>
      <c r="P739">
        <f>_xlfn.XLOOKUP(D:D,CPI_Index!E:E,CPI_Index!B:B)</f>
        <v>107.6</v>
      </c>
      <c r="Q739" s="11">
        <f>M739*(CPI_Index!$B$112/Movies!P739)</f>
        <v>69289657.853159845</v>
      </c>
    </row>
    <row r="740" spans="1:17" hidden="1" x14ac:dyDescent="0.25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 s="3">
        <v>393825</v>
      </c>
      <c r="N740" t="s">
        <v>2856</v>
      </c>
      <c r="O740">
        <v>112</v>
      </c>
      <c r="P740">
        <f>_xlfn.XLOOKUP(D:D,CPI_Index!E:E,CPI_Index!B:B)</f>
        <v>107.6</v>
      </c>
      <c r="Q740" s="11">
        <f>M740*(CPI_Index!$B$112/Movies!P740)</f>
        <v>1115227.4860594796</v>
      </c>
    </row>
    <row r="741" spans="1:17" hidden="1" x14ac:dyDescent="0.25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 s="3">
        <v>12000000</v>
      </c>
      <c r="M741" s="3">
        <v>17130087</v>
      </c>
      <c r="N741" t="s">
        <v>2352</v>
      </c>
      <c r="O741">
        <v>131</v>
      </c>
      <c r="P741">
        <f>_xlfn.XLOOKUP(D:D,CPI_Index!E:E,CPI_Index!B:B)</f>
        <v>107.6</v>
      </c>
      <c r="Q741" s="11">
        <f>M741*(CPI_Index!$B$112/Movies!P741)</f>
        <v>48508712.907992564</v>
      </c>
    </row>
    <row r="742" spans="1:17" hidden="1" x14ac:dyDescent="0.25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 s="3">
        <v>3000000</v>
      </c>
      <c r="M742" s="3">
        <v>7196872</v>
      </c>
      <c r="N742" t="s">
        <v>2862</v>
      </c>
      <c r="O742">
        <v>93</v>
      </c>
      <c r="P742">
        <f>_xlfn.XLOOKUP(D:D,CPI_Index!E:E,CPI_Index!B:B)</f>
        <v>107.6</v>
      </c>
      <c r="Q742" s="11">
        <f>M742*(CPI_Index!$B$112/Movies!P742)</f>
        <v>20379989.762081783</v>
      </c>
    </row>
    <row r="743" spans="1:17" hidden="1" x14ac:dyDescent="0.25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 s="3">
        <v>1250000</v>
      </c>
      <c r="M743" s="3">
        <v>2492088</v>
      </c>
      <c r="N743" t="s">
        <v>2868</v>
      </c>
      <c r="O743">
        <v>91</v>
      </c>
      <c r="P743">
        <f>_xlfn.XLOOKUP(D:D,CPI_Index!E:E,CPI_Index!B:B)</f>
        <v>107.6</v>
      </c>
      <c r="Q743" s="11">
        <f>M743*(CPI_Index!$B$112/Movies!P743)</f>
        <v>7057055.8884758363</v>
      </c>
    </row>
    <row r="744" spans="1:17" hidden="1" x14ac:dyDescent="0.25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 s="3">
        <v>3852271</v>
      </c>
      <c r="N744" t="s">
        <v>2872</v>
      </c>
      <c r="O744">
        <v>90</v>
      </c>
      <c r="P744">
        <f>_xlfn.XLOOKUP(D:D,CPI_Index!E:E,CPI_Index!B:B)</f>
        <v>107.6</v>
      </c>
      <c r="Q744" s="11">
        <f>M744*(CPI_Index!$B$112/Movies!P744)</f>
        <v>10908800.870817844</v>
      </c>
    </row>
    <row r="745" spans="1:17" hidden="1" x14ac:dyDescent="0.25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 s="3">
        <v>15000000</v>
      </c>
      <c r="M745" s="3">
        <v>10631333</v>
      </c>
      <c r="N745" t="s">
        <v>290</v>
      </c>
      <c r="O745">
        <v>82</v>
      </c>
      <c r="P745">
        <f>_xlfn.XLOOKUP(D:D,CPI_Index!E:E,CPI_Index!B:B)</f>
        <v>107.6</v>
      </c>
      <c r="Q745" s="11">
        <f>M745*(CPI_Index!$B$112/Movies!P745)</f>
        <v>30105642.798327137</v>
      </c>
    </row>
    <row r="746" spans="1:17" hidden="1" x14ac:dyDescent="0.25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 s="3">
        <v>16000000</v>
      </c>
      <c r="M746" s="3">
        <v>8645411</v>
      </c>
      <c r="N746" t="s">
        <v>180</v>
      </c>
      <c r="O746">
        <v>92</v>
      </c>
      <c r="P746">
        <f>_xlfn.XLOOKUP(D:D,CPI_Index!E:E,CPI_Index!B:B)</f>
        <v>107.6</v>
      </c>
      <c r="Q746" s="11">
        <f>M746*(CPI_Index!$B$112/Movies!P746)</f>
        <v>24481939.885687731</v>
      </c>
    </row>
    <row r="747" spans="1:17" hidden="1" x14ac:dyDescent="0.25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 s="3">
        <v>8349284</v>
      </c>
      <c r="N747" t="s">
        <v>2881</v>
      </c>
      <c r="O747">
        <v>101</v>
      </c>
      <c r="P747">
        <f>_xlfn.XLOOKUP(D:D,CPI_Index!E:E,CPI_Index!B:B)</f>
        <v>107.6</v>
      </c>
      <c r="Q747" s="11">
        <f>M747*(CPI_Index!$B$112/Movies!P747)</f>
        <v>23643372.07063197</v>
      </c>
    </row>
    <row r="748" spans="1:17" hidden="1" x14ac:dyDescent="0.25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 s="3">
        <v>4122748</v>
      </c>
      <c r="N748" t="s">
        <v>2092</v>
      </c>
      <c r="O748">
        <v>94</v>
      </c>
      <c r="P748">
        <f>_xlfn.XLOOKUP(D:D,CPI_Index!E:E,CPI_Index!B:B)</f>
        <v>107.6</v>
      </c>
      <c r="Q748" s="11">
        <f>M748*(CPI_Index!$B$112/Movies!P748)</f>
        <v>11674733.416356878</v>
      </c>
    </row>
    <row r="749" spans="1:17" hidden="1" x14ac:dyDescent="0.25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  <c r="P749">
        <f>_xlfn.XLOOKUP(D:D,CPI_Index!E:E,CPI_Index!B:B)</f>
        <v>107.6</v>
      </c>
      <c r="Q749" s="11">
        <f>M749*(CPI_Index!$B$112/Movies!P749)</f>
        <v>0</v>
      </c>
    </row>
    <row r="750" spans="1:17" hidden="1" x14ac:dyDescent="0.25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 s="3">
        <v>3333306</v>
      </c>
      <c r="N750" t="s">
        <v>2175</v>
      </c>
      <c r="O750">
        <v>94</v>
      </c>
      <c r="P750">
        <f>_xlfn.XLOOKUP(D:D,CPI_Index!E:E,CPI_Index!B:B)</f>
        <v>107.6</v>
      </c>
      <c r="Q750" s="11">
        <f>M750*(CPI_Index!$B$112/Movies!P750)</f>
        <v>9439203.8866170999</v>
      </c>
    </row>
    <row r="751" spans="1:17" hidden="1" x14ac:dyDescent="0.25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 s="3">
        <v>199108</v>
      </c>
      <c r="N751" t="s">
        <v>31</v>
      </c>
      <c r="O751">
        <v>110</v>
      </c>
      <c r="P751">
        <f>_xlfn.XLOOKUP(D:D,CPI_Index!E:E,CPI_Index!B:B)</f>
        <v>107.6</v>
      </c>
      <c r="Q751" s="11">
        <f>M751*(CPI_Index!$B$112/Movies!P751)</f>
        <v>563830.92565055762</v>
      </c>
    </row>
    <row r="752" spans="1:17" hidden="1" x14ac:dyDescent="0.25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 s="3">
        <v>14100000</v>
      </c>
      <c r="N752" t="s">
        <v>1597</v>
      </c>
      <c r="O752">
        <v>91</v>
      </c>
      <c r="P752">
        <f>_xlfn.XLOOKUP(D:D,CPI_Index!E:E,CPI_Index!B:B)</f>
        <v>107.6</v>
      </c>
      <c r="Q752" s="11">
        <f>M752*(CPI_Index!$B$112/Movies!P752)</f>
        <v>39928159.851301119</v>
      </c>
    </row>
    <row r="753" spans="1:17" hidden="1" x14ac:dyDescent="0.25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 s="3">
        <v>10000000</v>
      </c>
      <c r="M753" s="3">
        <v>17536256</v>
      </c>
      <c r="N753" t="s">
        <v>1685</v>
      </c>
      <c r="O753">
        <v>107</v>
      </c>
      <c r="P753">
        <f>_xlfn.XLOOKUP(D:D,CPI_Index!E:E,CPI_Index!B:B)</f>
        <v>107.6</v>
      </c>
      <c r="Q753" s="11">
        <f>M753*(CPI_Index!$B$112/Movies!P753)</f>
        <v>49658895.94052045</v>
      </c>
    </row>
    <row r="754" spans="1:17" hidden="1" x14ac:dyDescent="0.25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 s="3">
        <v>28000000</v>
      </c>
      <c r="M754" s="3">
        <v>358574</v>
      </c>
      <c r="N754" t="s">
        <v>1083</v>
      </c>
      <c r="O754">
        <v>126</v>
      </c>
      <c r="P754">
        <f>_xlfn.XLOOKUP(D:D,CPI_Index!E:E,CPI_Index!B:B)</f>
        <v>107.6</v>
      </c>
      <c r="Q754" s="11">
        <f>M754*(CPI_Index!$B$112/Movies!P754)</f>
        <v>1015404.2546468402</v>
      </c>
    </row>
    <row r="755" spans="1:17" hidden="1" x14ac:dyDescent="0.25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 s="3">
        <v>10179000</v>
      </c>
      <c r="N755" t="s">
        <v>1186</v>
      </c>
      <c r="O755">
        <v>91</v>
      </c>
      <c r="P755">
        <f>_xlfn.XLOOKUP(D:D,CPI_Index!E:E,CPI_Index!B:B)</f>
        <v>107.6</v>
      </c>
      <c r="Q755" s="11">
        <f>M755*(CPI_Index!$B$112/Movies!P755)</f>
        <v>28824733.271375466</v>
      </c>
    </row>
    <row r="756" spans="1:17" hidden="1" x14ac:dyDescent="0.25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 s="3">
        <v>390659</v>
      </c>
      <c r="N756" t="s">
        <v>2908</v>
      </c>
      <c r="O756">
        <v>104</v>
      </c>
      <c r="P756">
        <f>_xlfn.XLOOKUP(D:D,CPI_Index!E:E,CPI_Index!B:B)</f>
        <v>107.6</v>
      </c>
      <c r="Q756" s="11">
        <f>M756*(CPI_Index!$B$112/Movies!P756)</f>
        <v>1106262.0566914498</v>
      </c>
    </row>
    <row r="757" spans="1:17" hidden="1" x14ac:dyDescent="0.25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 s="3">
        <v>10627754</v>
      </c>
      <c r="N757" t="s">
        <v>2571</v>
      </c>
      <c r="O757">
        <v>90</v>
      </c>
      <c r="P757">
        <f>_xlfn.XLOOKUP(D:D,CPI_Index!E:E,CPI_Index!B:B)</f>
        <v>107.6</v>
      </c>
      <c r="Q757" s="11">
        <f>M757*(CPI_Index!$B$112/Movies!P757)</f>
        <v>30095507.842007436</v>
      </c>
    </row>
    <row r="758" spans="1:17" hidden="1" x14ac:dyDescent="0.25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 s="3">
        <v>2278264</v>
      </c>
      <c r="N758" t="s">
        <v>2913</v>
      </c>
      <c r="O758">
        <v>91</v>
      </c>
      <c r="P758">
        <f>_xlfn.XLOOKUP(D:D,CPI_Index!E:E,CPI_Index!B:B)</f>
        <v>107.6</v>
      </c>
      <c r="Q758" s="11">
        <f>M758*(CPI_Index!$B$112/Movies!P758)</f>
        <v>6451552.423791822</v>
      </c>
    </row>
    <row r="759" spans="1:17" hidden="1" x14ac:dyDescent="0.25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 s="3">
        <v>836156</v>
      </c>
      <c r="N759" t="s">
        <v>530</v>
      </c>
      <c r="O759">
        <v>106</v>
      </c>
      <c r="P759">
        <f>_xlfn.XLOOKUP(D:D,CPI_Index!E:E,CPI_Index!B:B)</f>
        <v>107.6</v>
      </c>
      <c r="Q759" s="11">
        <f>M759*(CPI_Index!$B$112/Movies!P759)</f>
        <v>2367813.5055762082</v>
      </c>
    </row>
    <row r="760" spans="1:17" hidden="1" x14ac:dyDescent="0.25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 s="3">
        <v>14972297</v>
      </c>
      <c r="N760" t="s">
        <v>2918</v>
      </c>
      <c r="O760">
        <v>95</v>
      </c>
      <c r="P760">
        <f>_xlfn.XLOOKUP(D:D,CPI_Index!E:E,CPI_Index!B:B)</f>
        <v>107.6</v>
      </c>
      <c r="Q760" s="11">
        <f>M760*(CPI_Index!$B$112/Movies!P760)</f>
        <v>42398316.876394056</v>
      </c>
    </row>
    <row r="761" spans="1:17" hidden="1" x14ac:dyDescent="0.25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 s="3">
        <v>7000000</v>
      </c>
      <c r="M761" s="3">
        <v>20345361</v>
      </c>
      <c r="N761" t="s">
        <v>50</v>
      </c>
      <c r="O761">
        <v>101</v>
      </c>
      <c r="P761">
        <f>_xlfn.XLOOKUP(D:D,CPI_Index!E:E,CPI_Index!B:B)</f>
        <v>107.6</v>
      </c>
      <c r="Q761" s="11">
        <f>M761*(CPI_Index!$B$112/Movies!P761)</f>
        <v>57613675.619888477</v>
      </c>
    </row>
    <row r="762" spans="1:17" hidden="1" x14ac:dyDescent="0.25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 s="3">
        <v>3000000</v>
      </c>
      <c r="M762" s="3">
        <v>5101</v>
      </c>
      <c r="N762" t="s">
        <v>31</v>
      </c>
      <c r="O762">
        <v>83</v>
      </c>
      <c r="P762">
        <f>_xlfn.XLOOKUP(D:D,CPI_Index!E:E,CPI_Index!B:B)</f>
        <v>107.6</v>
      </c>
      <c r="Q762" s="11">
        <f>M762*(CPI_Index!$B$112/Movies!P762)</f>
        <v>14444.932156133829</v>
      </c>
    </row>
    <row r="763" spans="1:17" hidden="1" x14ac:dyDescent="0.25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 s="3">
        <v>5730596</v>
      </c>
      <c r="N763" t="s">
        <v>118</v>
      </c>
      <c r="O763">
        <v>90</v>
      </c>
      <c r="P763">
        <f>_xlfn.XLOOKUP(D:D,CPI_Index!E:E,CPI_Index!B:B)</f>
        <v>107.6</v>
      </c>
      <c r="Q763" s="11">
        <f>M763*(CPI_Index!$B$112/Movies!P763)</f>
        <v>16227812.27881041</v>
      </c>
    </row>
    <row r="764" spans="1:17" hidden="1" x14ac:dyDescent="0.25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 s="3">
        <v>9085049</v>
      </c>
      <c r="N764" t="s">
        <v>2363</v>
      </c>
      <c r="O764">
        <v>115</v>
      </c>
      <c r="P764">
        <f>_xlfn.XLOOKUP(D:D,CPI_Index!E:E,CPI_Index!B:B)</f>
        <v>107.6</v>
      </c>
      <c r="Q764" s="11">
        <f>M764*(CPI_Index!$B$112/Movies!P764)</f>
        <v>25726899.909851301</v>
      </c>
    </row>
    <row r="765" spans="1:17" hidden="1" x14ac:dyDescent="0.25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 s="3">
        <v>1878561</v>
      </c>
      <c r="N765" t="s">
        <v>210</v>
      </c>
      <c r="O765">
        <v>105</v>
      </c>
      <c r="P765">
        <f>_xlfn.XLOOKUP(D:D,CPI_Index!E:E,CPI_Index!B:B)</f>
        <v>107.6</v>
      </c>
      <c r="Q765" s="11">
        <f>M765*(CPI_Index!$B$112/Movies!P765)</f>
        <v>5319679.7091078069</v>
      </c>
    </row>
    <row r="766" spans="1:17" hidden="1" x14ac:dyDescent="0.25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 s="3">
        <v>5622787</v>
      </c>
      <c r="N766" t="s">
        <v>2933</v>
      </c>
      <c r="O766">
        <v>93</v>
      </c>
      <c r="P766">
        <f>_xlfn.XLOOKUP(D:D,CPI_Index!E:E,CPI_Index!B:B)</f>
        <v>107.6</v>
      </c>
      <c r="Q766" s="11">
        <f>M766*(CPI_Index!$B$112/Movies!P766)</f>
        <v>15922520.435873605</v>
      </c>
    </row>
    <row r="767" spans="1:17" hidden="1" x14ac:dyDescent="0.25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 s="3">
        <v>50000000</v>
      </c>
      <c r="M767" s="3">
        <v>23717291</v>
      </c>
      <c r="N767" t="s">
        <v>2935</v>
      </c>
      <c r="O767">
        <v>107</v>
      </c>
      <c r="P767">
        <f>_xlfn.XLOOKUP(D:D,CPI_Index!E:E,CPI_Index!B:B)</f>
        <v>107.6</v>
      </c>
      <c r="Q767" s="11">
        <f>M767*(CPI_Index!$B$112/Movies!P767)</f>
        <v>67162254.346654281</v>
      </c>
    </row>
    <row r="768" spans="1:17" hidden="1" x14ac:dyDescent="0.25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 s="3">
        <v>8630068</v>
      </c>
      <c r="N768" t="s">
        <v>2938</v>
      </c>
      <c r="O768">
        <v>102</v>
      </c>
      <c r="P768">
        <f>_xlfn.XLOOKUP(D:D,CPI_Index!E:E,CPI_Index!B:B)</f>
        <v>107.6</v>
      </c>
      <c r="Q768" s="11">
        <f>M768*(CPI_Index!$B$112/Movies!P768)</f>
        <v>24438491.817843866</v>
      </c>
    </row>
    <row r="769" spans="1:17" hidden="1" x14ac:dyDescent="0.25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 s="3">
        <v>10000000</v>
      </c>
      <c r="M769" s="3">
        <v>25627836</v>
      </c>
      <c r="N769" t="s">
        <v>31</v>
      </c>
      <c r="O769">
        <v>98</v>
      </c>
      <c r="P769">
        <f>_xlfn.XLOOKUP(D:D,CPI_Index!E:E,CPI_Index!B:B)</f>
        <v>107.6</v>
      </c>
      <c r="Q769" s="11">
        <f>M769*(CPI_Index!$B$112/Movies!P769)</f>
        <v>72572505.847583652</v>
      </c>
    </row>
    <row r="770" spans="1:17" hidden="1" x14ac:dyDescent="0.25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 s="3">
        <v>6090497</v>
      </c>
      <c r="N770" t="s">
        <v>44</v>
      </c>
      <c r="O770">
        <v>88</v>
      </c>
      <c r="P770">
        <f>_xlfn.XLOOKUP(D:D,CPI_Index!E:E,CPI_Index!B:B)</f>
        <v>107.6</v>
      </c>
      <c r="Q770" s="11">
        <f>M770*(CPI_Index!$B$112/Movies!P770)</f>
        <v>17246974.311338291</v>
      </c>
    </row>
    <row r="771" spans="1:17" hidden="1" x14ac:dyDescent="0.25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 s="3">
        <v>849915</v>
      </c>
      <c r="N771" t="s">
        <v>2947</v>
      </c>
      <c r="O771">
        <v>86</v>
      </c>
      <c r="P771">
        <f>_xlfn.XLOOKUP(D:D,CPI_Index!E:E,CPI_Index!B:B)</f>
        <v>107.6</v>
      </c>
      <c r="Q771" s="11">
        <f>M771*(CPI_Index!$B$112/Movies!P771)</f>
        <v>2406776.026951673</v>
      </c>
    </row>
    <row r="772" spans="1:17" hidden="1" x14ac:dyDescent="0.25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 s="3">
        <v>22000000</v>
      </c>
      <c r="M772" s="3">
        <v>8489518</v>
      </c>
      <c r="N772" t="s">
        <v>61</v>
      </c>
      <c r="O772">
        <v>109</v>
      </c>
      <c r="P772">
        <f>_xlfn.XLOOKUP(D:D,CPI_Index!E:E,CPI_Index!B:B)</f>
        <v>107.6</v>
      </c>
      <c r="Q772" s="11">
        <f>M772*(CPI_Index!$B$112/Movies!P772)</f>
        <v>24040484.522304833</v>
      </c>
    </row>
    <row r="773" spans="1:17" hidden="1" x14ac:dyDescent="0.25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 s="3">
        <v>13000000</v>
      </c>
      <c r="M773" s="3">
        <v>3558669</v>
      </c>
      <c r="N773" t="s">
        <v>2213</v>
      </c>
      <c r="O773">
        <v>118</v>
      </c>
      <c r="P773">
        <f>_xlfn.XLOOKUP(D:D,CPI_Index!E:E,CPI_Index!B:B)</f>
        <v>107.6</v>
      </c>
      <c r="Q773" s="11">
        <f>M773*(CPI_Index!$B$112/Movies!P773)</f>
        <v>10077383.311338291</v>
      </c>
    </row>
    <row r="774" spans="1:17" hidden="1" x14ac:dyDescent="0.25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 s="3">
        <v>441137</v>
      </c>
      <c r="N774" t="s">
        <v>2957</v>
      </c>
      <c r="O774">
        <v>90</v>
      </c>
      <c r="P774">
        <f>_xlfn.XLOOKUP(D:D,CPI_Index!E:E,CPI_Index!B:B)</f>
        <v>107.6</v>
      </c>
      <c r="Q774" s="11">
        <f>M774*(CPI_Index!$B$112/Movies!P774)</f>
        <v>1249204.8689591079</v>
      </c>
    </row>
    <row r="775" spans="1:17" hidden="1" x14ac:dyDescent="0.25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 s="3">
        <v>2000000</v>
      </c>
      <c r="M775" s="3">
        <v>4116395</v>
      </c>
      <c r="N775" t="s">
        <v>2961</v>
      </c>
      <c r="O775">
        <v>87</v>
      </c>
      <c r="P775">
        <f>_xlfn.XLOOKUP(D:D,CPI_Index!E:E,CPI_Index!B:B)</f>
        <v>107.6</v>
      </c>
      <c r="Q775" s="11">
        <f>M775*(CPI_Index!$B$112/Movies!P775)</f>
        <v>11656743.090148699</v>
      </c>
    </row>
    <row r="776" spans="1:17" hidden="1" x14ac:dyDescent="0.25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 s="3">
        <v>10000000</v>
      </c>
      <c r="M776" s="3">
        <v>6148000</v>
      </c>
      <c r="N776" t="s">
        <v>2964</v>
      </c>
      <c r="O776">
        <v>121</v>
      </c>
      <c r="P776">
        <f>_xlfn.XLOOKUP(D:D,CPI_Index!E:E,CPI_Index!B:B)</f>
        <v>107.6</v>
      </c>
      <c r="Q776" s="11">
        <f>M776*(CPI_Index!$B$112/Movies!P776)</f>
        <v>17409810.408921935</v>
      </c>
    </row>
    <row r="777" spans="1:17" hidden="1" x14ac:dyDescent="0.25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 s="3">
        <v>22000000</v>
      </c>
      <c r="M777" s="3">
        <v>5111099</v>
      </c>
      <c r="N777" t="s">
        <v>601</v>
      </c>
      <c r="O777">
        <v>114</v>
      </c>
      <c r="P777">
        <f>_xlfn.XLOOKUP(D:D,CPI_Index!E:E,CPI_Index!B:B)</f>
        <v>107.6</v>
      </c>
      <c r="Q777" s="11">
        <f>M777*(CPI_Index!$B$112/Movies!P777)</f>
        <v>14473530.346654275</v>
      </c>
    </row>
    <row r="778" spans="1:17" hidden="1" x14ac:dyDescent="0.25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 s="3">
        <v>7491903</v>
      </c>
      <c r="N778" t="s">
        <v>2971</v>
      </c>
      <c r="O778">
        <v>108</v>
      </c>
      <c r="P778">
        <f>_xlfn.XLOOKUP(D:D,CPI_Index!E:E,CPI_Index!B:B)</f>
        <v>107.6</v>
      </c>
      <c r="Q778" s="11">
        <f>M778*(CPI_Index!$B$112/Movies!P778)</f>
        <v>21215453.941449814</v>
      </c>
    </row>
    <row r="779" spans="1:17" hidden="1" x14ac:dyDescent="0.25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 s="3">
        <v>2410000</v>
      </c>
      <c r="M779" s="3">
        <v>10755447</v>
      </c>
      <c r="N779" t="s">
        <v>2216</v>
      </c>
      <c r="O779">
        <v>100</v>
      </c>
      <c r="P779">
        <f>_xlfn.XLOOKUP(D:D,CPI_Index!E:E,CPI_Index!B:B)</f>
        <v>107.6</v>
      </c>
      <c r="Q779" s="11">
        <f>M779*(CPI_Index!$B$112/Movies!P779)</f>
        <v>30457106.885687731</v>
      </c>
    </row>
    <row r="780" spans="1:17" hidden="1" x14ac:dyDescent="0.25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 s="3">
        <v>5000000</v>
      </c>
      <c r="M780" s="3">
        <v>981817</v>
      </c>
      <c r="N780" t="s">
        <v>2976</v>
      </c>
      <c r="O780">
        <v>91</v>
      </c>
      <c r="P780">
        <f>_xlfn.XLOOKUP(D:D,CPI_Index!E:E,CPI_Index!B:B)</f>
        <v>107.6</v>
      </c>
      <c r="Q780" s="11">
        <f>M780*(CPI_Index!$B$112/Movies!P780)</f>
        <v>2780294.0511152418</v>
      </c>
    </row>
    <row r="781" spans="1:17" hidden="1" x14ac:dyDescent="0.25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 s="3">
        <v>7000000</v>
      </c>
      <c r="M781" s="3">
        <v>4349446</v>
      </c>
      <c r="N781" t="s">
        <v>2511</v>
      </c>
      <c r="O781">
        <v>103</v>
      </c>
      <c r="P781">
        <f>_xlfn.XLOOKUP(D:D,CPI_Index!E:E,CPI_Index!B:B)</f>
        <v>107.6</v>
      </c>
      <c r="Q781" s="11">
        <f>M781*(CPI_Index!$B$112/Movies!P781)</f>
        <v>12316693.273234202</v>
      </c>
    </row>
    <row r="782" spans="1:17" hidden="1" x14ac:dyDescent="0.25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 s="3">
        <v>3594997</v>
      </c>
      <c r="N782" t="s">
        <v>2982</v>
      </c>
      <c r="O782">
        <v>102</v>
      </c>
      <c r="P782">
        <f>_xlfn.XLOOKUP(D:D,CPI_Index!E:E,CPI_Index!B:B)</f>
        <v>107.6</v>
      </c>
      <c r="Q782" s="11">
        <f>M782*(CPI_Index!$B$112/Movies!P782)</f>
        <v>10180256.374535317</v>
      </c>
    </row>
    <row r="783" spans="1:17" hidden="1" x14ac:dyDescent="0.25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 s="3">
        <v>69832</v>
      </c>
      <c r="N783" t="s">
        <v>2988</v>
      </c>
      <c r="O783">
        <v>112</v>
      </c>
      <c r="P783">
        <f>_xlfn.XLOOKUP(D:D,CPI_Index!E:E,CPI_Index!B:B)</f>
        <v>107.6</v>
      </c>
      <c r="Q783" s="11">
        <f>M783*(CPI_Index!$B$112/Movies!P783)</f>
        <v>197749.16728624536</v>
      </c>
    </row>
    <row r="784" spans="1:17" hidden="1" x14ac:dyDescent="0.25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 s="3">
        <v>3000000</v>
      </c>
      <c r="M784" s="3">
        <v>11052713</v>
      </c>
      <c r="N784" t="s">
        <v>2993</v>
      </c>
      <c r="O784">
        <v>97</v>
      </c>
      <c r="P784">
        <f>_xlfn.XLOOKUP(D:D,CPI_Index!E:E,CPI_Index!B:B)</f>
        <v>107.6</v>
      </c>
      <c r="Q784" s="11">
        <f>M784*(CPI_Index!$B$112/Movies!P784)</f>
        <v>31298900.103159852</v>
      </c>
    </row>
    <row r="785" spans="1:17" hidden="1" x14ac:dyDescent="0.25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 s="3">
        <v>2000000</v>
      </c>
      <c r="M785" s="3">
        <v>7660857</v>
      </c>
      <c r="N785" t="s">
        <v>2997</v>
      </c>
      <c r="O785">
        <v>100</v>
      </c>
      <c r="P785">
        <f>_xlfn.XLOOKUP(D:D,CPI_Index!E:E,CPI_Index!B:B)</f>
        <v>107.6</v>
      </c>
      <c r="Q785" s="11">
        <f>M785*(CPI_Index!$B$112/Movies!P785)</f>
        <v>21693895.240706321</v>
      </c>
    </row>
    <row r="786" spans="1:17" hidden="1" x14ac:dyDescent="0.25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 s="3">
        <v>1918117</v>
      </c>
      <c r="N786" t="s">
        <v>2571</v>
      </c>
      <c r="O786">
        <v>99</v>
      </c>
      <c r="P786">
        <f>_xlfn.XLOOKUP(D:D,CPI_Index!E:E,CPI_Index!B:B)</f>
        <v>107.6</v>
      </c>
      <c r="Q786" s="11">
        <f>M786*(CPI_Index!$B$112/Movies!P786)</f>
        <v>5431693.7723048329</v>
      </c>
    </row>
    <row r="787" spans="1:17" hidden="1" x14ac:dyDescent="0.25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 s="3">
        <v>5349607</v>
      </c>
      <c r="N787" t="s">
        <v>384</v>
      </c>
      <c r="O787">
        <v>107</v>
      </c>
      <c r="P787">
        <f>_xlfn.XLOOKUP(D:D,CPI_Index!E:E,CPI_Index!B:B)</f>
        <v>107.6</v>
      </c>
      <c r="Q787" s="11">
        <f>M787*(CPI_Index!$B$112/Movies!P787)</f>
        <v>15148933.577137547</v>
      </c>
    </row>
    <row r="788" spans="1:17" hidden="1" x14ac:dyDescent="0.25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 s="3">
        <v>35336</v>
      </c>
      <c r="N788" t="s">
        <v>3007</v>
      </c>
      <c r="O788">
        <v>119</v>
      </c>
      <c r="P788">
        <f>_xlfn.XLOOKUP(D:D,CPI_Index!E:E,CPI_Index!B:B)</f>
        <v>107.6</v>
      </c>
      <c r="Q788" s="11">
        <f>M788*(CPI_Index!$B$112/Movies!P788)</f>
        <v>100063.93308550186</v>
      </c>
    </row>
    <row r="789" spans="1:17" hidden="1" x14ac:dyDescent="0.25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 s="3">
        <v>34751</v>
      </c>
      <c r="N789" t="s">
        <v>3012</v>
      </c>
      <c r="O789">
        <v>136</v>
      </c>
      <c r="P789">
        <f>_xlfn.XLOOKUP(D:D,CPI_Index!E:E,CPI_Index!B:B)</f>
        <v>107.6</v>
      </c>
      <c r="Q789" s="11">
        <f>M789*(CPI_Index!$B$112/Movies!P789)</f>
        <v>98407.339219330854</v>
      </c>
    </row>
    <row r="790" spans="1:17" hidden="1" x14ac:dyDescent="0.25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 s="3">
        <v>1304192</v>
      </c>
      <c r="N790" t="s">
        <v>80</v>
      </c>
      <c r="O790">
        <v>96</v>
      </c>
      <c r="P790">
        <f>_xlfn.XLOOKUP(D:D,CPI_Index!E:E,CPI_Index!B:B)</f>
        <v>107.6</v>
      </c>
      <c r="Q790" s="11">
        <f>M790*(CPI_Index!$B$112/Movies!P790)</f>
        <v>3693190.5427509295</v>
      </c>
    </row>
    <row r="791" spans="1:17" hidden="1" x14ac:dyDescent="0.25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 s="3">
        <v>15000000</v>
      </c>
      <c r="M791" s="3">
        <v>3360800</v>
      </c>
      <c r="N791" t="s">
        <v>3019</v>
      </c>
      <c r="O791">
        <v>100</v>
      </c>
      <c r="P791">
        <f>_xlfn.XLOOKUP(D:D,CPI_Index!E:E,CPI_Index!B:B)</f>
        <v>107.6</v>
      </c>
      <c r="Q791" s="11">
        <f>M791*(CPI_Index!$B$112/Movies!P791)</f>
        <v>9517060.9665427506</v>
      </c>
    </row>
    <row r="792" spans="1:17" hidden="1" x14ac:dyDescent="0.25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 s="3">
        <v>2564278</v>
      </c>
      <c r="N792" t="s">
        <v>1059</v>
      </c>
      <c r="O792">
        <v>98</v>
      </c>
      <c r="P792">
        <f>_xlfn.XLOOKUP(D:D,CPI_Index!E:E,CPI_Index!B:B)</f>
        <v>107.6</v>
      </c>
      <c r="Q792" s="11">
        <f>M792*(CPI_Index!$B$112/Movies!P792)</f>
        <v>7261482.4033457246</v>
      </c>
    </row>
    <row r="793" spans="1:17" hidden="1" x14ac:dyDescent="0.25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 s="3">
        <v>1057064</v>
      </c>
      <c r="N793" t="s">
        <v>2175</v>
      </c>
      <c r="O793">
        <v>88</v>
      </c>
      <c r="P793">
        <f>_xlfn.XLOOKUP(D:D,CPI_Index!E:E,CPI_Index!B:B)</f>
        <v>107.6</v>
      </c>
      <c r="Q793" s="11">
        <f>M793*(CPI_Index!$B$112/Movies!P793)</f>
        <v>2993377.3308550185</v>
      </c>
    </row>
    <row r="794" spans="1:17" hidden="1" x14ac:dyDescent="0.25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 s="3">
        <v>2000000</v>
      </c>
      <c r="M794" s="3">
        <v>22934622</v>
      </c>
      <c r="N794" t="s">
        <v>1734</v>
      </c>
      <c r="O794">
        <v>77</v>
      </c>
      <c r="P794">
        <f>_xlfn.XLOOKUP(D:D,CPI_Index!E:E,CPI_Index!B:B)</f>
        <v>107.6</v>
      </c>
      <c r="Q794" s="11">
        <f>M794*(CPI_Index!$B$112/Movies!P794)</f>
        <v>64945904.492565058</v>
      </c>
    </row>
    <row r="795" spans="1:17" hidden="1" x14ac:dyDescent="0.25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 s="3">
        <v>385687</v>
      </c>
      <c r="N795" t="s">
        <v>31</v>
      </c>
      <c r="O795">
        <v>104</v>
      </c>
      <c r="P795">
        <f>_xlfn.XLOOKUP(D:D,CPI_Index!E:E,CPI_Index!B:B)</f>
        <v>107.6</v>
      </c>
      <c r="Q795" s="11">
        <f>M795*(CPI_Index!$B$112/Movies!P795)</f>
        <v>1092182.4247211895</v>
      </c>
    </row>
    <row r="796" spans="1:17" hidden="1" x14ac:dyDescent="0.25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 s="3">
        <v>220038</v>
      </c>
      <c r="N796" t="s">
        <v>3034</v>
      </c>
      <c r="O796">
        <v>98</v>
      </c>
      <c r="P796">
        <f>_xlfn.XLOOKUP(D:D,CPI_Index!E:E,CPI_Index!B:B)</f>
        <v>107.6</v>
      </c>
      <c r="Q796" s="11">
        <f>M796*(CPI_Index!$B$112/Movies!P796)</f>
        <v>623100.1728624535</v>
      </c>
    </row>
    <row r="797" spans="1:17" hidden="1" x14ac:dyDescent="0.25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 s="3">
        <v>8000000</v>
      </c>
      <c r="M797" s="3">
        <v>8402424</v>
      </c>
      <c r="N797" t="s">
        <v>3037</v>
      </c>
      <c r="O797">
        <v>111</v>
      </c>
      <c r="P797">
        <f>_xlfn.XLOOKUP(D:D,CPI_Index!E:E,CPI_Index!B:B)</f>
        <v>107.6</v>
      </c>
      <c r="Q797" s="11">
        <f>M797*(CPI_Index!$B$112/Movies!P797)</f>
        <v>23793853.092936803</v>
      </c>
    </row>
    <row r="798" spans="1:17" hidden="1" x14ac:dyDescent="0.25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 s="3">
        <v>2174622</v>
      </c>
      <c r="N798" t="s">
        <v>1083</v>
      </c>
      <c r="O798">
        <v>96</v>
      </c>
      <c r="P798">
        <f>_xlfn.XLOOKUP(D:D,CPI_Index!E:E,CPI_Index!B:B)</f>
        <v>107.6</v>
      </c>
      <c r="Q798" s="11">
        <f>M798*(CPI_Index!$B$112/Movies!P798)</f>
        <v>6158060.6263940521</v>
      </c>
    </row>
    <row r="799" spans="1:17" hidden="1" x14ac:dyDescent="0.25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 s="3">
        <v>1256862</v>
      </c>
      <c r="N799" t="s">
        <v>570</v>
      </c>
      <c r="O799">
        <v>115</v>
      </c>
      <c r="P799">
        <f>_xlfn.XLOOKUP(D:D,CPI_Index!E:E,CPI_Index!B:B)</f>
        <v>107.6</v>
      </c>
      <c r="Q799" s="11">
        <f>M799*(CPI_Index!$B$112/Movies!P799)</f>
        <v>3559162.1877323422</v>
      </c>
    </row>
    <row r="800" spans="1:17" x14ac:dyDescent="0.25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 s="3">
        <v>13677222</v>
      </c>
      <c r="N800" t="s">
        <v>1724</v>
      </c>
      <c r="O800">
        <v>89</v>
      </c>
      <c r="P800">
        <f>_xlfn.XLOOKUP(D:D,CPI_Index!E:E,CPI_Index!B:B)</f>
        <v>107.6</v>
      </c>
      <c r="Q800" s="11">
        <f>M800*(CPI_Index!$B$112/Movies!P800)</f>
        <v>38730943.711895913</v>
      </c>
    </row>
    <row r="801" spans="1:17" hidden="1" x14ac:dyDescent="0.25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  <c r="P801">
        <f>_xlfn.XLOOKUP(D:D,CPI_Index!E:E,CPI_Index!B:B)</f>
        <v>107.6</v>
      </c>
      <c r="Q801" s="11">
        <f>M801*(CPI_Index!$B$112/Movies!P801)</f>
        <v>0</v>
      </c>
    </row>
    <row r="802" spans="1:17" hidden="1" x14ac:dyDescent="0.25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 s="3">
        <v>7000000</v>
      </c>
      <c r="M802" s="3">
        <v>29815</v>
      </c>
      <c r="N802" t="s">
        <v>118</v>
      </c>
      <c r="O802">
        <v>109</v>
      </c>
      <c r="P802">
        <f>_xlfn.XLOOKUP(D:D,CPI_Index!E:E,CPI_Index!B:B)</f>
        <v>107.6</v>
      </c>
      <c r="Q802" s="11">
        <f>M802*(CPI_Index!$B$112/Movies!P802)</f>
        <v>84429.651486988849</v>
      </c>
    </row>
    <row r="803" spans="1:17" hidden="1" x14ac:dyDescent="0.25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 s="3">
        <v>421201</v>
      </c>
      <c r="N803" t="s">
        <v>1985</v>
      </c>
      <c r="O803">
        <v>90</v>
      </c>
      <c r="P803">
        <f>_xlfn.XLOOKUP(D:D,CPI_Index!E:E,CPI_Index!B:B)</f>
        <v>107.6</v>
      </c>
      <c r="Q803" s="11">
        <f>M803*(CPI_Index!$B$112/Movies!P803)</f>
        <v>1192750.4154275092</v>
      </c>
    </row>
    <row r="804" spans="1:17" hidden="1" x14ac:dyDescent="0.25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 s="3">
        <v>7000000</v>
      </c>
      <c r="M804" s="3">
        <v>618847</v>
      </c>
      <c r="N804" t="s">
        <v>118</v>
      </c>
      <c r="O804">
        <v>96</v>
      </c>
      <c r="P804">
        <f>_xlfn.XLOOKUP(D:D,CPI_Index!E:E,CPI_Index!B:B)</f>
        <v>107.6</v>
      </c>
      <c r="Q804" s="11">
        <f>M804*(CPI_Index!$B$112/Movies!P804)</f>
        <v>1752441.2723048327</v>
      </c>
    </row>
    <row r="805" spans="1:17" hidden="1" x14ac:dyDescent="0.25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 s="3">
        <v>147070</v>
      </c>
      <c r="N805" t="s">
        <v>363</v>
      </c>
      <c r="O805">
        <v>93</v>
      </c>
      <c r="P805">
        <f>_xlfn.XLOOKUP(D:D,CPI_Index!E:E,CPI_Index!B:B)</f>
        <v>107.6</v>
      </c>
      <c r="Q805" s="11">
        <f>M805*(CPI_Index!$B$112/Movies!P805)</f>
        <v>416470.52973977698</v>
      </c>
    </row>
    <row r="806" spans="1:17" hidden="1" x14ac:dyDescent="0.25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 s="3">
        <v>3393807</v>
      </c>
      <c r="N806" t="s">
        <v>3065</v>
      </c>
      <c r="O806">
        <v>90</v>
      </c>
      <c r="P806">
        <f>_xlfn.XLOOKUP(D:D,CPI_Index!E:E,CPI_Index!B:B)</f>
        <v>107.6</v>
      </c>
      <c r="Q806" s="11">
        <f>M806*(CPI_Index!$B$112/Movies!P806)</f>
        <v>9610529.673791822</v>
      </c>
    </row>
    <row r="807" spans="1:17" hidden="1" x14ac:dyDescent="0.25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 s="3">
        <v>305102</v>
      </c>
      <c r="N807" t="s">
        <v>3070</v>
      </c>
      <c r="O807">
        <v>114</v>
      </c>
      <c r="P807">
        <f>_xlfn.XLOOKUP(D:D,CPI_Index!E:E,CPI_Index!B:B)</f>
        <v>107.6</v>
      </c>
      <c r="Q807" s="11">
        <f>M807*(CPI_Index!$B$112/Movies!P807)</f>
        <v>863983.07992565061</v>
      </c>
    </row>
    <row r="808" spans="1:17" hidden="1" x14ac:dyDescent="0.25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 s="3">
        <v>1215923</v>
      </c>
      <c r="N808" t="s">
        <v>3074</v>
      </c>
      <c r="O808">
        <v>94</v>
      </c>
      <c r="P808">
        <f>_xlfn.XLOOKUP(D:D,CPI_Index!E:E,CPI_Index!B:B)</f>
        <v>107.6</v>
      </c>
      <c r="Q808" s="11">
        <f>M808*(CPI_Index!$B$112/Movies!P808)</f>
        <v>3443231.7667286247</v>
      </c>
    </row>
    <row r="809" spans="1:17" hidden="1" x14ac:dyDescent="0.25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 s="3">
        <v>750000</v>
      </c>
      <c r="N809" t="s">
        <v>3079</v>
      </c>
      <c r="O809">
        <v>96</v>
      </c>
      <c r="P809">
        <f>_xlfn.XLOOKUP(D:D,CPI_Index!E:E,CPI_Index!B:B)</f>
        <v>107.6</v>
      </c>
      <c r="Q809" s="11">
        <f>M809*(CPI_Index!$B$112/Movies!P809)</f>
        <v>2123838.2899628254</v>
      </c>
    </row>
    <row r="810" spans="1:17" hidden="1" x14ac:dyDescent="0.25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 s="3">
        <v>2685453</v>
      </c>
      <c r="N810" t="s">
        <v>3083</v>
      </c>
      <c r="O810">
        <v>98</v>
      </c>
      <c r="P810">
        <f>_xlfn.XLOOKUP(D:D,CPI_Index!E:E,CPI_Index!B:B)</f>
        <v>107.6</v>
      </c>
      <c r="Q810" s="11">
        <f>M810*(CPI_Index!$B$112/Movies!P810)</f>
        <v>7604623.8763940521</v>
      </c>
    </row>
    <row r="811" spans="1:17" hidden="1" x14ac:dyDescent="0.25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 s="3">
        <v>1299985</v>
      </c>
      <c r="N811" t="s">
        <v>3086</v>
      </c>
      <c r="O811">
        <v>102</v>
      </c>
      <c r="P811">
        <f>_xlfn.XLOOKUP(D:D,CPI_Index!E:E,CPI_Index!B:B)</f>
        <v>107.6</v>
      </c>
      <c r="Q811" s="11">
        <f>M811*(CPI_Index!$B$112/Movies!P811)</f>
        <v>3681277.2258364311</v>
      </c>
    </row>
    <row r="812" spans="1:17" hidden="1" x14ac:dyDescent="0.25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 s="3">
        <v>12531831</v>
      </c>
      <c r="N812" t="s">
        <v>3090</v>
      </c>
      <c r="O812">
        <v>99</v>
      </c>
      <c r="P812">
        <f>_xlfn.XLOOKUP(D:D,CPI_Index!E:E,CPI_Index!B:B)</f>
        <v>107.6</v>
      </c>
      <c r="Q812" s="11">
        <f>M812*(CPI_Index!$B$112/Movies!P812)</f>
        <v>35487443.361524165</v>
      </c>
    </row>
    <row r="813" spans="1:17" hidden="1" x14ac:dyDescent="0.25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 s="3">
        <v>4889971</v>
      </c>
      <c r="N813" t="s">
        <v>3095</v>
      </c>
      <c r="O813">
        <v>85</v>
      </c>
      <c r="P813">
        <f>_xlfn.XLOOKUP(D:D,CPI_Index!E:E,CPI_Index!B:B)</f>
        <v>107.6</v>
      </c>
      <c r="Q813" s="11">
        <f>M813*(CPI_Index!$B$112/Movies!P813)</f>
        <v>13847343.52881041</v>
      </c>
    </row>
    <row r="814" spans="1:17" hidden="1" x14ac:dyDescent="0.25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 s="3">
        <v>5000000</v>
      </c>
      <c r="N814" t="s">
        <v>3099</v>
      </c>
      <c r="O814">
        <v>98</v>
      </c>
      <c r="P814">
        <f>_xlfn.XLOOKUP(D:D,CPI_Index!E:E,CPI_Index!B:B)</f>
        <v>107.6</v>
      </c>
      <c r="Q814" s="11">
        <f>M814*(CPI_Index!$B$112/Movies!P814)</f>
        <v>0</v>
      </c>
    </row>
    <row r="815" spans="1:17" hidden="1" x14ac:dyDescent="0.25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 s="3">
        <v>2052466</v>
      </c>
      <c r="N815" t="s">
        <v>3103</v>
      </c>
      <c r="O815">
        <v>106</v>
      </c>
      <c r="P815">
        <f>_xlfn.XLOOKUP(D:D,CPI_Index!E:E,CPI_Index!B:B)</f>
        <v>107.6</v>
      </c>
      <c r="Q815" s="11">
        <f>M815*(CPI_Index!$B$112/Movies!P815)</f>
        <v>5812141.1728624534</v>
      </c>
    </row>
    <row r="816" spans="1:17" hidden="1" x14ac:dyDescent="0.25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  <c r="P816">
        <f>_xlfn.XLOOKUP(D:D,CPI_Index!E:E,CPI_Index!B:B)</f>
        <v>107.6</v>
      </c>
      <c r="Q816" s="11">
        <f>M816*(CPI_Index!$B$112/Movies!P816)</f>
        <v>0</v>
      </c>
    </row>
    <row r="817" spans="1:17" hidden="1" x14ac:dyDescent="0.25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 s="3">
        <v>2000000</v>
      </c>
      <c r="M817" s="3">
        <v>2864844</v>
      </c>
      <c r="N817" t="s">
        <v>3113</v>
      </c>
      <c r="O817">
        <v>92</v>
      </c>
      <c r="P817">
        <f>_xlfn.XLOOKUP(D:D,CPI_Index!E:E,CPI_Index!B:B)</f>
        <v>107.6</v>
      </c>
      <c r="Q817" s="11">
        <f>M817*(CPI_Index!$B$112/Movies!P817)</f>
        <v>8112620.5092936801</v>
      </c>
    </row>
    <row r="818" spans="1:17" hidden="1" x14ac:dyDescent="0.25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  <c r="P818">
        <f>_xlfn.XLOOKUP(D:D,CPI_Index!E:E,CPI_Index!B:B)</f>
        <v>107.6</v>
      </c>
      <c r="Q818" s="11">
        <f>M818*(CPI_Index!$B$112/Movies!P818)</f>
        <v>0</v>
      </c>
    </row>
    <row r="819" spans="1:17" hidden="1" x14ac:dyDescent="0.25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 s="3">
        <v>1381091</v>
      </c>
      <c r="N819" t="s">
        <v>3121</v>
      </c>
      <c r="O819">
        <v>87</v>
      </c>
      <c r="P819">
        <f>_xlfn.XLOOKUP(D:D,CPI_Index!E:E,CPI_Index!B:B)</f>
        <v>107.6</v>
      </c>
      <c r="Q819" s="11">
        <f>M819*(CPI_Index!$B$112/Movies!P819)</f>
        <v>3910951.930297398</v>
      </c>
    </row>
    <row r="820" spans="1:17" hidden="1" x14ac:dyDescent="0.25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  <c r="P820">
        <f>_xlfn.XLOOKUP(D:D,CPI_Index!E:E,CPI_Index!B:B)</f>
        <v>107.6</v>
      </c>
      <c r="Q820" s="11">
        <f>M820*(CPI_Index!$B$112/Movies!P820)</f>
        <v>0</v>
      </c>
    </row>
    <row r="821" spans="1:17" hidden="1" x14ac:dyDescent="0.25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 s="3">
        <v>561548</v>
      </c>
      <c r="N821" t="s">
        <v>118</v>
      </c>
      <c r="O821">
        <v>95</v>
      </c>
      <c r="P821">
        <f>_xlfn.XLOOKUP(D:D,CPI_Index!E:E,CPI_Index!B:B)</f>
        <v>107.6</v>
      </c>
      <c r="Q821" s="11">
        <f>M821*(CPI_Index!$B$112/Movies!P821)</f>
        <v>1590182.8587360594</v>
      </c>
    </row>
    <row r="822" spans="1:17" hidden="1" x14ac:dyDescent="0.25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 s="3">
        <v>2357</v>
      </c>
      <c r="N822" t="s">
        <v>3134</v>
      </c>
      <c r="O822">
        <v>144</v>
      </c>
      <c r="P822">
        <f>_xlfn.XLOOKUP(D:D,CPI_Index!E:E,CPI_Index!B:B)</f>
        <v>107.6</v>
      </c>
      <c r="Q822" s="11">
        <f>M822*(CPI_Index!$B$112/Movies!P822)</f>
        <v>6674.5157992565055</v>
      </c>
    </row>
    <row r="823" spans="1:17" hidden="1" x14ac:dyDescent="0.25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  <c r="P823">
        <f>_xlfn.XLOOKUP(D:D,CPI_Index!E:E,CPI_Index!B:B)</f>
        <v>107.6</v>
      </c>
      <c r="Q823" s="11">
        <f>M823*(CPI_Index!$B$112/Movies!P823)</f>
        <v>0</v>
      </c>
    </row>
    <row r="824" spans="1:17" hidden="1" x14ac:dyDescent="0.25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 s="3">
        <v>2507995</v>
      </c>
      <c r="N824" t="s">
        <v>593</v>
      </c>
      <c r="O824">
        <v>112</v>
      </c>
      <c r="P824">
        <f>_xlfn.XLOOKUP(D:D,CPI_Index!E:E,CPI_Index!B:B)</f>
        <v>107.6</v>
      </c>
      <c r="Q824" s="11">
        <f>M824*(CPI_Index!$B$112/Movies!P824)</f>
        <v>7102101.0827137548</v>
      </c>
    </row>
    <row r="825" spans="1:17" hidden="1" x14ac:dyDescent="0.25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 s="3">
        <v>372438</v>
      </c>
      <c r="N825" t="s">
        <v>3147</v>
      </c>
      <c r="O825">
        <v>80</v>
      </c>
      <c r="P825">
        <f>_xlfn.XLOOKUP(D:D,CPI_Index!E:E,CPI_Index!B:B)</f>
        <v>107.6</v>
      </c>
      <c r="Q825" s="11">
        <f>M825*(CPI_Index!$B$112/Movies!P825)</f>
        <v>1054664.1133828997</v>
      </c>
    </row>
    <row r="826" spans="1:17" hidden="1" x14ac:dyDescent="0.25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 s="3">
        <v>345280</v>
      </c>
      <c r="N826" t="s">
        <v>3151</v>
      </c>
      <c r="O826">
        <v>87</v>
      </c>
      <c r="P826">
        <f>_xlfn.XLOOKUP(D:D,CPI_Index!E:E,CPI_Index!B:B)</f>
        <v>107.6</v>
      </c>
      <c r="Q826" s="11">
        <f>M826*(CPI_Index!$B$112/Movies!P826)</f>
        <v>977758.51301115239</v>
      </c>
    </row>
    <row r="827" spans="1:17" hidden="1" x14ac:dyDescent="0.25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  <c r="P827">
        <f>_xlfn.XLOOKUP(D:D,CPI_Index!E:E,CPI_Index!B:B)</f>
        <v>107.6</v>
      </c>
      <c r="Q827" s="11">
        <f>M827*(CPI_Index!$B$112/Movies!P827)</f>
        <v>0</v>
      </c>
    </row>
    <row r="828" spans="1:17" hidden="1" x14ac:dyDescent="0.25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 s="3">
        <v>2156772</v>
      </c>
      <c r="N828" t="s">
        <v>3161</v>
      </c>
      <c r="O828">
        <v>97</v>
      </c>
      <c r="P828">
        <f>_xlfn.XLOOKUP(D:D,CPI_Index!E:E,CPI_Index!B:B)</f>
        <v>107.6</v>
      </c>
      <c r="Q828" s="11">
        <f>M828*(CPI_Index!$B$112/Movies!P828)</f>
        <v>6107513.2750929371</v>
      </c>
    </row>
    <row r="829" spans="1:17" hidden="1" x14ac:dyDescent="0.25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  <c r="P829">
        <f>_xlfn.XLOOKUP(D:D,CPI_Index!E:E,CPI_Index!B:B)</f>
        <v>107.6</v>
      </c>
      <c r="Q829" s="11">
        <f>M829*(CPI_Index!$B$112/Movies!P829)</f>
        <v>0</v>
      </c>
    </row>
    <row r="830" spans="1:17" hidden="1" x14ac:dyDescent="0.25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  <c r="P830">
        <f>_xlfn.XLOOKUP(D:D,CPI_Index!E:E,CPI_Index!B:B)</f>
        <v>107.6</v>
      </c>
      <c r="Q830" s="11">
        <f>M830*(CPI_Index!$B$112/Movies!P830)</f>
        <v>0</v>
      </c>
    </row>
    <row r="831" spans="1:17" hidden="1" x14ac:dyDescent="0.25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  <c r="P831">
        <f>_xlfn.XLOOKUP(D:D,CPI_Index!E:E,CPI_Index!B:B)</f>
        <v>107.6</v>
      </c>
      <c r="Q831" s="11">
        <f>M831*(CPI_Index!$B$112/Movies!P831)</f>
        <v>0</v>
      </c>
    </row>
    <row r="832" spans="1:17" hidden="1" x14ac:dyDescent="0.25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  <c r="P832">
        <f>_xlfn.XLOOKUP(D:D,CPI_Index!E:E,CPI_Index!B:B)</f>
        <v>107.6</v>
      </c>
      <c r="Q832" s="11">
        <f>M832*(CPI_Index!$B$112/Movies!P832)</f>
        <v>0</v>
      </c>
    </row>
    <row r="833" spans="1:17" hidden="1" x14ac:dyDescent="0.25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 s="3">
        <v>542420</v>
      </c>
      <c r="N833" t="s">
        <v>3182</v>
      </c>
      <c r="O833">
        <v>119</v>
      </c>
      <c r="P833">
        <f>_xlfn.XLOOKUP(D:D,CPI_Index!E:E,CPI_Index!B:B)</f>
        <v>107.6</v>
      </c>
      <c r="Q833" s="11">
        <f>M833*(CPI_Index!$B$112/Movies!P833)</f>
        <v>1536016.4869888476</v>
      </c>
    </row>
    <row r="834" spans="1:17" hidden="1" x14ac:dyDescent="0.25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  <c r="P834">
        <f>_xlfn.XLOOKUP(D:D,CPI_Index!E:E,CPI_Index!B:B)</f>
        <v>107.6</v>
      </c>
      <c r="Q834" s="11">
        <f>M834*(CPI_Index!$B$112/Movies!P834)</f>
        <v>0</v>
      </c>
    </row>
    <row r="835" spans="1:17" hidden="1" x14ac:dyDescent="0.25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 s="3">
        <v>202428</v>
      </c>
      <c r="N835" t="s">
        <v>3192</v>
      </c>
      <c r="O835">
        <v>84</v>
      </c>
      <c r="P835">
        <f>_xlfn.XLOOKUP(D:D,CPI_Index!E:E,CPI_Index!B:B)</f>
        <v>107.6</v>
      </c>
      <c r="Q835" s="11">
        <f>M835*(CPI_Index!$B$112/Movies!P835)</f>
        <v>573232.44981412636</v>
      </c>
    </row>
    <row r="836" spans="1:17" hidden="1" x14ac:dyDescent="0.25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 s="3">
        <v>6565359</v>
      </c>
      <c r="N836" t="s">
        <v>3196</v>
      </c>
      <c r="O836">
        <v>72</v>
      </c>
      <c r="P836">
        <f>_xlfn.XLOOKUP(D:D,CPI_Index!E:E,CPI_Index!B:B)</f>
        <v>107.6</v>
      </c>
      <c r="Q836" s="11">
        <f>M836*(CPI_Index!$B$112/Movies!P836)</f>
        <v>18591681.108736061</v>
      </c>
    </row>
    <row r="837" spans="1:17" hidden="1" x14ac:dyDescent="0.25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  <c r="P837">
        <f>_xlfn.XLOOKUP(D:D,CPI_Index!E:E,CPI_Index!B:B)</f>
        <v>107.6</v>
      </c>
      <c r="Q837" s="11">
        <f>M837*(CPI_Index!$B$112/Movies!P837)</f>
        <v>0</v>
      </c>
    </row>
    <row r="838" spans="1:17" hidden="1" x14ac:dyDescent="0.25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  <c r="P838">
        <f>_xlfn.XLOOKUP(D:D,CPI_Index!E:E,CPI_Index!B:B)</f>
        <v>107.6</v>
      </c>
      <c r="Q838" s="11">
        <f>M838*(CPI_Index!$B$112/Movies!P838)</f>
        <v>0</v>
      </c>
    </row>
    <row r="839" spans="1:17" hidden="1" x14ac:dyDescent="0.25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  <c r="P839">
        <f>_xlfn.XLOOKUP(D:D,CPI_Index!E:E,CPI_Index!B:B)</f>
        <v>107.6</v>
      </c>
      <c r="Q839" s="11">
        <f>M839*(CPI_Index!$B$112/Movies!P839)</f>
        <v>0</v>
      </c>
    </row>
    <row r="840" spans="1:17" hidden="1" x14ac:dyDescent="0.25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  <c r="P840">
        <f>_xlfn.XLOOKUP(D:D,CPI_Index!E:E,CPI_Index!B:B)</f>
        <v>107.6</v>
      </c>
      <c r="Q840" s="11">
        <f>M840*(CPI_Index!$B$112/Movies!P840)</f>
        <v>0</v>
      </c>
    </row>
    <row r="841" spans="1:17" hidden="1" x14ac:dyDescent="0.25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  <c r="P841">
        <f>_xlfn.XLOOKUP(D:D,CPI_Index!E:E,CPI_Index!B:B)</f>
        <v>107.6</v>
      </c>
      <c r="Q841" s="11">
        <f>M841*(CPI_Index!$B$112/Movies!P841)</f>
        <v>0</v>
      </c>
    </row>
    <row r="842" spans="1:17" hidden="1" x14ac:dyDescent="0.25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  <c r="P842">
        <f>_xlfn.XLOOKUP(D:D,CPI_Index!E:E,CPI_Index!B:B)</f>
        <v>107.6</v>
      </c>
      <c r="Q842" s="11">
        <f>M842*(CPI_Index!$B$112/Movies!P842)</f>
        <v>0</v>
      </c>
    </row>
    <row r="843" spans="1:17" hidden="1" x14ac:dyDescent="0.25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  <c r="P843">
        <f>_xlfn.XLOOKUP(D:D,CPI_Index!E:E,CPI_Index!B:B)</f>
        <v>107.6</v>
      </c>
      <c r="Q843" s="11">
        <f>M843*(CPI_Index!$B$112/Movies!P843)</f>
        <v>0</v>
      </c>
    </row>
    <row r="844" spans="1:17" hidden="1" x14ac:dyDescent="0.25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  <c r="P844">
        <f>_xlfn.XLOOKUP(D:D,CPI_Index!E:E,CPI_Index!B:B)</f>
        <v>107.6</v>
      </c>
      <c r="Q844" s="11">
        <f>M844*(CPI_Index!$B$112/Movies!P844)</f>
        <v>0</v>
      </c>
    </row>
    <row r="845" spans="1:17" hidden="1" x14ac:dyDescent="0.25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 s="3">
        <v>15000000</v>
      </c>
      <c r="M845" s="3">
        <v>357288178</v>
      </c>
      <c r="N845" t="s">
        <v>44</v>
      </c>
      <c r="O845">
        <v>110</v>
      </c>
      <c r="P845">
        <f>_xlfn.XLOOKUP(D:D,CPI_Index!E:E,CPI_Index!B:B)</f>
        <v>109.6</v>
      </c>
      <c r="Q845" s="11">
        <f>M845*(CPI_Index!$B$112/Movies!P845)</f>
        <v>993300253.98357677</v>
      </c>
    </row>
    <row r="846" spans="1:17" hidden="1" x14ac:dyDescent="0.25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 s="3">
        <v>18500000</v>
      </c>
      <c r="M846" s="3">
        <v>131060248</v>
      </c>
      <c r="N846" t="s">
        <v>180</v>
      </c>
      <c r="O846">
        <v>137</v>
      </c>
      <c r="P846">
        <f>_xlfn.XLOOKUP(D:D,CPI_Index!E:E,CPI_Index!B:B)</f>
        <v>109.6</v>
      </c>
      <c r="Q846" s="11">
        <f>M846*(CPI_Index!$B$112/Movies!P846)</f>
        <v>364361839.10218984</v>
      </c>
    </row>
    <row r="847" spans="1:17" hidden="1" x14ac:dyDescent="0.25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 s="3">
        <v>8000000</v>
      </c>
      <c r="M847" s="3">
        <v>52287414</v>
      </c>
      <c r="N847" t="s">
        <v>31</v>
      </c>
      <c r="O847">
        <v>89</v>
      </c>
      <c r="P847">
        <f>_xlfn.XLOOKUP(D:D,CPI_Index!E:E,CPI_Index!B:B)</f>
        <v>109.6</v>
      </c>
      <c r="Q847" s="11">
        <f>M847*(CPI_Index!$B$112/Movies!P847)</f>
        <v>145364735.81934309</v>
      </c>
    </row>
    <row r="848" spans="1:17" hidden="1" x14ac:dyDescent="0.25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 s="3">
        <v>6000000</v>
      </c>
      <c r="M848" s="3">
        <v>70720215</v>
      </c>
      <c r="N848" t="s">
        <v>44</v>
      </c>
      <c r="O848">
        <v>103</v>
      </c>
      <c r="P848">
        <f>_xlfn.XLOOKUP(D:D,CPI_Index!E:E,CPI_Index!B:B)</f>
        <v>109.6</v>
      </c>
      <c r="Q848" s="11">
        <f>M848*(CPI_Index!$B$112/Movies!P848)</f>
        <v>196609940.7892336</v>
      </c>
    </row>
    <row r="849" spans="1:17" hidden="1" x14ac:dyDescent="0.25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 s="3">
        <v>8800000</v>
      </c>
      <c r="M849" s="3">
        <v>328203506</v>
      </c>
      <c r="N849" t="s">
        <v>3246</v>
      </c>
      <c r="O849">
        <v>97</v>
      </c>
      <c r="P849">
        <f>_xlfn.XLOOKUP(D:D,CPI_Index!E:E,CPI_Index!B:B)</f>
        <v>109.6</v>
      </c>
      <c r="Q849" s="11">
        <f>M849*(CPI_Index!$B$112/Movies!P849)</f>
        <v>912441681.37043798</v>
      </c>
    </row>
    <row r="850" spans="1:17" hidden="1" x14ac:dyDescent="0.25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 s="3">
        <v>25000000</v>
      </c>
      <c r="M850" s="3">
        <v>13915874</v>
      </c>
      <c r="N850" t="s">
        <v>752</v>
      </c>
      <c r="O850">
        <v>101</v>
      </c>
      <c r="P850">
        <f>_xlfn.XLOOKUP(D:D,CPI_Index!E:E,CPI_Index!B:B)</f>
        <v>109.6</v>
      </c>
      <c r="Q850" s="11">
        <f>M850*(CPI_Index!$B$112/Movies!P850)</f>
        <v>38687653.355839416</v>
      </c>
    </row>
    <row r="851" spans="1:17" hidden="1" x14ac:dyDescent="0.25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 s="3">
        <v>16000000</v>
      </c>
      <c r="M851" s="3">
        <v>5900712</v>
      </c>
      <c r="N851" t="s">
        <v>1831</v>
      </c>
      <c r="O851">
        <v>116</v>
      </c>
      <c r="P851">
        <f>_xlfn.XLOOKUP(D:D,CPI_Index!E:E,CPI_Index!B:B)</f>
        <v>109.6</v>
      </c>
      <c r="Q851" s="11">
        <f>M851*(CPI_Index!$B$112/Movies!P851)</f>
        <v>16404625.423357666</v>
      </c>
    </row>
    <row r="852" spans="1:17" hidden="1" x14ac:dyDescent="0.25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 s="3">
        <v>25000000</v>
      </c>
      <c r="M852" s="3">
        <v>11100577</v>
      </c>
      <c r="N852" t="s">
        <v>180</v>
      </c>
      <c r="O852">
        <v>99</v>
      </c>
      <c r="P852">
        <f>_xlfn.XLOOKUP(D:D,CPI_Index!E:E,CPI_Index!B:B)</f>
        <v>109.6</v>
      </c>
      <c r="Q852" s="11">
        <f>M852*(CPI_Index!$B$112/Movies!P852)</f>
        <v>30860819.451642338</v>
      </c>
    </row>
    <row r="853" spans="1:17" hidden="1" x14ac:dyDescent="0.25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 s="3">
        <v>9000000</v>
      </c>
      <c r="M853" s="3">
        <v>40479480</v>
      </c>
      <c r="N853" t="s">
        <v>44</v>
      </c>
      <c r="O853">
        <v>97</v>
      </c>
      <c r="P853">
        <f>_xlfn.XLOOKUP(D:D,CPI_Index!E:E,CPI_Index!B:B)</f>
        <v>109.6</v>
      </c>
      <c r="Q853" s="11">
        <f>M853*(CPI_Index!$B$112/Movies!P853)</f>
        <v>112537386.45985402</v>
      </c>
    </row>
    <row r="854" spans="1:17" hidden="1" x14ac:dyDescent="0.25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 s="3">
        <v>6000000</v>
      </c>
      <c r="M854" s="3">
        <v>138545632</v>
      </c>
      <c r="N854" t="s">
        <v>2352</v>
      </c>
      <c r="O854">
        <v>120</v>
      </c>
      <c r="P854">
        <f>_xlfn.XLOOKUP(D:D,CPI_Index!E:E,CPI_Index!B:B)</f>
        <v>109.6</v>
      </c>
      <c r="Q854" s="11">
        <f>M854*(CPI_Index!$B$112/Movies!P854)</f>
        <v>385172026.18978107</v>
      </c>
    </row>
    <row r="855" spans="1:17" hidden="1" x14ac:dyDescent="0.25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 s="3">
        <v>6000000</v>
      </c>
      <c r="M855" s="3">
        <v>8618766</v>
      </c>
      <c r="N855" t="s">
        <v>1751</v>
      </c>
      <c r="O855">
        <v>120</v>
      </c>
      <c r="P855">
        <f>_xlfn.XLOOKUP(D:D,CPI_Index!E:E,CPI_Index!B:B)</f>
        <v>109.6</v>
      </c>
      <c r="Q855" s="11">
        <f>M855*(CPI_Index!$B$112/Movies!P855)</f>
        <v>23961113.14051095</v>
      </c>
    </row>
    <row r="856" spans="1:17" hidden="1" x14ac:dyDescent="0.25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 s="3">
        <v>15000000</v>
      </c>
      <c r="M856" s="3">
        <v>8621783</v>
      </c>
      <c r="N856" t="s">
        <v>1751</v>
      </c>
      <c r="O856">
        <v>120</v>
      </c>
      <c r="P856">
        <f>_xlfn.XLOOKUP(D:D,CPI_Index!E:E,CPI_Index!B:B)</f>
        <v>109.6</v>
      </c>
      <c r="Q856" s="11">
        <f>M856*(CPI_Index!$B$112/Movies!P856)</f>
        <v>23969500.730839416</v>
      </c>
    </row>
    <row r="857" spans="1:17" hidden="1" x14ac:dyDescent="0.25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 s="3">
        <v>37000000</v>
      </c>
      <c r="M857" s="3">
        <v>37962774</v>
      </c>
      <c r="N857" t="s">
        <v>61</v>
      </c>
      <c r="O857">
        <v>110</v>
      </c>
      <c r="P857">
        <f>_xlfn.XLOOKUP(D:D,CPI_Index!E:E,CPI_Index!B:B)</f>
        <v>109.6</v>
      </c>
      <c r="Q857" s="11">
        <f>M857*(CPI_Index!$B$112/Movies!P857)</f>
        <v>105540668.22810219</v>
      </c>
    </row>
    <row r="858" spans="1:17" hidden="1" x14ac:dyDescent="0.25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 s="3">
        <v>15000000</v>
      </c>
      <c r="M858" s="3">
        <v>60629159</v>
      </c>
      <c r="N858" t="s">
        <v>2571</v>
      </c>
      <c r="O858">
        <v>96</v>
      </c>
      <c r="P858">
        <f>_xlfn.XLOOKUP(D:D,CPI_Index!E:E,CPI_Index!B:B)</f>
        <v>109.6</v>
      </c>
      <c r="Q858" s="11">
        <f>M858*(CPI_Index!$B$112/Movies!P858)</f>
        <v>168555700.2490876</v>
      </c>
    </row>
    <row r="859" spans="1:17" hidden="1" x14ac:dyDescent="0.25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 s="3">
        <v>25000000</v>
      </c>
      <c r="M859" s="3">
        <v>38983045</v>
      </c>
      <c r="N859" t="s">
        <v>1186</v>
      </c>
      <c r="O859">
        <v>94</v>
      </c>
      <c r="P859">
        <f>_xlfn.XLOOKUP(D:D,CPI_Index!E:E,CPI_Index!B:B)</f>
        <v>109.6</v>
      </c>
      <c r="Q859" s="11">
        <f>M859*(CPI_Index!$B$112/Movies!P859)</f>
        <v>108377133.31660585</v>
      </c>
    </row>
    <row r="860" spans="1:17" hidden="1" x14ac:dyDescent="0.25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 s="3">
        <v>25000000</v>
      </c>
      <c r="M860" s="3">
        <v>14302779</v>
      </c>
      <c r="N860" t="s">
        <v>3279</v>
      </c>
      <c r="O860">
        <v>117</v>
      </c>
      <c r="P860">
        <f>_xlfn.XLOOKUP(D:D,CPI_Index!E:E,CPI_Index!B:B)</f>
        <v>109.6</v>
      </c>
      <c r="Q860" s="11">
        <f>M860*(CPI_Index!$B$112/Movies!P860)</f>
        <v>39763291.617700733</v>
      </c>
    </row>
    <row r="861" spans="1:17" hidden="1" x14ac:dyDescent="0.25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 s="3">
        <v>115103979</v>
      </c>
      <c r="N861" t="s">
        <v>31</v>
      </c>
      <c r="O861">
        <v>113</v>
      </c>
      <c r="P861">
        <f>_xlfn.XLOOKUP(D:D,CPI_Index!E:E,CPI_Index!B:B)</f>
        <v>109.6</v>
      </c>
      <c r="Q861" s="11">
        <f>M861*(CPI_Index!$B$112/Movies!P861)</f>
        <v>320001664.24543798</v>
      </c>
    </row>
    <row r="862" spans="1:17" hidden="1" x14ac:dyDescent="0.25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 s="3">
        <v>1900000</v>
      </c>
      <c r="M862" s="3">
        <v>4600000</v>
      </c>
      <c r="N862" t="s">
        <v>2352</v>
      </c>
      <c r="O862">
        <v>99</v>
      </c>
      <c r="P862">
        <f>_xlfn.XLOOKUP(D:D,CPI_Index!E:E,CPI_Index!B:B)</f>
        <v>109.6</v>
      </c>
      <c r="Q862" s="11">
        <f>M862*(CPI_Index!$B$112/Movies!P862)</f>
        <v>12788503.649635037</v>
      </c>
    </row>
    <row r="863" spans="1:17" hidden="1" x14ac:dyDescent="0.25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 s="3">
        <v>17000000</v>
      </c>
      <c r="M863" s="3">
        <v>6735922</v>
      </c>
      <c r="N863" t="s">
        <v>2495</v>
      </c>
      <c r="O863">
        <v>117</v>
      </c>
      <c r="P863">
        <f>_xlfn.XLOOKUP(D:D,CPI_Index!E:E,CPI_Index!B:B)</f>
        <v>109.6</v>
      </c>
      <c r="Q863" s="11">
        <f>M863*(CPI_Index!$B$112/Movies!P863)</f>
        <v>18726600.669708032</v>
      </c>
    </row>
    <row r="864" spans="1:17" hidden="1" x14ac:dyDescent="0.25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 s="3">
        <v>25000000</v>
      </c>
      <c r="M864" s="3">
        <v>79817937</v>
      </c>
      <c r="N864" t="s">
        <v>44</v>
      </c>
      <c r="O864">
        <v>94</v>
      </c>
      <c r="P864">
        <f>_xlfn.XLOOKUP(D:D,CPI_Index!E:E,CPI_Index!B:B)</f>
        <v>109.6</v>
      </c>
      <c r="Q864" s="11">
        <f>M864*(CPI_Index!$B$112/Movies!P864)</f>
        <v>221902604.05018249</v>
      </c>
    </row>
    <row r="865" spans="1:17" hidden="1" x14ac:dyDescent="0.25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 s="3">
        <v>25000000</v>
      </c>
      <c r="M865" s="3">
        <v>109713132</v>
      </c>
      <c r="N865" t="s">
        <v>44</v>
      </c>
      <c r="O865">
        <v>119</v>
      </c>
      <c r="P865">
        <f>_xlfn.XLOOKUP(D:D,CPI_Index!E:E,CPI_Index!B:B)</f>
        <v>109.6</v>
      </c>
      <c r="Q865" s="11">
        <f>M865*(CPI_Index!$B$112/Movies!P865)</f>
        <v>305014519.34671533</v>
      </c>
    </row>
    <row r="866" spans="1:17" hidden="1" x14ac:dyDescent="0.25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 s="3">
        <v>15000000</v>
      </c>
      <c r="M866" s="3">
        <v>40697761</v>
      </c>
      <c r="N866" t="s">
        <v>2100</v>
      </c>
      <c r="O866">
        <v>98</v>
      </c>
      <c r="P866">
        <f>_xlfn.XLOOKUP(D:D,CPI_Index!E:E,CPI_Index!B:B)</f>
        <v>109.6</v>
      </c>
      <c r="Q866" s="11">
        <f>M866*(CPI_Index!$B$112/Movies!P866)</f>
        <v>113144231.53923358</v>
      </c>
    </row>
    <row r="867" spans="1:17" hidden="1" x14ac:dyDescent="0.25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 s="3">
        <v>12000000</v>
      </c>
      <c r="M867" s="3">
        <v>17768900</v>
      </c>
      <c r="N867" t="s">
        <v>1175</v>
      </c>
      <c r="O867">
        <v>125</v>
      </c>
      <c r="P867">
        <f>_xlfn.XLOOKUP(D:D,CPI_Index!E:E,CPI_Index!B:B)</f>
        <v>109.6</v>
      </c>
      <c r="Q867" s="11">
        <f>M867*(CPI_Index!$B$112/Movies!P867)</f>
        <v>49399487.500000007</v>
      </c>
    </row>
    <row r="868" spans="1:17" hidden="1" x14ac:dyDescent="0.25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 s="3">
        <v>7153487</v>
      </c>
      <c r="N868" t="s">
        <v>2043</v>
      </c>
      <c r="O868">
        <v>130</v>
      </c>
      <c r="P868">
        <f>_xlfn.XLOOKUP(D:D,CPI_Index!E:E,CPI_Index!B:B)</f>
        <v>109.6</v>
      </c>
      <c r="Q868" s="11">
        <f>M868*(CPI_Index!$B$112/Movies!P868)</f>
        <v>19887477.088503651</v>
      </c>
    </row>
    <row r="869" spans="1:17" hidden="1" x14ac:dyDescent="0.25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 s="3">
        <v>2700000</v>
      </c>
      <c r="M869" s="3">
        <v>3500000</v>
      </c>
      <c r="N869" t="s">
        <v>3300</v>
      </c>
      <c r="O869">
        <v>93</v>
      </c>
      <c r="P869">
        <f>_xlfn.XLOOKUP(D:D,CPI_Index!E:E,CPI_Index!B:B)</f>
        <v>109.6</v>
      </c>
      <c r="Q869" s="11">
        <f>M869*(CPI_Index!$B$112/Movies!P869)</f>
        <v>9730383.2116788328</v>
      </c>
    </row>
    <row r="870" spans="1:17" hidden="1" x14ac:dyDescent="0.25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 s="3">
        <v>13800000</v>
      </c>
      <c r="M870" s="3">
        <v>52293982</v>
      </c>
      <c r="N870" t="s">
        <v>2092</v>
      </c>
      <c r="O870">
        <v>119</v>
      </c>
      <c r="P870">
        <f>_xlfn.XLOOKUP(D:D,CPI_Index!E:E,CPI_Index!B:B)</f>
        <v>109.6</v>
      </c>
      <c r="Q870" s="11">
        <f>M870*(CPI_Index!$B$112/Movies!P870)</f>
        <v>145382995.57846716</v>
      </c>
    </row>
    <row r="871" spans="1:17" hidden="1" x14ac:dyDescent="0.25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 s="3">
        <v>6000000</v>
      </c>
      <c r="M871" s="3">
        <v>28607524</v>
      </c>
      <c r="N871" t="s">
        <v>530</v>
      </c>
      <c r="O871">
        <v>114</v>
      </c>
      <c r="P871">
        <f>_xlfn.XLOOKUP(D:D,CPI_Index!E:E,CPI_Index!B:B)</f>
        <v>109.6</v>
      </c>
      <c r="Q871" s="11">
        <f>M871*(CPI_Index!$B$112/Movies!P871)</f>
        <v>79532048.93065694</v>
      </c>
    </row>
    <row r="872" spans="1:17" hidden="1" x14ac:dyDescent="0.25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 s="3">
        <v>15000000</v>
      </c>
      <c r="M872" s="3">
        <v>42724017</v>
      </c>
      <c r="N872" t="s">
        <v>3311</v>
      </c>
      <c r="O872">
        <v>130</v>
      </c>
      <c r="P872">
        <f>_xlfn.XLOOKUP(D:D,CPI_Index!E:E,CPI_Index!B:B)</f>
        <v>109.6</v>
      </c>
      <c r="Q872" s="11">
        <f>M872*(CPI_Index!$B$112/Movies!P872)</f>
        <v>118777445.0720803</v>
      </c>
    </row>
    <row r="873" spans="1:17" hidden="1" x14ac:dyDescent="0.25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 s="3">
        <v>9000000</v>
      </c>
      <c r="M873" s="3">
        <v>18564613</v>
      </c>
      <c r="N873" t="s">
        <v>1724</v>
      </c>
      <c r="O873">
        <v>90</v>
      </c>
      <c r="P873">
        <f>_xlfn.XLOOKUP(D:D,CPI_Index!E:E,CPI_Index!B:B)</f>
        <v>109.6</v>
      </c>
      <c r="Q873" s="11">
        <f>M873*(CPI_Index!$B$112/Movies!P873)</f>
        <v>51611656.761861317</v>
      </c>
    </row>
    <row r="874" spans="1:17" hidden="1" x14ac:dyDescent="0.25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 s="3">
        <v>25000000</v>
      </c>
      <c r="M874" s="3">
        <v>49042224</v>
      </c>
      <c r="N874" t="s">
        <v>23</v>
      </c>
      <c r="O874">
        <v>87</v>
      </c>
      <c r="P874">
        <f>_xlfn.XLOOKUP(D:D,CPI_Index!E:E,CPI_Index!B:B)</f>
        <v>109.6</v>
      </c>
      <c r="Q874" s="11">
        <f>M874*(CPI_Index!$B$112/Movies!P874)</f>
        <v>136342752.30656937</v>
      </c>
    </row>
    <row r="875" spans="1:17" hidden="1" x14ac:dyDescent="0.25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 s="3">
        <v>18000000</v>
      </c>
      <c r="M875" s="3">
        <v>41488348</v>
      </c>
      <c r="N875" t="s">
        <v>2100</v>
      </c>
      <c r="O875">
        <v>103</v>
      </c>
      <c r="P875">
        <f>_xlfn.XLOOKUP(D:D,CPI_Index!E:E,CPI_Index!B:B)</f>
        <v>109.6</v>
      </c>
      <c r="Q875" s="11">
        <f>M875*(CPI_Index!$B$112/Movies!P875)</f>
        <v>115342149.95985402</v>
      </c>
    </row>
    <row r="876" spans="1:17" hidden="1" x14ac:dyDescent="0.25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 s="3">
        <v>24500000</v>
      </c>
      <c r="M876" s="3">
        <v>17502499</v>
      </c>
      <c r="N876" t="s">
        <v>23</v>
      </c>
      <c r="O876">
        <v>125</v>
      </c>
      <c r="P876">
        <f>_xlfn.XLOOKUP(D:D,CPI_Index!E:E,CPI_Index!B:B)</f>
        <v>109.6</v>
      </c>
      <c r="Q876" s="11">
        <f>M876*(CPI_Index!$B$112/Movies!P876)</f>
        <v>48658863.552007303</v>
      </c>
    </row>
    <row r="877" spans="1:17" hidden="1" x14ac:dyDescent="0.25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 s="3">
        <v>1777378</v>
      </c>
      <c r="N877" t="s">
        <v>3327</v>
      </c>
      <c r="O877">
        <v>93</v>
      </c>
      <c r="P877">
        <f>_xlfn.XLOOKUP(D:D,CPI_Index!E:E,CPI_Index!B:B)</f>
        <v>109.6</v>
      </c>
      <c r="Q877" s="11">
        <f>M877*(CPI_Index!$B$112/Movies!P877)</f>
        <v>4941305.4434306575</v>
      </c>
    </row>
    <row r="878" spans="1:17" hidden="1" x14ac:dyDescent="0.25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 s="3">
        <v>15448384</v>
      </c>
      <c r="N878" t="s">
        <v>1461</v>
      </c>
      <c r="O878">
        <v>110</v>
      </c>
      <c r="P878">
        <f>_xlfn.XLOOKUP(D:D,CPI_Index!E:E,CPI_Index!B:B)</f>
        <v>109.6</v>
      </c>
      <c r="Q878" s="11">
        <f>M878*(CPI_Index!$B$112/Movies!P878)</f>
        <v>42948198.94890511</v>
      </c>
    </row>
    <row r="879" spans="1:17" hidden="1" x14ac:dyDescent="0.25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 s="3">
        <v>25000000</v>
      </c>
      <c r="M879" s="3">
        <v>39246734</v>
      </c>
      <c r="N879" t="s">
        <v>3330</v>
      </c>
      <c r="O879">
        <v>104</v>
      </c>
      <c r="P879">
        <f>_xlfn.XLOOKUP(D:D,CPI_Index!E:E,CPI_Index!B:B)</f>
        <v>109.6</v>
      </c>
      <c r="Q879" s="11">
        <f>M879*(CPI_Index!$B$112/Movies!P879)</f>
        <v>109110217.60766424</v>
      </c>
    </row>
    <row r="880" spans="1:17" hidden="1" x14ac:dyDescent="0.25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 s="3">
        <v>10000000</v>
      </c>
      <c r="M880" s="3">
        <v>7433663</v>
      </c>
      <c r="N880" t="s">
        <v>1751</v>
      </c>
      <c r="O880">
        <v>98</v>
      </c>
      <c r="P880">
        <f>_xlfn.XLOOKUP(D:D,CPI_Index!E:E,CPI_Index!B:B)</f>
        <v>109.6</v>
      </c>
      <c r="Q880" s="11">
        <f>M880*(CPI_Index!$B$112/Movies!P880)</f>
        <v>20666397.044708032</v>
      </c>
    </row>
    <row r="881" spans="1:17" hidden="1" x14ac:dyDescent="0.25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 s="3">
        <v>6000000</v>
      </c>
      <c r="M881" s="3">
        <v>8200000</v>
      </c>
      <c r="N881" t="s">
        <v>3335</v>
      </c>
      <c r="O881">
        <v>100</v>
      </c>
      <c r="P881">
        <f>_xlfn.XLOOKUP(D:D,CPI_Index!E:E,CPI_Index!B:B)</f>
        <v>109.6</v>
      </c>
      <c r="Q881" s="11">
        <f>M881*(CPI_Index!$B$112/Movies!P881)</f>
        <v>22796897.810218979</v>
      </c>
    </row>
    <row r="882" spans="1:17" hidden="1" x14ac:dyDescent="0.25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 s="3">
        <v>3000000</v>
      </c>
      <c r="M882" s="3">
        <v>19472057</v>
      </c>
      <c r="N882" t="s">
        <v>44</v>
      </c>
      <c r="O882">
        <v>86</v>
      </c>
      <c r="P882">
        <f>_xlfn.XLOOKUP(D:D,CPI_Index!E:E,CPI_Index!B:B)</f>
        <v>109.6</v>
      </c>
      <c r="Q882" s="11">
        <f>M882*(CPI_Index!$B$112/Movies!P882)</f>
        <v>54134450.437043801</v>
      </c>
    </row>
    <row r="883" spans="1:17" hidden="1" x14ac:dyDescent="0.25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 s="3">
        <v>10000000</v>
      </c>
      <c r="M883" s="3">
        <v>54999651</v>
      </c>
      <c r="N883" t="s">
        <v>1546</v>
      </c>
      <c r="O883">
        <v>91</v>
      </c>
      <c r="P883">
        <f>_xlfn.XLOOKUP(D:D,CPI_Index!E:E,CPI_Index!B:B)</f>
        <v>109.6</v>
      </c>
      <c r="Q883" s="11">
        <f>M883*(CPI_Index!$B$112/Movies!P883)</f>
        <v>152905051.63959855</v>
      </c>
    </row>
    <row r="884" spans="1:17" hidden="1" x14ac:dyDescent="0.25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 s="3">
        <v>11000000</v>
      </c>
      <c r="M884" s="3">
        <v>91258000</v>
      </c>
      <c r="N884" t="s">
        <v>50</v>
      </c>
      <c r="O884">
        <v>96</v>
      </c>
      <c r="P884">
        <f>_xlfn.XLOOKUP(D:D,CPI_Index!E:E,CPI_Index!B:B)</f>
        <v>109.6</v>
      </c>
      <c r="Q884" s="11">
        <f>M884*(CPI_Index!$B$112/Movies!P884)</f>
        <v>253707231.75182483</v>
      </c>
    </row>
    <row r="885" spans="1:17" hidden="1" x14ac:dyDescent="0.25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 s="3">
        <v>2016851</v>
      </c>
      <c r="N885" t="s">
        <v>551</v>
      </c>
      <c r="O885">
        <v>185</v>
      </c>
      <c r="P885">
        <f>_xlfn.XLOOKUP(D:D,CPI_Index!E:E,CPI_Index!B:B)</f>
        <v>109.6</v>
      </c>
      <c r="Q885" s="11">
        <f>M885*(CPI_Index!$B$112/Movies!P885)</f>
        <v>5607066.6031021904</v>
      </c>
    </row>
    <row r="886" spans="1:17" hidden="1" x14ac:dyDescent="0.25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 s="3">
        <v>8500000</v>
      </c>
      <c r="M886" s="3">
        <v>38702310</v>
      </c>
      <c r="N886" t="s">
        <v>2100</v>
      </c>
      <c r="O886">
        <v>113</v>
      </c>
      <c r="P886">
        <f>_xlfn.XLOOKUP(D:D,CPI_Index!E:E,CPI_Index!B:B)</f>
        <v>109.6</v>
      </c>
      <c r="Q886" s="11">
        <f>M886*(CPI_Index!$B$112/Movies!P886)</f>
        <v>107596659.27919708</v>
      </c>
    </row>
    <row r="887" spans="1:17" hidden="1" x14ac:dyDescent="0.25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 s="3">
        <v>2000000</v>
      </c>
      <c r="M887" s="3">
        <v>13167232</v>
      </c>
      <c r="N887" t="s">
        <v>2026</v>
      </c>
      <c r="O887">
        <v>86</v>
      </c>
      <c r="P887">
        <f>_xlfn.XLOOKUP(D:D,CPI_Index!E:E,CPI_Index!B:B)</f>
        <v>109.6</v>
      </c>
      <c r="Q887" s="11">
        <f>M887*(CPI_Index!$B$112/Movies!P887)</f>
        <v>36606346.627737232</v>
      </c>
    </row>
    <row r="888" spans="1:17" hidden="1" x14ac:dyDescent="0.25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 s="3">
        <v>4700000</v>
      </c>
      <c r="M888" s="3">
        <v>8025872</v>
      </c>
      <c r="N888" t="s">
        <v>1685</v>
      </c>
      <c r="O888">
        <v>101</v>
      </c>
      <c r="P888">
        <f>_xlfn.XLOOKUP(D:D,CPI_Index!E:E,CPI_Index!B:B)</f>
        <v>109.6</v>
      </c>
      <c r="Q888" s="11">
        <f>M888*(CPI_Index!$B$112/Movies!P888)</f>
        <v>22312802.905109491</v>
      </c>
    </row>
    <row r="889" spans="1:17" hidden="1" x14ac:dyDescent="0.25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 s="3">
        <v>24159872</v>
      </c>
      <c r="N889" t="s">
        <v>2100</v>
      </c>
      <c r="O889">
        <v>117</v>
      </c>
      <c r="P889">
        <f>_xlfn.XLOOKUP(D:D,CPI_Index!E:E,CPI_Index!B:B)</f>
        <v>109.6</v>
      </c>
      <c r="Q889" s="11">
        <f>M889*(CPI_Index!$B$112/Movies!P889)</f>
        <v>67167089.401459858</v>
      </c>
    </row>
    <row r="890" spans="1:17" hidden="1" x14ac:dyDescent="0.25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 s="3">
        <v>13431806</v>
      </c>
      <c r="N890" t="s">
        <v>2240</v>
      </c>
      <c r="O890">
        <v>93</v>
      </c>
      <c r="P890">
        <f>_xlfn.XLOOKUP(D:D,CPI_Index!E:E,CPI_Index!B:B)</f>
        <v>109.6</v>
      </c>
      <c r="Q890" s="11">
        <f>M890*(CPI_Index!$B$112/Movies!P890)</f>
        <v>37341891.315693431</v>
      </c>
    </row>
    <row r="891" spans="1:17" hidden="1" x14ac:dyDescent="0.25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 s="3">
        <v>4500000</v>
      </c>
      <c r="M891" s="3">
        <v>1261000</v>
      </c>
      <c r="N891" t="s">
        <v>2249</v>
      </c>
      <c r="O891">
        <v>85</v>
      </c>
      <c r="P891">
        <f>_xlfn.XLOOKUP(D:D,CPI_Index!E:E,CPI_Index!B:B)</f>
        <v>109.6</v>
      </c>
      <c r="Q891" s="11">
        <f>M891*(CPI_Index!$B$112/Movies!P891)</f>
        <v>3505718.0656934311</v>
      </c>
    </row>
    <row r="892" spans="1:17" hidden="1" x14ac:dyDescent="0.25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 s="3">
        <v>4000000</v>
      </c>
      <c r="M892" s="3">
        <v>2850707</v>
      </c>
      <c r="N892" t="s">
        <v>3364</v>
      </c>
      <c r="O892">
        <v>112</v>
      </c>
      <c r="P892">
        <f>_xlfn.XLOOKUP(D:D,CPI_Index!E:E,CPI_Index!B:B)</f>
        <v>109.6</v>
      </c>
      <c r="Q892" s="11">
        <f>M892*(CPI_Index!$B$112/Movies!P892)</f>
        <v>7925277.5812043799</v>
      </c>
    </row>
    <row r="893" spans="1:17" hidden="1" x14ac:dyDescent="0.25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 s="3">
        <v>111000</v>
      </c>
      <c r="M893" s="3">
        <v>609939</v>
      </c>
      <c r="N893" t="s">
        <v>3370</v>
      </c>
      <c r="O893">
        <v>83</v>
      </c>
      <c r="P893">
        <f>_xlfn.XLOOKUP(D:D,CPI_Index!E:E,CPI_Index!B:B)</f>
        <v>109.6</v>
      </c>
      <c r="Q893" s="11">
        <f>M893*(CPI_Index!$B$112/Movies!P893)</f>
        <v>1695697.2016423359</v>
      </c>
    </row>
    <row r="894" spans="1:17" hidden="1" x14ac:dyDescent="0.25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 s="3">
        <v>5794184</v>
      </c>
      <c r="N894" t="s">
        <v>570</v>
      </c>
      <c r="O894">
        <v>104</v>
      </c>
      <c r="P894">
        <f>_xlfn.XLOOKUP(D:D,CPI_Index!E:E,CPI_Index!B:B)</f>
        <v>109.6</v>
      </c>
      <c r="Q894" s="11">
        <f>M894*(CPI_Index!$B$112/Movies!P894)</f>
        <v>16108465.91970803</v>
      </c>
    </row>
    <row r="895" spans="1:17" hidden="1" x14ac:dyDescent="0.25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 s="3">
        <v>43579163</v>
      </c>
      <c r="N895" t="s">
        <v>3375</v>
      </c>
      <c r="O895">
        <v>83</v>
      </c>
      <c r="P895">
        <f>_xlfn.XLOOKUP(D:D,CPI_Index!E:E,CPI_Index!B:B)</f>
        <v>109.6</v>
      </c>
      <c r="Q895" s="11">
        <f>M895*(CPI_Index!$B$112/Movies!P895)</f>
        <v>121154844.58120438</v>
      </c>
    </row>
    <row r="896" spans="1:17" hidden="1" x14ac:dyDescent="0.25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 s="3">
        <v>5000000</v>
      </c>
      <c r="M896" s="3">
        <v>591366</v>
      </c>
      <c r="N896" t="s">
        <v>2100</v>
      </c>
      <c r="O896">
        <v>88</v>
      </c>
      <c r="P896">
        <f>_xlfn.XLOOKUP(D:D,CPI_Index!E:E,CPI_Index!B:B)</f>
        <v>109.6</v>
      </c>
      <c r="Q896" s="11">
        <f>M896*(CPI_Index!$B$112/Movies!P896)</f>
        <v>1644062.22810219</v>
      </c>
    </row>
    <row r="897" spans="1:17" hidden="1" x14ac:dyDescent="0.25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 s="3">
        <v>167292</v>
      </c>
      <c r="N897" t="s">
        <v>3381</v>
      </c>
      <c r="O897">
        <v>149</v>
      </c>
      <c r="P897">
        <f>_xlfn.XLOOKUP(D:D,CPI_Index!E:E,CPI_Index!B:B)</f>
        <v>109.6</v>
      </c>
      <c r="Q897" s="11">
        <f>M897*(CPI_Index!$B$112/Movies!P897)</f>
        <v>465090.0766423358</v>
      </c>
    </row>
    <row r="898" spans="1:17" hidden="1" x14ac:dyDescent="0.25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 s="3">
        <v>6000000</v>
      </c>
      <c r="M898" s="3">
        <v>5844868</v>
      </c>
      <c r="N898" t="s">
        <v>2363</v>
      </c>
      <c r="O898">
        <v>97</v>
      </c>
      <c r="P898">
        <f>_xlfn.XLOOKUP(D:D,CPI_Index!E:E,CPI_Index!B:B)</f>
        <v>109.6</v>
      </c>
      <c r="Q898" s="11">
        <f>M898*(CPI_Index!$B$112/Movies!P898)</f>
        <v>16249372.989051096</v>
      </c>
    </row>
    <row r="899" spans="1:17" hidden="1" x14ac:dyDescent="0.25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 s="3">
        <v>2015882</v>
      </c>
      <c r="N899" t="s">
        <v>1550</v>
      </c>
      <c r="O899">
        <v>91</v>
      </c>
      <c r="P899">
        <f>_xlfn.XLOOKUP(D:D,CPI_Index!E:E,CPI_Index!B:B)</f>
        <v>109.6</v>
      </c>
      <c r="Q899" s="11">
        <f>M899*(CPI_Index!$B$112/Movies!P899)</f>
        <v>5604372.6770072998</v>
      </c>
    </row>
    <row r="900" spans="1:17" hidden="1" x14ac:dyDescent="0.25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 s="3">
        <v>84542002</v>
      </c>
      <c r="N900" t="s">
        <v>61</v>
      </c>
      <c r="O900">
        <v>80</v>
      </c>
      <c r="P900">
        <f>_xlfn.XLOOKUP(D:D,CPI_Index!E:E,CPI_Index!B:B)</f>
        <v>109.6</v>
      </c>
      <c r="Q900" s="11">
        <f>M900*(CPI_Index!$B$112/Movies!P900)</f>
        <v>235036021.98357666</v>
      </c>
    </row>
    <row r="901" spans="1:17" hidden="1" x14ac:dyDescent="0.25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 s="3">
        <v>18000000</v>
      </c>
      <c r="M901" s="3">
        <v>9697739</v>
      </c>
      <c r="N901" t="s">
        <v>1234</v>
      </c>
      <c r="O901">
        <v>107</v>
      </c>
      <c r="P901">
        <f>_xlfn.XLOOKUP(D:D,CPI_Index!E:E,CPI_Index!B:B)</f>
        <v>109.6</v>
      </c>
      <c r="Q901" s="11">
        <f>M901*(CPI_Index!$B$112/Movies!P901)</f>
        <v>26960776.216240879</v>
      </c>
    </row>
    <row r="902" spans="1:17" hidden="1" x14ac:dyDescent="0.25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 s="3">
        <v>8500000</v>
      </c>
      <c r="M902" s="3">
        <v>16209459</v>
      </c>
      <c r="N902" t="s">
        <v>1751</v>
      </c>
      <c r="O902">
        <v>106</v>
      </c>
      <c r="P902">
        <f>_xlfn.XLOOKUP(D:D,CPI_Index!E:E,CPI_Index!B:B)</f>
        <v>109.6</v>
      </c>
      <c r="Q902" s="11">
        <f>M902*(CPI_Index!$B$112/Movies!P902)</f>
        <v>45064070.778284676</v>
      </c>
    </row>
    <row r="903" spans="1:17" hidden="1" x14ac:dyDescent="0.25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 s="3">
        <v>6400000</v>
      </c>
      <c r="M903" s="3">
        <v>40084041</v>
      </c>
      <c r="N903" t="s">
        <v>50</v>
      </c>
      <c r="O903">
        <v>107</v>
      </c>
      <c r="P903">
        <f>_xlfn.XLOOKUP(D:D,CPI_Index!E:E,CPI_Index!B:B)</f>
        <v>109.6</v>
      </c>
      <c r="Q903" s="11">
        <f>M903*(CPI_Index!$B$112/Movies!P903)</f>
        <v>111438022.74361315</v>
      </c>
    </row>
    <row r="904" spans="1:17" hidden="1" x14ac:dyDescent="0.25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 s="3">
        <v>14000000</v>
      </c>
      <c r="M904" s="3">
        <v>38625550</v>
      </c>
      <c r="N904" t="s">
        <v>1724</v>
      </c>
      <c r="O904">
        <v>74</v>
      </c>
      <c r="P904">
        <f>_xlfn.XLOOKUP(D:D,CPI_Index!E:E,CPI_Index!B:B)</f>
        <v>109.6</v>
      </c>
      <c r="Q904" s="11">
        <f>M904*(CPI_Index!$B$112/Movies!P904)</f>
        <v>107383258.07481752</v>
      </c>
    </row>
    <row r="905" spans="1:17" hidden="1" x14ac:dyDescent="0.25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 s="3">
        <v>13000000</v>
      </c>
      <c r="M905" s="3">
        <v>71624879</v>
      </c>
      <c r="N905" t="s">
        <v>2092</v>
      </c>
      <c r="O905">
        <v>93</v>
      </c>
      <c r="P905">
        <f>_xlfn.XLOOKUP(D:D,CPI_Index!E:E,CPI_Index!B:B)</f>
        <v>109.6</v>
      </c>
      <c r="Q905" s="11">
        <f>M905*(CPI_Index!$B$112/Movies!P905)</f>
        <v>199125005.7600365</v>
      </c>
    </row>
    <row r="906" spans="1:17" hidden="1" x14ac:dyDescent="0.25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 s="3">
        <v>6000000</v>
      </c>
      <c r="M906" s="3">
        <v>5860601</v>
      </c>
      <c r="N906" t="s">
        <v>3406</v>
      </c>
      <c r="O906">
        <v>84</v>
      </c>
      <c r="P906">
        <f>_xlfn.XLOOKUP(D:D,CPI_Index!E:E,CPI_Index!B:B)</f>
        <v>109.6</v>
      </c>
      <c r="Q906" s="11">
        <f>M906*(CPI_Index!$B$112/Movies!P906)</f>
        <v>16293112.451642336</v>
      </c>
    </row>
    <row r="907" spans="1:17" hidden="1" x14ac:dyDescent="0.25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 s="3">
        <v>26285544</v>
      </c>
      <c r="N907" t="s">
        <v>2398</v>
      </c>
      <c r="O907">
        <v>106</v>
      </c>
      <c r="P907">
        <f>_xlfn.XLOOKUP(D:D,CPI_Index!E:E,CPI_Index!B:B)</f>
        <v>109.6</v>
      </c>
      <c r="Q907" s="11">
        <f>M907*(CPI_Index!$B$112/Movies!P907)</f>
        <v>73076690.299270079</v>
      </c>
    </row>
    <row r="908" spans="1:17" hidden="1" x14ac:dyDescent="0.25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 s="3">
        <v>1100000</v>
      </c>
      <c r="M908" s="3">
        <v>5450815</v>
      </c>
      <c r="N908" t="s">
        <v>2249</v>
      </c>
      <c r="O908">
        <v>82</v>
      </c>
      <c r="P908">
        <f>_xlfn.XLOOKUP(D:D,CPI_Index!E:E,CPI_Index!B:B)</f>
        <v>109.6</v>
      </c>
      <c r="Q908" s="11">
        <f>M908*(CPI_Index!$B$112/Movies!P908)</f>
        <v>15153862.504562045</v>
      </c>
    </row>
    <row r="909" spans="1:17" hidden="1" x14ac:dyDescent="0.25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 s="3">
        <v>6500000</v>
      </c>
      <c r="M909" s="3">
        <v>2347000</v>
      </c>
      <c r="N909" t="s">
        <v>2352</v>
      </c>
      <c r="O909">
        <v>111</v>
      </c>
      <c r="P909">
        <f>_xlfn.XLOOKUP(D:D,CPI_Index!E:E,CPI_Index!B:B)</f>
        <v>109.6</v>
      </c>
      <c r="Q909" s="11">
        <f>M909*(CPI_Index!$B$112/Movies!P909)</f>
        <v>6524916.9708029199</v>
      </c>
    </row>
    <row r="910" spans="1:17" hidden="1" x14ac:dyDescent="0.25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 s="3">
        <v>7177431</v>
      </c>
      <c r="N910" t="s">
        <v>3416</v>
      </c>
      <c r="O910">
        <v>114</v>
      </c>
      <c r="P910">
        <f>_xlfn.XLOOKUP(D:D,CPI_Index!E:E,CPI_Index!B:B)</f>
        <v>109.6</v>
      </c>
      <c r="Q910" s="11">
        <f>M910*(CPI_Index!$B$112/Movies!P910)</f>
        <v>19954044.030109491</v>
      </c>
    </row>
    <row r="911" spans="1:17" hidden="1" x14ac:dyDescent="0.25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 s="3">
        <v>7000000</v>
      </c>
      <c r="M911" s="3">
        <v>8362969</v>
      </c>
      <c r="N911" t="s">
        <v>3420</v>
      </c>
      <c r="O911">
        <v>114</v>
      </c>
      <c r="P911">
        <f>_xlfn.XLOOKUP(D:D,CPI_Index!E:E,CPI_Index!B:B)</f>
        <v>109.6</v>
      </c>
      <c r="Q911" s="11">
        <f>M911*(CPI_Index!$B$112/Movies!P911)</f>
        <v>23249969.47354015</v>
      </c>
    </row>
    <row r="912" spans="1:17" hidden="1" x14ac:dyDescent="0.25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 s="3">
        <v>20000000</v>
      </c>
      <c r="M912" s="3">
        <v>25314189</v>
      </c>
      <c r="N912" t="s">
        <v>44</v>
      </c>
      <c r="O912">
        <v>108</v>
      </c>
      <c r="P912">
        <f>_xlfn.XLOOKUP(D:D,CPI_Index!E:E,CPI_Index!B:B)</f>
        <v>109.6</v>
      </c>
      <c r="Q912" s="11">
        <f>M912*(CPI_Index!$B$112/Movies!P912)</f>
        <v>70376217.046532854</v>
      </c>
    </row>
    <row r="913" spans="1:17" hidden="1" x14ac:dyDescent="0.25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 s="3">
        <v>5839031</v>
      </c>
      <c r="N913" t="s">
        <v>31</v>
      </c>
      <c r="O913">
        <v>99</v>
      </c>
      <c r="P913">
        <f>_xlfn.XLOOKUP(D:D,CPI_Index!E:E,CPI_Index!B:B)</f>
        <v>109.6</v>
      </c>
      <c r="Q913" s="11">
        <f>M913*(CPI_Index!$B$112/Movies!P913)</f>
        <v>16233145.489963505</v>
      </c>
    </row>
    <row r="914" spans="1:17" hidden="1" x14ac:dyDescent="0.25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 s="3">
        <v>15000000</v>
      </c>
      <c r="M914" s="3">
        <v>1953732</v>
      </c>
      <c r="N914" t="s">
        <v>23</v>
      </c>
      <c r="O914">
        <v>98</v>
      </c>
      <c r="P914">
        <f>_xlfn.XLOOKUP(D:D,CPI_Index!E:E,CPI_Index!B:B)</f>
        <v>109.6</v>
      </c>
      <c r="Q914" s="11">
        <f>M914*(CPI_Index!$B$112/Movies!P914)</f>
        <v>5431588.872262774</v>
      </c>
    </row>
    <row r="915" spans="1:17" hidden="1" x14ac:dyDescent="0.25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 s="3">
        <v>175000</v>
      </c>
      <c r="M915" s="3">
        <v>7137502</v>
      </c>
      <c r="N915" t="s">
        <v>3430</v>
      </c>
      <c r="O915">
        <v>84</v>
      </c>
      <c r="P915">
        <f>_xlfn.XLOOKUP(D:D,CPI_Index!E:E,CPI_Index!B:B)</f>
        <v>109.6</v>
      </c>
      <c r="Q915" s="11">
        <f>M915*(CPI_Index!$B$112/Movies!P915)</f>
        <v>19843037.038321171</v>
      </c>
    </row>
    <row r="916" spans="1:17" hidden="1" x14ac:dyDescent="0.25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 s="3">
        <v>38500726</v>
      </c>
      <c r="N916" t="s">
        <v>118</v>
      </c>
      <c r="O916">
        <v>107</v>
      </c>
      <c r="P916">
        <f>_xlfn.XLOOKUP(D:D,CPI_Index!E:E,CPI_Index!B:B)</f>
        <v>109.6</v>
      </c>
      <c r="Q916" s="11">
        <f>M916*(CPI_Index!$B$112/Movies!P916)</f>
        <v>107036233.68795621</v>
      </c>
    </row>
    <row r="917" spans="1:17" hidden="1" x14ac:dyDescent="0.25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 s="3">
        <v>18000000</v>
      </c>
      <c r="M917" s="3">
        <v>1305114</v>
      </c>
      <c r="N917" t="s">
        <v>2495</v>
      </c>
      <c r="O917">
        <v>115</v>
      </c>
      <c r="P917">
        <f>_xlfn.XLOOKUP(D:D,CPI_Index!E:E,CPI_Index!B:B)</f>
        <v>109.6</v>
      </c>
      <c r="Q917" s="11">
        <f>M917*(CPI_Index!$B$112/Movies!P917)</f>
        <v>3628359.8156934311</v>
      </c>
    </row>
    <row r="918" spans="1:17" hidden="1" x14ac:dyDescent="0.25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 s="3">
        <v>27820000</v>
      </c>
      <c r="N918" t="s">
        <v>2862</v>
      </c>
      <c r="O918">
        <v>104</v>
      </c>
      <c r="P918">
        <f>_xlfn.XLOOKUP(D:D,CPI_Index!E:E,CPI_Index!B:B)</f>
        <v>109.6</v>
      </c>
      <c r="Q918" s="11">
        <f>M918*(CPI_Index!$B$112/Movies!P918)</f>
        <v>77342645.985401466</v>
      </c>
    </row>
    <row r="919" spans="1:17" hidden="1" x14ac:dyDescent="0.25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 s="3">
        <v>1100000</v>
      </c>
      <c r="M919" s="3">
        <v>1504286</v>
      </c>
      <c r="N919" t="s">
        <v>3440</v>
      </c>
      <c r="O919">
        <v>107</v>
      </c>
      <c r="P919">
        <f>_xlfn.XLOOKUP(D:D,CPI_Index!E:E,CPI_Index!B:B)</f>
        <v>109.6</v>
      </c>
      <c r="Q919" s="11">
        <f>M919*(CPI_Index!$B$112/Movies!P919)</f>
        <v>4182079.7828467158</v>
      </c>
    </row>
    <row r="920" spans="1:17" hidden="1" x14ac:dyDescent="0.25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 s="3">
        <v>19000000</v>
      </c>
      <c r="M920" s="3">
        <v>40996665</v>
      </c>
      <c r="N920" t="s">
        <v>3444</v>
      </c>
      <c r="O920">
        <v>91</v>
      </c>
      <c r="P920">
        <f>_xlfn.XLOOKUP(D:D,CPI_Index!E:E,CPI_Index!B:B)</f>
        <v>109.6</v>
      </c>
      <c r="Q920" s="11">
        <f>M920*(CPI_Index!$B$112/Movies!P920)</f>
        <v>113975217.38594891</v>
      </c>
    </row>
    <row r="921" spans="1:17" hidden="1" x14ac:dyDescent="0.25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 s="3">
        <v>58731</v>
      </c>
      <c r="N921" t="s">
        <v>3449</v>
      </c>
      <c r="O921">
        <v>105</v>
      </c>
      <c r="P921">
        <f>_xlfn.XLOOKUP(D:D,CPI_Index!E:E,CPI_Index!B:B)</f>
        <v>109.6</v>
      </c>
      <c r="Q921" s="11">
        <f>M921*(CPI_Index!$B$112/Movies!P921)</f>
        <v>163278.61040145985</v>
      </c>
    </row>
    <row r="922" spans="1:17" hidden="1" x14ac:dyDescent="0.25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 s="3">
        <v>14481606</v>
      </c>
      <c r="N922" t="s">
        <v>61</v>
      </c>
      <c r="O922">
        <v>93</v>
      </c>
      <c r="P922">
        <f>_xlfn.XLOOKUP(D:D,CPI_Index!E:E,CPI_Index!B:B)</f>
        <v>109.6</v>
      </c>
      <c r="Q922" s="11">
        <f>M922*(CPI_Index!$B$112/Movies!P922)</f>
        <v>40260450.257299274</v>
      </c>
    </row>
    <row r="923" spans="1:17" hidden="1" x14ac:dyDescent="0.25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 s="3">
        <v>13000000</v>
      </c>
      <c r="M923" s="3">
        <v>3751699</v>
      </c>
      <c r="N923" t="s">
        <v>1175</v>
      </c>
      <c r="O923">
        <v>99</v>
      </c>
      <c r="P923">
        <f>_xlfn.XLOOKUP(D:D,CPI_Index!E:E,CPI_Index!B:B)</f>
        <v>109.6</v>
      </c>
      <c r="Q923" s="11">
        <f>M923*(CPI_Index!$B$112/Movies!P923)</f>
        <v>10430133.989963505</v>
      </c>
    </row>
    <row r="924" spans="1:17" hidden="1" x14ac:dyDescent="0.25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 s="3">
        <v>13299749</v>
      </c>
      <c r="N924" t="s">
        <v>3459</v>
      </c>
      <c r="O924">
        <v>76</v>
      </c>
      <c r="P924">
        <f>_xlfn.XLOOKUP(D:D,CPI_Index!E:E,CPI_Index!B:B)</f>
        <v>109.6</v>
      </c>
      <c r="Q924" s="11">
        <f>M924*(CPI_Index!$B$112/Movies!P924)</f>
        <v>36974758.396897815</v>
      </c>
    </row>
    <row r="925" spans="1:17" hidden="1" x14ac:dyDescent="0.25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 s="3">
        <v>5478</v>
      </c>
      <c r="N925" t="s">
        <v>3464</v>
      </c>
      <c r="O925">
        <v>93</v>
      </c>
      <c r="P925">
        <f>_xlfn.XLOOKUP(D:D,CPI_Index!E:E,CPI_Index!B:B)</f>
        <v>109.6</v>
      </c>
      <c r="Q925" s="11">
        <f>M925*(CPI_Index!$B$112/Movies!P925)</f>
        <v>15229.4397810219</v>
      </c>
    </row>
    <row r="926" spans="1:17" hidden="1" x14ac:dyDescent="0.25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 s="3">
        <v>10500000</v>
      </c>
      <c r="M926" s="3">
        <v>31853080</v>
      </c>
      <c r="N926" t="s">
        <v>44</v>
      </c>
      <c r="O926">
        <v>119</v>
      </c>
      <c r="P926">
        <f>_xlfn.XLOOKUP(D:D,CPI_Index!E:E,CPI_Index!B:B)</f>
        <v>109.6</v>
      </c>
      <c r="Q926" s="11">
        <f>M926*(CPI_Index!$B$112/Movies!P926)</f>
        <v>88555049.963503659</v>
      </c>
    </row>
    <row r="927" spans="1:17" hidden="1" x14ac:dyDescent="0.25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 s="3">
        <v>12000000</v>
      </c>
      <c r="M927" s="3">
        <v>4884663</v>
      </c>
      <c r="N927" t="s">
        <v>3113</v>
      </c>
      <c r="O927">
        <v>100</v>
      </c>
      <c r="P927">
        <f>_xlfn.XLOOKUP(D:D,CPI_Index!E:E,CPI_Index!B:B)</f>
        <v>109.6</v>
      </c>
      <c r="Q927" s="11">
        <f>M927*(CPI_Index!$B$112/Movies!P927)</f>
        <v>13579897.95711679</v>
      </c>
    </row>
    <row r="928" spans="1:17" hidden="1" x14ac:dyDescent="0.25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 s="3">
        <v>286126</v>
      </c>
      <c r="N928" t="s">
        <v>3475</v>
      </c>
      <c r="O928">
        <v>110</v>
      </c>
      <c r="P928">
        <f>_xlfn.XLOOKUP(D:D,CPI_Index!E:E,CPI_Index!B:B)</f>
        <v>109.6</v>
      </c>
      <c r="Q928" s="11">
        <f>M928*(CPI_Index!$B$112/Movies!P928)</f>
        <v>795461.60766423366</v>
      </c>
    </row>
    <row r="929" spans="1:17" hidden="1" x14ac:dyDescent="0.25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 s="3">
        <v>14000000</v>
      </c>
      <c r="M929" s="3">
        <v>62134225</v>
      </c>
      <c r="N929" t="s">
        <v>2092</v>
      </c>
      <c r="O929">
        <v>103</v>
      </c>
      <c r="P929">
        <f>_xlfn.XLOOKUP(D:D,CPI_Index!E:E,CPI_Index!B:B)</f>
        <v>109.6</v>
      </c>
      <c r="Q929" s="11">
        <f>M929*(CPI_Index!$B$112/Movies!P929)</f>
        <v>172739948.51733577</v>
      </c>
    </row>
    <row r="930" spans="1:17" hidden="1" x14ac:dyDescent="0.25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 s="3">
        <v>5000000</v>
      </c>
      <c r="M930" s="3">
        <v>12947763</v>
      </c>
      <c r="N930" t="s">
        <v>44</v>
      </c>
      <c r="O930">
        <v>89</v>
      </c>
      <c r="P930">
        <f>_xlfn.XLOOKUP(D:D,CPI_Index!E:E,CPI_Index!B:B)</f>
        <v>109.6</v>
      </c>
      <c r="Q930" s="11">
        <f>M930*(CPI_Index!$B$112/Movies!P930)</f>
        <v>35996198.778284676</v>
      </c>
    </row>
    <row r="931" spans="1:17" hidden="1" x14ac:dyDescent="0.25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 s="3">
        <v>8500000</v>
      </c>
      <c r="M931" s="3">
        <v>17685307</v>
      </c>
      <c r="N931" t="s">
        <v>384</v>
      </c>
      <c r="O931">
        <v>102</v>
      </c>
      <c r="P931">
        <f>_xlfn.XLOOKUP(D:D,CPI_Index!E:E,CPI_Index!B:B)</f>
        <v>109.6</v>
      </c>
      <c r="Q931" s="11">
        <f>M931*(CPI_Index!$B$112/Movies!P931)</f>
        <v>49167089.807481758</v>
      </c>
    </row>
    <row r="932" spans="1:17" hidden="1" x14ac:dyDescent="0.25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 s="3">
        <v>40000000</v>
      </c>
      <c r="M932" s="3">
        <v>1641825</v>
      </c>
      <c r="N932" t="s">
        <v>3487</v>
      </c>
      <c r="O932">
        <v>121</v>
      </c>
      <c r="P932">
        <f>_xlfn.XLOOKUP(D:D,CPI_Index!E:E,CPI_Index!B:B)</f>
        <v>109.6</v>
      </c>
      <c r="Q932" s="11">
        <f>M932*(CPI_Index!$B$112/Movies!P932)</f>
        <v>4564453.2618613141</v>
      </c>
    </row>
    <row r="933" spans="1:17" hidden="1" x14ac:dyDescent="0.25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 s="3">
        <v>14000000</v>
      </c>
      <c r="M933" s="3">
        <v>12303904</v>
      </c>
      <c r="N933" t="s">
        <v>2100</v>
      </c>
      <c r="O933">
        <v>106</v>
      </c>
      <c r="P933">
        <f>_xlfn.XLOOKUP(D:D,CPI_Index!E:E,CPI_Index!B:B)</f>
        <v>109.6</v>
      </c>
      <c r="Q933" s="11">
        <f>M933*(CPI_Index!$B$112/Movies!P933)</f>
        <v>34206200.262773722</v>
      </c>
    </row>
    <row r="934" spans="1:17" hidden="1" x14ac:dyDescent="0.25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 s="3">
        <v>8500000</v>
      </c>
      <c r="M934" s="3">
        <v>277646</v>
      </c>
      <c r="N934" t="s">
        <v>3493</v>
      </c>
      <c r="O934">
        <v>136</v>
      </c>
      <c r="P934">
        <f>_xlfn.XLOOKUP(D:D,CPI_Index!E:E,CPI_Index!B:B)</f>
        <v>109.6</v>
      </c>
      <c r="Q934" s="11">
        <f>M934*(CPI_Index!$B$112/Movies!P934)</f>
        <v>771886.27919708041</v>
      </c>
    </row>
    <row r="935" spans="1:17" hidden="1" x14ac:dyDescent="0.25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 s="3">
        <v>15000000</v>
      </c>
      <c r="M935" s="3">
        <v>12308521</v>
      </c>
      <c r="N935" t="s">
        <v>23</v>
      </c>
      <c r="O935">
        <v>96</v>
      </c>
      <c r="P935">
        <f>_xlfn.XLOOKUP(D:D,CPI_Index!E:E,CPI_Index!B:B)</f>
        <v>109.6</v>
      </c>
      <c r="Q935" s="11">
        <f>M935*(CPI_Index!$B$112/Movies!P935)</f>
        <v>34219036.028284676</v>
      </c>
    </row>
    <row r="936" spans="1:17" hidden="1" x14ac:dyDescent="0.25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 s="3">
        <v>3940542</v>
      </c>
      <c r="N936" t="s">
        <v>3501</v>
      </c>
      <c r="O936">
        <v>113</v>
      </c>
      <c r="P936">
        <f>_xlfn.XLOOKUP(D:D,CPI_Index!E:E,CPI_Index!B:B)</f>
        <v>109.6</v>
      </c>
      <c r="Q936" s="11">
        <f>M936*(CPI_Index!$B$112/Movies!P936)</f>
        <v>10955138.206204381</v>
      </c>
    </row>
    <row r="937" spans="1:17" hidden="1" x14ac:dyDescent="0.25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 s="3">
        <v>916172</v>
      </c>
      <c r="N937" t="s">
        <v>3505</v>
      </c>
      <c r="O937">
        <v>87</v>
      </c>
      <c r="P937">
        <f>_xlfn.XLOOKUP(D:D,CPI_Index!E:E,CPI_Index!B:B)</f>
        <v>109.6</v>
      </c>
      <c r="Q937" s="11">
        <f>M937*(CPI_Index!$B$112/Movies!P937)</f>
        <v>2547058.4708029199</v>
      </c>
    </row>
    <row r="938" spans="1:17" hidden="1" x14ac:dyDescent="0.25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 s="3">
        <v>12000000</v>
      </c>
      <c r="M938" s="3">
        <v>15945534</v>
      </c>
      <c r="N938" t="s">
        <v>31</v>
      </c>
      <c r="O938">
        <v>88</v>
      </c>
      <c r="P938">
        <f>_xlfn.XLOOKUP(D:D,CPI_Index!E:E,CPI_Index!B:B)</f>
        <v>109.6</v>
      </c>
      <c r="Q938" s="11">
        <f>M938*(CPI_Index!$B$112/Movies!P938)</f>
        <v>44330330.381386861</v>
      </c>
    </row>
    <row r="939" spans="1:17" hidden="1" x14ac:dyDescent="0.25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 s="3">
        <v>10000000</v>
      </c>
      <c r="M939" s="3">
        <v>20603715</v>
      </c>
      <c r="N939" t="s">
        <v>50</v>
      </c>
      <c r="O939">
        <v>109</v>
      </c>
      <c r="P939">
        <f>_xlfn.XLOOKUP(D:D,CPI_Index!E:E,CPI_Index!B:B)</f>
        <v>109.6</v>
      </c>
      <c r="Q939" s="11">
        <f>M939*(CPI_Index!$B$112/Movies!P939)</f>
        <v>57280583.581204385</v>
      </c>
    </row>
    <row r="940" spans="1:17" hidden="1" x14ac:dyDescent="0.25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 s="3">
        <v>10000000</v>
      </c>
      <c r="M940" s="3">
        <v>4711220</v>
      </c>
      <c r="N940" t="s">
        <v>2961</v>
      </c>
      <c r="O940">
        <v>105</v>
      </c>
      <c r="P940">
        <f>_xlfn.XLOOKUP(D:D,CPI_Index!E:E,CPI_Index!B:B)</f>
        <v>109.6</v>
      </c>
      <c r="Q940" s="11">
        <f>M940*(CPI_Index!$B$112/Movies!P940)</f>
        <v>13097707.427007301</v>
      </c>
    </row>
    <row r="941" spans="1:17" hidden="1" x14ac:dyDescent="0.25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  <c r="P941">
        <f>_xlfn.XLOOKUP(D:D,CPI_Index!E:E,CPI_Index!B:B)</f>
        <v>109.6</v>
      </c>
      <c r="Q941" s="11">
        <f>M941*(CPI_Index!$B$112/Movies!P941)</f>
        <v>0</v>
      </c>
    </row>
    <row r="942" spans="1:17" hidden="1" x14ac:dyDescent="0.25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 s="3">
        <v>13000000</v>
      </c>
      <c r="M942" s="3">
        <v>8475466</v>
      </c>
      <c r="N942" t="s">
        <v>118</v>
      </c>
      <c r="O942">
        <v>100</v>
      </c>
      <c r="P942">
        <f>_xlfn.XLOOKUP(D:D,CPI_Index!E:E,CPI_Index!B:B)</f>
        <v>109.6</v>
      </c>
      <c r="Q942" s="11">
        <f>M942*(CPI_Index!$B$112/Movies!P942)</f>
        <v>23562723.450729929</v>
      </c>
    </row>
    <row r="943" spans="1:17" hidden="1" x14ac:dyDescent="0.25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 s="3">
        <v>25000000</v>
      </c>
      <c r="M943" s="3">
        <v>1579260</v>
      </c>
      <c r="N943" t="s">
        <v>363</v>
      </c>
      <c r="O943">
        <v>94</v>
      </c>
      <c r="P943">
        <f>_xlfn.XLOOKUP(D:D,CPI_Index!E:E,CPI_Index!B:B)</f>
        <v>109.6</v>
      </c>
      <c r="Q943" s="11">
        <f>M943*(CPI_Index!$B$112/Movies!P943)</f>
        <v>4390515.7116788328</v>
      </c>
    </row>
    <row r="944" spans="1:17" hidden="1" x14ac:dyDescent="0.25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 s="3">
        <v>18000000</v>
      </c>
      <c r="M944" s="3">
        <v>3900000</v>
      </c>
      <c r="N944" t="s">
        <v>3526</v>
      </c>
      <c r="O944">
        <v>117</v>
      </c>
      <c r="P944">
        <f>_xlfn.XLOOKUP(D:D,CPI_Index!E:E,CPI_Index!B:B)</f>
        <v>109.6</v>
      </c>
      <c r="Q944" s="11">
        <f>M944*(CPI_Index!$B$112/Movies!P944)</f>
        <v>10842427.00729927</v>
      </c>
    </row>
    <row r="945" spans="1:17" hidden="1" x14ac:dyDescent="0.25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 s="3">
        <v>6797218</v>
      </c>
      <c r="N945" t="s">
        <v>1751</v>
      </c>
      <c r="O945">
        <v>98</v>
      </c>
      <c r="P945">
        <f>_xlfn.XLOOKUP(D:D,CPI_Index!E:E,CPI_Index!B:B)</f>
        <v>109.6</v>
      </c>
      <c r="Q945" s="11">
        <f>M945*(CPI_Index!$B$112/Movies!P945)</f>
        <v>18897010.260948908</v>
      </c>
    </row>
    <row r="946" spans="1:17" hidden="1" x14ac:dyDescent="0.25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  <c r="P946">
        <f>_xlfn.XLOOKUP(D:D,CPI_Index!E:E,CPI_Index!B:B)</f>
        <v>109.6</v>
      </c>
      <c r="Q946" s="11">
        <f>M946*(CPI_Index!$B$112/Movies!P946)</f>
        <v>0</v>
      </c>
    </row>
    <row r="947" spans="1:17" hidden="1" x14ac:dyDescent="0.25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 s="3">
        <v>29844101</v>
      </c>
      <c r="N947" t="s">
        <v>3335</v>
      </c>
      <c r="O947">
        <v>105</v>
      </c>
      <c r="P947">
        <f>_xlfn.XLOOKUP(D:D,CPI_Index!E:E,CPI_Index!B:B)</f>
        <v>109.6</v>
      </c>
      <c r="Q947" s="11">
        <f>M947*(CPI_Index!$B$112/Movies!P947)</f>
        <v>82969868.382299274</v>
      </c>
    </row>
    <row r="948" spans="1:17" hidden="1" x14ac:dyDescent="0.25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 s="3">
        <v>4636169</v>
      </c>
      <c r="N948" t="s">
        <v>44</v>
      </c>
      <c r="O948">
        <v>103</v>
      </c>
      <c r="P948">
        <f>_xlfn.XLOOKUP(D:D,CPI_Index!E:E,CPI_Index!B:B)</f>
        <v>109.6</v>
      </c>
      <c r="Q948" s="11">
        <f>M948*(CPI_Index!$B$112/Movies!P948)</f>
        <v>12889057.429744527</v>
      </c>
    </row>
    <row r="949" spans="1:17" hidden="1" x14ac:dyDescent="0.25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 s="3">
        <v>18000000</v>
      </c>
      <c r="M949" s="3">
        <v>36611610</v>
      </c>
      <c r="N949" t="s">
        <v>44</v>
      </c>
      <c r="O949">
        <v>111</v>
      </c>
      <c r="P949">
        <f>_xlfn.XLOOKUP(D:D,CPI_Index!E:E,CPI_Index!B:B)</f>
        <v>109.6</v>
      </c>
      <c r="Q949" s="11">
        <f>M949*(CPI_Index!$B$112/Movies!P949)</f>
        <v>101784284.37043796</v>
      </c>
    </row>
    <row r="950" spans="1:17" hidden="1" x14ac:dyDescent="0.25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 s="3">
        <v>2545459</v>
      </c>
      <c r="N950" t="s">
        <v>3547</v>
      </c>
      <c r="O950">
        <v>89</v>
      </c>
      <c r="P950">
        <f>_xlfn.XLOOKUP(D:D,CPI_Index!E:E,CPI_Index!B:B)</f>
        <v>109.6</v>
      </c>
      <c r="Q950" s="11">
        <f>M950*(CPI_Index!$B$112/Movies!P950)</f>
        <v>7076654.7198905116</v>
      </c>
    </row>
    <row r="951" spans="1:17" hidden="1" x14ac:dyDescent="0.25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 s="3">
        <v>5274</v>
      </c>
      <c r="N951" t="s">
        <v>3553</v>
      </c>
      <c r="O951">
        <v>84</v>
      </c>
      <c r="P951">
        <f>_xlfn.XLOOKUP(D:D,CPI_Index!E:E,CPI_Index!B:B)</f>
        <v>109.6</v>
      </c>
      <c r="Q951" s="11">
        <f>M951*(CPI_Index!$B$112/Movies!P951)</f>
        <v>14662.297445255475</v>
      </c>
    </row>
    <row r="952" spans="1:17" hidden="1" x14ac:dyDescent="0.25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 s="3">
        <v>6000000</v>
      </c>
      <c r="M952" s="3">
        <v>9947631</v>
      </c>
      <c r="N952" t="s">
        <v>1037</v>
      </c>
      <c r="O952">
        <v>100</v>
      </c>
      <c r="P952">
        <f>_xlfn.XLOOKUP(D:D,CPI_Index!E:E,CPI_Index!B:B)</f>
        <v>109.6</v>
      </c>
      <c r="Q952" s="11">
        <f>M952*(CPI_Index!$B$112/Movies!P952)</f>
        <v>27655503.336678833</v>
      </c>
    </row>
    <row r="953" spans="1:17" hidden="1" x14ac:dyDescent="0.25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 s="3">
        <v>8988731</v>
      </c>
      <c r="N953" t="s">
        <v>23</v>
      </c>
      <c r="O953">
        <v>91</v>
      </c>
      <c r="P953">
        <f>_xlfn.XLOOKUP(D:D,CPI_Index!E:E,CPI_Index!B:B)</f>
        <v>109.6</v>
      </c>
      <c r="Q953" s="11">
        <f>M953*(CPI_Index!$B$112/Movies!P953)</f>
        <v>24989656.34762774</v>
      </c>
    </row>
    <row r="954" spans="1:17" hidden="1" x14ac:dyDescent="0.25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 s="3">
        <v>4940939</v>
      </c>
      <c r="N954" t="s">
        <v>3501</v>
      </c>
      <c r="O954">
        <v>120</v>
      </c>
      <c r="P954">
        <f>_xlfn.XLOOKUP(D:D,CPI_Index!E:E,CPI_Index!B:B)</f>
        <v>109.6</v>
      </c>
      <c r="Q954" s="11">
        <f>M954*(CPI_Index!$B$112/Movies!P954)</f>
        <v>13736351.398722628</v>
      </c>
    </row>
    <row r="955" spans="1:17" hidden="1" x14ac:dyDescent="0.25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 s="3">
        <v>2510433</v>
      </c>
      <c r="N955" t="s">
        <v>2862</v>
      </c>
      <c r="O955">
        <v>94</v>
      </c>
      <c r="P955">
        <f>_xlfn.XLOOKUP(D:D,CPI_Index!E:E,CPI_Index!B:B)</f>
        <v>109.6</v>
      </c>
      <c r="Q955" s="11">
        <f>M955*(CPI_Index!$B$112/Movies!P955)</f>
        <v>6979278.604927008</v>
      </c>
    </row>
    <row r="956" spans="1:17" hidden="1" x14ac:dyDescent="0.25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 s="3">
        <v>8700000</v>
      </c>
      <c r="M956" s="3">
        <v>4865912</v>
      </c>
      <c r="N956" t="s">
        <v>3567</v>
      </c>
      <c r="O956">
        <v>109</v>
      </c>
      <c r="P956">
        <f>_xlfn.XLOOKUP(D:D,CPI_Index!E:E,CPI_Index!B:B)</f>
        <v>109.6</v>
      </c>
      <c r="Q956" s="11">
        <f>M956*(CPI_Index!$B$112/Movies!P956)</f>
        <v>13527768.124087593</v>
      </c>
    </row>
    <row r="957" spans="1:17" hidden="1" x14ac:dyDescent="0.25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 s="3">
        <v>3300000</v>
      </c>
      <c r="M957" s="3">
        <v>4941117</v>
      </c>
      <c r="N957" t="s">
        <v>2175</v>
      </c>
      <c r="O957">
        <v>93</v>
      </c>
      <c r="P957">
        <f>_xlfn.XLOOKUP(D:D,CPI_Index!E:E,CPI_Index!B:B)</f>
        <v>109.6</v>
      </c>
      <c r="Q957" s="11">
        <f>M957*(CPI_Index!$B$112/Movies!P957)</f>
        <v>13736846.25821168</v>
      </c>
    </row>
    <row r="958" spans="1:17" hidden="1" x14ac:dyDescent="0.25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 s="3">
        <v>32324557</v>
      </c>
      <c r="N958" t="s">
        <v>1833</v>
      </c>
      <c r="O958">
        <v>118</v>
      </c>
      <c r="P958">
        <f>_xlfn.XLOOKUP(D:D,CPI_Index!E:E,CPI_Index!B:B)</f>
        <v>109.6</v>
      </c>
      <c r="Q958" s="11">
        <f>M958*(CPI_Index!$B$112/Movies!P958)</f>
        <v>89865807.645072997</v>
      </c>
    </row>
    <row r="959" spans="1:17" hidden="1" x14ac:dyDescent="0.25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 s="3">
        <v>320256</v>
      </c>
      <c r="N959" t="s">
        <v>2249</v>
      </c>
      <c r="O959">
        <v>85</v>
      </c>
      <c r="P959">
        <f>_xlfn.XLOOKUP(D:D,CPI_Index!E:E,CPI_Index!B:B)</f>
        <v>109.6</v>
      </c>
      <c r="Q959" s="11">
        <f>M959*(CPI_Index!$B$112/Movies!P959)</f>
        <v>890346.74452554749</v>
      </c>
    </row>
    <row r="960" spans="1:17" hidden="1" x14ac:dyDescent="0.25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 s="3">
        <v>7634909</v>
      </c>
      <c r="N960" t="s">
        <v>31</v>
      </c>
      <c r="O960">
        <v>105</v>
      </c>
      <c r="P960">
        <f>_xlfn.XLOOKUP(D:D,CPI_Index!E:E,CPI_Index!B:B)</f>
        <v>109.6</v>
      </c>
      <c r="Q960" s="11">
        <f>M960*(CPI_Index!$B$112/Movies!P960)</f>
        <v>21225882.958941609</v>
      </c>
    </row>
    <row r="961" spans="1:17" hidden="1" x14ac:dyDescent="0.25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 s="3">
        <v>5186646</v>
      </c>
      <c r="N961" t="s">
        <v>1037</v>
      </c>
      <c r="O961">
        <v>110</v>
      </c>
      <c r="P961">
        <f>_xlfn.XLOOKUP(D:D,CPI_Index!E:E,CPI_Index!B:B)</f>
        <v>109.6</v>
      </c>
      <c r="Q961" s="11">
        <f>M961*(CPI_Index!$B$112/Movies!P961)</f>
        <v>14419443.760948906</v>
      </c>
    </row>
    <row r="962" spans="1:17" hidden="1" x14ac:dyDescent="0.25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 s="3">
        <v>6637565</v>
      </c>
      <c r="N962" t="s">
        <v>2175</v>
      </c>
      <c r="O962">
        <v>100</v>
      </c>
      <c r="P962">
        <f>_xlfn.XLOOKUP(D:D,CPI_Index!E:E,CPI_Index!B:B)</f>
        <v>109.6</v>
      </c>
      <c r="Q962" s="11">
        <f>M962*(CPI_Index!$B$112/Movies!P962)</f>
        <v>18453157.440693431</v>
      </c>
    </row>
    <row r="963" spans="1:17" hidden="1" x14ac:dyDescent="0.25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 s="3">
        <v>13418091</v>
      </c>
      <c r="N963" t="s">
        <v>1536</v>
      </c>
      <c r="O963">
        <v>89</v>
      </c>
      <c r="P963">
        <f>_xlfn.XLOOKUP(D:D,CPI_Index!E:E,CPI_Index!B:B)</f>
        <v>109.6</v>
      </c>
      <c r="Q963" s="11">
        <f>M963*(CPI_Index!$B$112/Movies!P963)</f>
        <v>37303762.114051096</v>
      </c>
    </row>
    <row r="964" spans="1:17" hidden="1" x14ac:dyDescent="0.25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 s="3">
        <v>2556361</v>
      </c>
      <c r="N964" t="s">
        <v>1536</v>
      </c>
      <c r="O964">
        <v>101</v>
      </c>
      <c r="P964">
        <f>_xlfn.XLOOKUP(D:D,CPI_Index!E:E,CPI_Index!B:B)</f>
        <v>109.6</v>
      </c>
      <c r="Q964" s="11">
        <f>M964*(CPI_Index!$B$112/Movies!P964)</f>
        <v>7106963.4735401468</v>
      </c>
    </row>
    <row r="965" spans="1:17" hidden="1" x14ac:dyDescent="0.25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 s="3">
        <v>13000000</v>
      </c>
      <c r="M965" s="3">
        <v>8033397</v>
      </c>
      <c r="N965" t="s">
        <v>50</v>
      </c>
      <c r="O965">
        <v>82</v>
      </c>
      <c r="P965">
        <f>_xlfn.XLOOKUP(D:D,CPI_Index!E:E,CPI_Index!B:B)</f>
        <v>109.6</v>
      </c>
      <c r="Q965" s="11">
        <f>M965*(CPI_Index!$B$112/Movies!P965)</f>
        <v>22333723.229014602</v>
      </c>
    </row>
    <row r="966" spans="1:17" hidden="1" x14ac:dyDescent="0.25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 s="3">
        <v>63137</v>
      </c>
      <c r="N966" t="s">
        <v>3592</v>
      </c>
      <c r="O966">
        <v>99</v>
      </c>
      <c r="P966">
        <f>_xlfn.XLOOKUP(D:D,CPI_Index!E:E,CPI_Index!B:B)</f>
        <v>109.6</v>
      </c>
      <c r="Q966" s="11">
        <f>M966*(CPI_Index!$B$112/Movies!P966)</f>
        <v>175527.772810219</v>
      </c>
    </row>
    <row r="967" spans="1:17" hidden="1" x14ac:dyDescent="0.25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 s="3">
        <v>10000000</v>
      </c>
      <c r="M967" s="3">
        <v>21458229</v>
      </c>
      <c r="N967" t="s">
        <v>2092</v>
      </c>
      <c r="O967">
        <v>104</v>
      </c>
      <c r="P967">
        <f>_xlfn.XLOOKUP(D:D,CPI_Index!E:E,CPI_Index!B:B)</f>
        <v>109.6</v>
      </c>
      <c r="Q967" s="11">
        <f>M967*(CPI_Index!$B$112/Movies!P967)</f>
        <v>59656226.061131395</v>
      </c>
    </row>
    <row r="968" spans="1:17" hidden="1" x14ac:dyDescent="0.25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 s="3">
        <v>4601256</v>
      </c>
      <c r="N968" t="s">
        <v>2249</v>
      </c>
      <c r="O968">
        <v>96</v>
      </c>
      <c r="P968">
        <f>_xlfn.XLOOKUP(D:D,CPI_Index!E:E,CPI_Index!B:B)</f>
        <v>109.6</v>
      </c>
      <c r="Q968" s="11">
        <f>M968*(CPI_Index!$B$112/Movies!P968)</f>
        <v>12791995.467153287</v>
      </c>
    </row>
    <row r="969" spans="1:17" hidden="1" x14ac:dyDescent="0.25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 s="3">
        <v>12000000</v>
      </c>
      <c r="M969" s="3">
        <v>7817314</v>
      </c>
      <c r="N969" t="s">
        <v>711</v>
      </c>
      <c r="O969">
        <v>104</v>
      </c>
      <c r="P969">
        <f>_xlfn.XLOOKUP(D:D,CPI_Index!E:E,CPI_Index!B:B)</f>
        <v>109.6</v>
      </c>
      <c r="Q969" s="11">
        <f>M969*(CPI_Index!$B$112/Movies!P969)</f>
        <v>21732988.830291972</v>
      </c>
    </row>
    <row r="970" spans="1:17" hidden="1" x14ac:dyDescent="0.25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 s="3">
        <v>8000000</v>
      </c>
      <c r="M970" s="3">
        <v>11949484</v>
      </c>
      <c r="N970" t="s">
        <v>1037</v>
      </c>
      <c r="O970">
        <v>105</v>
      </c>
      <c r="P970">
        <f>_xlfn.XLOOKUP(D:D,CPI_Index!E:E,CPI_Index!B:B)</f>
        <v>109.6</v>
      </c>
      <c r="Q970" s="11">
        <f>M970*(CPI_Index!$B$112/Movies!P970)</f>
        <v>33220873.857664235</v>
      </c>
    </row>
    <row r="971" spans="1:17" hidden="1" x14ac:dyDescent="0.25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 s="3">
        <v>604849</v>
      </c>
      <c r="O971">
        <v>84</v>
      </c>
      <c r="P971">
        <f>_xlfn.XLOOKUP(D:D,CPI_Index!E:E,CPI_Index!B:B)</f>
        <v>109.6</v>
      </c>
      <c r="Q971" s="11">
        <f>M971*(CPI_Index!$B$112/Movies!P971)</f>
        <v>1681546.4443430658</v>
      </c>
    </row>
    <row r="972" spans="1:17" hidden="1" x14ac:dyDescent="0.25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 s="3">
        <v>2000000</v>
      </c>
      <c r="M972" s="3">
        <v>7369373</v>
      </c>
      <c r="N972" t="s">
        <v>3611</v>
      </c>
      <c r="O972">
        <v>98</v>
      </c>
      <c r="P972">
        <f>_xlfn.XLOOKUP(D:D,CPI_Index!E:E,CPI_Index!B:B)</f>
        <v>109.6</v>
      </c>
      <c r="Q972" s="11">
        <f>M972*(CPI_Index!$B$112/Movies!P972)</f>
        <v>20487663.805656936</v>
      </c>
    </row>
    <row r="973" spans="1:17" hidden="1" x14ac:dyDescent="0.25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 s="3">
        <v>1476356</v>
      </c>
      <c r="N973" t="s">
        <v>1831</v>
      </c>
      <c r="O973">
        <v>96</v>
      </c>
      <c r="P973">
        <f>_xlfn.XLOOKUP(D:D,CPI_Index!E:E,CPI_Index!B:B)</f>
        <v>109.6</v>
      </c>
      <c r="Q973" s="11">
        <f>M973*(CPI_Index!$B$112/Movies!P973)</f>
        <v>4104431.3248175187</v>
      </c>
    </row>
    <row r="974" spans="1:17" hidden="1" x14ac:dyDescent="0.25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 s="3">
        <v>40000000</v>
      </c>
      <c r="M974" s="3">
        <v>93151591</v>
      </c>
      <c r="N974" t="s">
        <v>61</v>
      </c>
      <c r="O974">
        <v>116</v>
      </c>
      <c r="P974">
        <f>_xlfn.XLOOKUP(D:D,CPI_Index!E:E,CPI_Index!B:B)</f>
        <v>109.6</v>
      </c>
      <c r="Q974" s="11">
        <f>M974*(CPI_Index!$B$112/Movies!P974)</f>
        <v>258971622.05930659</v>
      </c>
    </row>
    <row r="975" spans="1:17" hidden="1" x14ac:dyDescent="0.25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 s="3">
        <v>1720450</v>
      </c>
      <c r="N975" t="s">
        <v>3517</v>
      </c>
      <c r="O975">
        <v>103</v>
      </c>
      <c r="P975">
        <f>_xlfn.XLOOKUP(D:D,CPI_Index!E:E,CPI_Index!B:B)</f>
        <v>109.6</v>
      </c>
      <c r="Q975" s="11">
        <f>M975*(CPI_Index!$B$112/Movies!P975)</f>
        <v>4783039.3704379564</v>
      </c>
    </row>
    <row r="976" spans="1:17" hidden="1" x14ac:dyDescent="0.25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 s="3">
        <v>14000000</v>
      </c>
      <c r="M976" s="3">
        <v>18034150</v>
      </c>
      <c r="N976" t="s">
        <v>31</v>
      </c>
      <c r="O976">
        <v>97</v>
      </c>
      <c r="P976">
        <f>_xlfn.XLOOKUP(D:D,CPI_Index!E:E,CPI_Index!B:B)</f>
        <v>109.6</v>
      </c>
      <c r="Q976" s="11">
        <f>M976*(CPI_Index!$B$112/Movies!P976)</f>
        <v>50136911.541970804</v>
      </c>
    </row>
    <row r="977" spans="1:17" hidden="1" x14ac:dyDescent="0.25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 s="3">
        <v>7555000</v>
      </c>
      <c r="N977" t="s">
        <v>2175</v>
      </c>
      <c r="O977">
        <v>106</v>
      </c>
      <c r="P977">
        <f>_xlfn.XLOOKUP(D:D,CPI_Index!E:E,CPI_Index!B:B)</f>
        <v>109.6</v>
      </c>
      <c r="Q977" s="11">
        <f>M977*(CPI_Index!$B$112/Movies!P977)</f>
        <v>21003727.189781025</v>
      </c>
    </row>
    <row r="978" spans="1:17" hidden="1" x14ac:dyDescent="0.25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 s="3">
        <v>4845724</v>
      </c>
      <c r="N978" t="s">
        <v>871</v>
      </c>
      <c r="O978">
        <v>102</v>
      </c>
      <c r="P978">
        <f>_xlfn.XLOOKUP(D:D,CPI_Index!E:E,CPI_Index!B:B)</f>
        <v>109.6</v>
      </c>
      <c r="Q978" s="11">
        <f>M978*(CPI_Index!$B$112/Movies!P978)</f>
        <v>13471643.273722628</v>
      </c>
    </row>
    <row r="979" spans="1:17" hidden="1" x14ac:dyDescent="0.25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 s="3">
        <v>15000000</v>
      </c>
      <c r="M979" s="3">
        <v>25147055</v>
      </c>
      <c r="N979" t="s">
        <v>3630</v>
      </c>
      <c r="O979">
        <v>103</v>
      </c>
      <c r="P979">
        <f>_xlfn.XLOOKUP(D:D,CPI_Index!E:E,CPI_Index!B:B)</f>
        <v>109.6</v>
      </c>
      <c r="Q979" s="11">
        <f>M979*(CPI_Index!$B$112/Movies!P979)</f>
        <v>69911566.227189779</v>
      </c>
    </row>
    <row r="980" spans="1:17" hidden="1" x14ac:dyDescent="0.25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 s="3">
        <v>20000000</v>
      </c>
      <c r="M980" s="3">
        <v>22905522</v>
      </c>
      <c r="N980" t="s">
        <v>1751</v>
      </c>
      <c r="O980">
        <v>105</v>
      </c>
      <c r="P980">
        <f>_xlfn.XLOOKUP(D:D,CPI_Index!E:E,CPI_Index!B:B)</f>
        <v>109.6</v>
      </c>
      <c r="Q980" s="11">
        <f>M980*(CPI_Index!$B$112/Movies!P980)</f>
        <v>63679859.06386862</v>
      </c>
    </row>
    <row r="981" spans="1:17" hidden="1" x14ac:dyDescent="0.25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 s="3">
        <v>10090429</v>
      </c>
      <c r="N981" t="s">
        <v>23</v>
      </c>
      <c r="O981">
        <v>100</v>
      </c>
      <c r="P981">
        <f>_xlfn.XLOOKUP(D:D,CPI_Index!E:E,CPI_Index!B:B)</f>
        <v>109.6</v>
      </c>
      <c r="Q981" s="11">
        <f>M981*(CPI_Index!$B$112/Movies!P981)</f>
        <v>28052497.411496352</v>
      </c>
    </row>
    <row r="982" spans="1:17" hidden="1" x14ac:dyDescent="0.25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  <c r="P982">
        <f>_xlfn.XLOOKUP(D:D,CPI_Index!E:E,CPI_Index!B:B)</f>
        <v>109.6</v>
      </c>
      <c r="Q982" s="11">
        <f>M982*(CPI_Index!$B$112/Movies!P982)</f>
        <v>0</v>
      </c>
    </row>
    <row r="983" spans="1:17" hidden="1" x14ac:dyDescent="0.25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 s="3">
        <v>2147228</v>
      </c>
      <c r="N983" t="s">
        <v>3647</v>
      </c>
      <c r="O983">
        <v>96</v>
      </c>
      <c r="P983">
        <f>_xlfn.XLOOKUP(D:D,CPI_Index!E:E,CPI_Index!B:B)</f>
        <v>109.6</v>
      </c>
      <c r="Q983" s="11">
        <f>M983*(CPI_Index!$B$112/Movies!P983)</f>
        <v>5969528.9379562046</v>
      </c>
    </row>
    <row r="984" spans="1:17" hidden="1" x14ac:dyDescent="0.25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 s="3">
        <v>546904</v>
      </c>
      <c r="N984" t="s">
        <v>3653</v>
      </c>
      <c r="O984">
        <v>114</v>
      </c>
      <c r="P984">
        <f>_xlfn.XLOOKUP(D:D,CPI_Index!E:E,CPI_Index!B:B)</f>
        <v>109.6</v>
      </c>
      <c r="Q984" s="11">
        <f>M984*(CPI_Index!$B$112/Movies!P984)</f>
        <v>1520453.0000000002</v>
      </c>
    </row>
    <row r="985" spans="1:17" hidden="1" x14ac:dyDescent="0.25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 s="3">
        <v>930211</v>
      </c>
      <c r="N985" t="s">
        <v>1083</v>
      </c>
      <c r="O985">
        <v>108</v>
      </c>
      <c r="P985">
        <f>_xlfn.XLOOKUP(D:D,CPI_Index!E:E,CPI_Index!B:B)</f>
        <v>109.6</v>
      </c>
      <c r="Q985" s="11">
        <f>M985*(CPI_Index!$B$112/Movies!P985)</f>
        <v>2586088.4279197082</v>
      </c>
    </row>
    <row r="986" spans="1:17" hidden="1" x14ac:dyDescent="0.25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 s="3">
        <v>2750741</v>
      </c>
      <c r="N986" t="s">
        <v>3662</v>
      </c>
      <c r="O986">
        <v>93</v>
      </c>
      <c r="P986">
        <f>_xlfn.XLOOKUP(D:D,CPI_Index!E:E,CPI_Index!B:B)</f>
        <v>109.6</v>
      </c>
      <c r="Q986" s="11">
        <f>M986*(CPI_Index!$B$112/Movies!P986)</f>
        <v>7647361.1560218986</v>
      </c>
    </row>
    <row r="987" spans="1:17" hidden="1" x14ac:dyDescent="0.25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 s="3">
        <v>4000000</v>
      </c>
      <c r="M987" s="3">
        <v>4679650</v>
      </c>
      <c r="N987" t="s">
        <v>2216</v>
      </c>
      <c r="O987">
        <v>104</v>
      </c>
      <c r="P987">
        <f>_xlfn.XLOOKUP(D:D,CPI_Index!E:E,CPI_Index!B:B)</f>
        <v>109.6</v>
      </c>
      <c r="Q987" s="11">
        <f>M987*(CPI_Index!$B$112/Movies!P987)</f>
        <v>13009939.370437957</v>
      </c>
    </row>
    <row r="988" spans="1:17" hidden="1" x14ac:dyDescent="0.25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 s="3">
        <v>17000000</v>
      </c>
      <c r="M988" s="3">
        <v>2793214</v>
      </c>
      <c r="N988" t="s">
        <v>3668</v>
      </c>
      <c r="O988">
        <v>101</v>
      </c>
      <c r="P988">
        <f>_xlfn.XLOOKUP(D:D,CPI_Index!E:E,CPI_Index!B:B)</f>
        <v>109.6</v>
      </c>
      <c r="Q988" s="11">
        <f>M988*(CPI_Index!$B$112/Movies!P988)</f>
        <v>7765440.7463503657</v>
      </c>
    </row>
    <row r="989" spans="1:17" hidden="1" x14ac:dyDescent="0.25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 s="3">
        <v>14205021</v>
      </c>
      <c r="N989" t="s">
        <v>61</v>
      </c>
      <c r="O989">
        <v>106</v>
      </c>
      <c r="P989">
        <f>_xlfn.XLOOKUP(D:D,CPI_Index!E:E,CPI_Index!B:B)</f>
        <v>109.6</v>
      </c>
      <c r="Q989" s="11">
        <f>M989*(CPI_Index!$B$112/Movies!P989)</f>
        <v>39491513.674270079</v>
      </c>
    </row>
    <row r="990" spans="1:17" hidden="1" x14ac:dyDescent="0.25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  <c r="P990">
        <f>_xlfn.XLOOKUP(D:D,CPI_Index!E:E,CPI_Index!B:B)</f>
        <v>109.6</v>
      </c>
      <c r="Q990" s="11">
        <f>M990*(CPI_Index!$B$112/Movies!P990)</f>
        <v>0</v>
      </c>
    </row>
    <row r="991" spans="1:17" hidden="1" x14ac:dyDescent="0.25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 s="3">
        <v>5099316</v>
      </c>
      <c r="N991" t="s">
        <v>31</v>
      </c>
      <c r="O991">
        <v>93</v>
      </c>
      <c r="P991">
        <f>_xlfn.XLOOKUP(D:D,CPI_Index!E:E,CPI_Index!B:B)</f>
        <v>109.6</v>
      </c>
      <c r="Q991" s="11">
        <f>M991*(CPI_Index!$B$112/Movies!P991)</f>
        <v>14176656.799270075</v>
      </c>
    </row>
    <row r="992" spans="1:17" hidden="1" x14ac:dyDescent="0.25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 s="3">
        <v>5715174</v>
      </c>
      <c r="N992" t="s">
        <v>3526</v>
      </c>
      <c r="O992">
        <v>109</v>
      </c>
      <c r="P992">
        <f>_xlfn.XLOOKUP(D:D,CPI_Index!E:E,CPI_Index!B:B)</f>
        <v>109.6</v>
      </c>
      <c r="Q992" s="11">
        <f>M992*(CPI_Index!$B$112/Movies!P992)</f>
        <v>15888809.468978103</v>
      </c>
    </row>
    <row r="993" spans="1:17" hidden="1" x14ac:dyDescent="0.25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 s="3">
        <v>17000000</v>
      </c>
      <c r="M993" s="3">
        <v>2315683</v>
      </c>
      <c r="N993" t="s">
        <v>570</v>
      </c>
      <c r="O993">
        <v>97</v>
      </c>
      <c r="P993">
        <f>_xlfn.XLOOKUP(D:D,CPI_Index!E:E,CPI_Index!B:B)</f>
        <v>109.6</v>
      </c>
      <c r="Q993" s="11">
        <f>M993*(CPI_Index!$B$112/Movies!P993)</f>
        <v>6437852.281934307</v>
      </c>
    </row>
    <row r="994" spans="1:17" hidden="1" x14ac:dyDescent="0.25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 s="3">
        <v>16000000</v>
      </c>
      <c r="M994" s="3">
        <v>3800000</v>
      </c>
      <c r="N994" t="s">
        <v>871</v>
      </c>
      <c r="O994">
        <v>111</v>
      </c>
      <c r="P994">
        <f>_xlfn.XLOOKUP(D:D,CPI_Index!E:E,CPI_Index!B:B)</f>
        <v>109.6</v>
      </c>
      <c r="Q994" s="11">
        <f>M994*(CPI_Index!$B$112/Movies!P994)</f>
        <v>10564416.058394162</v>
      </c>
    </row>
    <row r="995" spans="1:17" hidden="1" x14ac:dyDescent="0.25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 s="3">
        <v>6029824</v>
      </c>
      <c r="N995" t="s">
        <v>714</v>
      </c>
      <c r="O995">
        <v>90</v>
      </c>
      <c r="P995">
        <f>_xlfn.XLOOKUP(D:D,CPI_Index!E:E,CPI_Index!B:B)</f>
        <v>109.6</v>
      </c>
      <c r="Q995" s="11">
        <f>M995*(CPI_Index!$B$112/Movies!P995)</f>
        <v>16763570.91970803</v>
      </c>
    </row>
    <row r="996" spans="1:17" hidden="1" x14ac:dyDescent="0.25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 s="3">
        <v>140980</v>
      </c>
      <c r="N996" t="s">
        <v>3567</v>
      </c>
      <c r="O996">
        <v>102</v>
      </c>
      <c r="P996">
        <f>_xlfn.XLOOKUP(D:D,CPI_Index!E:E,CPI_Index!B:B)</f>
        <v>109.6</v>
      </c>
      <c r="Q996" s="11">
        <f>M996*(CPI_Index!$B$112/Movies!P996)</f>
        <v>391939.83576642338</v>
      </c>
    </row>
    <row r="997" spans="1:17" hidden="1" x14ac:dyDescent="0.25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 s="3">
        <v>4781448</v>
      </c>
      <c r="N997" t="s">
        <v>1597</v>
      </c>
      <c r="O997">
        <v>97</v>
      </c>
      <c r="P997">
        <f>_xlfn.XLOOKUP(D:D,CPI_Index!E:E,CPI_Index!B:B)</f>
        <v>109.6</v>
      </c>
      <c r="Q997" s="11">
        <f>M997*(CPI_Index!$B$112/Movies!P997)</f>
        <v>13292948.956204381</v>
      </c>
    </row>
    <row r="998" spans="1:17" hidden="1" x14ac:dyDescent="0.25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  <c r="P998">
        <f>_xlfn.XLOOKUP(D:D,CPI_Index!E:E,CPI_Index!B:B)</f>
        <v>109.6</v>
      </c>
      <c r="Q998" s="11">
        <f>M998*(CPI_Index!$B$112/Movies!P998)</f>
        <v>0</v>
      </c>
    </row>
    <row r="999" spans="1:17" hidden="1" x14ac:dyDescent="0.25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 s="3">
        <v>1131399</v>
      </c>
      <c r="N999" t="s">
        <v>3700</v>
      </c>
      <c r="O999">
        <v>90</v>
      </c>
      <c r="P999">
        <f>_xlfn.XLOOKUP(D:D,CPI_Index!E:E,CPI_Index!B:B)</f>
        <v>109.6</v>
      </c>
      <c r="Q999" s="11">
        <f>M999*(CPI_Index!$B$112/Movies!P999)</f>
        <v>3145413.0958029199</v>
      </c>
    </row>
    <row r="1000" spans="1:17" hidden="1" x14ac:dyDescent="0.25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 s="3">
        <v>278623</v>
      </c>
      <c r="N1000" t="s">
        <v>3567</v>
      </c>
      <c r="O1000">
        <v>98</v>
      </c>
      <c r="P1000">
        <f>_xlfn.XLOOKUP(D:D,CPI_Index!E:E,CPI_Index!B:B)</f>
        <v>109.6</v>
      </c>
      <c r="Q1000" s="11">
        <f>M1000*(CPI_Index!$B$112/Movies!P1000)</f>
        <v>774602.44616788323</v>
      </c>
    </row>
    <row r="1001" spans="1:17" hidden="1" x14ac:dyDescent="0.25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 s="3">
        <v>1915792</v>
      </c>
      <c r="N1001" t="s">
        <v>3707</v>
      </c>
      <c r="O1001">
        <v>101</v>
      </c>
      <c r="P1001">
        <f>_xlfn.XLOOKUP(D:D,CPI_Index!E:E,CPI_Index!B:B)</f>
        <v>109.6</v>
      </c>
      <c r="Q1001" s="11">
        <f>M1001*(CPI_Index!$B$112/Movies!P1001)</f>
        <v>5326111.5182481753</v>
      </c>
    </row>
    <row r="1002" spans="1:17" hidden="1" x14ac:dyDescent="0.25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 s="3">
        <v>78068</v>
      </c>
      <c r="N1002" t="s">
        <v>2118</v>
      </c>
      <c r="O1002">
        <v>88</v>
      </c>
      <c r="P1002">
        <f>_xlfn.XLOOKUP(D:D,CPI_Index!E:E,CPI_Index!B:B)</f>
        <v>109.6</v>
      </c>
      <c r="Q1002" s="11">
        <f>M1002*(CPI_Index!$B$112/Movies!P1002)</f>
        <v>217037.58759124088</v>
      </c>
    </row>
    <row r="1003" spans="1:17" hidden="1" x14ac:dyDescent="0.25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 s="3">
        <v>275000</v>
      </c>
      <c r="N1003" t="s">
        <v>3712</v>
      </c>
      <c r="O1003">
        <v>100</v>
      </c>
      <c r="P1003">
        <f>_xlfn.XLOOKUP(D:D,CPI_Index!E:E,CPI_Index!B:B)</f>
        <v>109.6</v>
      </c>
      <c r="Q1003" s="11">
        <f>M1003*(CPI_Index!$B$112/Movies!P1003)</f>
        <v>764530.10948905116</v>
      </c>
    </row>
    <row r="1004" spans="1:17" hidden="1" x14ac:dyDescent="0.25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 s="3">
        <v>18000000</v>
      </c>
      <c r="M1004" s="3">
        <v>11957943</v>
      </c>
      <c r="N1004" t="s">
        <v>113</v>
      </c>
      <c r="O1004">
        <v>108</v>
      </c>
      <c r="P1004">
        <f>_xlfn.XLOOKUP(D:D,CPI_Index!E:E,CPI_Index!B:B)</f>
        <v>109.6</v>
      </c>
      <c r="Q1004" s="11">
        <f>M1004*(CPI_Index!$B$112/Movies!P1004)</f>
        <v>33244390.803832121</v>
      </c>
    </row>
    <row r="1005" spans="1:17" hidden="1" x14ac:dyDescent="0.25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  <c r="P1005">
        <f>_xlfn.XLOOKUP(D:D,CPI_Index!E:E,CPI_Index!B:B)</f>
        <v>109.6</v>
      </c>
      <c r="Q1005" s="11">
        <f>M1005*(CPI_Index!$B$112/Movies!P1005)</f>
        <v>0</v>
      </c>
    </row>
    <row r="1006" spans="1:17" hidden="1" x14ac:dyDescent="0.25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 s="3">
        <v>277405</v>
      </c>
      <c r="N1006" t="s">
        <v>3721</v>
      </c>
      <c r="O1006">
        <v>86</v>
      </c>
      <c r="P1006">
        <f>_xlfn.XLOOKUP(D:D,CPI_Index!E:E,CPI_Index!B:B)</f>
        <v>109.6</v>
      </c>
      <c r="Q1006" s="11">
        <f>M1006*(CPI_Index!$B$112/Movies!P1006)</f>
        <v>771216.27281021909</v>
      </c>
    </row>
    <row r="1007" spans="1:17" hidden="1" x14ac:dyDescent="0.25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 s="3">
        <v>837623</v>
      </c>
      <c r="N1007" t="s">
        <v>3723</v>
      </c>
      <c r="O1007">
        <v>125</v>
      </c>
      <c r="P1007">
        <f>_xlfn.XLOOKUP(D:D,CPI_Index!E:E,CPI_Index!B:B)</f>
        <v>109.6</v>
      </c>
      <c r="Q1007" s="11">
        <f>M1007*(CPI_Index!$B$112/Movies!P1007)</f>
        <v>2328683.6505474453</v>
      </c>
    </row>
    <row r="1008" spans="1:17" hidden="1" x14ac:dyDescent="0.25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 s="3">
        <v>3272593</v>
      </c>
      <c r="N1008" t="s">
        <v>3727</v>
      </c>
      <c r="O1008">
        <v>133</v>
      </c>
      <c r="P1008">
        <f>_xlfn.XLOOKUP(D:D,CPI_Index!E:E,CPI_Index!B:B)</f>
        <v>109.6</v>
      </c>
      <c r="Q1008" s="11">
        <f>M1008*(CPI_Index!$B$112/Movies!P1008)</f>
        <v>9098166.8531021904</v>
      </c>
    </row>
    <row r="1009" spans="1:17" hidden="1" x14ac:dyDescent="0.25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 s="3">
        <v>10000000</v>
      </c>
      <c r="M1009" s="3">
        <v>4743287</v>
      </c>
      <c r="N1009" t="s">
        <v>210</v>
      </c>
      <c r="O1009">
        <v>88</v>
      </c>
      <c r="P1009">
        <f>_xlfn.XLOOKUP(D:D,CPI_Index!E:E,CPI_Index!B:B)</f>
        <v>109.6</v>
      </c>
      <c r="Q1009" s="11">
        <f>M1009*(CPI_Index!$B$112/Movies!P1009)</f>
        <v>13186857.197992701</v>
      </c>
    </row>
    <row r="1010" spans="1:17" hidden="1" x14ac:dyDescent="0.25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  <c r="P1010">
        <f>_xlfn.XLOOKUP(D:D,CPI_Index!E:E,CPI_Index!B:B)</f>
        <v>109.6</v>
      </c>
      <c r="Q1010" s="11">
        <f>M1010*(CPI_Index!$B$112/Movies!P1010)</f>
        <v>0</v>
      </c>
    </row>
    <row r="1011" spans="1:17" hidden="1" x14ac:dyDescent="0.25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  <c r="P1011">
        <f>_xlfn.XLOOKUP(D:D,CPI_Index!E:E,CPI_Index!B:B)</f>
        <v>109.6</v>
      </c>
      <c r="Q1011" s="11">
        <f>M1011*(CPI_Index!$B$112/Movies!P1011)</f>
        <v>0</v>
      </c>
    </row>
    <row r="1012" spans="1:17" hidden="1" x14ac:dyDescent="0.25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 s="3">
        <v>25000000</v>
      </c>
      <c r="M1012" s="3">
        <v>4007250</v>
      </c>
      <c r="N1012" t="s">
        <v>1751</v>
      </c>
      <c r="O1012">
        <v>127</v>
      </c>
      <c r="P1012">
        <f>_xlfn.XLOOKUP(D:D,CPI_Index!E:E,CPI_Index!B:B)</f>
        <v>109.6</v>
      </c>
      <c r="Q1012" s="11">
        <f>M1012*(CPI_Index!$B$112/Movies!P1012)</f>
        <v>11140593.75</v>
      </c>
    </row>
    <row r="1013" spans="1:17" hidden="1" x14ac:dyDescent="0.25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 s="3">
        <v>5958456</v>
      </c>
      <c r="N1013" t="s">
        <v>3406</v>
      </c>
      <c r="O1013">
        <v>86</v>
      </c>
      <c r="P1013">
        <f>_xlfn.XLOOKUP(D:D,CPI_Index!E:E,CPI_Index!B:B)</f>
        <v>109.6</v>
      </c>
      <c r="Q1013" s="11">
        <f>M1013*(CPI_Index!$B$112/Movies!P1013)</f>
        <v>16565160.065693432</v>
      </c>
    </row>
    <row r="1014" spans="1:17" hidden="1" x14ac:dyDescent="0.25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 s="3">
        <v>2669366</v>
      </c>
      <c r="N1014" t="s">
        <v>3744</v>
      </c>
      <c r="O1014">
        <v>102</v>
      </c>
      <c r="P1014">
        <f>_xlfn.XLOOKUP(D:D,CPI_Index!E:E,CPI_Index!B:B)</f>
        <v>109.6</v>
      </c>
      <c r="Q1014" s="11">
        <f>M1014*(CPI_Index!$B$112/Movies!P1014)</f>
        <v>7421129.7463503657</v>
      </c>
    </row>
    <row r="1015" spans="1:17" hidden="1" x14ac:dyDescent="0.25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 s="3">
        <v>441863</v>
      </c>
      <c r="N1015" t="s">
        <v>3749</v>
      </c>
      <c r="O1015">
        <v>96</v>
      </c>
      <c r="P1015">
        <f>_xlfn.XLOOKUP(D:D,CPI_Index!E:E,CPI_Index!B:B)</f>
        <v>109.6</v>
      </c>
      <c r="Q1015" s="11">
        <f>M1015*(CPI_Index!$B$112/Movies!P1015)</f>
        <v>1228427.5191605841</v>
      </c>
    </row>
    <row r="1016" spans="1:17" hidden="1" x14ac:dyDescent="0.25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 s="3">
        <v>1943751</v>
      </c>
      <c r="N1016" t="s">
        <v>2862</v>
      </c>
      <c r="O1016">
        <v>105</v>
      </c>
      <c r="P1016">
        <f>_xlfn.XLOOKUP(D:D,CPI_Index!E:E,CPI_Index!B:B)</f>
        <v>109.6</v>
      </c>
      <c r="Q1016" s="11">
        <f>M1016*(CPI_Index!$B$112/Movies!P1016)</f>
        <v>5403840.5994525552</v>
      </c>
    </row>
    <row r="1017" spans="1:17" hidden="1" x14ac:dyDescent="0.25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 s="3">
        <v>3136701</v>
      </c>
      <c r="N1017" t="s">
        <v>2216</v>
      </c>
      <c r="O1017">
        <v>97</v>
      </c>
      <c r="P1017">
        <f>_xlfn.XLOOKUP(D:D,CPI_Index!E:E,CPI_Index!B:B)</f>
        <v>109.6</v>
      </c>
      <c r="Q1017" s="11">
        <f>M1017*(CPI_Index!$B$112/Movies!P1017)</f>
        <v>8720372.2144160587</v>
      </c>
    </row>
    <row r="1018" spans="1:17" hidden="1" x14ac:dyDescent="0.25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 s="3">
        <v>10000000</v>
      </c>
      <c r="M1018" s="3">
        <v>6947787</v>
      </c>
      <c r="N1018" t="s">
        <v>44</v>
      </c>
      <c r="O1018">
        <v>83</v>
      </c>
      <c r="P1018">
        <f>_xlfn.XLOOKUP(D:D,CPI_Index!E:E,CPI_Index!B:B)</f>
        <v>109.6</v>
      </c>
      <c r="Q1018" s="11">
        <f>M1018*(CPI_Index!$B$112/Movies!P1018)</f>
        <v>19315608.56660584</v>
      </c>
    </row>
    <row r="1019" spans="1:17" hidden="1" x14ac:dyDescent="0.25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 s="3">
        <v>4079895</v>
      </c>
      <c r="N1019" t="s">
        <v>714</v>
      </c>
      <c r="O1019">
        <v>102</v>
      </c>
      <c r="P1019">
        <f>_xlfn.XLOOKUP(D:D,CPI_Index!E:E,CPI_Index!B:B)</f>
        <v>109.6</v>
      </c>
      <c r="Q1019" s="11">
        <f>M1019*(CPI_Index!$B$112/Movies!P1019)</f>
        <v>11342554.803832117</v>
      </c>
    </row>
    <row r="1020" spans="1:17" hidden="1" x14ac:dyDescent="0.25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 s="3">
        <v>18000000</v>
      </c>
      <c r="M1020" s="3">
        <v>2295500</v>
      </c>
      <c r="N1020" t="s">
        <v>3763</v>
      </c>
      <c r="O1020">
        <v>105</v>
      </c>
      <c r="P1020">
        <f>_xlfn.XLOOKUP(D:D,CPI_Index!E:E,CPI_Index!B:B)</f>
        <v>109.6</v>
      </c>
      <c r="Q1020" s="11">
        <f>M1020*(CPI_Index!$B$112/Movies!P1020)</f>
        <v>6381741.3321167892</v>
      </c>
    </row>
    <row r="1021" spans="1:17" hidden="1" x14ac:dyDescent="0.25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 s="3">
        <v>925952</v>
      </c>
      <c r="N1021" t="s">
        <v>3767</v>
      </c>
      <c r="O1021">
        <v>84</v>
      </c>
      <c r="P1021">
        <f>_xlfn.XLOOKUP(D:D,CPI_Index!E:E,CPI_Index!B:B)</f>
        <v>109.6</v>
      </c>
      <c r="Q1021" s="11">
        <f>M1021*(CPI_Index!$B$112/Movies!P1021)</f>
        <v>2574247.9416058394</v>
      </c>
    </row>
    <row r="1022" spans="1:17" hidden="1" x14ac:dyDescent="0.25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 s="3">
        <v>502237</v>
      </c>
      <c r="N1022" t="s">
        <v>118</v>
      </c>
      <c r="O1022">
        <v>104</v>
      </c>
      <c r="P1022">
        <f>_xlfn.XLOOKUP(D:D,CPI_Index!E:E,CPI_Index!B:B)</f>
        <v>109.6</v>
      </c>
      <c r="Q1022" s="11">
        <f>M1022*(CPI_Index!$B$112/Movies!P1022)</f>
        <v>1396273.8494525549</v>
      </c>
    </row>
    <row r="1023" spans="1:17" hidden="1" x14ac:dyDescent="0.25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 s="3">
        <v>2390525</v>
      </c>
      <c r="N1023" t="s">
        <v>1175</v>
      </c>
      <c r="O1023">
        <v>95</v>
      </c>
      <c r="P1023">
        <f>_xlfn.XLOOKUP(D:D,CPI_Index!E:E,CPI_Index!B:B)</f>
        <v>109.6</v>
      </c>
      <c r="Q1023" s="11">
        <f>M1023*(CPI_Index!$B$112/Movies!P1023)</f>
        <v>6645921.2363138692</v>
      </c>
    </row>
    <row r="1024" spans="1:17" hidden="1" x14ac:dyDescent="0.25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 s="3">
        <v>1500000</v>
      </c>
      <c r="N1024" t="s">
        <v>3777</v>
      </c>
      <c r="O1024">
        <v>100</v>
      </c>
      <c r="P1024">
        <f>_xlfn.XLOOKUP(D:D,CPI_Index!E:E,CPI_Index!B:B)</f>
        <v>109.6</v>
      </c>
      <c r="Q1024" s="11">
        <f>M1024*(CPI_Index!$B$112/Movies!P1024)</f>
        <v>4170164.2335766428</v>
      </c>
    </row>
    <row r="1025" spans="1:17" hidden="1" x14ac:dyDescent="0.25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 s="3">
        <v>8540346</v>
      </c>
      <c r="N1025" t="s">
        <v>1734</v>
      </c>
      <c r="O1025">
        <v>76</v>
      </c>
      <c r="P1025">
        <f>_xlfn.XLOOKUP(D:D,CPI_Index!E:E,CPI_Index!B:B)</f>
        <v>109.6</v>
      </c>
      <c r="Q1025" s="11">
        <f>M1025*(CPI_Index!$B$112/Movies!P1025)</f>
        <v>23743096.954379562</v>
      </c>
    </row>
    <row r="1026" spans="1:17" hidden="1" x14ac:dyDescent="0.25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 s="3">
        <v>601451</v>
      </c>
      <c r="N1026" t="s">
        <v>3783</v>
      </c>
      <c r="O1026">
        <v>87</v>
      </c>
      <c r="P1026">
        <f>_xlfn.XLOOKUP(D:D,CPI_Index!E:E,CPI_Index!B:B)</f>
        <v>109.6</v>
      </c>
      <c r="Q1026" s="11">
        <f>M1026*(CPI_Index!$B$112/Movies!P1026)</f>
        <v>1672099.6322992702</v>
      </c>
    </row>
    <row r="1027" spans="1:17" hidden="1" x14ac:dyDescent="0.25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 s="3">
        <v>3401376</v>
      </c>
      <c r="M1027" s="3">
        <v>3388020</v>
      </c>
      <c r="N1027" t="s">
        <v>711</v>
      </c>
      <c r="O1027">
        <v>95</v>
      </c>
      <c r="P1027">
        <f>_xlfn.XLOOKUP(D:D,CPI_Index!E:E,CPI_Index!B:B)</f>
        <v>109.6</v>
      </c>
      <c r="Q1027" s="11">
        <f>M1027*(CPI_Index!$B$112/Movies!P1027)</f>
        <v>9419066.5510948915</v>
      </c>
    </row>
    <row r="1028" spans="1:17" hidden="1" x14ac:dyDescent="0.25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 s="3">
        <v>416393</v>
      </c>
      <c r="N1028" t="s">
        <v>3791</v>
      </c>
      <c r="O1028">
        <v>105</v>
      </c>
      <c r="P1028">
        <f>_xlfn.XLOOKUP(D:D,CPI_Index!E:E,CPI_Index!B:B)</f>
        <v>109.6</v>
      </c>
      <c r="Q1028" s="11">
        <f>M1028*(CPI_Index!$B$112/Movies!P1028)</f>
        <v>1157618.1304744526</v>
      </c>
    </row>
    <row r="1029" spans="1:17" hidden="1" x14ac:dyDescent="0.25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 s="3">
        <v>1254040</v>
      </c>
      <c r="N1029" t="s">
        <v>384</v>
      </c>
      <c r="O1029">
        <v>101</v>
      </c>
      <c r="P1029">
        <f>_xlfn.XLOOKUP(D:D,CPI_Index!E:E,CPI_Index!B:B)</f>
        <v>109.6</v>
      </c>
      <c r="Q1029" s="11">
        <f>M1029*(CPI_Index!$B$112/Movies!P1029)</f>
        <v>3486368.5036496352</v>
      </c>
    </row>
    <row r="1030" spans="1:17" hidden="1" x14ac:dyDescent="0.25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 s="3">
        <v>600000</v>
      </c>
      <c r="N1030" t="s">
        <v>3796</v>
      </c>
      <c r="O1030">
        <v>105</v>
      </c>
      <c r="P1030">
        <f>_xlfn.XLOOKUP(D:D,CPI_Index!E:E,CPI_Index!B:B)</f>
        <v>109.6</v>
      </c>
      <c r="Q1030" s="11">
        <f>M1030*(CPI_Index!$B$112/Movies!P1030)</f>
        <v>0</v>
      </c>
    </row>
    <row r="1031" spans="1:17" x14ac:dyDescent="0.25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 s="3">
        <v>781727</v>
      </c>
      <c r="N1031" t="s">
        <v>3800</v>
      </c>
      <c r="O1031">
        <v>89</v>
      </c>
      <c r="P1031">
        <f>_xlfn.XLOOKUP(D:D,CPI_Index!E:E,CPI_Index!B:B)</f>
        <v>109.6</v>
      </c>
      <c r="Q1031" s="11">
        <f>M1031*(CPI_Index!$B$112/Movies!P1031)</f>
        <v>2173286.6505474453</v>
      </c>
    </row>
    <row r="1032" spans="1:17" hidden="1" x14ac:dyDescent="0.25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  <c r="P1032">
        <f>_xlfn.XLOOKUP(D:D,CPI_Index!E:E,CPI_Index!B:B)</f>
        <v>109.6</v>
      </c>
      <c r="Q1032" s="11">
        <f>M1032*(CPI_Index!$B$112/Movies!P1032)</f>
        <v>0</v>
      </c>
    </row>
    <row r="1033" spans="1:17" hidden="1" x14ac:dyDescent="0.25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 s="3">
        <v>6408791</v>
      </c>
      <c r="N1033" t="s">
        <v>3807</v>
      </c>
      <c r="O1033">
        <v>110</v>
      </c>
      <c r="P1033">
        <f>_xlfn.XLOOKUP(D:D,CPI_Index!E:E,CPI_Index!B:B)</f>
        <v>109.6</v>
      </c>
      <c r="Q1033" s="11">
        <f>M1033*(CPI_Index!$B$112/Movies!P1033)</f>
        <v>17817140.672445256</v>
      </c>
    </row>
    <row r="1034" spans="1:17" hidden="1" x14ac:dyDescent="0.25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 s="3">
        <v>583800</v>
      </c>
      <c r="N1034" t="s">
        <v>3812</v>
      </c>
      <c r="O1034">
        <v>90</v>
      </c>
      <c r="P1034">
        <f>_xlfn.XLOOKUP(D:D,CPI_Index!E:E,CPI_Index!B:B)</f>
        <v>109.6</v>
      </c>
      <c r="Q1034" s="11">
        <f>M1034*(CPI_Index!$B$112/Movies!P1034)</f>
        <v>1623027.9197080294</v>
      </c>
    </row>
    <row r="1035" spans="1:17" hidden="1" x14ac:dyDescent="0.25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 s="3">
        <v>2497233</v>
      </c>
      <c r="O1035">
        <v>90</v>
      </c>
      <c r="P1035">
        <f>_xlfn.XLOOKUP(D:D,CPI_Index!E:E,CPI_Index!B:B)</f>
        <v>109.6</v>
      </c>
      <c r="Q1035" s="11">
        <f>M1035*(CPI_Index!$B$112/Movies!P1035)</f>
        <v>6942581.1596715339</v>
      </c>
    </row>
    <row r="1036" spans="1:17" hidden="1" x14ac:dyDescent="0.25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 s="3">
        <v>1500000</v>
      </c>
      <c r="N1036" t="s">
        <v>3819</v>
      </c>
      <c r="O1036">
        <v>86</v>
      </c>
      <c r="P1036">
        <f>_xlfn.XLOOKUP(D:D,CPI_Index!E:E,CPI_Index!B:B)</f>
        <v>109.6</v>
      </c>
      <c r="Q1036" s="11">
        <f>M1036*(CPI_Index!$B$112/Movies!P1036)</f>
        <v>0</v>
      </c>
    </row>
    <row r="1037" spans="1:17" hidden="1" x14ac:dyDescent="0.25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 s="3">
        <v>8736</v>
      </c>
      <c r="N1037" t="s">
        <v>1175</v>
      </c>
      <c r="O1037">
        <v>107</v>
      </c>
      <c r="P1037">
        <f>_xlfn.XLOOKUP(D:D,CPI_Index!E:E,CPI_Index!B:B)</f>
        <v>109.6</v>
      </c>
      <c r="Q1037" s="11">
        <f>M1037*(CPI_Index!$B$112/Movies!P1037)</f>
        <v>24287.036496350367</v>
      </c>
    </row>
    <row r="1038" spans="1:17" hidden="1" x14ac:dyDescent="0.25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 s="3">
        <v>2995527</v>
      </c>
      <c r="N1038" t="s">
        <v>3826</v>
      </c>
      <c r="O1038">
        <v>90</v>
      </c>
      <c r="P1038">
        <f>_xlfn.XLOOKUP(D:D,CPI_Index!E:E,CPI_Index!B:B)</f>
        <v>109.6</v>
      </c>
      <c r="Q1038" s="11">
        <f>M1038*(CPI_Index!$B$112/Movies!P1038)</f>
        <v>8327893.0374087598</v>
      </c>
    </row>
    <row r="1039" spans="1:17" hidden="1" x14ac:dyDescent="0.25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 s="3">
        <v>2000000</v>
      </c>
      <c r="M1039" s="3">
        <v>1301121</v>
      </c>
      <c r="N1039" t="s">
        <v>2782</v>
      </c>
      <c r="O1039">
        <v>111</v>
      </c>
      <c r="P1039">
        <f>_xlfn.XLOOKUP(D:D,CPI_Index!E:E,CPI_Index!B:B)</f>
        <v>109.6</v>
      </c>
      <c r="Q1039" s="11">
        <f>M1039*(CPI_Index!$B$112/Movies!P1039)</f>
        <v>3617258.8385036499</v>
      </c>
    </row>
    <row r="1040" spans="1:17" hidden="1" x14ac:dyDescent="0.25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 s="3">
        <v>512403</v>
      </c>
      <c r="N1040" t="s">
        <v>3835</v>
      </c>
      <c r="O1040">
        <v>144</v>
      </c>
      <c r="P1040">
        <f>_xlfn.XLOOKUP(D:D,CPI_Index!E:E,CPI_Index!B:B)</f>
        <v>109.6</v>
      </c>
      <c r="Q1040" s="11">
        <f>M1040*(CPI_Index!$B$112/Movies!P1040)</f>
        <v>1424536.4425182482</v>
      </c>
    </row>
    <row r="1041" spans="1:17" hidden="1" x14ac:dyDescent="0.25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 s="3">
        <v>563358</v>
      </c>
      <c r="N1041" t="s">
        <v>3440</v>
      </c>
      <c r="O1041">
        <v>107</v>
      </c>
      <c r="P1041">
        <f>_xlfn.XLOOKUP(D:D,CPI_Index!E:E,CPI_Index!B:B)</f>
        <v>109.6</v>
      </c>
      <c r="Q1041" s="11">
        <f>M1041*(CPI_Index!$B$112/Movies!P1041)</f>
        <v>1566196.9215328468</v>
      </c>
    </row>
    <row r="1042" spans="1:17" hidden="1" x14ac:dyDescent="0.25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  <c r="P1042">
        <f>_xlfn.XLOOKUP(D:D,CPI_Index!E:E,CPI_Index!B:B)</f>
        <v>109.6</v>
      </c>
      <c r="Q1042" s="11">
        <f>M1042*(CPI_Index!$B$112/Movies!P1042)</f>
        <v>0</v>
      </c>
    </row>
    <row r="1043" spans="1:17" hidden="1" x14ac:dyDescent="0.25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  <c r="P1043">
        <f>_xlfn.XLOOKUP(D:D,CPI_Index!E:E,CPI_Index!B:B)</f>
        <v>109.6</v>
      </c>
      <c r="Q1043" s="11">
        <f>M1043*(CPI_Index!$B$112/Movies!P1043)</f>
        <v>0</v>
      </c>
    </row>
    <row r="1044" spans="1:17" hidden="1" x14ac:dyDescent="0.25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  <c r="P1044">
        <f>_xlfn.XLOOKUP(D:D,CPI_Index!E:E,CPI_Index!B:B)</f>
        <v>109.6</v>
      </c>
      <c r="Q1044" s="11">
        <f>M1044*(CPI_Index!$B$112/Movies!P1044)</f>
        <v>0</v>
      </c>
    </row>
    <row r="1045" spans="1:17" hidden="1" x14ac:dyDescent="0.25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 s="3">
        <v>16000000</v>
      </c>
      <c r="M1045" s="3">
        <v>30902642</v>
      </c>
      <c r="N1045" t="s">
        <v>3854</v>
      </c>
      <c r="O1045">
        <v>98</v>
      </c>
      <c r="P1045">
        <f>_xlfn.XLOOKUP(D:D,CPI_Index!E:E,CPI_Index!B:B)</f>
        <v>113.6</v>
      </c>
      <c r="Q1045" s="11">
        <f>M1045*(CPI_Index!$B$112/Movies!P1045)</f>
        <v>82887632.19542253</v>
      </c>
    </row>
    <row r="1046" spans="1:17" hidden="1" x14ac:dyDescent="0.25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 s="3">
        <v>32388898</v>
      </c>
      <c r="N1046" t="s">
        <v>23</v>
      </c>
      <c r="O1046">
        <v>97</v>
      </c>
      <c r="P1046">
        <f>_xlfn.XLOOKUP(D:D,CPI_Index!E:E,CPI_Index!B:B)</f>
        <v>113.6</v>
      </c>
      <c r="Q1046" s="11">
        <f>M1046*(CPI_Index!$B$112/Movies!P1046)</f>
        <v>86874095.251760572</v>
      </c>
    </row>
    <row r="1047" spans="1:17" hidden="1" x14ac:dyDescent="0.25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 s="3">
        <v>30000000</v>
      </c>
      <c r="M1047" s="3">
        <v>46357676</v>
      </c>
      <c r="N1047" t="s">
        <v>3860</v>
      </c>
      <c r="O1047">
        <v>116</v>
      </c>
      <c r="P1047">
        <f>_xlfn.XLOOKUP(D:D,CPI_Index!E:E,CPI_Index!B:B)</f>
        <v>113.6</v>
      </c>
      <c r="Q1047" s="11">
        <f>M1047*(CPI_Index!$B$112/Movies!P1047)</f>
        <v>124341407.36971831</v>
      </c>
    </row>
    <row r="1048" spans="1:17" hidden="1" x14ac:dyDescent="0.25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 s="3">
        <v>15000000</v>
      </c>
      <c r="M1048" s="3">
        <v>98268458</v>
      </c>
      <c r="N1048" t="s">
        <v>180</v>
      </c>
      <c r="O1048">
        <v>107</v>
      </c>
      <c r="P1048">
        <f>_xlfn.XLOOKUP(D:D,CPI_Index!E:E,CPI_Index!B:B)</f>
        <v>113.6</v>
      </c>
      <c r="Q1048" s="11">
        <f>M1048*(CPI_Index!$B$112/Movies!P1048)</f>
        <v>263577457.32922536</v>
      </c>
    </row>
    <row r="1049" spans="1:17" hidden="1" x14ac:dyDescent="0.25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 s="3">
        <v>13000000</v>
      </c>
      <c r="M1049" s="3">
        <v>53424681</v>
      </c>
      <c r="N1049" t="s">
        <v>50</v>
      </c>
      <c r="O1049">
        <v>102</v>
      </c>
      <c r="P1049">
        <f>_xlfn.XLOOKUP(D:D,CPI_Index!E:E,CPI_Index!B:B)</f>
        <v>113.6</v>
      </c>
      <c r="Q1049" s="11">
        <f>M1049*(CPI_Index!$B$112/Movies!P1049)</f>
        <v>143296657.57658452</v>
      </c>
    </row>
    <row r="1050" spans="1:17" hidden="1" x14ac:dyDescent="0.25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 s="3">
        <v>6000000</v>
      </c>
      <c r="M1050" s="3">
        <v>214577242</v>
      </c>
      <c r="N1050" t="s">
        <v>3869</v>
      </c>
      <c r="O1050">
        <v>100</v>
      </c>
      <c r="P1050">
        <f>_xlfn.XLOOKUP(D:D,CPI_Index!E:E,CPI_Index!B:B)</f>
        <v>113.6</v>
      </c>
      <c r="Q1050" s="11">
        <f>M1050*(CPI_Index!$B$112/Movies!P1050)</f>
        <v>575543007.37147892</v>
      </c>
    </row>
    <row r="1051" spans="1:17" hidden="1" x14ac:dyDescent="0.25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 s="3">
        <v>7000000</v>
      </c>
      <c r="M1051" s="3">
        <v>34368475</v>
      </c>
      <c r="N1051" t="s">
        <v>2092</v>
      </c>
      <c r="O1051">
        <v>102</v>
      </c>
      <c r="P1051">
        <f>_xlfn.XLOOKUP(D:D,CPI_Index!E:E,CPI_Index!B:B)</f>
        <v>113.6</v>
      </c>
      <c r="Q1051" s="11">
        <f>M1051*(CPI_Index!$B$112/Movies!P1051)</f>
        <v>92183752.926936626</v>
      </c>
    </row>
    <row r="1052" spans="1:17" hidden="1" x14ac:dyDescent="0.25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 s="3">
        <v>25000000</v>
      </c>
      <c r="M1052" s="3">
        <v>76270454</v>
      </c>
      <c r="N1052" t="s">
        <v>44</v>
      </c>
      <c r="O1052">
        <v>119</v>
      </c>
      <c r="P1052">
        <f>_xlfn.XLOOKUP(D:D,CPI_Index!E:E,CPI_Index!B:B)</f>
        <v>113.6</v>
      </c>
      <c r="Q1052" s="11">
        <f>M1052*(CPI_Index!$B$112/Movies!P1052)</f>
        <v>204574008.22007042</v>
      </c>
    </row>
    <row r="1053" spans="1:17" hidden="1" x14ac:dyDescent="0.25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 s="3">
        <v>22700000</v>
      </c>
      <c r="M1053" s="3">
        <v>38119483</v>
      </c>
      <c r="N1053" t="s">
        <v>363</v>
      </c>
      <c r="O1053">
        <v>96</v>
      </c>
      <c r="P1053">
        <f>_xlfn.XLOOKUP(D:D,CPI_Index!E:E,CPI_Index!B:B)</f>
        <v>113.6</v>
      </c>
      <c r="Q1053" s="11">
        <f>M1053*(CPI_Index!$B$112/Movies!P1053)</f>
        <v>102244775.26496479</v>
      </c>
    </row>
    <row r="1054" spans="1:17" hidden="1" x14ac:dyDescent="0.25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 s="3">
        <v>6000000</v>
      </c>
      <c r="M1054" s="3">
        <v>29180280</v>
      </c>
      <c r="N1054" t="s">
        <v>3880</v>
      </c>
      <c r="O1054">
        <v>94</v>
      </c>
      <c r="P1054">
        <f>_xlfn.XLOOKUP(D:D,CPI_Index!E:E,CPI_Index!B:B)</f>
        <v>113.6</v>
      </c>
      <c r="Q1054" s="11">
        <f>M1054*(CPI_Index!$B$112/Movies!P1054)</f>
        <v>78267881.302816898</v>
      </c>
    </row>
    <row r="1055" spans="1:17" hidden="1" x14ac:dyDescent="0.25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 s="3">
        <v>15000000</v>
      </c>
      <c r="M1055" s="3">
        <v>120207127</v>
      </c>
      <c r="N1055" t="s">
        <v>23</v>
      </c>
      <c r="O1055">
        <v>109</v>
      </c>
      <c r="P1055">
        <f>_xlfn.XLOOKUP(D:D,CPI_Index!E:E,CPI_Index!B:B)</f>
        <v>113.6</v>
      </c>
      <c r="Q1055" s="11">
        <f>M1055*(CPI_Index!$B$112/Movies!P1055)</f>
        <v>322421757.01496482</v>
      </c>
    </row>
    <row r="1056" spans="1:17" hidden="1" x14ac:dyDescent="0.25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 s="3">
        <v>5000000</v>
      </c>
      <c r="M1056" s="3">
        <v>3369307</v>
      </c>
      <c r="N1056" t="s">
        <v>3888</v>
      </c>
      <c r="O1056">
        <v>94</v>
      </c>
      <c r="P1056">
        <f>_xlfn.XLOOKUP(D:D,CPI_Index!E:E,CPI_Index!B:B)</f>
        <v>113.6</v>
      </c>
      <c r="Q1056" s="11">
        <f>M1056*(CPI_Index!$B$112/Movies!P1056)</f>
        <v>9037216.9269366208</v>
      </c>
    </row>
    <row r="1057" spans="1:17" hidden="1" x14ac:dyDescent="0.25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 s="3">
        <v>6000000</v>
      </c>
      <c r="M1057" s="3">
        <v>42721196</v>
      </c>
      <c r="N1057" t="s">
        <v>3526</v>
      </c>
      <c r="O1057">
        <v>90</v>
      </c>
      <c r="P1057">
        <f>_xlfn.XLOOKUP(D:D,CPI_Index!E:E,CPI_Index!B:B)</f>
        <v>113.6</v>
      </c>
      <c r="Q1057" s="11">
        <f>M1057*(CPI_Index!$B$112/Movies!P1057)</f>
        <v>114587574.13028169</v>
      </c>
    </row>
    <row r="1058" spans="1:17" hidden="1" x14ac:dyDescent="0.25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 s="3">
        <v>22000000</v>
      </c>
      <c r="M1058" s="3">
        <v>17336370</v>
      </c>
      <c r="N1058" t="s">
        <v>1175</v>
      </c>
      <c r="O1058">
        <v>106</v>
      </c>
      <c r="P1058">
        <f>_xlfn.XLOOKUP(D:D,CPI_Index!E:E,CPI_Index!B:B)</f>
        <v>113.6</v>
      </c>
      <c r="Q1058" s="11">
        <f>M1058*(CPI_Index!$B$112/Movies!P1058)</f>
        <v>46499929.040492959</v>
      </c>
    </row>
    <row r="1059" spans="1:17" hidden="1" x14ac:dyDescent="0.25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 s="3">
        <v>14000000</v>
      </c>
      <c r="M1059" s="3">
        <v>320145693</v>
      </c>
      <c r="N1059" t="s">
        <v>44</v>
      </c>
      <c r="O1059">
        <v>119</v>
      </c>
      <c r="P1059">
        <f>_xlfn.XLOOKUP(D:D,CPI_Index!E:E,CPI_Index!B:B)</f>
        <v>113.6</v>
      </c>
      <c r="Q1059" s="11">
        <f>M1059*(CPI_Index!$B$112/Movies!P1059)</f>
        <v>858700639.58714795</v>
      </c>
    </row>
    <row r="1060" spans="1:17" hidden="1" x14ac:dyDescent="0.25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 s="3">
        <v>14575193</v>
      </c>
      <c r="N1060" t="s">
        <v>2175</v>
      </c>
      <c r="O1060">
        <v>94</v>
      </c>
      <c r="P1060">
        <f>_xlfn.XLOOKUP(D:D,CPI_Index!E:E,CPI_Index!B:B)</f>
        <v>113.6</v>
      </c>
      <c r="Q1060" s="11">
        <f>M1060*(CPI_Index!$B$112/Movies!P1060)</f>
        <v>39093849.534330986</v>
      </c>
    </row>
    <row r="1061" spans="1:17" hidden="1" x14ac:dyDescent="0.25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 s="3">
        <v>35000000</v>
      </c>
      <c r="M1061" s="3">
        <v>22238696</v>
      </c>
      <c r="N1061" t="s">
        <v>1546</v>
      </c>
      <c r="O1061">
        <v>153</v>
      </c>
      <c r="P1061">
        <f>_xlfn.XLOOKUP(D:D,CPI_Index!E:E,CPI_Index!B:B)</f>
        <v>113.6</v>
      </c>
      <c r="Q1061" s="11">
        <f>M1061*(CPI_Index!$B$112/Movies!P1061)</f>
        <v>59649037.598591551</v>
      </c>
    </row>
    <row r="1062" spans="1:17" hidden="1" x14ac:dyDescent="0.25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 s="3">
        <v>15000000</v>
      </c>
      <c r="M1062" s="3">
        <v>35509515</v>
      </c>
      <c r="N1062" t="s">
        <v>50</v>
      </c>
      <c r="O1062">
        <v>114</v>
      </c>
      <c r="P1062">
        <f>_xlfn.XLOOKUP(D:D,CPI_Index!E:E,CPI_Index!B:B)</f>
        <v>113.6</v>
      </c>
      <c r="Q1062" s="11">
        <f>M1062*(CPI_Index!$B$112/Movies!P1062)</f>
        <v>95244271.307218313</v>
      </c>
    </row>
    <row r="1063" spans="1:17" hidden="1" x14ac:dyDescent="0.25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 s="3">
        <v>22000000</v>
      </c>
      <c r="M1063" s="3">
        <v>63766510</v>
      </c>
      <c r="N1063" t="s">
        <v>23</v>
      </c>
      <c r="O1063">
        <v>118</v>
      </c>
      <c r="P1063">
        <f>_xlfn.XLOOKUP(D:D,CPI_Index!E:E,CPI_Index!B:B)</f>
        <v>113.6</v>
      </c>
      <c r="Q1063" s="11">
        <f>M1063*(CPI_Index!$B$112/Movies!P1063)</f>
        <v>171035700.6778169</v>
      </c>
    </row>
    <row r="1064" spans="1:17" hidden="1" x14ac:dyDescent="0.25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 s="3">
        <v>18553948</v>
      </c>
      <c r="N1064" t="s">
        <v>3915</v>
      </c>
      <c r="O1064">
        <v>95</v>
      </c>
      <c r="P1064">
        <f>_xlfn.XLOOKUP(D:D,CPI_Index!E:E,CPI_Index!B:B)</f>
        <v>113.6</v>
      </c>
      <c r="Q1064" s="11">
        <f>M1064*(CPI_Index!$B$112/Movies!P1064)</f>
        <v>49765739.045774646</v>
      </c>
    </row>
    <row r="1065" spans="1:17" hidden="1" x14ac:dyDescent="0.25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 s="3">
        <v>27000000</v>
      </c>
      <c r="M1065" s="3">
        <v>38122105</v>
      </c>
      <c r="N1065" t="s">
        <v>3918</v>
      </c>
      <c r="O1065">
        <v>101</v>
      </c>
      <c r="P1065">
        <f>_xlfn.XLOOKUP(D:D,CPI_Index!E:E,CPI_Index!B:B)</f>
        <v>113.6</v>
      </c>
      <c r="Q1065" s="11">
        <f>M1065*(CPI_Index!$B$112/Movies!P1065)</f>
        <v>102251808.04137324</v>
      </c>
    </row>
    <row r="1066" spans="1:17" hidden="1" x14ac:dyDescent="0.25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 s="3">
        <v>10500000</v>
      </c>
      <c r="M1066" s="3">
        <v>25205460</v>
      </c>
      <c r="N1066" t="s">
        <v>3920</v>
      </c>
      <c r="O1066">
        <v>102</v>
      </c>
      <c r="P1066">
        <f>_xlfn.XLOOKUP(D:D,CPI_Index!E:E,CPI_Index!B:B)</f>
        <v>113.6</v>
      </c>
      <c r="Q1066" s="11">
        <f>M1066*(CPI_Index!$B$112/Movies!P1066)</f>
        <v>67606546.32042253</v>
      </c>
    </row>
    <row r="1067" spans="1:17" hidden="1" x14ac:dyDescent="0.25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 s="3">
        <v>17000000</v>
      </c>
      <c r="M1067" s="3">
        <v>17186348</v>
      </c>
      <c r="N1067" t="s">
        <v>3922</v>
      </c>
      <c r="O1067">
        <v>113</v>
      </c>
      <c r="P1067">
        <f>_xlfn.XLOOKUP(D:D,CPI_Index!E:E,CPI_Index!B:B)</f>
        <v>113.6</v>
      </c>
      <c r="Q1067" s="11">
        <f>M1067*(CPI_Index!$B$112/Movies!P1067)</f>
        <v>46097537.285211265</v>
      </c>
    </row>
    <row r="1068" spans="1:17" hidden="1" x14ac:dyDescent="0.25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 s="3">
        <v>15000000</v>
      </c>
      <c r="M1068" s="3">
        <v>80642217</v>
      </c>
      <c r="N1068" t="s">
        <v>118</v>
      </c>
      <c r="O1068">
        <v>102</v>
      </c>
      <c r="P1068">
        <f>_xlfn.XLOOKUP(D:D,CPI_Index!E:E,CPI_Index!B:B)</f>
        <v>113.6</v>
      </c>
      <c r="Q1068" s="11">
        <f>M1068*(CPI_Index!$B$112/Movies!P1068)</f>
        <v>216300030.98503521</v>
      </c>
    </row>
    <row r="1069" spans="1:17" hidden="1" x14ac:dyDescent="0.25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 s="3">
        <v>23000000</v>
      </c>
      <c r="M1069" s="3">
        <v>51881013</v>
      </c>
      <c r="N1069" t="s">
        <v>61</v>
      </c>
      <c r="O1069">
        <v>89</v>
      </c>
      <c r="P1069">
        <f>_xlfn.XLOOKUP(D:D,CPI_Index!E:E,CPI_Index!B:B)</f>
        <v>113.6</v>
      </c>
      <c r="Q1069" s="11">
        <f>M1069*(CPI_Index!$B$112/Movies!P1069)</f>
        <v>139156203.00264084</v>
      </c>
    </row>
    <row r="1070" spans="1:17" hidden="1" x14ac:dyDescent="0.25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 s="3">
        <v>15000000</v>
      </c>
      <c r="M1070" s="3">
        <v>43848069</v>
      </c>
      <c r="N1070" t="s">
        <v>180</v>
      </c>
      <c r="O1070">
        <v>126</v>
      </c>
      <c r="P1070">
        <f>_xlfn.XLOOKUP(D:D,CPI_Index!E:E,CPI_Index!B:B)</f>
        <v>113.6</v>
      </c>
      <c r="Q1070" s="11">
        <f>M1070*(CPI_Index!$B$112/Movies!P1070)</f>
        <v>117610093.52376761</v>
      </c>
    </row>
    <row r="1071" spans="1:17" hidden="1" x14ac:dyDescent="0.25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 s="3">
        <v>13000000</v>
      </c>
      <c r="M1071" s="3">
        <v>123922370</v>
      </c>
      <c r="N1071" t="s">
        <v>2092</v>
      </c>
      <c r="O1071">
        <v>121</v>
      </c>
      <c r="P1071">
        <f>_xlfn.XLOOKUP(D:D,CPI_Index!E:E,CPI_Index!B:B)</f>
        <v>113.6</v>
      </c>
      <c r="Q1071" s="11">
        <f>M1071*(CPI_Index!$B$112/Movies!P1071)</f>
        <v>332386849.81514084</v>
      </c>
    </row>
    <row r="1072" spans="1:17" hidden="1" x14ac:dyDescent="0.25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 s="3">
        <v>4500000</v>
      </c>
      <c r="M1072" s="3">
        <v>44793222</v>
      </c>
      <c r="N1072" t="s">
        <v>2026</v>
      </c>
      <c r="O1072">
        <v>96</v>
      </c>
      <c r="P1072">
        <f>_xlfn.XLOOKUP(D:D,CPI_Index!E:E,CPI_Index!B:B)</f>
        <v>113.6</v>
      </c>
      <c r="Q1072" s="11">
        <f>M1072*(CPI_Index!$B$112/Movies!P1072)</f>
        <v>120145200.20598592</v>
      </c>
    </row>
    <row r="1073" spans="1:17" hidden="1" x14ac:dyDescent="0.25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 s="3">
        <v>30000000</v>
      </c>
      <c r="M1073" s="3">
        <v>49530280</v>
      </c>
      <c r="N1073" t="s">
        <v>44</v>
      </c>
      <c r="O1073">
        <v>93</v>
      </c>
      <c r="P1073">
        <f>_xlfn.XLOOKUP(D:D,CPI_Index!E:E,CPI_Index!B:B)</f>
        <v>113.6</v>
      </c>
      <c r="Q1073" s="11">
        <f>M1073*(CPI_Index!$B$112/Movies!P1073)</f>
        <v>132851023.90845071</v>
      </c>
    </row>
    <row r="1074" spans="1:17" hidden="1" x14ac:dyDescent="0.25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 s="3">
        <v>31623833</v>
      </c>
      <c r="N1074" t="s">
        <v>2092</v>
      </c>
      <c r="O1074">
        <v>94</v>
      </c>
      <c r="P1074">
        <f>_xlfn.XLOOKUP(D:D,CPI_Index!E:E,CPI_Index!B:B)</f>
        <v>113.6</v>
      </c>
      <c r="Q1074" s="11">
        <f>M1074*(CPI_Index!$B$112/Movies!P1074)</f>
        <v>84822023.900528178</v>
      </c>
    </row>
    <row r="1075" spans="1:17" hidden="1" x14ac:dyDescent="0.25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 s="3">
        <v>22000000</v>
      </c>
      <c r="M1075" s="3">
        <v>26713187</v>
      </c>
      <c r="N1075" t="s">
        <v>118</v>
      </c>
      <c r="O1075">
        <v>112</v>
      </c>
      <c r="P1075">
        <f>_xlfn.XLOOKUP(D:D,CPI_Index!E:E,CPI_Index!B:B)</f>
        <v>113.6</v>
      </c>
      <c r="Q1075" s="11">
        <f>M1075*(CPI_Index!$B$112/Movies!P1075)</f>
        <v>71650599.286091551</v>
      </c>
    </row>
    <row r="1076" spans="1:17" hidden="1" x14ac:dyDescent="0.25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 s="3">
        <v>28000000</v>
      </c>
      <c r="M1076" s="3">
        <v>299965036</v>
      </c>
      <c r="N1076" t="s">
        <v>44</v>
      </c>
      <c r="O1076">
        <v>100</v>
      </c>
      <c r="P1076">
        <f>_xlfn.XLOOKUP(D:D,CPI_Index!E:E,CPI_Index!B:B)</f>
        <v>113.6</v>
      </c>
      <c r="Q1076" s="11">
        <f>M1076*(CPI_Index!$B$112/Movies!P1076)</f>
        <v>804571711.8767606</v>
      </c>
    </row>
    <row r="1077" spans="1:17" hidden="1" x14ac:dyDescent="0.25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 s="3">
        <v>17000000</v>
      </c>
      <c r="M1077" s="3">
        <v>15681020</v>
      </c>
      <c r="N1077" t="s">
        <v>1685</v>
      </c>
      <c r="O1077">
        <v>90</v>
      </c>
      <c r="P1077">
        <f>_xlfn.XLOOKUP(D:D,CPI_Index!E:E,CPI_Index!B:B)</f>
        <v>113.6</v>
      </c>
      <c r="Q1077" s="11">
        <f>M1077*(CPI_Index!$B$112/Movies!P1077)</f>
        <v>42059918.961267605</v>
      </c>
    </row>
    <row r="1078" spans="1:17" hidden="1" x14ac:dyDescent="0.25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 s="3">
        <v>12000000</v>
      </c>
      <c r="M1078" s="3">
        <v>110996879</v>
      </c>
      <c r="N1078" t="s">
        <v>113</v>
      </c>
      <c r="O1078">
        <v>111</v>
      </c>
      <c r="P1078">
        <f>_xlfn.XLOOKUP(D:D,CPI_Index!E:E,CPI_Index!B:B)</f>
        <v>113.6</v>
      </c>
      <c r="Q1078" s="11">
        <f>M1078*(CPI_Index!$B$112/Movies!P1078)</f>
        <v>297717861.19102114</v>
      </c>
    </row>
    <row r="1079" spans="1:17" hidden="1" x14ac:dyDescent="0.25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 s="3">
        <v>1628359</v>
      </c>
      <c r="N1079" t="s">
        <v>3949</v>
      </c>
      <c r="O1079">
        <v>107</v>
      </c>
      <c r="P1079">
        <f>_xlfn.XLOOKUP(D:D,CPI_Index!E:E,CPI_Index!B:B)</f>
        <v>113.6</v>
      </c>
      <c r="Q1079" s="11">
        <f>M1079*(CPI_Index!$B$112/Movies!P1079)</f>
        <v>4367614.3248239439</v>
      </c>
    </row>
    <row r="1080" spans="1:17" hidden="1" x14ac:dyDescent="0.25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 s="3">
        <v>3600000</v>
      </c>
      <c r="M1080" s="3">
        <v>5923798</v>
      </c>
      <c r="N1080" t="s">
        <v>513</v>
      </c>
      <c r="O1080">
        <v>84</v>
      </c>
      <c r="P1080">
        <f>_xlfn.XLOOKUP(D:D,CPI_Index!E:E,CPI_Index!B:B)</f>
        <v>113.6</v>
      </c>
      <c r="Q1080" s="11">
        <f>M1080*(CPI_Index!$B$112/Movies!P1080)</f>
        <v>15888919.459507043</v>
      </c>
    </row>
    <row r="1081" spans="1:17" hidden="1" x14ac:dyDescent="0.25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 s="3">
        <v>35659098</v>
      </c>
      <c r="N1081" t="s">
        <v>44</v>
      </c>
      <c r="O1081">
        <v>97</v>
      </c>
      <c r="P1081">
        <f>_xlfn.XLOOKUP(D:D,CPI_Index!E:E,CPI_Index!B:B)</f>
        <v>113.6</v>
      </c>
      <c r="Q1081" s="11">
        <f>M1081*(CPI_Index!$B$112/Movies!P1081)</f>
        <v>95645485.568661973</v>
      </c>
    </row>
    <row r="1082" spans="1:17" hidden="1" x14ac:dyDescent="0.25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 s="3">
        <v>27000000</v>
      </c>
      <c r="M1082" s="3">
        <v>25893810</v>
      </c>
      <c r="N1082" t="s">
        <v>23</v>
      </c>
      <c r="O1082">
        <v>120</v>
      </c>
      <c r="P1082">
        <f>_xlfn.XLOOKUP(D:D,CPI_Index!E:E,CPI_Index!B:B)</f>
        <v>113.6</v>
      </c>
      <c r="Q1082" s="11">
        <f>M1082*(CPI_Index!$B$112/Movies!P1082)</f>
        <v>69452851.294014081</v>
      </c>
    </row>
    <row r="1083" spans="1:17" hidden="1" x14ac:dyDescent="0.25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 s="3">
        <v>40000000</v>
      </c>
      <c r="M1083" s="3">
        <v>51186259</v>
      </c>
      <c r="N1083" t="s">
        <v>588</v>
      </c>
      <c r="O1083">
        <v>130</v>
      </c>
      <c r="P1083">
        <f>_xlfn.XLOOKUP(D:D,CPI_Index!E:E,CPI_Index!B:B)</f>
        <v>113.6</v>
      </c>
      <c r="Q1083" s="11">
        <f>M1083*(CPI_Index!$B$112/Movies!P1083)</f>
        <v>137292721.10299295</v>
      </c>
    </row>
    <row r="1084" spans="1:17" hidden="1" x14ac:dyDescent="0.25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 s="3">
        <v>25000000</v>
      </c>
      <c r="M1084" s="3">
        <v>16057580</v>
      </c>
      <c r="N1084" t="s">
        <v>2216</v>
      </c>
      <c r="O1084">
        <v>93</v>
      </c>
      <c r="P1084">
        <f>_xlfn.XLOOKUP(D:D,CPI_Index!E:E,CPI_Index!B:B)</f>
        <v>113.6</v>
      </c>
      <c r="Q1084" s="11">
        <f>M1084*(CPI_Index!$B$112/Movies!P1084)</f>
        <v>43069935.08802817</v>
      </c>
    </row>
    <row r="1085" spans="1:17" hidden="1" x14ac:dyDescent="0.25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 s="3">
        <v>43993869</v>
      </c>
      <c r="N1085" t="s">
        <v>1786</v>
      </c>
      <c r="O1085">
        <v>163</v>
      </c>
      <c r="P1085">
        <f>_xlfn.XLOOKUP(D:D,CPI_Index!E:E,CPI_Index!B:B)</f>
        <v>113.6</v>
      </c>
      <c r="Q1085" s="11">
        <f>M1085*(CPI_Index!$B$112/Movies!P1085)</f>
        <v>118001160.95334508</v>
      </c>
    </row>
    <row r="1086" spans="1:17" hidden="1" x14ac:dyDescent="0.25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 s="3">
        <v>12396383</v>
      </c>
      <c r="N1086" t="s">
        <v>180</v>
      </c>
      <c r="O1086">
        <v>98</v>
      </c>
      <c r="P1086">
        <f>_xlfn.XLOOKUP(D:D,CPI_Index!E:E,CPI_Index!B:B)</f>
        <v>113.6</v>
      </c>
      <c r="Q1086" s="11">
        <f>M1086*(CPI_Index!$B$112/Movies!P1086)</f>
        <v>33249805.458626762</v>
      </c>
    </row>
    <row r="1087" spans="1:17" hidden="1" x14ac:dyDescent="0.25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 s="3">
        <v>11000000</v>
      </c>
      <c r="M1087" s="3">
        <v>167780960</v>
      </c>
      <c r="N1087" t="s">
        <v>2092</v>
      </c>
      <c r="O1087">
        <v>102</v>
      </c>
      <c r="P1087">
        <f>_xlfn.XLOOKUP(D:D,CPI_Index!E:E,CPI_Index!B:B)</f>
        <v>113.6</v>
      </c>
      <c r="Q1087" s="11">
        <f>M1087*(CPI_Index!$B$112/Movies!P1087)</f>
        <v>450025162.95774651</v>
      </c>
    </row>
    <row r="1088" spans="1:17" hidden="1" x14ac:dyDescent="0.25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 s="3">
        <v>6500000</v>
      </c>
      <c r="M1088" s="3">
        <v>54215416</v>
      </c>
      <c r="N1088" t="s">
        <v>31</v>
      </c>
      <c r="O1088">
        <v>108</v>
      </c>
      <c r="P1088">
        <f>_xlfn.XLOOKUP(D:D,CPI_Index!E:E,CPI_Index!B:B)</f>
        <v>113.6</v>
      </c>
      <c r="Q1088" s="11">
        <f>M1088*(CPI_Index!$B$112/Movies!P1088)</f>
        <v>145417581.47183099</v>
      </c>
    </row>
    <row r="1089" spans="1:17" hidden="1" x14ac:dyDescent="0.25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 s="3">
        <v>30063289</v>
      </c>
      <c r="N1089" t="s">
        <v>180</v>
      </c>
      <c r="O1089">
        <v>88</v>
      </c>
      <c r="P1089">
        <f>_xlfn.XLOOKUP(D:D,CPI_Index!E:E,CPI_Index!B:B)</f>
        <v>113.6</v>
      </c>
      <c r="Q1089" s="11">
        <f>M1089*(CPI_Index!$B$112/Movies!P1089)</f>
        <v>80636304.210387319</v>
      </c>
    </row>
    <row r="1090" spans="1:17" hidden="1" x14ac:dyDescent="0.25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 s="3">
        <v>12000000</v>
      </c>
      <c r="M1090" s="3">
        <v>3769990</v>
      </c>
      <c r="N1090" t="s">
        <v>3918</v>
      </c>
      <c r="O1090">
        <v>79</v>
      </c>
      <c r="P1090">
        <f>_xlfn.XLOOKUP(D:D,CPI_Index!E:E,CPI_Index!B:B)</f>
        <v>113.6</v>
      </c>
      <c r="Q1090" s="11">
        <f>M1090*(CPI_Index!$B$112/Movies!P1090)</f>
        <v>10111936.205985915</v>
      </c>
    </row>
    <row r="1091" spans="1:17" hidden="1" x14ac:dyDescent="0.25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 s="3">
        <v>3000000</v>
      </c>
      <c r="M1091" s="3">
        <v>14182492</v>
      </c>
      <c r="N1091" t="s">
        <v>3978</v>
      </c>
      <c r="O1091">
        <v>102</v>
      </c>
      <c r="P1091">
        <f>_xlfn.XLOOKUP(D:D,CPI_Index!E:E,CPI_Index!B:B)</f>
        <v>113.6</v>
      </c>
      <c r="Q1091" s="11">
        <f>M1091*(CPI_Index!$B$112/Movies!P1091)</f>
        <v>38040539.721830986</v>
      </c>
    </row>
    <row r="1092" spans="1:17" hidden="1" x14ac:dyDescent="0.25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 s="3">
        <v>3404057</v>
      </c>
      <c r="N1092" t="s">
        <v>2066</v>
      </c>
      <c r="O1092">
        <v>128</v>
      </c>
      <c r="P1092">
        <f>_xlfn.XLOOKUP(D:D,CPI_Index!E:E,CPI_Index!B:B)</f>
        <v>113.6</v>
      </c>
      <c r="Q1092" s="11">
        <f>M1092*(CPI_Index!$B$112/Movies!P1092)</f>
        <v>9130424.0132042263</v>
      </c>
    </row>
    <row r="1093" spans="1:17" hidden="1" x14ac:dyDescent="0.25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 s="3">
        <v>2642567</v>
      </c>
      <c r="N1093" t="s">
        <v>839</v>
      </c>
      <c r="O1093">
        <v>140</v>
      </c>
      <c r="P1093">
        <f>_xlfn.XLOOKUP(D:D,CPI_Index!E:E,CPI_Index!B:B)</f>
        <v>113.6</v>
      </c>
      <c r="Q1093" s="11">
        <f>M1093*(CPI_Index!$B$112/Movies!P1093)</f>
        <v>7087941.5924295774</v>
      </c>
    </row>
    <row r="1094" spans="1:17" hidden="1" x14ac:dyDescent="0.25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 s="3">
        <v>20000000</v>
      </c>
      <c r="M1094" s="3">
        <v>67331309</v>
      </c>
      <c r="N1094" t="s">
        <v>3920</v>
      </c>
      <c r="O1094">
        <v>133</v>
      </c>
      <c r="P1094">
        <f>_xlfn.XLOOKUP(D:D,CPI_Index!E:E,CPI_Index!B:B)</f>
        <v>113.6</v>
      </c>
      <c r="Q1094" s="11">
        <f>M1094*(CPI_Index!$B$112/Movies!P1094)</f>
        <v>180597269.82658452</v>
      </c>
    </row>
    <row r="1095" spans="1:17" hidden="1" x14ac:dyDescent="0.25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 s="3">
        <v>10000000</v>
      </c>
      <c r="M1095" s="3">
        <v>49998613</v>
      </c>
      <c r="N1095" t="s">
        <v>1546</v>
      </c>
      <c r="O1095">
        <v>110</v>
      </c>
      <c r="P1095">
        <f>_xlfn.XLOOKUP(D:D,CPI_Index!E:E,CPI_Index!B:B)</f>
        <v>113.6</v>
      </c>
      <c r="Q1095" s="11">
        <f>M1095*(CPI_Index!$B$112/Movies!P1095)</f>
        <v>134107195.25616197</v>
      </c>
    </row>
    <row r="1096" spans="1:17" hidden="1" x14ac:dyDescent="0.25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 s="3">
        <v>3500000</v>
      </c>
      <c r="M1096" s="3">
        <v>14000000</v>
      </c>
      <c r="N1096" t="s">
        <v>2175</v>
      </c>
      <c r="O1096">
        <v>92</v>
      </c>
      <c r="P1096">
        <f>_xlfn.XLOOKUP(D:D,CPI_Index!E:E,CPI_Index!B:B)</f>
        <v>113.6</v>
      </c>
      <c r="Q1096" s="11">
        <f>M1096*(CPI_Index!$B$112/Movies!P1096)</f>
        <v>37551056.33802817</v>
      </c>
    </row>
    <row r="1097" spans="1:17" hidden="1" x14ac:dyDescent="0.25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 s="3">
        <v>28061343</v>
      </c>
      <c r="N1097" t="s">
        <v>23</v>
      </c>
      <c r="O1097">
        <v>88</v>
      </c>
      <c r="P1097">
        <f>_xlfn.XLOOKUP(D:D,CPI_Index!E:E,CPI_Index!B:B)</f>
        <v>113.6</v>
      </c>
      <c r="Q1097" s="11">
        <f>M1097*(CPI_Index!$B$112/Movies!P1097)</f>
        <v>75266647.993838027</v>
      </c>
    </row>
    <row r="1098" spans="1:17" hidden="1" x14ac:dyDescent="0.25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 s="3">
        <v>2488740</v>
      </c>
      <c r="N1098" t="s">
        <v>1041</v>
      </c>
      <c r="O1098">
        <v>89</v>
      </c>
      <c r="P1098">
        <f>_xlfn.XLOOKUP(D:D,CPI_Index!E:E,CPI_Index!B:B)</f>
        <v>113.6</v>
      </c>
      <c r="Q1098" s="11">
        <f>M1098*(CPI_Index!$B$112/Movies!P1098)</f>
        <v>6675343.9964788733</v>
      </c>
    </row>
    <row r="1099" spans="1:17" hidden="1" x14ac:dyDescent="0.25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 s="3">
        <v>174380</v>
      </c>
      <c r="N1099" t="s">
        <v>384</v>
      </c>
      <c r="O1099">
        <v>89</v>
      </c>
      <c r="P1099">
        <f>_xlfn.XLOOKUP(D:D,CPI_Index!E:E,CPI_Index!B:B)</f>
        <v>113.6</v>
      </c>
      <c r="Q1099" s="11">
        <f>M1099*(CPI_Index!$B$112/Movies!P1099)</f>
        <v>467725.22887323942</v>
      </c>
    </row>
    <row r="1100" spans="1:17" hidden="1" x14ac:dyDescent="0.25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 s="3">
        <v>15151736</v>
      </c>
      <c r="N1100" t="s">
        <v>2175</v>
      </c>
      <c r="O1100">
        <v>93</v>
      </c>
      <c r="P1100">
        <f>_xlfn.XLOOKUP(D:D,CPI_Index!E:E,CPI_Index!B:B)</f>
        <v>113.6</v>
      </c>
      <c r="Q1100" s="11">
        <f>M1100*(CPI_Index!$B$112/Movies!P1100)</f>
        <v>40640263.725352116</v>
      </c>
    </row>
    <row r="1101" spans="1:17" hidden="1" x14ac:dyDescent="0.25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 s="3">
        <v>25000000</v>
      </c>
      <c r="M1101" s="3">
        <v>65088797</v>
      </c>
      <c r="N1101" t="s">
        <v>61</v>
      </c>
      <c r="O1101">
        <v>106</v>
      </c>
      <c r="P1101">
        <f>_xlfn.XLOOKUP(D:D,CPI_Index!E:E,CPI_Index!B:B)</f>
        <v>113.6</v>
      </c>
      <c r="Q1101" s="11">
        <f>M1101*(CPI_Index!$B$112/Movies!P1101)</f>
        <v>174582363.08010563</v>
      </c>
    </row>
    <row r="1102" spans="1:17" hidden="1" x14ac:dyDescent="0.25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 s="3">
        <v>12000000</v>
      </c>
      <c r="M1102" s="3">
        <v>40050884</v>
      </c>
      <c r="N1102" t="s">
        <v>4012</v>
      </c>
      <c r="O1102">
        <v>107</v>
      </c>
      <c r="P1102">
        <f>_xlfn.XLOOKUP(D:D,CPI_Index!E:E,CPI_Index!B:B)</f>
        <v>113.6</v>
      </c>
      <c r="Q1102" s="11">
        <f>M1102*(CPI_Index!$B$112/Movies!P1102)</f>
        <v>107425214.39084508</v>
      </c>
    </row>
    <row r="1103" spans="1:17" hidden="1" x14ac:dyDescent="0.25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 s="3">
        <v>20000000</v>
      </c>
      <c r="M1103" s="3">
        <v>66673516</v>
      </c>
      <c r="N1103" t="s">
        <v>4016</v>
      </c>
      <c r="O1103">
        <v>106</v>
      </c>
      <c r="P1103">
        <f>_xlfn.XLOOKUP(D:D,CPI_Index!E:E,CPI_Index!B:B)</f>
        <v>113.6</v>
      </c>
      <c r="Q1103" s="11">
        <f>M1103*(CPI_Index!$B$112/Movies!P1103)</f>
        <v>178832925.39788732</v>
      </c>
    </row>
    <row r="1104" spans="1:17" hidden="1" x14ac:dyDescent="0.25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 s="3">
        <v>14000000</v>
      </c>
      <c r="M1104" s="3">
        <v>57915972</v>
      </c>
      <c r="N1104" t="s">
        <v>50</v>
      </c>
      <c r="O1104">
        <v>88</v>
      </c>
      <c r="P1104">
        <f>_xlfn.XLOOKUP(D:D,CPI_Index!E:E,CPI_Index!B:B)</f>
        <v>113.6</v>
      </c>
      <c r="Q1104" s="11">
        <f>M1104*(CPI_Index!$B$112/Movies!P1104)</f>
        <v>155343280.53169015</v>
      </c>
    </row>
    <row r="1105" spans="1:17" hidden="1" x14ac:dyDescent="0.25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 s="3">
        <v>548696</v>
      </c>
      <c r="N1105" t="s">
        <v>61</v>
      </c>
      <c r="O1105">
        <v>85</v>
      </c>
      <c r="P1105">
        <f>_xlfn.XLOOKUP(D:D,CPI_Index!E:E,CPI_Index!B:B)</f>
        <v>113.6</v>
      </c>
      <c r="Q1105" s="11">
        <f>M1105*(CPI_Index!$B$112/Movies!P1105)</f>
        <v>1471722.457746479</v>
      </c>
    </row>
    <row r="1106" spans="1:17" hidden="1" x14ac:dyDescent="0.25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 s="3">
        <v>3000000</v>
      </c>
      <c r="M1106" s="3">
        <v>7888703</v>
      </c>
      <c r="N1106" t="s">
        <v>1536</v>
      </c>
      <c r="O1106">
        <v>95</v>
      </c>
      <c r="P1106">
        <f>_xlfn.XLOOKUP(D:D,CPI_Index!E:E,CPI_Index!B:B)</f>
        <v>113.6</v>
      </c>
      <c r="Q1106" s="11">
        <f>M1106*(CPI_Index!$B$112/Movies!P1106)</f>
        <v>21159223.627640847</v>
      </c>
    </row>
    <row r="1107" spans="1:17" hidden="1" x14ac:dyDescent="0.25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 s="3">
        <v>26712476</v>
      </c>
      <c r="N1107" t="s">
        <v>80</v>
      </c>
      <c r="O1107">
        <v>110</v>
      </c>
      <c r="P1107">
        <f>_xlfn.XLOOKUP(D:D,CPI_Index!E:E,CPI_Index!B:B)</f>
        <v>113.6</v>
      </c>
      <c r="Q1107" s="11">
        <f>M1107*(CPI_Index!$B$112/Movies!P1107)</f>
        <v>71648692.228873238</v>
      </c>
    </row>
    <row r="1108" spans="1:17" hidden="1" x14ac:dyDescent="0.25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 s="3">
        <v>1083486</v>
      </c>
      <c r="N1108" t="s">
        <v>363</v>
      </c>
      <c r="O1108">
        <v>100</v>
      </c>
      <c r="P1108">
        <f>_xlfn.XLOOKUP(D:D,CPI_Index!E:E,CPI_Index!B:B)</f>
        <v>113.6</v>
      </c>
      <c r="Q1108" s="11">
        <f>M1108*(CPI_Index!$B$112/Movies!P1108)</f>
        <v>2906145.9876760566</v>
      </c>
    </row>
    <row r="1109" spans="1:17" hidden="1" x14ac:dyDescent="0.25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 s="3">
        <v>13539458</v>
      </c>
      <c r="N1109" t="s">
        <v>4034</v>
      </c>
      <c r="O1109">
        <v>85</v>
      </c>
      <c r="P1109">
        <f>_xlfn.XLOOKUP(D:D,CPI_Index!E:E,CPI_Index!B:B)</f>
        <v>113.6</v>
      </c>
      <c r="Q1109" s="11">
        <f>M1109*(CPI_Index!$B$112/Movies!P1109)</f>
        <v>36315782.153169014</v>
      </c>
    </row>
    <row r="1110" spans="1:17" hidden="1" x14ac:dyDescent="0.25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 s="3">
        <v>3500000</v>
      </c>
      <c r="M1110" s="3">
        <v>23509382</v>
      </c>
      <c r="N1110" t="s">
        <v>4038</v>
      </c>
      <c r="O1110">
        <v>92</v>
      </c>
      <c r="P1110">
        <f>_xlfn.XLOOKUP(D:D,CPI_Index!E:E,CPI_Index!B:B)</f>
        <v>113.6</v>
      </c>
      <c r="Q1110" s="11">
        <f>M1110*(CPI_Index!$B$112/Movies!P1110)</f>
        <v>63057294.853873238</v>
      </c>
    </row>
    <row r="1111" spans="1:17" hidden="1" x14ac:dyDescent="0.25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 s="3">
        <v>1028679</v>
      </c>
      <c r="N1111" t="s">
        <v>4041</v>
      </c>
      <c r="O1111">
        <v>90</v>
      </c>
      <c r="P1111">
        <f>_xlfn.XLOOKUP(D:D,CPI_Index!E:E,CPI_Index!B:B)</f>
        <v>113.6</v>
      </c>
      <c r="Q1111" s="11">
        <f>M1111*(CPI_Index!$B$112/Movies!P1111)</f>
        <v>2759141.6487676059</v>
      </c>
    </row>
    <row r="1112" spans="1:17" hidden="1" x14ac:dyDescent="0.25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 s="3">
        <v>13839404</v>
      </c>
      <c r="N1112" t="s">
        <v>1088</v>
      </c>
      <c r="O1112">
        <v>110</v>
      </c>
      <c r="P1112">
        <f>_xlfn.XLOOKUP(D:D,CPI_Index!E:E,CPI_Index!B:B)</f>
        <v>113.6</v>
      </c>
      <c r="Q1112" s="11">
        <f>M1112*(CPI_Index!$B$112/Movies!P1112)</f>
        <v>37120302.806338027</v>
      </c>
    </row>
    <row r="1113" spans="1:17" hidden="1" x14ac:dyDescent="0.25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 s="3">
        <v>10000000</v>
      </c>
      <c r="N1113" t="s">
        <v>50</v>
      </c>
      <c r="O1113">
        <v>99</v>
      </c>
      <c r="P1113">
        <f>_xlfn.XLOOKUP(D:D,CPI_Index!E:E,CPI_Index!B:B)</f>
        <v>113.6</v>
      </c>
      <c r="Q1113" s="11">
        <f>M1113*(CPI_Index!$B$112/Movies!P1113)</f>
        <v>0</v>
      </c>
    </row>
    <row r="1114" spans="1:17" hidden="1" x14ac:dyDescent="0.25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 s="3">
        <v>5000000</v>
      </c>
      <c r="M1114" s="3">
        <v>9747988</v>
      </c>
      <c r="N1114" t="s">
        <v>4049</v>
      </c>
      <c r="O1114">
        <v>97</v>
      </c>
      <c r="P1114">
        <f>_xlfn.XLOOKUP(D:D,CPI_Index!E:E,CPI_Index!B:B)</f>
        <v>113.6</v>
      </c>
      <c r="Q1114" s="11">
        <f>M1114*(CPI_Index!$B$112/Movies!P1114)</f>
        <v>26146231.897887323</v>
      </c>
    </row>
    <row r="1115" spans="1:17" hidden="1" x14ac:dyDescent="0.25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 s="3">
        <v>8300000</v>
      </c>
      <c r="M1115" s="3">
        <v>12640385</v>
      </c>
      <c r="N1115" t="s">
        <v>1751</v>
      </c>
      <c r="O1115">
        <v>112</v>
      </c>
      <c r="P1115">
        <f>_xlfn.XLOOKUP(D:D,CPI_Index!E:E,CPI_Index!B:B)</f>
        <v>113.6</v>
      </c>
      <c r="Q1115" s="11">
        <f>M1115*(CPI_Index!$B$112/Movies!P1115)</f>
        <v>33904272.090669014</v>
      </c>
    </row>
    <row r="1116" spans="1:17" hidden="1" x14ac:dyDescent="0.25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 s="3">
        <v>3000000</v>
      </c>
      <c r="M1116" s="3">
        <v>3221568</v>
      </c>
      <c r="N1116" t="s">
        <v>1175</v>
      </c>
      <c r="O1116">
        <v>100</v>
      </c>
      <c r="P1116">
        <f>_xlfn.XLOOKUP(D:D,CPI_Index!E:E,CPI_Index!B:B)</f>
        <v>113.6</v>
      </c>
      <c r="Q1116" s="11">
        <f>M1116*(CPI_Index!$B$112/Movies!P1116)</f>
        <v>8640948.6760563385</v>
      </c>
    </row>
    <row r="1117" spans="1:17" hidden="1" x14ac:dyDescent="0.25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 s="3">
        <v>3000000</v>
      </c>
      <c r="M1117" s="3">
        <v>9868521</v>
      </c>
      <c r="N1117" t="s">
        <v>4057</v>
      </c>
      <c r="O1117">
        <v>93</v>
      </c>
      <c r="P1117">
        <f>_xlfn.XLOOKUP(D:D,CPI_Index!E:E,CPI_Index!B:B)</f>
        <v>113.6</v>
      </c>
      <c r="Q1117" s="11">
        <f>M1117*(CPI_Index!$B$112/Movies!P1117)</f>
        <v>26469527.717429578</v>
      </c>
    </row>
    <row r="1118" spans="1:17" hidden="1" x14ac:dyDescent="0.25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 s="3">
        <v>18000000</v>
      </c>
      <c r="M1118" s="3">
        <v>39337581</v>
      </c>
      <c r="N1118" t="s">
        <v>2100</v>
      </c>
      <c r="O1118">
        <v>95</v>
      </c>
      <c r="P1118">
        <f>_xlfn.XLOOKUP(D:D,CPI_Index!E:E,CPI_Index!B:B)</f>
        <v>113.6</v>
      </c>
      <c r="Q1118" s="11">
        <f>M1118*(CPI_Index!$B$112/Movies!P1118)</f>
        <v>105511980.02376761</v>
      </c>
    </row>
    <row r="1119" spans="1:17" hidden="1" x14ac:dyDescent="0.25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 s="3">
        <v>4575613</v>
      </c>
      <c r="N1119" t="s">
        <v>4064</v>
      </c>
      <c r="O1119">
        <v>104</v>
      </c>
      <c r="P1119">
        <f>_xlfn.XLOOKUP(D:D,CPI_Index!E:E,CPI_Index!B:B)</f>
        <v>113.6</v>
      </c>
      <c r="Q1119" s="11">
        <f>M1119*(CPI_Index!$B$112/Movies!P1119)</f>
        <v>12272792.967429578</v>
      </c>
    </row>
    <row r="1120" spans="1:17" hidden="1" x14ac:dyDescent="0.25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 s="3">
        <v>124167</v>
      </c>
      <c r="N1120" t="s">
        <v>4070</v>
      </c>
      <c r="O1120">
        <v>93</v>
      </c>
      <c r="P1120">
        <f>_xlfn.XLOOKUP(D:D,CPI_Index!E:E,CPI_Index!B:B)</f>
        <v>113.6</v>
      </c>
      <c r="Q1120" s="11">
        <f>M1120*(CPI_Index!$B$112/Movies!P1120)</f>
        <v>333043.00088028167</v>
      </c>
    </row>
    <row r="1121" spans="1:17" hidden="1" x14ac:dyDescent="0.25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 s="3">
        <v>10021120</v>
      </c>
      <c r="N1121" t="s">
        <v>31</v>
      </c>
      <c r="O1121">
        <v>113</v>
      </c>
      <c r="P1121">
        <f>_xlfn.XLOOKUP(D:D,CPI_Index!E:E,CPI_Index!B:B)</f>
        <v>113.6</v>
      </c>
      <c r="Q1121" s="11">
        <f>M1121*(CPI_Index!$B$112/Movies!P1121)</f>
        <v>26878831.549295776</v>
      </c>
    </row>
    <row r="1122" spans="1:17" hidden="1" x14ac:dyDescent="0.25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 s="3">
        <v>8000000</v>
      </c>
      <c r="M1122" s="3">
        <v>2877571</v>
      </c>
      <c r="N1122" t="s">
        <v>50</v>
      </c>
      <c r="O1122">
        <v>106</v>
      </c>
      <c r="P1122">
        <f>_xlfn.XLOOKUP(D:D,CPI_Index!E:E,CPI_Index!B:B)</f>
        <v>113.6</v>
      </c>
      <c r="Q1122" s="11">
        <f>M1122*(CPI_Index!$B$112/Movies!P1122)</f>
        <v>7718273.6241197186</v>
      </c>
    </row>
    <row r="1123" spans="1:17" hidden="1" x14ac:dyDescent="0.25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 s="3">
        <v>55000000</v>
      </c>
      <c r="M1123" s="3">
        <v>14375181</v>
      </c>
      <c r="N1123" t="s">
        <v>31</v>
      </c>
      <c r="O1123">
        <v>107</v>
      </c>
      <c r="P1123">
        <f>_xlfn.XLOOKUP(D:D,CPI_Index!E:E,CPI_Index!B:B)</f>
        <v>113.6</v>
      </c>
      <c r="Q1123" s="11">
        <f>M1123*(CPI_Index!$B$112/Movies!P1123)</f>
        <v>38557373.685739435</v>
      </c>
    </row>
    <row r="1124" spans="1:17" hidden="1" x14ac:dyDescent="0.25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 s="3">
        <v>5000000</v>
      </c>
      <c r="M1124" s="3">
        <v>858250</v>
      </c>
      <c r="N1124" t="s">
        <v>1175</v>
      </c>
      <c r="O1124">
        <v>110</v>
      </c>
      <c r="P1124">
        <f>_xlfn.XLOOKUP(D:D,CPI_Index!E:E,CPI_Index!B:B)</f>
        <v>113.6</v>
      </c>
      <c r="Q1124" s="11">
        <f>M1124*(CPI_Index!$B$112/Movies!P1124)</f>
        <v>2302013.8644366199</v>
      </c>
    </row>
    <row r="1125" spans="1:17" hidden="1" x14ac:dyDescent="0.25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 s="3">
        <v>65673233</v>
      </c>
      <c r="N1125" t="s">
        <v>2092</v>
      </c>
      <c r="O1125">
        <v>117</v>
      </c>
      <c r="P1125">
        <f>_xlfn.XLOOKUP(D:D,CPI_Index!E:E,CPI_Index!B:B)</f>
        <v>113.6</v>
      </c>
      <c r="Q1125" s="11">
        <f>M1125*(CPI_Index!$B$112/Movies!P1125)</f>
        <v>176149948.02024648</v>
      </c>
    </row>
    <row r="1126" spans="1:17" hidden="1" x14ac:dyDescent="0.25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 s="3">
        <v>4637920</v>
      </c>
      <c r="N1126" t="s">
        <v>4087</v>
      </c>
      <c r="O1126">
        <v>103</v>
      </c>
      <c r="P1126">
        <f>_xlfn.XLOOKUP(D:D,CPI_Index!E:E,CPI_Index!B:B)</f>
        <v>113.6</v>
      </c>
      <c r="Q1126" s="11">
        <f>M1126*(CPI_Index!$B$112/Movies!P1126)</f>
        <v>12439913.943661973</v>
      </c>
    </row>
    <row r="1127" spans="1:17" hidden="1" x14ac:dyDescent="0.25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 s="3">
        <v>1000000</v>
      </c>
      <c r="M1127" s="3">
        <v>1576615</v>
      </c>
      <c r="N1127" t="s">
        <v>1536</v>
      </c>
      <c r="O1127">
        <v>100</v>
      </c>
      <c r="P1127">
        <f>_xlfn.XLOOKUP(D:D,CPI_Index!E:E,CPI_Index!B:B)</f>
        <v>113.6</v>
      </c>
      <c r="Q1127" s="11">
        <f>M1127*(CPI_Index!$B$112/Movies!P1127)</f>
        <v>4228825.6205985919</v>
      </c>
    </row>
    <row r="1128" spans="1:17" hidden="1" x14ac:dyDescent="0.25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 s="3">
        <v>16000000</v>
      </c>
      <c r="M1128" s="3">
        <v>14792779</v>
      </c>
      <c r="N1128" t="s">
        <v>290</v>
      </c>
      <c r="O1128">
        <v>88</v>
      </c>
      <c r="P1128">
        <f>_xlfn.XLOOKUP(D:D,CPI_Index!E:E,CPI_Index!B:B)</f>
        <v>113.6</v>
      </c>
      <c r="Q1128" s="11">
        <f>M1128*(CPI_Index!$B$112/Movies!P1128)</f>
        <v>39677462.6875</v>
      </c>
    </row>
    <row r="1129" spans="1:17" hidden="1" x14ac:dyDescent="0.25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 s="3">
        <v>3731829</v>
      </c>
      <c r="N1129" t="s">
        <v>4098</v>
      </c>
      <c r="O1129">
        <v>95</v>
      </c>
      <c r="P1129">
        <f>_xlfn.XLOOKUP(D:D,CPI_Index!E:E,CPI_Index!B:B)</f>
        <v>113.6</v>
      </c>
      <c r="Q1129" s="11">
        <f>M1129*(CPI_Index!$B$112/Movies!P1129)</f>
        <v>10009580.073063381</v>
      </c>
    </row>
    <row r="1130" spans="1:17" hidden="1" x14ac:dyDescent="0.25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 s="3">
        <v>18000000</v>
      </c>
      <c r="M1130" s="3">
        <v>21589395</v>
      </c>
      <c r="N1130" t="s">
        <v>3920</v>
      </c>
      <c r="O1130">
        <v>108</v>
      </c>
      <c r="P1130">
        <f>_xlfn.XLOOKUP(D:D,CPI_Index!E:E,CPI_Index!B:B)</f>
        <v>113.6</v>
      </c>
      <c r="Q1130" s="11">
        <f>M1130*(CPI_Index!$B$112/Movies!P1130)</f>
        <v>57907470.567781694</v>
      </c>
    </row>
    <row r="1131" spans="1:17" hidden="1" x14ac:dyDescent="0.25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 s="3">
        <v>6000000</v>
      </c>
      <c r="M1131" s="3">
        <v>3685862</v>
      </c>
      <c r="N1131" t="s">
        <v>3749</v>
      </c>
      <c r="O1131">
        <v>101</v>
      </c>
      <c r="P1131">
        <f>_xlfn.XLOOKUP(D:D,CPI_Index!E:E,CPI_Index!B:B)</f>
        <v>113.6</v>
      </c>
      <c r="Q1131" s="11">
        <f>M1131*(CPI_Index!$B$112/Movies!P1131)</f>
        <v>9886286.5440140851</v>
      </c>
    </row>
    <row r="1132" spans="1:17" hidden="1" x14ac:dyDescent="0.25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 s="3">
        <v>4000000</v>
      </c>
      <c r="M1132" s="3">
        <v>800000</v>
      </c>
      <c r="N1132" t="s">
        <v>4107</v>
      </c>
      <c r="O1132">
        <v>87</v>
      </c>
      <c r="P1132">
        <f>_xlfn.XLOOKUP(D:D,CPI_Index!E:E,CPI_Index!B:B)</f>
        <v>113.6</v>
      </c>
      <c r="Q1132" s="11">
        <f>M1132*(CPI_Index!$B$112/Movies!P1132)</f>
        <v>2145774.647887324</v>
      </c>
    </row>
    <row r="1133" spans="1:17" hidden="1" x14ac:dyDescent="0.25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 s="3">
        <v>3832228</v>
      </c>
      <c r="N1133" t="s">
        <v>4111</v>
      </c>
      <c r="O1133">
        <v>96</v>
      </c>
      <c r="P1133">
        <f>_xlfn.XLOOKUP(D:D,CPI_Index!E:E,CPI_Index!B:B)</f>
        <v>113.6</v>
      </c>
      <c r="Q1133" s="11">
        <f>M1133*(CPI_Index!$B$112/Movies!P1133)</f>
        <v>10278872.10915493</v>
      </c>
    </row>
    <row r="1134" spans="1:17" hidden="1" x14ac:dyDescent="0.25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 s="3">
        <v>13000000</v>
      </c>
      <c r="M1134" s="3">
        <v>18753438</v>
      </c>
      <c r="N1134" t="s">
        <v>50</v>
      </c>
      <c r="O1134">
        <v>114</v>
      </c>
      <c r="P1134">
        <f>_xlfn.XLOOKUP(D:D,CPI_Index!E:E,CPI_Index!B:B)</f>
        <v>113.6</v>
      </c>
      <c r="Q1134" s="11">
        <f>M1134*(CPI_Index!$B$112/Movies!P1134)</f>
        <v>50300814.776408449</v>
      </c>
    </row>
    <row r="1135" spans="1:17" hidden="1" x14ac:dyDescent="0.25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 s="3">
        <v>7800000</v>
      </c>
      <c r="N1135" t="s">
        <v>2175</v>
      </c>
      <c r="O1135">
        <v>88</v>
      </c>
      <c r="P1135">
        <f>_xlfn.XLOOKUP(D:D,CPI_Index!E:E,CPI_Index!B:B)</f>
        <v>113.6</v>
      </c>
      <c r="Q1135" s="11">
        <f>M1135*(CPI_Index!$B$112/Movies!P1135)</f>
        <v>20921302.816901408</v>
      </c>
    </row>
    <row r="1136" spans="1:17" hidden="1" x14ac:dyDescent="0.25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 s="3">
        <v>5000000</v>
      </c>
      <c r="M1136" s="3">
        <v>6880310</v>
      </c>
      <c r="N1136" t="s">
        <v>1175</v>
      </c>
      <c r="O1136">
        <v>99</v>
      </c>
      <c r="P1136">
        <f>_xlfn.XLOOKUP(D:D,CPI_Index!E:E,CPI_Index!B:B)</f>
        <v>113.6</v>
      </c>
      <c r="Q1136" s="11">
        <f>M1136*(CPI_Index!$B$112/Movies!P1136)</f>
        <v>18454493.459507044</v>
      </c>
    </row>
    <row r="1137" spans="1:17" hidden="1" x14ac:dyDescent="0.25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 s="3">
        <v>2585639</v>
      </c>
      <c r="N1137" t="s">
        <v>4123</v>
      </c>
      <c r="O1137">
        <v>102</v>
      </c>
      <c r="P1137">
        <f>_xlfn.XLOOKUP(D:D,CPI_Index!E:E,CPI_Index!B:B)</f>
        <v>113.6</v>
      </c>
      <c r="Q1137" s="11">
        <f>M1137*(CPI_Index!$B$112/Movies!P1137)</f>
        <v>6935248.2684859158</v>
      </c>
    </row>
    <row r="1138" spans="1:17" hidden="1" x14ac:dyDescent="0.25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 s="3">
        <v>29000000</v>
      </c>
      <c r="M1138" s="3">
        <v>5899797</v>
      </c>
      <c r="N1138" t="s">
        <v>61</v>
      </c>
      <c r="O1138">
        <v>157</v>
      </c>
      <c r="P1138">
        <f>_xlfn.XLOOKUP(D:D,CPI_Index!E:E,CPI_Index!B:B)</f>
        <v>113.6</v>
      </c>
      <c r="Q1138" s="11">
        <f>M1138*(CPI_Index!$B$112/Movies!P1138)</f>
        <v>15824543.537852112</v>
      </c>
    </row>
    <row r="1139" spans="1:17" hidden="1" x14ac:dyDescent="0.25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 s="3">
        <v>519596</v>
      </c>
      <c r="N1139" t="s">
        <v>4130</v>
      </c>
      <c r="O1139">
        <v>92</v>
      </c>
      <c r="P1139">
        <f>_xlfn.XLOOKUP(D:D,CPI_Index!E:E,CPI_Index!B:B)</f>
        <v>113.6</v>
      </c>
      <c r="Q1139" s="11">
        <f>M1139*(CPI_Index!$B$112/Movies!P1139)</f>
        <v>1393669.9049295776</v>
      </c>
    </row>
    <row r="1140" spans="1:17" hidden="1" x14ac:dyDescent="0.25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 s="3">
        <v>5000000</v>
      </c>
      <c r="M1140" s="3">
        <v>6075793</v>
      </c>
      <c r="N1140" t="s">
        <v>2216</v>
      </c>
      <c r="O1140">
        <v>88</v>
      </c>
      <c r="P1140">
        <f>_xlfn.XLOOKUP(D:D,CPI_Index!E:E,CPI_Index!B:B)</f>
        <v>113.6</v>
      </c>
      <c r="Q1140" s="11">
        <f>M1140*(CPI_Index!$B$112/Movies!P1140)</f>
        <v>16296603.231514085</v>
      </c>
    </row>
    <row r="1141" spans="1:17" hidden="1" x14ac:dyDescent="0.25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 s="3">
        <v>15000000</v>
      </c>
      <c r="M1141" s="3">
        <v>13290368</v>
      </c>
      <c r="N1141" t="s">
        <v>3920</v>
      </c>
      <c r="O1141">
        <v>81</v>
      </c>
      <c r="P1141">
        <f>_xlfn.XLOOKUP(D:D,CPI_Index!E:E,CPI_Index!B:B)</f>
        <v>113.6</v>
      </c>
      <c r="Q1141" s="11">
        <f>M1141*(CPI_Index!$B$112/Movies!P1141)</f>
        <v>35647668.394366197</v>
      </c>
    </row>
    <row r="1142" spans="1:17" hidden="1" x14ac:dyDescent="0.25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 s="3">
        <v>13110903</v>
      </c>
      <c r="N1142" t="s">
        <v>44</v>
      </c>
      <c r="O1142">
        <v>92</v>
      </c>
      <c r="P1142">
        <f>_xlfn.XLOOKUP(D:D,CPI_Index!E:E,CPI_Index!B:B)</f>
        <v>113.6</v>
      </c>
      <c r="Q1142" s="11">
        <f>M1142*(CPI_Index!$B$112/Movies!P1142)</f>
        <v>35166304.085387327</v>
      </c>
    </row>
    <row r="1143" spans="1:17" hidden="1" x14ac:dyDescent="0.25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 s="3">
        <v>12800000</v>
      </c>
      <c r="M1143" s="3">
        <v>10278549</v>
      </c>
      <c r="N1143" t="s">
        <v>31</v>
      </c>
      <c r="O1143">
        <v>106</v>
      </c>
      <c r="P1143">
        <f>_xlfn.XLOOKUP(D:D,CPI_Index!E:E,CPI_Index!B:B)</f>
        <v>113.6</v>
      </c>
      <c r="Q1143" s="11">
        <f>M1143*(CPI_Index!$B$112/Movies!P1143)</f>
        <v>27569312.326584507</v>
      </c>
    </row>
    <row r="1144" spans="1:17" hidden="1" x14ac:dyDescent="0.25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 s="3">
        <v>17355263</v>
      </c>
      <c r="N1144" t="s">
        <v>4141</v>
      </c>
      <c r="O1144">
        <v>85</v>
      </c>
      <c r="P1144">
        <f>_xlfn.XLOOKUP(D:D,CPI_Index!E:E,CPI_Index!B:B)</f>
        <v>113.6</v>
      </c>
      <c r="Q1144" s="11">
        <f>M1144*(CPI_Index!$B$112/Movies!P1144)</f>
        <v>46550604.191021129</v>
      </c>
    </row>
    <row r="1145" spans="1:17" hidden="1" x14ac:dyDescent="0.25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 s="3">
        <v>27000000</v>
      </c>
      <c r="M1145" s="3">
        <v>7393346</v>
      </c>
      <c r="N1145" t="s">
        <v>4143</v>
      </c>
      <c r="O1145">
        <v>143</v>
      </c>
      <c r="P1145">
        <f>_xlfn.XLOOKUP(D:D,CPI_Index!E:E,CPI_Index!B:B)</f>
        <v>113.6</v>
      </c>
      <c r="Q1145" s="11">
        <f>M1145*(CPI_Index!$B$112/Movies!P1145)</f>
        <v>19830568.012323946</v>
      </c>
    </row>
    <row r="1146" spans="1:17" hidden="1" x14ac:dyDescent="0.25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 s="3">
        <v>17000000</v>
      </c>
      <c r="M1146" s="3">
        <v>7305209</v>
      </c>
      <c r="N1146" t="s">
        <v>4147</v>
      </c>
      <c r="O1146">
        <v>92</v>
      </c>
      <c r="P1146">
        <f>_xlfn.XLOOKUP(D:D,CPI_Index!E:E,CPI_Index!B:B)</f>
        <v>113.6</v>
      </c>
      <c r="Q1146" s="11">
        <f>M1146*(CPI_Index!$B$112/Movies!P1146)</f>
        <v>19594165.337147888</v>
      </c>
    </row>
    <row r="1147" spans="1:17" hidden="1" x14ac:dyDescent="0.25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 s="3">
        <v>22000000</v>
      </c>
      <c r="M1147" s="3">
        <v>11307844</v>
      </c>
      <c r="N1147" t="s">
        <v>4150</v>
      </c>
      <c r="O1147">
        <v>104</v>
      </c>
      <c r="P1147">
        <f>_xlfn.XLOOKUP(D:D,CPI_Index!E:E,CPI_Index!B:B)</f>
        <v>113.6</v>
      </c>
      <c r="Q1147" s="11">
        <f>M1147*(CPI_Index!$B$112/Movies!P1147)</f>
        <v>30330106.221830986</v>
      </c>
    </row>
    <row r="1148" spans="1:17" hidden="1" x14ac:dyDescent="0.25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 s="3">
        <v>4000000</v>
      </c>
      <c r="M1148" s="3">
        <v>1680358</v>
      </c>
      <c r="N1148" t="s">
        <v>4153</v>
      </c>
      <c r="O1148">
        <v>135</v>
      </c>
      <c r="P1148">
        <f>_xlfn.XLOOKUP(D:D,CPI_Index!E:E,CPI_Index!B:B)</f>
        <v>113.6</v>
      </c>
      <c r="Q1148" s="11">
        <f>M1148*(CPI_Index!$B$112/Movies!P1148)</f>
        <v>4507086.9947183104</v>
      </c>
    </row>
    <row r="1149" spans="1:17" hidden="1" x14ac:dyDescent="0.25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 s="3">
        <v>2063688</v>
      </c>
      <c r="N1149" t="s">
        <v>4159</v>
      </c>
      <c r="O1149">
        <v>157</v>
      </c>
      <c r="P1149">
        <f>_xlfn.XLOOKUP(D:D,CPI_Index!E:E,CPI_Index!B:B)</f>
        <v>113.6</v>
      </c>
      <c r="Q1149" s="11">
        <f>M1149*(CPI_Index!$B$112/Movies!P1149)</f>
        <v>5535261.7394366199</v>
      </c>
    </row>
    <row r="1150" spans="1:17" hidden="1" x14ac:dyDescent="0.25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 s="3">
        <v>14500000</v>
      </c>
      <c r="M1150" s="3">
        <v>18782400</v>
      </c>
      <c r="N1150" t="s">
        <v>2100</v>
      </c>
      <c r="O1150">
        <v>121</v>
      </c>
      <c r="P1150">
        <f>_xlfn.XLOOKUP(D:D,CPI_Index!E:E,CPI_Index!B:B)</f>
        <v>113.6</v>
      </c>
      <c r="Q1150" s="11">
        <f>M1150*(CPI_Index!$B$112/Movies!P1150)</f>
        <v>50378497.183098592</v>
      </c>
    </row>
    <row r="1151" spans="1:17" hidden="1" x14ac:dyDescent="0.25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 s="3">
        <v>6000000</v>
      </c>
      <c r="M1151" s="3">
        <v>12423831</v>
      </c>
      <c r="N1151" t="s">
        <v>4164</v>
      </c>
      <c r="O1151">
        <v>119</v>
      </c>
      <c r="P1151">
        <f>_xlfn.XLOOKUP(D:D,CPI_Index!E:E,CPI_Index!B:B)</f>
        <v>113.6</v>
      </c>
      <c r="Q1151" s="11">
        <f>M1151*(CPI_Index!$B$112/Movies!P1151)</f>
        <v>33323426.986795776</v>
      </c>
    </row>
    <row r="1152" spans="1:17" hidden="1" x14ac:dyDescent="0.25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 s="3">
        <v>6804312</v>
      </c>
      <c r="N1152" t="s">
        <v>4168</v>
      </c>
      <c r="O1152">
        <v>77</v>
      </c>
      <c r="P1152">
        <f>_xlfn.XLOOKUP(D:D,CPI_Index!E:E,CPI_Index!B:B)</f>
        <v>113.6</v>
      </c>
      <c r="Q1152" s="11">
        <f>M1152*(CPI_Index!$B$112/Movies!P1152)</f>
        <v>18250650.232394367</v>
      </c>
    </row>
    <row r="1153" spans="1:17" hidden="1" x14ac:dyDescent="0.25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 s="3">
        <v>2700000</v>
      </c>
      <c r="N1153" t="s">
        <v>4172</v>
      </c>
      <c r="O1153">
        <v>108</v>
      </c>
      <c r="P1153">
        <f>_xlfn.XLOOKUP(D:D,CPI_Index!E:E,CPI_Index!B:B)</f>
        <v>113.6</v>
      </c>
      <c r="Q1153" s="11">
        <f>M1153*(CPI_Index!$B$112/Movies!P1153)</f>
        <v>7241989.4366197186</v>
      </c>
    </row>
    <row r="1154" spans="1:17" hidden="1" x14ac:dyDescent="0.25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 s="3">
        <v>2683519</v>
      </c>
      <c r="N1154" t="s">
        <v>4177</v>
      </c>
      <c r="O1154">
        <v>97</v>
      </c>
      <c r="P1154">
        <f>_xlfn.XLOOKUP(D:D,CPI_Index!E:E,CPI_Index!B:B)</f>
        <v>113.6</v>
      </c>
      <c r="Q1154" s="11">
        <f>M1154*(CPI_Index!$B$112/Movies!P1154)</f>
        <v>7197783.7966549294</v>
      </c>
    </row>
    <row r="1155" spans="1:17" hidden="1" x14ac:dyDescent="0.25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 s="3">
        <v>7000000</v>
      </c>
      <c r="M1155" s="3">
        <v>7019441</v>
      </c>
      <c r="N1155" t="s">
        <v>1751</v>
      </c>
      <c r="O1155">
        <v>98</v>
      </c>
      <c r="P1155">
        <f>_xlfn.XLOOKUP(D:D,CPI_Index!E:E,CPI_Index!B:B)</f>
        <v>113.6</v>
      </c>
      <c r="Q1155" s="11">
        <f>M1155*(CPI_Index!$B$112/Movies!P1155)</f>
        <v>18827673.175176058</v>
      </c>
    </row>
    <row r="1156" spans="1:17" hidden="1" x14ac:dyDescent="0.25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 s="3">
        <v>300859</v>
      </c>
      <c r="N1156" t="s">
        <v>31</v>
      </c>
      <c r="O1156">
        <v>90</v>
      </c>
      <c r="P1156">
        <f>_xlfn.XLOOKUP(D:D,CPI_Index!E:E,CPI_Index!B:B)</f>
        <v>113.6</v>
      </c>
      <c r="Q1156" s="11">
        <f>M1156*(CPI_Index!$B$112/Movies!P1156)</f>
        <v>806969.5184859155</v>
      </c>
    </row>
    <row r="1157" spans="1:17" hidden="1" x14ac:dyDescent="0.25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 s="3">
        <v>13000000</v>
      </c>
      <c r="M1157" s="3">
        <v>4572845</v>
      </c>
      <c r="N1157" t="s">
        <v>4185</v>
      </c>
      <c r="O1157">
        <v>103</v>
      </c>
      <c r="P1157">
        <f>_xlfn.XLOOKUP(D:D,CPI_Index!E:E,CPI_Index!B:B)</f>
        <v>113.6</v>
      </c>
      <c r="Q1157" s="11">
        <f>M1157*(CPI_Index!$B$112/Movies!P1157)</f>
        <v>12265368.587147888</v>
      </c>
    </row>
    <row r="1158" spans="1:17" hidden="1" x14ac:dyDescent="0.25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 s="3">
        <v>4278150</v>
      </c>
      <c r="N1158" t="s">
        <v>2352</v>
      </c>
      <c r="O1158">
        <v>95</v>
      </c>
      <c r="P1158">
        <f>_xlfn.XLOOKUP(D:D,CPI_Index!E:E,CPI_Index!B:B)</f>
        <v>113.6</v>
      </c>
      <c r="Q1158" s="11">
        <f>M1158*(CPI_Index!$B$112/Movies!P1158)</f>
        <v>11474932.262323944</v>
      </c>
    </row>
    <row r="1159" spans="1:17" hidden="1" x14ac:dyDescent="0.25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 s="3">
        <v>8000000</v>
      </c>
      <c r="M1159" s="3">
        <v>1988962</v>
      </c>
      <c r="N1159" t="s">
        <v>1751</v>
      </c>
      <c r="O1159">
        <v>105</v>
      </c>
      <c r="P1159">
        <f>_xlfn.XLOOKUP(D:D,CPI_Index!E:E,CPI_Index!B:B)</f>
        <v>113.6</v>
      </c>
      <c r="Q1159" s="11">
        <f>M1159*(CPI_Index!$B$112/Movies!P1159)</f>
        <v>5334830.2940140851</v>
      </c>
    </row>
    <row r="1160" spans="1:17" hidden="1" x14ac:dyDescent="0.25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 s="3">
        <v>1749956</v>
      </c>
      <c r="N1160" t="s">
        <v>1597</v>
      </c>
      <c r="O1160">
        <v>102</v>
      </c>
      <c r="P1160">
        <f>_xlfn.XLOOKUP(D:D,CPI_Index!E:E,CPI_Index!B:B)</f>
        <v>113.6</v>
      </c>
      <c r="Q1160" s="11">
        <f>M1160*(CPI_Index!$B$112/Movies!P1160)</f>
        <v>4693764.0246478878</v>
      </c>
    </row>
    <row r="1161" spans="1:17" hidden="1" x14ac:dyDescent="0.25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 s="3">
        <v>873903</v>
      </c>
      <c r="N1161" t="s">
        <v>80</v>
      </c>
      <c r="O1161">
        <v>85</v>
      </c>
      <c r="P1161">
        <f>_xlfn.XLOOKUP(D:D,CPI_Index!E:E,CPI_Index!B:B)</f>
        <v>113.6</v>
      </c>
      <c r="Q1161" s="11">
        <f>M1161*(CPI_Index!$B$112/Movies!P1161)</f>
        <v>2343998.6276408453</v>
      </c>
    </row>
    <row r="1162" spans="1:17" hidden="1" x14ac:dyDescent="0.25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 s="3">
        <v>14000000</v>
      </c>
      <c r="M1162" s="3">
        <v>20240502</v>
      </c>
      <c r="N1162" t="s">
        <v>44</v>
      </c>
      <c r="O1162">
        <v>97</v>
      </c>
      <c r="P1162">
        <f>_xlfn.XLOOKUP(D:D,CPI_Index!E:E,CPI_Index!B:B)</f>
        <v>113.6</v>
      </c>
      <c r="Q1162" s="11">
        <f>M1162*(CPI_Index!$B$112/Movies!P1162)</f>
        <v>54289445.065140843</v>
      </c>
    </row>
    <row r="1163" spans="1:17" hidden="1" x14ac:dyDescent="0.25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  <c r="P1163">
        <f>_xlfn.XLOOKUP(D:D,CPI_Index!E:E,CPI_Index!B:B)</f>
        <v>113.6</v>
      </c>
      <c r="Q1163" s="11">
        <f>M1163*(CPI_Index!$B$112/Movies!P1163)</f>
        <v>0</v>
      </c>
    </row>
    <row r="1164" spans="1:17" hidden="1" x14ac:dyDescent="0.25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 s="3">
        <v>52864741</v>
      </c>
      <c r="N1164" t="s">
        <v>2092</v>
      </c>
      <c r="O1164">
        <v>99</v>
      </c>
      <c r="P1164">
        <f>_xlfn.XLOOKUP(D:D,CPI_Index!E:E,CPI_Index!B:B)</f>
        <v>113.6</v>
      </c>
      <c r="Q1164" s="11">
        <f>M1164*(CPI_Index!$B$112/Movies!P1164)</f>
        <v>141794776.25616199</v>
      </c>
    </row>
    <row r="1165" spans="1:17" hidden="1" x14ac:dyDescent="0.25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 s="3">
        <v>10500000</v>
      </c>
      <c r="M1165" s="3">
        <v>34377585</v>
      </c>
      <c r="N1165" t="s">
        <v>4207</v>
      </c>
      <c r="O1165">
        <v>100</v>
      </c>
      <c r="P1165">
        <f>_xlfn.XLOOKUP(D:D,CPI_Index!E:E,CPI_Index!B:B)</f>
        <v>113.6</v>
      </c>
      <c r="Q1165" s="11">
        <f>M1165*(CPI_Index!$B$112/Movies!P1165)</f>
        <v>92208187.935739443</v>
      </c>
    </row>
    <row r="1166" spans="1:17" hidden="1" x14ac:dyDescent="0.25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 s="3">
        <v>3520000</v>
      </c>
      <c r="M1166" s="3">
        <v>562187</v>
      </c>
      <c r="N1166" t="s">
        <v>4211</v>
      </c>
      <c r="O1166">
        <v>100</v>
      </c>
      <c r="P1166">
        <f>_xlfn.XLOOKUP(D:D,CPI_Index!E:E,CPI_Index!B:B)</f>
        <v>113.6</v>
      </c>
      <c r="Q1166" s="11">
        <f>M1166*(CPI_Index!$B$112/Movies!P1166)</f>
        <v>1507908.2649647887</v>
      </c>
    </row>
    <row r="1167" spans="1:17" hidden="1" x14ac:dyDescent="0.25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 s="3">
        <v>11000000</v>
      </c>
      <c r="M1167" s="3">
        <v>25411386</v>
      </c>
      <c r="N1167" t="s">
        <v>2092</v>
      </c>
      <c r="O1167">
        <v>112</v>
      </c>
      <c r="P1167">
        <f>_xlfn.XLOOKUP(D:D,CPI_Index!E:E,CPI_Index!B:B)</f>
        <v>113.6</v>
      </c>
      <c r="Q1167" s="11">
        <f>M1167*(CPI_Index!$B$112/Movies!P1167)</f>
        <v>68158884.808098599</v>
      </c>
    </row>
    <row r="1168" spans="1:17" hidden="1" x14ac:dyDescent="0.25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 s="3">
        <v>1733017</v>
      </c>
      <c r="N1168" t="s">
        <v>4216</v>
      </c>
      <c r="O1168">
        <v>109</v>
      </c>
      <c r="P1168">
        <f>_xlfn.XLOOKUP(D:D,CPI_Index!E:E,CPI_Index!B:B)</f>
        <v>113.6</v>
      </c>
      <c r="Q1168" s="11">
        <f>M1168*(CPI_Index!$B$112/Movies!P1168)</f>
        <v>4648329.9286971828</v>
      </c>
    </row>
    <row r="1169" spans="1:17" hidden="1" x14ac:dyDescent="0.25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 s="3">
        <v>10489617</v>
      </c>
      <c r="N1169" t="s">
        <v>3918</v>
      </c>
      <c r="O1169">
        <v>107</v>
      </c>
      <c r="P1169">
        <f>_xlfn.XLOOKUP(D:D,CPI_Index!E:E,CPI_Index!B:B)</f>
        <v>113.6</v>
      </c>
      <c r="Q1169" s="11">
        <f>M1169*(CPI_Index!$B$112/Movies!P1169)</f>
        <v>28135442.780809861</v>
      </c>
    </row>
    <row r="1170" spans="1:17" hidden="1" x14ac:dyDescent="0.25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 s="3">
        <v>4000000</v>
      </c>
      <c r="M1170" s="3">
        <v>345704</v>
      </c>
      <c r="N1170" t="s">
        <v>2249</v>
      </c>
      <c r="O1170">
        <v>102</v>
      </c>
      <c r="P1170">
        <f>_xlfn.XLOOKUP(D:D,CPI_Index!E:E,CPI_Index!B:B)</f>
        <v>113.6</v>
      </c>
      <c r="Q1170" s="11">
        <f>M1170*(CPI_Index!$B$112/Movies!P1170)</f>
        <v>927253.59859154932</v>
      </c>
    </row>
    <row r="1171" spans="1:17" hidden="1" x14ac:dyDescent="0.25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 s="3">
        <v>3283832</v>
      </c>
      <c r="N1171" t="s">
        <v>1985</v>
      </c>
      <c r="O1171">
        <v>88</v>
      </c>
      <c r="P1171">
        <f>_xlfn.XLOOKUP(D:D,CPI_Index!E:E,CPI_Index!B:B)</f>
        <v>113.6</v>
      </c>
      <c r="Q1171" s="11">
        <f>M1171*(CPI_Index!$B$112/Movies!P1171)</f>
        <v>8807954.3169014081</v>
      </c>
    </row>
    <row r="1172" spans="1:17" hidden="1" x14ac:dyDescent="0.25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 s="3">
        <v>370698</v>
      </c>
      <c r="N1172" t="s">
        <v>4228</v>
      </c>
      <c r="O1172">
        <v>78</v>
      </c>
      <c r="P1172">
        <f>_xlfn.XLOOKUP(D:D,CPI_Index!E:E,CPI_Index!B:B)</f>
        <v>113.6</v>
      </c>
      <c r="Q1172" s="11">
        <f>M1172*(CPI_Index!$B$112/Movies!P1172)</f>
        <v>994292.963028169</v>
      </c>
    </row>
    <row r="1173" spans="1:17" hidden="1" x14ac:dyDescent="0.25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 s="3">
        <v>5000000</v>
      </c>
      <c r="M1173" s="3">
        <v>1119112</v>
      </c>
      <c r="N1173" t="s">
        <v>1175</v>
      </c>
      <c r="O1173">
        <v>97</v>
      </c>
      <c r="P1173">
        <f>_xlfn.XLOOKUP(D:D,CPI_Index!E:E,CPI_Index!B:B)</f>
        <v>113.6</v>
      </c>
      <c r="Q1173" s="11">
        <f>M1173*(CPI_Index!$B$112/Movies!P1173)</f>
        <v>3001702.6971830986</v>
      </c>
    </row>
    <row r="1174" spans="1:17" hidden="1" x14ac:dyDescent="0.25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 s="3">
        <v>1930001</v>
      </c>
      <c r="N1174" t="s">
        <v>2805</v>
      </c>
      <c r="O1174">
        <v>92</v>
      </c>
      <c r="P1174">
        <f>_xlfn.XLOOKUP(D:D,CPI_Index!E:E,CPI_Index!B:B)</f>
        <v>113.6</v>
      </c>
      <c r="Q1174" s="11">
        <f>M1174*(CPI_Index!$B$112/Movies!P1174)</f>
        <v>5176684.0202464787</v>
      </c>
    </row>
    <row r="1175" spans="1:17" hidden="1" x14ac:dyDescent="0.25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 s="3">
        <v>14000000</v>
      </c>
      <c r="M1175" s="3">
        <v>459824</v>
      </c>
      <c r="N1175" t="s">
        <v>50</v>
      </c>
      <c r="O1175">
        <v>101</v>
      </c>
      <c r="P1175">
        <f>_xlfn.XLOOKUP(D:D,CPI_Index!E:E,CPI_Index!B:B)</f>
        <v>113.6</v>
      </c>
      <c r="Q1175" s="11">
        <f>M1175*(CPI_Index!$B$112/Movies!P1175)</f>
        <v>1233348.352112676</v>
      </c>
    </row>
    <row r="1176" spans="1:17" hidden="1" x14ac:dyDescent="0.25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 s="3">
        <v>1338198</v>
      </c>
      <c r="N1176" t="s">
        <v>3978</v>
      </c>
      <c r="O1176">
        <v>90</v>
      </c>
      <c r="P1176">
        <f>_xlfn.XLOOKUP(D:D,CPI_Index!E:E,CPI_Index!B:B)</f>
        <v>113.6</v>
      </c>
      <c r="Q1176" s="11">
        <f>M1176*(CPI_Index!$B$112/Movies!P1176)</f>
        <v>3589339.1778169014</v>
      </c>
    </row>
    <row r="1177" spans="1:17" hidden="1" x14ac:dyDescent="0.25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 s="3">
        <v>1672927</v>
      </c>
      <c r="N1177" t="s">
        <v>2208</v>
      </c>
      <c r="O1177">
        <v>105</v>
      </c>
      <c r="P1177">
        <f>_xlfn.XLOOKUP(D:D,CPI_Index!E:E,CPI_Index!B:B)</f>
        <v>113.6</v>
      </c>
      <c r="Q1177" s="11">
        <f>M1177*(CPI_Index!$B$112/Movies!P1177)</f>
        <v>4487155.4304577466</v>
      </c>
    </row>
    <row r="1178" spans="1:17" hidden="1" x14ac:dyDescent="0.25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 s="3">
        <v>11000000</v>
      </c>
      <c r="M1178" s="3">
        <v>19734940</v>
      </c>
      <c r="N1178" t="s">
        <v>2100</v>
      </c>
      <c r="O1178">
        <v>109</v>
      </c>
      <c r="P1178">
        <f>_xlfn.XLOOKUP(D:D,CPI_Index!E:E,CPI_Index!B:B)</f>
        <v>113.6</v>
      </c>
      <c r="Q1178" s="11">
        <f>M1178*(CPI_Index!$B$112/Movies!P1178)</f>
        <v>52933417.41197183</v>
      </c>
    </row>
    <row r="1179" spans="1:17" hidden="1" x14ac:dyDescent="0.25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 s="3">
        <v>350000</v>
      </c>
      <c r="M1179" s="3">
        <v>4000000</v>
      </c>
      <c r="N1179" t="s">
        <v>1175</v>
      </c>
      <c r="O1179">
        <v>90</v>
      </c>
      <c r="P1179">
        <f>_xlfn.XLOOKUP(D:D,CPI_Index!E:E,CPI_Index!B:B)</f>
        <v>113.6</v>
      </c>
      <c r="Q1179" s="11">
        <f>M1179*(CPI_Index!$B$112/Movies!P1179)</f>
        <v>10728873.239436621</v>
      </c>
    </row>
    <row r="1180" spans="1:17" hidden="1" x14ac:dyDescent="0.25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 s="3">
        <v>1083282</v>
      </c>
      <c r="N1180" t="s">
        <v>31</v>
      </c>
      <c r="O1180">
        <v>116</v>
      </c>
      <c r="P1180">
        <f>_xlfn.XLOOKUP(D:D,CPI_Index!E:E,CPI_Index!B:B)</f>
        <v>113.6</v>
      </c>
      <c r="Q1180" s="11">
        <f>M1180*(CPI_Index!$B$112/Movies!P1180)</f>
        <v>2905598.8151408453</v>
      </c>
    </row>
    <row r="1181" spans="1:17" hidden="1" x14ac:dyDescent="0.25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 s="3">
        <v>6000000</v>
      </c>
      <c r="M1181" s="3">
        <v>1432687</v>
      </c>
      <c r="N1181" t="s">
        <v>1990</v>
      </c>
      <c r="O1181">
        <v>107</v>
      </c>
      <c r="P1181">
        <f>_xlfn.XLOOKUP(D:D,CPI_Index!E:E,CPI_Index!B:B)</f>
        <v>113.6</v>
      </c>
      <c r="Q1181" s="11">
        <f>M1181*(CPI_Index!$B$112/Movies!P1181)</f>
        <v>3842779.3036971833</v>
      </c>
    </row>
    <row r="1182" spans="1:17" hidden="1" x14ac:dyDescent="0.25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 s="3">
        <v>4500000</v>
      </c>
      <c r="M1182" s="3">
        <v>406881</v>
      </c>
      <c r="N1182" t="s">
        <v>2208</v>
      </c>
      <c r="O1182">
        <v>92</v>
      </c>
      <c r="P1182">
        <f>_xlfn.XLOOKUP(D:D,CPI_Index!E:E,CPI_Index!B:B)</f>
        <v>113.6</v>
      </c>
      <c r="Q1182" s="11">
        <f>M1182*(CPI_Index!$B$112/Movies!P1182)</f>
        <v>1091343.6681338029</v>
      </c>
    </row>
    <row r="1183" spans="1:17" hidden="1" x14ac:dyDescent="0.25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 s="3">
        <v>7500000</v>
      </c>
      <c r="M1183" s="3">
        <v>796368</v>
      </c>
      <c r="N1183" t="s">
        <v>1751</v>
      </c>
      <c r="O1183">
        <v>97</v>
      </c>
      <c r="P1183">
        <f>_xlfn.XLOOKUP(D:D,CPI_Index!E:E,CPI_Index!B:B)</f>
        <v>113.6</v>
      </c>
      <c r="Q1183" s="11">
        <f>M1183*(CPI_Index!$B$112/Movies!P1183)</f>
        <v>2136032.8309859154</v>
      </c>
    </row>
    <row r="1184" spans="1:17" hidden="1" x14ac:dyDescent="0.25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 s="3">
        <v>9000000</v>
      </c>
      <c r="M1184" s="3">
        <v>5406879</v>
      </c>
      <c r="N1184" t="s">
        <v>3526</v>
      </c>
      <c r="O1184">
        <v>115</v>
      </c>
      <c r="P1184">
        <f>_xlfn.XLOOKUP(D:D,CPI_Index!E:E,CPI_Index!B:B)</f>
        <v>113.6</v>
      </c>
      <c r="Q1184" s="11">
        <f>M1184*(CPI_Index!$B$112/Movies!P1184)</f>
        <v>14502429.852992957</v>
      </c>
    </row>
    <row r="1185" spans="1:17" hidden="1" x14ac:dyDescent="0.25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 s="3">
        <v>100000</v>
      </c>
      <c r="N1185" t="s">
        <v>4266</v>
      </c>
      <c r="O1185">
        <v>88</v>
      </c>
      <c r="P1185">
        <f>_xlfn.XLOOKUP(D:D,CPI_Index!E:E,CPI_Index!B:B)</f>
        <v>113.6</v>
      </c>
      <c r="Q1185" s="11">
        <f>M1185*(CPI_Index!$B$112/Movies!P1185)</f>
        <v>0</v>
      </c>
    </row>
    <row r="1186" spans="1:17" hidden="1" x14ac:dyDescent="0.25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 s="3">
        <v>75000</v>
      </c>
      <c r="N1186" t="s">
        <v>4271</v>
      </c>
      <c r="O1186">
        <v>72</v>
      </c>
      <c r="P1186">
        <f>_xlfn.XLOOKUP(D:D,CPI_Index!E:E,CPI_Index!B:B)</f>
        <v>113.6</v>
      </c>
      <c r="Q1186" s="11">
        <f>M1186*(CPI_Index!$B$112/Movies!P1186)</f>
        <v>0</v>
      </c>
    </row>
    <row r="1187" spans="1:17" hidden="1" x14ac:dyDescent="0.25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 s="3">
        <v>2000000</v>
      </c>
      <c r="M1187" s="3">
        <v>1083395</v>
      </c>
      <c r="N1187" t="s">
        <v>4277</v>
      </c>
      <c r="O1187">
        <v>87</v>
      </c>
      <c r="P1187">
        <f>_xlfn.XLOOKUP(D:D,CPI_Index!E:E,CPI_Index!B:B)</f>
        <v>113.6</v>
      </c>
      <c r="Q1187" s="11">
        <f>M1187*(CPI_Index!$B$112/Movies!P1187)</f>
        <v>2905901.9058098593</v>
      </c>
    </row>
    <row r="1188" spans="1:17" hidden="1" x14ac:dyDescent="0.25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 s="3">
        <v>1149470</v>
      </c>
      <c r="N1188" t="s">
        <v>4057</v>
      </c>
      <c r="O1188">
        <v>89</v>
      </c>
      <c r="P1188">
        <f>_xlfn.XLOOKUP(D:D,CPI_Index!E:E,CPI_Index!B:B)</f>
        <v>113.6</v>
      </c>
      <c r="Q1188" s="11">
        <f>M1188*(CPI_Index!$B$112/Movies!P1188)</f>
        <v>3083129.4806338027</v>
      </c>
    </row>
    <row r="1189" spans="1:17" hidden="1" x14ac:dyDescent="0.25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 s="3">
        <v>12046526</v>
      </c>
      <c r="N1189" t="s">
        <v>118</v>
      </c>
      <c r="O1189">
        <v>104</v>
      </c>
      <c r="P1189">
        <f>_xlfn.XLOOKUP(D:D,CPI_Index!E:E,CPI_Index!B:B)</f>
        <v>113.6</v>
      </c>
      <c r="Q1189" s="11">
        <f>M1189*(CPI_Index!$B$112/Movies!P1189)</f>
        <v>32311412.607394367</v>
      </c>
    </row>
    <row r="1190" spans="1:17" hidden="1" x14ac:dyDescent="0.25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 s="3">
        <v>700000</v>
      </c>
      <c r="N1190" t="s">
        <v>4185</v>
      </c>
      <c r="O1190">
        <v>97</v>
      </c>
      <c r="P1190">
        <f>_xlfn.XLOOKUP(D:D,CPI_Index!E:E,CPI_Index!B:B)</f>
        <v>113.6</v>
      </c>
      <c r="Q1190" s="11">
        <f>M1190*(CPI_Index!$B$112/Movies!P1190)</f>
        <v>1877552.8169014086</v>
      </c>
    </row>
    <row r="1191" spans="1:17" hidden="1" x14ac:dyDescent="0.25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 s="3">
        <v>24000000</v>
      </c>
      <c r="M1191" s="3">
        <v>4615255</v>
      </c>
      <c r="N1191" t="s">
        <v>31</v>
      </c>
      <c r="O1191">
        <v>85</v>
      </c>
      <c r="P1191">
        <f>_xlfn.XLOOKUP(D:D,CPI_Index!E:E,CPI_Index!B:B)</f>
        <v>113.6</v>
      </c>
      <c r="Q1191" s="11">
        <f>M1191*(CPI_Index!$B$112/Movies!P1191)</f>
        <v>12379121.465669014</v>
      </c>
    </row>
    <row r="1192" spans="1:17" hidden="1" x14ac:dyDescent="0.25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 s="3">
        <v>824024</v>
      </c>
      <c r="N1192" t="s">
        <v>978</v>
      </c>
      <c r="O1192">
        <v>103</v>
      </c>
      <c r="P1192">
        <f>_xlfn.XLOOKUP(D:D,CPI_Index!E:E,CPI_Index!B:B)</f>
        <v>113.6</v>
      </c>
      <c r="Q1192" s="11">
        <f>M1192*(CPI_Index!$B$112/Movies!P1192)</f>
        <v>2210212.2605633806</v>
      </c>
    </row>
    <row r="1193" spans="1:17" hidden="1" x14ac:dyDescent="0.25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 s="3">
        <v>5300000</v>
      </c>
      <c r="M1193" s="3">
        <v>3107551</v>
      </c>
      <c r="N1193" t="s">
        <v>31</v>
      </c>
      <c r="O1193">
        <v>107</v>
      </c>
      <c r="P1193">
        <f>_xlfn.XLOOKUP(D:D,CPI_Index!E:E,CPI_Index!B:B)</f>
        <v>113.6</v>
      </c>
      <c r="Q1193" s="11">
        <f>M1193*(CPI_Index!$B$112/Movies!P1193)</f>
        <v>8335130.1910211267</v>
      </c>
    </row>
    <row r="1194" spans="1:17" hidden="1" x14ac:dyDescent="0.25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  <c r="P1194">
        <f>_xlfn.XLOOKUP(D:D,CPI_Index!E:E,CPI_Index!B:B)</f>
        <v>113.6</v>
      </c>
      <c r="Q1194" s="11">
        <f>M1194*(CPI_Index!$B$112/Movies!P1194)</f>
        <v>0</v>
      </c>
    </row>
    <row r="1195" spans="1:17" hidden="1" x14ac:dyDescent="0.25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 s="3">
        <v>4215849</v>
      </c>
      <c r="N1195" t="s">
        <v>1088</v>
      </c>
      <c r="O1195">
        <v>93</v>
      </c>
      <c r="P1195">
        <f>_xlfn.XLOOKUP(D:D,CPI_Index!E:E,CPI_Index!B:B)</f>
        <v>113.6</v>
      </c>
      <c r="Q1195" s="11">
        <f>M1195*(CPI_Index!$B$112/Movies!P1195)</f>
        <v>11307827.379401408</v>
      </c>
    </row>
    <row r="1196" spans="1:17" hidden="1" x14ac:dyDescent="0.25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 s="3">
        <v>100000</v>
      </c>
      <c r="M1196" s="3">
        <v>5228617</v>
      </c>
      <c r="N1196" t="s">
        <v>4306</v>
      </c>
      <c r="O1196">
        <v>78</v>
      </c>
      <c r="P1196">
        <f>_xlfn.XLOOKUP(D:D,CPI_Index!E:E,CPI_Index!B:B)</f>
        <v>113.6</v>
      </c>
      <c r="Q1196" s="11">
        <f>M1196*(CPI_Index!$B$112/Movies!P1196)</f>
        <v>14024292.252640845</v>
      </c>
    </row>
    <row r="1197" spans="1:17" hidden="1" x14ac:dyDescent="0.25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 s="3">
        <v>4370078</v>
      </c>
      <c r="N1197" t="s">
        <v>4310</v>
      </c>
      <c r="O1197">
        <v>83</v>
      </c>
      <c r="P1197">
        <f>_xlfn.XLOOKUP(D:D,CPI_Index!E:E,CPI_Index!B:B)</f>
        <v>113.6</v>
      </c>
      <c r="Q1197" s="11">
        <f>M1197*(CPI_Index!$B$112/Movies!P1197)</f>
        <v>11721503.227112677</v>
      </c>
    </row>
    <row r="1198" spans="1:17" hidden="1" x14ac:dyDescent="0.25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 s="3">
        <v>5262047</v>
      </c>
      <c r="N1198" t="s">
        <v>2100</v>
      </c>
      <c r="O1198">
        <v>111</v>
      </c>
      <c r="P1198">
        <f>_xlfn.XLOOKUP(D:D,CPI_Index!E:E,CPI_Index!B:B)</f>
        <v>113.6</v>
      </c>
      <c r="Q1198" s="11">
        <f>M1198*(CPI_Index!$B$112/Movies!P1198)</f>
        <v>14113958.810739437</v>
      </c>
    </row>
    <row r="1199" spans="1:17" hidden="1" x14ac:dyDescent="0.25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 s="3">
        <v>25000000</v>
      </c>
      <c r="M1199" s="3">
        <v>30950002</v>
      </c>
      <c r="N1199" t="s">
        <v>23</v>
      </c>
      <c r="O1199">
        <v>116</v>
      </c>
      <c r="P1199">
        <f>_xlfn.XLOOKUP(D:D,CPI_Index!E:E,CPI_Index!B:B)</f>
        <v>113.6</v>
      </c>
      <c r="Q1199" s="11">
        <f>M1199*(CPI_Index!$B$112/Movies!P1199)</f>
        <v>83014662.05457747</v>
      </c>
    </row>
    <row r="1200" spans="1:17" hidden="1" x14ac:dyDescent="0.25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 s="3">
        <v>22039</v>
      </c>
      <c r="N1200" t="s">
        <v>4318</v>
      </c>
      <c r="O1200">
        <v>99</v>
      </c>
      <c r="P1200">
        <f>_xlfn.XLOOKUP(D:D,CPI_Index!E:E,CPI_Index!B:B)</f>
        <v>113.6</v>
      </c>
      <c r="Q1200" s="11">
        <f>M1200*(CPI_Index!$B$112/Movies!P1200)</f>
        <v>59113.409330985916</v>
      </c>
    </row>
    <row r="1201" spans="1:17" hidden="1" x14ac:dyDescent="0.25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  <c r="P1201">
        <f>_xlfn.XLOOKUP(D:D,CPI_Index!E:E,CPI_Index!B:B)</f>
        <v>113.6</v>
      </c>
      <c r="Q1201" s="11">
        <f>M1201*(CPI_Index!$B$112/Movies!P1201)</f>
        <v>0</v>
      </c>
    </row>
    <row r="1202" spans="1:17" hidden="1" x14ac:dyDescent="0.25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 s="3">
        <v>1025762</v>
      </c>
      <c r="N1202" t="s">
        <v>4325</v>
      </c>
      <c r="O1202">
        <v>90</v>
      </c>
      <c r="P1202">
        <f>_xlfn.XLOOKUP(D:D,CPI_Index!E:E,CPI_Index!B:B)</f>
        <v>113.6</v>
      </c>
      <c r="Q1202" s="11">
        <f>M1202*(CPI_Index!$B$112/Movies!P1202)</f>
        <v>2751317.6179577466</v>
      </c>
    </row>
    <row r="1203" spans="1:17" hidden="1" x14ac:dyDescent="0.25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 s="3">
        <v>5800000</v>
      </c>
      <c r="N1203" t="s">
        <v>4328</v>
      </c>
      <c r="O1203">
        <v>94</v>
      </c>
      <c r="P1203">
        <f>_xlfn.XLOOKUP(D:D,CPI_Index!E:E,CPI_Index!B:B)</f>
        <v>113.6</v>
      </c>
      <c r="Q1203" s="11">
        <f>M1203*(CPI_Index!$B$112/Movies!P1203)</f>
        <v>0</v>
      </c>
    </row>
    <row r="1204" spans="1:17" hidden="1" x14ac:dyDescent="0.25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 s="3">
        <v>10000000</v>
      </c>
      <c r="M1204" s="3">
        <v>3060858</v>
      </c>
      <c r="N1204" t="s">
        <v>50</v>
      </c>
      <c r="O1204">
        <v>92</v>
      </c>
      <c r="P1204">
        <f>_xlfn.XLOOKUP(D:D,CPI_Index!E:E,CPI_Index!B:B)</f>
        <v>113.6</v>
      </c>
      <c r="Q1204" s="11">
        <f>M1204*(CPI_Index!$B$112/Movies!P1204)</f>
        <v>8209889.3714788733</v>
      </c>
    </row>
    <row r="1205" spans="1:17" hidden="1" x14ac:dyDescent="0.25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 s="3">
        <v>1584970</v>
      </c>
      <c r="N1205" t="s">
        <v>684</v>
      </c>
      <c r="O1205">
        <v>98</v>
      </c>
      <c r="P1205">
        <f>_xlfn.XLOOKUP(D:D,CPI_Index!E:E,CPI_Index!B:B)</f>
        <v>113.6</v>
      </c>
      <c r="Q1205" s="11">
        <f>M1205*(CPI_Index!$B$112/Movies!P1205)</f>
        <v>4251235.5545774652</v>
      </c>
    </row>
    <row r="1206" spans="1:17" hidden="1" x14ac:dyDescent="0.25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 s="3">
        <v>1189709</v>
      </c>
      <c r="N1206" t="s">
        <v>2862</v>
      </c>
      <c r="O1206">
        <v>95</v>
      </c>
      <c r="P1206">
        <f>_xlfn.XLOOKUP(D:D,CPI_Index!E:E,CPI_Index!B:B)</f>
        <v>113.6</v>
      </c>
      <c r="Q1206" s="11">
        <f>M1206*(CPI_Index!$B$112/Movies!P1206)</f>
        <v>3191059.2632042253</v>
      </c>
    </row>
    <row r="1207" spans="1:17" hidden="1" x14ac:dyDescent="0.25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 s="3">
        <v>1000000</v>
      </c>
      <c r="M1207" s="3">
        <v>210200</v>
      </c>
      <c r="N1207" t="s">
        <v>4339</v>
      </c>
      <c r="O1207">
        <v>86</v>
      </c>
      <c r="P1207">
        <f>_xlfn.XLOOKUP(D:D,CPI_Index!E:E,CPI_Index!B:B)</f>
        <v>113.6</v>
      </c>
      <c r="Q1207" s="11">
        <f>M1207*(CPI_Index!$B$112/Movies!P1207)</f>
        <v>563802.28873239434</v>
      </c>
    </row>
    <row r="1208" spans="1:17" hidden="1" x14ac:dyDescent="0.25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 s="3">
        <v>20419446</v>
      </c>
      <c r="N1208" t="s">
        <v>2092</v>
      </c>
      <c r="O1208">
        <v>96</v>
      </c>
      <c r="P1208">
        <f>_xlfn.XLOOKUP(D:D,CPI_Index!E:E,CPI_Index!B:B)</f>
        <v>113.6</v>
      </c>
      <c r="Q1208" s="11">
        <f>M1208*(CPI_Index!$B$112/Movies!P1208)</f>
        <v>54769411.938380286</v>
      </c>
    </row>
    <row r="1209" spans="1:17" hidden="1" x14ac:dyDescent="0.25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 s="3">
        <v>316199</v>
      </c>
      <c r="N1209" t="s">
        <v>3869</v>
      </c>
      <c r="O1209">
        <v>102</v>
      </c>
      <c r="P1209">
        <f>_xlfn.XLOOKUP(D:D,CPI_Index!E:E,CPI_Index!B:B)</f>
        <v>113.6</v>
      </c>
      <c r="Q1209" s="11">
        <f>M1209*(CPI_Index!$B$112/Movies!P1209)</f>
        <v>848114.74735915498</v>
      </c>
    </row>
    <row r="1210" spans="1:17" hidden="1" x14ac:dyDescent="0.25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 s="3">
        <v>2413427</v>
      </c>
      <c r="N1210" t="s">
        <v>118</v>
      </c>
      <c r="O1210">
        <v>100</v>
      </c>
      <c r="P1210">
        <f>_xlfn.XLOOKUP(D:D,CPI_Index!E:E,CPI_Index!B:B)</f>
        <v>113.6</v>
      </c>
      <c r="Q1210" s="11">
        <f>M1210*(CPI_Index!$B$112/Movies!P1210)</f>
        <v>6473338.0889084507</v>
      </c>
    </row>
    <row r="1211" spans="1:17" hidden="1" x14ac:dyDescent="0.25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  <c r="P1211">
        <f>_xlfn.XLOOKUP(D:D,CPI_Index!E:E,CPI_Index!B:B)</f>
        <v>113.6</v>
      </c>
      <c r="Q1211" s="11">
        <f>M1211*(CPI_Index!$B$112/Movies!P1211)</f>
        <v>0</v>
      </c>
    </row>
    <row r="1212" spans="1:17" hidden="1" x14ac:dyDescent="0.25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 s="3">
        <v>3922273</v>
      </c>
      <c r="N1212" t="s">
        <v>2026</v>
      </c>
      <c r="O1212">
        <v>90</v>
      </c>
      <c r="P1212">
        <f>_xlfn.XLOOKUP(D:D,CPI_Index!E:E,CPI_Index!B:B)</f>
        <v>113.6</v>
      </c>
      <c r="Q1212" s="11">
        <f>M1212*(CPI_Index!$B$112/Movies!P1212)</f>
        <v>10520392.456866197</v>
      </c>
    </row>
    <row r="1213" spans="1:17" hidden="1" x14ac:dyDescent="0.25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 s="3">
        <v>1262091</v>
      </c>
      <c r="N1213" t="s">
        <v>3869</v>
      </c>
      <c r="O1213">
        <v>90</v>
      </c>
      <c r="P1213">
        <f>_xlfn.XLOOKUP(D:D,CPI_Index!E:E,CPI_Index!B:B)</f>
        <v>113.6</v>
      </c>
      <c r="Q1213" s="11">
        <f>M1213*(CPI_Index!$B$112/Movies!P1213)</f>
        <v>3385203.5889084507</v>
      </c>
    </row>
    <row r="1214" spans="1:17" hidden="1" x14ac:dyDescent="0.25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 s="3">
        <v>5500000</v>
      </c>
      <c r="M1214" s="3">
        <v>969205</v>
      </c>
      <c r="N1214" t="s">
        <v>3949</v>
      </c>
      <c r="O1214">
        <v>90</v>
      </c>
      <c r="P1214">
        <f>_xlfn.XLOOKUP(D:D,CPI_Index!E:E,CPI_Index!B:B)</f>
        <v>113.6</v>
      </c>
      <c r="Q1214" s="11">
        <f>M1214*(CPI_Index!$B$112/Movies!P1214)</f>
        <v>2599619.3970070425</v>
      </c>
    </row>
    <row r="1215" spans="1:17" hidden="1" x14ac:dyDescent="0.25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 s="3">
        <v>19000000</v>
      </c>
      <c r="M1215" s="3">
        <v>2228951</v>
      </c>
      <c r="N1215" t="s">
        <v>2100</v>
      </c>
      <c r="O1215">
        <v>101</v>
      </c>
      <c r="P1215">
        <f>_xlfn.XLOOKUP(D:D,CPI_Index!E:E,CPI_Index!B:B)</f>
        <v>113.6</v>
      </c>
      <c r="Q1215" s="11">
        <f>M1215*(CPI_Index!$B$112/Movies!P1215)</f>
        <v>5978533.1839788733</v>
      </c>
    </row>
    <row r="1216" spans="1:17" hidden="1" x14ac:dyDescent="0.25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 s="3">
        <v>12000000</v>
      </c>
      <c r="M1216" s="3">
        <v>5669831</v>
      </c>
      <c r="N1216" t="s">
        <v>2100</v>
      </c>
      <c r="O1216">
        <v>83</v>
      </c>
      <c r="P1216">
        <f>_xlfn.XLOOKUP(D:D,CPI_Index!E:E,CPI_Index!B:B)</f>
        <v>113.6</v>
      </c>
      <c r="Q1216" s="11">
        <f>M1216*(CPI_Index!$B$112/Movies!P1216)</f>
        <v>15207724.522007043</v>
      </c>
    </row>
    <row r="1217" spans="1:17" hidden="1" x14ac:dyDescent="0.25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 s="3">
        <v>19897678</v>
      </c>
      <c r="M1217" s="3">
        <v>1744164</v>
      </c>
      <c r="N1217" t="s">
        <v>4070</v>
      </c>
      <c r="O1217">
        <v>105</v>
      </c>
      <c r="P1217">
        <f>_xlfn.XLOOKUP(D:D,CPI_Index!E:E,CPI_Index!B:B)</f>
        <v>113.6</v>
      </c>
      <c r="Q1217" s="11">
        <f>M1217*(CPI_Index!$B$112/Movies!P1217)</f>
        <v>4678228.6161971828</v>
      </c>
    </row>
    <row r="1218" spans="1:17" hidden="1" x14ac:dyDescent="0.25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  <c r="P1218">
        <f>_xlfn.XLOOKUP(D:D,CPI_Index!E:E,CPI_Index!B:B)</f>
        <v>113.6</v>
      </c>
      <c r="Q1218" s="11">
        <f>M1218*(CPI_Index!$B$112/Movies!P1218)</f>
        <v>0</v>
      </c>
    </row>
    <row r="1219" spans="1:17" hidden="1" x14ac:dyDescent="0.25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 s="3">
        <v>1539000</v>
      </c>
      <c r="N1219" t="s">
        <v>4057</v>
      </c>
      <c r="O1219">
        <v>88</v>
      </c>
      <c r="P1219">
        <f>_xlfn.XLOOKUP(D:D,CPI_Index!E:E,CPI_Index!B:B)</f>
        <v>113.6</v>
      </c>
      <c r="Q1219" s="11">
        <f>M1219*(CPI_Index!$B$112/Movies!P1219)</f>
        <v>4127933.9788732394</v>
      </c>
    </row>
    <row r="1220" spans="1:17" hidden="1" x14ac:dyDescent="0.25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 s="3">
        <v>1025228</v>
      </c>
      <c r="N1220" t="s">
        <v>4378</v>
      </c>
      <c r="O1220">
        <v>357</v>
      </c>
      <c r="P1220">
        <f>_xlfn.XLOOKUP(D:D,CPI_Index!E:E,CPI_Index!B:B)</f>
        <v>113.6</v>
      </c>
      <c r="Q1220" s="11">
        <f>M1220*(CPI_Index!$B$112/Movies!P1220)</f>
        <v>2749885.3133802819</v>
      </c>
    </row>
    <row r="1221" spans="1:17" hidden="1" x14ac:dyDescent="0.25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 s="3">
        <v>213901</v>
      </c>
      <c r="N1221" t="s">
        <v>536</v>
      </c>
      <c r="O1221">
        <v>103</v>
      </c>
      <c r="P1221">
        <f>_xlfn.XLOOKUP(D:D,CPI_Index!E:E,CPI_Index!B:B)</f>
        <v>113.6</v>
      </c>
      <c r="Q1221" s="11">
        <f>M1221*(CPI_Index!$B$112/Movies!P1221)</f>
        <v>573729.17869718315</v>
      </c>
    </row>
    <row r="1222" spans="1:17" hidden="1" x14ac:dyDescent="0.25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  <c r="P1222">
        <f>_xlfn.XLOOKUP(D:D,CPI_Index!E:E,CPI_Index!B:B)</f>
        <v>113.6</v>
      </c>
      <c r="Q1222" s="11">
        <f>M1222*(CPI_Index!$B$112/Movies!P1222)</f>
        <v>0</v>
      </c>
    </row>
    <row r="1223" spans="1:17" hidden="1" x14ac:dyDescent="0.25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 s="3">
        <v>169785</v>
      </c>
      <c r="N1223" t="s">
        <v>4391</v>
      </c>
      <c r="O1223">
        <v>93</v>
      </c>
      <c r="P1223">
        <f>_xlfn.XLOOKUP(D:D,CPI_Index!E:E,CPI_Index!B:B)</f>
        <v>113.6</v>
      </c>
      <c r="Q1223" s="11">
        <f>M1223*(CPI_Index!$B$112/Movies!P1223)</f>
        <v>455400.43573943665</v>
      </c>
    </row>
    <row r="1224" spans="1:17" hidden="1" x14ac:dyDescent="0.25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 s="3">
        <v>7000000</v>
      </c>
      <c r="M1224" s="3">
        <v>999382</v>
      </c>
      <c r="N1224" t="s">
        <v>384</v>
      </c>
      <c r="O1224">
        <v>98</v>
      </c>
      <c r="P1224">
        <f>_xlfn.XLOOKUP(D:D,CPI_Index!E:E,CPI_Index!B:B)</f>
        <v>113.6</v>
      </c>
      <c r="Q1224" s="11">
        <f>M1224*(CPI_Index!$B$112/Movies!P1224)</f>
        <v>2680560.698943662</v>
      </c>
    </row>
    <row r="1225" spans="1:17" hidden="1" x14ac:dyDescent="0.25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 s="3">
        <v>15000000</v>
      </c>
      <c r="M1225" s="3">
        <v>5711976</v>
      </c>
      <c r="N1225" t="s">
        <v>2216</v>
      </c>
      <c r="O1225">
        <v>105</v>
      </c>
      <c r="P1225">
        <f>_xlfn.XLOOKUP(D:D,CPI_Index!E:E,CPI_Index!B:B)</f>
        <v>113.6</v>
      </c>
      <c r="Q1225" s="11">
        <f>M1225*(CPI_Index!$B$112/Movies!P1225)</f>
        <v>15320766.612676056</v>
      </c>
    </row>
    <row r="1226" spans="1:17" hidden="1" x14ac:dyDescent="0.25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 s="3">
        <v>138608</v>
      </c>
      <c r="N1226" t="s">
        <v>4399</v>
      </c>
      <c r="O1226">
        <v>105</v>
      </c>
      <c r="P1226">
        <f>_xlfn.XLOOKUP(D:D,CPI_Index!E:E,CPI_Index!B:B)</f>
        <v>113.6</v>
      </c>
      <c r="Q1226" s="11">
        <f>M1226*(CPI_Index!$B$112/Movies!P1226)</f>
        <v>371776.91549295775</v>
      </c>
    </row>
    <row r="1227" spans="1:17" hidden="1" x14ac:dyDescent="0.25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 s="3">
        <v>225358</v>
      </c>
      <c r="N1227" t="s">
        <v>3440</v>
      </c>
      <c r="O1227">
        <v>112</v>
      </c>
      <c r="P1227">
        <f>_xlfn.XLOOKUP(D:D,CPI_Index!E:E,CPI_Index!B:B)</f>
        <v>113.6</v>
      </c>
      <c r="Q1227" s="11">
        <f>M1227*(CPI_Index!$B$112/Movies!P1227)</f>
        <v>604459.35387323948</v>
      </c>
    </row>
    <row r="1228" spans="1:17" hidden="1" x14ac:dyDescent="0.25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  <c r="P1228">
        <f>_xlfn.XLOOKUP(D:D,CPI_Index!E:E,CPI_Index!B:B)</f>
        <v>113.6</v>
      </c>
      <c r="Q1228" s="11">
        <f>M1228*(CPI_Index!$B$112/Movies!P1228)</f>
        <v>0</v>
      </c>
    </row>
    <row r="1229" spans="1:17" hidden="1" x14ac:dyDescent="0.25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 s="3">
        <v>949451</v>
      </c>
      <c r="N1229" t="s">
        <v>4406</v>
      </c>
      <c r="O1229">
        <v>125</v>
      </c>
      <c r="P1229">
        <f>_xlfn.XLOOKUP(D:D,CPI_Index!E:E,CPI_Index!B:B)</f>
        <v>113.6</v>
      </c>
      <c r="Q1229" s="11">
        <f>M1229*(CPI_Index!$B$112/Movies!P1229)</f>
        <v>2546634.8565140846</v>
      </c>
    </row>
    <row r="1230" spans="1:17" hidden="1" x14ac:dyDescent="0.25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 s="3">
        <v>10348437</v>
      </c>
      <c r="N1230" t="s">
        <v>23</v>
      </c>
      <c r="O1230">
        <v>86</v>
      </c>
      <c r="P1230">
        <f>_xlfn.XLOOKUP(D:D,CPI_Index!E:E,CPI_Index!B:B)</f>
        <v>113.6</v>
      </c>
      <c r="Q1230" s="11">
        <f>M1230*(CPI_Index!$B$112/Movies!P1230)</f>
        <v>27756767.199823946</v>
      </c>
    </row>
    <row r="1231" spans="1:17" hidden="1" x14ac:dyDescent="0.25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  <c r="P1231">
        <f>_xlfn.XLOOKUP(D:D,CPI_Index!E:E,CPI_Index!B:B)</f>
        <v>113.6</v>
      </c>
      <c r="Q1231" s="11">
        <f>M1231*(CPI_Index!$B$112/Movies!P1231)</f>
        <v>0</v>
      </c>
    </row>
    <row r="1232" spans="1:17" hidden="1" x14ac:dyDescent="0.25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 s="3">
        <v>10000000</v>
      </c>
      <c r="M1232" s="3">
        <v>486434</v>
      </c>
      <c r="N1232" t="s">
        <v>290</v>
      </c>
      <c r="O1232">
        <v>83</v>
      </c>
      <c r="P1232">
        <f>_xlfn.XLOOKUP(D:D,CPI_Index!E:E,CPI_Index!B:B)</f>
        <v>113.6</v>
      </c>
      <c r="Q1232" s="11">
        <f>M1232*(CPI_Index!$B$112/Movies!P1232)</f>
        <v>1304722.1813380283</v>
      </c>
    </row>
    <row r="1233" spans="1:17" hidden="1" x14ac:dyDescent="0.25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 s="3">
        <v>2201428</v>
      </c>
      <c r="N1233" t="s">
        <v>4419</v>
      </c>
      <c r="O1233">
        <v>118</v>
      </c>
      <c r="P1233">
        <f>_xlfn.XLOOKUP(D:D,CPI_Index!E:E,CPI_Index!B:B)</f>
        <v>113.6</v>
      </c>
      <c r="Q1233" s="11">
        <f>M1233*(CPI_Index!$B$112/Movies!P1233)</f>
        <v>5904710.4894366199</v>
      </c>
    </row>
    <row r="1234" spans="1:17" hidden="1" x14ac:dyDescent="0.25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 s="3">
        <v>16337355</v>
      </c>
      <c r="N1234" t="s">
        <v>1734</v>
      </c>
      <c r="O1234">
        <v>103</v>
      </c>
      <c r="P1234">
        <f>_xlfn.XLOOKUP(D:D,CPI_Index!E:E,CPI_Index!B:B)</f>
        <v>113.6</v>
      </c>
      <c r="Q1234" s="11">
        <f>M1234*(CPI_Index!$B$112/Movies!P1234)</f>
        <v>43820352.715669014</v>
      </c>
    </row>
    <row r="1235" spans="1:17" hidden="1" x14ac:dyDescent="0.25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 s="3">
        <v>2407024</v>
      </c>
      <c r="N1235" t="s">
        <v>4425</v>
      </c>
      <c r="O1235">
        <v>91</v>
      </c>
      <c r="P1235">
        <f>_xlfn.XLOOKUP(D:D,CPI_Index!E:E,CPI_Index!B:B)</f>
        <v>113.6</v>
      </c>
      <c r="Q1235" s="11">
        <f>M1235*(CPI_Index!$B$112/Movies!P1235)</f>
        <v>6456163.8450704226</v>
      </c>
    </row>
    <row r="1236" spans="1:17" hidden="1" x14ac:dyDescent="0.25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 s="3">
        <v>901364</v>
      </c>
      <c r="N1236" t="s">
        <v>4428</v>
      </c>
      <c r="O1236">
        <v>98</v>
      </c>
      <c r="P1236">
        <f>_xlfn.XLOOKUP(D:D,CPI_Index!E:E,CPI_Index!B:B)</f>
        <v>113.6</v>
      </c>
      <c r="Q1236" s="11">
        <f>M1236*(CPI_Index!$B$112/Movies!P1236)</f>
        <v>2417655.0246478873</v>
      </c>
    </row>
    <row r="1237" spans="1:17" hidden="1" x14ac:dyDescent="0.25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 s="3">
        <v>2189047</v>
      </c>
      <c r="N1237" t="s">
        <v>3300</v>
      </c>
      <c r="O1237">
        <v>99</v>
      </c>
      <c r="P1237">
        <f>_xlfn.XLOOKUP(D:D,CPI_Index!E:E,CPI_Index!B:B)</f>
        <v>113.6</v>
      </c>
      <c r="Q1237" s="11">
        <f>M1237*(CPI_Index!$B$112/Movies!P1237)</f>
        <v>5871501.9445422534</v>
      </c>
    </row>
    <row r="1238" spans="1:17" hidden="1" x14ac:dyDescent="0.25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 s="3">
        <v>4000000</v>
      </c>
      <c r="M1238" s="3">
        <v>743445</v>
      </c>
      <c r="N1238" t="s">
        <v>4434</v>
      </c>
      <c r="O1238">
        <v>91</v>
      </c>
      <c r="P1238">
        <f>_xlfn.XLOOKUP(D:D,CPI_Index!E:E,CPI_Index!B:B)</f>
        <v>113.6</v>
      </c>
      <c r="Q1238" s="11">
        <f>M1238*(CPI_Index!$B$112/Movies!P1238)</f>
        <v>1994081.7913732396</v>
      </c>
    </row>
    <row r="1239" spans="1:17" hidden="1" x14ac:dyDescent="0.25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 s="3">
        <v>9518342</v>
      </c>
      <c r="N1239" t="s">
        <v>1751</v>
      </c>
      <c r="O1239">
        <v>111</v>
      </c>
      <c r="P1239">
        <f>_xlfn.XLOOKUP(D:D,CPI_Index!E:E,CPI_Index!B:B)</f>
        <v>113.6</v>
      </c>
      <c r="Q1239" s="11">
        <f>M1239*(CPI_Index!$B$112/Movies!P1239)</f>
        <v>25530271.191901408</v>
      </c>
    </row>
    <row r="1240" spans="1:17" hidden="1" x14ac:dyDescent="0.25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 s="3">
        <v>4546244</v>
      </c>
      <c r="N1240" t="s">
        <v>2862</v>
      </c>
      <c r="O1240">
        <v>91</v>
      </c>
      <c r="P1240">
        <f>_xlfn.XLOOKUP(D:D,CPI_Index!E:E,CPI_Index!B:B)</f>
        <v>113.6</v>
      </c>
      <c r="Q1240" s="11">
        <f>M1240*(CPI_Index!$B$112/Movies!P1240)</f>
        <v>12194018.897887325</v>
      </c>
    </row>
    <row r="1241" spans="1:17" hidden="1" x14ac:dyDescent="0.25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 s="3">
        <v>285885</v>
      </c>
      <c r="N1241" t="s">
        <v>3819</v>
      </c>
      <c r="O1241">
        <v>91</v>
      </c>
      <c r="P1241">
        <f>_xlfn.XLOOKUP(D:D,CPI_Index!E:E,CPI_Index!B:B)</f>
        <v>113.6</v>
      </c>
      <c r="Q1241" s="11">
        <f>M1241*(CPI_Index!$B$112/Movies!P1241)</f>
        <v>766805.9815140845</v>
      </c>
    </row>
    <row r="1242" spans="1:17" hidden="1" x14ac:dyDescent="0.25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 s="3">
        <v>10000000</v>
      </c>
      <c r="M1242" s="3">
        <v>989033</v>
      </c>
      <c r="N1242" t="s">
        <v>1751</v>
      </c>
      <c r="O1242">
        <v>95</v>
      </c>
      <c r="P1242">
        <f>_xlfn.XLOOKUP(D:D,CPI_Index!E:E,CPI_Index!B:B)</f>
        <v>113.6</v>
      </c>
      <c r="Q1242" s="11">
        <f>M1242*(CPI_Index!$B$112/Movies!P1242)</f>
        <v>2652802.4216549294</v>
      </c>
    </row>
    <row r="1243" spans="1:17" hidden="1" x14ac:dyDescent="0.25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 s="3">
        <v>895904</v>
      </c>
      <c r="N1243" t="s">
        <v>3949</v>
      </c>
      <c r="O1243">
        <v>134</v>
      </c>
      <c r="P1243">
        <f>_xlfn.XLOOKUP(D:D,CPI_Index!E:E,CPI_Index!B:B)</f>
        <v>113.6</v>
      </c>
      <c r="Q1243" s="11">
        <f>M1243*(CPI_Index!$B$112/Movies!P1243)</f>
        <v>2403010.1126760566</v>
      </c>
    </row>
    <row r="1244" spans="1:17" hidden="1" x14ac:dyDescent="0.25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 s="3">
        <v>1236848</v>
      </c>
      <c r="N1244" t="s">
        <v>4455</v>
      </c>
      <c r="O1244">
        <v>100</v>
      </c>
      <c r="P1244">
        <f>_xlfn.XLOOKUP(D:D,CPI_Index!E:E,CPI_Index!B:B)</f>
        <v>113.6</v>
      </c>
      <c r="Q1244" s="11">
        <f>M1244*(CPI_Index!$B$112/Movies!P1244)</f>
        <v>3317496.352112676</v>
      </c>
    </row>
    <row r="1245" spans="1:17" hidden="1" x14ac:dyDescent="0.25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 s="3">
        <v>28000000</v>
      </c>
      <c r="M1245" s="3">
        <v>141603197</v>
      </c>
      <c r="N1245" t="s">
        <v>180</v>
      </c>
      <c r="O1245">
        <v>132</v>
      </c>
      <c r="P1245">
        <f>_xlfn.XLOOKUP(D:D,CPI_Index!E:E,CPI_Index!B:B)</f>
        <v>118.3</v>
      </c>
      <c r="Q1245" s="11">
        <f>M1245*(CPI_Index!$B$112/Movies!P1245)</f>
        <v>364720998.52831781</v>
      </c>
    </row>
    <row r="1246" spans="1:17" hidden="1" x14ac:dyDescent="0.25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 s="3">
        <v>30000000</v>
      </c>
      <c r="M1246" s="3">
        <v>81613606</v>
      </c>
      <c r="N1246" t="s">
        <v>61</v>
      </c>
      <c r="O1246">
        <v>126</v>
      </c>
      <c r="P1246">
        <f>_xlfn.XLOOKUP(D:D,CPI_Index!E:E,CPI_Index!B:B)</f>
        <v>118.3</v>
      </c>
      <c r="Q1246" s="11">
        <f>M1246*(CPI_Index!$B$112/Movies!P1246)</f>
        <v>210208501.67540151</v>
      </c>
    </row>
    <row r="1247" spans="1:17" hidden="1" x14ac:dyDescent="0.25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 s="3">
        <v>15000000</v>
      </c>
      <c r="M1247" s="3">
        <v>74270074</v>
      </c>
      <c r="N1247" t="s">
        <v>1186</v>
      </c>
      <c r="O1247">
        <v>92</v>
      </c>
      <c r="P1247">
        <f>_xlfn.XLOOKUP(D:D,CPI_Index!E:E,CPI_Index!B:B)</f>
        <v>118.3</v>
      </c>
      <c r="Q1247" s="11">
        <f>M1247*(CPI_Index!$B$112/Movies!P1247)</f>
        <v>191294095.92392221</v>
      </c>
    </row>
    <row r="1248" spans="1:17" hidden="1" x14ac:dyDescent="0.25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 s="3">
        <v>18000000</v>
      </c>
      <c r="M1248" s="3">
        <v>151927281</v>
      </c>
      <c r="N1248" t="s">
        <v>4468</v>
      </c>
      <c r="O1248">
        <v>104</v>
      </c>
      <c r="P1248">
        <f>_xlfn.XLOOKUP(D:D,CPI_Index!E:E,CPI_Index!B:B)</f>
        <v>118.3</v>
      </c>
      <c r="Q1248" s="11">
        <f>M1248*(CPI_Index!$B$112/Movies!P1248)</f>
        <v>391312278.2814877</v>
      </c>
    </row>
    <row r="1249" spans="1:17" hidden="1" x14ac:dyDescent="0.25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 s="3">
        <v>25000000</v>
      </c>
      <c r="M1249" s="3">
        <v>354825435</v>
      </c>
      <c r="N1249" t="s">
        <v>80</v>
      </c>
      <c r="O1249">
        <v>133</v>
      </c>
      <c r="P1249">
        <f>_xlfn.XLOOKUP(D:D,CPI_Index!E:E,CPI_Index!B:B)</f>
        <v>118.3</v>
      </c>
      <c r="Q1249" s="11">
        <f>M1249*(CPI_Index!$B$112/Movies!P1249)</f>
        <v>913907946.27641582</v>
      </c>
    </row>
    <row r="1250" spans="1:17" hidden="1" x14ac:dyDescent="0.25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 s="3">
        <v>7000000</v>
      </c>
      <c r="M1250" s="3">
        <v>2847941</v>
      </c>
      <c r="N1250" t="s">
        <v>1850</v>
      </c>
      <c r="O1250">
        <v>116</v>
      </c>
      <c r="P1250">
        <f>_xlfn.XLOOKUP(D:D,CPI_Index!E:E,CPI_Index!B:B)</f>
        <v>118.3</v>
      </c>
      <c r="Q1250" s="11">
        <f>M1250*(CPI_Index!$B$112/Movies!P1250)</f>
        <v>7335313.8013524935</v>
      </c>
    </row>
    <row r="1251" spans="1:17" hidden="1" x14ac:dyDescent="0.25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 s="3">
        <v>4000000</v>
      </c>
      <c r="M1251" s="3">
        <v>13008928</v>
      </c>
      <c r="N1251" t="s">
        <v>3978</v>
      </c>
      <c r="O1251">
        <v>94</v>
      </c>
      <c r="P1251">
        <f>_xlfn.XLOOKUP(D:D,CPI_Index!E:E,CPI_Index!B:B)</f>
        <v>118.3</v>
      </c>
      <c r="Q1251" s="11">
        <f>M1251*(CPI_Index!$B$112/Movies!P1251)</f>
        <v>33506511.932375316</v>
      </c>
    </row>
    <row r="1252" spans="1:17" hidden="1" x14ac:dyDescent="0.25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 s="3">
        <v>35000000</v>
      </c>
      <c r="M1252" s="3">
        <v>57269863</v>
      </c>
      <c r="N1252" t="s">
        <v>118</v>
      </c>
      <c r="O1252">
        <v>126</v>
      </c>
      <c r="P1252">
        <f>_xlfn.XLOOKUP(D:D,CPI_Index!E:E,CPI_Index!B:B)</f>
        <v>118.3</v>
      </c>
      <c r="Q1252" s="11">
        <f>M1252*(CPI_Index!$B$112/Movies!P1252)</f>
        <v>147507415.52071005</v>
      </c>
    </row>
    <row r="1253" spans="1:17" hidden="1" x14ac:dyDescent="0.25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 s="3">
        <v>14000000</v>
      </c>
      <c r="M1253" s="3">
        <v>239606210</v>
      </c>
      <c r="N1253" t="s">
        <v>44</v>
      </c>
      <c r="O1253">
        <v>108</v>
      </c>
      <c r="P1253">
        <f>_xlfn.XLOOKUP(D:D,CPI_Index!E:E,CPI_Index!B:B)</f>
        <v>118.3</v>
      </c>
      <c r="Q1253" s="11">
        <f>M1253*(CPI_Index!$B$112/Movies!P1253)</f>
        <v>617142960.16060853</v>
      </c>
    </row>
    <row r="1254" spans="1:17" hidden="1" x14ac:dyDescent="0.25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 s="3">
        <v>3000000</v>
      </c>
      <c r="M1254" s="3">
        <v>1163969</v>
      </c>
      <c r="N1254" t="s">
        <v>2175</v>
      </c>
      <c r="O1254">
        <v>103</v>
      </c>
      <c r="P1254">
        <f>_xlfn.XLOOKUP(D:D,CPI_Index!E:E,CPI_Index!B:B)</f>
        <v>118.3</v>
      </c>
      <c r="Q1254" s="11">
        <f>M1254*(CPI_Index!$B$112/Movies!P1254)</f>
        <v>2997982.7075232458</v>
      </c>
    </row>
    <row r="1255" spans="1:17" hidden="1" x14ac:dyDescent="0.25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 s="3">
        <v>39000000</v>
      </c>
      <c r="M1255" s="3">
        <v>288752301</v>
      </c>
      <c r="N1255" t="s">
        <v>44</v>
      </c>
      <c r="O1255">
        <v>117</v>
      </c>
      <c r="P1255">
        <f>_xlfn.XLOOKUP(D:D,CPI_Index!E:E,CPI_Index!B:B)</f>
        <v>118.3</v>
      </c>
      <c r="Q1255" s="11">
        <f>M1255*(CPI_Index!$B$112/Movies!P1255)</f>
        <v>743726340.78360093</v>
      </c>
    </row>
    <row r="1256" spans="1:17" hidden="1" x14ac:dyDescent="0.25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 s="3">
        <v>70000000</v>
      </c>
      <c r="M1256" s="3">
        <v>329803958</v>
      </c>
      <c r="N1256" t="s">
        <v>2092</v>
      </c>
      <c r="O1256">
        <v>104</v>
      </c>
      <c r="P1256">
        <f>_xlfn.XLOOKUP(D:D,CPI_Index!E:E,CPI_Index!B:B)</f>
        <v>118.3</v>
      </c>
      <c r="Q1256" s="11">
        <f>M1256*(CPI_Index!$B$112/Movies!P1256)</f>
        <v>849461251.07861364</v>
      </c>
    </row>
    <row r="1257" spans="1:17" hidden="1" x14ac:dyDescent="0.25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 s="3">
        <v>6000000</v>
      </c>
      <c r="M1257" s="3">
        <v>12793213</v>
      </c>
      <c r="N1257" t="s">
        <v>2745</v>
      </c>
      <c r="O1257">
        <v>104</v>
      </c>
      <c r="P1257">
        <f>_xlfn.XLOOKUP(D:D,CPI_Index!E:E,CPI_Index!B:B)</f>
        <v>118.3</v>
      </c>
      <c r="Q1257" s="11">
        <f>M1257*(CPI_Index!$B$112/Movies!P1257)</f>
        <v>32950904.489433642</v>
      </c>
    </row>
    <row r="1258" spans="1:17" hidden="1" x14ac:dyDescent="0.25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 s="3">
        <v>2562351</v>
      </c>
      <c r="N1258" t="s">
        <v>4502</v>
      </c>
      <c r="O1258">
        <v>124</v>
      </c>
      <c r="P1258">
        <f>_xlfn.XLOOKUP(D:D,CPI_Index!E:E,CPI_Index!B:B)</f>
        <v>118.3</v>
      </c>
      <c r="Q1258" s="11">
        <f>M1258*(CPI_Index!$B$112/Movies!P1258)</f>
        <v>6599732.457311918</v>
      </c>
    </row>
    <row r="1259" spans="1:17" hidden="1" x14ac:dyDescent="0.25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 s="3">
        <v>5000000</v>
      </c>
      <c r="M1259" s="3">
        <v>13019063</v>
      </c>
      <c r="N1259" t="s">
        <v>4507</v>
      </c>
      <c r="O1259">
        <v>155</v>
      </c>
      <c r="P1259">
        <f>_xlfn.XLOOKUP(D:D,CPI_Index!E:E,CPI_Index!B:B)</f>
        <v>118.3</v>
      </c>
      <c r="Q1259" s="11">
        <f>M1259*(CPI_Index!$B$112/Movies!P1259)</f>
        <v>33532616.196956888</v>
      </c>
    </row>
    <row r="1260" spans="1:17" hidden="1" x14ac:dyDescent="0.25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 s="3">
        <v>15000000</v>
      </c>
      <c r="M1260" s="3">
        <v>34603943</v>
      </c>
      <c r="N1260" t="s">
        <v>50</v>
      </c>
      <c r="O1260">
        <v>128</v>
      </c>
      <c r="P1260">
        <f>_xlfn.XLOOKUP(D:D,CPI_Index!E:E,CPI_Index!B:B)</f>
        <v>118.3</v>
      </c>
      <c r="Q1260" s="11">
        <f>M1260*(CPI_Index!$B$112/Movies!P1260)</f>
        <v>89127822.756551132</v>
      </c>
    </row>
    <row r="1261" spans="1:17" hidden="1" x14ac:dyDescent="0.25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 s="3">
        <v>9000000</v>
      </c>
      <c r="M1261" s="3">
        <v>44196684</v>
      </c>
      <c r="N1261" t="s">
        <v>80</v>
      </c>
      <c r="O1261">
        <v>87</v>
      </c>
      <c r="P1261">
        <f>_xlfn.XLOOKUP(D:D,CPI_Index!E:E,CPI_Index!B:B)</f>
        <v>118.3</v>
      </c>
      <c r="Q1261" s="11">
        <f>M1261*(CPI_Index!$B$112/Movies!P1261)</f>
        <v>113835415.17159763</v>
      </c>
    </row>
    <row r="1262" spans="1:17" hidden="1" x14ac:dyDescent="0.25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 s="3">
        <v>15000000</v>
      </c>
      <c r="M1262" s="3">
        <v>216614388</v>
      </c>
      <c r="N1262" t="s">
        <v>61</v>
      </c>
      <c r="O1262">
        <v>107</v>
      </c>
      <c r="P1262">
        <f>_xlfn.XLOOKUP(D:D,CPI_Index!E:E,CPI_Index!B:B)</f>
        <v>118.3</v>
      </c>
      <c r="Q1262" s="11">
        <f>M1262*(CPI_Index!$B$112/Movies!P1262)</f>
        <v>557923956.24344885</v>
      </c>
    </row>
    <row r="1263" spans="1:17" hidden="1" x14ac:dyDescent="0.25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 s="3">
        <v>12000000</v>
      </c>
      <c r="M1263" s="3">
        <v>78756177</v>
      </c>
      <c r="N1263" t="s">
        <v>44</v>
      </c>
      <c r="O1263">
        <v>85</v>
      </c>
      <c r="P1263">
        <f>_xlfn.XLOOKUP(D:D,CPI_Index!E:E,CPI_Index!B:B)</f>
        <v>118.3</v>
      </c>
      <c r="Q1263" s="11">
        <f>M1263*(CPI_Index!$B$112/Movies!P1263)</f>
        <v>202848750.05832627</v>
      </c>
    </row>
    <row r="1264" spans="1:17" hidden="1" x14ac:dyDescent="0.25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 s="3">
        <v>24000000</v>
      </c>
      <c r="M1264" s="3">
        <v>43455230</v>
      </c>
      <c r="N1264" t="s">
        <v>61</v>
      </c>
      <c r="O1264">
        <v>91</v>
      </c>
      <c r="P1264">
        <f>_xlfn.XLOOKUP(D:D,CPI_Index!E:E,CPI_Index!B:B)</f>
        <v>118.3</v>
      </c>
      <c r="Q1264" s="11">
        <f>M1264*(CPI_Index!$B$112/Movies!P1264)</f>
        <v>111925685.38461538</v>
      </c>
    </row>
    <row r="1265" spans="1:17" hidden="1" x14ac:dyDescent="0.25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 s="3">
        <v>20000000</v>
      </c>
      <c r="M1265" s="3">
        <v>171504781</v>
      </c>
      <c r="N1265" t="s">
        <v>2092</v>
      </c>
      <c r="O1265">
        <v>104</v>
      </c>
      <c r="P1265">
        <f>_xlfn.XLOOKUP(D:D,CPI_Index!E:E,CPI_Index!B:B)</f>
        <v>118.3</v>
      </c>
      <c r="Q1265" s="11">
        <f>M1265*(CPI_Index!$B$112/Movies!P1265)</f>
        <v>441737166.27810645</v>
      </c>
    </row>
    <row r="1266" spans="1:17" hidden="1" x14ac:dyDescent="0.25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 s="3">
        <v>3700000</v>
      </c>
      <c r="M1266" s="3">
        <v>30550920</v>
      </c>
      <c r="N1266" t="s">
        <v>4528</v>
      </c>
      <c r="O1266">
        <v>86</v>
      </c>
      <c r="P1266">
        <f>_xlfn.XLOOKUP(D:D,CPI_Index!E:E,CPI_Index!B:B)</f>
        <v>118.3</v>
      </c>
      <c r="Q1266" s="11">
        <f>M1266*(CPI_Index!$B$112/Movies!P1266)</f>
        <v>78688633.338968724</v>
      </c>
    </row>
    <row r="1267" spans="1:17" hidden="1" x14ac:dyDescent="0.25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 s="3">
        <v>13000000</v>
      </c>
      <c r="M1267" s="3">
        <v>45661556</v>
      </c>
      <c r="N1267" t="s">
        <v>4531</v>
      </c>
      <c r="O1267">
        <v>107</v>
      </c>
      <c r="P1267">
        <f>_xlfn.XLOOKUP(D:D,CPI_Index!E:E,CPI_Index!B:B)</f>
        <v>118.3</v>
      </c>
      <c r="Q1267" s="11">
        <f>M1267*(CPI_Index!$B$112/Movies!P1267)</f>
        <v>117608420.22992392</v>
      </c>
    </row>
    <row r="1268" spans="1:17" hidden="1" x14ac:dyDescent="0.25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 s="3">
        <v>7500000</v>
      </c>
      <c r="M1268" s="3">
        <v>62493712</v>
      </c>
      <c r="N1268" t="s">
        <v>118</v>
      </c>
      <c r="O1268">
        <v>108</v>
      </c>
      <c r="P1268">
        <f>_xlfn.XLOOKUP(D:D,CPI_Index!E:E,CPI_Index!B:B)</f>
        <v>118.3</v>
      </c>
      <c r="Q1268" s="11">
        <f>M1268*(CPI_Index!$B$112/Movies!P1268)</f>
        <v>160962248.9129332</v>
      </c>
    </row>
    <row r="1269" spans="1:17" hidden="1" x14ac:dyDescent="0.25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 s="3">
        <v>28000000</v>
      </c>
      <c r="M1269" s="3">
        <v>102953112</v>
      </c>
      <c r="N1269" t="s">
        <v>180</v>
      </c>
      <c r="O1269">
        <v>113</v>
      </c>
      <c r="P1269">
        <f>_xlfn.XLOOKUP(D:D,CPI_Index!E:E,CPI_Index!B:B)</f>
        <v>118.3</v>
      </c>
      <c r="Q1269" s="11">
        <f>M1269*(CPI_Index!$B$112/Movies!P1269)</f>
        <v>265171709.4370245</v>
      </c>
    </row>
    <row r="1270" spans="1:17" hidden="1" x14ac:dyDescent="0.25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 s="3">
        <v>1100000</v>
      </c>
      <c r="M1270" s="3">
        <v>11806119</v>
      </c>
      <c r="N1270" t="s">
        <v>4540</v>
      </c>
      <c r="O1270">
        <v>92</v>
      </c>
      <c r="P1270">
        <f>_xlfn.XLOOKUP(D:D,CPI_Index!E:E,CPI_Index!B:B)</f>
        <v>118.3</v>
      </c>
      <c r="Q1270" s="11">
        <f>M1270*(CPI_Index!$B$112/Movies!P1270)</f>
        <v>30408490.780219778</v>
      </c>
    </row>
    <row r="1271" spans="1:17" hidden="1" x14ac:dyDescent="0.25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 s="3">
        <v>7000000</v>
      </c>
      <c r="M1271" s="3">
        <v>8865702</v>
      </c>
      <c r="N1271" t="s">
        <v>61</v>
      </c>
      <c r="O1271">
        <v>164</v>
      </c>
      <c r="P1271">
        <f>_xlfn.XLOOKUP(D:D,CPI_Index!E:E,CPI_Index!B:B)</f>
        <v>118.3</v>
      </c>
      <c r="Q1271" s="11">
        <f>M1271*(CPI_Index!$B$112/Movies!P1271)</f>
        <v>22834990.696534235</v>
      </c>
    </row>
    <row r="1272" spans="1:17" hidden="1" x14ac:dyDescent="0.25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 s="3">
        <v>10000000</v>
      </c>
      <c r="M1272" s="3">
        <v>21486757</v>
      </c>
      <c r="N1272" t="s">
        <v>50</v>
      </c>
      <c r="O1272">
        <v>104</v>
      </c>
      <c r="P1272">
        <f>_xlfn.XLOOKUP(D:D,CPI_Index!E:E,CPI_Index!B:B)</f>
        <v>118.3</v>
      </c>
      <c r="Q1272" s="11">
        <f>M1272*(CPI_Index!$B$112/Movies!P1272)</f>
        <v>55342475.552831776</v>
      </c>
    </row>
    <row r="1273" spans="1:17" hidden="1" x14ac:dyDescent="0.25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 s="3">
        <v>12500000</v>
      </c>
      <c r="M1273" s="3">
        <v>84460846</v>
      </c>
      <c r="N1273" t="s">
        <v>39</v>
      </c>
      <c r="O1273">
        <v>69</v>
      </c>
      <c r="P1273">
        <f>_xlfn.XLOOKUP(D:D,CPI_Index!E:E,CPI_Index!B:B)</f>
        <v>118.3</v>
      </c>
      <c r="Q1273" s="11">
        <f>M1273*(CPI_Index!$B$112/Movies!P1273)</f>
        <v>217542009.94251901</v>
      </c>
    </row>
    <row r="1274" spans="1:17" hidden="1" x14ac:dyDescent="0.25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 s="3">
        <v>63000000</v>
      </c>
      <c r="M1274" s="3">
        <v>189015611</v>
      </c>
      <c r="N1274" t="s">
        <v>4150</v>
      </c>
      <c r="O1274">
        <v>102</v>
      </c>
      <c r="P1274">
        <f>_xlfn.XLOOKUP(D:D,CPI_Index!E:E,CPI_Index!B:B)</f>
        <v>118.3</v>
      </c>
      <c r="Q1274" s="11">
        <f>M1274*(CPI_Index!$B$112/Movies!P1274)</f>
        <v>486839025.1200338</v>
      </c>
    </row>
    <row r="1275" spans="1:17" hidden="1" x14ac:dyDescent="0.25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 s="3">
        <v>13000000</v>
      </c>
      <c r="M1275" s="3">
        <v>32078318</v>
      </c>
      <c r="N1275" t="s">
        <v>44</v>
      </c>
      <c r="O1275">
        <v>111</v>
      </c>
      <c r="P1275">
        <f>_xlfn.XLOOKUP(D:D,CPI_Index!E:E,CPI_Index!B:B)</f>
        <v>118.3</v>
      </c>
      <c r="Q1275" s="11">
        <f>M1275*(CPI_Index!$B$112/Movies!P1275)</f>
        <v>82622683.808960259</v>
      </c>
    </row>
    <row r="1276" spans="1:17" hidden="1" x14ac:dyDescent="0.25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 s="3">
        <v>14000000</v>
      </c>
      <c r="M1276" s="3">
        <v>34670720</v>
      </c>
      <c r="N1276" t="s">
        <v>138</v>
      </c>
      <c r="O1276">
        <v>119</v>
      </c>
      <c r="P1276">
        <f>_xlfn.XLOOKUP(D:D,CPI_Index!E:E,CPI_Index!B:B)</f>
        <v>118.3</v>
      </c>
      <c r="Q1276" s="11">
        <f>M1276*(CPI_Index!$B$112/Movies!P1276)</f>
        <v>89299817.278106496</v>
      </c>
    </row>
    <row r="1277" spans="1:17" hidden="1" x14ac:dyDescent="0.25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 s="3">
        <v>10000000</v>
      </c>
      <c r="M1277" s="3">
        <v>3916303</v>
      </c>
      <c r="N1277" t="s">
        <v>1751</v>
      </c>
      <c r="O1277">
        <v>100</v>
      </c>
      <c r="P1277">
        <f>_xlfn.XLOOKUP(D:D,CPI_Index!E:E,CPI_Index!B:B)</f>
        <v>118.3</v>
      </c>
      <c r="Q1277" s="11">
        <f>M1277*(CPI_Index!$B$112/Movies!P1277)</f>
        <v>10087045.850380387</v>
      </c>
    </row>
    <row r="1278" spans="1:17" hidden="1" x14ac:dyDescent="0.25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 s="3">
        <v>2000000</v>
      </c>
      <c r="M1278" s="3">
        <v>6673032</v>
      </c>
      <c r="N1278" t="s">
        <v>2026</v>
      </c>
      <c r="O1278">
        <v>92</v>
      </c>
      <c r="P1278">
        <f>_xlfn.XLOOKUP(D:D,CPI_Index!E:E,CPI_Index!B:B)</f>
        <v>118.3</v>
      </c>
      <c r="Q1278" s="11">
        <f>M1278*(CPI_Index!$B$112/Movies!P1278)</f>
        <v>17187428.997464072</v>
      </c>
    </row>
    <row r="1279" spans="1:17" hidden="1" x14ac:dyDescent="0.25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 s="3">
        <v>13000000</v>
      </c>
      <c r="M1279" s="3">
        <v>8038508</v>
      </c>
      <c r="N1279" t="s">
        <v>4531</v>
      </c>
      <c r="O1279">
        <v>116</v>
      </c>
      <c r="P1279">
        <f>_xlfn.XLOOKUP(D:D,CPI_Index!E:E,CPI_Index!B:B)</f>
        <v>118.3</v>
      </c>
      <c r="Q1279" s="11">
        <f>M1279*(CPI_Index!$B$112/Movies!P1279)</f>
        <v>20704424.240067624</v>
      </c>
    </row>
    <row r="1280" spans="1:17" hidden="1" x14ac:dyDescent="0.25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 s="3">
        <v>7000000</v>
      </c>
      <c r="M1280" s="3">
        <v>50888729</v>
      </c>
      <c r="N1280" t="s">
        <v>4571</v>
      </c>
      <c r="O1280">
        <v>108</v>
      </c>
      <c r="P1280">
        <f>_xlfn.XLOOKUP(D:D,CPI_Index!E:E,CPI_Index!B:B)</f>
        <v>118.3</v>
      </c>
      <c r="Q1280" s="11">
        <f>M1280*(CPI_Index!$B$112/Movies!P1280)</f>
        <v>131071815.09974639</v>
      </c>
    </row>
    <row r="1281" spans="1:17" hidden="1" x14ac:dyDescent="0.25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 s="3">
        <v>3975244</v>
      </c>
      <c r="N1281" t="s">
        <v>551</v>
      </c>
      <c r="O1281">
        <v>168</v>
      </c>
      <c r="P1281">
        <f>_xlfn.XLOOKUP(D:D,CPI_Index!E:E,CPI_Index!B:B)</f>
        <v>118.3</v>
      </c>
      <c r="Q1281" s="11">
        <f>M1281*(CPI_Index!$B$112/Movies!P1281)</f>
        <v>10238857.538461538</v>
      </c>
    </row>
    <row r="1282" spans="1:17" hidden="1" x14ac:dyDescent="0.25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 s="3">
        <v>17000000</v>
      </c>
      <c r="M1282" s="3">
        <v>10006806</v>
      </c>
      <c r="N1282" t="s">
        <v>3279</v>
      </c>
      <c r="O1282">
        <v>171</v>
      </c>
      <c r="P1282">
        <f>_xlfn.XLOOKUP(D:D,CPI_Index!E:E,CPI_Index!B:B)</f>
        <v>118.3</v>
      </c>
      <c r="Q1282" s="11">
        <f>M1282*(CPI_Index!$B$112/Movies!P1282)</f>
        <v>25774081.049873203</v>
      </c>
    </row>
    <row r="1283" spans="1:17" hidden="1" x14ac:dyDescent="0.25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 s="3">
        <v>19000000</v>
      </c>
      <c r="M1283" s="3">
        <v>8247943</v>
      </c>
      <c r="N1283" t="s">
        <v>2100</v>
      </c>
      <c r="O1283">
        <v>95</v>
      </c>
      <c r="P1283">
        <f>_xlfn.XLOOKUP(D:D,CPI_Index!E:E,CPI_Index!B:B)</f>
        <v>118.3</v>
      </c>
      <c r="Q1283" s="11">
        <f>M1283*(CPI_Index!$B$112/Movies!P1283)</f>
        <v>21243856.568892643</v>
      </c>
    </row>
    <row r="1284" spans="1:17" hidden="1" x14ac:dyDescent="0.25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 s="3">
        <v>31000000</v>
      </c>
      <c r="M1284" s="3">
        <v>74151346</v>
      </c>
      <c r="N1284" t="s">
        <v>611</v>
      </c>
      <c r="O1284">
        <v>74</v>
      </c>
      <c r="P1284">
        <f>_xlfn.XLOOKUP(D:D,CPI_Index!E:E,CPI_Index!B:B)</f>
        <v>118.3</v>
      </c>
      <c r="Q1284" s="11">
        <f>M1284*(CPI_Index!$B$112/Movies!P1284)</f>
        <v>190988293.54353338</v>
      </c>
    </row>
    <row r="1285" spans="1:17" hidden="1" x14ac:dyDescent="0.25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 s="3">
        <v>1547397</v>
      </c>
      <c r="N1285" t="s">
        <v>4588</v>
      </c>
      <c r="O1285">
        <v>104</v>
      </c>
      <c r="P1285">
        <f>_xlfn.XLOOKUP(D:D,CPI_Index!E:E,CPI_Index!B:B)</f>
        <v>118.3</v>
      </c>
      <c r="Q1285" s="11">
        <f>M1285*(CPI_Index!$B$112/Movies!P1285)</f>
        <v>3985560.9966187654</v>
      </c>
    </row>
    <row r="1286" spans="1:17" hidden="1" x14ac:dyDescent="0.25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 s="3">
        <v>20000000</v>
      </c>
      <c r="M1286" s="3">
        <v>57041866</v>
      </c>
      <c r="N1286" t="s">
        <v>4592</v>
      </c>
      <c r="O1286">
        <v>123</v>
      </c>
      <c r="P1286">
        <f>_xlfn.XLOOKUP(D:D,CPI_Index!E:E,CPI_Index!B:B)</f>
        <v>118.3</v>
      </c>
      <c r="Q1286" s="11">
        <f>M1286*(CPI_Index!$B$112/Movies!P1286)</f>
        <v>146920173.8816568</v>
      </c>
    </row>
    <row r="1287" spans="1:17" hidden="1" x14ac:dyDescent="0.25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 s="3">
        <v>29000000</v>
      </c>
      <c r="M1287" s="3">
        <v>34994648</v>
      </c>
      <c r="N1287" t="s">
        <v>4150</v>
      </c>
      <c r="O1287">
        <v>104</v>
      </c>
      <c r="P1287">
        <f>_xlfn.XLOOKUP(D:D,CPI_Index!E:E,CPI_Index!B:B)</f>
        <v>118.3</v>
      </c>
      <c r="Q1287" s="11">
        <f>M1287*(CPI_Index!$B$112/Movies!P1287)</f>
        <v>90134144.087912083</v>
      </c>
    </row>
    <row r="1288" spans="1:17" hidden="1" x14ac:dyDescent="0.25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 s="3">
        <v>13000000</v>
      </c>
      <c r="M1288" s="3">
        <v>49369899</v>
      </c>
      <c r="N1288" t="s">
        <v>2026</v>
      </c>
      <c r="O1288">
        <v>93</v>
      </c>
      <c r="P1288">
        <f>_xlfn.XLOOKUP(D:D,CPI_Index!E:E,CPI_Index!B:B)</f>
        <v>118.3</v>
      </c>
      <c r="Q1288" s="11">
        <f>M1288*(CPI_Index!$B$112/Movies!P1288)</f>
        <v>127159832.8427726</v>
      </c>
    </row>
    <row r="1289" spans="1:17" hidden="1" x14ac:dyDescent="0.25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 s="3">
        <v>32632093</v>
      </c>
      <c r="N1289" t="s">
        <v>23</v>
      </c>
      <c r="O1289">
        <v>121</v>
      </c>
      <c r="P1289">
        <f>_xlfn.XLOOKUP(D:D,CPI_Index!E:E,CPI_Index!B:B)</f>
        <v>118.3</v>
      </c>
      <c r="Q1289" s="11">
        <f>M1289*(CPI_Index!$B$112/Movies!P1289)</f>
        <v>84049017.219780207</v>
      </c>
    </row>
    <row r="1290" spans="1:17" hidden="1" x14ac:dyDescent="0.25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 s="3">
        <v>46630000</v>
      </c>
      <c r="M1290" s="3">
        <v>8083123</v>
      </c>
      <c r="N1290" t="s">
        <v>4602</v>
      </c>
      <c r="O1290">
        <v>126</v>
      </c>
      <c r="P1290">
        <f>_xlfn.XLOOKUP(D:D,CPI_Index!E:E,CPI_Index!B:B)</f>
        <v>118.3</v>
      </c>
      <c r="Q1290" s="11">
        <f>M1290*(CPI_Index!$B$112/Movies!P1290)</f>
        <v>20819337.092983939</v>
      </c>
    </row>
    <row r="1291" spans="1:17" hidden="1" x14ac:dyDescent="0.25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 s="3">
        <v>2000000</v>
      </c>
      <c r="N1291" t="s">
        <v>4607</v>
      </c>
      <c r="O1291">
        <v>88</v>
      </c>
      <c r="P1291">
        <f>_xlfn.XLOOKUP(D:D,CPI_Index!E:E,CPI_Index!B:B)</f>
        <v>118.3</v>
      </c>
      <c r="Q1291" s="11">
        <f>M1291*(CPI_Index!$B$112/Movies!P1291)</f>
        <v>0</v>
      </c>
    </row>
    <row r="1292" spans="1:17" hidden="1" x14ac:dyDescent="0.25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 s="3">
        <v>5000000</v>
      </c>
      <c r="M1292" s="3">
        <v>17768757</v>
      </c>
      <c r="N1292" t="s">
        <v>4611</v>
      </c>
      <c r="O1292">
        <v>88</v>
      </c>
      <c r="P1292">
        <f>_xlfn.XLOOKUP(D:D,CPI_Index!E:E,CPI_Index!B:B)</f>
        <v>118.3</v>
      </c>
      <c r="Q1292" s="11">
        <f>M1292*(CPI_Index!$B$112/Movies!P1292)</f>
        <v>45766189.838546067</v>
      </c>
    </row>
    <row r="1293" spans="1:17" hidden="1" x14ac:dyDescent="0.25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 s="3">
        <v>7500000</v>
      </c>
      <c r="M1293" s="3">
        <v>5596267</v>
      </c>
      <c r="N1293" t="s">
        <v>4616</v>
      </c>
      <c r="O1293">
        <v>96</v>
      </c>
      <c r="P1293">
        <f>_xlfn.XLOOKUP(D:D,CPI_Index!E:E,CPI_Index!B:B)</f>
        <v>118.3</v>
      </c>
      <c r="Q1293" s="11">
        <f>M1293*(CPI_Index!$B$112/Movies!P1293)</f>
        <v>14414053.718512256</v>
      </c>
    </row>
    <row r="1294" spans="1:17" hidden="1" x14ac:dyDescent="0.25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 s="3">
        <v>13000000</v>
      </c>
      <c r="M1294" s="3">
        <v>6424112</v>
      </c>
      <c r="N1294" t="s">
        <v>4619</v>
      </c>
      <c r="O1294">
        <v>99</v>
      </c>
      <c r="P1294">
        <f>_xlfn.XLOOKUP(D:D,CPI_Index!E:E,CPI_Index!B:B)</f>
        <v>118.3</v>
      </c>
      <c r="Q1294" s="11">
        <f>M1294*(CPI_Index!$B$112/Movies!P1294)</f>
        <v>16546296.926458156</v>
      </c>
    </row>
    <row r="1295" spans="1:17" hidden="1" x14ac:dyDescent="0.25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 s="3">
        <v>7500000</v>
      </c>
      <c r="M1295" s="3">
        <v>18869631</v>
      </c>
      <c r="N1295" t="s">
        <v>23</v>
      </c>
      <c r="O1295">
        <v>99</v>
      </c>
      <c r="P1295">
        <f>_xlfn.XLOOKUP(D:D,CPI_Index!E:E,CPI_Index!B:B)</f>
        <v>118.3</v>
      </c>
      <c r="Q1295" s="11">
        <f>M1295*(CPI_Index!$B$112/Movies!P1295)</f>
        <v>48601661.586644121</v>
      </c>
    </row>
    <row r="1296" spans="1:17" hidden="1" x14ac:dyDescent="0.25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 s="3">
        <v>32000000</v>
      </c>
      <c r="M1296" s="3">
        <v>60329001</v>
      </c>
      <c r="N1296" t="s">
        <v>44</v>
      </c>
      <c r="O1296">
        <v>101</v>
      </c>
      <c r="P1296">
        <f>_xlfn.XLOOKUP(D:D,CPI_Index!E:E,CPI_Index!B:B)</f>
        <v>118.3</v>
      </c>
      <c r="Q1296" s="11">
        <f>M1296*(CPI_Index!$B$112/Movies!P1296)</f>
        <v>155386699.95519865</v>
      </c>
    </row>
    <row r="1297" spans="1:17" hidden="1" x14ac:dyDescent="0.25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 s="3">
        <v>31000000</v>
      </c>
      <c r="M1297" s="3">
        <v>37903295</v>
      </c>
      <c r="N1297" t="s">
        <v>23</v>
      </c>
      <c r="O1297">
        <v>91</v>
      </c>
      <c r="P1297">
        <f>_xlfn.XLOOKUP(D:D,CPI_Index!E:E,CPI_Index!B:B)</f>
        <v>118.3</v>
      </c>
      <c r="Q1297" s="11">
        <f>M1297*(CPI_Index!$B$112/Movies!P1297)</f>
        <v>97625815.608622134</v>
      </c>
    </row>
    <row r="1298" spans="1:17" hidden="1" x14ac:dyDescent="0.25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 s="3">
        <v>3000000</v>
      </c>
      <c r="M1298" s="3">
        <v>13030057</v>
      </c>
      <c r="N1298" t="s">
        <v>4630</v>
      </c>
      <c r="O1298">
        <v>88</v>
      </c>
      <c r="P1298">
        <f>_xlfn.XLOOKUP(D:D,CPI_Index!E:E,CPI_Index!B:B)</f>
        <v>118.3</v>
      </c>
      <c r="Q1298" s="11">
        <f>M1298*(CPI_Index!$B$112/Movies!P1298)</f>
        <v>33560932.949281484</v>
      </c>
    </row>
    <row r="1299" spans="1:17" hidden="1" x14ac:dyDescent="0.25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 s="3">
        <v>3500000</v>
      </c>
      <c r="M1299" s="3">
        <v>4385516</v>
      </c>
      <c r="N1299" t="s">
        <v>1751</v>
      </c>
      <c r="O1299">
        <v>86</v>
      </c>
      <c r="P1299">
        <f>_xlfn.XLOOKUP(D:D,CPI_Index!E:E,CPI_Index!B:B)</f>
        <v>118.3</v>
      </c>
      <c r="Q1299" s="11">
        <f>M1299*(CPI_Index!$B$112/Movies!P1299)</f>
        <v>11295576.713440405</v>
      </c>
    </row>
    <row r="1300" spans="1:17" hidden="1" x14ac:dyDescent="0.25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 s="3">
        <v>42039085</v>
      </c>
      <c r="N1300" t="s">
        <v>50</v>
      </c>
      <c r="O1300">
        <v>110</v>
      </c>
      <c r="P1300">
        <f>_xlfn.XLOOKUP(D:D,CPI_Index!E:E,CPI_Index!B:B)</f>
        <v>118.3</v>
      </c>
      <c r="Q1300" s="11">
        <f>M1300*(CPI_Index!$B$112/Movies!P1300)</f>
        <v>108278184.27303465</v>
      </c>
    </row>
    <row r="1301" spans="1:17" hidden="1" x14ac:dyDescent="0.25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 s="3">
        <v>2800000</v>
      </c>
      <c r="M1301" s="3">
        <v>19170001</v>
      </c>
      <c r="N1301" t="s">
        <v>44</v>
      </c>
      <c r="O1301">
        <v>88</v>
      </c>
      <c r="P1301">
        <f>_xlfn.XLOOKUP(D:D,CPI_Index!E:E,CPI_Index!B:B)</f>
        <v>118.3</v>
      </c>
      <c r="Q1301" s="11">
        <f>M1301*(CPI_Index!$B$112/Movies!P1301)</f>
        <v>49375311.113271341</v>
      </c>
    </row>
    <row r="1302" spans="1:17" hidden="1" x14ac:dyDescent="0.25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 s="3">
        <v>8000000</v>
      </c>
      <c r="M1302" s="3">
        <v>22433275</v>
      </c>
      <c r="N1302" t="s">
        <v>180</v>
      </c>
      <c r="O1302">
        <v>88</v>
      </c>
      <c r="P1302">
        <f>_xlfn.XLOOKUP(D:D,CPI_Index!E:E,CPI_Index!B:B)</f>
        <v>118.3</v>
      </c>
      <c r="Q1302" s="11">
        <f>M1302*(CPI_Index!$B$112/Movies!P1302)</f>
        <v>57780379.480135247</v>
      </c>
    </row>
    <row r="1303" spans="1:17" hidden="1" x14ac:dyDescent="0.25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 s="3">
        <v>3000000</v>
      </c>
      <c r="M1303" s="3">
        <v>12090735</v>
      </c>
      <c r="N1303" t="s">
        <v>2175</v>
      </c>
      <c r="O1303">
        <v>97</v>
      </c>
      <c r="P1303">
        <f>_xlfn.XLOOKUP(D:D,CPI_Index!E:E,CPI_Index!B:B)</f>
        <v>118.3</v>
      </c>
      <c r="Q1303" s="11">
        <f>M1303*(CPI_Index!$B$112/Movies!P1303)</f>
        <v>31141563.436179202</v>
      </c>
    </row>
    <row r="1304" spans="1:17" hidden="1" x14ac:dyDescent="0.25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 s="3">
        <v>20000000</v>
      </c>
      <c r="M1304" s="3">
        <v>17637950</v>
      </c>
      <c r="N1304" t="s">
        <v>23</v>
      </c>
      <c r="O1304">
        <v>120</v>
      </c>
      <c r="P1304">
        <f>_xlfn.XLOOKUP(D:D,CPI_Index!E:E,CPI_Index!B:B)</f>
        <v>118.3</v>
      </c>
      <c r="Q1304" s="11">
        <f>M1304*(CPI_Index!$B$112/Movies!P1304)</f>
        <v>45429276.120033808</v>
      </c>
    </row>
    <row r="1305" spans="1:17" hidden="1" x14ac:dyDescent="0.25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 s="3">
        <v>6000000</v>
      </c>
      <c r="M1305" s="3">
        <v>46616067</v>
      </c>
      <c r="N1305" t="s">
        <v>50</v>
      </c>
      <c r="O1305">
        <v>120</v>
      </c>
      <c r="P1305">
        <f>_xlfn.XLOOKUP(D:D,CPI_Index!E:E,CPI_Index!B:B)</f>
        <v>118.3</v>
      </c>
      <c r="Q1305" s="11">
        <f>M1305*(CPI_Index!$B$112/Movies!P1305)</f>
        <v>120066911.36855452</v>
      </c>
    </row>
    <row r="1306" spans="1:17" hidden="1" x14ac:dyDescent="0.25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 s="3">
        <v>20000000</v>
      </c>
      <c r="M1306" s="3">
        <v>13854000</v>
      </c>
      <c r="N1306" t="s">
        <v>4655</v>
      </c>
      <c r="O1306">
        <v>105</v>
      </c>
      <c r="P1306">
        <f>_xlfn.XLOOKUP(D:D,CPI_Index!E:E,CPI_Index!B:B)</f>
        <v>118.3</v>
      </c>
      <c r="Q1306" s="11">
        <f>M1306*(CPI_Index!$B$112/Movies!P1306)</f>
        <v>35683125.950972103</v>
      </c>
    </row>
    <row r="1307" spans="1:17" hidden="1" x14ac:dyDescent="0.25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 s="3">
        <v>15000000</v>
      </c>
      <c r="M1307" s="3">
        <v>6908797</v>
      </c>
      <c r="N1307" t="s">
        <v>4659</v>
      </c>
      <c r="O1307">
        <v>120</v>
      </c>
      <c r="P1307">
        <f>_xlfn.XLOOKUP(D:D,CPI_Index!E:E,CPI_Index!B:B)</f>
        <v>118.3</v>
      </c>
      <c r="Q1307" s="11">
        <f>M1307*(CPI_Index!$B$112/Movies!P1307)</f>
        <v>17794678.325443786</v>
      </c>
    </row>
    <row r="1308" spans="1:17" hidden="1" x14ac:dyDescent="0.25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 s="3">
        <v>2500000</v>
      </c>
      <c r="M1308" s="3">
        <v>1189315</v>
      </c>
      <c r="N1308" t="s">
        <v>4662</v>
      </c>
      <c r="O1308">
        <v>93</v>
      </c>
      <c r="P1308">
        <f>_xlfn.XLOOKUP(D:D,CPI_Index!E:E,CPI_Index!B:B)</f>
        <v>118.3</v>
      </c>
      <c r="Q1308" s="11">
        <f>M1308*(CPI_Index!$B$112/Movies!P1308)</f>
        <v>3063265.2620456466</v>
      </c>
    </row>
    <row r="1309" spans="1:17" hidden="1" x14ac:dyDescent="0.25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 s="3">
        <v>17000000</v>
      </c>
      <c r="M1309" s="3">
        <v>8578231</v>
      </c>
      <c r="N1309" t="s">
        <v>4664</v>
      </c>
      <c r="O1309">
        <v>99</v>
      </c>
      <c r="P1309">
        <f>_xlfn.XLOOKUP(D:D,CPI_Index!E:E,CPI_Index!B:B)</f>
        <v>118.3</v>
      </c>
      <c r="Q1309" s="11">
        <f>M1309*(CPI_Index!$B$112/Movies!P1309)</f>
        <v>22094564.545224003</v>
      </c>
    </row>
    <row r="1310" spans="1:17" hidden="1" x14ac:dyDescent="0.25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 s="3">
        <v>2000000</v>
      </c>
      <c r="M1310" s="3">
        <v>725131</v>
      </c>
      <c r="N1310" t="s">
        <v>2352</v>
      </c>
      <c r="O1310">
        <v>103</v>
      </c>
      <c r="P1310">
        <f>_xlfn.XLOOKUP(D:D,CPI_Index!E:E,CPI_Index!B:B)</f>
        <v>118.3</v>
      </c>
      <c r="Q1310" s="11">
        <f>M1310*(CPI_Index!$B$112/Movies!P1310)</f>
        <v>1867687.3685545223</v>
      </c>
    </row>
    <row r="1311" spans="1:17" hidden="1" x14ac:dyDescent="0.25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 s="3">
        <v>6200000</v>
      </c>
      <c r="M1311" s="3">
        <v>9205924</v>
      </c>
      <c r="N1311" t="s">
        <v>4185</v>
      </c>
      <c r="O1311">
        <v>89</v>
      </c>
      <c r="P1311">
        <f>_xlfn.XLOOKUP(D:D,CPI_Index!E:E,CPI_Index!B:B)</f>
        <v>118.3</v>
      </c>
      <c r="Q1311" s="11">
        <f>M1311*(CPI_Index!$B$112/Movies!P1311)</f>
        <v>23711285.230769228</v>
      </c>
    </row>
    <row r="1312" spans="1:17" hidden="1" x14ac:dyDescent="0.25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 s="3">
        <v>5000000</v>
      </c>
      <c r="M1312" s="3">
        <v>3569939</v>
      </c>
      <c r="N1312" t="s">
        <v>31</v>
      </c>
      <c r="O1312">
        <v>100</v>
      </c>
      <c r="P1312">
        <f>_xlfn.XLOOKUP(D:D,CPI_Index!E:E,CPI_Index!B:B)</f>
        <v>118.3</v>
      </c>
      <c r="Q1312" s="11">
        <f>M1312*(CPI_Index!$B$112/Movies!P1312)</f>
        <v>9194931.6424344871</v>
      </c>
    </row>
    <row r="1313" spans="1:17" hidden="1" x14ac:dyDescent="0.25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 s="3">
        <v>6000000</v>
      </c>
      <c r="M1313" s="3">
        <v>5680515</v>
      </c>
      <c r="N1313" t="s">
        <v>50</v>
      </c>
      <c r="O1313">
        <v>119</v>
      </c>
      <c r="P1313">
        <f>_xlfn.XLOOKUP(D:D,CPI_Index!E:E,CPI_Index!B:B)</f>
        <v>118.3</v>
      </c>
      <c r="Q1313" s="11">
        <f>M1313*(CPI_Index!$B$112/Movies!P1313)</f>
        <v>14631047.510566356</v>
      </c>
    </row>
    <row r="1314" spans="1:17" hidden="1" x14ac:dyDescent="0.25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 s="3">
        <v>13994920</v>
      </c>
      <c r="N1314" t="s">
        <v>2782</v>
      </c>
      <c r="O1314">
        <v>103</v>
      </c>
      <c r="P1314">
        <f>_xlfn.XLOOKUP(D:D,CPI_Index!E:E,CPI_Index!B:B)</f>
        <v>118.3</v>
      </c>
      <c r="Q1314" s="11">
        <f>M1314*(CPI_Index!$B$112/Movies!P1314)</f>
        <v>36046087.269653417</v>
      </c>
    </row>
    <row r="1315" spans="1:17" hidden="1" x14ac:dyDescent="0.25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 s="3">
        <v>1100000</v>
      </c>
      <c r="M1315" s="3">
        <v>671382</v>
      </c>
      <c r="N1315" t="s">
        <v>4681</v>
      </c>
      <c r="O1315">
        <v>85</v>
      </c>
      <c r="P1315">
        <f>_xlfn.XLOOKUP(D:D,CPI_Index!E:E,CPI_Index!B:B)</f>
        <v>118.3</v>
      </c>
      <c r="Q1315" s="11">
        <f>M1315*(CPI_Index!$B$112/Movies!P1315)</f>
        <v>1729248.4818258663</v>
      </c>
    </row>
    <row r="1316" spans="1:17" hidden="1" x14ac:dyDescent="0.25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 s="3">
        <v>700000</v>
      </c>
      <c r="M1316" s="3">
        <v>7263129</v>
      </c>
      <c r="N1316" t="s">
        <v>4684</v>
      </c>
      <c r="O1316">
        <v>88</v>
      </c>
      <c r="P1316">
        <f>_xlfn.XLOOKUP(D:D,CPI_Index!E:E,CPI_Index!B:B)</f>
        <v>118.3</v>
      </c>
      <c r="Q1316" s="11">
        <f>M1316*(CPI_Index!$B$112/Movies!P1316)</f>
        <v>18707315.353338968</v>
      </c>
    </row>
    <row r="1317" spans="1:17" hidden="1" x14ac:dyDescent="0.25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 s="3">
        <v>20000000</v>
      </c>
      <c r="M1317" s="3">
        <v>16031707</v>
      </c>
      <c r="N1317" t="s">
        <v>44</v>
      </c>
      <c r="O1317">
        <v>106</v>
      </c>
      <c r="P1317">
        <f>_xlfn.XLOOKUP(D:D,CPI_Index!E:E,CPI_Index!B:B)</f>
        <v>118.3</v>
      </c>
      <c r="Q1317" s="11">
        <f>M1317*(CPI_Index!$B$112/Movies!P1317)</f>
        <v>41292148.122569732</v>
      </c>
    </row>
    <row r="1318" spans="1:17" hidden="1" x14ac:dyDescent="0.25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 s="3">
        <v>19510371</v>
      </c>
      <c r="N1318" t="s">
        <v>23</v>
      </c>
      <c r="O1318">
        <v>90</v>
      </c>
      <c r="P1318">
        <f>_xlfn.XLOOKUP(D:D,CPI_Index!E:E,CPI_Index!B:B)</f>
        <v>118.3</v>
      </c>
      <c r="Q1318" s="11">
        <f>M1318*(CPI_Index!$B$112/Movies!P1318)</f>
        <v>50251986.844463222</v>
      </c>
    </row>
    <row r="1319" spans="1:17" hidden="1" x14ac:dyDescent="0.25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 s="3">
        <v>23000000</v>
      </c>
      <c r="M1319" s="3">
        <v>41292551</v>
      </c>
      <c r="N1319" t="s">
        <v>4690</v>
      </c>
      <c r="O1319">
        <v>115</v>
      </c>
      <c r="P1319">
        <f>_xlfn.XLOOKUP(D:D,CPI_Index!E:E,CPI_Index!B:B)</f>
        <v>118.3</v>
      </c>
      <c r="Q1319" s="11">
        <f>M1319*(CPI_Index!$B$112/Movies!P1319)</f>
        <v>106355370.1580727</v>
      </c>
    </row>
    <row r="1320" spans="1:17" hidden="1" x14ac:dyDescent="0.25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 s="3">
        <v>1200000</v>
      </c>
      <c r="M1320" s="3">
        <v>3109904</v>
      </c>
      <c r="N1320" t="s">
        <v>4694</v>
      </c>
      <c r="O1320">
        <v>90</v>
      </c>
      <c r="P1320">
        <f>_xlfn.XLOOKUP(D:D,CPI_Index!E:E,CPI_Index!B:B)</f>
        <v>118.3</v>
      </c>
      <c r="Q1320" s="11">
        <f>M1320*(CPI_Index!$B$112/Movies!P1320)</f>
        <v>8010040.1420118334</v>
      </c>
    </row>
    <row r="1321" spans="1:17" hidden="1" x14ac:dyDescent="0.25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 s="3">
        <v>20000000</v>
      </c>
      <c r="M1321" s="3">
        <v>51684798</v>
      </c>
      <c r="N1321" t="s">
        <v>113</v>
      </c>
      <c r="O1321">
        <v>106</v>
      </c>
      <c r="P1321">
        <f>_xlfn.XLOOKUP(D:D,CPI_Index!E:E,CPI_Index!B:B)</f>
        <v>118.3</v>
      </c>
      <c r="Q1321" s="11">
        <f>M1321*(CPI_Index!$B$112/Movies!P1321)</f>
        <v>133122214.29078613</v>
      </c>
    </row>
    <row r="1322" spans="1:17" hidden="1" x14ac:dyDescent="0.25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 s="3">
        <v>5000000</v>
      </c>
      <c r="M1322" s="3">
        <v>6957975</v>
      </c>
      <c r="N1322" t="s">
        <v>4701</v>
      </c>
      <c r="O1322">
        <v>98</v>
      </c>
      <c r="P1322">
        <f>_xlfn.XLOOKUP(D:D,CPI_Index!E:E,CPI_Index!B:B)</f>
        <v>118.3</v>
      </c>
      <c r="Q1322" s="11">
        <f>M1322*(CPI_Index!$B$112/Movies!P1322)</f>
        <v>17921343.892645814</v>
      </c>
    </row>
    <row r="1323" spans="1:17" hidden="1" x14ac:dyDescent="0.25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 s="3">
        <v>17500000</v>
      </c>
      <c r="M1323" s="3">
        <v>25024919</v>
      </c>
      <c r="N1323" t="s">
        <v>4704</v>
      </c>
      <c r="O1323">
        <v>116</v>
      </c>
      <c r="P1323">
        <f>_xlfn.XLOOKUP(D:D,CPI_Index!E:E,CPI_Index!B:B)</f>
        <v>118.3</v>
      </c>
      <c r="Q1323" s="11">
        <f>M1323*(CPI_Index!$B$112/Movies!P1323)</f>
        <v>64455560.602704979</v>
      </c>
    </row>
    <row r="1324" spans="1:17" hidden="1" x14ac:dyDescent="0.25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 s="3">
        <v>10500000</v>
      </c>
      <c r="M1324" s="3">
        <v>14114488</v>
      </c>
      <c r="N1324" t="s">
        <v>118</v>
      </c>
      <c r="O1324">
        <v>98</v>
      </c>
      <c r="P1324">
        <f>_xlfn.XLOOKUP(D:D,CPI_Index!E:E,CPI_Index!B:B)</f>
        <v>118.3</v>
      </c>
      <c r="Q1324" s="11">
        <f>M1324*(CPI_Index!$B$112/Movies!P1324)</f>
        <v>36354053.200338118</v>
      </c>
    </row>
    <row r="1325" spans="1:17" hidden="1" x14ac:dyDescent="0.25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 s="3">
        <v>3000000</v>
      </c>
      <c r="M1325" s="3">
        <v>808114</v>
      </c>
      <c r="N1325" t="s">
        <v>4710</v>
      </c>
      <c r="O1325">
        <v>95</v>
      </c>
      <c r="P1325">
        <f>_xlfn.XLOOKUP(D:D,CPI_Index!E:E,CPI_Index!B:B)</f>
        <v>118.3</v>
      </c>
      <c r="Q1325" s="11">
        <f>M1325*(CPI_Index!$B$112/Movies!P1325)</f>
        <v>2081422.9568892645</v>
      </c>
    </row>
    <row r="1326" spans="1:17" hidden="1" x14ac:dyDescent="0.25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 s="3">
        <v>19000000</v>
      </c>
      <c r="M1326" s="3">
        <v>25537221</v>
      </c>
      <c r="N1326" t="s">
        <v>4713</v>
      </c>
      <c r="O1326">
        <v>101</v>
      </c>
      <c r="P1326">
        <f>_xlfn.XLOOKUP(D:D,CPI_Index!E:E,CPI_Index!B:B)</f>
        <v>118.3</v>
      </c>
      <c r="Q1326" s="11">
        <f>M1326*(CPI_Index!$B$112/Movies!P1326)</f>
        <v>65775073.868977174</v>
      </c>
    </row>
    <row r="1327" spans="1:17" hidden="1" x14ac:dyDescent="0.25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 s="3">
        <v>13133</v>
      </c>
      <c r="N1327" t="s">
        <v>4719</v>
      </c>
      <c r="O1327">
        <v>102</v>
      </c>
      <c r="P1327">
        <f>_xlfn.XLOOKUP(D:D,CPI_Index!E:E,CPI_Index!B:B)</f>
        <v>118.3</v>
      </c>
      <c r="Q1327" s="11">
        <f>M1327*(CPI_Index!$B$112/Movies!P1327)</f>
        <v>33826.078613693993</v>
      </c>
    </row>
    <row r="1328" spans="1:17" hidden="1" x14ac:dyDescent="0.25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 s="3">
        <v>7500000</v>
      </c>
      <c r="M1328" s="3">
        <v>2983784</v>
      </c>
      <c r="N1328" t="s">
        <v>4057</v>
      </c>
      <c r="O1328">
        <v>104</v>
      </c>
      <c r="P1328">
        <f>_xlfn.XLOOKUP(D:D,CPI_Index!E:E,CPI_Index!B:B)</f>
        <v>118.3</v>
      </c>
      <c r="Q1328" s="11">
        <f>M1328*(CPI_Index!$B$112/Movies!P1328)</f>
        <v>7685198.5190194417</v>
      </c>
    </row>
    <row r="1329" spans="1:17" hidden="1" x14ac:dyDescent="0.25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 s="3">
        <v>20000000</v>
      </c>
      <c r="M1329" s="3">
        <v>11798302</v>
      </c>
      <c r="N1329" t="s">
        <v>4147</v>
      </c>
      <c r="O1329">
        <v>98</v>
      </c>
      <c r="P1329">
        <f>_xlfn.XLOOKUP(D:D,CPI_Index!E:E,CPI_Index!B:B)</f>
        <v>118.3</v>
      </c>
      <c r="Q1329" s="11">
        <f>M1329*(CPI_Index!$B$112/Movies!P1329)</f>
        <v>30388356.884192728</v>
      </c>
    </row>
    <row r="1330" spans="1:17" hidden="1" x14ac:dyDescent="0.25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 s="3">
        <v>6500000</v>
      </c>
      <c r="M1330" s="3">
        <v>14545844</v>
      </c>
      <c r="N1330" t="s">
        <v>31</v>
      </c>
      <c r="O1330">
        <v>121</v>
      </c>
      <c r="P1330">
        <f>_xlfn.XLOOKUP(D:D,CPI_Index!E:E,CPI_Index!B:B)</f>
        <v>118.3</v>
      </c>
      <c r="Q1330" s="11">
        <f>M1330*(CPI_Index!$B$112/Movies!P1330)</f>
        <v>37465077.48774302</v>
      </c>
    </row>
    <row r="1331" spans="1:17" hidden="1" x14ac:dyDescent="0.25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 s="3">
        <v>22000000</v>
      </c>
      <c r="M1331" s="3">
        <v>17550399</v>
      </c>
      <c r="N1331" t="s">
        <v>4730</v>
      </c>
      <c r="O1331">
        <v>91</v>
      </c>
      <c r="P1331">
        <f>_xlfn.XLOOKUP(D:D,CPI_Index!E:E,CPI_Index!B:B)</f>
        <v>118.3</v>
      </c>
      <c r="Q1331" s="11">
        <f>M1331*(CPI_Index!$B$112/Movies!P1331)</f>
        <v>45203774.939137779</v>
      </c>
    </row>
    <row r="1332" spans="1:17" hidden="1" x14ac:dyDescent="0.25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 s="3">
        <v>159969</v>
      </c>
      <c r="N1332" t="s">
        <v>4734</v>
      </c>
      <c r="O1332">
        <v>96</v>
      </c>
      <c r="P1332">
        <f>_xlfn.XLOOKUP(D:D,CPI_Index!E:E,CPI_Index!B:B)</f>
        <v>118.3</v>
      </c>
      <c r="Q1332" s="11">
        <f>M1332*(CPI_Index!$B$112/Movies!P1332)</f>
        <v>412024.97295012674</v>
      </c>
    </row>
    <row r="1333" spans="1:17" hidden="1" x14ac:dyDescent="0.25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 s="3">
        <v>15000000</v>
      </c>
      <c r="M1333" s="3">
        <v>21630088</v>
      </c>
      <c r="N1333" t="s">
        <v>2100</v>
      </c>
      <c r="O1333">
        <v>110</v>
      </c>
      <c r="P1333">
        <f>_xlfn.XLOOKUP(D:D,CPI_Index!E:E,CPI_Index!B:B)</f>
        <v>118.3</v>
      </c>
      <c r="Q1333" s="11">
        <f>M1333*(CPI_Index!$B$112/Movies!P1333)</f>
        <v>55711646.775993235</v>
      </c>
    </row>
    <row r="1334" spans="1:17" hidden="1" x14ac:dyDescent="0.25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 s="3">
        <v>7000000</v>
      </c>
      <c r="M1334" s="3">
        <v>19595031</v>
      </c>
      <c r="N1334" t="s">
        <v>61</v>
      </c>
      <c r="O1334">
        <v>98</v>
      </c>
      <c r="P1334">
        <f>_xlfn.XLOOKUP(D:D,CPI_Index!E:E,CPI_Index!B:B)</f>
        <v>118.3</v>
      </c>
      <c r="Q1334" s="11">
        <f>M1334*(CPI_Index!$B$112/Movies!P1334)</f>
        <v>50470041.806424342</v>
      </c>
    </row>
    <row r="1335" spans="1:17" hidden="1" x14ac:dyDescent="0.25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 s="3">
        <v>6264058</v>
      </c>
      <c r="N1335" t="s">
        <v>3440</v>
      </c>
      <c r="O1335">
        <v>90</v>
      </c>
      <c r="P1335">
        <f>_xlfn.XLOOKUP(D:D,CPI_Index!E:E,CPI_Index!B:B)</f>
        <v>118.3</v>
      </c>
      <c r="Q1335" s="11">
        <f>M1335*(CPI_Index!$B$112/Movies!P1335)</f>
        <v>16134053.02282333</v>
      </c>
    </row>
    <row r="1336" spans="1:17" hidden="1" x14ac:dyDescent="0.25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 s="3">
        <v>20324096</v>
      </c>
      <c r="N1336" t="s">
        <v>44</v>
      </c>
      <c r="O1336">
        <v>97</v>
      </c>
      <c r="P1336">
        <f>_xlfn.XLOOKUP(D:D,CPI_Index!E:E,CPI_Index!B:B)</f>
        <v>118.3</v>
      </c>
      <c r="Q1336" s="11">
        <f>M1336*(CPI_Index!$B$112/Movies!P1336)</f>
        <v>52347861.802197799</v>
      </c>
    </row>
    <row r="1337" spans="1:17" hidden="1" x14ac:dyDescent="0.25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 s="3">
        <v>40150487</v>
      </c>
      <c r="N1337" t="s">
        <v>2092</v>
      </c>
      <c r="O1337">
        <v>97</v>
      </c>
      <c r="P1337">
        <f>_xlfn.XLOOKUP(D:D,CPI_Index!E:E,CPI_Index!B:B)</f>
        <v>118.3</v>
      </c>
      <c r="Q1337" s="11">
        <f>M1337*(CPI_Index!$B$112/Movies!P1337)</f>
        <v>103413807.17582417</v>
      </c>
    </row>
    <row r="1338" spans="1:17" hidden="1" x14ac:dyDescent="0.25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 s="3">
        <v>7000000</v>
      </c>
      <c r="M1338" s="3">
        <v>5344577</v>
      </c>
      <c r="N1338" t="s">
        <v>50</v>
      </c>
      <c r="O1338">
        <v>113</v>
      </c>
      <c r="P1338">
        <f>_xlfn.XLOOKUP(D:D,CPI_Index!E:E,CPI_Index!B:B)</f>
        <v>118.3</v>
      </c>
      <c r="Q1338" s="11">
        <f>M1338*(CPI_Index!$B$112/Movies!P1338)</f>
        <v>13765787.082840236</v>
      </c>
    </row>
    <row r="1339" spans="1:17" hidden="1" x14ac:dyDescent="0.25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 s="3">
        <v>18875011</v>
      </c>
      <c r="N1339" t="s">
        <v>2100</v>
      </c>
      <c r="O1339">
        <v>97</v>
      </c>
      <c r="P1339">
        <f>_xlfn.XLOOKUP(D:D,CPI_Index!E:E,CPI_Index!B:B)</f>
        <v>118.3</v>
      </c>
      <c r="Q1339" s="11">
        <f>M1339*(CPI_Index!$B$112/Movies!P1339)</f>
        <v>48615518.611158065</v>
      </c>
    </row>
    <row r="1340" spans="1:17" hidden="1" x14ac:dyDescent="0.25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  <c r="P1340">
        <f>_xlfn.XLOOKUP(D:D,CPI_Index!E:E,CPI_Index!B:B)</f>
        <v>118.3</v>
      </c>
      <c r="Q1340" s="11">
        <f>M1340*(CPI_Index!$B$112/Movies!P1340)</f>
        <v>0</v>
      </c>
    </row>
    <row r="1341" spans="1:17" hidden="1" x14ac:dyDescent="0.25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 s="3">
        <v>12000000</v>
      </c>
      <c r="M1341" s="3">
        <v>15855828</v>
      </c>
      <c r="N1341" t="s">
        <v>118</v>
      </c>
      <c r="O1341">
        <v>91</v>
      </c>
      <c r="P1341">
        <f>_xlfn.XLOOKUP(D:D,CPI_Index!E:E,CPI_Index!B:B)</f>
        <v>118.3</v>
      </c>
      <c r="Q1341" s="11">
        <f>M1341*(CPI_Index!$B$112/Movies!P1341)</f>
        <v>40839144.47675401</v>
      </c>
    </row>
    <row r="1342" spans="1:17" hidden="1" x14ac:dyDescent="0.25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 s="3">
        <v>3000000</v>
      </c>
      <c r="M1342" s="3">
        <v>7282851</v>
      </c>
      <c r="N1342" t="s">
        <v>4762</v>
      </c>
      <c r="O1342">
        <v>97</v>
      </c>
      <c r="P1342">
        <f>_xlfn.XLOOKUP(D:D,CPI_Index!E:E,CPI_Index!B:B)</f>
        <v>118.3</v>
      </c>
      <c r="Q1342" s="11">
        <f>M1342*(CPI_Index!$B$112/Movies!P1342)</f>
        <v>18758112.423499577</v>
      </c>
    </row>
    <row r="1343" spans="1:17" hidden="1" x14ac:dyDescent="0.25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 s="3">
        <v>23000000</v>
      </c>
      <c r="M1343" s="3">
        <v>19652638</v>
      </c>
      <c r="N1343" t="s">
        <v>39</v>
      </c>
      <c r="O1343">
        <v>110</v>
      </c>
      <c r="P1343">
        <f>_xlfn.XLOOKUP(D:D,CPI_Index!E:E,CPI_Index!B:B)</f>
        <v>118.3</v>
      </c>
      <c r="Q1343" s="11">
        <f>M1343*(CPI_Index!$B$112/Movies!P1343)</f>
        <v>50618417.570583262</v>
      </c>
    </row>
    <row r="1344" spans="1:17" hidden="1" x14ac:dyDescent="0.25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 s="3">
        <v>7000000</v>
      </c>
      <c r="M1344" s="3">
        <v>20256975</v>
      </c>
      <c r="N1344" t="s">
        <v>138</v>
      </c>
      <c r="O1344">
        <v>96</v>
      </c>
      <c r="P1344">
        <f>_xlfn.XLOOKUP(D:D,CPI_Index!E:E,CPI_Index!B:B)</f>
        <v>118.3</v>
      </c>
      <c r="Q1344" s="11">
        <f>M1344*(CPI_Index!$B$112/Movies!P1344)</f>
        <v>52174981.255283177</v>
      </c>
    </row>
    <row r="1345" spans="1:17" hidden="1" x14ac:dyDescent="0.25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 s="3">
        <v>25000000</v>
      </c>
      <c r="M1345" s="3">
        <v>16118077</v>
      </c>
      <c r="N1345" t="s">
        <v>80</v>
      </c>
      <c r="O1345">
        <v>107</v>
      </c>
      <c r="P1345">
        <f>_xlfn.XLOOKUP(D:D,CPI_Index!E:E,CPI_Index!B:B)</f>
        <v>118.3</v>
      </c>
      <c r="Q1345" s="11">
        <f>M1345*(CPI_Index!$B$112/Movies!P1345)</f>
        <v>41514607.454775989</v>
      </c>
    </row>
    <row r="1346" spans="1:17" hidden="1" x14ac:dyDescent="0.25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 s="3">
        <v>15000000</v>
      </c>
      <c r="M1346" s="3">
        <v>29300090</v>
      </c>
      <c r="N1346" t="s">
        <v>2092</v>
      </c>
      <c r="O1346">
        <v>110</v>
      </c>
      <c r="P1346">
        <f>_xlfn.XLOOKUP(D:D,CPI_Index!E:E,CPI_Index!B:B)</f>
        <v>118.3</v>
      </c>
      <c r="Q1346" s="11">
        <f>M1346*(CPI_Index!$B$112/Movies!P1346)</f>
        <v>75466926.65257819</v>
      </c>
    </row>
    <row r="1347" spans="1:17" hidden="1" x14ac:dyDescent="0.25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 s="3">
        <v>8000000</v>
      </c>
      <c r="M1347" s="3">
        <v>161004</v>
      </c>
      <c r="N1347" t="s">
        <v>2240</v>
      </c>
      <c r="O1347">
        <v>111</v>
      </c>
      <c r="P1347">
        <f>_xlfn.XLOOKUP(D:D,CPI_Index!E:E,CPI_Index!B:B)</f>
        <v>118.3</v>
      </c>
      <c r="Q1347" s="11">
        <f>M1347*(CPI_Index!$B$112/Movies!P1347)</f>
        <v>414690.7759932375</v>
      </c>
    </row>
    <row r="1348" spans="1:17" hidden="1" x14ac:dyDescent="0.25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 s="3">
        <v>4700000</v>
      </c>
      <c r="M1348" s="3">
        <v>1705139</v>
      </c>
      <c r="N1348" t="s">
        <v>4778</v>
      </c>
      <c r="O1348">
        <v>113</v>
      </c>
      <c r="P1348">
        <f>_xlfn.XLOOKUP(D:D,CPI_Index!E:E,CPI_Index!B:B)</f>
        <v>118.3</v>
      </c>
      <c r="Q1348" s="11">
        <f>M1348*(CPI_Index!$B$112/Movies!P1348)</f>
        <v>4391849.9856297541</v>
      </c>
    </row>
    <row r="1349" spans="1:17" hidden="1" x14ac:dyDescent="0.25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 s="3">
        <v>22000000</v>
      </c>
      <c r="M1349" s="3">
        <v>61149479</v>
      </c>
      <c r="N1349" t="s">
        <v>61</v>
      </c>
      <c r="O1349">
        <v>129</v>
      </c>
      <c r="P1349">
        <f>_xlfn.XLOOKUP(D:D,CPI_Index!E:E,CPI_Index!B:B)</f>
        <v>118.3</v>
      </c>
      <c r="Q1349" s="11">
        <f>M1349*(CPI_Index!$B$112/Movies!P1349)</f>
        <v>157499968.31191882</v>
      </c>
    </row>
    <row r="1350" spans="1:17" hidden="1" x14ac:dyDescent="0.25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 s="3">
        <v>16000000</v>
      </c>
      <c r="M1350" s="3">
        <v>32155047</v>
      </c>
      <c r="N1350" t="s">
        <v>4468</v>
      </c>
      <c r="O1350">
        <v>91</v>
      </c>
      <c r="P1350">
        <f>_xlfn.XLOOKUP(D:D,CPI_Index!E:E,CPI_Index!B:B)</f>
        <v>118.3</v>
      </c>
      <c r="Q1350" s="11">
        <f>M1350*(CPI_Index!$B$112/Movies!P1350)</f>
        <v>82820311.250211313</v>
      </c>
    </row>
    <row r="1351" spans="1:17" hidden="1" x14ac:dyDescent="0.25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 s="3">
        <v>19000000</v>
      </c>
      <c r="M1351" s="3">
        <v>25816139</v>
      </c>
      <c r="N1351" t="s">
        <v>80</v>
      </c>
      <c r="O1351">
        <v>127</v>
      </c>
      <c r="P1351">
        <f>_xlfn.XLOOKUP(D:D,CPI_Index!E:E,CPI_Index!B:B)</f>
        <v>118.3</v>
      </c>
      <c r="Q1351" s="11">
        <f>M1351*(CPI_Index!$B$112/Movies!P1351)</f>
        <v>66493470.44209636</v>
      </c>
    </row>
    <row r="1352" spans="1:17" hidden="1" x14ac:dyDescent="0.25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 s="3">
        <v>3700000</v>
      </c>
      <c r="M1352" s="3">
        <v>1145404</v>
      </c>
      <c r="N1352" t="s">
        <v>2352</v>
      </c>
      <c r="O1352">
        <v>87</v>
      </c>
      <c r="P1352">
        <f>_xlfn.XLOOKUP(D:D,CPI_Index!E:E,CPI_Index!B:B)</f>
        <v>118.3</v>
      </c>
      <c r="Q1352" s="11">
        <f>M1352*(CPI_Index!$B$112/Movies!P1352)</f>
        <v>2950165.67032967</v>
      </c>
    </row>
    <row r="1353" spans="1:17" hidden="1" x14ac:dyDescent="0.25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 s="3">
        <v>540000</v>
      </c>
      <c r="N1353" t="s">
        <v>4791</v>
      </c>
      <c r="O1353">
        <v>102</v>
      </c>
      <c r="P1353">
        <f>_xlfn.XLOOKUP(D:D,CPI_Index!E:E,CPI_Index!B:B)</f>
        <v>118.3</v>
      </c>
      <c r="Q1353" s="11">
        <f>M1353*(CPI_Index!$B$112/Movies!P1353)</f>
        <v>1390853.7616229923</v>
      </c>
    </row>
    <row r="1354" spans="1:17" hidden="1" x14ac:dyDescent="0.25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 s="3">
        <v>15122324</v>
      </c>
      <c r="N1354" t="s">
        <v>44</v>
      </c>
      <c r="O1354">
        <v>86</v>
      </c>
      <c r="P1354">
        <f>_xlfn.XLOOKUP(D:D,CPI_Index!E:E,CPI_Index!B:B)</f>
        <v>118.3</v>
      </c>
      <c r="Q1354" s="11">
        <f>M1354*(CPI_Index!$B$112/Movies!P1354)</f>
        <v>38949891.14792899</v>
      </c>
    </row>
    <row r="1355" spans="1:17" hidden="1" x14ac:dyDescent="0.25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 s="3">
        <v>17514553</v>
      </c>
      <c r="N1355" t="s">
        <v>2100</v>
      </c>
      <c r="O1355">
        <v>90</v>
      </c>
      <c r="P1355">
        <f>_xlfn.XLOOKUP(D:D,CPI_Index!E:E,CPI_Index!B:B)</f>
        <v>118.3</v>
      </c>
      <c r="Q1355" s="11">
        <f>M1355*(CPI_Index!$B$112/Movies!P1355)</f>
        <v>45111448.005917154</v>
      </c>
    </row>
    <row r="1356" spans="1:17" hidden="1" x14ac:dyDescent="0.25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 s="3">
        <v>6000000</v>
      </c>
      <c r="M1356" s="3">
        <v>960040</v>
      </c>
      <c r="N1356" t="s">
        <v>1175</v>
      </c>
      <c r="O1356">
        <v>102</v>
      </c>
      <c r="P1356">
        <f>_xlfn.XLOOKUP(D:D,CPI_Index!E:E,CPI_Index!B:B)</f>
        <v>118.3</v>
      </c>
      <c r="Q1356" s="11">
        <f>M1356*(CPI_Index!$B$112/Movies!P1356)</f>
        <v>2472731.9357565511</v>
      </c>
    </row>
    <row r="1357" spans="1:17" hidden="1" x14ac:dyDescent="0.25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 s="3">
        <v>401421</v>
      </c>
      <c r="N1357" t="s">
        <v>118</v>
      </c>
      <c r="O1357">
        <v>94</v>
      </c>
      <c r="P1357">
        <f>_xlfn.XLOOKUP(D:D,CPI_Index!E:E,CPI_Index!B:B)</f>
        <v>118.3</v>
      </c>
      <c r="Q1357" s="11">
        <f>M1357*(CPI_Index!$B$112/Movies!P1357)</f>
        <v>1033922.0515638207</v>
      </c>
    </row>
    <row r="1358" spans="1:17" hidden="1" x14ac:dyDescent="0.25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 s="3">
        <v>4500000</v>
      </c>
      <c r="M1358" s="3">
        <v>3813293</v>
      </c>
      <c r="N1358" t="s">
        <v>2026</v>
      </c>
      <c r="O1358">
        <v>86</v>
      </c>
      <c r="P1358">
        <f>_xlfn.XLOOKUP(D:D,CPI_Index!E:E,CPI_Index!B:B)</f>
        <v>118.3</v>
      </c>
      <c r="Q1358" s="11">
        <f>M1358*(CPI_Index!$B$112/Movies!P1358)</f>
        <v>9821727.6170752309</v>
      </c>
    </row>
    <row r="1359" spans="1:17" hidden="1" x14ac:dyDescent="0.25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 s="3">
        <v>5000000</v>
      </c>
      <c r="M1359" s="3">
        <v>3588626</v>
      </c>
      <c r="N1359" t="s">
        <v>2175</v>
      </c>
      <c r="O1359">
        <v>86</v>
      </c>
      <c r="P1359">
        <f>_xlfn.XLOOKUP(D:D,CPI_Index!E:E,CPI_Index!B:B)</f>
        <v>118.3</v>
      </c>
      <c r="Q1359" s="11">
        <f>M1359*(CPI_Index!$B$112/Movies!P1359)</f>
        <v>9243062.9095519856</v>
      </c>
    </row>
    <row r="1360" spans="1:17" hidden="1" x14ac:dyDescent="0.25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 s="3">
        <v>4000000</v>
      </c>
      <c r="M1360" s="3">
        <v>3468572</v>
      </c>
      <c r="N1360" t="s">
        <v>3949</v>
      </c>
      <c r="O1360">
        <v>110</v>
      </c>
      <c r="P1360">
        <f>_xlfn.XLOOKUP(D:D,CPI_Index!E:E,CPI_Index!B:B)</f>
        <v>118.3</v>
      </c>
      <c r="Q1360" s="11">
        <f>M1360*(CPI_Index!$B$112/Movies!P1360)</f>
        <v>8933845.2104818244</v>
      </c>
    </row>
    <row r="1361" spans="1:17" hidden="1" x14ac:dyDescent="0.25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 s="3">
        <v>8253123</v>
      </c>
      <c r="N1361" t="s">
        <v>4812</v>
      </c>
      <c r="O1361">
        <v>92</v>
      </c>
      <c r="P1361">
        <f>_xlfn.XLOOKUP(D:D,CPI_Index!E:E,CPI_Index!B:B)</f>
        <v>118.3</v>
      </c>
      <c r="Q1361" s="11">
        <f>M1361*(CPI_Index!$B$112/Movies!P1361)</f>
        <v>21257198.462383769</v>
      </c>
    </row>
    <row r="1362" spans="1:17" hidden="1" x14ac:dyDescent="0.25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 s="3">
        <v>31753898</v>
      </c>
      <c r="N1362" t="s">
        <v>4816</v>
      </c>
      <c r="O1362">
        <v>96</v>
      </c>
      <c r="P1362">
        <f>_xlfn.XLOOKUP(D:D,CPI_Index!E:E,CPI_Index!B:B)</f>
        <v>118.3</v>
      </c>
      <c r="Q1362" s="11">
        <f>M1362*(CPI_Index!$B$112/Movies!P1362)</f>
        <v>81787089.776838541</v>
      </c>
    </row>
    <row r="1363" spans="1:17" hidden="1" x14ac:dyDescent="0.25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 s="3">
        <v>22000000</v>
      </c>
      <c r="M1363" s="3">
        <v>13825794</v>
      </c>
      <c r="N1363" t="s">
        <v>4820</v>
      </c>
      <c r="O1363">
        <v>117</v>
      </c>
      <c r="P1363">
        <f>_xlfn.XLOOKUP(D:D,CPI_Index!E:E,CPI_Index!B:B)</f>
        <v>118.3</v>
      </c>
      <c r="Q1363" s="11">
        <f>M1363*(CPI_Index!$B$112/Movies!P1363)</f>
        <v>35610477.022823326</v>
      </c>
    </row>
    <row r="1364" spans="1:17" hidden="1" x14ac:dyDescent="0.25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 s="3">
        <v>2567099</v>
      </c>
      <c r="N1364" t="s">
        <v>4434</v>
      </c>
      <c r="O1364">
        <v>93</v>
      </c>
      <c r="P1364">
        <f>_xlfn.XLOOKUP(D:D,CPI_Index!E:E,CPI_Index!B:B)</f>
        <v>118.3</v>
      </c>
      <c r="Q1364" s="11">
        <f>M1364*(CPI_Index!$B$112/Movies!P1364)</f>
        <v>6611961.6677937442</v>
      </c>
    </row>
    <row r="1365" spans="1:17" hidden="1" x14ac:dyDescent="0.25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 s="3">
        <v>13664060</v>
      </c>
      <c r="N1365" t="s">
        <v>31</v>
      </c>
      <c r="O1365">
        <v>98</v>
      </c>
      <c r="P1365">
        <f>_xlfn.XLOOKUP(D:D,CPI_Index!E:E,CPI_Index!B:B)</f>
        <v>118.3</v>
      </c>
      <c r="Q1365" s="11">
        <f>M1365*(CPI_Index!$B$112/Movies!P1365)</f>
        <v>35193906.018596783</v>
      </c>
    </row>
    <row r="1366" spans="1:17" hidden="1" x14ac:dyDescent="0.25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 s="3">
        <v>14000000</v>
      </c>
      <c r="M1366" s="3">
        <v>6640346</v>
      </c>
      <c r="N1366" t="s">
        <v>4655</v>
      </c>
      <c r="O1366">
        <v>105</v>
      </c>
      <c r="P1366">
        <f>_xlfn.XLOOKUP(D:D,CPI_Index!E:E,CPI_Index!B:B)</f>
        <v>118.3</v>
      </c>
      <c r="Q1366" s="11">
        <f>M1366*(CPI_Index!$B$112/Movies!P1366)</f>
        <v>17103241.134404056</v>
      </c>
    </row>
    <row r="1367" spans="1:17" hidden="1" x14ac:dyDescent="0.25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 s="3">
        <v>3966256</v>
      </c>
      <c r="N1367" t="s">
        <v>2100</v>
      </c>
      <c r="O1367">
        <v>105</v>
      </c>
      <c r="P1367">
        <f>_xlfn.XLOOKUP(D:D,CPI_Index!E:E,CPI_Index!B:B)</f>
        <v>118.3</v>
      </c>
      <c r="Q1367" s="11">
        <f>M1367*(CPI_Index!$B$112/Movies!P1367)</f>
        <v>10215707.550295858</v>
      </c>
    </row>
    <row r="1368" spans="1:17" hidden="1" x14ac:dyDescent="0.25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 s="3">
        <v>12277096</v>
      </c>
      <c r="N1368" t="s">
        <v>4834</v>
      </c>
      <c r="O1368">
        <v>97</v>
      </c>
      <c r="P1368">
        <f>_xlfn.XLOOKUP(D:D,CPI_Index!E:E,CPI_Index!B:B)</f>
        <v>118.3</v>
      </c>
      <c r="Q1368" s="11">
        <f>M1368*(CPI_Index!$B$112/Movies!P1368)</f>
        <v>31621565.098901097</v>
      </c>
    </row>
    <row r="1369" spans="1:17" hidden="1" x14ac:dyDescent="0.25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 s="3">
        <v>1000000</v>
      </c>
      <c r="N1369" t="s">
        <v>4837</v>
      </c>
      <c r="O1369">
        <v>97</v>
      </c>
      <c r="P1369">
        <f>_xlfn.XLOOKUP(D:D,CPI_Index!E:E,CPI_Index!B:B)</f>
        <v>118.3</v>
      </c>
      <c r="Q1369" s="11">
        <f>M1369*(CPI_Index!$B$112/Movies!P1369)</f>
        <v>0</v>
      </c>
    </row>
    <row r="1370" spans="1:17" hidden="1" x14ac:dyDescent="0.25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 s="3">
        <v>9000000</v>
      </c>
      <c r="M1370" s="3">
        <v>2181286</v>
      </c>
      <c r="N1370" t="s">
        <v>86</v>
      </c>
      <c r="O1370">
        <v>161</v>
      </c>
      <c r="P1370">
        <f>_xlfn.XLOOKUP(D:D,CPI_Index!E:E,CPI_Index!B:B)</f>
        <v>118.3</v>
      </c>
      <c r="Q1370" s="11">
        <f>M1370*(CPI_Index!$B$112/Movies!P1370)</f>
        <v>5618240.4412510563</v>
      </c>
    </row>
    <row r="1371" spans="1:17" hidden="1" x14ac:dyDescent="0.25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 s="3">
        <v>7467504</v>
      </c>
      <c r="N1371" t="s">
        <v>4571</v>
      </c>
      <c r="O1371">
        <v>98</v>
      </c>
      <c r="P1371">
        <f>_xlfn.XLOOKUP(D:D,CPI_Index!E:E,CPI_Index!B:B)</f>
        <v>118.3</v>
      </c>
      <c r="Q1371" s="11">
        <f>M1371*(CPI_Index!$B$112/Movies!P1371)</f>
        <v>19233714.867286559</v>
      </c>
    </row>
    <row r="1372" spans="1:17" hidden="1" x14ac:dyDescent="0.25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 s="3">
        <v>2080758</v>
      </c>
      <c r="N1372" t="s">
        <v>4845</v>
      </c>
      <c r="O1372">
        <v>113</v>
      </c>
      <c r="P1372">
        <f>_xlfn.XLOOKUP(D:D,CPI_Index!E:E,CPI_Index!B:B)</f>
        <v>118.3</v>
      </c>
      <c r="Q1372" s="11">
        <f>M1372*(CPI_Index!$B$112/Movies!P1372)</f>
        <v>5359314.9839391373</v>
      </c>
    </row>
    <row r="1373" spans="1:17" hidden="1" x14ac:dyDescent="0.25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 s="3">
        <v>11536599</v>
      </c>
      <c r="N1373" t="s">
        <v>23</v>
      </c>
      <c r="O1373">
        <v>91</v>
      </c>
      <c r="P1373">
        <f>_xlfn.XLOOKUP(D:D,CPI_Index!E:E,CPI_Index!B:B)</f>
        <v>118.3</v>
      </c>
      <c r="Q1373" s="11">
        <f>M1373*(CPI_Index!$B$112/Movies!P1373)</f>
        <v>29714300.213863056</v>
      </c>
    </row>
    <row r="1374" spans="1:17" hidden="1" x14ac:dyDescent="0.25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 s="3">
        <v>15000000</v>
      </c>
      <c r="M1374" s="3">
        <v>21042667</v>
      </c>
      <c r="N1374" t="s">
        <v>31</v>
      </c>
      <c r="O1374">
        <v>128</v>
      </c>
      <c r="P1374">
        <f>_xlfn.XLOOKUP(D:D,CPI_Index!E:E,CPI_Index!B:B)</f>
        <v>118.3</v>
      </c>
      <c r="Q1374" s="11">
        <f>M1374*(CPI_Index!$B$112/Movies!P1374)</f>
        <v>54198652.873203717</v>
      </c>
    </row>
    <row r="1375" spans="1:17" hidden="1" x14ac:dyDescent="0.25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 s="3">
        <v>13687027</v>
      </c>
      <c r="N1375" t="s">
        <v>4854</v>
      </c>
      <c r="O1375">
        <v>99</v>
      </c>
      <c r="P1375">
        <f>_xlfn.XLOOKUP(D:D,CPI_Index!E:E,CPI_Index!B:B)</f>
        <v>118.3</v>
      </c>
      <c r="Q1375" s="11">
        <f>M1375*(CPI_Index!$B$112/Movies!P1375)</f>
        <v>35253061.089602701</v>
      </c>
    </row>
    <row r="1376" spans="1:17" hidden="1" x14ac:dyDescent="0.25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 s="3">
        <v>10815378</v>
      </c>
      <c r="N1376" t="s">
        <v>23</v>
      </c>
      <c r="O1376">
        <v>89</v>
      </c>
      <c r="P1376">
        <f>_xlfn.XLOOKUP(D:D,CPI_Index!E:E,CPI_Index!B:B)</f>
        <v>118.3</v>
      </c>
      <c r="Q1376" s="11">
        <f>M1376*(CPI_Index!$B$112/Movies!P1376)</f>
        <v>27856683.656804733</v>
      </c>
    </row>
    <row r="1377" spans="1:17" hidden="1" x14ac:dyDescent="0.25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 s="3">
        <v>717376</v>
      </c>
      <c r="N1377" t="s">
        <v>4310</v>
      </c>
      <c r="O1377">
        <v>100</v>
      </c>
      <c r="P1377">
        <f>_xlfn.XLOOKUP(D:D,CPI_Index!E:E,CPI_Index!B:B)</f>
        <v>118.3</v>
      </c>
      <c r="Q1377" s="11">
        <f>M1377*(CPI_Index!$B$112/Movies!P1377)</f>
        <v>1847713.1631445477</v>
      </c>
    </row>
    <row r="1378" spans="1:17" hidden="1" x14ac:dyDescent="0.25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 s="3">
        <v>1192322</v>
      </c>
      <c r="N1378" t="s">
        <v>4865</v>
      </c>
      <c r="O1378">
        <v>108</v>
      </c>
      <c r="P1378">
        <f>_xlfn.XLOOKUP(D:D,CPI_Index!E:E,CPI_Index!B:B)</f>
        <v>118.3</v>
      </c>
      <c r="Q1378" s="11">
        <f>M1378*(CPI_Index!$B$112/Movies!P1378)</f>
        <v>3071010.2569737951</v>
      </c>
    </row>
    <row r="1379" spans="1:17" hidden="1" x14ac:dyDescent="0.25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 s="3">
        <v>15000000</v>
      </c>
      <c r="M1379" s="3">
        <v>1733070</v>
      </c>
      <c r="N1379" t="s">
        <v>31</v>
      </c>
      <c r="O1379">
        <v>98</v>
      </c>
      <c r="P1379">
        <f>_xlfn.XLOOKUP(D:D,CPI_Index!E:E,CPI_Index!B:B)</f>
        <v>118.3</v>
      </c>
      <c r="Q1379" s="11">
        <f>M1379*(CPI_Index!$B$112/Movies!P1379)</f>
        <v>4463790.6086221468</v>
      </c>
    </row>
    <row r="1380" spans="1:17" hidden="1" x14ac:dyDescent="0.25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 s="3">
        <v>3331297</v>
      </c>
      <c r="N1380" t="s">
        <v>4871</v>
      </c>
      <c r="O1380">
        <v>175</v>
      </c>
      <c r="P1380">
        <f>_xlfn.XLOOKUP(D:D,CPI_Index!E:E,CPI_Index!B:B)</f>
        <v>118.3</v>
      </c>
      <c r="Q1380" s="11">
        <f>M1380*(CPI_Index!$B$112/Movies!P1380)</f>
        <v>8580272.1546914615</v>
      </c>
    </row>
    <row r="1381" spans="1:17" hidden="1" x14ac:dyDescent="0.25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 s="3">
        <v>4870903</v>
      </c>
      <c r="N1381" t="s">
        <v>2026</v>
      </c>
      <c r="O1381">
        <v>120</v>
      </c>
      <c r="P1381">
        <f>_xlfn.XLOOKUP(D:D,CPI_Index!E:E,CPI_Index!B:B)</f>
        <v>118.3</v>
      </c>
      <c r="Q1381" s="11">
        <f>M1381*(CPI_Index!$B$112/Movies!P1381)</f>
        <v>12545766.222316144</v>
      </c>
    </row>
    <row r="1382" spans="1:17" hidden="1" x14ac:dyDescent="0.25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 s="3">
        <v>18000000</v>
      </c>
      <c r="M1382" s="3">
        <v>1883811</v>
      </c>
      <c r="N1382" t="s">
        <v>4878</v>
      </c>
      <c r="O1382">
        <v>99</v>
      </c>
      <c r="P1382">
        <f>_xlfn.XLOOKUP(D:D,CPI_Index!E:E,CPI_Index!B:B)</f>
        <v>118.3</v>
      </c>
      <c r="Q1382" s="11">
        <f>M1382*(CPI_Index!$B$112/Movies!P1382)</f>
        <v>4852047.4361792048</v>
      </c>
    </row>
    <row r="1383" spans="1:17" hidden="1" x14ac:dyDescent="0.25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  <c r="P1383">
        <f>_xlfn.XLOOKUP(D:D,CPI_Index!E:E,CPI_Index!B:B)</f>
        <v>118.3</v>
      </c>
      <c r="Q1383" s="11">
        <f>M1383*(CPI_Index!$B$112/Movies!P1383)</f>
        <v>0</v>
      </c>
    </row>
    <row r="1384" spans="1:17" hidden="1" x14ac:dyDescent="0.25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 s="3">
        <v>12706478</v>
      </c>
      <c r="N1384" t="s">
        <v>4886</v>
      </c>
      <c r="O1384">
        <v>96</v>
      </c>
      <c r="P1384">
        <f>_xlfn.XLOOKUP(D:D,CPI_Index!E:E,CPI_Index!B:B)</f>
        <v>118.3</v>
      </c>
      <c r="Q1384" s="11">
        <f>M1384*(CPI_Index!$B$112/Movies!P1384)</f>
        <v>32727505.043110732</v>
      </c>
    </row>
    <row r="1385" spans="1:17" hidden="1" x14ac:dyDescent="0.25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 s="3">
        <v>6193901</v>
      </c>
      <c r="N1385" t="s">
        <v>2216</v>
      </c>
      <c r="O1385">
        <v>103</v>
      </c>
      <c r="P1385">
        <f>_xlfn.XLOOKUP(D:D,CPI_Index!E:E,CPI_Index!B:B)</f>
        <v>118.3</v>
      </c>
      <c r="Q1385" s="11">
        <f>M1385*(CPI_Index!$B$112/Movies!P1385)</f>
        <v>15953352.786982248</v>
      </c>
    </row>
    <row r="1386" spans="1:17" hidden="1" x14ac:dyDescent="0.25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 s="3">
        <v>16000000</v>
      </c>
      <c r="M1386" s="3">
        <v>4192440</v>
      </c>
      <c r="N1386" t="s">
        <v>4892</v>
      </c>
      <c r="O1386">
        <v>105</v>
      </c>
      <c r="P1386">
        <f>_xlfn.XLOOKUP(D:D,CPI_Index!E:E,CPI_Index!B:B)</f>
        <v>118.3</v>
      </c>
      <c r="Q1386" s="11">
        <f>M1386*(CPI_Index!$B$112/Movies!P1386)</f>
        <v>10798279.526627218</v>
      </c>
    </row>
    <row r="1387" spans="1:17" hidden="1" x14ac:dyDescent="0.25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 s="3">
        <v>424773</v>
      </c>
      <c r="N1387" t="s">
        <v>3086</v>
      </c>
      <c r="O1387">
        <v>118</v>
      </c>
      <c r="P1387">
        <f>_xlfn.XLOOKUP(D:D,CPI_Index!E:E,CPI_Index!B:B)</f>
        <v>118.3</v>
      </c>
      <c r="Q1387" s="11">
        <f>M1387*(CPI_Index!$B$112/Movies!P1387)</f>
        <v>1094068.7497886729</v>
      </c>
    </row>
    <row r="1388" spans="1:17" hidden="1" x14ac:dyDescent="0.25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 s="3">
        <v>940173</v>
      </c>
      <c r="N1388" t="s">
        <v>4899</v>
      </c>
      <c r="O1388">
        <v>91</v>
      </c>
      <c r="P1388">
        <f>_xlfn.XLOOKUP(D:D,CPI_Index!E:E,CPI_Index!B:B)</f>
        <v>118.3</v>
      </c>
      <c r="Q1388" s="11">
        <f>M1388*(CPI_Index!$B$112/Movies!P1388)</f>
        <v>2421561.3956043953</v>
      </c>
    </row>
    <row r="1389" spans="1:17" hidden="1" x14ac:dyDescent="0.25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 s="3">
        <v>3000000</v>
      </c>
      <c r="M1389" s="3">
        <v>187349</v>
      </c>
      <c r="N1389" t="s">
        <v>31</v>
      </c>
      <c r="O1389">
        <v>99</v>
      </c>
      <c r="P1389">
        <f>_xlfn.XLOOKUP(D:D,CPI_Index!E:E,CPI_Index!B:B)</f>
        <v>118.3</v>
      </c>
      <c r="Q1389" s="11">
        <f>M1389*(CPI_Index!$B$112/Movies!P1389)</f>
        <v>482546.4099746407</v>
      </c>
    </row>
    <row r="1390" spans="1:17" hidden="1" x14ac:dyDescent="0.25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 s="3">
        <v>6337299</v>
      </c>
      <c r="N1390" t="s">
        <v>4310</v>
      </c>
      <c r="O1390">
        <v>102</v>
      </c>
      <c r="P1390">
        <f>_xlfn.XLOOKUP(D:D,CPI_Index!E:E,CPI_Index!B:B)</f>
        <v>118.3</v>
      </c>
      <c r="Q1390" s="11">
        <f>M1390*(CPI_Index!$B$112/Movies!P1390)</f>
        <v>16322696.579036348</v>
      </c>
    </row>
    <row r="1391" spans="1:17" hidden="1" x14ac:dyDescent="0.25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 s="3">
        <v>210000</v>
      </c>
      <c r="N1391" t="s">
        <v>4910</v>
      </c>
      <c r="O1391">
        <v>81</v>
      </c>
      <c r="P1391">
        <f>_xlfn.XLOOKUP(D:D,CPI_Index!E:E,CPI_Index!B:B)</f>
        <v>118.3</v>
      </c>
      <c r="Q1391" s="11">
        <f>M1391*(CPI_Index!$B$112/Movies!P1391)</f>
        <v>0</v>
      </c>
    </row>
    <row r="1392" spans="1:17" hidden="1" x14ac:dyDescent="0.25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 s="3">
        <v>7721852</v>
      </c>
      <c r="N1392" t="s">
        <v>44</v>
      </c>
      <c r="O1392">
        <v>104</v>
      </c>
      <c r="P1392">
        <f>_xlfn.XLOOKUP(D:D,CPI_Index!E:E,CPI_Index!B:B)</f>
        <v>118.3</v>
      </c>
      <c r="Q1392" s="11">
        <f>M1392*(CPI_Index!$B$112/Movies!P1392)</f>
        <v>19888827.594251901</v>
      </c>
    </row>
    <row r="1393" spans="1:17" hidden="1" x14ac:dyDescent="0.25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 s="3">
        <v>7000000</v>
      </c>
      <c r="M1393" s="3">
        <v>5979011</v>
      </c>
      <c r="N1393" t="s">
        <v>1536</v>
      </c>
      <c r="O1393">
        <v>95</v>
      </c>
      <c r="P1393">
        <f>_xlfn.XLOOKUP(D:D,CPI_Index!E:E,CPI_Index!B:B)</f>
        <v>118.3</v>
      </c>
      <c r="Q1393" s="11">
        <f>M1393*(CPI_Index!$B$112/Movies!P1393)</f>
        <v>15399870.25950972</v>
      </c>
    </row>
    <row r="1394" spans="1:17" hidden="1" x14ac:dyDescent="0.25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 s="3">
        <v>14681192</v>
      </c>
      <c r="N1394" t="s">
        <v>23</v>
      </c>
      <c r="O1394">
        <v>113</v>
      </c>
      <c r="P1394">
        <f>_xlfn.XLOOKUP(D:D,CPI_Index!E:E,CPI_Index!B:B)</f>
        <v>118.3</v>
      </c>
      <c r="Q1394" s="11">
        <f>M1394*(CPI_Index!$B$112/Movies!P1394)</f>
        <v>37813687.256128483</v>
      </c>
    </row>
    <row r="1395" spans="1:17" hidden="1" x14ac:dyDescent="0.25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 s="3">
        <v>3074681</v>
      </c>
      <c r="N1395" t="s">
        <v>2216</v>
      </c>
      <c r="O1395">
        <v>91</v>
      </c>
      <c r="P1395">
        <f>_xlfn.XLOOKUP(D:D,CPI_Index!E:E,CPI_Index!B:B)</f>
        <v>118.3</v>
      </c>
      <c r="Q1395" s="11">
        <f>M1395*(CPI_Index!$B$112/Movies!P1395)</f>
        <v>7919317.841927303</v>
      </c>
    </row>
    <row r="1396" spans="1:17" hidden="1" x14ac:dyDescent="0.25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 s="3">
        <v>12000000</v>
      </c>
      <c r="M1396" s="3">
        <v>3965604</v>
      </c>
      <c r="N1396" t="s">
        <v>118</v>
      </c>
      <c r="O1396">
        <v>105</v>
      </c>
      <c r="P1396">
        <f>_xlfn.XLOOKUP(D:D,CPI_Index!E:E,CPI_Index!B:B)</f>
        <v>118.3</v>
      </c>
      <c r="Q1396" s="11">
        <f>M1396*(CPI_Index!$B$112/Movies!P1396)</f>
        <v>10214028.223161453</v>
      </c>
    </row>
    <row r="1397" spans="1:17" hidden="1" x14ac:dyDescent="0.25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 s="3">
        <v>2319801</v>
      </c>
      <c r="N1397" t="s">
        <v>4923</v>
      </c>
      <c r="O1397">
        <v>105</v>
      </c>
      <c r="P1397">
        <f>_xlfn.XLOOKUP(D:D,CPI_Index!E:E,CPI_Index!B:B)</f>
        <v>118.3</v>
      </c>
      <c r="Q1397" s="11">
        <f>M1397*(CPI_Index!$B$112/Movies!P1397)</f>
        <v>5975007.3093829239</v>
      </c>
    </row>
    <row r="1398" spans="1:17" hidden="1" x14ac:dyDescent="0.25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 s="3">
        <v>19000000</v>
      </c>
      <c r="M1398" s="3">
        <v>11005304</v>
      </c>
      <c r="N1398" t="s">
        <v>50</v>
      </c>
      <c r="O1398">
        <v>97</v>
      </c>
      <c r="P1398">
        <f>_xlfn.XLOOKUP(D:D,CPI_Index!E:E,CPI_Index!B:B)</f>
        <v>118.3</v>
      </c>
      <c r="Q1398" s="11">
        <f>M1398*(CPI_Index!$B$112/Movies!P1398)</f>
        <v>28345867.53000845</v>
      </c>
    </row>
    <row r="1399" spans="1:17" hidden="1" x14ac:dyDescent="0.25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 s="3">
        <v>8539181</v>
      </c>
      <c r="N1399" t="s">
        <v>1041</v>
      </c>
      <c r="O1399">
        <v>107</v>
      </c>
      <c r="P1399">
        <f>_xlfn.XLOOKUP(D:D,CPI_Index!E:E,CPI_Index!B:B)</f>
        <v>118.3</v>
      </c>
      <c r="Q1399" s="11">
        <f>M1399*(CPI_Index!$B$112/Movies!P1399)</f>
        <v>21993985.213017751</v>
      </c>
    </row>
    <row r="1400" spans="1:17" hidden="1" x14ac:dyDescent="0.25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 s="3">
        <v>4000000</v>
      </c>
      <c r="M1400" s="3">
        <v>9797098</v>
      </c>
      <c r="N1400" t="s">
        <v>4931</v>
      </c>
      <c r="O1400">
        <v>80</v>
      </c>
      <c r="P1400">
        <f>_xlfn.XLOOKUP(D:D,CPI_Index!E:E,CPI_Index!B:B)</f>
        <v>118.3</v>
      </c>
      <c r="Q1400" s="11">
        <f>M1400*(CPI_Index!$B$112/Movies!P1400)</f>
        <v>25233945.567202028</v>
      </c>
    </row>
    <row r="1401" spans="1:17" hidden="1" x14ac:dyDescent="0.25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 s="3">
        <v>10000000</v>
      </c>
      <c r="M1401" s="3">
        <v>1562749</v>
      </c>
      <c r="N1401" t="s">
        <v>290</v>
      </c>
      <c r="O1401">
        <v>81</v>
      </c>
      <c r="P1401">
        <f>_xlfn.XLOOKUP(D:D,CPI_Index!E:E,CPI_Index!B:B)</f>
        <v>118.3</v>
      </c>
      <c r="Q1401" s="11">
        <f>M1401*(CPI_Index!$B$112/Movies!P1401)</f>
        <v>4025102.4539306844</v>
      </c>
    </row>
    <row r="1402" spans="1:17" hidden="1" x14ac:dyDescent="0.25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 s="3">
        <v>241278</v>
      </c>
      <c r="N1402" t="s">
        <v>2774</v>
      </c>
      <c r="O1402">
        <v>92</v>
      </c>
      <c r="P1402">
        <f>_xlfn.XLOOKUP(D:D,CPI_Index!E:E,CPI_Index!B:B)</f>
        <v>118.3</v>
      </c>
      <c r="Q1402" s="11">
        <f>M1402*(CPI_Index!$B$112/Movies!P1402)</f>
        <v>621448.91462383769</v>
      </c>
    </row>
    <row r="1403" spans="1:17" hidden="1" x14ac:dyDescent="0.25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 s="3">
        <v>16000000</v>
      </c>
      <c r="M1403" s="3">
        <v>4594452</v>
      </c>
      <c r="N1403" t="s">
        <v>4940</v>
      </c>
      <c r="O1403">
        <v>102</v>
      </c>
      <c r="P1403">
        <f>_xlfn.XLOOKUP(D:D,CPI_Index!E:E,CPI_Index!B:B)</f>
        <v>118.3</v>
      </c>
      <c r="Q1403" s="11">
        <f>M1403*(CPI_Index!$B$112/Movies!P1403)</f>
        <v>11833723.790363481</v>
      </c>
    </row>
    <row r="1404" spans="1:17" hidden="1" x14ac:dyDescent="0.25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 s="3">
        <v>3000000</v>
      </c>
      <c r="M1404" s="3">
        <v>1984315</v>
      </c>
      <c r="N1404" t="s">
        <v>1536</v>
      </c>
      <c r="O1404">
        <v>110</v>
      </c>
      <c r="P1404">
        <f>_xlfn.XLOOKUP(D:D,CPI_Index!E:E,CPI_Index!B:B)</f>
        <v>118.3</v>
      </c>
      <c r="Q1404" s="11">
        <f>M1404*(CPI_Index!$B$112/Movies!P1404)</f>
        <v>5110911.0777683854</v>
      </c>
    </row>
    <row r="1405" spans="1:17" hidden="1" x14ac:dyDescent="0.25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 s="3">
        <v>6000000</v>
      </c>
      <c r="M1405" s="3">
        <v>40397</v>
      </c>
      <c r="N1405" t="s">
        <v>1189</v>
      </c>
      <c r="O1405">
        <v>91</v>
      </c>
      <c r="P1405">
        <f>_xlfn.XLOOKUP(D:D,CPI_Index!E:E,CPI_Index!B:B)</f>
        <v>118.3</v>
      </c>
      <c r="Q1405" s="11">
        <f>M1405*(CPI_Index!$B$112/Movies!P1405)</f>
        <v>104048.73964497041</v>
      </c>
    </row>
    <row r="1406" spans="1:17" hidden="1" x14ac:dyDescent="0.25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 s="3">
        <v>4000000</v>
      </c>
      <c r="M1406" s="3">
        <v>1791328</v>
      </c>
      <c r="N1406" t="s">
        <v>1536</v>
      </c>
      <c r="O1406">
        <v>93</v>
      </c>
      <c r="P1406">
        <f>_xlfn.XLOOKUP(D:D,CPI_Index!E:E,CPI_Index!B:B)</f>
        <v>118.3</v>
      </c>
      <c r="Q1406" s="11">
        <f>M1406*(CPI_Index!$B$112/Movies!P1406)</f>
        <v>4613843.1242603548</v>
      </c>
    </row>
    <row r="1407" spans="1:17" hidden="1" x14ac:dyDescent="0.25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  <c r="P1407">
        <f>_xlfn.XLOOKUP(D:D,CPI_Index!E:E,CPI_Index!B:B)</f>
        <v>118.3</v>
      </c>
      <c r="Q1407" s="11">
        <f>M1407*(CPI_Index!$B$112/Movies!P1407)</f>
        <v>0</v>
      </c>
    </row>
    <row r="1408" spans="1:17" hidden="1" x14ac:dyDescent="0.25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 s="3">
        <v>18000000</v>
      </c>
      <c r="M1408" s="3">
        <v>9129999</v>
      </c>
      <c r="N1408" t="s">
        <v>2100</v>
      </c>
      <c r="O1408">
        <v>105</v>
      </c>
      <c r="P1408">
        <f>_xlfn.XLOOKUP(D:D,CPI_Index!E:E,CPI_Index!B:B)</f>
        <v>118.3</v>
      </c>
      <c r="Q1408" s="11">
        <f>M1408*(CPI_Index!$B$112/Movies!P1408)</f>
        <v>23515728.616229922</v>
      </c>
    </row>
    <row r="1409" spans="1:17" hidden="1" x14ac:dyDescent="0.25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 s="3">
        <v>188964</v>
      </c>
      <c r="N1409" t="s">
        <v>4959</v>
      </c>
      <c r="O1409">
        <v>108</v>
      </c>
      <c r="P1409">
        <f>_xlfn.XLOOKUP(D:D,CPI_Index!E:E,CPI_Index!B:B)</f>
        <v>118.3</v>
      </c>
      <c r="Q1409" s="11">
        <f>M1409*(CPI_Index!$B$112/Movies!P1409)</f>
        <v>486706.0929839391</v>
      </c>
    </row>
    <row r="1410" spans="1:17" hidden="1" x14ac:dyDescent="0.25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 s="3">
        <v>8674093</v>
      </c>
      <c r="N1410" t="s">
        <v>4207</v>
      </c>
      <c r="O1410">
        <v>124</v>
      </c>
      <c r="P1410">
        <f>_xlfn.XLOOKUP(D:D,CPI_Index!E:E,CPI_Index!B:B)</f>
        <v>118.3</v>
      </c>
      <c r="Q1410" s="11">
        <f>M1410*(CPI_Index!$B$112/Movies!P1410)</f>
        <v>22341471.995773457</v>
      </c>
    </row>
    <row r="1411" spans="1:17" hidden="1" x14ac:dyDescent="0.25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 s="3">
        <v>4000000</v>
      </c>
      <c r="M1411" s="3">
        <v>16262415</v>
      </c>
      <c r="N1411" t="s">
        <v>23</v>
      </c>
      <c r="O1411">
        <v>97</v>
      </c>
      <c r="P1411">
        <f>_xlfn.XLOOKUP(D:D,CPI_Index!E:E,CPI_Index!B:B)</f>
        <v>118.3</v>
      </c>
      <c r="Q1411" s="11">
        <f>M1411*(CPI_Index!$B$112/Movies!P1411)</f>
        <v>41886372.362637356</v>
      </c>
    </row>
    <row r="1412" spans="1:17" hidden="1" x14ac:dyDescent="0.25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 s="3">
        <v>3527886</v>
      </c>
      <c r="N1412" t="s">
        <v>31</v>
      </c>
      <c r="O1412">
        <v>100</v>
      </c>
      <c r="P1412">
        <f>_xlfn.XLOOKUP(D:D,CPI_Index!E:E,CPI_Index!B:B)</f>
        <v>118.3</v>
      </c>
      <c r="Q1412" s="11">
        <f>M1412*(CPI_Index!$B$112/Movies!P1412)</f>
        <v>9086617.6179205403</v>
      </c>
    </row>
    <row r="1413" spans="1:17" hidden="1" x14ac:dyDescent="0.25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 s="3">
        <v>2432536</v>
      </c>
      <c r="N1413" t="s">
        <v>2805</v>
      </c>
      <c r="O1413">
        <v>108</v>
      </c>
      <c r="P1413">
        <f>_xlfn.XLOOKUP(D:D,CPI_Index!E:E,CPI_Index!B:B)</f>
        <v>118.3</v>
      </c>
      <c r="Q1413" s="11">
        <f>M1413*(CPI_Index!$B$112/Movies!P1413)</f>
        <v>6265373.7886728654</v>
      </c>
    </row>
    <row r="1414" spans="1:17" hidden="1" x14ac:dyDescent="0.25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 s="3">
        <v>6436211</v>
      </c>
      <c r="N1414" t="s">
        <v>23</v>
      </c>
      <c r="O1414">
        <v>83</v>
      </c>
      <c r="P1414">
        <f>_xlfn.XLOOKUP(D:D,CPI_Index!E:E,CPI_Index!B:B)</f>
        <v>118.3</v>
      </c>
      <c r="Q1414" s="11">
        <f>M1414*(CPI_Index!$B$112/Movies!P1414)</f>
        <v>16577459.777683854</v>
      </c>
    </row>
    <row r="1415" spans="1:17" hidden="1" x14ac:dyDescent="0.25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 s="3">
        <v>6000000</v>
      </c>
      <c r="M1415" s="3">
        <v>10068039</v>
      </c>
      <c r="N1415" t="s">
        <v>4681</v>
      </c>
      <c r="O1415">
        <v>97</v>
      </c>
      <c r="P1415">
        <f>_xlfn.XLOOKUP(D:D,CPI_Index!E:E,CPI_Index!B:B)</f>
        <v>118.3</v>
      </c>
      <c r="Q1415" s="11">
        <f>M1415*(CPI_Index!$B$112/Movies!P1415)</f>
        <v>25931796.139475908</v>
      </c>
    </row>
    <row r="1416" spans="1:17" hidden="1" x14ac:dyDescent="0.25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 s="3">
        <v>2955917</v>
      </c>
      <c r="N1416" t="s">
        <v>3819</v>
      </c>
      <c r="O1416">
        <v>92</v>
      </c>
      <c r="P1416">
        <f>_xlfn.XLOOKUP(D:D,CPI_Index!E:E,CPI_Index!B:B)</f>
        <v>118.3</v>
      </c>
      <c r="Q1416" s="11">
        <f>M1416*(CPI_Index!$B$112/Movies!P1416)</f>
        <v>7613422.737954353</v>
      </c>
    </row>
    <row r="1417" spans="1:17" hidden="1" x14ac:dyDescent="0.25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 s="3">
        <v>1451857</v>
      </c>
      <c r="N1417" t="s">
        <v>4979</v>
      </c>
      <c r="O1417">
        <v>104</v>
      </c>
      <c r="P1417">
        <f>_xlfn.XLOOKUP(D:D,CPI_Index!E:E,CPI_Index!B:B)</f>
        <v>118.3</v>
      </c>
      <c r="Q1417" s="11">
        <f>M1417*(CPI_Index!$B$112/Movies!P1417)</f>
        <v>3739482.9070160608</v>
      </c>
    </row>
    <row r="1418" spans="1:17" hidden="1" x14ac:dyDescent="0.25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 s="3">
        <v>22000000</v>
      </c>
      <c r="M1418" s="3">
        <v>12638294</v>
      </c>
      <c r="N1418" t="s">
        <v>4982</v>
      </c>
      <c r="O1418">
        <v>127</v>
      </c>
      <c r="P1418">
        <f>_xlfn.XLOOKUP(D:D,CPI_Index!E:E,CPI_Index!B:B)</f>
        <v>118.3</v>
      </c>
      <c r="Q1418" s="11">
        <f>M1418*(CPI_Index!$B$112/Movies!P1418)</f>
        <v>32551886.574809805</v>
      </c>
    </row>
    <row r="1419" spans="1:17" hidden="1" x14ac:dyDescent="0.25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 s="3">
        <v>13000000</v>
      </c>
      <c r="M1419" s="3">
        <v>5509417</v>
      </c>
      <c r="N1419" t="s">
        <v>4984</v>
      </c>
      <c r="O1419">
        <v>97</v>
      </c>
      <c r="P1419">
        <f>_xlfn.XLOOKUP(D:D,CPI_Index!E:E,CPI_Index!B:B)</f>
        <v>118.3</v>
      </c>
      <c r="Q1419" s="11">
        <f>M1419*(CPI_Index!$B$112/Movies!P1419)</f>
        <v>14190358.071851224</v>
      </c>
    </row>
    <row r="1420" spans="1:17" hidden="1" x14ac:dyDescent="0.25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 s="3">
        <v>303624</v>
      </c>
      <c r="N1420" t="s">
        <v>4988</v>
      </c>
      <c r="O1420">
        <v>100</v>
      </c>
      <c r="P1420">
        <f>_xlfn.XLOOKUP(D:D,CPI_Index!E:E,CPI_Index!B:B)</f>
        <v>118.3</v>
      </c>
      <c r="Q1420" s="11">
        <f>M1420*(CPI_Index!$B$112/Movies!P1420)</f>
        <v>782030.70836855448</v>
      </c>
    </row>
    <row r="1421" spans="1:17" hidden="1" x14ac:dyDescent="0.25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 s="3">
        <v>344375</v>
      </c>
      <c r="N1421" t="s">
        <v>80</v>
      </c>
      <c r="O1421">
        <v>81</v>
      </c>
      <c r="P1421">
        <f>_xlfn.XLOOKUP(D:D,CPI_Index!E:E,CPI_Index!B:B)</f>
        <v>118.3</v>
      </c>
      <c r="Q1421" s="11">
        <f>M1421*(CPI_Index!$B$112/Movies!P1421)</f>
        <v>886991.22992392222</v>
      </c>
    </row>
    <row r="1422" spans="1:17" hidden="1" x14ac:dyDescent="0.25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 s="3">
        <v>10497324</v>
      </c>
      <c r="N1422" t="s">
        <v>4150</v>
      </c>
      <c r="O1422">
        <v>105</v>
      </c>
      <c r="P1422">
        <f>_xlfn.XLOOKUP(D:D,CPI_Index!E:E,CPI_Index!B:B)</f>
        <v>118.3</v>
      </c>
      <c r="Q1422" s="11">
        <f>M1422*(CPI_Index!$B$112/Movies!P1422)</f>
        <v>27037486.245139472</v>
      </c>
    </row>
    <row r="1423" spans="1:17" hidden="1" x14ac:dyDescent="0.25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  <c r="P1423">
        <f>_xlfn.XLOOKUP(D:D,CPI_Index!E:E,CPI_Index!B:B)</f>
        <v>118.3</v>
      </c>
      <c r="Q1423" s="11">
        <f>M1423*(CPI_Index!$B$112/Movies!P1423)</f>
        <v>0</v>
      </c>
    </row>
    <row r="1424" spans="1:17" hidden="1" x14ac:dyDescent="0.25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 s="3">
        <v>6000000</v>
      </c>
      <c r="M1424" s="3">
        <v>1869148</v>
      </c>
      <c r="N1424" t="s">
        <v>2100</v>
      </c>
      <c r="O1424">
        <v>101</v>
      </c>
      <c r="P1424">
        <f>_xlfn.XLOOKUP(D:D,CPI_Index!E:E,CPI_Index!B:B)</f>
        <v>118.3</v>
      </c>
      <c r="Q1424" s="11">
        <f>M1424*(CPI_Index!$B$112/Movies!P1424)</f>
        <v>4814280.6052409122</v>
      </c>
    </row>
    <row r="1425" spans="1:17" hidden="1" x14ac:dyDescent="0.25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 s="3">
        <v>6000000</v>
      </c>
      <c r="M1425" s="3">
        <v>657446</v>
      </c>
      <c r="N1425" t="s">
        <v>118</v>
      </c>
      <c r="O1425">
        <v>99</v>
      </c>
      <c r="P1425">
        <f>_xlfn.XLOOKUP(D:D,CPI_Index!E:E,CPI_Index!B:B)</f>
        <v>118.3</v>
      </c>
      <c r="Q1425" s="11">
        <f>M1425*(CPI_Index!$B$112/Movies!P1425)</f>
        <v>1693354.1521555367</v>
      </c>
    </row>
    <row r="1426" spans="1:17" hidden="1" x14ac:dyDescent="0.25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 s="3">
        <v>1223326</v>
      </c>
      <c r="N1426" t="s">
        <v>1536</v>
      </c>
      <c r="O1426">
        <v>108</v>
      </c>
      <c r="P1426">
        <f>_xlfn.XLOOKUP(D:D,CPI_Index!E:E,CPI_Index!B:B)</f>
        <v>118.3</v>
      </c>
      <c r="Q1426" s="11">
        <f>M1426*(CPI_Index!$B$112/Movies!P1426)</f>
        <v>3150865.8681318681</v>
      </c>
    </row>
    <row r="1427" spans="1:17" hidden="1" x14ac:dyDescent="0.25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 s="3">
        <v>1560700</v>
      </c>
      <c r="N1427" t="s">
        <v>5013</v>
      </c>
      <c r="O1427">
        <v>118</v>
      </c>
      <c r="P1427">
        <f>_xlfn.XLOOKUP(D:D,CPI_Index!E:E,CPI_Index!B:B)</f>
        <v>118.3</v>
      </c>
      <c r="Q1427" s="11">
        <f>M1427*(CPI_Index!$B$112/Movies!P1427)</f>
        <v>4019824.9366018595</v>
      </c>
    </row>
    <row r="1428" spans="1:17" hidden="1" x14ac:dyDescent="0.25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 s="3">
        <v>9974446</v>
      </c>
      <c r="N1428" t="s">
        <v>2352</v>
      </c>
      <c r="O1428">
        <v>117</v>
      </c>
      <c r="P1428">
        <f>_xlfn.XLOOKUP(D:D,CPI_Index!E:E,CPI_Index!B:B)</f>
        <v>118.3</v>
      </c>
      <c r="Q1428" s="11">
        <f>M1428*(CPI_Index!$B$112/Movies!P1428)</f>
        <v>25690732.850380387</v>
      </c>
    </row>
    <row r="1429" spans="1:17" hidden="1" x14ac:dyDescent="0.25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  <c r="P1429">
        <f>_xlfn.XLOOKUP(D:D,CPI_Index!E:E,CPI_Index!B:B)</f>
        <v>118.3</v>
      </c>
      <c r="Q1429" s="11">
        <f>M1429*(CPI_Index!$B$112/Movies!P1429)</f>
        <v>0</v>
      </c>
    </row>
    <row r="1430" spans="1:17" hidden="1" x14ac:dyDescent="0.25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 s="3">
        <v>1348771</v>
      </c>
      <c r="N1430" t="s">
        <v>4540</v>
      </c>
      <c r="O1430">
        <v>97</v>
      </c>
      <c r="P1430">
        <f>_xlfn.XLOOKUP(D:D,CPI_Index!E:E,CPI_Index!B:B)</f>
        <v>118.3</v>
      </c>
      <c r="Q1430" s="11">
        <f>M1430*(CPI_Index!$B$112/Movies!P1430)</f>
        <v>3473968.9239222314</v>
      </c>
    </row>
    <row r="1431" spans="1:17" hidden="1" x14ac:dyDescent="0.25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 s="3">
        <v>747013</v>
      </c>
      <c r="N1431" t="s">
        <v>5030</v>
      </c>
      <c r="O1431">
        <v>119</v>
      </c>
      <c r="P1431">
        <f>_xlfn.XLOOKUP(D:D,CPI_Index!E:E,CPI_Index!B:B)</f>
        <v>118.3</v>
      </c>
      <c r="Q1431" s="11">
        <f>M1431*(CPI_Index!$B$112/Movies!P1431)</f>
        <v>1924047.8537616229</v>
      </c>
    </row>
    <row r="1432" spans="1:17" hidden="1" x14ac:dyDescent="0.25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 s="3">
        <v>8000000</v>
      </c>
      <c r="M1432" s="3">
        <v>1893139</v>
      </c>
      <c r="N1432" t="s">
        <v>44</v>
      </c>
      <c r="O1432">
        <v>91</v>
      </c>
      <c r="P1432">
        <f>_xlfn.XLOOKUP(D:D,CPI_Index!E:E,CPI_Index!B:B)</f>
        <v>118.3</v>
      </c>
      <c r="Q1432" s="11">
        <f>M1432*(CPI_Index!$B$112/Movies!P1432)</f>
        <v>4876073.1470836848</v>
      </c>
    </row>
    <row r="1433" spans="1:17" hidden="1" x14ac:dyDescent="0.25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 s="3">
        <v>5301200</v>
      </c>
      <c r="N1433" t="s">
        <v>1175</v>
      </c>
      <c r="O1433">
        <v>96</v>
      </c>
      <c r="P1433">
        <f>_xlfn.XLOOKUP(D:D,CPI_Index!E:E,CPI_Index!B:B)</f>
        <v>118.3</v>
      </c>
      <c r="Q1433" s="11">
        <f>M1433*(CPI_Index!$B$112/Movies!P1433)</f>
        <v>13654062.890955197</v>
      </c>
    </row>
    <row r="1434" spans="1:17" hidden="1" x14ac:dyDescent="0.25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 s="3">
        <v>13000000</v>
      </c>
      <c r="M1434" s="3">
        <v>259019</v>
      </c>
      <c r="N1434" t="s">
        <v>5039</v>
      </c>
      <c r="O1434">
        <v>102</v>
      </c>
      <c r="P1434">
        <f>_xlfn.XLOOKUP(D:D,CPI_Index!E:E,CPI_Index!B:B)</f>
        <v>118.3</v>
      </c>
      <c r="Q1434" s="11">
        <f>M1434*(CPI_Index!$B$112/Movies!P1434)</f>
        <v>667143.61200338113</v>
      </c>
    </row>
    <row r="1435" spans="1:17" hidden="1" x14ac:dyDescent="0.25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 s="3">
        <v>5000000</v>
      </c>
      <c r="M1435" s="3">
        <v>429028</v>
      </c>
      <c r="N1435" t="s">
        <v>570</v>
      </c>
      <c r="O1435">
        <v>90</v>
      </c>
      <c r="P1435">
        <f>_xlfn.XLOOKUP(D:D,CPI_Index!E:E,CPI_Index!B:B)</f>
        <v>118.3</v>
      </c>
      <c r="Q1435" s="11">
        <f>M1435*(CPI_Index!$B$112/Movies!P1435)</f>
        <v>1105028.1622992391</v>
      </c>
    </row>
    <row r="1436" spans="1:17" hidden="1" x14ac:dyDescent="0.25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 s="3">
        <v>771745</v>
      </c>
      <c r="N1436" t="s">
        <v>3464</v>
      </c>
      <c r="O1436">
        <v>84</v>
      </c>
      <c r="P1436">
        <f>_xlfn.XLOOKUP(D:D,CPI_Index!E:E,CPI_Index!B:B)</f>
        <v>118.3</v>
      </c>
      <c r="Q1436" s="11">
        <f>M1436*(CPI_Index!$B$112/Movies!P1436)</f>
        <v>1987748.9560439559</v>
      </c>
    </row>
    <row r="1437" spans="1:17" hidden="1" x14ac:dyDescent="0.25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 s="3">
        <v>6000000</v>
      </c>
      <c r="M1437" s="3">
        <v>28202109</v>
      </c>
      <c r="N1437" t="s">
        <v>2092</v>
      </c>
      <c r="O1437">
        <v>95</v>
      </c>
      <c r="P1437">
        <f>_xlfn.XLOOKUP(D:D,CPI_Index!E:E,CPI_Index!B:B)</f>
        <v>118.3</v>
      </c>
      <c r="Q1437" s="11">
        <f>M1437*(CPI_Index!$B$112/Movies!P1437)</f>
        <v>72638906.274725273</v>
      </c>
    </row>
    <row r="1438" spans="1:17" hidden="1" x14ac:dyDescent="0.25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 s="3">
        <v>3838793</v>
      </c>
      <c r="N1438" t="s">
        <v>23</v>
      </c>
      <c r="O1438">
        <v>82</v>
      </c>
      <c r="P1438">
        <f>_xlfn.XLOOKUP(D:D,CPI_Index!E:E,CPI_Index!B:B)</f>
        <v>118.3</v>
      </c>
      <c r="Q1438" s="11">
        <f>M1438*(CPI_Index!$B$112/Movies!P1438)</f>
        <v>9887406.8224852066</v>
      </c>
    </row>
    <row r="1439" spans="1:17" hidden="1" x14ac:dyDescent="0.25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 s="3">
        <v>20000000</v>
      </c>
      <c r="M1439" s="3">
        <v>11444204</v>
      </c>
      <c r="N1439" t="s">
        <v>61</v>
      </c>
      <c r="O1439">
        <v>103</v>
      </c>
      <c r="P1439">
        <f>_xlfn.XLOOKUP(D:D,CPI_Index!E:E,CPI_Index!B:B)</f>
        <v>118.3</v>
      </c>
      <c r="Q1439" s="11">
        <f>M1439*(CPI_Index!$B$112/Movies!P1439)</f>
        <v>29476322.559594251</v>
      </c>
    </row>
    <row r="1440" spans="1:17" hidden="1" x14ac:dyDescent="0.25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  <c r="P1440">
        <f>_xlfn.XLOOKUP(D:D,CPI_Index!E:E,CPI_Index!B:B)</f>
        <v>118.3</v>
      </c>
      <c r="Q1440" s="11">
        <f>M1440*(CPI_Index!$B$112/Movies!P1440)</f>
        <v>0</v>
      </c>
    </row>
    <row r="1441" spans="1:17" hidden="1" x14ac:dyDescent="0.25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 s="3">
        <v>12000000</v>
      </c>
      <c r="M1441" s="3">
        <v>7242035</v>
      </c>
      <c r="N1441" t="s">
        <v>180</v>
      </c>
      <c r="O1441">
        <v>102</v>
      </c>
      <c r="P1441">
        <f>_xlfn.XLOOKUP(D:D,CPI_Index!E:E,CPI_Index!B:B)</f>
        <v>118.3</v>
      </c>
      <c r="Q1441" s="11">
        <f>M1441*(CPI_Index!$B$112/Movies!P1441)</f>
        <v>18652984.48436179</v>
      </c>
    </row>
    <row r="1442" spans="1:17" hidden="1" x14ac:dyDescent="0.25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 s="3">
        <v>3000000</v>
      </c>
      <c r="M1442" s="3">
        <v>343786</v>
      </c>
      <c r="N1442" t="s">
        <v>4630</v>
      </c>
      <c r="O1442">
        <v>93</v>
      </c>
      <c r="P1442">
        <f>_xlfn.XLOOKUP(D:D,CPI_Index!E:E,CPI_Index!B:B)</f>
        <v>118.3</v>
      </c>
      <c r="Q1442" s="11">
        <f>M1442*(CPI_Index!$B$112/Movies!P1442)</f>
        <v>885474.16906170745</v>
      </c>
    </row>
    <row r="1443" spans="1:17" hidden="1" x14ac:dyDescent="0.25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 s="3">
        <v>4000000</v>
      </c>
      <c r="M1443" s="3">
        <v>1267578</v>
      </c>
      <c r="N1443" t="s">
        <v>5064</v>
      </c>
      <c r="O1443">
        <v>124</v>
      </c>
      <c r="P1443">
        <f>_xlfn.XLOOKUP(D:D,CPI_Index!E:E,CPI_Index!B:B)</f>
        <v>118.3</v>
      </c>
      <c r="Q1443" s="11">
        <f>M1443*(CPI_Index!$B$112/Movies!P1443)</f>
        <v>3264843.7582417582</v>
      </c>
    </row>
    <row r="1444" spans="1:17" hidden="1" x14ac:dyDescent="0.25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 s="3">
        <v>14000000</v>
      </c>
      <c r="M1444" s="3">
        <v>4764606</v>
      </c>
      <c r="N1444" t="s">
        <v>2092</v>
      </c>
      <c r="O1444">
        <v>103</v>
      </c>
      <c r="P1444">
        <f>_xlfn.XLOOKUP(D:D,CPI_Index!E:E,CPI_Index!B:B)</f>
        <v>118.3</v>
      </c>
      <c r="Q1444" s="11">
        <f>M1444*(CPI_Index!$B$112/Movies!P1444)</f>
        <v>12271981.810650887</v>
      </c>
    </row>
    <row r="1445" spans="1:17" hidden="1" x14ac:dyDescent="0.25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 s="3">
        <v>48000000</v>
      </c>
      <c r="M1445" s="3">
        <v>474171806</v>
      </c>
      <c r="N1445" t="s">
        <v>44</v>
      </c>
      <c r="O1445">
        <v>127</v>
      </c>
      <c r="P1445">
        <f>_xlfn.XLOOKUP(D:D,CPI_Index!E:E,CPI_Index!B:B)</f>
        <v>124</v>
      </c>
      <c r="Q1445" s="11">
        <f>M1445*(CPI_Index!$B$112/Movies!P1445)</f>
        <v>1165162494.2596774</v>
      </c>
    </row>
    <row r="1446" spans="1:17" hidden="1" x14ac:dyDescent="0.25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 s="3">
        <v>17000000</v>
      </c>
      <c r="M1446" s="3">
        <v>30050028</v>
      </c>
      <c r="N1446" t="s">
        <v>5070</v>
      </c>
      <c r="O1446">
        <v>114</v>
      </c>
      <c r="P1446">
        <f>_xlfn.XLOOKUP(D:D,CPI_Index!E:E,CPI_Index!B:B)</f>
        <v>124</v>
      </c>
      <c r="Q1446" s="11">
        <f>M1446*(CPI_Index!$B$112/Movies!P1446)</f>
        <v>73840673.641935483</v>
      </c>
    </row>
    <row r="1447" spans="1:17" hidden="1" x14ac:dyDescent="0.25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 s="3">
        <v>35000000</v>
      </c>
      <c r="M1447" s="3">
        <v>411508343</v>
      </c>
      <c r="N1447" t="s">
        <v>23</v>
      </c>
      <c r="O1447">
        <v>126</v>
      </c>
      <c r="P1447">
        <f>_xlfn.XLOOKUP(D:D,CPI_Index!E:E,CPI_Index!B:B)</f>
        <v>124</v>
      </c>
      <c r="Q1447" s="11">
        <f>M1447*(CPI_Index!$B$112/Movies!P1447)</f>
        <v>1011182194.4524193</v>
      </c>
    </row>
    <row r="1448" spans="1:17" hidden="1" x14ac:dyDescent="0.25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 s="3">
        <v>10000000</v>
      </c>
      <c r="M1448" s="3">
        <v>40508994</v>
      </c>
      <c r="N1448" t="s">
        <v>1751</v>
      </c>
      <c r="O1448">
        <v>90</v>
      </c>
      <c r="P1448">
        <f>_xlfn.XLOOKUP(D:D,CPI_Index!E:E,CPI_Index!B:B)</f>
        <v>124</v>
      </c>
      <c r="Q1448" s="11">
        <f>M1448*(CPI_Index!$B$112/Movies!P1448)</f>
        <v>99541052.19193548</v>
      </c>
    </row>
    <row r="1449" spans="1:17" hidden="1" x14ac:dyDescent="0.25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 s="3">
        <v>84431625</v>
      </c>
      <c r="N1449" t="s">
        <v>5080</v>
      </c>
      <c r="O1449">
        <v>107</v>
      </c>
      <c r="P1449">
        <f>_xlfn.XLOOKUP(D:D,CPI_Index!E:E,CPI_Index!B:B)</f>
        <v>124</v>
      </c>
      <c r="Q1449" s="11">
        <f>M1449*(CPI_Index!$B$112/Movies!P1449)</f>
        <v>207470291.43145159</v>
      </c>
    </row>
    <row r="1450" spans="1:17" hidden="1" x14ac:dyDescent="0.25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 s="3">
        <v>16400000</v>
      </c>
      <c r="M1450" s="3">
        <v>235860116</v>
      </c>
      <c r="N1450" t="s">
        <v>2092</v>
      </c>
      <c r="O1450">
        <v>128</v>
      </c>
      <c r="P1450">
        <f>_xlfn.XLOOKUP(D:D,CPI_Index!E:E,CPI_Index!B:B)</f>
        <v>124</v>
      </c>
      <c r="Q1450" s="11">
        <f>M1450*(CPI_Index!$B$112/Movies!P1450)</f>
        <v>579569172.13870966</v>
      </c>
    </row>
    <row r="1451" spans="1:17" hidden="1" x14ac:dyDescent="0.25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 s="3">
        <v>40000000</v>
      </c>
      <c r="M1451" s="3">
        <v>211343479</v>
      </c>
      <c r="N1451" t="s">
        <v>1724</v>
      </c>
      <c r="O1451">
        <v>83</v>
      </c>
      <c r="P1451">
        <f>_xlfn.XLOOKUP(D:D,CPI_Index!E:E,CPI_Index!B:B)</f>
        <v>124</v>
      </c>
      <c r="Q1451" s="11">
        <f>M1451*(CPI_Index!$B$112/Movies!P1451)</f>
        <v>519325468.15564513</v>
      </c>
    </row>
    <row r="1452" spans="1:17" hidden="1" x14ac:dyDescent="0.25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 s="3">
        <v>70000000</v>
      </c>
      <c r="M1452" s="3">
        <v>90000098</v>
      </c>
      <c r="N1452" t="s">
        <v>180</v>
      </c>
      <c r="O1452">
        <v>140</v>
      </c>
      <c r="P1452">
        <f>_xlfn.XLOOKUP(D:D,CPI_Index!E:E,CPI_Index!B:B)</f>
        <v>124</v>
      </c>
      <c r="Q1452" s="11">
        <f>M1452*(CPI_Index!$B$112/Movies!P1452)</f>
        <v>221153466.61774191</v>
      </c>
    </row>
    <row r="1453" spans="1:17" hidden="1" x14ac:dyDescent="0.25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 s="3">
        <v>40000000</v>
      </c>
      <c r="M1453" s="3">
        <v>332500002</v>
      </c>
      <c r="N1453" t="s">
        <v>61</v>
      </c>
      <c r="O1453">
        <v>108</v>
      </c>
      <c r="P1453">
        <f>_xlfn.XLOOKUP(D:D,CPI_Index!E:E,CPI_Index!B:B)</f>
        <v>124</v>
      </c>
      <c r="Q1453" s="11">
        <f>M1453*(CPI_Index!$B$112/Movies!P1453)</f>
        <v>817038311.36612892</v>
      </c>
    </row>
    <row r="1454" spans="1:17" hidden="1" x14ac:dyDescent="0.25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 s="3">
        <v>6500000</v>
      </c>
      <c r="M1454" s="3">
        <v>37295445</v>
      </c>
      <c r="N1454" t="s">
        <v>3430</v>
      </c>
      <c r="O1454">
        <v>120</v>
      </c>
      <c r="P1454">
        <f>_xlfn.XLOOKUP(D:D,CPI_Index!E:E,CPI_Index!B:B)</f>
        <v>124</v>
      </c>
      <c r="Q1454" s="11">
        <f>M1454*(CPI_Index!$B$112/Movies!P1454)</f>
        <v>91644532.995967731</v>
      </c>
    </row>
    <row r="1455" spans="1:17" hidden="1" x14ac:dyDescent="0.25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 s="3">
        <v>18000000</v>
      </c>
      <c r="M1455" s="3">
        <v>222724172</v>
      </c>
      <c r="N1455" t="s">
        <v>1724</v>
      </c>
      <c r="O1455">
        <v>93</v>
      </c>
      <c r="P1455">
        <f>_xlfn.XLOOKUP(D:D,CPI_Index!E:E,CPI_Index!B:B)</f>
        <v>124</v>
      </c>
      <c r="Q1455" s="11">
        <f>M1455*(CPI_Index!$B$112/Movies!P1455)</f>
        <v>547290767.80967736</v>
      </c>
    </row>
    <row r="1456" spans="1:17" hidden="1" x14ac:dyDescent="0.25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 s="3">
        <v>13000000</v>
      </c>
      <c r="M1456" s="3">
        <v>71079915</v>
      </c>
      <c r="N1456" t="s">
        <v>2092</v>
      </c>
      <c r="O1456">
        <v>97</v>
      </c>
      <c r="P1456">
        <f>_xlfn.XLOOKUP(D:D,CPI_Index!E:E,CPI_Index!B:B)</f>
        <v>124</v>
      </c>
      <c r="Q1456" s="11">
        <f>M1456*(CPI_Index!$B$112/Movies!P1456)</f>
        <v>174661694.35887095</v>
      </c>
    </row>
    <row r="1457" spans="1:17" hidden="1" x14ac:dyDescent="0.25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 s="3">
        <v>30218387</v>
      </c>
      <c r="N1457" t="s">
        <v>3526</v>
      </c>
      <c r="O1457">
        <v>97</v>
      </c>
      <c r="P1457">
        <f>_xlfn.XLOOKUP(D:D,CPI_Index!E:E,CPI_Index!B:B)</f>
        <v>124</v>
      </c>
      <c r="Q1457" s="11">
        <f>M1457*(CPI_Index!$B$112/Movies!P1457)</f>
        <v>74254375.152419344</v>
      </c>
    </row>
    <row r="1458" spans="1:17" hidden="1" x14ac:dyDescent="0.25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 s="3">
        <v>38956288</v>
      </c>
      <c r="N1458" t="s">
        <v>31</v>
      </c>
      <c r="O1458">
        <v>112</v>
      </c>
      <c r="P1458">
        <f>_xlfn.XLOOKUP(D:D,CPI_Index!E:E,CPI_Index!B:B)</f>
        <v>124</v>
      </c>
      <c r="Q1458" s="11">
        <f>M1458*(CPI_Index!$B$112/Movies!P1458)</f>
        <v>95725652.851612896</v>
      </c>
    </row>
    <row r="1459" spans="1:17" hidden="1" x14ac:dyDescent="0.25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 s="3">
        <v>1200000</v>
      </c>
      <c r="M1459" s="3">
        <v>24741667</v>
      </c>
      <c r="N1459" t="s">
        <v>5107</v>
      </c>
      <c r="O1459">
        <v>100</v>
      </c>
      <c r="P1459">
        <f>_xlfn.XLOOKUP(D:D,CPI_Index!E:E,CPI_Index!B:B)</f>
        <v>124</v>
      </c>
      <c r="Q1459" s="11">
        <f>M1459*(CPI_Index!$B$112/Movies!P1459)</f>
        <v>60796660.765322573</v>
      </c>
    </row>
    <row r="1460" spans="1:17" hidden="1" x14ac:dyDescent="0.25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 s="3">
        <v>16000000</v>
      </c>
      <c r="M1460" s="3">
        <v>93232006</v>
      </c>
      <c r="N1460" t="s">
        <v>5109</v>
      </c>
      <c r="O1460">
        <v>95</v>
      </c>
      <c r="P1460">
        <f>_xlfn.XLOOKUP(D:D,CPI_Index!E:E,CPI_Index!B:B)</f>
        <v>124</v>
      </c>
      <c r="Q1460" s="11">
        <f>M1460*(CPI_Index!$B$112/Movies!P1460)</f>
        <v>229095098.61451611</v>
      </c>
    </row>
    <row r="1461" spans="1:17" hidden="1" x14ac:dyDescent="0.25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 s="3">
        <v>11000000</v>
      </c>
      <c r="M1461" s="3">
        <v>49797148</v>
      </c>
      <c r="N1461" t="s">
        <v>2675</v>
      </c>
      <c r="O1461">
        <v>107</v>
      </c>
      <c r="P1461">
        <f>_xlfn.XLOOKUP(D:D,CPI_Index!E:E,CPI_Index!B:B)</f>
        <v>124</v>
      </c>
      <c r="Q1461" s="11">
        <f>M1461*(CPI_Index!$B$112/Movies!P1461)</f>
        <v>122364443.51290321</v>
      </c>
    </row>
    <row r="1462" spans="1:17" hidden="1" x14ac:dyDescent="0.25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 s="3">
        <v>15000000</v>
      </c>
      <c r="M1462" s="3">
        <v>96759512</v>
      </c>
      <c r="N1462" t="s">
        <v>2100</v>
      </c>
      <c r="O1462">
        <v>117</v>
      </c>
      <c r="P1462">
        <f>_xlfn.XLOOKUP(D:D,CPI_Index!E:E,CPI_Index!B:B)</f>
        <v>124</v>
      </c>
      <c r="Q1462" s="11">
        <f>M1462*(CPI_Index!$B$112/Movies!P1462)</f>
        <v>237763091.18064514</v>
      </c>
    </row>
    <row r="1463" spans="1:17" hidden="1" x14ac:dyDescent="0.25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 s="3">
        <v>11500000</v>
      </c>
      <c r="M1463" s="3">
        <v>57470138</v>
      </c>
      <c r="N1463" t="s">
        <v>44</v>
      </c>
      <c r="O1463">
        <v>103</v>
      </c>
      <c r="P1463">
        <f>_xlfn.XLOOKUP(D:D,CPI_Index!E:E,CPI_Index!B:B)</f>
        <v>124</v>
      </c>
      <c r="Q1463" s="11">
        <f>M1463*(CPI_Index!$B$112/Movies!P1463)</f>
        <v>141218960.06935483</v>
      </c>
    </row>
    <row r="1464" spans="1:17" hidden="1" x14ac:dyDescent="0.25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 s="3">
        <v>15000000</v>
      </c>
      <c r="M1464" s="3">
        <v>79258538</v>
      </c>
      <c r="N1464" t="s">
        <v>61</v>
      </c>
      <c r="O1464">
        <v>100</v>
      </c>
      <c r="P1464">
        <f>_xlfn.XLOOKUP(D:D,CPI_Index!E:E,CPI_Index!B:B)</f>
        <v>124</v>
      </c>
      <c r="Q1464" s="11">
        <f>M1464*(CPI_Index!$B$112/Movies!P1464)</f>
        <v>194758681.68225804</v>
      </c>
    </row>
    <row r="1465" spans="1:17" hidden="1" x14ac:dyDescent="0.25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 s="3">
        <v>37000000</v>
      </c>
      <c r="M1465" s="3">
        <v>215394738</v>
      </c>
      <c r="N1465" t="s">
        <v>31</v>
      </c>
      <c r="O1465">
        <v>108</v>
      </c>
      <c r="P1465">
        <f>_xlfn.XLOOKUP(D:D,CPI_Index!E:E,CPI_Index!B:B)</f>
        <v>124</v>
      </c>
      <c r="Q1465" s="11">
        <f>M1465*(CPI_Index!$B$112/Movies!P1465)</f>
        <v>529280457.00483865</v>
      </c>
    </row>
    <row r="1466" spans="1:17" hidden="1" x14ac:dyDescent="0.25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 s="3">
        <v>55000000</v>
      </c>
      <c r="M1466" s="3">
        <v>63408614</v>
      </c>
      <c r="N1466" t="s">
        <v>23</v>
      </c>
      <c r="O1466">
        <v>104</v>
      </c>
      <c r="P1466">
        <f>_xlfn.XLOOKUP(D:D,CPI_Index!E:E,CPI_Index!B:B)</f>
        <v>124</v>
      </c>
      <c r="Q1466" s="11">
        <f>M1466*(CPI_Index!$B$112/Movies!P1466)</f>
        <v>155811328.11129031</v>
      </c>
    </row>
    <row r="1467" spans="1:17" hidden="1" x14ac:dyDescent="0.25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 s="3">
        <v>14000000</v>
      </c>
      <c r="M1467" s="3">
        <v>161001698</v>
      </c>
      <c r="N1467" t="s">
        <v>5126</v>
      </c>
      <c r="O1467">
        <v>145</v>
      </c>
      <c r="P1467">
        <f>_xlfn.XLOOKUP(D:D,CPI_Index!E:E,CPI_Index!B:B)</f>
        <v>124</v>
      </c>
      <c r="Q1467" s="11">
        <f>M1467*(CPI_Index!$B$112/Movies!P1467)</f>
        <v>395622720.81129026</v>
      </c>
    </row>
    <row r="1468" spans="1:17" hidden="1" x14ac:dyDescent="0.25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 s="3">
        <v>18000000</v>
      </c>
      <c r="M1468" s="3">
        <v>26979166</v>
      </c>
      <c r="N1468" t="s">
        <v>2100</v>
      </c>
      <c r="O1468">
        <v>122</v>
      </c>
      <c r="P1468">
        <f>_xlfn.XLOOKUP(D:D,CPI_Index!E:E,CPI_Index!B:B)</f>
        <v>124</v>
      </c>
      <c r="Q1468" s="11">
        <f>M1468*(CPI_Index!$B$112/Movies!P1468)</f>
        <v>66294773.227419347</v>
      </c>
    </row>
    <row r="1469" spans="1:17" hidden="1" x14ac:dyDescent="0.25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 s="3">
        <v>20000000</v>
      </c>
      <c r="M1469" s="3">
        <v>126297830</v>
      </c>
      <c r="N1469" t="s">
        <v>4878</v>
      </c>
      <c r="O1469">
        <v>124</v>
      </c>
      <c r="P1469">
        <f>_xlfn.XLOOKUP(D:D,CPI_Index!E:E,CPI_Index!B:B)</f>
        <v>124</v>
      </c>
      <c r="Q1469" s="11">
        <f>M1469*(CPI_Index!$B$112/Movies!P1469)</f>
        <v>310346361.29838705</v>
      </c>
    </row>
    <row r="1470" spans="1:17" hidden="1" x14ac:dyDescent="0.25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 s="3">
        <v>28000000</v>
      </c>
      <c r="M1470" s="3">
        <v>227853986</v>
      </c>
      <c r="N1470" t="s">
        <v>23</v>
      </c>
      <c r="O1470">
        <v>114</v>
      </c>
      <c r="P1470">
        <f>_xlfn.XLOOKUP(D:D,CPI_Index!E:E,CPI_Index!B:B)</f>
        <v>124</v>
      </c>
      <c r="Q1470" s="11">
        <f>M1470*(CPI_Index!$B$112/Movies!P1470)</f>
        <v>559896044.63064516</v>
      </c>
    </row>
    <row r="1471" spans="1:17" hidden="1" x14ac:dyDescent="0.25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 s="3">
        <v>27000000</v>
      </c>
      <c r="M1471" s="3">
        <v>73594646</v>
      </c>
      <c r="N1471" t="s">
        <v>23</v>
      </c>
      <c r="O1471">
        <v>97</v>
      </c>
      <c r="P1471">
        <f>_xlfn.XLOOKUP(D:D,CPI_Index!E:E,CPI_Index!B:B)</f>
        <v>124</v>
      </c>
      <c r="Q1471" s="11">
        <f>M1471*(CPI_Index!$B$112/Movies!P1471)</f>
        <v>180841037.38870966</v>
      </c>
    </row>
    <row r="1472" spans="1:17" hidden="1" x14ac:dyDescent="0.25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 s="3">
        <v>18000000</v>
      </c>
      <c r="M1472" s="3">
        <v>49101993</v>
      </c>
      <c r="N1472" t="s">
        <v>4878</v>
      </c>
      <c r="O1472">
        <v>102</v>
      </c>
      <c r="P1472">
        <f>_xlfn.XLOOKUP(D:D,CPI_Index!E:E,CPI_Index!B:B)</f>
        <v>124</v>
      </c>
      <c r="Q1472" s="11">
        <f>M1472*(CPI_Index!$B$112/Movies!P1472)</f>
        <v>120656268.2830645</v>
      </c>
    </row>
    <row r="1473" spans="1:17" hidden="1" x14ac:dyDescent="0.25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 s="3">
        <v>21515196</v>
      </c>
      <c r="N1473" t="s">
        <v>5140</v>
      </c>
      <c r="O1473">
        <v>100</v>
      </c>
      <c r="P1473">
        <f>_xlfn.XLOOKUP(D:D,CPI_Index!E:E,CPI_Index!B:B)</f>
        <v>124</v>
      </c>
      <c r="Q1473" s="11">
        <f>M1473*(CPI_Index!$B$112/Movies!P1473)</f>
        <v>52868388.880645156</v>
      </c>
    </row>
    <row r="1474" spans="1:17" hidden="1" x14ac:dyDescent="0.25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 s="3">
        <v>32000000</v>
      </c>
      <c r="M1474" s="3">
        <v>156167015</v>
      </c>
      <c r="N1474" t="s">
        <v>5144</v>
      </c>
      <c r="O1474">
        <v>133</v>
      </c>
      <c r="P1474">
        <f>_xlfn.XLOOKUP(D:D,CPI_Index!E:E,CPI_Index!B:B)</f>
        <v>124</v>
      </c>
      <c r="Q1474" s="11">
        <f>M1474*(CPI_Index!$B$112/Movies!P1474)</f>
        <v>383742657.02016127</v>
      </c>
    </row>
    <row r="1475" spans="1:17" hidden="1" x14ac:dyDescent="0.25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 s="3">
        <v>6056912</v>
      </c>
      <c r="N1475" t="s">
        <v>44</v>
      </c>
      <c r="O1475">
        <v>108</v>
      </c>
      <c r="P1475">
        <f>_xlfn.XLOOKUP(D:D,CPI_Index!E:E,CPI_Index!B:B)</f>
        <v>124</v>
      </c>
      <c r="Q1475" s="11">
        <f>M1475*(CPI_Index!$B$112/Movies!P1475)</f>
        <v>14883395.858064516</v>
      </c>
    </row>
    <row r="1476" spans="1:17" hidden="1" x14ac:dyDescent="0.25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 s="3">
        <v>30000000</v>
      </c>
      <c r="M1476" s="3">
        <v>60864870</v>
      </c>
      <c r="N1476" t="s">
        <v>5149</v>
      </c>
      <c r="O1476">
        <v>116</v>
      </c>
      <c r="P1476">
        <f>_xlfn.XLOOKUP(D:D,CPI_Index!E:E,CPI_Index!B:B)</f>
        <v>124</v>
      </c>
      <c r="Q1476" s="11">
        <f>M1476*(CPI_Index!$B$112/Movies!P1476)</f>
        <v>149560692.65322578</v>
      </c>
    </row>
    <row r="1477" spans="1:17" hidden="1" x14ac:dyDescent="0.25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 s="3">
        <v>24000000</v>
      </c>
      <c r="M1477" s="3">
        <v>22099847</v>
      </c>
      <c r="N1477" t="s">
        <v>5152</v>
      </c>
      <c r="O1477">
        <v>109</v>
      </c>
      <c r="P1477">
        <f>_xlfn.XLOOKUP(D:D,CPI_Index!E:E,CPI_Index!B:B)</f>
        <v>124</v>
      </c>
      <c r="Q1477" s="11">
        <f>M1477*(CPI_Index!$B$112/Movies!P1477)</f>
        <v>54305027.265322573</v>
      </c>
    </row>
    <row r="1478" spans="1:17" hidden="1" x14ac:dyDescent="0.25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 s="3">
        <v>7724701</v>
      </c>
      <c r="N1478" t="s">
        <v>5156</v>
      </c>
      <c r="O1478">
        <v>124</v>
      </c>
      <c r="P1478">
        <f>_xlfn.XLOOKUP(D:D,CPI_Index!E:E,CPI_Index!B:B)</f>
        <v>124</v>
      </c>
      <c r="Q1478" s="11">
        <f>M1478*(CPI_Index!$B$112/Movies!P1478)</f>
        <v>18981583.828225806</v>
      </c>
    </row>
    <row r="1479" spans="1:17" hidden="1" x14ac:dyDescent="0.25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 s="3">
        <v>7000000</v>
      </c>
      <c r="M1479" s="3">
        <v>9094451</v>
      </c>
      <c r="N1479" t="s">
        <v>2175</v>
      </c>
      <c r="O1479">
        <v>103</v>
      </c>
      <c r="P1479">
        <f>_xlfn.XLOOKUP(D:D,CPI_Index!E:E,CPI_Index!B:B)</f>
        <v>124</v>
      </c>
      <c r="Q1479" s="11">
        <f>M1479*(CPI_Index!$B$112/Movies!P1479)</f>
        <v>22347413.062096771</v>
      </c>
    </row>
    <row r="1480" spans="1:17" hidden="1" x14ac:dyDescent="0.25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 s="3">
        <v>18000000</v>
      </c>
      <c r="M1480" s="3">
        <v>46908987</v>
      </c>
      <c r="N1480" t="s">
        <v>2100</v>
      </c>
      <c r="O1480">
        <v>103</v>
      </c>
      <c r="P1480">
        <f>_xlfn.XLOOKUP(D:D,CPI_Index!E:E,CPI_Index!B:B)</f>
        <v>124</v>
      </c>
      <c r="Q1480" s="11">
        <f>M1480*(CPI_Index!$B$112/Movies!P1480)</f>
        <v>115267486.60403225</v>
      </c>
    </row>
    <row r="1481" spans="1:17" hidden="1" x14ac:dyDescent="0.25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 s="3">
        <v>22500000</v>
      </c>
      <c r="M1481" s="3">
        <v>18671317</v>
      </c>
      <c r="N1481" t="s">
        <v>5165</v>
      </c>
      <c r="O1481">
        <v>113</v>
      </c>
      <c r="P1481">
        <f>_xlfn.XLOOKUP(D:D,CPI_Index!E:E,CPI_Index!B:B)</f>
        <v>124</v>
      </c>
      <c r="Q1481" s="11">
        <f>M1481*(CPI_Index!$B$112/Movies!P1481)</f>
        <v>45880244.273387089</v>
      </c>
    </row>
    <row r="1482" spans="1:17" hidden="1" x14ac:dyDescent="0.25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 s="3">
        <v>18000000</v>
      </c>
      <c r="M1482" s="3">
        <v>10647219</v>
      </c>
      <c r="N1482" t="s">
        <v>50</v>
      </c>
      <c r="O1482">
        <v>108</v>
      </c>
      <c r="P1482">
        <f>_xlfn.XLOOKUP(D:D,CPI_Index!E:E,CPI_Index!B:B)</f>
        <v>124</v>
      </c>
      <c r="Q1482" s="11">
        <f>M1482*(CPI_Index!$B$112/Movies!P1482)</f>
        <v>26162964.752419353</v>
      </c>
    </row>
    <row r="1483" spans="1:17" hidden="1" x14ac:dyDescent="0.25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 s="3">
        <v>14743391</v>
      </c>
      <c r="N1483" t="s">
        <v>5172</v>
      </c>
      <c r="O1483">
        <v>103</v>
      </c>
      <c r="P1483">
        <f>_xlfn.XLOOKUP(D:D,CPI_Index!E:E,CPI_Index!B:B)</f>
        <v>124</v>
      </c>
      <c r="Q1483" s="11">
        <f>M1483*(CPI_Index!$B$112/Movies!P1483)</f>
        <v>36228316.433064513</v>
      </c>
    </row>
    <row r="1484" spans="1:17" hidden="1" x14ac:dyDescent="0.25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 s="3">
        <v>26000000</v>
      </c>
      <c r="M1484" s="3">
        <v>160188546</v>
      </c>
      <c r="N1484" t="s">
        <v>180</v>
      </c>
      <c r="O1484">
        <v>116</v>
      </c>
      <c r="P1484">
        <f>_xlfn.XLOOKUP(D:D,CPI_Index!E:E,CPI_Index!B:B)</f>
        <v>124</v>
      </c>
      <c r="Q1484" s="11">
        <f>M1484*(CPI_Index!$B$112/Movies!P1484)</f>
        <v>393624596.50161284</v>
      </c>
    </row>
    <row r="1485" spans="1:17" hidden="1" x14ac:dyDescent="0.25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 s="3">
        <v>11060485</v>
      </c>
      <c r="N1485" t="s">
        <v>4664</v>
      </c>
      <c r="O1485">
        <v>105</v>
      </c>
      <c r="P1485">
        <f>_xlfn.XLOOKUP(D:D,CPI_Index!E:E,CPI_Index!B:B)</f>
        <v>124</v>
      </c>
      <c r="Q1485" s="11">
        <f>M1485*(CPI_Index!$B$112/Movies!P1485)</f>
        <v>27178465.963709675</v>
      </c>
    </row>
    <row r="1486" spans="1:17" hidden="1" x14ac:dyDescent="0.25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 s="3">
        <v>793775</v>
      </c>
      <c r="N1486" t="s">
        <v>5183</v>
      </c>
      <c r="O1486">
        <v>100</v>
      </c>
      <c r="P1486">
        <f>_xlfn.XLOOKUP(D:D,CPI_Index!E:E,CPI_Index!B:B)</f>
        <v>124</v>
      </c>
      <c r="Q1486" s="11">
        <f>M1486*(CPI_Index!$B$112/Movies!P1486)</f>
        <v>1950510.0201612902</v>
      </c>
    </row>
    <row r="1487" spans="1:17" hidden="1" x14ac:dyDescent="0.25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 s="3">
        <v>6000000</v>
      </c>
      <c r="M1487" s="3">
        <v>14278900</v>
      </c>
      <c r="N1487" t="s">
        <v>4150</v>
      </c>
      <c r="O1487">
        <v>100</v>
      </c>
      <c r="P1487">
        <f>_xlfn.XLOOKUP(D:D,CPI_Index!E:E,CPI_Index!B:B)</f>
        <v>124</v>
      </c>
      <c r="Q1487" s="11">
        <f>M1487*(CPI_Index!$B$112/Movies!P1487)</f>
        <v>35086942.17741935</v>
      </c>
    </row>
    <row r="1488" spans="1:17" hidden="1" x14ac:dyDescent="0.25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 s="3">
        <v>5000000</v>
      </c>
      <c r="M1488" s="3">
        <v>6157157</v>
      </c>
      <c r="N1488" t="s">
        <v>5191</v>
      </c>
      <c r="O1488">
        <v>97</v>
      </c>
      <c r="P1488">
        <f>_xlfn.XLOOKUP(D:D,CPI_Index!E:E,CPI_Index!B:B)</f>
        <v>124</v>
      </c>
      <c r="Q1488" s="11">
        <f>M1488*(CPI_Index!$B$112/Movies!P1488)</f>
        <v>15129723.692741934</v>
      </c>
    </row>
    <row r="1489" spans="1:17" hidden="1" x14ac:dyDescent="0.25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 s="3">
        <v>7500000</v>
      </c>
      <c r="M1489" s="3">
        <v>296999813</v>
      </c>
      <c r="N1489" t="s">
        <v>2100</v>
      </c>
      <c r="O1489">
        <v>93</v>
      </c>
      <c r="P1489">
        <f>_xlfn.XLOOKUP(D:D,CPI_Index!E:E,CPI_Index!B:B)</f>
        <v>124</v>
      </c>
      <c r="Q1489" s="11">
        <f>M1489*(CPI_Index!$B$112/Movies!P1489)</f>
        <v>729805185.65403223</v>
      </c>
    </row>
    <row r="1490" spans="1:17" hidden="1" x14ac:dyDescent="0.25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 s="3">
        <v>27800000</v>
      </c>
      <c r="M1490" s="3">
        <v>52210049</v>
      </c>
      <c r="N1490" t="s">
        <v>44</v>
      </c>
      <c r="O1490">
        <v>107</v>
      </c>
      <c r="P1490">
        <f>_xlfn.XLOOKUP(D:D,CPI_Index!E:E,CPI_Index!B:B)</f>
        <v>124</v>
      </c>
      <c r="Q1490" s="11">
        <f>M1490*(CPI_Index!$B$112/Movies!P1490)</f>
        <v>128293563.95403224</v>
      </c>
    </row>
    <row r="1491" spans="1:17" hidden="1" x14ac:dyDescent="0.25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 s="3">
        <v>4088140</v>
      </c>
      <c r="N1491" t="s">
        <v>5198</v>
      </c>
      <c r="O1491">
        <v>101</v>
      </c>
      <c r="P1491">
        <f>_xlfn.XLOOKUP(D:D,CPI_Index!E:E,CPI_Index!B:B)</f>
        <v>124</v>
      </c>
      <c r="Q1491" s="11">
        <f>M1491*(CPI_Index!$B$112/Movies!P1491)</f>
        <v>10045614.983870966</v>
      </c>
    </row>
    <row r="1492" spans="1:17" hidden="1" x14ac:dyDescent="0.25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 s="3">
        <v>13800000</v>
      </c>
      <c r="M1492" s="3">
        <v>27100027</v>
      </c>
      <c r="N1492" t="s">
        <v>1083</v>
      </c>
      <c r="O1492">
        <v>84</v>
      </c>
      <c r="P1492">
        <f>_xlfn.XLOOKUP(D:D,CPI_Index!E:E,CPI_Index!B:B)</f>
        <v>124</v>
      </c>
      <c r="Q1492" s="11">
        <f>M1492*(CPI_Index!$B$112/Movies!P1492)</f>
        <v>66591759.894354835</v>
      </c>
    </row>
    <row r="1493" spans="1:17" hidden="1" x14ac:dyDescent="0.25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 s="3">
        <v>500000</v>
      </c>
      <c r="M1493" s="3">
        <v>10166459</v>
      </c>
      <c r="N1493" t="s">
        <v>4659</v>
      </c>
      <c r="O1493">
        <v>86</v>
      </c>
      <c r="P1493">
        <f>_xlfn.XLOOKUP(D:D,CPI_Index!E:E,CPI_Index!B:B)</f>
        <v>124</v>
      </c>
      <c r="Q1493" s="11">
        <f>M1493*(CPI_Index!$B$112/Movies!P1493)</f>
        <v>24981613.365322579</v>
      </c>
    </row>
    <row r="1494" spans="1:17" hidden="1" x14ac:dyDescent="0.25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 s="3">
        <v>31000000</v>
      </c>
      <c r="M1494" s="3">
        <v>74134790</v>
      </c>
      <c r="N1494" t="s">
        <v>61</v>
      </c>
      <c r="O1494">
        <v>122</v>
      </c>
      <c r="P1494">
        <f>_xlfn.XLOOKUP(D:D,CPI_Index!E:E,CPI_Index!B:B)</f>
        <v>124</v>
      </c>
      <c r="Q1494" s="11">
        <f>M1494*(CPI_Index!$B$112/Movies!P1494)</f>
        <v>182168310.58870965</v>
      </c>
    </row>
    <row r="1495" spans="1:17" hidden="1" x14ac:dyDescent="0.25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 s="3">
        <v>25000000</v>
      </c>
      <c r="M1495" s="3">
        <v>15704614</v>
      </c>
      <c r="N1495" t="s">
        <v>3166</v>
      </c>
      <c r="O1495">
        <v>98</v>
      </c>
      <c r="P1495">
        <f>_xlfn.XLOOKUP(D:D,CPI_Index!E:E,CPI_Index!B:B)</f>
        <v>124</v>
      </c>
      <c r="Q1495" s="11">
        <f>M1495*(CPI_Index!$B$112/Movies!P1495)</f>
        <v>38590289.4016129</v>
      </c>
    </row>
    <row r="1496" spans="1:17" hidden="1" x14ac:dyDescent="0.25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 s="3">
        <v>5000000</v>
      </c>
      <c r="M1496" s="3">
        <v>1700000</v>
      </c>
      <c r="N1496" t="s">
        <v>4791</v>
      </c>
      <c r="O1496">
        <v>97</v>
      </c>
      <c r="P1496">
        <f>_xlfn.XLOOKUP(D:D,CPI_Index!E:E,CPI_Index!B:B)</f>
        <v>124</v>
      </c>
      <c r="Q1496" s="11">
        <f>M1496*(CPI_Index!$B$112/Movies!P1496)</f>
        <v>4177338.7096774192</v>
      </c>
    </row>
    <row r="1497" spans="1:17" hidden="1" x14ac:dyDescent="0.25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 s="3">
        <v>10400000</v>
      </c>
      <c r="M1497" s="3">
        <v>7825009</v>
      </c>
      <c r="N1497" t="s">
        <v>536</v>
      </c>
      <c r="O1497">
        <v>96</v>
      </c>
      <c r="P1497">
        <f>_xlfn.XLOOKUP(D:D,CPI_Index!E:E,CPI_Index!B:B)</f>
        <v>124</v>
      </c>
      <c r="Q1497" s="11">
        <f>M1497*(CPI_Index!$B$112/Movies!P1497)</f>
        <v>19228066.470161289</v>
      </c>
    </row>
    <row r="1498" spans="1:17" hidden="1" x14ac:dyDescent="0.25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 s="3">
        <v>1500000</v>
      </c>
      <c r="M1498" s="3">
        <v>14697005</v>
      </c>
      <c r="N1498" t="s">
        <v>384</v>
      </c>
      <c r="O1498">
        <v>97</v>
      </c>
      <c r="P1498">
        <f>_xlfn.XLOOKUP(D:D,CPI_Index!E:E,CPI_Index!B:B)</f>
        <v>124</v>
      </c>
      <c r="Q1498" s="11">
        <f>M1498*(CPI_Index!$B$112/Movies!P1498)</f>
        <v>36114334.060483865</v>
      </c>
    </row>
    <row r="1499" spans="1:17" hidden="1" x14ac:dyDescent="0.25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 s="3">
        <v>30000000</v>
      </c>
      <c r="M1499" s="3">
        <v>134212055</v>
      </c>
      <c r="N1499" t="s">
        <v>44</v>
      </c>
      <c r="O1499">
        <v>125</v>
      </c>
      <c r="P1499">
        <f>_xlfn.XLOOKUP(D:D,CPI_Index!E:E,CPI_Index!B:B)</f>
        <v>124</v>
      </c>
      <c r="Q1499" s="11">
        <f>M1499*(CPI_Index!$B$112/Movies!P1499)</f>
        <v>329793654.50403225</v>
      </c>
    </row>
    <row r="1500" spans="1:17" hidden="1" x14ac:dyDescent="0.25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 s="3">
        <v>18000000</v>
      </c>
      <c r="M1500" s="3">
        <v>8508843</v>
      </c>
      <c r="N1500" t="s">
        <v>4655</v>
      </c>
      <c r="O1500">
        <v>105</v>
      </c>
      <c r="P1500">
        <f>_xlfn.XLOOKUP(D:D,CPI_Index!E:E,CPI_Index!B:B)</f>
        <v>124</v>
      </c>
      <c r="Q1500" s="11">
        <f>M1500*(CPI_Index!$B$112/Movies!P1500)</f>
        <v>20908423.08145161</v>
      </c>
    </row>
    <row r="1501" spans="1:17" hidden="1" x14ac:dyDescent="0.25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 s="3">
        <v>7500000</v>
      </c>
      <c r="M1501" s="3">
        <v>145793296</v>
      </c>
      <c r="N1501" t="s">
        <v>5222</v>
      </c>
      <c r="O1501">
        <v>99</v>
      </c>
      <c r="P1501">
        <f>_xlfn.XLOOKUP(D:D,CPI_Index!E:E,CPI_Index!B:B)</f>
        <v>124</v>
      </c>
      <c r="Q1501" s="11">
        <f>M1501*(CPI_Index!$B$112/Movies!P1501)</f>
        <v>358251752.34838706</v>
      </c>
    </row>
    <row r="1502" spans="1:17" hidden="1" x14ac:dyDescent="0.25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 s="3">
        <v>2500000</v>
      </c>
      <c r="M1502" s="3">
        <v>4729352</v>
      </c>
      <c r="N1502" t="s">
        <v>4979</v>
      </c>
      <c r="O1502">
        <v>101</v>
      </c>
      <c r="P1502">
        <f>_xlfn.XLOOKUP(D:D,CPI_Index!E:E,CPI_Index!B:B)</f>
        <v>124</v>
      </c>
      <c r="Q1502" s="11">
        <f>M1502*(CPI_Index!$B$112/Movies!P1502)</f>
        <v>11621238.341935484</v>
      </c>
    </row>
    <row r="1503" spans="1:17" hidden="1" x14ac:dyDescent="0.25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 s="3">
        <v>6000000</v>
      </c>
      <c r="M1503" s="3">
        <v>22168359</v>
      </c>
      <c r="N1503" t="s">
        <v>2026</v>
      </c>
      <c r="O1503">
        <v>89</v>
      </c>
      <c r="P1503">
        <f>_xlfn.XLOOKUP(D:D,CPI_Index!E:E,CPI_Index!B:B)</f>
        <v>124</v>
      </c>
      <c r="Q1503" s="11">
        <f>M1503*(CPI_Index!$B$112/Movies!P1503)</f>
        <v>54473378.929838702</v>
      </c>
    </row>
    <row r="1504" spans="1:17" hidden="1" x14ac:dyDescent="0.25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 s="3">
        <v>5552441</v>
      </c>
      <c r="N1504" t="s">
        <v>5234</v>
      </c>
      <c r="O1504">
        <v>114</v>
      </c>
      <c r="P1504">
        <f>_xlfn.XLOOKUP(D:D,CPI_Index!E:E,CPI_Index!B:B)</f>
        <v>124</v>
      </c>
      <c r="Q1504" s="11">
        <f>M1504*(CPI_Index!$B$112/Movies!P1504)</f>
        <v>13643780.424999999</v>
      </c>
    </row>
    <row r="1505" spans="1:17" hidden="1" x14ac:dyDescent="0.25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 s="3">
        <v>5000000</v>
      </c>
      <c r="M1505" s="3">
        <v>11642254</v>
      </c>
      <c r="N1505" t="s">
        <v>5237</v>
      </c>
      <c r="O1505">
        <v>96</v>
      </c>
      <c r="P1505">
        <f>_xlfn.XLOOKUP(D:D,CPI_Index!E:E,CPI_Index!B:B)</f>
        <v>124</v>
      </c>
      <c r="Q1505" s="11">
        <f>M1505*(CPI_Index!$B$112/Movies!P1505)</f>
        <v>28608022.530645158</v>
      </c>
    </row>
    <row r="1506" spans="1:17" hidden="1" x14ac:dyDescent="0.25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 s="3">
        <v>8000000</v>
      </c>
      <c r="M1506" s="3">
        <v>8143225</v>
      </c>
      <c r="N1506" t="s">
        <v>5241</v>
      </c>
      <c r="O1506">
        <v>99</v>
      </c>
      <c r="P1506">
        <f>_xlfn.XLOOKUP(D:D,CPI_Index!E:E,CPI_Index!B:B)</f>
        <v>124</v>
      </c>
      <c r="Q1506" s="11">
        <f>M1506*(CPI_Index!$B$112/Movies!P1506)</f>
        <v>20010005.302419353</v>
      </c>
    </row>
    <row r="1507" spans="1:17" hidden="1" x14ac:dyDescent="0.25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 s="3">
        <v>19000000</v>
      </c>
      <c r="M1507" s="3">
        <v>110879513</v>
      </c>
      <c r="N1507" t="s">
        <v>61</v>
      </c>
      <c r="O1507">
        <v>113</v>
      </c>
      <c r="P1507">
        <f>_xlfn.XLOOKUP(D:D,CPI_Index!E:E,CPI_Index!B:B)</f>
        <v>124</v>
      </c>
      <c r="Q1507" s="11">
        <f>M1507*(CPI_Index!$B$112/Movies!P1507)</f>
        <v>272459577.50887096</v>
      </c>
    </row>
    <row r="1508" spans="1:17" hidden="1" x14ac:dyDescent="0.25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 s="3">
        <v>9000000</v>
      </c>
      <c r="M1508" s="3">
        <v>19674852</v>
      </c>
      <c r="N1508" t="s">
        <v>5246</v>
      </c>
      <c r="O1508">
        <v>101</v>
      </c>
      <c r="P1508">
        <f>_xlfn.XLOOKUP(D:D,CPI_Index!E:E,CPI_Index!B:B)</f>
        <v>124</v>
      </c>
      <c r="Q1508" s="11">
        <f>M1508*(CPI_Index!$B$112/Movies!P1508)</f>
        <v>48346188.745161287</v>
      </c>
    </row>
    <row r="1509" spans="1:17" hidden="1" x14ac:dyDescent="0.25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 s="3">
        <v>17000000</v>
      </c>
      <c r="M1509" s="3">
        <v>78247647</v>
      </c>
      <c r="N1509" t="s">
        <v>5080</v>
      </c>
      <c r="O1509">
        <v>101</v>
      </c>
      <c r="P1509">
        <f>_xlfn.XLOOKUP(D:D,CPI_Index!E:E,CPI_Index!B:B)</f>
        <v>124</v>
      </c>
      <c r="Q1509" s="11">
        <f>M1509*(CPI_Index!$B$112/Movies!P1509)</f>
        <v>192274661.62016127</v>
      </c>
    </row>
    <row r="1510" spans="1:17" hidden="1" x14ac:dyDescent="0.25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 s="3">
        <v>10000000</v>
      </c>
      <c r="M1510" s="3">
        <v>31906454</v>
      </c>
      <c r="N1510" t="s">
        <v>5250</v>
      </c>
      <c r="O1510">
        <v>108</v>
      </c>
      <c r="P1510">
        <f>_xlfn.XLOOKUP(D:D,CPI_Index!E:E,CPI_Index!B:B)</f>
        <v>124</v>
      </c>
      <c r="Q1510" s="11">
        <f>M1510*(CPI_Index!$B$112/Movies!P1510)</f>
        <v>78402391.401612893</v>
      </c>
    </row>
    <row r="1511" spans="1:17" hidden="1" x14ac:dyDescent="0.25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 s="3">
        <v>9000000</v>
      </c>
      <c r="M1511" s="3">
        <v>10161099</v>
      </c>
      <c r="N1511" t="s">
        <v>5255</v>
      </c>
      <c r="O1511">
        <v>137</v>
      </c>
      <c r="P1511">
        <f>_xlfn.XLOOKUP(D:D,CPI_Index!E:E,CPI_Index!B:B)</f>
        <v>124</v>
      </c>
      <c r="Q1511" s="11">
        <f>M1511*(CPI_Index!$B$112/Movies!P1511)</f>
        <v>24968442.462096773</v>
      </c>
    </row>
    <row r="1512" spans="1:17" hidden="1" x14ac:dyDescent="0.25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 s="3">
        <v>12065892</v>
      </c>
      <c r="N1512" t="s">
        <v>4655</v>
      </c>
      <c r="O1512">
        <v>90</v>
      </c>
      <c r="P1512">
        <f>_xlfn.XLOOKUP(D:D,CPI_Index!E:E,CPI_Index!B:B)</f>
        <v>124</v>
      </c>
      <c r="Q1512" s="11">
        <f>M1512*(CPI_Index!$B$112/Movies!P1512)</f>
        <v>29649010.422580644</v>
      </c>
    </row>
    <row r="1513" spans="1:17" hidden="1" x14ac:dyDescent="0.25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 s="3">
        <v>5000000</v>
      </c>
      <c r="M1513" s="3">
        <v>14343976</v>
      </c>
      <c r="N1513" t="s">
        <v>44</v>
      </c>
      <c r="O1513">
        <v>100</v>
      </c>
      <c r="P1513">
        <f>_xlfn.XLOOKUP(D:D,CPI_Index!E:E,CPI_Index!B:B)</f>
        <v>124</v>
      </c>
      <c r="Q1513" s="11">
        <f>M1513*(CPI_Index!$B$112/Movies!P1513)</f>
        <v>35246850.703225806</v>
      </c>
    </row>
    <row r="1514" spans="1:17" hidden="1" x14ac:dyDescent="0.25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 s="3">
        <v>27843</v>
      </c>
      <c r="N1514" t="s">
        <v>2805</v>
      </c>
      <c r="O1514">
        <v>90</v>
      </c>
      <c r="P1514">
        <f>_xlfn.XLOOKUP(D:D,CPI_Index!E:E,CPI_Index!B:B)</f>
        <v>124</v>
      </c>
      <c r="Q1514" s="11">
        <f>M1514*(CPI_Index!$B$112/Movies!P1514)</f>
        <v>68417.43629032257</v>
      </c>
    </row>
    <row r="1515" spans="1:17" hidden="1" x14ac:dyDescent="0.25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 s="3">
        <v>33000000</v>
      </c>
      <c r="M1515" s="3">
        <v>1132112</v>
      </c>
      <c r="N1515" t="s">
        <v>5266</v>
      </c>
      <c r="O1515">
        <v>137</v>
      </c>
      <c r="P1515">
        <f>_xlfn.XLOOKUP(D:D,CPI_Index!E:E,CPI_Index!B:B)</f>
        <v>124</v>
      </c>
      <c r="Q1515" s="11">
        <f>M1515*(CPI_Index!$B$112/Movies!P1515)</f>
        <v>2781891.3419354837</v>
      </c>
    </row>
    <row r="1516" spans="1:17" hidden="1" x14ac:dyDescent="0.25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 s="3">
        <v>7000000</v>
      </c>
      <c r="M1516" s="3">
        <v>8800000</v>
      </c>
      <c r="N1516" t="s">
        <v>4070</v>
      </c>
      <c r="O1516">
        <v>106</v>
      </c>
      <c r="P1516">
        <f>_xlfn.XLOOKUP(D:D,CPI_Index!E:E,CPI_Index!B:B)</f>
        <v>124</v>
      </c>
      <c r="Q1516" s="11">
        <f>M1516*(CPI_Index!$B$112/Movies!P1516)</f>
        <v>21623870.967741933</v>
      </c>
    </row>
    <row r="1517" spans="1:17" hidden="1" x14ac:dyDescent="0.25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 s="3">
        <v>13000000</v>
      </c>
      <c r="M1517" s="3">
        <v>18428904</v>
      </c>
      <c r="N1517" t="s">
        <v>3526</v>
      </c>
      <c r="O1517">
        <v>114</v>
      </c>
      <c r="P1517">
        <f>_xlfn.XLOOKUP(D:D,CPI_Index!E:E,CPI_Index!B:B)</f>
        <v>124</v>
      </c>
      <c r="Q1517" s="11">
        <f>M1517*(CPI_Index!$B$112/Movies!P1517)</f>
        <v>45284572.974193543</v>
      </c>
    </row>
    <row r="1518" spans="1:17" hidden="1" x14ac:dyDescent="0.25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 s="3">
        <v>5000000</v>
      </c>
      <c r="M1518" s="3">
        <v>16554699</v>
      </c>
      <c r="N1518" t="s">
        <v>3978</v>
      </c>
      <c r="O1518">
        <v>109</v>
      </c>
      <c r="P1518">
        <f>_xlfn.XLOOKUP(D:D,CPI_Index!E:E,CPI_Index!B:B)</f>
        <v>124</v>
      </c>
      <c r="Q1518" s="11">
        <f>M1518*(CPI_Index!$B$112/Movies!P1518)</f>
        <v>40679167.623387091</v>
      </c>
    </row>
    <row r="1519" spans="1:17" hidden="1" x14ac:dyDescent="0.25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 s="3">
        <v>12000000</v>
      </c>
      <c r="M1519" s="3">
        <v>15942628</v>
      </c>
      <c r="N1519" t="s">
        <v>138</v>
      </c>
      <c r="O1519">
        <v>108</v>
      </c>
      <c r="P1519">
        <f>_xlfn.XLOOKUP(D:D,CPI_Index!E:E,CPI_Index!B:B)</f>
        <v>124</v>
      </c>
      <c r="Q1519" s="11">
        <f>M1519*(CPI_Index!$B$112/Movies!P1519)</f>
        <v>39175151.222580642</v>
      </c>
    </row>
    <row r="1520" spans="1:17" hidden="1" x14ac:dyDescent="0.25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 s="3">
        <v>38903179</v>
      </c>
      <c r="N1520" t="s">
        <v>363</v>
      </c>
      <c r="O1520">
        <v>105</v>
      </c>
      <c r="P1520">
        <f>_xlfn.XLOOKUP(D:D,CPI_Index!E:E,CPI_Index!B:B)</f>
        <v>124</v>
      </c>
      <c r="Q1520" s="11">
        <f>M1520*(CPI_Index!$B$112/Movies!P1520)</f>
        <v>95595150.333064511</v>
      </c>
    </row>
    <row r="1521" spans="1:17" hidden="1" x14ac:dyDescent="0.25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 s="3">
        <v>15351421</v>
      </c>
      <c r="N1521" t="s">
        <v>50</v>
      </c>
      <c r="O1521">
        <v>99</v>
      </c>
      <c r="P1521">
        <f>_xlfn.XLOOKUP(D:D,CPI_Index!E:E,CPI_Index!B:B)</f>
        <v>124</v>
      </c>
      <c r="Q1521" s="11">
        <f>M1521*(CPI_Index!$B$112/Movies!P1521)</f>
        <v>37722403.054032251</v>
      </c>
    </row>
    <row r="1522" spans="1:17" hidden="1" x14ac:dyDescent="0.25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 s="3">
        <v>2800000</v>
      </c>
      <c r="M1522" s="3">
        <v>1544973</v>
      </c>
      <c r="N1522" t="s">
        <v>5282</v>
      </c>
      <c r="O1522">
        <v>110</v>
      </c>
      <c r="P1522">
        <f>_xlfn.XLOOKUP(D:D,CPI_Index!E:E,CPI_Index!B:B)</f>
        <v>124</v>
      </c>
      <c r="Q1522" s="11">
        <f>M1522*(CPI_Index!$B$112/Movies!P1522)</f>
        <v>3796397.363709677</v>
      </c>
    </row>
    <row r="1523" spans="1:17" hidden="1" x14ac:dyDescent="0.25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 s="3">
        <v>22000000</v>
      </c>
      <c r="M1523" s="3">
        <v>19131246</v>
      </c>
      <c r="N1523" t="s">
        <v>2092</v>
      </c>
      <c r="O1523">
        <v>120</v>
      </c>
      <c r="P1523">
        <f>_xlfn.XLOOKUP(D:D,CPI_Index!E:E,CPI_Index!B:B)</f>
        <v>124</v>
      </c>
      <c r="Q1523" s="11">
        <f>M1523*(CPI_Index!$B$112/Movies!P1523)</f>
        <v>47010408.517741933</v>
      </c>
    </row>
    <row r="1524" spans="1:17" hidden="1" x14ac:dyDescent="0.25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 s="3">
        <v>11987578</v>
      </c>
      <c r="M1524" s="3">
        <v>444055</v>
      </c>
      <c r="N1524" t="s">
        <v>4310</v>
      </c>
      <c r="O1524">
        <v>113</v>
      </c>
      <c r="P1524">
        <f>_xlfn.XLOOKUP(D:D,CPI_Index!E:E,CPI_Index!B:B)</f>
        <v>124</v>
      </c>
      <c r="Q1524" s="11">
        <f>M1524*(CPI_Index!$B$112/Movies!P1524)</f>
        <v>1091157.7298387096</v>
      </c>
    </row>
    <row r="1525" spans="1:17" hidden="1" x14ac:dyDescent="0.25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 s="3">
        <v>10000000</v>
      </c>
      <c r="M1525" s="3">
        <v>2777280</v>
      </c>
      <c r="N1525" t="s">
        <v>2511</v>
      </c>
      <c r="O1525">
        <v>105</v>
      </c>
      <c r="P1525">
        <f>_xlfn.XLOOKUP(D:D,CPI_Index!E:E,CPI_Index!B:B)</f>
        <v>124</v>
      </c>
      <c r="Q1525" s="11">
        <f>M1525*(CPI_Index!$B$112/Movies!P1525)</f>
        <v>6824493.6774193542</v>
      </c>
    </row>
    <row r="1526" spans="1:17" hidden="1" x14ac:dyDescent="0.25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 s="3">
        <v>8000000</v>
      </c>
      <c r="M1526" s="3">
        <v>39450960</v>
      </c>
      <c r="N1526" t="s">
        <v>61</v>
      </c>
      <c r="O1526">
        <v>95</v>
      </c>
      <c r="P1526">
        <f>_xlfn.XLOOKUP(D:D,CPI_Index!E:E,CPI_Index!B:B)</f>
        <v>124</v>
      </c>
      <c r="Q1526" s="11">
        <f>M1526*(CPI_Index!$B$112/Movies!P1526)</f>
        <v>96941189.612903222</v>
      </c>
    </row>
    <row r="1527" spans="1:17" hidden="1" x14ac:dyDescent="0.25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 s="3">
        <v>5000000</v>
      </c>
      <c r="M1527" s="3">
        <v>1919653</v>
      </c>
      <c r="N1527" t="s">
        <v>5294</v>
      </c>
      <c r="O1527">
        <v>107</v>
      </c>
      <c r="P1527">
        <f>_xlfn.XLOOKUP(D:D,CPI_Index!E:E,CPI_Index!B:B)</f>
        <v>124</v>
      </c>
      <c r="Q1527" s="11">
        <f>M1527*(CPI_Index!$B$112/Movies!P1527)</f>
        <v>4717082.8153225798</v>
      </c>
    </row>
    <row r="1528" spans="1:17" hidden="1" x14ac:dyDescent="0.25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 s="3">
        <v>1932642</v>
      </c>
      <c r="N1528" t="s">
        <v>5297</v>
      </c>
      <c r="O1528">
        <v>107</v>
      </c>
      <c r="P1528">
        <f>_xlfn.XLOOKUP(D:D,CPI_Index!E:E,CPI_Index!B:B)</f>
        <v>124</v>
      </c>
      <c r="Q1528" s="11">
        <f>M1528*(CPI_Index!$B$112/Movies!P1528)</f>
        <v>4749000.14032258</v>
      </c>
    </row>
    <row r="1529" spans="1:17" hidden="1" x14ac:dyDescent="0.25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 s="3">
        <v>19000000</v>
      </c>
      <c r="M1529" s="3">
        <v>18254702</v>
      </c>
      <c r="N1529" t="s">
        <v>290</v>
      </c>
      <c r="O1529">
        <v>104</v>
      </c>
      <c r="P1529">
        <f>_xlfn.XLOOKUP(D:D,CPI_Index!E:E,CPI_Index!B:B)</f>
        <v>124</v>
      </c>
      <c r="Q1529" s="11">
        <f>M1529*(CPI_Index!$B$112/Movies!P1529)</f>
        <v>44856513.704838708</v>
      </c>
    </row>
    <row r="1530" spans="1:17" hidden="1" x14ac:dyDescent="0.25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 s="3">
        <v>20047604</v>
      </c>
      <c r="N1530" t="s">
        <v>2982</v>
      </c>
      <c r="O1530">
        <v>113</v>
      </c>
      <c r="P1530">
        <f>_xlfn.XLOOKUP(D:D,CPI_Index!E:E,CPI_Index!B:B)</f>
        <v>124</v>
      </c>
      <c r="Q1530" s="11">
        <f>M1530*(CPI_Index!$B$112/Movies!P1530)</f>
        <v>49262136.603225805</v>
      </c>
    </row>
    <row r="1531" spans="1:17" hidden="1" x14ac:dyDescent="0.25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 s="3">
        <v>18000000</v>
      </c>
      <c r="M1531" s="3">
        <v>4973285</v>
      </c>
      <c r="N1531" t="s">
        <v>5306</v>
      </c>
      <c r="O1531">
        <v>90</v>
      </c>
      <c r="P1531">
        <f>_xlfn.XLOOKUP(D:D,CPI_Index!E:E,CPI_Index!B:B)</f>
        <v>124</v>
      </c>
      <c r="Q1531" s="11">
        <f>M1531*(CPI_Index!$B$112/Movies!P1531)</f>
        <v>12220644.673387095</v>
      </c>
    </row>
    <row r="1532" spans="1:17" hidden="1" x14ac:dyDescent="0.25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 s="3">
        <v>3960327</v>
      </c>
      <c r="N1532" t="s">
        <v>5309</v>
      </c>
      <c r="O1532">
        <v>98</v>
      </c>
      <c r="P1532">
        <f>_xlfn.XLOOKUP(D:D,CPI_Index!E:E,CPI_Index!B:B)</f>
        <v>124</v>
      </c>
      <c r="Q1532" s="11">
        <f>M1532*(CPI_Index!$B$112/Movies!P1532)</f>
        <v>9731545.4588709679</v>
      </c>
    </row>
    <row r="1533" spans="1:17" hidden="1" x14ac:dyDescent="0.25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 s="3">
        <v>4000000</v>
      </c>
      <c r="M1533" s="3">
        <v>283694</v>
      </c>
      <c r="N1533" t="s">
        <v>1041</v>
      </c>
      <c r="O1533">
        <v>94</v>
      </c>
      <c r="P1533">
        <f>_xlfn.XLOOKUP(D:D,CPI_Index!E:E,CPI_Index!B:B)</f>
        <v>124</v>
      </c>
      <c r="Q1533" s="11">
        <f>M1533*(CPI_Index!$B$112/Movies!P1533)</f>
        <v>697109.36935483862</v>
      </c>
    </row>
    <row r="1534" spans="1:17" hidden="1" x14ac:dyDescent="0.25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 s="3">
        <v>6291444</v>
      </c>
      <c r="N1534" t="s">
        <v>5314</v>
      </c>
      <c r="O1534">
        <v>98</v>
      </c>
      <c r="P1534">
        <f>_xlfn.XLOOKUP(D:D,CPI_Index!E:E,CPI_Index!B:B)</f>
        <v>124</v>
      </c>
      <c r="Q1534" s="11">
        <f>M1534*(CPI_Index!$B$112/Movies!P1534)</f>
        <v>15459701.506451612</v>
      </c>
    </row>
    <row r="1535" spans="1:17" hidden="1" x14ac:dyDescent="0.25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 s="3">
        <v>5777099</v>
      </c>
      <c r="N1535" t="s">
        <v>5318</v>
      </c>
      <c r="O1535">
        <v>108</v>
      </c>
      <c r="P1535">
        <f>_xlfn.XLOOKUP(D:D,CPI_Index!E:E,CPI_Index!B:B)</f>
        <v>124</v>
      </c>
      <c r="Q1535" s="11">
        <f>M1535*(CPI_Index!$B$112/Movies!P1535)</f>
        <v>14195823.107258063</v>
      </c>
    </row>
    <row r="1536" spans="1:17" hidden="1" x14ac:dyDescent="0.25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 s="3">
        <v>16000000</v>
      </c>
      <c r="M1536" s="3">
        <v>16278590</v>
      </c>
      <c r="N1536" t="s">
        <v>2100</v>
      </c>
      <c r="O1536">
        <v>108</v>
      </c>
      <c r="P1536">
        <f>_xlfn.XLOOKUP(D:D,CPI_Index!E:E,CPI_Index!B:B)</f>
        <v>124</v>
      </c>
      <c r="Q1536" s="11">
        <f>M1536*(CPI_Index!$B$112/Movies!P1536)</f>
        <v>40000696.556451611</v>
      </c>
    </row>
    <row r="1537" spans="1:17" hidden="1" x14ac:dyDescent="0.25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 s="3">
        <v>15000000</v>
      </c>
      <c r="M1537" s="3">
        <v>28890240</v>
      </c>
      <c r="N1537" t="s">
        <v>61</v>
      </c>
      <c r="O1537">
        <v>113</v>
      </c>
      <c r="P1537">
        <f>_xlfn.XLOOKUP(D:D,CPI_Index!E:E,CPI_Index!B:B)</f>
        <v>124</v>
      </c>
      <c r="Q1537" s="11">
        <f>M1537*(CPI_Index!$B$112/Movies!P1537)</f>
        <v>70990775.225806445</v>
      </c>
    </row>
    <row r="1538" spans="1:17" hidden="1" x14ac:dyDescent="0.25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 s="3">
        <v>1730005</v>
      </c>
      <c r="N1538" t="s">
        <v>5328</v>
      </c>
      <c r="O1538">
        <v>102</v>
      </c>
      <c r="P1538">
        <f>_xlfn.XLOOKUP(D:D,CPI_Index!E:E,CPI_Index!B:B)</f>
        <v>124</v>
      </c>
      <c r="Q1538" s="11">
        <f>M1538*(CPI_Index!$B$112/Movies!P1538)</f>
        <v>4251068.7379032252</v>
      </c>
    </row>
    <row r="1539" spans="1:17" hidden="1" x14ac:dyDescent="0.25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 s="3">
        <v>35000000</v>
      </c>
      <c r="M1539" s="3">
        <v>1368000</v>
      </c>
      <c r="N1539" t="s">
        <v>5333</v>
      </c>
      <c r="O1539">
        <v>85</v>
      </c>
      <c r="P1539">
        <f>_xlfn.XLOOKUP(D:D,CPI_Index!E:E,CPI_Index!B:B)</f>
        <v>124</v>
      </c>
      <c r="Q1539" s="11">
        <f>M1539*(CPI_Index!$B$112/Movies!P1539)</f>
        <v>3361529.032258064</v>
      </c>
    </row>
    <row r="1540" spans="1:17" hidden="1" x14ac:dyDescent="0.25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 s="3">
        <v>5000000</v>
      </c>
      <c r="M1540" s="3">
        <v>3416846</v>
      </c>
      <c r="N1540" t="s">
        <v>1175</v>
      </c>
      <c r="O1540">
        <v>97</v>
      </c>
      <c r="P1540">
        <f>_xlfn.XLOOKUP(D:D,CPI_Index!E:E,CPI_Index!B:B)</f>
        <v>124</v>
      </c>
      <c r="Q1540" s="11">
        <f>M1540*(CPI_Index!$B$112/Movies!P1540)</f>
        <v>8396072.3887096774</v>
      </c>
    </row>
    <row r="1541" spans="1:17" hidden="1" x14ac:dyDescent="0.25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 s="3">
        <v>13741060</v>
      </c>
      <c r="N1541" t="s">
        <v>50</v>
      </c>
      <c r="O1541">
        <v>108</v>
      </c>
      <c r="P1541">
        <f>_xlfn.XLOOKUP(D:D,CPI_Index!E:E,CPI_Index!B:B)</f>
        <v>124</v>
      </c>
      <c r="Q1541" s="11">
        <f>M1541*(CPI_Index!$B$112/Movies!P1541)</f>
        <v>33765330.5</v>
      </c>
    </row>
    <row r="1542" spans="1:17" hidden="1" x14ac:dyDescent="0.25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 s="3">
        <v>15000000</v>
      </c>
      <c r="M1542" s="3">
        <v>10763469</v>
      </c>
      <c r="N1542" t="s">
        <v>2092</v>
      </c>
      <c r="O1542">
        <v>124</v>
      </c>
      <c r="P1542">
        <f>_xlfn.XLOOKUP(D:D,CPI_Index!E:E,CPI_Index!B:B)</f>
        <v>124</v>
      </c>
      <c r="Q1542" s="11">
        <f>M1542*(CPI_Index!$B$112/Movies!P1542)</f>
        <v>26448621.002419353</v>
      </c>
    </row>
    <row r="1543" spans="1:17" hidden="1" x14ac:dyDescent="0.25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 s="3">
        <v>13000000</v>
      </c>
      <c r="M1543" s="3">
        <v>22026369</v>
      </c>
      <c r="N1543" t="s">
        <v>44</v>
      </c>
      <c r="O1543">
        <v>113</v>
      </c>
      <c r="P1543">
        <f>_xlfn.XLOOKUP(D:D,CPI_Index!E:E,CPI_Index!B:B)</f>
        <v>124</v>
      </c>
      <c r="Q1543" s="11">
        <f>M1543*(CPI_Index!$B$112/Movies!P1543)</f>
        <v>54124472.857258059</v>
      </c>
    </row>
    <row r="1544" spans="1:17" hidden="1" x14ac:dyDescent="0.25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 s="3">
        <v>10000000</v>
      </c>
      <c r="M1544" s="3">
        <v>2692037</v>
      </c>
      <c r="N1544" t="s">
        <v>2100</v>
      </c>
      <c r="O1544">
        <v>86</v>
      </c>
      <c r="P1544">
        <f>_xlfn.XLOOKUP(D:D,CPI_Index!E:E,CPI_Index!B:B)</f>
        <v>124</v>
      </c>
      <c r="Q1544" s="11">
        <f>M1544*(CPI_Index!$B$112/Movies!P1544)</f>
        <v>6615029.6282258062</v>
      </c>
    </row>
    <row r="1545" spans="1:17" hidden="1" x14ac:dyDescent="0.25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 s="3">
        <v>4000000</v>
      </c>
      <c r="M1545" s="3">
        <v>192816</v>
      </c>
      <c r="N1545" t="s">
        <v>4041</v>
      </c>
      <c r="O1545">
        <v>88</v>
      </c>
      <c r="P1545">
        <f>_xlfn.XLOOKUP(D:D,CPI_Index!E:E,CPI_Index!B:B)</f>
        <v>124</v>
      </c>
      <c r="Q1545" s="11">
        <f>M1545*(CPI_Index!$B$112/Movies!P1545)</f>
        <v>473798.67096774187</v>
      </c>
    </row>
    <row r="1546" spans="1:17" hidden="1" x14ac:dyDescent="0.25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 s="3">
        <v>4611062</v>
      </c>
      <c r="N1546" t="s">
        <v>118</v>
      </c>
      <c r="O1546">
        <v>97</v>
      </c>
      <c r="P1546">
        <f>_xlfn.XLOOKUP(D:D,CPI_Index!E:E,CPI_Index!B:B)</f>
        <v>124</v>
      </c>
      <c r="Q1546" s="11">
        <f>M1546*(CPI_Index!$B$112/Movies!P1546)</f>
        <v>11330569.285483871</v>
      </c>
    </row>
    <row r="1547" spans="1:17" hidden="1" x14ac:dyDescent="0.25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 s="3">
        <v>20000000</v>
      </c>
      <c r="M1547" s="3">
        <v>10555348</v>
      </c>
      <c r="N1547" t="s">
        <v>44</v>
      </c>
      <c r="O1547">
        <v>106</v>
      </c>
      <c r="P1547">
        <f>_xlfn.XLOOKUP(D:D,CPI_Index!E:E,CPI_Index!B:B)</f>
        <v>124</v>
      </c>
      <c r="Q1547" s="11">
        <f>M1547*(CPI_Index!$B$112/Movies!P1547)</f>
        <v>25937213.996774193</v>
      </c>
    </row>
    <row r="1548" spans="1:17" hidden="1" x14ac:dyDescent="0.25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 s="3">
        <v>20000000</v>
      </c>
      <c r="M1548" s="3">
        <v>7237794</v>
      </c>
      <c r="N1548" t="s">
        <v>4150</v>
      </c>
      <c r="O1548">
        <v>94</v>
      </c>
      <c r="P1548">
        <f>_xlfn.XLOOKUP(D:D,CPI_Index!E:E,CPI_Index!B:B)</f>
        <v>124</v>
      </c>
      <c r="Q1548" s="11">
        <f>M1548*(CPI_Index!$B$112/Movies!P1548)</f>
        <v>17785127.675806452</v>
      </c>
    </row>
    <row r="1549" spans="1:17" hidden="1" x14ac:dyDescent="0.25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 s="3">
        <v>10982364</v>
      </c>
      <c r="N1549" t="s">
        <v>2100</v>
      </c>
      <c r="O1549">
        <v>94</v>
      </c>
      <c r="P1549">
        <f>_xlfn.XLOOKUP(D:D,CPI_Index!E:E,CPI_Index!B:B)</f>
        <v>124</v>
      </c>
      <c r="Q1549" s="11">
        <f>M1549*(CPI_Index!$B$112/Movies!P1549)</f>
        <v>26986502.50645161</v>
      </c>
    </row>
    <row r="1550" spans="1:17" hidden="1" x14ac:dyDescent="0.25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 s="3">
        <v>4557214</v>
      </c>
      <c r="N1550" t="s">
        <v>2240</v>
      </c>
      <c r="O1550">
        <v>98</v>
      </c>
      <c r="P1550">
        <f>_xlfn.XLOOKUP(D:D,CPI_Index!E:E,CPI_Index!B:B)</f>
        <v>124</v>
      </c>
      <c r="Q1550" s="11">
        <f>M1550*(CPI_Index!$B$112/Movies!P1550)</f>
        <v>11198250.853225805</v>
      </c>
    </row>
    <row r="1551" spans="1:17" hidden="1" x14ac:dyDescent="0.25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 s="3">
        <v>30000000</v>
      </c>
      <c r="M1551" s="3">
        <v>3563162</v>
      </c>
      <c r="N1551" t="s">
        <v>44</v>
      </c>
      <c r="O1551">
        <v>127</v>
      </c>
      <c r="P1551">
        <f>_xlfn.XLOOKUP(D:D,CPI_Index!E:E,CPI_Index!B:B)</f>
        <v>124</v>
      </c>
      <c r="Q1551" s="11">
        <f>M1551*(CPI_Index!$B$112/Movies!P1551)</f>
        <v>8755608.5596774183</v>
      </c>
    </row>
    <row r="1552" spans="1:17" hidden="1" x14ac:dyDescent="0.25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 s="3">
        <v>12000000</v>
      </c>
      <c r="M1552" s="3">
        <v>11567217</v>
      </c>
      <c r="N1552" t="s">
        <v>23</v>
      </c>
      <c r="O1552">
        <v>84</v>
      </c>
      <c r="P1552">
        <f>_xlfn.XLOOKUP(D:D,CPI_Index!E:E,CPI_Index!B:B)</f>
        <v>124</v>
      </c>
      <c r="Q1552" s="11">
        <f>M1552*(CPI_Index!$B$112/Movies!P1552)</f>
        <v>28423637.257258061</v>
      </c>
    </row>
    <row r="1553" spans="1:17" hidden="1" x14ac:dyDescent="0.25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 s="3">
        <v>18699037</v>
      </c>
      <c r="N1553" t="s">
        <v>23</v>
      </c>
      <c r="O1553">
        <v>94</v>
      </c>
      <c r="P1553">
        <f>_xlfn.XLOOKUP(D:D,CPI_Index!E:E,CPI_Index!B:B)</f>
        <v>124</v>
      </c>
      <c r="Q1553" s="11">
        <f>M1553*(CPI_Index!$B$112/Movies!P1553)</f>
        <v>45948359.466935478</v>
      </c>
    </row>
    <row r="1554" spans="1:17" hidden="1" x14ac:dyDescent="0.25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 s="3">
        <v>882290</v>
      </c>
      <c r="N1554" t="s">
        <v>384</v>
      </c>
      <c r="O1554">
        <v>90</v>
      </c>
      <c r="P1554">
        <f>_xlfn.XLOOKUP(D:D,CPI_Index!E:E,CPI_Index!B:B)</f>
        <v>124</v>
      </c>
      <c r="Q1554" s="11">
        <f>M1554*(CPI_Index!$B$112/Movies!P1554)</f>
        <v>2168014.2177419355</v>
      </c>
    </row>
    <row r="1555" spans="1:17" hidden="1" x14ac:dyDescent="0.25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 s="3">
        <v>19000000</v>
      </c>
      <c r="M1555" s="3">
        <v>12143484</v>
      </c>
      <c r="N1555" t="s">
        <v>5364</v>
      </c>
      <c r="O1555">
        <v>122</v>
      </c>
      <c r="P1555">
        <f>_xlfn.XLOOKUP(D:D,CPI_Index!E:E,CPI_Index!B:B)</f>
        <v>124</v>
      </c>
      <c r="Q1555" s="11">
        <f>M1555*(CPI_Index!$B$112/Movies!P1555)</f>
        <v>29839673.990322579</v>
      </c>
    </row>
    <row r="1556" spans="1:17" hidden="1" x14ac:dyDescent="0.25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 s="3">
        <v>15000000</v>
      </c>
      <c r="M1556" s="3">
        <v>40586886</v>
      </c>
      <c r="N1556" t="s">
        <v>2092</v>
      </c>
      <c r="O1556">
        <v>96</v>
      </c>
      <c r="P1556">
        <f>_xlfn.XLOOKUP(D:D,CPI_Index!E:E,CPI_Index!B:B)</f>
        <v>124</v>
      </c>
      <c r="Q1556" s="11">
        <f>M1556*(CPI_Index!$B$112/Movies!P1556)</f>
        <v>99732452.93709676</v>
      </c>
    </row>
    <row r="1557" spans="1:17" hidden="1" x14ac:dyDescent="0.25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 s="3">
        <v>10000000</v>
      </c>
      <c r="M1557" s="3">
        <v>1272977</v>
      </c>
      <c r="N1557" t="s">
        <v>2249</v>
      </c>
      <c r="O1557">
        <v>85</v>
      </c>
      <c r="P1557">
        <f>_xlfn.XLOOKUP(D:D,CPI_Index!E:E,CPI_Index!B:B)</f>
        <v>124</v>
      </c>
      <c r="Q1557" s="11">
        <f>M1557*(CPI_Index!$B$112/Movies!P1557)</f>
        <v>3128032.9991935482</v>
      </c>
    </row>
    <row r="1558" spans="1:17" hidden="1" x14ac:dyDescent="0.25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 s="3">
        <v>8000000</v>
      </c>
      <c r="M1558" s="3">
        <v>16093651</v>
      </c>
      <c r="N1558" t="s">
        <v>2026</v>
      </c>
      <c r="O1558">
        <v>93</v>
      </c>
      <c r="P1558">
        <f>_xlfn.XLOOKUP(D:D,CPI_Index!E:E,CPI_Index!B:B)</f>
        <v>124</v>
      </c>
      <c r="Q1558" s="11">
        <f>M1558*(CPI_Index!$B$112/Movies!P1558)</f>
        <v>39546253.707258061</v>
      </c>
    </row>
    <row r="1559" spans="1:17" hidden="1" x14ac:dyDescent="0.25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 s="3">
        <v>12195695</v>
      </c>
      <c r="N1559" t="s">
        <v>2100</v>
      </c>
      <c r="O1559">
        <v>110</v>
      </c>
      <c r="P1559">
        <f>_xlfn.XLOOKUP(D:D,CPI_Index!E:E,CPI_Index!B:B)</f>
        <v>124</v>
      </c>
      <c r="Q1559" s="11">
        <f>M1559*(CPI_Index!$B$112/Movies!P1559)</f>
        <v>29967969.891129028</v>
      </c>
    </row>
    <row r="1560" spans="1:17" hidden="1" x14ac:dyDescent="0.25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 s="3">
        <v>2500000</v>
      </c>
      <c r="N1560" t="s">
        <v>5375</v>
      </c>
      <c r="O1560">
        <v>90</v>
      </c>
      <c r="P1560">
        <f>_xlfn.XLOOKUP(D:D,CPI_Index!E:E,CPI_Index!B:B)</f>
        <v>124</v>
      </c>
      <c r="Q1560" s="11">
        <f>M1560*(CPI_Index!$B$112/Movies!P1560)</f>
        <v>0</v>
      </c>
    </row>
    <row r="1561" spans="1:17" hidden="1" x14ac:dyDescent="0.25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 s="3">
        <v>259486</v>
      </c>
      <c r="N1561" t="s">
        <v>2352</v>
      </c>
      <c r="O1561">
        <v>98</v>
      </c>
      <c r="P1561">
        <f>_xlfn.XLOOKUP(D:D,CPI_Index!E:E,CPI_Index!B:B)</f>
        <v>124</v>
      </c>
      <c r="Q1561" s="11">
        <f>M1561*(CPI_Index!$B$112/Movies!P1561)</f>
        <v>637624.06612903217</v>
      </c>
    </row>
    <row r="1562" spans="1:17" hidden="1" x14ac:dyDescent="0.25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 s="3">
        <v>1500000</v>
      </c>
      <c r="M1562" s="3">
        <v>1519796</v>
      </c>
      <c r="N1562" t="s">
        <v>1041</v>
      </c>
      <c r="O1562">
        <v>93</v>
      </c>
      <c r="P1562">
        <f>_xlfn.XLOOKUP(D:D,CPI_Index!E:E,CPI_Index!B:B)</f>
        <v>124</v>
      </c>
      <c r="Q1562" s="11">
        <f>M1562*(CPI_Index!$B$112/Movies!P1562)</f>
        <v>3734530.9774193545</v>
      </c>
    </row>
    <row r="1563" spans="1:17" hidden="1" x14ac:dyDescent="0.25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 s="3">
        <v>536508</v>
      </c>
      <c r="N1563" t="s">
        <v>5383</v>
      </c>
      <c r="O1563">
        <v>104</v>
      </c>
      <c r="P1563">
        <f>_xlfn.XLOOKUP(D:D,CPI_Index!E:E,CPI_Index!B:B)</f>
        <v>124</v>
      </c>
      <c r="Q1563" s="11">
        <f>M1563*(CPI_Index!$B$112/Movies!P1563)</f>
        <v>1318338.6096774193</v>
      </c>
    </row>
    <row r="1564" spans="1:17" hidden="1" x14ac:dyDescent="0.25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 s="3">
        <v>5000000</v>
      </c>
      <c r="M1564" s="3">
        <v>117463</v>
      </c>
      <c r="N1564" t="s">
        <v>1189</v>
      </c>
      <c r="O1564">
        <v>100</v>
      </c>
      <c r="P1564">
        <f>_xlfn.XLOOKUP(D:D,CPI_Index!E:E,CPI_Index!B:B)</f>
        <v>124</v>
      </c>
      <c r="Q1564" s="11">
        <f>M1564*(CPI_Index!$B$112/Movies!P1564)</f>
        <v>288636.90403225803</v>
      </c>
    </row>
    <row r="1565" spans="1:17" hidden="1" x14ac:dyDescent="0.25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 s="3">
        <v>3000000</v>
      </c>
      <c r="M1565" s="3">
        <v>870532</v>
      </c>
      <c r="N1565" t="s">
        <v>3869</v>
      </c>
      <c r="O1565">
        <v>81</v>
      </c>
      <c r="P1565">
        <f>_xlfn.XLOOKUP(D:D,CPI_Index!E:E,CPI_Index!B:B)</f>
        <v>124</v>
      </c>
      <c r="Q1565" s="11">
        <f>M1565*(CPI_Index!$B$112/Movies!P1565)</f>
        <v>2139121.7774193548</v>
      </c>
    </row>
    <row r="1566" spans="1:17" hidden="1" x14ac:dyDescent="0.25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 s="3">
        <v>2049769</v>
      </c>
      <c r="N1566" t="s">
        <v>384</v>
      </c>
      <c r="O1566">
        <v>102</v>
      </c>
      <c r="P1566">
        <f>_xlfn.XLOOKUP(D:D,CPI_Index!E:E,CPI_Index!B:B)</f>
        <v>124</v>
      </c>
      <c r="Q1566" s="11">
        <f>M1566*(CPI_Index!$B$112/Movies!P1566)</f>
        <v>5036811.4056451609</v>
      </c>
    </row>
    <row r="1567" spans="1:17" hidden="1" x14ac:dyDescent="0.25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 s="3">
        <v>19000000</v>
      </c>
      <c r="M1567" s="3">
        <v>27503037</v>
      </c>
      <c r="N1567" t="s">
        <v>1546</v>
      </c>
      <c r="O1567">
        <v>117</v>
      </c>
      <c r="P1567">
        <f>_xlfn.XLOOKUP(D:D,CPI_Index!E:E,CPI_Index!B:B)</f>
        <v>124</v>
      </c>
      <c r="Q1567" s="11">
        <f>M1567*(CPI_Index!$B$112/Movies!P1567)</f>
        <v>67582059.466935486</v>
      </c>
    </row>
    <row r="1568" spans="1:17" hidden="1" x14ac:dyDescent="0.25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 s="3">
        <v>18000000</v>
      </c>
      <c r="M1568" s="3">
        <v>3077361</v>
      </c>
      <c r="N1568" t="s">
        <v>5397</v>
      </c>
      <c r="O1568">
        <v>94</v>
      </c>
      <c r="P1568">
        <f>_xlfn.XLOOKUP(D:D,CPI_Index!E:E,CPI_Index!B:B)</f>
        <v>124</v>
      </c>
      <c r="Q1568" s="11">
        <f>M1568*(CPI_Index!$B$112/Movies!P1568)</f>
        <v>7561870.1346774185</v>
      </c>
    </row>
    <row r="1569" spans="1:17" hidden="1" x14ac:dyDescent="0.25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 s="3">
        <v>418053</v>
      </c>
      <c r="N1569" t="s">
        <v>570</v>
      </c>
      <c r="O1569">
        <v>90</v>
      </c>
      <c r="P1569">
        <f>_xlfn.XLOOKUP(D:D,CPI_Index!E:E,CPI_Index!B:B)</f>
        <v>124</v>
      </c>
      <c r="Q1569" s="11">
        <f>M1569*(CPI_Index!$B$112/Movies!P1569)</f>
        <v>1027264.1056451612</v>
      </c>
    </row>
    <row r="1570" spans="1:17" hidden="1" x14ac:dyDescent="0.25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 s="3">
        <v>4347648</v>
      </c>
      <c r="N1570" t="s">
        <v>5403</v>
      </c>
      <c r="O1570">
        <v>95</v>
      </c>
      <c r="P1570">
        <f>_xlfn.XLOOKUP(D:D,CPI_Index!E:E,CPI_Index!B:B)</f>
        <v>124</v>
      </c>
      <c r="Q1570" s="11">
        <f>M1570*(CPI_Index!$B$112/Movies!P1570)</f>
        <v>10683293.109677419</v>
      </c>
    </row>
    <row r="1571" spans="1:17" hidden="1" x14ac:dyDescent="0.25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 s="3">
        <v>294266</v>
      </c>
      <c r="N1571" t="s">
        <v>5406</v>
      </c>
      <c r="O1571">
        <v>92</v>
      </c>
      <c r="P1571">
        <f>_xlfn.XLOOKUP(D:D,CPI_Index!E:E,CPI_Index!B:B)</f>
        <v>124</v>
      </c>
      <c r="Q1571" s="11">
        <f>M1571*(CPI_Index!$B$112/Movies!P1571)</f>
        <v>723087.5016129032</v>
      </c>
    </row>
    <row r="1572" spans="1:17" hidden="1" x14ac:dyDescent="0.25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 s="3">
        <v>3000000</v>
      </c>
      <c r="M1572" s="3">
        <v>4609953</v>
      </c>
      <c r="N1572" t="s">
        <v>2782</v>
      </c>
      <c r="O1572">
        <v>96</v>
      </c>
      <c r="P1572">
        <f>_xlfn.XLOOKUP(D:D,CPI_Index!E:E,CPI_Index!B:B)</f>
        <v>124</v>
      </c>
      <c r="Q1572" s="11">
        <f>M1572*(CPI_Index!$B$112/Movies!P1572)</f>
        <v>11327844.186290322</v>
      </c>
    </row>
    <row r="1573" spans="1:17" hidden="1" x14ac:dyDescent="0.25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 s="3">
        <v>3299382</v>
      </c>
      <c r="N1573" t="s">
        <v>2997</v>
      </c>
      <c r="O1573">
        <v>75</v>
      </c>
      <c r="P1573">
        <f>_xlfn.XLOOKUP(D:D,CPI_Index!E:E,CPI_Index!B:B)</f>
        <v>124</v>
      </c>
      <c r="Q1573" s="11">
        <f>M1573*(CPI_Index!$B$112/Movies!P1573)</f>
        <v>8107433.0274193538</v>
      </c>
    </row>
    <row r="1574" spans="1:17" hidden="1" x14ac:dyDescent="0.25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 s="3">
        <v>8000000</v>
      </c>
      <c r="M1574" s="3">
        <v>1097333</v>
      </c>
      <c r="O1574">
        <v>95</v>
      </c>
      <c r="P1574">
        <f>_xlfn.XLOOKUP(D:D,CPI_Index!E:E,CPI_Index!B:B)</f>
        <v>124</v>
      </c>
      <c r="Q1574" s="11">
        <f>M1574*(CPI_Index!$B$112/Movies!P1574)</f>
        <v>2696430.363709677</v>
      </c>
    </row>
    <row r="1575" spans="1:17" hidden="1" x14ac:dyDescent="0.25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 s="3">
        <v>9114702</v>
      </c>
      <c r="N1575" t="s">
        <v>5246</v>
      </c>
      <c r="O1575">
        <v>111</v>
      </c>
      <c r="P1575">
        <f>_xlfn.XLOOKUP(D:D,CPI_Index!E:E,CPI_Index!B:B)</f>
        <v>124</v>
      </c>
      <c r="Q1575" s="11">
        <f>M1575*(CPI_Index!$B$112/Movies!P1575)</f>
        <v>22397174.995161287</v>
      </c>
    </row>
    <row r="1576" spans="1:17" hidden="1" x14ac:dyDescent="0.25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 s="3">
        <v>9000000</v>
      </c>
      <c r="M1576" s="3">
        <v>3766879</v>
      </c>
      <c r="N1576" t="s">
        <v>5423</v>
      </c>
      <c r="O1576">
        <v>106</v>
      </c>
      <c r="P1576">
        <f>_xlfn.XLOOKUP(D:D,CPI_Index!E:E,CPI_Index!B:B)</f>
        <v>124</v>
      </c>
      <c r="Q1576" s="11">
        <f>M1576*(CPI_Index!$B$112/Movies!P1576)</f>
        <v>9256193.8008064516</v>
      </c>
    </row>
    <row r="1577" spans="1:17" hidden="1" x14ac:dyDescent="0.25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 s="3">
        <v>3953745</v>
      </c>
      <c r="N1577" t="s">
        <v>5426</v>
      </c>
      <c r="O1577">
        <v>93</v>
      </c>
      <c r="P1577">
        <f>_xlfn.XLOOKUP(D:D,CPI_Index!E:E,CPI_Index!B:B)</f>
        <v>124</v>
      </c>
      <c r="Q1577" s="11">
        <f>M1577*(CPI_Index!$B$112/Movies!P1577)</f>
        <v>9715371.7862903215</v>
      </c>
    </row>
    <row r="1578" spans="1:17" hidden="1" x14ac:dyDescent="0.25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 s="3">
        <v>169203</v>
      </c>
      <c r="N1578" t="s">
        <v>44</v>
      </c>
      <c r="O1578">
        <v>94</v>
      </c>
      <c r="P1578">
        <f>_xlfn.XLOOKUP(D:D,CPI_Index!E:E,CPI_Index!B:B)</f>
        <v>124</v>
      </c>
      <c r="Q1578" s="11">
        <f>M1578*(CPI_Index!$B$112/Movies!P1578)</f>
        <v>415775.43629032257</v>
      </c>
    </row>
    <row r="1579" spans="1:17" hidden="1" x14ac:dyDescent="0.25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 s="3">
        <v>408839</v>
      </c>
      <c r="N1579" t="s">
        <v>5433</v>
      </c>
      <c r="O1579">
        <v>120</v>
      </c>
      <c r="P1579">
        <f>_xlfn.XLOOKUP(D:D,CPI_Index!E:E,CPI_Index!B:B)</f>
        <v>124</v>
      </c>
      <c r="Q1579" s="11">
        <f>M1579*(CPI_Index!$B$112/Movies!P1579)</f>
        <v>1004622.9298387096</v>
      </c>
    </row>
    <row r="1580" spans="1:17" hidden="1" x14ac:dyDescent="0.25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 s="3">
        <v>75000</v>
      </c>
      <c r="N1580" t="s">
        <v>5438</v>
      </c>
      <c r="O1580">
        <v>90</v>
      </c>
      <c r="P1580">
        <f>_xlfn.XLOOKUP(D:D,CPI_Index!E:E,CPI_Index!B:B)</f>
        <v>124</v>
      </c>
      <c r="Q1580" s="11">
        <f>M1580*(CPI_Index!$B$112/Movies!P1580)</f>
        <v>0</v>
      </c>
    </row>
    <row r="1581" spans="1:17" hidden="1" x14ac:dyDescent="0.25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 s="3">
        <v>8742750</v>
      </c>
      <c r="N1581" t="s">
        <v>31</v>
      </c>
      <c r="O1581">
        <v>108</v>
      </c>
      <c r="P1581">
        <f>_xlfn.XLOOKUP(D:D,CPI_Index!E:E,CPI_Index!B:B)</f>
        <v>124</v>
      </c>
      <c r="Q1581" s="11">
        <f>M1581*(CPI_Index!$B$112/Movies!P1581)</f>
        <v>21483192.943548385</v>
      </c>
    </row>
    <row r="1582" spans="1:17" hidden="1" x14ac:dyDescent="0.25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 s="3">
        <v>3000000</v>
      </c>
      <c r="M1582" s="3">
        <v>1738897</v>
      </c>
      <c r="N1582" t="s">
        <v>5444</v>
      </c>
      <c r="O1582">
        <v>95</v>
      </c>
      <c r="P1582">
        <f>_xlfn.XLOOKUP(D:D,CPI_Index!E:E,CPI_Index!B:B)</f>
        <v>124</v>
      </c>
      <c r="Q1582" s="11">
        <f>M1582*(CPI_Index!$B$112/Movies!P1582)</f>
        <v>4272918.6766129024</v>
      </c>
    </row>
    <row r="1583" spans="1:17" hidden="1" x14ac:dyDescent="0.25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 s="3">
        <v>510712</v>
      </c>
      <c r="N1583" t="s">
        <v>5448</v>
      </c>
      <c r="O1583">
        <v>92</v>
      </c>
      <c r="P1583">
        <f>_xlfn.XLOOKUP(D:D,CPI_Index!E:E,CPI_Index!B:B)</f>
        <v>124</v>
      </c>
      <c r="Q1583" s="11">
        <f>M1583*(CPI_Index!$B$112/Movies!P1583)</f>
        <v>1254951.1806451611</v>
      </c>
    </row>
    <row r="1584" spans="1:17" hidden="1" x14ac:dyDescent="0.25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 s="3">
        <v>2300000</v>
      </c>
      <c r="M1584" s="3">
        <v>792966</v>
      </c>
      <c r="N1584" t="s">
        <v>138</v>
      </c>
      <c r="O1584">
        <v>102</v>
      </c>
      <c r="P1584">
        <f>_xlfn.XLOOKUP(D:D,CPI_Index!E:E,CPI_Index!B:B)</f>
        <v>124</v>
      </c>
      <c r="Q1584" s="11">
        <f>M1584*(CPI_Index!$B$112/Movies!P1584)</f>
        <v>1948522.0983870965</v>
      </c>
    </row>
    <row r="1585" spans="1:17" hidden="1" x14ac:dyDescent="0.25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 s="3">
        <v>14500000</v>
      </c>
      <c r="M1585" s="3">
        <v>8125592</v>
      </c>
      <c r="N1585" t="s">
        <v>138</v>
      </c>
      <c r="O1585">
        <v>102</v>
      </c>
      <c r="P1585">
        <f>_xlfn.XLOOKUP(D:D,CPI_Index!E:E,CPI_Index!B:B)</f>
        <v>124</v>
      </c>
      <c r="Q1585" s="11">
        <f>M1585*(CPI_Index!$B$112/Movies!P1585)</f>
        <v>19966676.47096774</v>
      </c>
    </row>
    <row r="1586" spans="1:17" hidden="1" x14ac:dyDescent="0.25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 s="3">
        <v>6263883</v>
      </c>
      <c r="N1586" t="s">
        <v>4150</v>
      </c>
      <c r="O1586">
        <v>124</v>
      </c>
      <c r="P1586">
        <f>_xlfn.XLOOKUP(D:D,CPI_Index!E:E,CPI_Index!B:B)</f>
        <v>124</v>
      </c>
      <c r="Q1586" s="11">
        <f>M1586*(CPI_Index!$B$112/Movies!P1586)</f>
        <v>15391977.016935483</v>
      </c>
    </row>
    <row r="1587" spans="1:17" hidden="1" x14ac:dyDescent="0.25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 s="3">
        <v>8500000</v>
      </c>
      <c r="M1587" s="3">
        <v>11604598</v>
      </c>
      <c r="N1587" t="s">
        <v>5460</v>
      </c>
      <c r="O1587">
        <v>109</v>
      </c>
      <c r="P1587">
        <f>_xlfn.XLOOKUP(D:D,CPI_Index!E:E,CPI_Index!B:B)</f>
        <v>124</v>
      </c>
      <c r="Q1587" s="11">
        <f>M1587*(CPI_Index!$B$112/Movies!P1587)</f>
        <v>28515492.020967741</v>
      </c>
    </row>
    <row r="1588" spans="1:17" hidden="1" x14ac:dyDescent="0.25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  <c r="P1588">
        <f>_xlfn.XLOOKUP(D:D,CPI_Index!E:E,CPI_Index!B:B)</f>
        <v>124</v>
      </c>
      <c r="Q1588" s="11">
        <f>M1588*(CPI_Index!$B$112/Movies!P1588)</f>
        <v>0</v>
      </c>
    </row>
    <row r="1589" spans="1:17" hidden="1" x14ac:dyDescent="0.25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 s="3">
        <v>16000000</v>
      </c>
      <c r="M1589" s="3">
        <v>9015164</v>
      </c>
      <c r="N1589" t="s">
        <v>4531</v>
      </c>
      <c r="O1589">
        <v>106</v>
      </c>
      <c r="P1589">
        <f>_xlfn.XLOOKUP(D:D,CPI_Index!E:E,CPI_Index!B:B)</f>
        <v>124</v>
      </c>
      <c r="Q1589" s="11">
        <f>M1589*(CPI_Index!$B$112/Movies!P1589)</f>
        <v>22152584.441935483</v>
      </c>
    </row>
    <row r="1590" spans="1:17" hidden="1" x14ac:dyDescent="0.25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 s="3">
        <v>11500000</v>
      </c>
      <c r="M1590" s="3">
        <v>2260616</v>
      </c>
      <c r="N1590" t="s">
        <v>2100</v>
      </c>
      <c r="O1590">
        <v>98</v>
      </c>
      <c r="P1590">
        <f>_xlfn.XLOOKUP(D:D,CPI_Index!E:E,CPI_Index!B:B)</f>
        <v>124</v>
      </c>
      <c r="Q1590" s="11">
        <f>M1590*(CPI_Index!$B$112/Movies!P1590)</f>
        <v>5554916.8967741933</v>
      </c>
    </row>
    <row r="1591" spans="1:17" hidden="1" x14ac:dyDescent="0.25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 s="3">
        <v>938562</v>
      </c>
      <c r="N1591" t="s">
        <v>5477</v>
      </c>
      <c r="O1591">
        <v>97</v>
      </c>
      <c r="P1591">
        <f>_xlfn.XLOOKUP(D:D,CPI_Index!E:E,CPI_Index!B:B)</f>
        <v>124</v>
      </c>
      <c r="Q1591" s="11">
        <f>M1591*(CPI_Index!$B$112/Movies!P1591)</f>
        <v>2306289.043548387</v>
      </c>
    </row>
    <row r="1592" spans="1:17" hidden="1" x14ac:dyDescent="0.25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 s="3">
        <v>4299023</v>
      </c>
      <c r="N1592" t="s">
        <v>4655</v>
      </c>
      <c r="O1592">
        <v>107</v>
      </c>
      <c r="P1592">
        <f>_xlfn.XLOOKUP(D:D,CPI_Index!E:E,CPI_Index!B:B)</f>
        <v>124</v>
      </c>
      <c r="Q1592" s="11">
        <f>M1592*(CPI_Index!$B$112/Movies!P1592)</f>
        <v>10563808.936290322</v>
      </c>
    </row>
    <row r="1593" spans="1:17" hidden="1" x14ac:dyDescent="0.25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 s="3">
        <v>1852655</v>
      </c>
      <c r="N1593" t="s">
        <v>5484</v>
      </c>
      <c r="O1593">
        <v>102</v>
      </c>
      <c r="P1593">
        <f>_xlfn.XLOOKUP(D:D,CPI_Index!E:E,CPI_Index!B:B)</f>
        <v>124</v>
      </c>
      <c r="Q1593" s="11">
        <f>M1593*(CPI_Index!$B$112/Movies!P1593)</f>
        <v>4552451.439516129</v>
      </c>
    </row>
    <row r="1594" spans="1:17" hidden="1" x14ac:dyDescent="0.25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 s="3">
        <v>201468</v>
      </c>
      <c r="N1594" t="s">
        <v>5488</v>
      </c>
      <c r="O1594">
        <v>95</v>
      </c>
      <c r="P1594">
        <f>_xlfn.XLOOKUP(D:D,CPI_Index!E:E,CPI_Index!B:B)</f>
        <v>124</v>
      </c>
      <c r="Q1594" s="11">
        <f>M1594*(CPI_Index!$B$112/Movies!P1594)</f>
        <v>495058.86774193542</v>
      </c>
    </row>
    <row r="1595" spans="1:17" hidden="1" x14ac:dyDescent="0.25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 s="3">
        <v>1089000</v>
      </c>
      <c r="N1595" t="s">
        <v>5492</v>
      </c>
      <c r="O1595">
        <v>112</v>
      </c>
      <c r="P1595">
        <f>_xlfn.XLOOKUP(D:D,CPI_Index!E:E,CPI_Index!B:B)</f>
        <v>124</v>
      </c>
      <c r="Q1595" s="11">
        <f>M1595*(CPI_Index!$B$112/Movies!P1595)</f>
        <v>2675954.0322580645</v>
      </c>
    </row>
    <row r="1596" spans="1:17" hidden="1" x14ac:dyDescent="0.25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 s="3">
        <v>1247946</v>
      </c>
      <c r="O1596">
        <v>116</v>
      </c>
      <c r="P1596">
        <f>_xlfn.XLOOKUP(D:D,CPI_Index!E:E,CPI_Index!B:B)</f>
        <v>124</v>
      </c>
      <c r="Q1596" s="11">
        <f>M1596*(CPI_Index!$B$112/Movies!P1596)</f>
        <v>3066525.3725806447</v>
      </c>
    </row>
    <row r="1597" spans="1:17" hidden="1" x14ac:dyDescent="0.25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 s="3">
        <v>1601612</v>
      </c>
      <c r="N1597" t="s">
        <v>5498</v>
      </c>
      <c r="O1597">
        <v>120</v>
      </c>
      <c r="P1597">
        <f>_xlfn.XLOOKUP(D:D,CPI_Index!E:E,CPI_Index!B:B)</f>
        <v>124</v>
      </c>
      <c r="Q1597" s="11">
        <f>M1597*(CPI_Index!$B$112/Movies!P1597)</f>
        <v>3935574.0032258062</v>
      </c>
    </row>
    <row r="1598" spans="1:17" hidden="1" x14ac:dyDescent="0.25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 s="3">
        <v>2043889</v>
      </c>
      <c r="N1598" t="s">
        <v>5502</v>
      </c>
      <c r="O1598">
        <v>98</v>
      </c>
      <c r="P1598">
        <f>_xlfn.XLOOKUP(D:D,CPI_Index!E:E,CPI_Index!B:B)</f>
        <v>124</v>
      </c>
      <c r="Q1598" s="11">
        <f>M1598*(CPI_Index!$B$112/Movies!P1598)</f>
        <v>5022362.7282258058</v>
      </c>
    </row>
    <row r="1599" spans="1:17" hidden="1" x14ac:dyDescent="0.25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 s="3">
        <v>3000000</v>
      </c>
      <c r="M1599" s="3">
        <v>76325</v>
      </c>
      <c r="N1599" t="s">
        <v>5507</v>
      </c>
      <c r="O1599">
        <v>90</v>
      </c>
      <c r="P1599">
        <f>_xlfn.XLOOKUP(D:D,CPI_Index!E:E,CPI_Index!B:B)</f>
        <v>124</v>
      </c>
      <c r="Q1599" s="11">
        <f>M1599*(CPI_Index!$B$112/Movies!P1599)</f>
        <v>187550.22177419355</v>
      </c>
    </row>
    <row r="1600" spans="1:17" hidden="1" x14ac:dyDescent="0.25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 s="3">
        <v>7723506</v>
      </c>
      <c r="N1600" t="s">
        <v>5510</v>
      </c>
      <c r="O1600">
        <v>98</v>
      </c>
      <c r="P1600">
        <f>_xlfn.XLOOKUP(D:D,CPI_Index!E:E,CPI_Index!B:B)</f>
        <v>124</v>
      </c>
      <c r="Q1600" s="11">
        <f>M1600*(CPI_Index!$B$112/Movies!P1600)</f>
        <v>18978647.404838707</v>
      </c>
    </row>
    <row r="1601" spans="1:17" hidden="1" x14ac:dyDescent="0.25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 s="3">
        <v>463972</v>
      </c>
      <c r="N1601" t="s">
        <v>2100</v>
      </c>
      <c r="O1601">
        <v>124</v>
      </c>
      <c r="P1601">
        <f>_xlfn.XLOOKUP(D:D,CPI_Index!E:E,CPI_Index!B:B)</f>
        <v>124</v>
      </c>
      <c r="Q1601" s="11">
        <f>M1601*(CPI_Index!$B$112/Movies!P1601)</f>
        <v>1140098.9387096774</v>
      </c>
    </row>
    <row r="1602" spans="1:17" hidden="1" x14ac:dyDescent="0.25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 s="3">
        <v>5000000</v>
      </c>
      <c r="N1602" t="s">
        <v>118</v>
      </c>
      <c r="O1602">
        <v>95</v>
      </c>
      <c r="P1602">
        <f>_xlfn.XLOOKUP(D:D,CPI_Index!E:E,CPI_Index!B:B)</f>
        <v>124</v>
      </c>
      <c r="Q1602" s="11">
        <f>M1602*(CPI_Index!$B$112/Movies!P1602)</f>
        <v>0</v>
      </c>
    </row>
    <row r="1603" spans="1:17" hidden="1" x14ac:dyDescent="0.25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  <c r="P1603">
        <f>_xlfn.XLOOKUP(D:D,CPI_Index!E:E,CPI_Index!B:B)</f>
        <v>124</v>
      </c>
      <c r="Q1603" s="11">
        <f>M1603*(CPI_Index!$B$112/Movies!P1603)</f>
        <v>0</v>
      </c>
    </row>
    <row r="1604" spans="1:17" hidden="1" x14ac:dyDescent="0.25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 s="3">
        <v>2156471</v>
      </c>
      <c r="N1604" t="s">
        <v>5526</v>
      </c>
      <c r="O1604">
        <v>103</v>
      </c>
      <c r="P1604">
        <f>_xlfn.XLOOKUP(D:D,CPI_Index!E:E,CPI_Index!B:B)</f>
        <v>124</v>
      </c>
      <c r="Q1604" s="11">
        <f>M1604*(CPI_Index!$B$112/Movies!P1604)</f>
        <v>5299005.7556451606</v>
      </c>
    </row>
    <row r="1605" spans="1:17" hidden="1" x14ac:dyDescent="0.25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 s="3">
        <v>858591</v>
      </c>
      <c r="N1605" t="s">
        <v>4899</v>
      </c>
      <c r="O1605">
        <v>88</v>
      </c>
      <c r="P1605">
        <f>_xlfn.XLOOKUP(D:D,CPI_Index!E:E,CPI_Index!B:B)</f>
        <v>124</v>
      </c>
      <c r="Q1605" s="11">
        <f>M1605*(CPI_Index!$B$112/Movies!P1605)</f>
        <v>2109779.6588709676</v>
      </c>
    </row>
    <row r="1606" spans="1:17" hidden="1" x14ac:dyDescent="0.25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 s="3">
        <v>20000000</v>
      </c>
      <c r="M1606" s="3">
        <v>2420917</v>
      </c>
      <c r="N1606" t="s">
        <v>5534</v>
      </c>
      <c r="O1606">
        <v>117</v>
      </c>
      <c r="P1606">
        <f>_xlfn.XLOOKUP(D:D,CPI_Index!E:E,CPI_Index!B:B)</f>
        <v>124</v>
      </c>
      <c r="Q1606" s="11">
        <f>M1606*(CPI_Index!$B$112/Movies!P1606)</f>
        <v>5948817.8217741931</v>
      </c>
    </row>
    <row r="1607" spans="1:17" hidden="1" x14ac:dyDescent="0.25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 s="3">
        <v>4795009</v>
      </c>
      <c r="N1607" t="s">
        <v>138</v>
      </c>
      <c r="O1607">
        <v>119</v>
      </c>
      <c r="P1607">
        <f>_xlfn.XLOOKUP(D:D,CPI_Index!E:E,CPI_Index!B:B)</f>
        <v>124</v>
      </c>
      <c r="Q1607" s="11">
        <f>M1607*(CPI_Index!$B$112/Movies!P1607)</f>
        <v>11782574.534677418</v>
      </c>
    </row>
    <row r="1608" spans="1:17" hidden="1" x14ac:dyDescent="0.25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  <c r="P1608">
        <f>_xlfn.XLOOKUP(D:D,CPI_Index!E:E,CPI_Index!B:B)</f>
        <v>124</v>
      </c>
      <c r="Q1608" s="11">
        <f>M1608*(CPI_Index!$B$112/Movies!P1608)</f>
        <v>0</v>
      </c>
    </row>
    <row r="1609" spans="1:17" hidden="1" x14ac:dyDescent="0.25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 s="3">
        <v>14000000</v>
      </c>
      <c r="M1609" s="3">
        <v>5932613</v>
      </c>
      <c r="N1609" t="s">
        <v>31</v>
      </c>
      <c r="O1609">
        <v>95</v>
      </c>
      <c r="P1609">
        <f>_xlfn.XLOOKUP(D:D,CPI_Index!E:E,CPI_Index!B:B)</f>
        <v>124</v>
      </c>
      <c r="Q1609" s="11">
        <f>M1609*(CPI_Index!$B$112/Movies!P1609)</f>
        <v>14577961.137903225</v>
      </c>
    </row>
    <row r="1610" spans="1:17" hidden="1" x14ac:dyDescent="0.25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 s="3">
        <v>18000000</v>
      </c>
      <c r="M1610" s="3">
        <v>3531971</v>
      </c>
      <c r="N1610" t="s">
        <v>23</v>
      </c>
      <c r="O1610">
        <v>120</v>
      </c>
      <c r="P1610">
        <f>_xlfn.XLOOKUP(D:D,CPI_Index!E:E,CPI_Index!B:B)</f>
        <v>124</v>
      </c>
      <c r="Q1610" s="11">
        <f>M1610*(CPI_Index!$B$112/Movies!P1610)</f>
        <v>8678964.2233870961</v>
      </c>
    </row>
    <row r="1611" spans="1:17" hidden="1" x14ac:dyDescent="0.25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 s="3">
        <v>2023282</v>
      </c>
      <c r="N1611" t="s">
        <v>5109</v>
      </c>
      <c r="O1611">
        <v>110</v>
      </c>
      <c r="P1611">
        <f>_xlfn.XLOOKUP(D:D,CPI_Index!E:E,CPI_Index!B:B)</f>
        <v>124</v>
      </c>
      <c r="Q1611" s="11">
        <f>M1611*(CPI_Index!$B$112/Movies!P1611)</f>
        <v>4971726.0112903221</v>
      </c>
    </row>
    <row r="1612" spans="1:17" hidden="1" x14ac:dyDescent="0.25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 s="3">
        <v>9500000</v>
      </c>
      <c r="M1612" s="3">
        <v>7754571</v>
      </c>
      <c r="N1612" t="s">
        <v>4531</v>
      </c>
      <c r="O1612">
        <v>119</v>
      </c>
      <c r="P1612">
        <f>_xlfn.XLOOKUP(D:D,CPI_Index!E:E,CPI_Index!B:B)</f>
        <v>124</v>
      </c>
      <c r="Q1612" s="11">
        <f>M1612*(CPI_Index!$B$112/Movies!P1612)</f>
        <v>19054982.126612902</v>
      </c>
    </row>
    <row r="1613" spans="1:17" hidden="1" x14ac:dyDescent="0.25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 s="3">
        <v>902152</v>
      </c>
      <c r="N1613" t="s">
        <v>5550</v>
      </c>
      <c r="O1613">
        <v>89</v>
      </c>
      <c r="P1613">
        <f>_xlfn.XLOOKUP(D:D,CPI_Index!E:E,CPI_Index!B:B)</f>
        <v>124</v>
      </c>
      <c r="Q1613" s="11">
        <f>M1613*(CPI_Index!$B$112/Movies!P1613)</f>
        <v>2216820.2774193548</v>
      </c>
    </row>
    <row r="1614" spans="1:17" hidden="1" x14ac:dyDescent="0.25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 s="3">
        <v>17000000</v>
      </c>
      <c r="M1614" s="3">
        <v>3560932</v>
      </c>
      <c r="N1614" t="s">
        <v>31</v>
      </c>
      <c r="O1614">
        <v>99</v>
      </c>
      <c r="P1614">
        <f>_xlfn.XLOOKUP(D:D,CPI_Index!E:E,CPI_Index!B:B)</f>
        <v>124</v>
      </c>
      <c r="Q1614" s="11">
        <f>M1614*(CPI_Index!$B$112/Movies!P1614)</f>
        <v>8750128.8741935473</v>
      </c>
    </row>
    <row r="1615" spans="1:17" hidden="1" x14ac:dyDescent="0.25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 s="3">
        <v>3690328</v>
      </c>
      <c r="N1615" t="s">
        <v>2240</v>
      </c>
      <c r="O1615">
        <v>103</v>
      </c>
      <c r="P1615">
        <f>_xlfn.XLOOKUP(D:D,CPI_Index!E:E,CPI_Index!B:B)</f>
        <v>124</v>
      </c>
      <c r="Q1615" s="11">
        <f>M1615*(CPI_Index!$B$112/Movies!P1615)</f>
        <v>9068088.238709677</v>
      </c>
    </row>
    <row r="1616" spans="1:17" hidden="1" x14ac:dyDescent="0.25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  <c r="P1616">
        <f>_xlfn.XLOOKUP(D:D,CPI_Index!E:E,CPI_Index!B:B)</f>
        <v>124</v>
      </c>
      <c r="Q1616" s="11">
        <f>M1616*(CPI_Index!$B$112/Movies!P1616)</f>
        <v>0</v>
      </c>
    </row>
    <row r="1617" spans="1:17" hidden="1" x14ac:dyDescent="0.25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 s="3">
        <v>16000000</v>
      </c>
      <c r="M1617" s="3">
        <v>67878</v>
      </c>
      <c r="N1617" t="s">
        <v>5563</v>
      </c>
      <c r="O1617">
        <v>93</v>
      </c>
      <c r="P1617">
        <f>_xlfn.XLOOKUP(D:D,CPI_Index!E:E,CPI_Index!B:B)</f>
        <v>124</v>
      </c>
      <c r="Q1617" s="11">
        <f>M1617*(CPI_Index!$B$112/Movies!P1617)</f>
        <v>166793.76290322578</v>
      </c>
    </row>
    <row r="1618" spans="1:17" hidden="1" x14ac:dyDescent="0.25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 s="3">
        <v>10000000</v>
      </c>
      <c r="M1618" s="3">
        <v>1642239</v>
      </c>
      <c r="N1618" t="s">
        <v>180</v>
      </c>
      <c r="O1618">
        <v>86</v>
      </c>
      <c r="P1618">
        <f>_xlfn.XLOOKUP(D:D,CPI_Index!E:E,CPI_Index!B:B)</f>
        <v>124</v>
      </c>
      <c r="Q1618" s="11">
        <f>M1618*(CPI_Index!$B$112/Movies!P1618)</f>
        <v>4035405.026612903</v>
      </c>
    </row>
    <row r="1619" spans="1:17" hidden="1" x14ac:dyDescent="0.25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  <c r="P1619">
        <f>_xlfn.XLOOKUP(D:D,CPI_Index!E:E,CPI_Index!B:B)</f>
        <v>124</v>
      </c>
      <c r="Q1619" s="11">
        <f>M1619*(CPI_Index!$B$112/Movies!P1619)</f>
        <v>0</v>
      </c>
    </row>
    <row r="1620" spans="1:17" hidden="1" x14ac:dyDescent="0.25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 s="3">
        <v>34000000</v>
      </c>
      <c r="M1620" s="3">
        <v>3574256</v>
      </c>
      <c r="N1620" t="s">
        <v>31</v>
      </c>
      <c r="O1620">
        <v>119</v>
      </c>
      <c r="P1620">
        <f>_xlfn.XLOOKUP(D:D,CPI_Index!E:E,CPI_Index!B:B)</f>
        <v>124</v>
      </c>
      <c r="Q1620" s="11">
        <f>M1620*(CPI_Index!$B$112/Movies!P1620)</f>
        <v>8782869.3806451596</v>
      </c>
    </row>
    <row r="1621" spans="1:17" hidden="1" x14ac:dyDescent="0.25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 s="3">
        <v>4000000</v>
      </c>
      <c r="M1621" s="3">
        <v>6985999</v>
      </c>
      <c r="N1621" t="s">
        <v>3819</v>
      </c>
      <c r="O1621">
        <v>92</v>
      </c>
      <c r="P1621">
        <f>_xlfn.XLOOKUP(D:D,CPI_Index!E:E,CPI_Index!B:B)</f>
        <v>124</v>
      </c>
      <c r="Q1621" s="11">
        <f>M1621*(CPI_Index!$B$112/Movies!P1621)</f>
        <v>17166402.38145161</v>
      </c>
    </row>
    <row r="1622" spans="1:17" hidden="1" x14ac:dyDescent="0.25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 s="3">
        <v>5000000</v>
      </c>
      <c r="M1622" s="3">
        <v>8153677</v>
      </c>
      <c r="N1622" t="s">
        <v>4984</v>
      </c>
      <c r="O1622">
        <v>83</v>
      </c>
      <c r="P1622">
        <f>_xlfn.XLOOKUP(D:D,CPI_Index!E:E,CPI_Index!B:B)</f>
        <v>124</v>
      </c>
      <c r="Q1622" s="11">
        <f>M1622*(CPI_Index!$B$112/Movies!P1622)</f>
        <v>20035688.563709676</v>
      </c>
    </row>
    <row r="1623" spans="1:17" hidden="1" x14ac:dyDescent="0.25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 s="3">
        <v>1417030</v>
      </c>
      <c r="N1623" t="s">
        <v>5581</v>
      </c>
      <c r="O1623">
        <v>81</v>
      </c>
      <c r="P1623">
        <f>_xlfn.XLOOKUP(D:D,CPI_Index!E:E,CPI_Index!B:B)</f>
        <v>124</v>
      </c>
      <c r="Q1623" s="11">
        <f>M1623*(CPI_Index!$B$112/Movies!P1623)</f>
        <v>3482008.3951612902</v>
      </c>
    </row>
    <row r="1624" spans="1:17" hidden="1" x14ac:dyDescent="0.25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 s="3">
        <v>18587135</v>
      </c>
      <c r="N1624" t="s">
        <v>3949</v>
      </c>
      <c r="O1624">
        <v>103</v>
      </c>
      <c r="P1624">
        <f>_xlfn.XLOOKUP(D:D,CPI_Index!E:E,CPI_Index!B:B)</f>
        <v>124</v>
      </c>
      <c r="Q1624" s="11">
        <f>M1624*(CPI_Index!$B$112/Movies!P1624)</f>
        <v>45673387.374999993</v>
      </c>
    </row>
    <row r="1625" spans="1:17" hidden="1" x14ac:dyDescent="0.25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 s="3">
        <v>1776440</v>
      </c>
      <c r="N1625" t="s">
        <v>3767</v>
      </c>
      <c r="O1625">
        <v>91</v>
      </c>
      <c r="P1625">
        <f>_xlfn.XLOOKUP(D:D,CPI_Index!E:E,CPI_Index!B:B)</f>
        <v>124</v>
      </c>
      <c r="Q1625" s="11">
        <f>M1625*(CPI_Index!$B$112/Movies!P1625)</f>
        <v>4365171.5161290318</v>
      </c>
    </row>
    <row r="1626" spans="1:17" hidden="1" x14ac:dyDescent="0.25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 s="3">
        <v>960385</v>
      </c>
      <c r="N1626" t="s">
        <v>4988</v>
      </c>
      <c r="O1626">
        <v>102</v>
      </c>
      <c r="P1626">
        <f>_xlfn.XLOOKUP(D:D,CPI_Index!E:E,CPI_Index!B:B)</f>
        <v>124</v>
      </c>
      <c r="Q1626" s="11">
        <f>M1626*(CPI_Index!$B$112/Movies!P1626)</f>
        <v>2359913.7862903224</v>
      </c>
    </row>
    <row r="1627" spans="1:17" hidden="1" x14ac:dyDescent="0.25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 s="3">
        <v>10000000</v>
      </c>
      <c r="M1627" s="3">
        <v>3169719</v>
      </c>
      <c r="N1627" t="s">
        <v>5593</v>
      </c>
      <c r="O1627">
        <v>100</v>
      </c>
      <c r="P1627">
        <f>_xlfn.XLOOKUP(D:D,CPI_Index!E:E,CPI_Index!B:B)</f>
        <v>124</v>
      </c>
      <c r="Q1627" s="11">
        <f>M1627*(CPI_Index!$B$112/Movies!P1627)</f>
        <v>7788817.5749999993</v>
      </c>
    </row>
    <row r="1628" spans="1:17" hidden="1" x14ac:dyDescent="0.25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 s="3">
        <v>1869417</v>
      </c>
      <c r="N1628" t="s">
        <v>138</v>
      </c>
      <c r="O1628">
        <v>94</v>
      </c>
      <c r="P1628">
        <f>_xlfn.XLOOKUP(D:D,CPI_Index!E:E,CPI_Index!B:B)</f>
        <v>124</v>
      </c>
      <c r="Q1628" s="11">
        <f>M1628*(CPI_Index!$B$112/Movies!P1628)</f>
        <v>4593639.9991935482</v>
      </c>
    </row>
    <row r="1629" spans="1:17" hidden="1" x14ac:dyDescent="0.25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 s="3">
        <v>4000000</v>
      </c>
      <c r="M1629" s="3">
        <v>43671</v>
      </c>
      <c r="N1629" t="s">
        <v>5600</v>
      </c>
      <c r="O1629">
        <v>93</v>
      </c>
      <c r="P1629">
        <f>_xlfn.XLOOKUP(D:D,CPI_Index!E:E,CPI_Index!B:B)</f>
        <v>124</v>
      </c>
      <c r="Q1629" s="11">
        <f>M1629*(CPI_Index!$B$112/Movies!P1629)</f>
        <v>107310.91693548387</v>
      </c>
    </row>
    <row r="1630" spans="1:17" hidden="1" x14ac:dyDescent="0.25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 s="3">
        <v>363561</v>
      </c>
      <c r="N1630" t="s">
        <v>5603</v>
      </c>
      <c r="O1630">
        <v>102</v>
      </c>
      <c r="P1630">
        <f>_xlfn.XLOOKUP(D:D,CPI_Index!E:E,CPI_Index!B:B)</f>
        <v>124</v>
      </c>
      <c r="Q1630" s="11">
        <f>M1630*(CPI_Index!$B$112/Movies!P1630)</f>
        <v>893363.19919354829</v>
      </c>
    </row>
    <row r="1631" spans="1:17" hidden="1" x14ac:dyDescent="0.25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  <c r="P1631">
        <f>_xlfn.XLOOKUP(D:D,CPI_Index!E:E,CPI_Index!B:B)</f>
        <v>124</v>
      </c>
      <c r="Q1631" s="11">
        <f>M1631*(CPI_Index!$B$112/Movies!P1631)</f>
        <v>0</v>
      </c>
    </row>
    <row r="1632" spans="1:17" hidden="1" x14ac:dyDescent="0.25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 s="3">
        <v>4348025</v>
      </c>
      <c r="O1632">
        <v>91</v>
      </c>
      <c r="P1632">
        <f>_xlfn.XLOOKUP(D:D,CPI_Index!E:E,CPI_Index!B:B)</f>
        <v>124</v>
      </c>
      <c r="Q1632" s="11">
        <f>M1632*(CPI_Index!$B$112/Movies!P1632)</f>
        <v>10684219.49596774</v>
      </c>
    </row>
    <row r="1633" spans="1:17" hidden="1" x14ac:dyDescent="0.25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  <c r="P1633">
        <f>_xlfn.XLOOKUP(D:D,CPI_Index!E:E,CPI_Index!B:B)</f>
        <v>124</v>
      </c>
      <c r="Q1633" s="11">
        <f>M1633*(CPI_Index!$B$112/Movies!P1633)</f>
        <v>0</v>
      </c>
    </row>
    <row r="1634" spans="1:17" hidden="1" x14ac:dyDescent="0.25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 s="3">
        <v>129778</v>
      </c>
      <c r="N1634" t="s">
        <v>5616</v>
      </c>
      <c r="O1634">
        <v>89</v>
      </c>
      <c r="P1634">
        <f>_xlfn.XLOOKUP(D:D,CPI_Index!E:E,CPI_Index!B:B)</f>
        <v>124</v>
      </c>
      <c r="Q1634" s="11">
        <f>M1634*(CPI_Index!$B$112/Movies!P1634)</f>
        <v>318898.03709677415</v>
      </c>
    </row>
    <row r="1635" spans="1:17" hidden="1" x14ac:dyDescent="0.25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 s="3">
        <v>337812</v>
      </c>
      <c r="N1635" t="s">
        <v>5618</v>
      </c>
      <c r="O1635">
        <v>95</v>
      </c>
      <c r="P1635">
        <f>_xlfn.XLOOKUP(D:D,CPI_Index!E:E,CPI_Index!B:B)</f>
        <v>124</v>
      </c>
      <c r="Q1635" s="11">
        <f>M1635*(CPI_Index!$B$112/Movies!P1635)</f>
        <v>830091.26129032252</v>
      </c>
    </row>
    <row r="1636" spans="1:17" hidden="1" x14ac:dyDescent="0.25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 s="3">
        <v>1316495</v>
      </c>
      <c r="N1636" t="s">
        <v>5621</v>
      </c>
      <c r="O1636">
        <v>102</v>
      </c>
      <c r="P1636">
        <f>_xlfn.XLOOKUP(D:D,CPI_Index!E:E,CPI_Index!B:B)</f>
        <v>124</v>
      </c>
      <c r="Q1636" s="11">
        <f>M1636*(CPI_Index!$B$112/Movies!P1636)</f>
        <v>3234967.9556451612</v>
      </c>
    </row>
    <row r="1637" spans="1:17" hidden="1" x14ac:dyDescent="0.25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  <c r="P1637">
        <f>_xlfn.XLOOKUP(D:D,CPI_Index!E:E,CPI_Index!B:B)</f>
        <v>124</v>
      </c>
      <c r="Q1637" s="11">
        <f>M1637*(CPI_Index!$B$112/Movies!P1637)</f>
        <v>0</v>
      </c>
    </row>
    <row r="1638" spans="1:17" hidden="1" x14ac:dyDescent="0.25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 s="3">
        <v>574080</v>
      </c>
      <c r="N1638" t="s">
        <v>5629</v>
      </c>
      <c r="O1638">
        <v>94</v>
      </c>
      <c r="P1638">
        <f>_xlfn.XLOOKUP(D:D,CPI_Index!E:E,CPI_Index!B:B)</f>
        <v>124</v>
      </c>
      <c r="Q1638" s="11">
        <f>M1638*(CPI_Index!$B$112/Movies!P1638)</f>
        <v>1410662.7096774192</v>
      </c>
    </row>
    <row r="1639" spans="1:17" hidden="1" x14ac:dyDescent="0.25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 s="3">
        <v>1354268</v>
      </c>
      <c r="N1639" t="s">
        <v>80</v>
      </c>
      <c r="O1639">
        <v>104</v>
      </c>
      <c r="P1639">
        <f>_xlfn.XLOOKUP(D:D,CPI_Index!E:E,CPI_Index!B:B)</f>
        <v>124</v>
      </c>
      <c r="Q1639" s="11">
        <f>M1639*(CPI_Index!$B$112/Movies!P1639)</f>
        <v>3327785.9645161289</v>
      </c>
    </row>
    <row r="1640" spans="1:17" hidden="1" x14ac:dyDescent="0.25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 s="3">
        <v>5368865</v>
      </c>
      <c r="N1640" t="s">
        <v>138</v>
      </c>
      <c r="O1640">
        <v>83</v>
      </c>
      <c r="P1640">
        <f>_xlfn.XLOOKUP(D:D,CPI_Index!E:E,CPI_Index!B:B)</f>
        <v>124</v>
      </c>
      <c r="Q1640" s="11">
        <f>M1640*(CPI_Index!$B$112/Movies!P1640)</f>
        <v>13192686.818548387</v>
      </c>
    </row>
    <row r="1641" spans="1:17" hidden="1" x14ac:dyDescent="0.25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 s="3">
        <v>216373</v>
      </c>
      <c r="N1641" t="s">
        <v>5639</v>
      </c>
      <c r="O1641">
        <v>92</v>
      </c>
      <c r="P1641">
        <f>_xlfn.XLOOKUP(D:D,CPI_Index!E:E,CPI_Index!B:B)</f>
        <v>124</v>
      </c>
      <c r="Q1641" s="11">
        <f>M1641*(CPI_Index!$B$112/Movies!P1641)</f>
        <v>531684.29919354839</v>
      </c>
    </row>
    <row r="1642" spans="1:17" hidden="1" x14ac:dyDescent="0.25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 s="3">
        <v>9000000</v>
      </c>
      <c r="M1642" s="3">
        <v>3473905</v>
      </c>
      <c r="N1642" t="s">
        <v>4041</v>
      </c>
      <c r="O1642">
        <v>93</v>
      </c>
      <c r="P1642">
        <f>_xlfn.XLOOKUP(D:D,CPI_Index!E:E,CPI_Index!B:B)</f>
        <v>124</v>
      </c>
      <c r="Q1642" s="11">
        <f>M1642*(CPI_Index!$B$112/Movies!P1642)</f>
        <v>8536281.0766129028</v>
      </c>
    </row>
    <row r="1643" spans="1:17" hidden="1" x14ac:dyDescent="0.25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 s="3">
        <v>6000000</v>
      </c>
      <c r="M1643" s="3">
        <v>1877618</v>
      </c>
      <c r="N1643" t="s">
        <v>3854</v>
      </c>
      <c r="O1643">
        <v>94</v>
      </c>
      <c r="P1643">
        <f>_xlfn.XLOOKUP(D:D,CPI_Index!E:E,CPI_Index!B:B)</f>
        <v>124</v>
      </c>
      <c r="Q1643" s="11">
        <f>M1643*(CPI_Index!$B$112/Movies!P1643)</f>
        <v>4613791.9725806452</v>
      </c>
    </row>
    <row r="1644" spans="1:17" hidden="1" x14ac:dyDescent="0.25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 s="3">
        <v>862551</v>
      </c>
      <c r="N1644" t="s">
        <v>5648</v>
      </c>
      <c r="O1644">
        <v>90</v>
      </c>
      <c r="P1644">
        <f>_xlfn.XLOOKUP(D:D,CPI_Index!E:E,CPI_Index!B:B)</f>
        <v>124</v>
      </c>
      <c r="Q1644" s="11">
        <f>M1644*(CPI_Index!$B$112/Movies!P1644)</f>
        <v>2119510.4008064512</v>
      </c>
    </row>
    <row r="1645" spans="1:17" hidden="1" x14ac:dyDescent="0.25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 s="3">
        <v>25000000</v>
      </c>
      <c r="M1645" s="3">
        <v>46963277</v>
      </c>
      <c r="N1645" t="s">
        <v>23</v>
      </c>
      <c r="O1645">
        <v>146</v>
      </c>
      <c r="P1645">
        <f>_xlfn.XLOOKUP(D:D,CPI_Index!E:E,CPI_Index!B:B)</f>
        <v>130.69999999999999</v>
      </c>
      <c r="Q1645" s="11">
        <f>M1645*(CPI_Index!$B$112/Movies!P1645)</f>
        <v>109485160.68783474</v>
      </c>
    </row>
    <row r="1646" spans="1:17" hidden="1" x14ac:dyDescent="0.25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 s="3">
        <v>54000000</v>
      </c>
      <c r="M1646" s="3">
        <v>136861392</v>
      </c>
      <c r="N1646" t="s">
        <v>44</v>
      </c>
      <c r="O1646">
        <v>162</v>
      </c>
      <c r="P1646">
        <f>_xlfn.XLOOKUP(D:D,CPI_Index!E:E,CPI_Index!B:B)</f>
        <v>130.69999999999999</v>
      </c>
      <c r="Q1646" s="11">
        <f>M1646*(CPI_Index!$B$112/Movies!P1646)</f>
        <v>319064010.27084929</v>
      </c>
    </row>
    <row r="1647" spans="1:17" hidden="1" x14ac:dyDescent="0.25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 s="3">
        <v>65000000</v>
      </c>
      <c r="M1647" s="3">
        <v>261317921</v>
      </c>
      <c r="N1647" t="s">
        <v>4150</v>
      </c>
      <c r="O1647">
        <v>113</v>
      </c>
      <c r="P1647">
        <f>_xlfn.XLOOKUP(D:D,CPI_Index!E:E,CPI_Index!B:B)</f>
        <v>130.69999999999999</v>
      </c>
      <c r="Q1647" s="11">
        <f>M1647*(CPI_Index!$B$112/Movies!P1647)</f>
        <v>609208649.79877579</v>
      </c>
    </row>
    <row r="1648" spans="1:17" hidden="1" x14ac:dyDescent="0.25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 s="3">
        <v>14000000</v>
      </c>
      <c r="M1648" s="3">
        <v>463406268</v>
      </c>
      <c r="N1648" t="s">
        <v>2092</v>
      </c>
      <c r="O1648">
        <v>119</v>
      </c>
      <c r="P1648">
        <f>_xlfn.XLOOKUP(D:D,CPI_Index!E:E,CPI_Index!B:B)</f>
        <v>130.69999999999999</v>
      </c>
      <c r="Q1648" s="11">
        <f>M1648*(CPI_Index!$B$112/Movies!P1648)</f>
        <v>1080335806.1178272</v>
      </c>
    </row>
    <row r="1649" spans="1:17" hidden="1" x14ac:dyDescent="0.25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 s="3">
        <v>18000000</v>
      </c>
      <c r="M1649" s="3">
        <v>476684675</v>
      </c>
      <c r="N1649" t="s">
        <v>3915</v>
      </c>
      <c r="O1649">
        <v>103</v>
      </c>
      <c r="P1649">
        <f>_xlfn.XLOOKUP(D:D,CPI_Index!E:E,CPI_Index!B:B)</f>
        <v>130.69999999999999</v>
      </c>
      <c r="Q1649" s="11">
        <f>M1649*(CPI_Index!$B$112/Movies!P1649)</f>
        <v>1111291663.9058914</v>
      </c>
    </row>
    <row r="1650" spans="1:17" hidden="1" x14ac:dyDescent="0.25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 s="3">
        <v>22000000</v>
      </c>
      <c r="M1650" s="3">
        <v>505703557</v>
      </c>
      <c r="N1650" t="s">
        <v>44</v>
      </c>
      <c r="O1650">
        <v>127</v>
      </c>
      <c r="P1650">
        <f>_xlfn.XLOOKUP(D:D,CPI_Index!E:E,CPI_Index!B:B)</f>
        <v>130.69999999999999</v>
      </c>
      <c r="Q1650" s="11">
        <f>M1650*(CPI_Index!$B$112/Movies!P1650)</f>
        <v>1178943181.4682479</v>
      </c>
    </row>
    <row r="1651" spans="1:17" hidden="1" x14ac:dyDescent="0.25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 s="3">
        <v>22000000</v>
      </c>
      <c r="M1651" s="3">
        <v>424208848</v>
      </c>
      <c r="N1651" t="s">
        <v>5665</v>
      </c>
      <c r="O1651">
        <v>181</v>
      </c>
      <c r="P1651">
        <f>_xlfn.XLOOKUP(D:D,CPI_Index!E:E,CPI_Index!B:B)</f>
        <v>130.69999999999999</v>
      </c>
      <c r="Q1651" s="11">
        <f>M1651*(CPI_Index!$B$112/Movies!P1651)</f>
        <v>988955133.7842387</v>
      </c>
    </row>
    <row r="1652" spans="1:17" hidden="1" x14ac:dyDescent="0.25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 s="3">
        <v>11000000</v>
      </c>
      <c r="M1652" s="3">
        <v>16667084</v>
      </c>
      <c r="N1652" t="s">
        <v>61</v>
      </c>
      <c r="O1652">
        <v>96</v>
      </c>
      <c r="P1652">
        <f>_xlfn.XLOOKUP(D:D,CPI_Index!E:E,CPI_Index!B:B)</f>
        <v>130.69999999999999</v>
      </c>
      <c r="Q1652" s="11">
        <f>M1652*(CPI_Index!$B$112/Movies!P1652)</f>
        <v>38855856.88446825</v>
      </c>
    </row>
    <row r="1653" spans="1:17" hidden="1" x14ac:dyDescent="0.25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 s="3">
        <v>70000000</v>
      </c>
      <c r="M1653" s="3">
        <v>240031274</v>
      </c>
      <c r="N1653" t="s">
        <v>180</v>
      </c>
      <c r="O1653">
        <v>124</v>
      </c>
      <c r="P1653">
        <f>_xlfn.XLOOKUP(D:D,CPI_Index!E:E,CPI_Index!B:B)</f>
        <v>130.69999999999999</v>
      </c>
      <c r="Q1653" s="11">
        <f>M1653*(CPI_Index!$B$112/Movies!P1653)</f>
        <v>559583237.85615921</v>
      </c>
    </row>
    <row r="1654" spans="1:17" hidden="1" x14ac:dyDescent="0.25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 s="3">
        <v>20000000</v>
      </c>
      <c r="M1654" s="3">
        <v>61276872</v>
      </c>
      <c r="N1654" t="s">
        <v>5109</v>
      </c>
      <c r="O1654">
        <v>107</v>
      </c>
      <c r="P1654">
        <f>_xlfn.XLOOKUP(D:D,CPI_Index!E:E,CPI_Index!B:B)</f>
        <v>130.69999999999999</v>
      </c>
      <c r="Q1654" s="11">
        <f>M1654*(CPI_Index!$B$112/Movies!P1654)</f>
        <v>142854345.05279267</v>
      </c>
    </row>
    <row r="1655" spans="1:17" hidden="1" x14ac:dyDescent="0.25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 s="3">
        <v>15000000</v>
      </c>
      <c r="M1655" s="3">
        <v>201957688</v>
      </c>
      <c r="N1655" t="s">
        <v>61</v>
      </c>
      <c r="O1655">
        <v>111</v>
      </c>
      <c r="P1655">
        <f>_xlfn.XLOOKUP(D:D,CPI_Index!E:E,CPI_Index!B:B)</f>
        <v>130.69999999999999</v>
      </c>
      <c r="Q1655" s="11">
        <f>M1655*(CPI_Index!$B$112/Movies!P1655)</f>
        <v>470822551.90206581</v>
      </c>
    </row>
    <row r="1656" spans="1:17" hidden="1" x14ac:dyDescent="0.25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 s="3">
        <v>47000000</v>
      </c>
      <c r="M1656" s="3">
        <v>15691192</v>
      </c>
      <c r="N1656" t="s">
        <v>23</v>
      </c>
      <c r="O1656">
        <v>125</v>
      </c>
      <c r="P1656">
        <f>_xlfn.XLOOKUP(D:D,CPI_Index!E:E,CPI_Index!B:B)</f>
        <v>130.69999999999999</v>
      </c>
      <c r="Q1656" s="11">
        <f>M1656*(CPI_Index!$B$112/Movies!P1656)</f>
        <v>36580766.659525633</v>
      </c>
    </row>
    <row r="1657" spans="1:17" hidden="1" x14ac:dyDescent="0.25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 s="3">
        <v>13500000</v>
      </c>
      <c r="M1657" s="3">
        <v>201965915</v>
      </c>
      <c r="N1657" t="s">
        <v>5680</v>
      </c>
      <c r="O1657">
        <v>93</v>
      </c>
      <c r="P1657">
        <f>_xlfn.XLOOKUP(D:D,CPI_Index!E:E,CPI_Index!B:B)</f>
        <v>130.69999999999999</v>
      </c>
      <c r="Q1657" s="11">
        <f>M1657*(CPI_Index!$B$112/Movies!P1657)</f>
        <v>470841731.44988525</v>
      </c>
    </row>
    <row r="1658" spans="1:17" hidden="1" x14ac:dyDescent="0.25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 s="3">
        <v>20000000</v>
      </c>
      <c r="M1658" s="3">
        <v>86024005</v>
      </c>
      <c r="N1658" t="s">
        <v>180</v>
      </c>
      <c r="O1658">
        <v>105</v>
      </c>
      <c r="P1658">
        <f>_xlfn.XLOOKUP(D:D,CPI_Index!E:E,CPI_Index!B:B)</f>
        <v>130.69999999999999</v>
      </c>
      <c r="Q1658" s="11">
        <f>M1658*(CPI_Index!$B$112/Movies!P1658)</f>
        <v>200547163.91354248</v>
      </c>
    </row>
    <row r="1659" spans="1:17" hidden="1" x14ac:dyDescent="0.25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 s="3">
        <v>30000000</v>
      </c>
      <c r="M1659" s="3">
        <v>200512643</v>
      </c>
      <c r="N1659" t="s">
        <v>44</v>
      </c>
      <c r="O1659">
        <v>135</v>
      </c>
      <c r="P1659">
        <f>_xlfn.XLOOKUP(D:D,CPI_Index!E:E,CPI_Index!B:B)</f>
        <v>130.69999999999999</v>
      </c>
      <c r="Q1659" s="11">
        <f>M1659*(CPI_Index!$B$112/Movies!P1659)</f>
        <v>467453728.55470544</v>
      </c>
    </row>
    <row r="1660" spans="1:17" hidden="1" x14ac:dyDescent="0.25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 s="3">
        <v>47000000</v>
      </c>
      <c r="M1660" s="3">
        <v>162738726</v>
      </c>
      <c r="N1660" t="s">
        <v>2092</v>
      </c>
      <c r="O1660">
        <v>105</v>
      </c>
      <c r="P1660">
        <f>_xlfn.XLOOKUP(D:D,CPI_Index!E:E,CPI_Index!B:B)</f>
        <v>130.69999999999999</v>
      </c>
      <c r="Q1660" s="11">
        <f>M1660*(CPI_Index!$B$112/Movies!P1660)</f>
        <v>379391658.85386384</v>
      </c>
    </row>
    <row r="1661" spans="1:17" hidden="1" x14ac:dyDescent="0.25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 s="3">
        <v>31000000</v>
      </c>
      <c r="M1661" s="3">
        <v>52096475</v>
      </c>
      <c r="N1661" t="s">
        <v>31</v>
      </c>
      <c r="O1661">
        <v>121</v>
      </c>
      <c r="P1661">
        <f>_xlfn.XLOOKUP(D:D,CPI_Index!E:E,CPI_Index!B:B)</f>
        <v>130.69999999999999</v>
      </c>
      <c r="Q1661" s="11">
        <f>M1661*(CPI_Index!$B$112/Movies!P1661)</f>
        <v>121452149.44529457</v>
      </c>
    </row>
    <row r="1662" spans="1:17" hidden="1" x14ac:dyDescent="0.25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 s="3">
        <v>4960385</v>
      </c>
      <c r="N1662" t="s">
        <v>5696</v>
      </c>
      <c r="O1662">
        <v>108</v>
      </c>
      <c r="P1662">
        <f>_xlfn.XLOOKUP(D:D,CPI_Index!E:E,CPI_Index!B:B)</f>
        <v>130.69999999999999</v>
      </c>
      <c r="Q1662" s="11">
        <f>M1662*(CPI_Index!$B$112/Movies!P1662)</f>
        <v>11564111.013771998</v>
      </c>
    </row>
    <row r="1663" spans="1:17" hidden="1" x14ac:dyDescent="0.25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 s="3">
        <v>9500000</v>
      </c>
      <c r="M1663" s="3">
        <v>14561425</v>
      </c>
      <c r="N1663" t="s">
        <v>219</v>
      </c>
      <c r="O1663">
        <v>125</v>
      </c>
      <c r="P1663">
        <f>_xlfn.XLOOKUP(D:D,CPI_Index!E:E,CPI_Index!B:B)</f>
        <v>130.69999999999999</v>
      </c>
      <c r="Q1663" s="11">
        <f>M1663*(CPI_Index!$B$112/Movies!P1663)</f>
        <v>33946948.718439177</v>
      </c>
    </row>
    <row r="1664" spans="1:17" hidden="1" x14ac:dyDescent="0.25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 s="3">
        <v>35000000</v>
      </c>
      <c r="M1664" s="3">
        <v>57120318</v>
      </c>
      <c r="N1664" t="s">
        <v>5183</v>
      </c>
      <c r="O1664">
        <v>108</v>
      </c>
      <c r="P1664">
        <f>_xlfn.XLOOKUP(D:D,CPI_Index!E:E,CPI_Index!B:B)</f>
        <v>130.69999999999999</v>
      </c>
      <c r="Q1664" s="11">
        <f>M1664*(CPI_Index!$B$112/Movies!P1664)</f>
        <v>133164199.65263963</v>
      </c>
    </row>
    <row r="1665" spans="1:17" hidden="1" x14ac:dyDescent="0.25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 s="3">
        <v>25000000</v>
      </c>
      <c r="M1665" s="3">
        <v>45681173</v>
      </c>
      <c r="N1665" t="s">
        <v>50</v>
      </c>
      <c r="O1665">
        <v>117</v>
      </c>
      <c r="P1665">
        <f>_xlfn.XLOOKUP(D:D,CPI_Index!E:E,CPI_Index!B:B)</f>
        <v>130.69999999999999</v>
      </c>
      <c r="Q1665" s="11">
        <f>M1665*(CPI_Index!$B$112/Movies!P1665)</f>
        <v>106496200.5592961</v>
      </c>
    </row>
    <row r="1666" spans="1:17" hidden="1" x14ac:dyDescent="0.25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 s="3">
        <v>10360553</v>
      </c>
      <c r="N1666" t="s">
        <v>138</v>
      </c>
      <c r="O1666">
        <v>91</v>
      </c>
      <c r="P1666">
        <f>_xlfn.XLOOKUP(D:D,CPI_Index!E:E,CPI_Index!B:B)</f>
        <v>130.69999999999999</v>
      </c>
      <c r="Q1666" s="11">
        <f>M1666*(CPI_Index!$B$112/Movies!P1666)</f>
        <v>24153485.073450651</v>
      </c>
    </row>
    <row r="1667" spans="1:17" hidden="1" x14ac:dyDescent="0.25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 s="3">
        <v>25000000</v>
      </c>
      <c r="M1667" s="3">
        <v>26118851</v>
      </c>
      <c r="N1667" t="s">
        <v>4150</v>
      </c>
      <c r="O1667">
        <v>113</v>
      </c>
      <c r="P1667">
        <f>_xlfn.XLOOKUP(D:D,CPI_Index!E:E,CPI_Index!B:B)</f>
        <v>130.69999999999999</v>
      </c>
      <c r="Q1667" s="11">
        <f>M1667*(CPI_Index!$B$112/Movies!P1667)</f>
        <v>60890695.483550116</v>
      </c>
    </row>
    <row r="1668" spans="1:17" hidden="1" x14ac:dyDescent="0.25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 s="3">
        <v>40000000</v>
      </c>
      <c r="M1668" s="3">
        <v>245077583</v>
      </c>
      <c r="N1668" t="s">
        <v>61</v>
      </c>
      <c r="O1668">
        <v>118</v>
      </c>
      <c r="P1668">
        <f>_xlfn.XLOOKUP(D:D,CPI_Index!E:E,CPI_Index!B:B)</f>
        <v>130.69999999999999</v>
      </c>
      <c r="Q1668" s="11">
        <f>M1668*(CPI_Index!$B$112/Movies!P1668)</f>
        <v>571347662.89288449</v>
      </c>
    </row>
    <row r="1669" spans="1:17" hidden="1" x14ac:dyDescent="0.25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 s="3">
        <v>14000000</v>
      </c>
      <c r="M1669" s="3">
        <v>48878502</v>
      </c>
      <c r="N1669" t="s">
        <v>513</v>
      </c>
      <c r="O1669">
        <v>96</v>
      </c>
      <c r="P1669">
        <f>_xlfn.XLOOKUP(D:D,CPI_Index!E:E,CPI_Index!B:B)</f>
        <v>130.69999999999999</v>
      </c>
      <c r="Q1669" s="11">
        <f>M1669*(CPI_Index!$B$112/Movies!P1669)</f>
        <v>113950111.39556237</v>
      </c>
    </row>
    <row r="1670" spans="1:17" hidden="1" x14ac:dyDescent="0.25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 s="3">
        <v>13000000</v>
      </c>
      <c r="M1670" s="3">
        <v>1293976</v>
      </c>
      <c r="N1670" t="s">
        <v>50</v>
      </c>
      <c r="O1670">
        <v>130</v>
      </c>
      <c r="P1670">
        <f>_xlfn.XLOOKUP(D:D,CPI_Index!E:E,CPI_Index!B:B)</f>
        <v>130.69999999999999</v>
      </c>
      <c r="Q1670" s="11">
        <f>M1670*(CPI_Index!$B$112/Movies!P1670)</f>
        <v>3016637.2394797248</v>
      </c>
    </row>
    <row r="1671" spans="1:17" hidden="1" x14ac:dyDescent="0.25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 s="3">
        <v>11000000</v>
      </c>
      <c r="M1671" s="3">
        <v>8266343</v>
      </c>
      <c r="N1671" t="s">
        <v>61</v>
      </c>
      <c r="O1671">
        <v>85</v>
      </c>
      <c r="P1671">
        <f>_xlfn.XLOOKUP(D:D,CPI_Index!E:E,CPI_Index!B:B)</f>
        <v>130.69999999999999</v>
      </c>
      <c r="Q1671" s="11">
        <f>M1671*(CPI_Index!$B$112/Movies!P1671)</f>
        <v>19271267.881407805</v>
      </c>
    </row>
    <row r="1672" spans="1:17" hidden="1" x14ac:dyDescent="0.25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 s="3">
        <v>22000000</v>
      </c>
      <c r="M1672" s="3">
        <v>221303188</v>
      </c>
      <c r="N1672" t="s">
        <v>23</v>
      </c>
      <c r="O1672">
        <v>127</v>
      </c>
      <c r="P1672">
        <f>_xlfn.XLOOKUP(D:D,CPI_Index!E:E,CPI_Index!B:B)</f>
        <v>130.69999999999999</v>
      </c>
      <c r="Q1672" s="11">
        <f>M1672*(CPI_Index!$B$112/Movies!P1672)</f>
        <v>515922581.35883707</v>
      </c>
    </row>
    <row r="1673" spans="1:17" hidden="1" x14ac:dyDescent="0.25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 s="3">
        <v>22000000</v>
      </c>
      <c r="M1673" s="3">
        <v>53208180</v>
      </c>
      <c r="N1673" t="s">
        <v>5721</v>
      </c>
      <c r="O1673">
        <v>109</v>
      </c>
      <c r="P1673">
        <f>_xlfn.XLOOKUP(D:D,CPI_Index!E:E,CPI_Index!B:B)</f>
        <v>130.69999999999999</v>
      </c>
      <c r="Q1673" s="11">
        <f>M1673*(CPI_Index!$B$112/Movies!P1673)</f>
        <v>124043859.57153788</v>
      </c>
    </row>
    <row r="1674" spans="1:17" hidden="1" x14ac:dyDescent="0.25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 s="3">
        <v>60000000</v>
      </c>
      <c r="M1674" s="3">
        <v>157920733</v>
      </c>
      <c r="N1674" t="s">
        <v>2384</v>
      </c>
      <c r="O1674">
        <v>107</v>
      </c>
      <c r="P1674">
        <f>_xlfn.XLOOKUP(D:D,CPI_Index!E:E,CPI_Index!B:B)</f>
        <v>130.69999999999999</v>
      </c>
      <c r="Q1674" s="11">
        <f>M1674*(CPI_Index!$B$112/Movies!P1674)</f>
        <v>368159505.31828618</v>
      </c>
    </row>
    <row r="1675" spans="1:17" hidden="1" x14ac:dyDescent="0.25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 s="3">
        <v>5300000</v>
      </c>
      <c r="M1675" s="3">
        <v>2554476</v>
      </c>
      <c r="N1675" t="s">
        <v>5726</v>
      </c>
      <c r="O1675">
        <v>103</v>
      </c>
      <c r="P1675">
        <f>_xlfn.XLOOKUP(D:D,CPI_Index!E:E,CPI_Index!B:B)</f>
        <v>130.69999999999999</v>
      </c>
      <c r="Q1675" s="11">
        <f>M1675*(CPI_Index!$B$112/Movies!P1675)</f>
        <v>5955232.1132364189</v>
      </c>
    </row>
    <row r="1676" spans="1:17" hidden="1" x14ac:dyDescent="0.25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 s="3">
        <v>50000000</v>
      </c>
      <c r="M1676" s="3">
        <v>41482207</v>
      </c>
      <c r="N1676" t="s">
        <v>23</v>
      </c>
      <c r="O1676">
        <v>106</v>
      </c>
      <c r="P1676">
        <f>_xlfn.XLOOKUP(D:D,CPI_Index!E:E,CPI_Index!B:B)</f>
        <v>130.69999999999999</v>
      </c>
      <c r="Q1676" s="11">
        <f>M1676*(CPI_Index!$B$112/Movies!P1676)</f>
        <v>96707180.358837038</v>
      </c>
    </row>
    <row r="1677" spans="1:17" hidden="1" x14ac:dyDescent="0.25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 s="3">
        <v>42000000</v>
      </c>
      <c r="M1677" s="3">
        <v>119946358</v>
      </c>
      <c r="N1677" t="s">
        <v>80</v>
      </c>
      <c r="O1677">
        <v>104</v>
      </c>
      <c r="P1677">
        <f>_xlfn.XLOOKUP(D:D,CPI_Index!E:E,CPI_Index!B:B)</f>
        <v>130.69999999999999</v>
      </c>
      <c r="Q1677" s="11">
        <f>M1677*(CPI_Index!$B$112/Movies!P1677)</f>
        <v>279630109.27773529</v>
      </c>
    </row>
    <row r="1678" spans="1:17" hidden="1" x14ac:dyDescent="0.25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 s="3">
        <v>20000000</v>
      </c>
      <c r="M1678" s="3">
        <v>44143410</v>
      </c>
      <c r="N1678" t="s">
        <v>4531</v>
      </c>
      <c r="O1678">
        <v>104</v>
      </c>
      <c r="P1678">
        <f>_xlfn.XLOOKUP(D:D,CPI_Index!E:E,CPI_Index!B:B)</f>
        <v>130.69999999999999</v>
      </c>
      <c r="Q1678" s="11">
        <f>M1678*(CPI_Index!$B$112/Movies!P1678)</f>
        <v>102911224.3840857</v>
      </c>
    </row>
    <row r="1679" spans="1:17" hidden="1" x14ac:dyDescent="0.25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 s="3">
        <v>14000000</v>
      </c>
      <c r="M1679" s="3">
        <v>5080409</v>
      </c>
      <c r="N1679" t="s">
        <v>3880</v>
      </c>
      <c r="O1679">
        <v>115</v>
      </c>
      <c r="P1679">
        <f>_xlfn.XLOOKUP(D:D,CPI_Index!E:E,CPI_Index!B:B)</f>
        <v>130.69999999999999</v>
      </c>
      <c r="Q1679" s="11">
        <f>M1679*(CPI_Index!$B$112/Movies!P1679)</f>
        <v>11843922.12930375</v>
      </c>
    </row>
    <row r="1680" spans="1:17" hidden="1" x14ac:dyDescent="0.25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 s="3">
        <v>22000000</v>
      </c>
      <c r="M1680" s="3">
        <v>15645616</v>
      </c>
      <c r="N1680" t="s">
        <v>2175</v>
      </c>
      <c r="O1680">
        <v>124</v>
      </c>
      <c r="P1680">
        <f>_xlfn.XLOOKUP(D:D,CPI_Index!E:E,CPI_Index!B:B)</f>
        <v>130.69999999999999</v>
      </c>
      <c r="Q1680" s="11">
        <f>M1680*(CPI_Index!$B$112/Movies!P1680)</f>
        <v>36474515.648048967</v>
      </c>
    </row>
    <row r="1681" spans="1:17" hidden="1" x14ac:dyDescent="0.25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 s="3">
        <v>13985225</v>
      </c>
      <c r="N1681" t="s">
        <v>5109</v>
      </c>
      <c r="O1681">
        <v>90</v>
      </c>
      <c r="P1681">
        <f>_xlfn.XLOOKUP(D:D,CPI_Index!E:E,CPI_Index!B:B)</f>
        <v>130.69999999999999</v>
      </c>
      <c r="Q1681" s="11">
        <f>M1681*(CPI_Index!$B$112/Movies!P1681)</f>
        <v>32603657.670237184</v>
      </c>
    </row>
    <row r="1682" spans="1:17" hidden="1" x14ac:dyDescent="0.25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 s="3">
        <v>5017971</v>
      </c>
      <c r="N1682" t="s">
        <v>551</v>
      </c>
      <c r="O1682">
        <v>117</v>
      </c>
      <c r="P1682">
        <f>_xlfn.XLOOKUP(D:D,CPI_Index!E:E,CPI_Index!B:B)</f>
        <v>130.69999999999999</v>
      </c>
      <c r="Q1682" s="11">
        <f>M1682*(CPI_Index!$B$112/Movies!P1682)</f>
        <v>11698360.854628921</v>
      </c>
    </row>
    <row r="1683" spans="1:17" hidden="1" x14ac:dyDescent="0.25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 s="3">
        <v>20000000</v>
      </c>
      <c r="M1683" s="3">
        <v>35419397</v>
      </c>
      <c r="N1683" t="s">
        <v>50</v>
      </c>
      <c r="O1683">
        <v>110</v>
      </c>
      <c r="P1683">
        <f>_xlfn.XLOOKUP(D:D,CPI_Index!E:E,CPI_Index!B:B)</f>
        <v>130.69999999999999</v>
      </c>
      <c r="Q1683" s="11">
        <f>M1683*(CPI_Index!$B$112/Movies!P1683)</f>
        <v>82572993.618209645</v>
      </c>
    </row>
    <row r="1684" spans="1:17" hidden="1" x14ac:dyDescent="0.25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 s="3">
        <v>13000000</v>
      </c>
      <c r="M1684" s="3">
        <v>35763605</v>
      </c>
      <c r="N1684" t="s">
        <v>61</v>
      </c>
      <c r="O1684">
        <v>84</v>
      </c>
      <c r="P1684">
        <f>_xlfn.XLOOKUP(D:D,CPI_Index!E:E,CPI_Index!B:B)</f>
        <v>130.69999999999999</v>
      </c>
      <c r="Q1684" s="11">
        <f>M1684*(CPI_Index!$B$112/Movies!P1684)</f>
        <v>83375443.332058147</v>
      </c>
    </row>
    <row r="1685" spans="1:17" hidden="1" x14ac:dyDescent="0.25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 s="3">
        <v>25000000</v>
      </c>
      <c r="M1685" s="3">
        <v>39404261</v>
      </c>
      <c r="N1685" t="s">
        <v>23</v>
      </c>
      <c r="O1685">
        <v>102</v>
      </c>
      <c r="P1685">
        <f>_xlfn.XLOOKUP(D:D,CPI_Index!E:E,CPI_Index!B:B)</f>
        <v>130.69999999999999</v>
      </c>
      <c r="Q1685" s="11">
        <f>M1685*(CPI_Index!$B$112/Movies!P1685)</f>
        <v>91862879.316755936</v>
      </c>
    </row>
    <row r="1686" spans="1:17" hidden="1" x14ac:dyDescent="0.25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 s="3">
        <v>23000</v>
      </c>
      <c r="M1686" s="3">
        <v>1228108</v>
      </c>
      <c r="N1686" t="s">
        <v>5752</v>
      </c>
      <c r="O1686">
        <v>97</v>
      </c>
      <c r="P1686">
        <f>_xlfn.XLOOKUP(D:D,CPI_Index!E:E,CPI_Index!B:B)</f>
        <v>130.69999999999999</v>
      </c>
      <c r="Q1686" s="11">
        <f>M1686*(CPI_Index!$B$112/Movies!P1686)</f>
        <v>2863079.6296863044</v>
      </c>
    </row>
    <row r="1687" spans="1:17" hidden="1" x14ac:dyDescent="0.25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 s="3">
        <v>26000000</v>
      </c>
      <c r="M1687" s="3">
        <v>61489265</v>
      </c>
      <c r="N1687" t="s">
        <v>31</v>
      </c>
      <c r="O1687">
        <v>115</v>
      </c>
      <c r="P1687">
        <f>_xlfn.XLOOKUP(D:D,CPI_Index!E:E,CPI_Index!B:B)</f>
        <v>130.69999999999999</v>
      </c>
      <c r="Q1687" s="11">
        <f>M1687*(CPI_Index!$B$112/Movies!P1687)</f>
        <v>143349495.37490436</v>
      </c>
    </row>
    <row r="1688" spans="1:17" hidden="1" x14ac:dyDescent="0.25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 s="3">
        <v>3106052</v>
      </c>
      <c r="N1688" t="s">
        <v>5759</v>
      </c>
      <c r="O1688">
        <v>94</v>
      </c>
      <c r="P1688">
        <f>_xlfn.XLOOKUP(D:D,CPI_Index!E:E,CPI_Index!B:B)</f>
        <v>130.69999999999999</v>
      </c>
      <c r="Q1688" s="11">
        <f>M1688*(CPI_Index!$B$112/Movies!P1688)</f>
        <v>7241117.4016832439</v>
      </c>
    </row>
    <row r="1689" spans="1:17" hidden="1" x14ac:dyDescent="0.25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 s="3">
        <v>39024251</v>
      </c>
      <c r="N1689" t="s">
        <v>4531</v>
      </c>
      <c r="O1689">
        <v>110</v>
      </c>
      <c r="P1689">
        <f>_xlfn.XLOOKUP(D:D,CPI_Index!E:E,CPI_Index!B:B)</f>
        <v>130.69999999999999</v>
      </c>
      <c r="Q1689" s="11">
        <f>M1689*(CPI_Index!$B$112/Movies!P1689)</f>
        <v>90976964.649579197</v>
      </c>
    </row>
    <row r="1690" spans="1:17" hidden="1" x14ac:dyDescent="0.25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 s="3">
        <v>20000000</v>
      </c>
      <c r="M1690" s="3">
        <v>21413105</v>
      </c>
      <c r="N1690" t="s">
        <v>5764</v>
      </c>
      <c r="O1690">
        <v>119</v>
      </c>
      <c r="P1690">
        <f>_xlfn.XLOOKUP(D:D,CPI_Index!E:E,CPI_Index!B:B)</f>
        <v>130.69999999999999</v>
      </c>
      <c r="Q1690" s="11">
        <f>M1690*(CPI_Index!$B$112/Movies!P1690)</f>
        <v>49920222.597551644</v>
      </c>
    </row>
    <row r="1691" spans="1:17" hidden="1" x14ac:dyDescent="0.25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 s="3">
        <v>11000000</v>
      </c>
      <c r="M1691" s="3">
        <v>8862354</v>
      </c>
      <c r="N1691" t="s">
        <v>4531</v>
      </c>
      <c r="O1691">
        <v>102</v>
      </c>
      <c r="P1691">
        <f>_xlfn.XLOOKUP(D:D,CPI_Index!E:E,CPI_Index!B:B)</f>
        <v>130.69999999999999</v>
      </c>
      <c r="Q1691" s="11">
        <f>M1691*(CPI_Index!$B$112/Movies!P1691)</f>
        <v>20660744.175975516</v>
      </c>
    </row>
    <row r="1692" spans="1:17" hidden="1" x14ac:dyDescent="0.25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 s="3">
        <v>19000000</v>
      </c>
      <c r="M1692" s="3">
        <v>10005969</v>
      </c>
      <c r="N1692" t="s">
        <v>5767</v>
      </c>
      <c r="O1692">
        <v>137</v>
      </c>
      <c r="P1692">
        <f>_xlfn.XLOOKUP(D:D,CPI_Index!E:E,CPI_Index!B:B)</f>
        <v>130.69999999999999</v>
      </c>
      <c r="Q1692" s="11">
        <f>M1692*(CPI_Index!$B$112/Movies!P1692)</f>
        <v>23326845.863045141</v>
      </c>
    </row>
    <row r="1693" spans="1:17" hidden="1" x14ac:dyDescent="0.25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 s="3">
        <v>6000000</v>
      </c>
      <c r="M1693" s="3">
        <v>24271196</v>
      </c>
      <c r="N1693" t="s">
        <v>5770</v>
      </c>
      <c r="O1693">
        <v>108</v>
      </c>
      <c r="P1693">
        <f>_xlfn.XLOOKUP(D:D,CPI_Index!E:E,CPI_Index!B:B)</f>
        <v>130.69999999999999</v>
      </c>
      <c r="Q1693" s="11">
        <f>M1693*(CPI_Index!$B$112/Movies!P1693)</f>
        <v>56583270.246365726</v>
      </c>
    </row>
    <row r="1694" spans="1:17" hidden="1" x14ac:dyDescent="0.25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 s="3">
        <v>15000000</v>
      </c>
      <c r="M1694" s="3">
        <v>27734391</v>
      </c>
      <c r="N1694" t="s">
        <v>44</v>
      </c>
      <c r="O1694">
        <v>115</v>
      </c>
      <c r="P1694">
        <f>_xlfn.XLOOKUP(D:D,CPI_Index!E:E,CPI_Index!B:B)</f>
        <v>130.69999999999999</v>
      </c>
      <c r="Q1694" s="11">
        <f>M1694*(CPI_Index!$B$112/Movies!P1694)</f>
        <v>64656992.637337416</v>
      </c>
    </row>
    <row r="1695" spans="1:17" hidden="1" x14ac:dyDescent="0.25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 s="3">
        <v>71609321</v>
      </c>
      <c r="N1695" t="s">
        <v>2092</v>
      </c>
      <c r="O1695">
        <v>104</v>
      </c>
      <c r="P1695">
        <f>_xlfn.XLOOKUP(D:D,CPI_Index!E:E,CPI_Index!B:B)</f>
        <v>130.69999999999999</v>
      </c>
      <c r="Q1695" s="11">
        <f>M1695*(CPI_Index!$B$112/Movies!P1695)</f>
        <v>166942311.46671769</v>
      </c>
    </row>
    <row r="1696" spans="1:17" hidden="1" x14ac:dyDescent="0.25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 s="3">
        <v>10000000</v>
      </c>
      <c r="M1696" s="3">
        <v>72270891</v>
      </c>
      <c r="N1696" t="s">
        <v>61</v>
      </c>
      <c r="O1696">
        <v>81</v>
      </c>
      <c r="P1696">
        <f>_xlfn.XLOOKUP(D:D,CPI_Index!E:E,CPI_Index!B:B)</f>
        <v>130.69999999999999</v>
      </c>
      <c r="Q1696" s="11">
        <f>M1696*(CPI_Index!$B$112/Movies!P1696)</f>
        <v>168484625.00153023</v>
      </c>
    </row>
    <row r="1697" spans="1:17" hidden="1" x14ac:dyDescent="0.25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 s="3">
        <v>13446769</v>
      </c>
      <c r="N1697" t="s">
        <v>3949</v>
      </c>
      <c r="O1697">
        <v>110</v>
      </c>
      <c r="P1697">
        <f>_xlfn.XLOOKUP(D:D,CPI_Index!E:E,CPI_Index!B:B)</f>
        <v>130.69999999999999</v>
      </c>
      <c r="Q1697" s="11">
        <f>M1697*(CPI_Index!$B$112/Movies!P1697)</f>
        <v>31348358.946442235</v>
      </c>
    </row>
    <row r="1698" spans="1:17" hidden="1" x14ac:dyDescent="0.25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 s="3">
        <v>23591472</v>
      </c>
      <c r="N1698" t="s">
        <v>2398</v>
      </c>
      <c r="O1698">
        <v>97</v>
      </c>
      <c r="P1698">
        <f>_xlfn.XLOOKUP(D:D,CPI_Index!E:E,CPI_Index!B:B)</f>
        <v>130.69999999999999</v>
      </c>
      <c r="Q1698" s="11">
        <f>M1698*(CPI_Index!$B$112/Movies!P1698)</f>
        <v>54998634.417750575</v>
      </c>
    </row>
    <row r="1699" spans="1:17" hidden="1" x14ac:dyDescent="0.25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 s="3">
        <v>30000000</v>
      </c>
      <c r="M1699" s="3">
        <v>27931461</v>
      </c>
      <c r="N1699" t="s">
        <v>5784</v>
      </c>
      <c r="O1699">
        <v>77</v>
      </c>
      <c r="P1699">
        <f>_xlfn.XLOOKUP(D:D,CPI_Index!E:E,CPI_Index!B:B)</f>
        <v>130.69999999999999</v>
      </c>
      <c r="Q1699" s="11">
        <f>M1699*(CPI_Index!$B$112/Movies!P1699)</f>
        <v>65116420.556235656</v>
      </c>
    </row>
    <row r="1700" spans="1:17" hidden="1" x14ac:dyDescent="0.25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 s="3">
        <v>2500000</v>
      </c>
      <c r="M1700" s="3">
        <v>26385627</v>
      </c>
      <c r="N1700" t="s">
        <v>5788</v>
      </c>
      <c r="O1700">
        <v>100</v>
      </c>
      <c r="P1700">
        <f>_xlfn.XLOOKUP(D:D,CPI_Index!E:E,CPI_Index!B:B)</f>
        <v>130.69999999999999</v>
      </c>
      <c r="Q1700" s="11">
        <f>M1700*(CPI_Index!$B$112/Movies!P1700)</f>
        <v>61512628.514919661</v>
      </c>
    </row>
    <row r="1701" spans="1:17" hidden="1" x14ac:dyDescent="0.25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 s="3">
        <v>38000000</v>
      </c>
      <c r="M1701" s="3">
        <v>153518974</v>
      </c>
      <c r="N1701" t="s">
        <v>44</v>
      </c>
      <c r="O1701">
        <v>93</v>
      </c>
      <c r="P1701">
        <f>_xlfn.XLOOKUP(D:D,CPI_Index!E:E,CPI_Index!B:B)</f>
        <v>130.69999999999999</v>
      </c>
      <c r="Q1701" s="11">
        <f>M1701*(CPI_Index!$B$112/Movies!P1701)</f>
        <v>357897715.2088753</v>
      </c>
    </row>
    <row r="1702" spans="1:17" hidden="1" x14ac:dyDescent="0.25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 s="3">
        <v>4200000</v>
      </c>
      <c r="M1702" s="3">
        <v>5835247</v>
      </c>
      <c r="N1702" t="s">
        <v>5426</v>
      </c>
      <c r="O1702">
        <v>92</v>
      </c>
      <c r="P1702">
        <f>_xlfn.XLOOKUP(D:D,CPI_Index!E:E,CPI_Index!B:B)</f>
        <v>130.69999999999999</v>
      </c>
      <c r="Q1702" s="11">
        <f>M1702*(CPI_Index!$B$112/Movies!P1702)</f>
        <v>13603670.703136954</v>
      </c>
    </row>
    <row r="1703" spans="1:17" hidden="1" x14ac:dyDescent="0.25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 s="3">
        <v>18000000</v>
      </c>
      <c r="M1703" s="3">
        <v>44926706</v>
      </c>
      <c r="N1703" t="s">
        <v>4531</v>
      </c>
      <c r="O1703">
        <v>102</v>
      </c>
      <c r="P1703">
        <f>_xlfn.XLOOKUP(D:D,CPI_Index!E:E,CPI_Index!B:B)</f>
        <v>130.69999999999999</v>
      </c>
      <c r="Q1703" s="11">
        <f>M1703*(CPI_Index!$B$112/Movies!P1703)</f>
        <v>104737316.89517981</v>
      </c>
    </row>
    <row r="1704" spans="1:17" hidden="1" x14ac:dyDescent="0.25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 s="3">
        <v>22000000</v>
      </c>
      <c r="M1704" s="3">
        <v>39071603</v>
      </c>
      <c r="N1704" t="s">
        <v>31</v>
      </c>
      <c r="O1704">
        <v>101</v>
      </c>
      <c r="P1704">
        <f>_xlfn.XLOOKUP(D:D,CPI_Index!E:E,CPI_Index!B:B)</f>
        <v>130.69999999999999</v>
      </c>
      <c r="Q1704" s="11">
        <f>M1704*(CPI_Index!$B$112/Movies!P1704)</f>
        <v>91087356.037490442</v>
      </c>
    </row>
    <row r="1705" spans="1:17" hidden="1" x14ac:dyDescent="0.25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 s="3">
        <v>23472449</v>
      </c>
      <c r="N1705" t="s">
        <v>61</v>
      </c>
      <c r="O1705">
        <v>136</v>
      </c>
      <c r="P1705">
        <f>_xlfn.XLOOKUP(D:D,CPI_Index!E:E,CPI_Index!B:B)</f>
        <v>130.69999999999999</v>
      </c>
      <c r="Q1705" s="11">
        <f>M1705*(CPI_Index!$B$112/Movies!P1705)</f>
        <v>54721156.926549353</v>
      </c>
    </row>
    <row r="1706" spans="1:17" hidden="1" x14ac:dyDescent="0.25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 s="3">
        <v>10000000</v>
      </c>
      <c r="M1706" s="3">
        <v>47410827</v>
      </c>
      <c r="N1706" t="s">
        <v>23</v>
      </c>
      <c r="O1706">
        <v>96</v>
      </c>
      <c r="P1706">
        <f>_xlfn.XLOOKUP(D:D,CPI_Index!E:E,CPI_Index!B:B)</f>
        <v>130.69999999999999</v>
      </c>
      <c r="Q1706" s="11">
        <f>M1706*(CPI_Index!$B$112/Movies!P1706)</f>
        <v>110528530.88676359</v>
      </c>
    </row>
    <row r="1707" spans="1:17" hidden="1" x14ac:dyDescent="0.25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 s="3">
        <v>11541758</v>
      </c>
      <c r="N1707" t="s">
        <v>2026</v>
      </c>
      <c r="O1707">
        <v>102</v>
      </c>
      <c r="P1707">
        <f>_xlfn.XLOOKUP(D:D,CPI_Index!E:E,CPI_Index!B:B)</f>
        <v>130.69999999999999</v>
      </c>
      <c r="Q1707" s="11">
        <f>M1707*(CPI_Index!$B$112/Movies!P1707)</f>
        <v>26907220.065799542</v>
      </c>
    </row>
    <row r="1708" spans="1:17" hidden="1" x14ac:dyDescent="0.25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 s="3">
        <v>20710451</v>
      </c>
      <c r="N1708" t="s">
        <v>5812</v>
      </c>
      <c r="O1708">
        <v>135</v>
      </c>
      <c r="P1708">
        <f>_xlfn.XLOOKUP(D:D,CPI_Index!E:E,CPI_Index!B:B)</f>
        <v>130.69999999999999</v>
      </c>
      <c r="Q1708" s="11">
        <f>M1708*(CPI_Index!$B$112/Movies!P1708)</f>
        <v>48282130.219586842</v>
      </c>
    </row>
    <row r="1709" spans="1:17" hidden="1" x14ac:dyDescent="0.25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 s="3">
        <v>36000000</v>
      </c>
      <c r="M1709" s="3">
        <v>17373527</v>
      </c>
      <c r="N1709" t="s">
        <v>23</v>
      </c>
      <c r="O1709">
        <v>89</v>
      </c>
      <c r="P1709">
        <f>_xlfn.XLOOKUP(D:D,CPI_Index!E:E,CPI_Index!B:B)</f>
        <v>130.69999999999999</v>
      </c>
      <c r="Q1709" s="11">
        <f>M1709*(CPI_Index!$B$112/Movies!P1709)</f>
        <v>40502782.531752102</v>
      </c>
    </row>
    <row r="1710" spans="1:17" hidden="1" x14ac:dyDescent="0.25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 s="3">
        <v>16247964</v>
      </c>
      <c r="N1710" t="s">
        <v>5618</v>
      </c>
      <c r="O1710">
        <v>98</v>
      </c>
      <c r="P1710">
        <f>_xlfn.XLOOKUP(D:D,CPI_Index!E:E,CPI_Index!B:B)</f>
        <v>130.69999999999999</v>
      </c>
      <c r="Q1710" s="11">
        <f>M1710*(CPI_Index!$B$112/Movies!P1710)</f>
        <v>37878765.346595258</v>
      </c>
    </row>
    <row r="1711" spans="1:17" hidden="1" x14ac:dyDescent="0.25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 s="3">
        <v>2000000</v>
      </c>
      <c r="M1711" s="3">
        <v>5765562</v>
      </c>
      <c r="N1711" t="s">
        <v>5822</v>
      </c>
      <c r="O1711">
        <v>85</v>
      </c>
      <c r="P1711">
        <f>_xlfn.XLOOKUP(D:D,CPI_Index!E:E,CPI_Index!B:B)</f>
        <v>130.69999999999999</v>
      </c>
      <c r="Q1711" s="11">
        <f>M1711*(CPI_Index!$B$112/Movies!P1711)</f>
        <v>13441214.547819434</v>
      </c>
    </row>
    <row r="1712" spans="1:17" hidden="1" x14ac:dyDescent="0.25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 s="3">
        <v>15445131</v>
      </c>
      <c r="N1712" t="s">
        <v>5825</v>
      </c>
      <c r="O1712">
        <v>111</v>
      </c>
      <c r="P1712">
        <f>_xlfn.XLOOKUP(D:D,CPI_Index!E:E,CPI_Index!B:B)</f>
        <v>130.69999999999999</v>
      </c>
      <c r="Q1712" s="11">
        <f>M1712*(CPI_Index!$B$112/Movies!P1712)</f>
        <v>36007126.363427699</v>
      </c>
    </row>
    <row r="1713" spans="1:17" hidden="1" x14ac:dyDescent="0.25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 s="3">
        <v>2500000</v>
      </c>
      <c r="M1713" s="3">
        <v>205068</v>
      </c>
      <c r="N1713" t="s">
        <v>5830</v>
      </c>
      <c r="O1713">
        <v>85</v>
      </c>
      <c r="P1713">
        <f>_xlfn.XLOOKUP(D:D,CPI_Index!E:E,CPI_Index!B:B)</f>
        <v>130.69999999999999</v>
      </c>
      <c r="Q1713" s="11">
        <f>M1713*(CPI_Index!$B$112/Movies!P1713)</f>
        <v>478073.60061208875</v>
      </c>
    </row>
    <row r="1714" spans="1:17" hidden="1" x14ac:dyDescent="0.25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 s="3">
        <v>18000000</v>
      </c>
      <c r="M1714" s="3">
        <v>1911542</v>
      </c>
      <c r="N1714" t="s">
        <v>5833</v>
      </c>
      <c r="O1714">
        <v>134</v>
      </c>
      <c r="P1714">
        <f>_xlfn.XLOOKUP(D:D,CPI_Index!E:E,CPI_Index!B:B)</f>
        <v>130.69999999999999</v>
      </c>
      <c r="Q1714" s="11">
        <f>M1714*(CPI_Index!$B$112/Movies!P1714)</f>
        <v>4456364.555470543</v>
      </c>
    </row>
    <row r="1715" spans="1:17" hidden="1" x14ac:dyDescent="0.25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 s="3">
        <v>20000000</v>
      </c>
      <c r="M1715" s="3">
        <v>138697012</v>
      </c>
      <c r="N1715" t="s">
        <v>61</v>
      </c>
      <c r="O1715">
        <v>110</v>
      </c>
      <c r="P1715">
        <f>_xlfn.XLOOKUP(D:D,CPI_Index!E:E,CPI_Index!B:B)</f>
        <v>130.69999999999999</v>
      </c>
      <c r="Q1715" s="11">
        <f>M1715*(CPI_Index!$B$112/Movies!P1715)</f>
        <v>323343378.3963275</v>
      </c>
    </row>
    <row r="1716" spans="1:17" hidden="1" x14ac:dyDescent="0.25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 s="3">
        <v>23000000</v>
      </c>
      <c r="M1716" s="3">
        <v>27441977</v>
      </c>
      <c r="N1716" t="s">
        <v>617</v>
      </c>
      <c r="O1716">
        <v>107</v>
      </c>
      <c r="P1716">
        <f>_xlfn.XLOOKUP(D:D,CPI_Index!E:E,CPI_Index!B:B)</f>
        <v>130.69999999999999</v>
      </c>
      <c r="Q1716" s="11">
        <f>M1716*(CPI_Index!$B$112/Movies!P1716)</f>
        <v>63975289.915072687</v>
      </c>
    </row>
    <row r="1717" spans="1:17" hidden="1" x14ac:dyDescent="0.25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 s="3">
        <v>20000000</v>
      </c>
      <c r="M1717" s="3">
        <v>21413502</v>
      </c>
      <c r="N1717" t="s">
        <v>180</v>
      </c>
      <c r="O1717">
        <v>104</v>
      </c>
      <c r="P1717">
        <f>_xlfn.XLOOKUP(D:D,CPI_Index!E:E,CPI_Index!B:B)</f>
        <v>130.69999999999999</v>
      </c>
      <c r="Q1717" s="11">
        <f>M1717*(CPI_Index!$B$112/Movies!P1717)</f>
        <v>49921148.120887533</v>
      </c>
    </row>
    <row r="1718" spans="1:17" hidden="1" x14ac:dyDescent="0.25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 s="3">
        <v>12000000</v>
      </c>
      <c r="M1718" s="3">
        <v>57968936</v>
      </c>
      <c r="N1718" t="s">
        <v>5843</v>
      </c>
      <c r="O1718">
        <v>93</v>
      </c>
      <c r="P1718">
        <f>_xlfn.XLOOKUP(D:D,CPI_Index!E:E,CPI_Index!B:B)</f>
        <v>130.69999999999999</v>
      </c>
      <c r="Q1718" s="11">
        <f>M1718*(CPI_Index!$B$112/Movies!P1718)</f>
        <v>135142576.88752869</v>
      </c>
    </row>
    <row r="1719" spans="1:17" hidden="1" x14ac:dyDescent="0.25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 s="3">
        <v>350000</v>
      </c>
      <c r="M1719" s="3">
        <v>1242995</v>
      </c>
      <c r="N1719" t="s">
        <v>4899</v>
      </c>
      <c r="O1719">
        <v>87</v>
      </c>
      <c r="P1719">
        <f>_xlfn.XLOOKUP(D:D,CPI_Index!E:E,CPI_Index!B:B)</f>
        <v>130.69999999999999</v>
      </c>
      <c r="Q1719" s="11">
        <f>M1719*(CPI_Index!$B$112/Movies!P1719)</f>
        <v>2897785.5891354247</v>
      </c>
    </row>
    <row r="1720" spans="1:17" hidden="1" x14ac:dyDescent="0.25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 s="3">
        <v>12000000</v>
      </c>
      <c r="M1720" s="3">
        <v>2970161</v>
      </c>
      <c r="N1720" t="s">
        <v>23</v>
      </c>
      <c r="O1720">
        <v>119</v>
      </c>
      <c r="P1720">
        <f>_xlfn.XLOOKUP(D:D,CPI_Index!E:E,CPI_Index!B:B)</f>
        <v>130.69999999999999</v>
      </c>
      <c r="Q1720" s="11">
        <f>M1720*(CPI_Index!$B$112/Movies!P1720)</f>
        <v>6924315.659525631</v>
      </c>
    </row>
    <row r="1721" spans="1:17" hidden="1" x14ac:dyDescent="0.25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 s="3">
        <v>35000000</v>
      </c>
      <c r="M1721" s="3">
        <v>33461269</v>
      </c>
      <c r="N1721" t="s">
        <v>4150</v>
      </c>
      <c r="O1721">
        <v>113</v>
      </c>
      <c r="P1721">
        <f>_xlfn.XLOOKUP(D:D,CPI_Index!E:E,CPI_Index!B:B)</f>
        <v>130.69999999999999</v>
      </c>
      <c r="Q1721" s="11">
        <f>M1721*(CPI_Index!$B$112/Movies!P1721)</f>
        <v>78008023.445294574</v>
      </c>
    </row>
    <row r="1722" spans="1:17" hidden="1" x14ac:dyDescent="0.25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 s="3">
        <v>16186793</v>
      </c>
      <c r="N1722" t="s">
        <v>5854</v>
      </c>
      <c r="O1722">
        <v>97</v>
      </c>
      <c r="P1722">
        <f>_xlfn.XLOOKUP(D:D,CPI_Index!E:E,CPI_Index!B:B)</f>
        <v>130.69999999999999</v>
      </c>
      <c r="Q1722" s="11">
        <f>M1722*(CPI_Index!$B$112/Movies!P1722)</f>
        <v>37736157.820198931</v>
      </c>
    </row>
    <row r="1723" spans="1:17" hidden="1" x14ac:dyDescent="0.25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 s="3">
        <v>5200000</v>
      </c>
      <c r="M1723" s="3">
        <v>2459895</v>
      </c>
      <c r="N1723" t="s">
        <v>5234</v>
      </c>
      <c r="O1723">
        <v>99</v>
      </c>
      <c r="P1723">
        <f>_xlfn.XLOOKUP(D:D,CPI_Index!E:E,CPI_Index!B:B)</f>
        <v>130.69999999999999</v>
      </c>
      <c r="Q1723" s="11">
        <f>M1723*(CPI_Index!$B$112/Movies!P1723)</f>
        <v>5734736.0864575366</v>
      </c>
    </row>
    <row r="1724" spans="1:17" hidden="1" x14ac:dyDescent="0.25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 s="3">
        <v>4000000</v>
      </c>
      <c r="M1724" s="3">
        <v>16853487</v>
      </c>
      <c r="N1724" t="s">
        <v>1685</v>
      </c>
      <c r="O1724">
        <v>89</v>
      </c>
      <c r="P1724">
        <f>_xlfn.XLOOKUP(D:D,CPI_Index!E:E,CPI_Index!B:B)</f>
        <v>130.69999999999999</v>
      </c>
      <c r="Q1724" s="11">
        <f>M1724*(CPI_Index!$B$112/Movies!P1724)</f>
        <v>39290416.900535576</v>
      </c>
    </row>
    <row r="1725" spans="1:17" hidden="1" x14ac:dyDescent="0.25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 s="3">
        <v>17487531</v>
      </c>
      <c r="N1725" t="s">
        <v>61</v>
      </c>
      <c r="O1725">
        <v>103</v>
      </c>
      <c r="P1725">
        <f>_xlfn.XLOOKUP(D:D,CPI_Index!E:E,CPI_Index!B:B)</f>
        <v>130.69999999999999</v>
      </c>
      <c r="Q1725" s="11">
        <f>M1725*(CPI_Index!$B$112/Movies!P1725)</f>
        <v>40768559.263198167</v>
      </c>
    </row>
    <row r="1726" spans="1:17" hidden="1" x14ac:dyDescent="0.25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  <c r="P1726">
        <f>_xlfn.XLOOKUP(D:D,CPI_Index!E:E,CPI_Index!B:B)</f>
        <v>130.69999999999999</v>
      </c>
      <c r="Q1726" s="11">
        <f>M1726*(CPI_Index!$B$112/Movies!P1726)</f>
        <v>0</v>
      </c>
    </row>
    <row r="1727" spans="1:17" hidden="1" x14ac:dyDescent="0.25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 s="3">
        <v>15000000</v>
      </c>
      <c r="M1727" s="3">
        <v>15260154</v>
      </c>
      <c r="N1727" t="s">
        <v>5870</v>
      </c>
      <c r="O1727">
        <v>89</v>
      </c>
      <c r="P1727">
        <f>_xlfn.XLOOKUP(D:D,CPI_Index!E:E,CPI_Index!B:B)</f>
        <v>130.69999999999999</v>
      </c>
      <c r="Q1727" s="11">
        <f>M1727*(CPI_Index!$B$112/Movies!P1727)</f>
        <v>35575890.77123183</v>
      </c>
    </row>
    <row r="1728" spans="1:17" hidden="1" x14ac:dyDescent="0.25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 s="3">
        <v>1500000</v>
      </c>
      <c r="M1728" s="3">
        <v>5728953</v>
      </c>
      <c r="N1728" t="s">
        <v>4701</v>
      </c>
      <c r="O1728">
        <v>94</v>
      </c>
      <c r="P1728">
        <f>_xlfn.XLOOKUP(D:D,CPI_Index!E:E,CPI_Index!B:B)</f>
        <v>130.69999999999999</v>
      </c>
      <c r="Q1728" s="11">
        <f>M1728*(CPI_Index!$B$112/Movies!P1728)</f>
        <v>13355868.241009947</v>
      </c>
    </row>
    <row r="1729" spans="1:17" hidden="1" x14ac:dyDescent="0.25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 s="3">
        <v>20000000</v>
      </c>
      <c r="M1729" s="3">
        <v>15379253</v>
      </c>
      <c r="N1729" t="s">
        <v>5876</v>
      </c>
      <c r="O1729">
        <v>110</v>
      </c>
      <c r="P1729">
        <f>_xlfn.XLOOKUP(D:D,CPI_Index!E:E,CPI_Index!B:B)</f>
        <v>130.69999999999999</v>
      </c>
      <c r="Q1729" s="11">
        <f>M1729*(CPI_Index!$B$112/Movies!P1729)</f>
        <v>35853545.440703906</v>
      </c>
    </row>
    <row r="1730" spans="1:17" hidden="1" x14ac:dyDescent="0.25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 s="3">
        <v>12000000</v>
      </c>
      <c r="M1730" s="3">
        <v>21460601</v>
      </c>
      <c r="N1730" t="s">
        <v>2100</v>
      </c>
      <c r="O1730">
        <v>102</v>
      </c>
      <c r="P1730">
        <f>_xlfn.XLOOKUP(D:D,CPI_Index!E:E,CPI_Index!B:B)</f>
        <v>130.69999999999999</v>
      </c>
      <c r="Q1730" s="11">
        <f>M1730*(CPI_Index!$B$112/Movies!P1730)</f>
        <v>50030949.691660292</v>
      </c>
    </row>
    <row r="1731" spans="1:17" hidden="1" x14ac:dyDescent="0.25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 s="3">
        <v>8217997</v>
      </c>
      <c r="N1731" t="s">
        <v>5234</v>
      </c>
      <c r="O1731">
        <v>102</v>
      </c>
      <c r="P1731">
        <f>_xlfn.XLOOKUP(D:D,CPI_Index!E:E,CPI_Index!B:B)</f>
        <v>130.69999999999999</v>
      </c>
      <c r="Q1731" s="11">
        <f>M1731*(CPI_Index!$B$112/Movies!P1731)</f>
        <v>19158559.188217293</v>
      </c>
    </row>
    <row r="1732" spans="1:17" hidden="1" x14ac:dyDescent="0.25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 s="3">
        <v>2060847</v>
      </c>
      <c r="N1732" t="s">
        <v>5883</v>
      </c>
      <c r="O1732">
        <v>115</v>
      </c>
      <c r="P1732">
        <f>_xlfn.XLOOKUP(D:D,CPI_Index!E:E,CPI_Index!B:B)</f>
        <v>130.69999999999999</v>
      </c>
      <c r="Q1732" s="11">
        <f>M1732*(CPI_Index!$B$112/Movies!P1732)</f>
        <v>4804438.262433053</v>
      </c>
    </row>
    <row r="1733" spans="1:17" hidden="1" x14ac:dyDescent="0.25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 s="3">
        <v>20000000</v>
      </c>
      <c r="M1733" s="3">
        <v>25069101</v>
      </c>
      <c r="N1733" t="s">
        <v>50</v>
      </c>
      <c r="O1733">
        <v>113</v>
      </c>
      <c r="P1733">
        <f>_xlfn.XLOOKUP(D:D,CPI_Index!E:E,CPI_Index!B:B)</f>
        <v>130.69999999999999</v>
      </c>
      <c r="Q1733" s="11">
        <f>M1733*(CPI_Index!$B$112/Movies!P1733)</f>
        <v>58443420.61744453</v>
      </c>
    </row>
    <row r="1734" spans="1:17" hidden="1" x14ac:dyDescent="0.25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 s="3">
        <v>10500000</v>
      </c>
      <c r="M1734" s="3">
        <v>11582891</v>
      </c>
      <c r="N1734" t="s">
        <v>44</v>
      </c>
      <c r="O1734">
        <v>89</v>
      </c>
      <c r="P1734">
        <f>_xlfn.XLOOKUP(D:D,CPI_Index!E:E,CPI_Index!B:B)</f>
        <v>130.69999999999999</v>
      </c>
      <c r="Q1734" s="11">
        <f>M1734*(CPI_Index!$B$112/Movies!P1734)</f>
        <v>27003113.142310634</v>
      </c>
    </row>
    <row r="1735" spans="1:17" hidden="1" x14ac:dyDescent="0.25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 s="3">
        <v>25000000</v>
      </c>
      <c r="M1735" s="3">
        <v>2075084</v>
      </c>
      <c r="N1735" t="s">
        <v>1786</v>
      </c>
      <c r="O1735">
        <v>138</v>
      </c>
      <c r="P1735">
        <f>_xlfn.XLOOKUP(D:D,CPI_Index!E:E,CPI_Index!B:B)</f>
        <v>130.69999999999999</v>
      </c>
      <c r="Q1735" s="11">
        <f>M1735*(CPI_Index!$B$112/Movies!P1735)</f>
        <v>4837628.8814078039</v>
      </c>
    </row>
    <row r="1736" spans="1:17" hidden="1" x14ac:dyDescent="0.25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 s="3">
        <v>7000000</v>
      </c>
      <c r="M1736" s="3">
        <v>4348368</v>
      </c>
      <c r="N1736" t="s">
        <v>4664</v>
      </c>
      <c r="O1736">
        <v>91</v>
      </c>
      <c r="P1736">
        <f>_xlfn.XLOOKUP(D:D,CPI_Index!E:E,CPI_Index!B:B)</f>
        <v>130.69999999999999</v>
      </c>
      <c r="Q1736" s="11">
        <f>M1736*(CPI_Index!$B$112/Movies!P1736)</f>
        <v>10137320.042846212</v>
      </c>
    </row>
    <row r="1737" spans="1:17" hidden="1" x14ac:dyDescent="0.25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 s="3">
        <v>1244381</v>
      </c>
      <c r="N1737" t="s">
        <v>5897</v>
      </c>
      <c r="O1737">
        <v>107</v>
      </c>
      <c r="P1737">
        <f>_xlfn.XLOOKUP(D:D,CPI_Index!E:E,CPI_Index!B:B)</f>
        <v>130.69999999999999</v>
      </c>
      <c r="Q1737" s="11">
        <f>M1737*(CPI_Index!$B$112/Movies!P1737)</f>
        <v>2901016.7612853865</v>
      </c>
    </row>
    <row r="1738" spans="1:17" hidden="1" x14ac:dyDescent="0.25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 s="3">
        <v>10000000</v>
      </c>
      <c r="M1738" s="3">
        <v>16153593</v>
      </c>
      <c r="N1738" t="s">
        <v>61</v>
      </c>
      <c r="O1738">
        <v>130</v>
      </c>
      <c r="P1738">
        <f>_xlfn.XLOOKUP(D:D,CPI_Index!E:E,CPI_Index!B:B)</f>
        <v>130.69999999999999</v>
      </c>
      <c r="Q1738" s="11">
        <f>M1738*(CPI_Index!$B$112/Movies!P1738)</f>
        <v>37658758.891354248</v>
      </c>
    </row>
    <row r="1739" spans="1:17" hidden="1" x14ac:dyDescent="0.25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 s="3">
        <v>3989297</v>
      </c>
      <c r="N1739" t="s">
        <v>1041</v>
      </c>
      <c r="O1739">
        <v>95</v>
      </c>
      <c r="P1739">
        <f>_xlfn.XLOOKUP(D:D,CPI_Index!E:E,CPI_Index!B:B)</f>
        <v>130.69999999999999</v>
      </c>
      <c r="Q1739" s="11">
        <f>M1739*(CPI_Index!$B$112/Movies!P1739)</f>
        <v>9300220.3205814846</v>
      </c>
    </row>
    <row r="1740" spans="1:17" hidden="1" x14ac:dyDescent="0.25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 s="3">
        <v>7000000</v>
      </c>
      <c r="M1740" s="3">
        <v>12626043</v>
      </c>
      <c r="N1740" t="s">
        <v>5618</v>
      </c>
      <c r="O1740">
        <v>99</v>
      </c>
      <c r="P1740">
        <f>_xlfn.XLOOKUP(D:D,CPI_Index!E:E,CPI_Index!B:B)</f>
        <v>130.69999999999999</v>
      </c>
      <c r="Q1740" s="11">
        <f>M1740*(CPI_Index!$B$112/Movies!P1740)</f>
        <v>29435006.136954859</v>
      </c>
    </row>
    <row r="1741" spans="1:17" hidden="1" x14ac:dyDescent="0.25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 s="3">
        <v>47789074</v>
      </c>
      <c r="N1741" t="s">
        <v>2100</v>
      </c>
      <c r="O1741">
        <v>81</v>
      </c>
      <c r="P1741">
        <f>_xlfn.XLOOKUP(D:D,CPI_Index!E:E,CPI_Index!B:B)</f>
        <v>130.69999999999999</v>
      </c>
      <c r="Q1741" s="11">
        <f>M1741*(CPI_Index!$B$112/Movies!P1741)</f>
        <v>111410335.48431523</v>
      </c>
    </row>
    <row r="1742" spans="1:17" hidden="1" x14ac:dyDescent="0.25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 s="3">
        <v>739104</v>
      </c>
      <c r="N1742" t="s">
        <v>5906</v>
      </c>
      <c r="O1742">
        <v>117</v>
      </c>
      <c r="P1742">
        <f>_xlfn.XLOOKUP(D:D,CPI_Index!E:E,CPI_Index!B:B)</f>
        <v>130.69999999999999</v>
      </c>
      <c r="Q1742" s="11">
        <f>M1742*(CPI_Index!$B$112/Movies!P1742)</f>
        <v>1723068.0091813314</v>
      </c>
    </row>
    <row r="1743" spans="1:17" hidden="1" x14ac:dyDescent="0.25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 s="3">
        <v>3500000</v>
      </c>
      <c r="M1743" s="3">
        <v>16324573</v>
      </c>
      <c r="N1743" t="s">
        <v>44</v>
      </c>
      <c r="O1743">
        <v>93</v>
      </c>
      <c r="P1743">
        <f>_xlfn.XLOOKUP(D:D,CPI_Index!E:E,CPI_Index!B:B)</f>
        <v>130.69999999999999</v>
      </c>
      <c r="Q1743" s="11">
        <f>M1743*(CPI_Index!$B$112/Movies!P1743)</f>
        <v>38057363.374904364</v>
      </c>
    </row>
    <row r="1744" spans="1:17" hidden="1" x14ac:dyDescent="0.25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 s="3">
        <v>10000000</v>
      </c>
      <c r="M1744" s="3">
        <v>21633874</v>
      </c>
      <c r="N1744" t="s">
        <v>23</v>
      </c>
      <c r="O1744">
        <v>120</v>
      </c>
      <c r="P1744">
        <f>_xlfn.XLOOKUP(D:D,CPI_Index!E:E,CPI_Index!B:B)</f>
        <v>130.69999999999999</v>
      </c>
      <c r="Q1744" s="11">
        <f>M1744*(CPI_Index!$B$112/Movies!P1744)</f>
        <v>50434899.830145374</v>
      </c>
    </row>
    <row r="1745" spans="1:17" hidden="1" x14ac:dyDescent="0.25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 s="3">
        <v>12500000</v>
      </c>
      <c r="M1745" s="3">
        <v>29888235</v>
      </c>
      <c r="N1745" t="s">
        <v>2092</v>
      </c>
      <c r="O1745">
        <v>107</v>
      </c>
      <c r="P1745">
        <f>_xlfn.XLOOKUP(D:D,CPI_Index!E:E,CPI_Index!B:B)</f>
        <v>130.69999999999999</v>
      </c>
      <c r="Q1745" s="11">
        <f>M1745*(CPI_Index!$B$112/Movies!P1745)</f>
        <v>69678234.15837796</v>
      </c>
    </row>
    <row r="1746" spans="1:17" hidden="1" x14ac:dyDescent="0.25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 s="3">
        <v>230000</v>
      </c>
      <c r="M1746" s="3">
        <v>2960492</v>
      </c>
      <c r="N1746" t="s">
        <v>5918</v>
      </c>
      <c r="O1746">
        <v>98</v>
      </c>
      <c r="P1746">
        <f>_xlfn.XLOOKUP(D:D,CPI_Index!E:E,CPI_Index!B:B)</f>
        <v>130.69999999999999</v>
      </c>
      <c r="Q1746" s="11">
        <f>M1746*(CPI_Index!$B$112/Movies!P1746)</f>
        <v>6901774.3871461367</v>
      </c>
    </row>
    <row r="1747" spans="1:17" hidden="1" x14ac:dyDescent="0.25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 s="3">
        <v>5575738</v>
      </c>
      <c r="N1747" t="s">
        <v>5629</v>
      </c>
      <c r="O1747">
        <v>112</v>
      </c>
      <c r="P1747">
        <f>_xlfn.XLOOKUP(D:D,CPI_Index!E:E,CPI_Index!B:B)</f>
        <v>130.69999999999999</v>
      </c>
      <c r="Q1747" s="11">
        <f>M1747*(CPI_Index!$B$112/Movies!P1747)</f>
        <v>12998679.17827085</v>
      </c>
    </row>
    <row r="1748" spans="1:17" hidden="1" x14ac:dyDescent="0.25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 s="3">
        <v>5822041</v>
      </c>
      <c r="N1748" t="s">
        <v>5926</v>
      </c>
      <c r="O1748">
        <v>137</v>
      </c>
      <c r="P1748">
        <f>_xlfn.XLOOKUP(D:D,CPI_Index!E:E,CPI_Index!B:B)</f>
        <v>130.69999999999999</v>
      </c>
      <c r="Q1748" s="11">
        <f>M1748*(CPI_Index!$B$112/Movies!P1748)</f>
        <v>13572883.647283856</v>
      </c>
    </row>
    <row r="1749" spans="1:17" hidden="1" x14ac:dyDescent="0.25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 s="3">
        <v>25000000</v>
      </c>
      <c r="M1749" s="3">
        <v>6939946</v>
      </c>
      <c r="N1749" t="s">
        <v>5929</v>
      </c>
      <c r="O1749">
        <v>95</v>
      </c>
      <c r="P1749">
        <f>_xlfn.XLOOKUP(D:D,CPI_Index!E:E,CPI_Index!B:B)</f>
        <v>130.69999999999999</v>
      </c>
      <c r="Q1749" s="11">
        <f>M1749*(CPI_Index!$B$112/Movies!P1749)</f>
        <v>16179047.790359603</v>
      </c>
    </row>
    <row r="1750" spans="1:17" hidden="1" x14ac:dyDescent="0.25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 s="3">
        <v>19000000</v>
      </c>
      <c r="M1750" s="3">
        <v>1372350</v>
      </c>
      <c r="N1750" t="s">
        <v>1786</v>
      </c>
      <c r="O1750">
        <v>97</v>
      </c>
      <c r="P1750">
        <f>_xlfn.XLOOKUP(D:D,CPI_Index!E:E,CPI_Index!B:B)</f>
        <v>130.69999999999999</v>
      </c>
      <c r="Q1750" s="11">
        <f>M1750*(CPI_Index!$B$112/Movies!P1750)</f>
        <v>3199350</v>
      </c>
    </row>
    <row r="1751" spans="1:17" hidden="1" x14ac:dyDescent="0.25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 s="3">
        <v>1554742</v>
      </c>
      <c r="N1751" t="s">
        <v>5936</v>
      </c>
      <c r="O1751">
        <v>106</v>
      </c>
      <c r="P1751">
        <f>_xlfn.XLOOKUP(D:D,CPI_Index!E:E,CPI_Index!B:B)</f>
        <v>130.69999999999999</v>
      </c>
      <c r="Q1751" s="11">
        <f>M1751*(CPI_Index!$B$112/Movies!P1751)</f>
        <v>3624559.1996939555</v>
      </c>
    </row>
    <row r="1752" spans="1:17" hidden="1" x14ac:dyDescent="0.25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 s="3">
        <v>40000000</v>
      </c>
      <c r="M1752" s="3">
        <v>9645440</v>
      </c>
      <c r="N1752" t="s">
        <v>2675</v>
      </c>
      <c r="O1752">
        <v>144</v>
      </c>
      <c r="P1752">
        <f>_xlfn.XLOOKUP(D:D,CPI_Index!E:E,CPI_Index!B:B)</f>
        <v>130.69999999999999</v>
      </c>
      <c r="Q1752" s="11">
        <f>M1752*(CPI_Index!$B$112/Movies!P1752)</f>
        <v>22486347.115531754</v>
      </c>
    </row>
    <row r="1753" spans="1:17" hidden="1" x14ac:dyDescent="0.25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 s="3">
        <v>18115724</v>
      </c>
      <c r="N1753" t="s">
        <v>5943</v>
      </c>
      <c r="O1753">
        <v>74</v>
      </c>
      <c r="P1753">
        <f>_xlfn.XLOOKUP(D:D,CPI_Index!E:E,CPI_Index!B:B)</f>
        <v>130.69999999999999</v>
      </c>
      <c r="Q1753" s="11">
        <f>M1753*(CPI_Index!$B$112/Movies!P1753)</f>
        <v>42233061.230298392</v>
      </c>
    </row>
    <row r="1754" spans="1:17" hidden="1" x14ac:dyDescent="0.25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 s="3">
        <v>21800000</v>
      </c>
      <c r="M1754" s="3">
        <v>22997992</v>
      </c>
      <c r="N1754" t="s">
        <v>5764</v>
      </c>
      <c r="O1754">
        <v>123</v>
      </c>
      <c r="P1754">
        <f>_xlfn.XLOOKUP(D:D,CPI_Index!E:E,CPI_Index!B:B)</f>
        <v>130.69999999999999</v>
      </c>
      <c r="Q1754" s="11">
        <f>M1754*(CPI_Index!$B$112/Movies!P1754)</f>
        <v>53615058.625860751</v>
      </c>
    </row>
    <row r="1755" spans="1:17" hidden="1" x14ac:dyDescent="0.25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 s="3">
        <v>1516414</v>
      </c>
      <c r="N1755" t="s">
        <v>4070</v>
      </c>
      <c r="O1755">
        <v>103</v>
      </c>
      <c r="P1755">
        <f>_xlfn.XLOOKUP(D:D,CPI_Index!E:E,CPI_Index!B:B)</f>
        <v>130.69999999999999</v>
      </c>
      <c r="Q1755" s="11">
        <f>M1755*(CPI_Index!$B$112/Movies!P1755)</f>
        <v>3535205.4001530223</v>
      </c>
    </row>
    <row r="1756" spans="1:17" hidden="1" x14ac:dyDescent="0.25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 s="3">
        <v>20305841</v>
      </c>
      <c r="N1756" t="s">
        <v>1442</v>
      </c>
      <c r="O1756">
        <v>82</v>
      </c>
      <c r="P1756">
        <f>_xlfn.XLOOKUP(D:D,CPI_Index!E:E,CPI_Index!B:B)</f>
        <v>130.69999999999999</v>
      </c>
      <c r="Q1756" s="11">
        <f>M1756*(CPI_Index!$B$112/Movies!P1756)</f>
        <v>47338865.743687838</v>
      </c>
    </row>
    <row r="1757" spans="1:17" hidden="1" x14ac:dyDescent="0.25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 s="3">
        <v>24000000</v>
      </c>
      <c r="M1757" s="3">
        <v>2319124</v>
      </c>
      <c r="N1757" t="s">
        <v>5364</v>
      </c>
      <c r="O1757">
        <v>112</v>
      </c>
      <c r="P1757">
        <f>_xlfn.XLOOKUP(D:D,CPI_Index!E:E,CPI_Index!B:B)</f>
        <v>130.69999999999999</v>
      </c>
      <c r="Q1757" s="11">
        <f>M1757*(CPI_Index!$B$112/Movies!P1757)</f>
        <v>5406557.6342769703</v>
      </c>
    </row>
    <row r="1758" spans="1:17" hidden="1" x14ac:dyDescent="0.25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 s="3">
        <v>20000000</v>
      </c>
      <c r="M1758" s="3">
        <v>15779578</v>
      </c>
      <c r="N1758" t="s">
        <v>2100</v>
      </c>
      <c r="O1758">
        <v>128</v>
      </c>
      <c r="P1758">
        <f>_xlfn.XLOOKUP(D:D,CPI_Index!E:E,CPI_Index!B:B)</f>
        <v>130.69999999999999</v>
      </c>
      <c r="Q1758" s="11">
        <f>M1758*(CPI_Index!$B$112/Movies!P1758)</f>
        <v>36786820.325937264</v>
      </c>
    </row>
    <row r="1759" spans="1:17" hidden="1" x14ac:dyDescent="0.25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 s="3">
        <v>10873237</v>
      </c>
      <c r="N1759" t="s">
        <v>4150</v>
      </c>
      <c r="O1759">
        <v>97</v>
      </c>
      <c r="P1759">
        <f>_xlfn.XLOOKUP(D:D,CPI_Index!E:E,CPI_Index!B:B)</f>
        <v>130.69999999999999</v>
      </c>
      <c r="Q1759" s="11">
        <f>M1759*(CPI_Index!$B$112/Movies!P1759)</f>
        <v>25348701.713083398</v>
      </c>
    </row>
    <row r="1760" spans="1:17" hidden="1" x14ac:dyDescent="0.25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 s="3">
        <v>27627310</v>
      </c>
      <c r="N1760" t="s">
        <v>50</v>
      </c>
      <c r="O1760">
        <v>97</v>
      </c>
      <c r="P1760">
        <f>_xlfn.XLOOKUP(D:D,CPI_Index!E:E,CPI_Index!B:B)</f>
        <v>130.69999999999999</v>
      </c>
      <c r="Q1760" s="11">
        <f>M1760*(CPI_Index!$B$112/Movies!P1760)</f>
        <v>64407355.447589904</v>
      </c>
    </row>
    <row r="1761" spans="1:17" hidden="1" x14ac:dyDescent="0.25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 s="3">
        <v>20005435</v>
      </c>
      <c r="N1761" t="s">
        <v>5721</v>
      </c>
      <c r="O1761">
        <v>108</v>
      </c>
      <c r="P1761">
        <f>_xlfn.XLOOKUP(D:D,CPI_Index!E:E,CPI_Index!B:B)</f>
        <v>130.69999999999999</v>
      </c>
      <c r="Q1761" s="11">
        <f>M1761*(CPI_Index!$B$112/Movies!P1761)</f>
        <v>46638531.327467486</v>
      </c>
    </row>
    <row r="1762" spans="1:17" hidden="1" x14ac:dyDescent="0.25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 s="3">
        <v>2268181</v>
      </c>
      <c r="N1762" t="s">
        <v>5961</v>
      </c>
      <c r="O1762">
        <v>123</v>
      </c>
      <c r="P1762">
        <f>_xlfn.XLOOKUP(D:D,CPI_Index!E:E,CPI_Index!B:B)</f>
        <v>130.69999999999999</v>
      </c>
      <c r="Q1762" s="11">
        <f>M1762*(CPI_Index!$B$112/Movies!P1762)</f>
        <v>5287794.5730680954</v>
      </c>
    </row>
    <row r="1763" spans="1:17" hidden="1" x14ac:dyDescent="0.25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 s="3">
        <v>17037887</v>
      </c>
      <c r="N1763" t="s">
        <v>61</v>
      </c>
      <c r="O1763">
        <v>92</v>
      </c>
      <c r="P1763">
        <f>_xlfn.XLOOKUP(D:D,CPI_Index!E:E,CPI_Index!B:B)</f>
        <v>130.69999999999999</v>
      </c>
      <c r="Q1763" s="11">
        <f>M1763*(CPI_Index!$B$112/Movies!P1763)</f>
        <v>39720307.336648814</v>
      </c>
    </row>
    <row r="1764" spans="1:17" hidden="1" x14ac:dyDescent="0.25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 s="3">
        <v>1382462</v>
      </c>
      <c r="N1764" t="s">
        <v>4150</v>
      </c>
      <c r="O1764">
        <v>80</v>
      </c>
      <c r="P1764">
        <f>_xlfn.XLOOKUP(D:D,CPI_Index!E:E,CPI_Index!B:B)</f>
        <v>130.69999999999999</v>
      </c>
      <c r="Q1764" s="11">
        <f>M1764*(CPI_Index!$B$112/Movies!P1764)</f>
        <v>3222924.0351951034</v>
      </c>
    </row>
    <row r="1765" spans="1:17" hidden="1" x14ac:dyDescent="0.25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 s="3">
        <v>22000000</v>
      </c>
      <c r="M1765" s="3">
        <v>14760451</v>
      </c>
      <c r="N1765" t="s">
        <v>5433</v>
      </c>
      <c r="O1765">
        <v>85</v>
      </c>
      <c r="P1765">
        <f>_xlfn.XLOOKUP(D:D,CPI_Index!E:E,CPI_Index!B:B)</f>
        <v>130.69999999999999</v>
      </c>
      <c r="Q1765" s="11">
        <f>M1765*(CPI_Index!$B$112/Movies!P1765)</f>
        <v>34410936.646518745</v>
      </c>
    </row>
    <row r="1766" spans="1:17" hidden="1" x14ac:dyDescent="0.25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 s="3">
        <v>9888167</v>
      </c>
      <c r="N1766" t="s">
        <v>5971</v>
      </c>
      <c r="O1766">
        <v>97</v>
      </c>
      <c r="P1766">
        <f>_xlfn.XLOOKUP(D:D,CPI_Index!E:E,CPI_Index!B:B)</f>
        <v>130.69999999999999</v>
      </c>
      <c r="Q1766" s="11">
        <f>M1766*(CPI_Index!$B$112/Movies!P1766)</f>
        <v>23052214.880642693</v>
      </c>
    </row>
    <row r="1767" spans="1:17" hidden="1" x14ac:dyDescent="0.25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 s="3">
        <v>1494399</v>
      </c>
      <c r="N1767" t="s">
        <v>5975</v>
      </c>
      <c r="O1767">
        <v>107</v>
      </c>
      <c r="P1767">
        <f>_xlfn.XLOOKUP(D:D,CPI_Index!E:E,CPI_Index!B:B)</f>
        <v>130.69999999999999</v>
      </c>
      <c r="Q1767" s="11">
        <f>M1767*(CPI_Index!$B$112/Movies!P1767)</f>
        <v>3483881.9839326702</v>
      </c>
    </row>
    <row r="1768" spans="1:17" hidden="1" x14ac:dyDescent="0.25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 s="3">
        <v>2678414</v>
      </c>
      <c r="N1768" t="s">
        <v>4979</v>
      </c>
      <c r="O1768">
        <v>114</v>
      </c>
      <c r="P1768">
        <f>_xlfn.XLOOKUP(D:D,CPI_Index!E:E,CPI_Index!B:B)</f>
        <v>130.69999999999999</v>
      </c>
      <c r="Q1768" s="11">
        <f>M1768*(CPI_Index!$B$112/Movies!P1768)</f>
        <v>6244167.9097169088</v>
      </c>
    </row>
    <row r="1769" spans="1:17" hidden="1" x14ac:dyDescent="0.25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 s="3">
        <v>12000000</v>
      </c>
      <c r="M1769" s="3">
        <v>7331647</v>
      </c>
      <c r="N1769" t="s">
        <v>290</v>
      </c>
      <c r="O1769">
        <v>106</v>
      </c>
      <c r="P1769">
        <f>_xlfn.XLOOKUP(D:D,CPI_Index!E:E,CPI_Index!B:B)</f>
        <v>130.69999999999999</v>
      </c>
      <c r="Q1769" s="11">
        <f>M1769*(CPI_Index!$B$112/Movies!P1769)</f>
        <v>17092217.604437646</v>
      </c>
    </row>
    <row r="1770" spans="1:17" hidden="1" x14ac:dyDescent="0.25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 s="3">
        <v>6000000</v>
      </c>
      <c r="N1770" t="s">
        <v>1059</v>
      </c>
      <c r="O1770">
        <v>100</v>
      </c>
      <c r="P1770">
        <f>_xlfn.XLOOKUP(D:D,CPI_Index!E:E,CPI_Index!B:B)</f>
        <v>130.69999999999999</v>
      </c>
      <c r="Q1770" s="11">
        <f>M1770*(CPI_Index!$B$112/Movies!P1770)</f>
        <v>0</v>
      </c>
    </row>
    <row r="1771" spans="1:17" hidden="1" x14ac:dyDescent="0.25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 s="3">
        <v>10000000</v>
      </c>
      <c r="M1771" s="3">
        <v>22424195</v>
      </c>
      <c r="N1771" t="s">
        <v>2982</v>
      </c>
      <c r="O1771">
        <v>98</v>
      </c>
      <c r="P1771">
        <f>_xlfn.XLOOKUP(D:D,CPI_Index!E:E,CPI_Index!B:B)</f>
        <v>130.69999999999999</v>
      </c>
      <c r="Q1771" s="11">
        <f>M1771*(CPI_Index!$B$112/Movies!P1771)</f>
        <v>52277369.674827851</v>
      </c>
    </row>
    <row r="1772" spans="1:17" hidden="1" x14ac:dyDescent="0.25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 s="3">
        <v>6698361</v>
      </c>
      <c r="N1772" t="s">
        <v>1685</v>
      </c>
      <c r="O1772">
        <v>111</v>
      </c>
      <c r="P1772">
        <f>_xlfn.XLOOKUP(D:D,CPI_Index!E:E,CPI_Index!B:B)</f>
        <v>130.69999999999999</v>
      </c>
      <c r="Q1772" s="11">
        <f>M1772*(CPI_Index!$B$112/Movies!P1772)</f>
        <v>15615842.361897476</v>
      </c>
    </row>
    <row r="1773" spans="1:17" hidden="1" x14ac:dyDescent="0.25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 s="3">
        <v>18000000</v>
      </c>
      <c r="M1773" s="3">
        <v>2742912</v>
      </c>
      <c r="N1773" t="s">
        <v>593</v>
      </c>
      <c r="O1773">
        <v>105</v>
      </c>
      <c r="P1773">
        <f>_xlfn.XLOOKUP(D:D,CPI_Index!E:E,CPI_Index!B:B)</f>
        <v>130.69999999999999</v>
      </c>
      <c r="Q1773" s="11">
        <f>M1773*(CPI_Index!$B$112/Movies!P1773)</f>
        <v>6394531.6480489671</v>
      </c>
    </row>
    <row r="1774" spans="1:17" hidden="1" x14ac:dyDescent="0.25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 s="3">
        <v>1986433</v>
      </c>
      <c r="N1774" t="s">
        <v>5992</v>
      </c>
      <c r="O1774">
        <v>95</v>
      </c>
      <c r="P1774">
        <f>_xlfn.XLOOKUP(D:D,CPI_Index!E:E,CPI_Index!B:B)</f>
        <v>130.69999999999999</v>
      </c>
      <c r="Q1774" s="11">
        <f>M1774*(CPI_Index!$B$112/Movies!P1774)</f>
        <v>4630957.4223412396</v>
      </c>
    </row>
    <row r="1775" spans="1:17" hidden="1" x14ac:dyDescent="0.25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 s="3">
        <v>4000000</v>
      </c>
      <c r="M1775" s="3">
        <v>2070871</v>
      </c>
      <c r="N1775" t="s">
        <v>4791</v>
      </c>
      <c r="O1775">
        <v>97</v>
      </c>
      <c r="P1775">
        <f>_xlfn.XLOOKUP(D:D,CPI_Index!E:E,CPI_Index!B:B)</f>
        <v>130.69999999999999</v>
      </c>
      <c r="Q1775" s="11">
        <f>M1775*(CPI_Index!$B$112/Movies!P1775)</f>
        <v>4827807.1438408569</v>
      </c>
    </row>
    <row r="1776" spans="1:17" hidden="1" x14ac:dyDescent="0.25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 s="3">
        <v>2000000</v>
      </c>
      <c r="M1776" s="3">
        <v>1627955</v>
      </c>
      <c r="N1776" t="s">
        <v>4899</v>
      </c>
      <c r="O1776">
        <v>85</v>
      </c>
      <c r="P1776">
        <f>_xlfn.XLOOKUP(D:D,CPI_Index!E:E,CPI_Index!B:B)</f>
        <v>130.69999999999999</v>
      </c>
      <c r="Q1776" s="11">
        <f>M1776*(CPI_Index!$B$112/Movies!P1776)</f>
        <v>3795240.1568477429</v>
      </c>
    </row>
    <row r="1777" spans="1:17" hidden="1" x14ac:dyDescent="0.25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 s="3">
        <v>1217084</v>
      </c>
      <c r="N1777" t="s">
        <v>6002</v>
      </c>
      <c r="O1777">
        <v>82</v>
      </c>
      <c r="P1777">
        <f>_xlfn.XLOOKUP(D:D,CPI_Index!E:E,CPI_Index!B:B)</f>
        <v>130.69999999999999</v>
      </c>
      <c r="Q1777" s="11">
        <f>M1777*(CPI_Index!$B$112/Movies!P1777)</f>
        <v>2837379.4552410101</v>
      </c>
    </row>
    <row r="1778" spans="1:17" hidden="1" x14ac:dyDescent="0.25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 s="3">
        <v>9000000</v>
      </c>
      <c r="M1778" s="3">
        <v>25029569</v>
      </c>
      <c r="N1778" t="s">
        <v>5784</v>
      </c>
      <c r="O1778">
        <v>81</v>
      </c>
      <c r="P1778">
        <f>_xlfn.XLOOKUP(D:D,CPI_Index!E:E,CPI_Index!B:B)</f>
        <v>130.69999999999999</v>
      </c>
      <c r="Q1778" s="11">
        <f>M1778*(CPI_Index!$B$112/Movies!P1778)</f>
        <v>58351259.941086456</v>
      </c>
    </row>
    <row r="1779" spans="1:17" hidden="1" x14ac:dyDescent="0.25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  <c r="P1779">
        <f>_xlfn.XLOOKUP(D:D,CPI_Index!E:E,CPI_Index!B:B)</f>
        <v>130.69999999999999</v>
      </c>
      <c r="Q1779" s="11">
        <f>M1779*(CPI_Index!$B$112/Movies!P1779)</f>
        <v>0</v>
      </c>
    </row>
    <row r="1780" spans="1:17" hidden="1" x14ac:dyDescent="0.25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 s="3">
        <v>1494969</v>
      </c>
      <c r="N1780" t="s">
        <v>4899</v>
      </c>
      <c r="O1780">
        <v>82</v>
      </c>
      <c r="P1780">
        <f>_xlfn.XLOOKUP(D:D,CPI_Index!E:E,CPI_Index!B:B)</f>
        <v>130.69999999999999</v>
      </c>
      <c r="Q1780" s="11">
        <f>M1780*(CPI_Index!$B$112/Movies!P1780)</f>
        <v>3485210.8209640398</v>
      </c>
    </row>
    <row r="1781" spans="1:17" hidden="1" x14ac:dyDescent="0.25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 s="3">
        <v>4873620</v>
      </c>
      <c r="N1781" t="s">
        <v>6013</v>
      </c>
      <c r="O1781">
        <v>97</v>
      </c>
      <c r="P1781">
        <f>_xlfn.XLOOKUP(D:D,CPI_Index!E:E,CPI_Index!B:B)</f>
        <v>130.69999999999999</v>
      </c>
      <c r="Q1781" s="11">
        <f>M1781*(CPI_Index!$B$112/Movies!P1781)</f>
        <v>11361836.37337414</v>
      </c>
    </row>
    <row r="1782" spans="1:17" hidden="1" x14ac:dyDescent="0.25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 s="3">
        <v>19000000</v>
      </c>
      <c r="M1782" s="3">
        <v>4011793</v>
      </c>
      <c r="N1782" t="s">
        <v>4150</v>
      </c>
      <c r="O1782">
        <v>136</v>
      </c>
      <c r="P1782">
        <f>_xlfn.XLOOKUP(D:D,CPI_Index!E:E,CPI_Index!B:B)</f>
        <v>130.69999999999999</v>
      </c>
      <c r="Q1782" s="11">
        <f>M1782*(CPI_Index!$B$112/Movies!P1782)</f>
        <v>9352665.0887528695</v>
      </c>
    </row>
    <row r="1783" spans="1:17" hidden="1" x14ac:dyDescent="0.25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 s="3">
        <v>9000000</v>
      </c>
      <c r="M1783" s="3">
        <v>349618</v>
      </c>
      <c r="N1783" t="s">
        <v>6021</v>
      </c>
      <c r="O1783">
        <v>120</v>
      </c>
      <c r="P1783">
        <f>_xlfn.XLOOKUP(D:D,CPI_Index!E:E,CPI_Index!B:B)</f>
        <v>130.69999999999999</v>
      </c>
      <c r="Q1783" s="11">
        <f>M1783*(CPI_Index!$B$112/Movies!P1783)</f>
        <v>815062.00918133126</v>
      </c>
    </row>
    <row r="1784" spans="1:17" hidden="1" x14ac:dyDescent="0.25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 s="3">
        <v>7698010</v>
      </c>
      <c r="N1784" t="s">
        <v>3949</v>
      </c>
      <c r="O1784">
        <v>126</v>
      </c>
      <c r="P1784">
        <f>_xlfn.XLOOKUP(D:D,CPI_Index!E:E,CPI_Index!B:B)</f>
        <v>130.69999999999999</v>
      </c>
      <c r="Q1784" s="11">
        <f>M1784*(CPI_Index!$B$112/Movies!P1784)</f>
        <v>17946317.115531754</v>
      </c>
    </row>
    <row r="1785" spans="1:17" hidden="1" x14ac:dyDescent="0.25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 s="3">
        <v>700000</v>
      </c>
      <c r="M1785" s="3">
        <v>357400</v>
      </c>
      <c r="N1785" t="s">
        <v>1985</v>
      </c>
      <c r="O1785">
        <v>107</v>
      </c>
      <c r="P1785">
        <f>_xlfn.XLOOKUP(D:D,CPI_Index!E:E,CPI_Index!B:B)</f>
        <v>130.69999999999999</v>
      </c>
      <c r="Q1785" s="11">
        <f>M1785*(CPI_Index!$B$112/Movies!P1785)</f>
        <v>833204.13159908191</v>
      </c>
    </row>
    <row r="1786" spans="1:17" hidden="1" x14ac:dyDescent="0.25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 s="3">
        <v>13236513</v>
      </c>
      <c r="N1786" t="s">
        <v>44</v>
      </c>
      <c r="O1786">
        <v>90</v>
      </c>
      <c r="P1786">
        <f>_xlfn.XLOOKUP(D:D,CPI_Index!E:E,CPI_Index!B:B)</f>
        <v>130.69999999999999</v>
      </c>
      <c r="Q1786" s="11">
        <f>M1786*(CPI_Index!$B$112/Movies!P1786)</f>
        <v>30858190.597551644</v>
      </c>
    </row>
    <row r="1787" spans="1:17" hidden="1" x14ac:dyDescent="0.25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 s="3">
        <v>12000000</v>
      </c>
      <c r="M1787" s="3">
        <v>3417056</v>
      </c>
      <c r="N1787" t="s">
        <v>6031</v>
      </c>
      <c r="O1787">
        <v>88</v>
      </c>
      <c r="P1787">
        <f>_xlfn.XLOOKUP(D:D,CPI_Index!E:E,CPI_Index!B:B)</f>
        <v>130.69999999999999</v>
      </c>
      <c r="Q1787" s="11">
        <f>M1787*(CPI_Index!$B$112/Movies!P1787)</f>
        <v>7966158.8615149194</v>
      </c>
    </row>
    <row r="1788" spans="1:17" hidden="1" x14ac:dyDescent="0.25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 s="3">
        <v>6700000</v>
      </c>
      <c r="M1788" s="3">
        <v>1171762</v>
      </c>
      <c r="N1788" t="s">
        <v>2352</v>
      </c>
      <c r="O1788">
        <v>101</v>
      </c>
      <c r="P1788">
        <f>_xlfn.XLOOKUP(D:D,CPI_Index!E:E,CPI_Index!B:B)</f>
        <v>130.69999999999999</v>
      </c>
      <c r="Q1788" s="11">
        <f>M1788*(CPI_Index!$B$112/Movies!P1788)</f>
        <v>2731720.5921958685</v>
      </c>
    </row>
    <row r="1789" spans="1:17" hidden="1" x14ac:dyDescent="0.25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 s="3">
        <v>11500000</v>
      </c>
      <c r="M1789" s="3">
        <v>334748</v>
      </c>
      <c r="N1789" t="s">
        <v>4571</v>
      </c>
      <c r="O1789">
        <v>85</v>
      </c>
      <c r="P1789">
        <f>_xlfn.XLOOKUP(D:D,CPI_Index!E:E,CPI_Index!B:B)</f>
        <v>130.69999999999999</v>
      </c>
      <c r="Q1789" s="11">
        <f>M1789*(CPI_Index!$B$112/Movies!P1789)</f>
        <v>780395.68171384849</v>
      </c>
    </row>
    <row r="1790" spans="1:17" hidden="1" x14ac:dyDescent="0.25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 s="3">
        <v>10959015</v>
      </c>
      <c r="N1790" t="s">
        <v>570</v>
      </c>
      <c r="O1790">
        <v>89</v>
      </c>
      <c r="P1790">
        <f>_xlfn.XLOOKUP(D:D,CPI_Index!E:E,CPI_Index!B:B)</f>
        <v>130.69999999999999</v>
      </c>
      <c r="Q1790" s="11">
        <f>M1790*(CPI_Index!$B$112/Movies!P1790)</f>
        <v>25548675.367253251</v>
      </c>
    </row>
    <row r="1791" spans="1:17" hidden="1" x14ac:dyDescent="0.25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 s="3">
        <v>11207891</v>
      </c>
      <c r="N1791" t="s">
        <v>6041</v>
      </c>
      <c r="O1791">
        <v>132</v>
      </c>
      <c r="P1791">
        <f>_xlfn.XLOOKUP(D:D,CPI_Index!E:E,CPI_Index!B:B)</f>
        <v>130.69999999999999</v>
      </c>
      <c r="Q1791" s="11">
        <f>M1791*(CPI_Index!$B$112/Movies!P1791)</f>
        <v>26128878.25325172</v>
      </c>
    </row>
    <row r="1792" spans="1:17" hidden="1" x14ac:dyDescent="0.25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 s="3">
        <v>1055995</v>
      </c>
      <c r="N1792" t="s">
        <v>6046</v>
      </c>
      <c r="O1792">
        <v>158</v>
      </c>
      <c r="P1792">
        <f>_xlfn.XLOOKUP(D:D,CPI_Index!E:E,CPI_Index!B:B)</f>
        <v>130.69999999999999</v>
      </c>
      <c r="Q1792" s="11">
        <f>M1792*(CPI_Index!$B$112/Movies!P1792)</f>
        <v>2461833.7911247131</v>
      </c>
    </row>
    <row r="1793" spans="1:17" hidden="1" x14ac:dyDescent="0.25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 s="3">
        <v>23000000</v>
      </c>
      <c r="M1793" s="3">
        <v>5820015</v>
      </c>
      <c r="N1793" t="s">
        <v>118</v>
      </c>
      <c r="O1793">
        <v>104</v>
      </c>
      <c r="P1793">
        <f>_xlfn.XLOOKUP(D:D,CPI_Index!E:E,CPI_Index!B:B)</f>
        <v>130.69999999999999</v>
      </c>
      <c r="Q1793" s="11">
        <f>M1793*(CPI_Index!$B$112/Movies!P1793)</f>
        <v>13568160.4475899</v>
      </c>
    </row>
    <row r="1794" spans="1:17" hidden="1" x14ac:dyDescent="0.25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 s="3">
        <v>6488114</v>
      </c>
      <c r="N1794" t="s">
        <v>44</v>
      </c>
      <c r="O1794">
        <v>108</v>
      </c>
      <c r="P1794">
        <f>_xlfn.XLOOKUP(D:D,CPI_Index!E:E,CPI_Index!B:B)</f>
        <v>130.69999999999999</v>
      </c>
      <c r="Q1794" s="11">
        <f>M1794*(CPI_Index!$B$112/Movies!P1794)</f>
        <v>15125694.994644223</v>
      </c>
    </row>
    <row r="1795" spans="1:17" hidden="1" x14ac:dyDescent="0.25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 s="3">
        <v>6070725</v>
      </c>
      <c r="N1795" t="s">
        <v>1186</v>
      </c>
      <c r="O1795">
        <v>115</v>
      </c>
      <c r="P1795">
        <f>_xlfn.XLOOKUP(D:D,CPI_Index!E:E,CPI_Index!B:B)</f>
        <v>130.69999999999999</v>
      </c>
      <c r="Q1795" s="11">
        <f>M1795*(CPI_Index!$B$112/Movies!P1795)</f>
        <v>14152638.925019128</v>
      </c>
    </row>
    <row r="1796" spans="1:17" hidden="1" x14ac:dyDescent="0.25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 s="3">
        <v>8533973</v>
      </c>
      <c r="N1796" t="s">
        <v>5618</v>
      </c>
      <c r="O1796">
        <v>91</v>
      </c>
      <c r="P1796">
        <f>_xlfn.XLOOKUP(D:D,CPI_Index!E:E,CPI_Index!B:B)</f>
        <v>130.69999999999999</v>
      </c>
      <c r="Q1796" s="11">
        <f>M1796*(CPI_Index!$B$112/Movies!P1796)</f>
        <v>19895191.837031368</v>
      </c>
    </row>
    <row r="1797" spans="1:17" hidden="1" x14ac:dyDescent="0.25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 s="3">
        <v>25421633</v>
      </c>
      <c r="N1797" t="s">
        <v>61</v>
      </c>
      <c r="O1797">
        <v>83</v>
      </c>
      <c r="P1797">
        <f>_xlfn.XLOOKUP(D:D,CPI_Index!E:E,CPI_Index!B:B)</f>
        <v>130.69999999999999</v>
      </c>
      <c r="Q1797" s="11">
        <f>M1797*(CPI_Index!$B$112/Movies!P1797)</f>
        <v>59265276.014537111</v>
      </c>
    </row>
    <row r="1798" spans="1:17" hidden="1" x14ac:dyDescent="0.25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 s="3">
        <v>1382259</v>
      </c>
      <c r="N1798" t="s">
        <v>2026</v>
      </c>
      <c r="O1798">
        <v>82</v>
      </c>
      <c r="P1798">
        <f>_xlfn.XLOOKUP(D:D,CPI_Index!E:E,CPI_Index!B:B)</f>
        <v>130.69999999999999</v>
      </c>
      <c r="Q1798" s="11">
        <f>M1798*(CPI_Index!$B$112/Movies!P1798)</f>
        <v>3222450.7827084926</v>
      </c>
    </row>
    <row r="1799" spans="1:17" hidden="1" x14ac:dyDescent="0.25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 s="3">
        <v>1232210</v>
      </c>
      <c r="N1799" t="s">
        <v>2352</v>
      </c>
      <c r="O1799">
        <v>108</v>
      </c>
      <c r="P1799">
        <f>_xlfn.XLOOKUP(D:D,CPI_Index!E:E,CPI_Index!B:B)</f>
        <v>130.69999999999999</v>
      </c>
      <c r="Q1799" s="11">
        <f>M1799*(CPI_Index!$B$112/Movies!P1799)</f>
        <v>2872642.5937260902</v>
      </c>
    </row>
    <row r="1800" spans="1:17" hidden="1" x14ac:dyDescent="0.25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 s="3">
        <v>1745470</v>
      </c>
      <c r="N1800" t="s">
        <v>5897</v>
      </c>
      <c r="O1800">
        <v>118</v>
      </c>
      <c r="P1800">
        <f>_xlfn.XLOOKUP(D:D,CPI_Index!E:E,CPI_Index!B:B)</f>
        <v>130.69999999999999</v>
      </c>
      <c r="Q1800" s="11">
        <f>M1800*(CPI_Index!$B$112/Movies!P1800)</f>
        <v>4069202.0581484316</v>
      </c>
    </row>
    <row r="1801" spans="1:17" hidden="1" x14ac:dyDescent="0.25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 s="3">
        <v>3000000</v>
      </c>
      <c r="M1801" s="3">
        <v>15369573</v>
      </c>
      <c r="N1801" t="s">
        <v>5784</v>
      </c>
      <c r="O1801">
        <v>100</v>
      </c>
      <c r="P1801">
        <f>_xlfn.XLOOKUP(D:D,CPI_Index!E:E,CPI_Index!B:B)</f>
        <v>130.69999999999999</v>
      </c>
      <c r="Q1801" s="11">
        <f>M1801*(CPI_Index!$B$112/Movies!P1801)</f>
        <v>35830978.524100997</v>
      </c>
    </row>
    <row r="1802" spans="1:17" hidden="1" x14ac:dyDescent="0.25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 s="3">
        <v>5000000</v>
      </c>
      <c r="M1802" s="3">
        <v>485772</v>
      </c>
      <c r="N1802" t="s">
        <v>6077</v>
      </c>
      <c r="O1802">
        <v>90</v>
      </c>
      <c r="P1802">
        <f>_xlfn.XLOOKUP(D:D,CPI_Index!E:E,CPI_Index!B:B)</f>
        <v>130.69999999999999</v>
      </c>
      <c r="Q1802" s="11">
        <f>M1802*(CPI_Index!$B$112/Movies!P1802)</f>
        <v>1132476.8814078041</v>
      </c>
    </row>
    <row r="1803" spans="1:17" hidden="1" x14ac:dyDescent="0.25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 s="3">
        <v>19740070</v>
      </c>
      <c r="N1803" t="s">
        <v>2092</v>
      </c>
      <c r="O1803">
        <v>94</v>
      </c>
      <c r="P1803">
        <f>_xlfn.XLOOKUP(D:D,CPI_Index!E:E,CPI_Index!B:B)</f>
        <v>130.69999999999999</v>
      </c>
      <c r="Q1803" s="11">
        <f>M1803*(CPI_Index!$B$112/Movies!P1803)</f>
        <v>46019887.750573836</v>
      </c>
    </row>
    <row r="1804" spans="1:17" hidden="1" x14ac:dyDescent="0.25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 s="3">
        <v>2218579</v>
      </c>
      <c r="N1804" t="s">
        <v>6081</v>
      </c>
      <c r="O1804">
        <v>95</v>
      </c>
      <c r="P1804">
        <f>_xlfn.XLOOKUP(D:D,CPI_Index!E:E,CPI_Index!B:B)</f>
        <v>130.69999999999999</v>
      </c>
      <c r="Q1804" s="11">
        <f>M1804*(CPI_Index!$B$112/Movies!P1804)</f>
        <v>5172157.7758224942</v>
      </c>
    </row>
    <row r="1805" spans="1:17" hidden="1" x14ac:dyDescent="0.25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 s="3">
        <v>4134992</v>
      </c>
      <c r="N1805" t="s">
        <v>2026</v>
      </c>
      <c r="O1805">
        <v>100</v>
      </c>
      <c r="P1805">
        <f>_xlfn.XLOOKUP(D:D,CPI_Index!E:E,CPI_Index!B:B)</f>
        <v>130.69999999999999</v>
      </c>
      <c r="Q1805" s="11">
        <f>M1805*(CPI_Index!$B$112/Movies!P1805)</f>
        <v>9639878.0596786533</v>
      </c>
    </row>
    <row r="1806" spans="1:17" hidden="1" x14ac:dyDescent="0.25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 s="3">
        <v>1730856</v>
      </c>
      <c r="N1806" t="s">
        <v>551</v>
      </c>
      <c r="O1806">
        <v>105</v>
      </c>
      <c r="P1806">
        <f>_xlfn.XLOOKUP(D:D,CPI_Index!E:E,CPI_Index!B:B)</f>
        <v>130.69999999999999</v>
      </c>
      <c r="Q1806" s="11">
        <f>M1806*(CPI_Index!$B$112/Movies!P1806)</f>
        <v>4035132.5416985461</v>
      </c>
    </row>
    <row r="1807" spans="1:17" hidden="1" x14ac:dyDescent="0.25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 s="3">
        <v>2231274</v>
      </c>
      <c r="N1807" t="s">
        <v>6092</v>
      </c>
      <c r="O1807">
        <v>138</v>
      </c>
      <c r="P1807">
        <f>_xlfn.XLOOKUP(D:D,CPI_Index!E:E,CPI_Index!B:B)</f>
        <v>130.69999999999999</v>
      </c>
      <c r="Q1807" s="11">
        <f>M1807*(CPI_Index!$B$112/Movies!P1807)</f>
        <v>5201753.5409334358</v>
      </c>
    </row>
    <row r="1808" spans="1:17" hidden="1" x14ac:dyDescent="0.25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 s="3">
        <v>1510053</v>
      </c>
      <c r="O1808">
        <v>85</v>
      </c>
      <c r="P1808">
        <f>_xlfn.XLOOKUP(D:D,CPI_Index!E:E,CPI_Index!B:B)</f>
        <v>130.69999999999999</v>
      </c>
      <c r="Q1808" s="11">
        <f>M1808*(CPI_Index!$B$112/Movies!P1808)</f>
        <v>3520376.0451415456</v>
      </c>
    </row>
    <row r="1809" spans="1:17" hidden="1" x14ac:dyDescent="0.25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 s="3">
        <v>20240128</v>
      </c>
      <c r="N1809" t="s">
        <v>1990</v>
      </c>
      <c r="O1809">
        <v>109</v>
      </c>
      <c r="P1809">
        <f>_xlfn.XLOOKUP(D:D,CPI_Index!E:E,CPI_Index!B:B)</f>
        <v>130.69999999999999</v>
      </c>
      <c r="Q1809" s="11">
        <f>M1809*(CPI_Index!$B$112/Movies!P1809)</f>
        <v>47185669.484315224</v>
      </c>
    </row>
    <row r="1810" spans="1:17" hidden="1" x14ac:dyDescent="0.25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 s="3">
        <v>1823154</v>
      </c>
      <c r="N1810" t="s">
        <v>5426</v>
      </c>
      <c r="O1810">
        <v>97</v>
      </c>
      <c r="P1810">
        <f>_xlfn.XLOOKUP(D:D,CPI_Index!E:E,CPI_Index!B:B)</f>
        <v>130.69999999999999</v>
      </c>
      <c r="Q1810" s="11">
        <f>M1810*(CPI_Index!$B$112/Movies!P1810)</f>
        <v>4250306.2264728388</v>
      </c>
    </row>
    <row r="1811" spans="1:17" hidden="1" x14ac:dyDescent="0.25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 s="3">
        <v>15000000</v>
      </c>
      <c r="M1811" s="3">
        <v>5585154</v>
      </c>
      <c r="N1811" t="s">
        <v>2100</v>
      </c>
      <c r="O1811">
        <v>94</v>
      </c>
      <c r="P1811">
        <f>_xlfn.XLOOKUP(D:D,CPI_Index!E:E,CPI_Index!B:B)</f>
        <v>130.69999999999999</v>
      </c>
      <c r="Q1811" s="11">
        <f>M1811*(CPI_Index!$B$112/Movies!P1811)</f>
        <v>13020630.63351186</v>
      </c>
    </row>
    <row r="1812" spans="1:17" hidden="1" x14ac:dyDescent="0.25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 s="3">
        <v>20554</v>
      </c>
      <c r="N1812" t="s">
        <v>4318</v>
      </c>
      <c r="O1812">
        <v>108</v>
      </c>
      <c r="P1812">
        <f>_xlfn.XLOOKUP(D:D,CPI_Index!E:E,CPI_Index!B:B)</f>
        <v>130.69999999999999</v>
      </c>
      <c r="Q1812" s="11">
        <f>M1812*(CPI_Index!$B$112/Movies!P1812)</f>
        <v>47917.397092578423</v>
      </c>
    </row>
    <row r="1813" spans="1:17" hidden="1" x14ac:dyDescent="0.25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 s="3">
        <v>1161135</v>
      </c>
      <c r="N1813" t="s">
        <v>6108</v>
      </c>
      <c r="O1813">
        <v>102</v>
      </c>
      <c r="P1813">
        <f>_xlfn.XLOOKUP(D:D,CPI_Index!E:E,CPI_Index!B:B)</f>
        <v>130.69999999999999</v>
      </c>
      <c r="Q1813" s="11">
        <f>M1813*(CPI_Index!$B$112/Movies!P1813)</f>
        <v>2706945.9410864576</v>
      </c>
    </row>
    <row r="1814" spans="1:17" hidden="1" x14ac:dyDescent="0.25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 s="3">
        <v>15000000</v>
      </c>
      <c r="M1814" s="3">
        <v>1106475</v>
      </c>
      <c r="N1814" t="s">
        <v>2092</v>
      </c>
      <c r="O1814">
        <v>107</v>
      </c>
      <c r="P1814">
        <f>_xlfn.XLOOKUP(D:D,CPI_Index!E:E,CPI_Index!B:B)</f>
        <v>130.69999999999999</v>
      </c>
      <c r="Q1814" s="11">
        <f>M1814*(CPI_Index!$B$112/Movies!P1814)</f>
        <v>2579517.4636572301</v>
      </c>
    </row>
    <row r="1815" spans="1:17" hidden="1" x14ac:dyDescent="0.25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 s="3">
        <v>1436308</v>
      </c>
      <c r="N1815" t="s">
        <v>6113</v>
      </c>
      <c r="O1815">
        <v>97</v>
      </c>
      <c r="P1815">
        <f>_xlfn.XLOOKUP(D:D,CPI_Index!E:E,CPI_Index!B:B)</f>
        <v>130.69999999999999</v>
      </c>
      <c r="Q1815" s="11">
        <f>M1815*(CPI_Index!$B$112/Movies!P1815)</f>
        <v>3348454.8400918134</v>
      </c>
    </row>
    <row r="1816" spans="1:17" hidden="1" x14ac:dyDescent="0.25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  <c r="P1816">
        <f>_xlfn.XLOOKUP(D:D,CPI_Index!E:E,CPI_Index!B:B)</f>
        <v>130.69999999999999</v>
      </c>
      <c r="Q1816" s="11">
        <f>M1816*(CPI_Index!$B$112/Movies!P1816)</f>
        <v>0</v>
      </c>
    </row>
    <row r="1817" spans="1:17" hidden="1" x14ac:dyDescent="0.25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 s="3">
        <v>10000000</v>
      </c>
      <c r="M1817" s="3">
        <v>2346150</v>
      </c>
      <c r="N1817" t="s">
        <v>6119</v>
      </c>
      <c r="O1817">
        <v>96</v>
      </c>
      <c r="P1817">
        <f>_xlfn.XLOOKUP(D:D,CPI_Index!E:E,CPI_Index!B:B)</f>
        <v>130.69999999999999</v>
      </c>
      <c r="Q1817" s="11">
        <f>M1817*(CPI_Index!$B$112/Movies!P1817)</f>
        <v>5469563.1599081866</v>
      </c>
    </row>
    <row r="1818" spans="1:17" hidden="1" x14ac:dyDescent="0.25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 s="3">
        <v>4010647</v>
      </c>
      <c r="N1818" t="s">
        <v>3526</v>
      </c>
      <c r="O1818">
        <v>97</v>
      </c>
      <c r="P1818">
        <f>_xlfn.XLOOKUP(D:D,CPI_Index!E:E,CPI_Index!B:B)</f>
        <v>130.69999999999999</v>
      </c>
      <c r="Q1818" s="11">
        <f>M1818*(CPI_Index!$B$112/Movies!P1818)</f>
        <v>9349993.4269319046</v>
      </c>
    </row>
    <row r="1819" spans="1:17" hidden="1" x14ac:dyDescent="0.25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 s="3">
        <v>358047</v>
      </c>
      <c r="N1819" t="s">
        <v>2216</v>
      </c>
      <c r="O1819">
        <v>99</v>
      </c>
      <c r="P1819">
        <f>_xlfn.XLOOKUP(D:D,CPI_Index!E:E,CPI_Index!B:B)</f>
        <v>130.69999999999999</v>
      </c>
      <c r="Q1819" s="11">
        <f>M1819*(CPI_Index!$B$112/Movies!P1819)</f>
        <v>834712.47819433815</v>
      </c>
    </row>
    <row r="1820" spans="1:17" hidden="1" x14ac:dyDescent="0.25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 s="3">
        <v>6500000</v>
      </c>
      <c r="M1820" s="3">
        <v>2032973</v>
      </c>
      <c r="N1820" t="s">
        <v>4664</v>
      </c>
      <c r="O1820">
        <v>93</v>
      </c>
      <c r="P1820">
        <f>_xlfn.XLOOKUP(D:D,CPI_Index!E:E,CPI_Index!B:B)</f>
        <v>130.69999999999999</v>
      </c>
      <c r="Q1820" s="11">
        <f>M1820*(CPI_Index!$B$112/Movies!P1820)</f>
        <v>4739455.8003060445</v>
      </c>
    </row>
    <row r="1821" spans="1:17" hidden="1" x14ac:dyDescent="0.25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 s="3">
        <v>17500000</v>
      </c>
      <c r="M1821" s="3">
        <v>947306</v>
      </c>
      <c r="N1821" t="s">
        <v>180</v>
      </c>
      <c r="O1821">
        <v>138</v>
      </c>
      <c r="P1821">
        <f>_xlfn.XLOOKUP(D:D,CPI_Index!E:E,CPI_Index!B:B)</f>
        <v>130.69999999999999</v>
      </c>
      <c r="Q1821" s="11">
        <f>M1821*(CPI_Index!$B$112/Movies!P1821)</f>
        <v>2208447.8821729152</v>
      </c>
    </row>
    <row r="1822" spans="1:17" hidden="1" x14ac:dyDescent="0.25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 s="3">
        <v>5006</v>
      </c>
      <c r="N1822" t="s">
        <v>6132</v>
      </c>
      <c r="O1822">
        <v>92</v>
      </c>
      <c r="P1822">
        <f>_xlfn.XLOOKUP(D:D,CPI_Index!E:E,CPI_Index!B:B)</f>
        <v>130.69999999999999</v>
      </c>
      <c r="Q1822" s="11">
        <f>M1822*(CPI_Index!$B$112/Movies!P1822)</f>
        <v>11670.452945677123</v>
      </c>
    </row>
    <row r="1823" spans="1:17" hidden="1" x14ac:dyDescent="0.25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 s="3">
        <v>4263112</v>
      </c>
      <c r="N1823" t="s">
        <v>1685</v>
      </c>
      <c r="O1823">
        <v>104</v>
      </c>
      <c r="P1823">
        <f>_xlfn.XLOOKUP(D:D,CPI_Index!E:E,CPI_Index!B:B)</f>
        <v>130.69999999999999</v>
      </c>
      <c r="Q1823" s="11">
        <f>M1823*(CPI_Index!$B$112/Movies!P1823)</f>
        <v>9938563.3236419279</v>
      </c>
    </row>
    <row r="1824" spans="1:17" hidden="1" x14ac:dyDescent="0.25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  <c r="P1824">
        <f>_xlfn.XLOOKUP(D:D,CPI_Index!E:E,CPI_Index!B:B)</f>
        <v>130.69999999999999</v>
      </c>
      <c r="Q1824" s="11">
        <f>M1824*(CPI_Index!$B$112/Movies!P1824)</f>
        <v>0</v>
      </c>
    </row>
    <row r="1825" spans="1:17" hidden="1" x14ac:dyDescent="0.25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 s="3">
        <v>1576702</v>
      </c>
      <c r="N1825" t="s">
        <v>4064</v>
      </c>
      <c r="O1825">
        <v>107</v>
      </c>
      <c r="P1825">
        <f>_xlfn.XLOOKUP(D:D,CPI_Index!E:E,CPI_Index!B:B)</f>
        <v>130.69999999999999</v>
      </c>
      <c r="Q1825" s="11">
        <f>M1825*(CPI_Index!$B$112/Movies!P1825)</f>
        <v>3675754.3947972455</v>
      </c>
    </row>
    <row r="1826" spans="1:17" hidden="1" x14ac:dyDescent="0.25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 s="3">
        <v>12000000</v>
      </c>
      <c r="M1826" s="3">
        <v>1531489</v>
      </c>
      <c r="N1826" t="s">
        <v>50</v>
      </c>
      <c r="O1826">
        <v>106</v>
      </c>
      <c r="P1826">
        <f>_xlfn.XLOOKUP(D:D,CPI_Index!E:E,CPI_Index!B:B)</f>
        <v>130.69999999999999</v>
      </c>
      <c r="Q1826" s="11">
        <f>M1826*(CPI_Index!$B$112/Movies!P1826)</f>
        <v>3570349.6426931904</v>
      </c>
    </row>
    <row r="1827" spans="1:17" hidden="1" x14ac:dyDescent="0.25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  <c r="P1827">
        <f>_xlfn.XLOOKUP(D:D,CPI_Index!E:E,CPI_Index!B:B)</f>
        <v>130.69999999999999</v>
      </c>
      <c r="Q1827" s="11">
        <f>M1827*(CPI_Index!$B$112/Movies!P1827)</f>
        <v>0</v>
      </c>
    </row>
    <row r="1828" spans="1:17" hidden="1" x14ac:dyDescent="0.25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 s="3">
        <v>11359129</v>
      </c>
      <c r="N1828" t="s">
        <v>4207</v>
      </c>
      <c r="O1828">
        <v>103</v>
      </c>
      <c r="P1828">
        <f>_xlfn.XLOOKUP(D:D,CPI_Index!E:E,CPI_Index!B:B)</f>
        <v>130.69999999999999</v>
      </c>
      <c r="Q1828" s="11">
        <f>M1828*(CPI_Index!$B$112/Movies!P1828)</f>
        <v>26481458.349655699</v>
      </c>
    </row>
    <row r="1829" spans="1:17" hidden="1" x14ac:dyDescent="0.25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 s="3">
        <v>8141292</v>
      </c>
      <c r="N1829" t="s">
        <v>6154</v>
      </c>
      <c r="O1829">
        <v>101</v>
      </c>
      <c r="P1829">
        <f>_xlfn.XLOOKUP(D:D,CPI_Index!E:E,CPI_Index!B:B)</f>
        <v>130.69999999999999</v>
      </c>
      <c r="Q1829" s="11">
        <f>M1829*(CPI_Index!$B$112/Movies!P1829)</f>
        <v>18979737.355776589</v>
      </c>
    </row>
    <row r="1830" spans="1:17" hidden="1" x14ac:dyDescent="0.25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 s="3">
        <v>7500000</v>
      </c>
      <c r="M1830" s="3">
        <v>4562778</v>
      </c>
      <c r="N1830" t="s">
        <v>6156</v>
      </c>
      <c r="O1830">
        <v>90</v>
      </c>
      <c r="P1830">
        <f>_xlfn.XLOOKUP(D:D,CPI_Index!E:E,CPI_Index!B:B)</f>
        <v>130.69999999999999</v>
      </c>
      <c r="Q1830" s="11">
        <f>M1830*(CPI_Index!$B$112/Movies!P1830)</f>
        <v>10637172.583014537</v>
      </c>
    </row>
    <row r="1831" spans="1:17" hidden="1" x14ac:dyDescent="0.25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 s="3">
        <v>715983</v>
      </c>
      <c r="N1831" t="s">
        <v>4531</v>
      </c>
      <c r="O1831">
        <v>99</v>
      </c>
      <c r="P1831">
        <f>_xlfn.XLOOKUP(D:D,CPI_Index!E:E,CPI_Index!B:B)</f>
        <v>130.69999999999999</v>
      </c>
      <c r="Q1831" s="11">
        <f>M1831*(CPI_Index!$B$112/Movies!P1831)</f>
        <v>1669166.1828615149</v>
      </c>
    </row>
    <row r="1832" spans="1:17" hidden="1" x14ac:dyDescent="0.25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 s="3">
        <v>16000000</v>
      </c>
      <c r="M1832" s="3">
        <v>17854933</v>
      </c>
      <c r="N1832" t="s">
        <v>5109</v>
      </c>
      <c r="O1832">
        <v>87</v>
      </c>
      <c r="P1832">
        <f>_xlfn.XLOOKUP(D:D,CPI_Index!E:E,CPI_Index!B:B)</f>
        <v>130.69999999999999</v>
      </c>
      <c r="Q1832" s="11">
        <f>M1832*(CPI_Index!$B$112/Movies!P1832)</f>
        <v>41625080.987758227</v>
      </c>
    </row>
    <row r="1833" spans="1:17" hidden="1" x14ac:dyDescent="0.25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 s="3">
        <v>1224605</v>
      </c>
      <c r="N1833" t="s">
        <v>180</v>
      </c>
      <c r="O1833">
        <v>103</v>
      </c>
      <c r="P1833">
        <f>_xlfn.XLOOKUP(D:D,CPI_Index!E:E,CPI_Index!B:B)</f>
        <v>130.69999999999999</v>
      </c>
      <c r="Q1833" s="11">
        <f>M1833*(CPI_Index!$B$112/Movies!P1833)</f>
        <v>2854913.1101759756</v>
      </c>
    </row>
    <row r="1834" spans="1:17" hidden="1" x14ac:dyDescent="0.25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 s="3">
        <v>2415312</v>
      </c>
      <c r="N1834" t="s">
        <v>6166</v>
      </c>
      <c r="O1834">
        <v>84</v>
      </c>
      <c r="P1834">
        <f>_xlfn.XLOOKUP(D:D,CPI_Index!E:E,CPI_Index!B:B)</f>
        <v>130.69999999999999</v>
      </c>
      <c r="Q1834" s="11">
        <f>M1834*(CPI_Index!$B$112/Movies!P1834)</f>
        <v>5630800.0489671007</v>
      </c>
    </row>
    <row r="1835" spans="1:17" hidden="1" x14ac:dyDescent="0.25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 s="3">
        <v>1547867</v>
      </c>
      <c r="N1835" t="s">
        <v>6166</v>
      </c>
      <c r="O1835">
        <v>82</v>
      </c>
      <c r="P1835">
        <f>_xlfn.XLOOKUP(D:D,CPI_Index!E:E,CPI_Index!B:B)</f>
        <v>130.69999999999999</v>
      </c>
      <c r="Q1835" s="11">
        <f>M1835*(CPI_Index!$B$112/Movies!P1835)</f>
        <v>3608531.5600612089</v>
      </c>
    </row>
    <row r="1836" spans="1:17" hidden="1" x14ac:dyDescent="0.25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 s="3">
        <v>1305887</v>
      </c>
      <c r="N1836" t="s">
        <v>6171</v>
      </c>
      <c r="O1836">
        <v>91</v>
      </c>
      <c r="P1836">
        <f>_xlfn.XLOOKUP(D:D,CPI_Index!E:E,CPI_Index!B:B)</f>
        <v>130.69999999999999</v>
      </c>
      <c r="Q1836" s="11">
        <f>M1836*(CPI_Index!$B$112/Movies!P1836)</f>
        <v>3044405.2708492731</v>
      </c>
    </row>
    <row r="1837" spans="1:17" hidden="1" x14ac:dyDescent="0.25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 s="3">
        <v>11000000</v>
      </c>
      <c r="M1837" s="3">
        <v>1794001</v>
      </c>
      <c r="N1837" t="s">
        <v>6175</v>
      </c>
      <c r="O1837">
        <v>107</v>
      </c>
      <c r="P1837">
        <f>_xlfn.XLOOKUP(D:D,CPI_Index!E:E,CPI_Index!B:B)</f>
        <v>130.69999999999999</v>
      </c>
      <c r="Q1837" s="11">
        <f>M1837*(CPI_Index!$B$112/Movies!P1837)</f>
        <v>4182342.0405508801</v>
      </c>
    </row>
    <row r="1838" spans="1:17" hidden="1" x14ac:dyDescent="0.25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 s="3">
        <v>9000000</v>
      </c>
      <c r="M1838" s="3">
        <v>2544504</v>
      </c>
      <c r="N1838" t="s">
        <v>23</v>
      </c>
      <c r="O1838">
        <v>109</v>
      </c>
      <c r="P1838">
        <f>_xlfn.XLOOKUP(D:D,CPI_Index!E:E,CPI_Index!B:B)</f>
        <v>130.69999999999999</v>
      </c>
      <c r="Q1838" s="11">
        <f>M1838*(CPI_Index!$B$112/Movies!P1838)</f>
        <v>5931984.4590665651</v>
      </c>
    </row>
    <row r="1839" spans="1:17" hidden="1" x14ac:dyDescent="0.25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  <c r="P1839">
        <f>_xlfn.XLOOKUP(D:D,CPI_Index!E:E,CPI_Index!B:B)</f>
        <v>130.69999999999999</v>
      </c>
      <c r="Q1839" s="11">
        <f>M1839*(CPI_Index!$B$112/Movies!P1839)</f>
        <v>0</v>
      </c>
    </row>
    <row r="1840" spans="1:17" hidden="1" x14ac:dyDescent="0.25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 s="3">
        <v>42000000</v>
      </c>
      <c r="N1840" t="s">
        <v>6186</v>
      </c>
      <c r="O1840">
        <v>125</v>
      </c>
      <c r="P1840">
        <f>_xlfn.XLOOKUP(D:D,CPI_Index!E:E,CPI_Index!B:B)</f>
        <v>130.69999999999999</v>
      </c>
      <c r="Q1840" s="11">
        <f>M1840*(CPI_Index!$B$112/Movies!P1840)</f>
        <v>0</v>
      </c>
    </row>
    <row r="1841" spans="1:17" hidden="1" x14ac:dyDescent="0.25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 s="3">
        <v>59227</v>
      </c>
      <c r="N1841" t="s">
        <v>4701</v>
      </c>
      <c r="O1841">
        <v>93</v>
      </c>
      <c r="P1841">
        <f>_xlfn.XLOOKUP(D:D,CPI_Index!E:E,CPI_Index!B:B)</f>
        <v>130.69999999999999</v>
      </c>
      <c r="Q1841" s="11">
        <f>M1841*(CPI_Index!$B$112/Movies!P1841)</f>
        <v>138075.49273144605</v>
      </c>
    </row>
    <row r="1842" spans="1:17" hidden="1" x14ac:dyDescent="0.25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 s="3">
        <v>774048</v>
      </c>
      <c r="N1842" t="s">
        <v>6194</v>
      </c>
      <c r="O1842">
        <v>112</v>
      </c>
      <c r="P1842">
        <f>_xlfn.XLOOKUP(D:D,CPI_Index!E:E,CPI_Index!B:B)</f>
        <v>130.69999999999999</v>
      </c>
      <c r="Q1842" s="11">
        <f>M1842*(CPI_Index!$B$112/Movies!P1842)</f>
        <v>1804532.7130833971</v>
      </c>
    </row>
    <row r="1843" spans="1:17" hidden="1" x14ac:dyDescent="0.25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 s="3">
        <v>2293625</v>
      </c>
      <c r="N1843" t="s">
        <v>6198</v>
      </c>
      <c r="O1843">
        <v>92</v>
      </c>
      <c r="P1843">
        <f>_xlfn.XLOOKUP(D:D,CPI_Index!E:E,CPI_Index!B:B)</f>
        <v>130.69999999999999</v>
      </c>
      <c r="Q1843" s="11">
        <f>M1843*(CPI_Index!$B$112/Movies!P1843)</f>
        <v>5347111.993114002</v>
      </c>
    </row>
    <row r="1844" spans="1:17" hidden="1" x14ac:dyDescent="0.25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  <c r="P1844">
        <f>_xlfn.XLOOKUP(D:D,CPI_Index!E:E,CPI_Index!B:B)</f>
        <v>130.69999999999999</v>
      </c>
      <c r="Q1844" s="11">
        <f>M1844*(CPI_Index!$B$112/Movies!P1844)</f>
        <v>0</v>
      </c>
    </row>
    <row r="1845" spans="1:17" hidden="1" x14ac:dyDescent="0.25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 s="3">
        <v>102000000</v>
      </c>
      <c r="M1845" s="3">
        <v>520881154</v>
      </c>
      <c r="N1845" t="s">
        <v>4150</v>
      </c>
      <c r="O1845">
        <v>137</v>
      </c>
      <c r="P1845">
        <f>_xlfn.XLOOKUP(D:D,CPI_Index!E:E,CPI_Index!B:B)</f>
        <v>136.19999999999999</v>
      </c>
      <c r="Q1845" s="11">
        <f>M1845*(CPI_Index!$B$112/Movies!P1845)</f>
        <v>1165289923.8164463</v>
      </c>
    </row>
    <row r="1846" spans="1:17" hidden="1" x14ac:dyDescent="0.25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 s="3">
        <v>24000000</v>
      </c>
      <c r="M1846" s="3">
        <v>83531958</v>
      </c>
      <c r="N1846" t="s">
        <v>6210</v>
      </c>
      <c r="O1846">
        <v>122</v>
      </c>
      <c r="P1846">
        <f>_xlfn.XLOOKUP(D:D,CPI_Index!E:E,CPI_Index!B:B)</f>
        <v>136.19999999999999</v>
      </c>
      <c r="Q1846" s="11">
        <f>M1846*(CPI_Index!$B$112/Movies!P1846)</f>
        <v>186873624.10132158</v>
      </c>
    </row>
    <row r="1847" spans="1:17" hidden="1" x14ac:dyDescent="0.25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 s="3">
        <v>19000000</v>
      </c>
      <c r="M1847" s="3">
        <v>272742922</v>
      </c>
      <c r="N1847" t="s">
        <v>6213</v>
      </c>
      <c r="O1847">
        <v>118</v>
      </c>
      <c r="P1847">
        <f>_xlfn.XLOOKUP(D:D,CPI_Index!E:E,CPI_Index!B:B)</f>
        <v>136.19999999999999</v>
      </c>
      <c r="Q1847" s="11">
        <f>M1847*(CPI_Index!$B$112/Movies!P1847)</f>
        <v>610167168.38032305</v>
      </c>
    </row>
    <row r="1848" spans="1:17" hidden="1" x14ac:dyDescent="0.25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 s="3">
        <v>70000000</v>
      </c>
      <c r="M1848" s="3">
        <v>300854823</v>
      </c>
      <c r="N1848" t="s">
        <v>1546</v>
      </c>
      <c r="O1848">
        <v>142</v>
      </c>
      <c r="P1848">
        <f>_xlfn.XLOOKUP(D:D,CPI_Index!E:E,CPI_Index!B:B)</f>
        <v>136.19999999999999</v>
      </c>
      <c r="Q1848" s="11">
        <f>M1848*(CPI_Index!$B$112/Movies!P1848)</f>
        <v>673057742.79074883</v>
      </c>
    </row>
    <row r="1849" spans="1:17" hidden="1" x14ac:dyDescent="0.25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 s="3">
        <v>6500000</v>
      </c>
      <c r="M1849" s="3">
        <v>57529070</v>
      </c>
      <c r="N1849" t="s">
        <v>31</v>
      </c>
      <c r="O1849">
        <v>112</v>
      </c>
      <c r="P1849">
        <f>_xlfn.XLOOKUP(D:D,CPI_Index!E:E,CPI_Index!B:B)</f>
        <v>136.19999999999999</v>
      </c>
      <c r="Q1849" s="11">
        <f>M1849*(CPI_Index!$B$112/Movies!P1849)</f>
        <v>128701230.75624081</v>
      </c>
    </row>
    <row r="1850" spans="1:17" hidden="1" x14ac:dyDescent="0.25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 s="3">
        <v>35000000</v>
      </c>
      <c r="M1850" s="3">
        <v>182291969</v>
      </c>
      <c r="N1850" t="s">
        <v>1546</v>
      </c>
      <c r="O1850">
        <v>128</v>
      </c>
      <c r="P1850">
        <f>_xlfn.XLOOKUP(D:D,CPI_Index!E:E,CPI_Index!B:B)</f>
        <v>136.19999999999999</v>
      </c>
      <c r="Q1850" s="11">
        <f>M1850*(CPI_Index!$B$112/Movies!P1850)</f>
        <v>407814705.97870779</v>
      </c>
    </row>
    <row r="1851" spans="1:17" hidden="1" x14ac:dyDescent="0.25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 s="3">
        <v>11336986</v>
      </c>
      <c r="N1851" t="s">
        <v>3915</v>
      </c>
      <c r="O1851">
        <v>83</v>
      </c>
      <c r="P1851">
        <f>_xlfn.XLOOKUP(D:D,CPI_Index!E:E,CPI_Index!B:B)</f>
        <v>136.19999999999999</v>
      </c>
      <c r="Q1851" s="11">
        <f>M1851*(CPI_Index!$B$112/Movies!P1851)</f>
        <v>25362552.380323052</v>
      </c>
    </row>
    <row r="1852" spans="1:17" hidden="1" x14ac:dyDescent="0.25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 s="3">
        <v>30000000</v>
      </c>
      <c r="M1852" s="3">
        <v>191502426</v>
      </c>
      <c r="N1852" t="s">
        <v>50</v>
      </c>
      <c r="O1852">
        <v>99</v>
      </c>
      <c r="P1852">
        <f>_xlfn.XLOOKUP(D:D,CPI_Index!E:E,CPI_Index!B:B)</f>
        <v>136.19999999999999</v>
      </c>
      <c r="Q1852" s="11">
        <f>M1852*(CPI_Index!$B$112/Movies!P1852)</f>
        <v>428419891.35242289</v>
      </c>
    </row>
    <row r="1853" spans="1:17" hidden="1" x14ac:dyDescent="0.25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 s="3">
        <v>16500000</v>
      </c>
      <c r="M1853" s="3">
        <v>45456285</v>
      </c>
      <c r="N1853" t="s">
        <v>5764</v>
      </c>
      <c r="O1853">
        <v>130</v>
      </c>
      <c r="P1853">
        <f>_xlfn.XLOOKUP(D:D,CPI_Index!E:E,CPI_Index!B:B)</f>
        <v>136.19999999999999</v>
      </c>
      <c r="Q1853" s="11">
        <f>M1853*(CPI_Index!$B$112/Movies!P1853)</f>
        <v>101692584.72466961</v>
      </c>
    </row>
    <row r="1854" spans="1:17" hidden="1" x14ac:dyDescent="0.25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 s="3">
        <v>2000000</v>
      </c>
      <c r="M1854" s="3">
        <v>33616692</v>
      </c>
      <c r="N1854" t="s">
        <v>6238</v>
      </c>
      <c r="O1854">
        <v>106</v>
      </c>
      <c r="P1854">
        <f>_xlfn.XLOOKUP(D:D,CPI_Index!E:E,CPI_Index!B:B)</f>
        <v>136.19999999999999</v>
      </c>
      <c r="Q1854" s="11">
        <f>M1854*(CPI_Index!$B$112/Movies!P1854)</f>
        <v>75205624.466960356</v>
      </c>
    </row>
    <row r="1855" spans="1:17" hidden="1" x14ac:dyDescent="0.25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 s="3">
        <v>48000000</v>
      </c>
      <c r="M1855" s="3">
        <v>390493908</v>
      </c>
      <c r="N1855" t="s">
        <v>23</v>
      </c>
      <c r="O1855">
        <v>143</v>
      </c>
      <c r="P1855">
        <f>_xlfn.XLOOKUP(D:D,CPI_Index!E:E,CPI_Index!B:B)</f>
        <v>136.19999999999999</v>
      </c>
      <c r="Q1855" s="11">
        <f>M1855*(CPI_Index!$B$112/Movies!P1855)</f>
        <v>873593933.68281937</v>
      </c>
    </row>
    <row r="1856" spans="1:17" hidden="1" x14ac:dyDescent="0.25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 s="3">
        <v>38000000</v>
      </c>
      <c r="M1856" s="3">
        <v>34416893</v>
      </c>
      <c r="N1856" t="s">
        <v>6244</v>
      </c>
      <c r="O1856">
        <v>140</v>
      </c>
      <c r="P1856">
        <f>_xlfn.XLOOKUP(D:D,CPI_Index!E:E,CPI_Index!B:B)</f>
        <v>136.19999999999999</v>
      </c>
      <c r="Q1856" s="11">
        <f>M1856*(CPI_Index!$B$112/Movies!P1856)</f>
        <v>76995795.132892802</v>
      </c>
    </row>
    <row r="1857" spans="1:17" hidden="1" x14ac:dyDescent="0.25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 s="3">
        <v>25000000</v>
      </c>
      <c r="M1857" s="3">
        <v>424967620</v>
      </c>
      <c r="N1857" t="s">
        <v>1724</v>
      </c>
      <c r="O1857">
        <v>84</v>
      </c>
      <c r="P1857">
        <f>_xlfn.XLOOKUP(D:D,CPI_Index!E:E,CPI_Index!B:B)</f>
        <v>136.19999999999999</v>
      </c>
      <c r="Q1857" s="11">
        <f>M1857*(CPI_Index!$B$112/Movies!P1857)</f>
        <v>950716841.51248157</v>
      </c>
    </row>
    <row r="1858" spans="1:17" hidden="1" x14ac:dyDescent="0.25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 s="3">
        <v>11000000</v>
      </c>
      <c r="M1858" s="3">
        <v>119418501</v>
      </c>
      <c r="N1858" t="s">
        <v>61</v>
      </c>
      <c r="O1858">
        <v>130</v>
      </c>
      <c r="P1858">
        <f>_xlfn.XLOOKUP(D:D,CPI_Index!E:E,CPI_Index!B:B)</f>
        <v>136.19999999999999</v>
      </c>
      <c r="Q1858" s="11">
        <f>M1858*(CPI_Index!$B$112/Movies!P1858)</f>
        <v>267157248.56607929</v>
      </c>
    </row>
    <row r="1859" spans="1:17" hidden="1" x14ac:dyDescent="0.25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 s="3">
        <v>40000000</v>
      </c>
      <c r="M1859" s="3">
        <v>205405498</v>
      </c>
      <c r="N1859" t="s">
        <v>23</v>
      </c>
      <c r="O1859">
        <v>189</v>
      </c>
      <c r="P1859">
        <f>_xlfn.XLOOKUP(D:D,CPI_Index!E:E,CPI_Index!B:B)</f>
        <v>136.19999999999999</v>
      </c>
      <c r="Q1859" s="11">
        <f>M1859*(CPI_Index!$B$112/Movies!P1859)</f>
        <v>459523166.23054332</v>
      </c>
    </row>
    <row r="1860" spans="1:17" hidden="1" x14ac:dyDescent="0.25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 s="3">
        <v>35000000</v>
      </c>
      <c r="M1860" s="3">
        <v>46704056</v>
      </c>
      <c r="N1860" t="s">
        <v>1724</v>
      </c>
      <c r="O1860">
        <v>108</v>
      </c>
      <c r="P1860">
        <f>_xlfn.XLOOKUP(D:D,CPI_Index!E:E,CPI_Index!B:B)</f>
        <v>136.19999999999999</v>
      </c>
      <c r="Q1860" s="11">
        <f>M1860*(CPI_Index!$B$112/Movies!P1860)</f>
        <v>104484037.17474303</v>
      </c>
    </row>
    <row r="1861" spans="1:17" hidden="1" x14ac:dyDescent="0.25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 s="3">
        <v>17000000</v>
      </c>
      <c r="M1861" s="3">
        <v>59489799</v>
      </c>
      <c r="N1861" t="s">
        <v>31</v>
      </c>
      <c r="O1861">
        <v>102</v>
      </c>
      <c r="P1861">
        <f>_xlfn.XLOOKUP(D:D,CPI_Index!E:E,CPI_Index!B:B)</f>
        <v>136.19999999999999</v>
      </c>
      <c r="Q1861" s="11">
        <f>M1861*(CPI_Index!$B$112/Movies!P1861)</f>
        <v>133087678.08590308</v>
      </c>
    </row>
    <row r="1862" spans="1:17" hidden="1" x14ac:dyDescent="0.25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 s="3">
        <v>40000000</v>
      </c>
      <c r="M1862" s="3">
        <v>152368585</v>
      </c>
      <c r="N1862" t="s">
        <v>4207</v>
      </c>
      <c r="O1862">
        <v>137</v>
      </c>
      <c r="P1862">
        <f>_xlfn.XLOOKUP(D:D,CPI_Index!E:E,CPI_Index!B:B)</f>
        <v>136.19999999999999</v>
      </c>
      <c r="Q1862" s="11">
        <f>M1862*(CPI_Index!$B$112/Movies!P1862)</f>
        <v>340871570.11380321</v>
      </c>
    </row>
    <row r="1863" spans="1:17" hidden="1" x14ac:dyDescent="0.25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 s="3">
        <v>20000000</v>
      </c>
      <c r="M1863" s="3">
        <v>38039850</v>
      </c>
      <c r="N1863" t="s">
        <v>6268</v>
      </c>
      <c r="O1863">
        <v>93</v>
      </c>
      <c r="P1863">
        <f>_xlfn.XLOOKUP(D:D,CPI_Index!E:E,CPI_Index!B:B)</f>
        <v>136.19999999999999</v>
      </c>
      <c r="Q1863" s="11">
        <f>M1863*(CPI_Index!$B$112/Movies!P1863)</f>
        <v>85100897.907488987</v>
      </c>
    </row>
    <row r="1864" spans="1:17" hidden="1" x14ac:dyDescent="0.25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 s="3">
        <v>89325780</v>
      </c>
      <c r="N1864" t="s">
        <v>2092</v>
      </c>
      <c r="O1864">
        <v>105</v>
      </c>
      <c r="P1864">
        <f>_xlfn.XLOOKUP(D:D,CPI_Index!E:E,CPI_Index!B:B)</f>
        <v>136.19999999999999</v>
      </c>
      <c r="Q1864" s="11">
        <f>M1864*(CPI_Index!$B$112/Movies!P1864)</f>
        <v>199835280.22026432</v>
      </c>
    </row>
    <row r="1865" spans="1:17" hidden="1" x14ac:dyDescent="0.25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 s="3">
        <v>27000000</v>
      </c>
      <c r="M1865" s="3">
        <v>179033791</v>
      </c>
      <c r="N1865" t="s">
        <v>5109</v>
      </c>
      <c r="O1865">
        <v>113</v>
      </c>
      <c r="P1865">
        <f>_xlfn.XLOOKUP(D:D,CPI_Index!E:E,CPI_Index!B:B)</f>
        <v>136.19999999999999</v>
      </c>
      <c r="Q1865" s="11">
        <f>M1865*(CPI_Index!$B$112/Movies!P1865)</f>
        <v>400525668.99926579</v>
      </c>
    </row>
    <row r="1866" spans="1:17" hidden="1" x14ac:dyDescent="0.25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 s="3">
        <v>25196249</v>
      </c>
      <c r="N1866" t="s">
        <v>4143</v>
      </c>
      <c r="O1866">
        <v>102</v>
      </c>
      <c r="P1866">
        <f>_xlfn.XLOOKUP(D:D,CPI_Index!E:E,CPI_Index!B:B)</f>
        <v>136.19999999999999</v>
      </c>
      <c r="Q1866" s="11">
        <f>M1866*(CPI_Index!$B$112/Movies!P1866)</f>
        <v>56367819.899412625</v>
      </c>
    </row>
    <row r="1867" spans="1:17" hidden="1" x14ac:dyDescent="0.25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 s="3">
        <v>24000000</v>
      </c>
      <c r="M1867" s="3">
        <v>41895491</v>
      </c>
      <c r="N1867" t="s">
        <v>2100</v>
      </c>
      <c r="O1867">
        <v>137</v>
      </c>
      <c r="P1867">
        <f>_xlfn.XLOOKUP(D:D,CPI_Index!E:E,CPI_Index!B:B)</f>
        <v>136.19999999999999</v>
      </c>
      <c r="Q1867" s="11">
        <f>M1867*(CPI_Index!$B$112/Movies!P1867)</f>
        <v>93726549.983113065</v>
      </c>
    </row>
    <row r="1868" spans="1:17" hidden="1" x14ac:dyDescent="0.25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  <c r="P1868">
        <f>_xlfn.XLOOKUP(D:D,CPI_Index!E:E,CPI_Index!B:B)</f>
        <v>136.19999999999999</v>
      </c>
      <c r="Q1868" s="11">
        <f>M1868*(CPI_Index!$B$112/Movies!P1868)</f>
        <v>0</v>
      </c>
    </row>
    <row r="1869" spans="1:17" hidden="1" x14ac:dyDescent="0.25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 s="3">
        <v>19000000</v>
      </c>
      <c r="M1869" s="3">
        <v>174999005</v>
      </c>
      <c r="N1869" t="s">
        <v>180</v>
      </c>
      <c r="O1869">
        <v>99</v>
      </c>
      <c r="P1869">
        <f>_xlfn.XLOOKUP(D:D,CPI_Index!E:E,CPI_Index!B:B)</f>
        <v>136.19999999999999</v>
      </c>
      <c r="Q1869" s="11">
        <f>M1869*(CPI_Index!$B$112/Movies!P1869)</f>
        <v>391499242.46328926</v>
      </c>
    </row>
    <row r="1870" spans="1:17" hidden="1" x14ac:dyDescent="0.25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 s="3">
        <v>403056</v>
      </c>
      <c r="N1870" t="s">
        <v>6288</v>
      </c>
      <c r="O1870">
        <v>238</v>
      </c>
      <c r="P1870">
        <f>_xlfn.XLOOKUP(D:D,CPI_Index!E:E,CPI_Index!B:B)</f>
        <v>136.19999999999999</v>
      </c>
      <c r="Q1870" s="11">
        <f>M1870*(CPI_Index!$B$112/Movies!P1870)</f>
        <v>901697.23348017619</v>
      </c>
    </row>
    <row r="1871" spans="1:17" hidden="1" x14ac:dyDescent="0.25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 s="3">
        <v>11000000</v>
      </c>
      <c r="M1871" s="3">
        <v>2807854</v>
      </c>
      <c r="N1871" t="s">
        <v>31</v>
      </c>
      <c r="O1871">
        <v>102</v>
      </c>
      <c r="P1871">
        <f>_xlfn.XLOOKUP(D:D,CPI_Index!E:E,CPI_Index!B:B)</f>
        <v>136.19999999999999</v>
      </c>
      <c r="Q1871" s="11">
        <f>M1871*(CPI_Index!$B$112/Movies!P1871)</f>
        <v>6281594.0807635831</v>
      </c>
    </row>
    <row r="1872" spans="1:17" hidden="1" x14ac:dyDescent="0.25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 s="3">
        <v>43000000</v>
      </c>
      <c r="M1872" s="3">
        <v>59509925</v>
      </c>
      <c r="N1872" t="s">
        <v>6295</v>
      </c>
      <c r="O1872">
        <v>105</v>
      </c>
      <c r="P1872">
        <f>_xlfn.XLOOKUP(D:D,CPI_Index!E:E,CPI_Index!B:B)</f>
        <v>136.19999999999999</v>
      </c>
      <c r="Q1872" s="11">
        <f>M1872*(CPI_Index!$B$112/Movies!P1872)</f>
        <v>133132702.99192365</v>
      </c>
    </row>
    <row r="1873" spans="1:17" hidden="1" x14ac:dyDescent="0.25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 s="3">
        <v>30000000</v>
      </c>
      <c r="M1873" s="3">
        <v>96888996</v>
      </c>
      <c r="N1873" t="s">
        <v>44</v>
      </c>
      <c r="O1873">
        <v>110</v>
      </c>
      <c r="P1873">
        <f>_xlfn.XLOOKUP(D:D,CPI_Index!E:E,CPI_Index!B:B)</f>
        <v>136.19999999999999</v>
      </c>
      <c r="Q1873" s="11">
        <f>M1873*(CPI_Index!$B$112/Movies!P1873)</f>
        <v>216755338.33480176</v>
      </c>
    </row>
    <row r="1874" spans="1:17" hidden="1" x14ac:dyDescent="0.25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 s="3">
        <v>2500000</v>
      </c>
      <c r="M1874" s="3">
        <v>6401336</v>
      </c>
      <c r="N1874" t="s">
        <v>2026</v>
      </c>
      <c r="O1874">
        <v>104</v>
      </c>
      <c r="P1874">
        <f>_xlfn.XLOOKUP(D:D,CPI_Index!E:E,CPI_Index!B:B)</f>
        <v>136.19999999999999</v>
      </c>
      <c r="Q1874" s="11">
        <f>M1874*(CPI_Index!$B$112/Movies!P1874)</f>
        <v>14320756.822320117</v>
      </c>
    </row>
    <row r="1875" spans="1:17" hidden="1" x14ac:dyDescent="0.25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 s="3">
        <v>6788000</v>
      </c>
      <c r="M1875" s="3">
        <v>13878411</v>
      </c>
      <c r="N1875" t="s">
        <v>219</v>
      </c>
      <c r="O1875">
        <v>103</v>
      </c>
      <c r="P1875">
        <f>_xlfn.XLOOKUP(D:D,CPI_Index!E:E,CPI_Index!B:B)</f>
        <v>136.19999999999999</v>
      </c>
      <c r="Q1875" s="11">
        <f>M1875*(CPI_Index!$B$112/Movies!P1875)</f>
        <v>31048104.491189428</v>
      </c>
    </row>
    <row r="1876" spans="1:17" hidden="1" x14ac:dyDescent="0.25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 s="3">
        <v>26000000</v>
      </c>
      <c r="M1876" s="3">
        <v>181096164</v>
      </c>
      <c r="N1876" t="s">
        <v>180</v>
      </c>
      <c r="O1876">
        <v>84</v>
      </c>
      <c r="P1876">
        <f>_xlfn.XLOOKUP(D:D,CPI_Index!E:E,CPI_Index!B:B)</f>
        <v>136.19999999999999</v>
      </c>
      <c r="Q1876" s="11">
        <f>M1876*(CPI_Index!$B$112/Movies!P1876)</f>
        <v>405139509.33039647</v>
      </c>
    </row>
    <row r="1877" spans="1:17" hidden="1" x14ac:dyDescent="0.25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 s="3">
        <v>65000000</v>
      </c>
      <c r="M1877" s="3">
        <v>17218080</v>
      </c>
      <c r="N1877" t="s">
        <v>2100</v>
      </c>
      <c r="O1877">
        <v>100</v>
      </c>
      <c r="P1877">
        <f>_xlfn.XLOOKUP(D:D,CPI_Index!E:E,CPI_Index!B:B)</f>
        <v>136.19999999999999</v>
      </c>
      <c r="Q1877" s="11">
        <f>M1877*(CPI_Index!$B$112/Movies!P1877)</f>
        <v>38519449.162995592</v>
      </c>
    </row>
    <row r="1878" spans="1:17" hidden="1" x14ac:dyDescent="0.25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 s="3">
        <v>30000000</v>
      </c>
      <c r="M1878" s="3">
        <v>74787599</v>
      </c>
      <c r="N1878" t="s">
        <v>31</v>
      </c>
      <c r="O1878">
        <v>132</v>
      </c>
      <c r="P1878">
        <f>_xlfn.XLOOKUP(D:D,CPI_Index!E:E,CPI_Index!B:B)</f>
        <v>136.19999999999999</v>
      </c>
      <c r="Q1878" s="11">
        <f>M1878*(CPI_Index!$B$112/Movies!P1878)</f>
        <v>167311170.45007342</v>
      </c>
    </row>
    <row r="1879" spans="1:17" hidden="1" x14ac:dyDescent="0.25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 s="3">
        <v>9000000</v>
      </c>
      <c r="M1879" s="3">
        <v>6153939</v>
      </c>
      <c r="N1879" t="s">
        <v>3880</v>
      </c>
      <c r="O1879">
        <v>116</v>
      </c>
      <c r="P1879">
        <f>_xlfn.XLOOKUP(D:D,CPI_Index!E:E,CPI_Index!B:B)</f>
        <v>136.19999999999999</v>
      </c>
      <c r="Q1879" s="11">
        <f>M1879*(CPI_Index!$B$112/Movies!P1879)</f>
        <v>13767292.314977974</v>
      </c>
    </row>
    <row r="1880" spans="1:17" hidden="1" x14ac:dyDescent="0.25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 s="3">
        <v>40000000</v>
      </c>
      <c r="M1880" s="3">
        <v>8479793</v>
      </c>
      <c r="N1880" t="s">
        <v>4016</v>
      </c>
      <c r="O1880">
        <v>94</v>
      </c>
      <c r="P1880">
        <f>_xlfn.XLOOKUP(D:D,CPI_Index!E:E,CPI_Index!B:B)</f>
        <v>136.19999999999999</v>
      </c>
      <c r="Q1880" s="11">
        <f>M1880*(CPI_Index!$B$112/Movies!P1880)</f>
        <v>18970579.494126286</v>
      </c>
    </row>
    <row r="1881" spans="1:17" hidden="1" x14ac:dyDescent="0.25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 s="3">
        <v>35000000</v>
      </c>
      <c r="M1881" s="3">
        <v>63707829</v>
      </c>
      <c r="N1881" t="s">
        <v>2092</v>
      </c>
      <c r="O1881">
        <v>99</v>
      </c>
      <c r="P1881">
        <f>_xlfn.XLOOKUP(D:D,CPI_Index!E:E,CPI_Index!B:B)</f>
        <v>136.19999999999999</v>
      </c>
      <c r="Q1881" s="11">
        <f>M1881*(CPI_Index!$B$112/Movies!P1881)</f>
        <v>142524049.16519824</v>
      </c>
    </row>
    <row r="1882" spans="1:17" hidden="1" x14ac:dyDescent="0.25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 s="3">
        <v>16000000</v>
      </c>
      <c r="M1882" s="3">
        <v>2641357</v>
      </c>
      <c r="N1882" t="s">
        <v>1786</v>
      </c>
      <c r="O1882">
        <v>115</v>
      </c>
      <c r="P1882">
        <f>_xlfn.XLOOKUP(D:D,CPI_Index!E:E,CPI_Index!B:B)</f>
        <v>136.19999999999999</v>
      </c>
      <c r="Q1882" s="11">
        <f>M1882*(CPI_Index!$B$112/Movies!P1882)</f>
        <v>5909115.1093979441</v>
      </c>
    </row>
    <row r="1883" spans="1:17" hidden="1" x14ac:dyDescent="0.25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 s="3">
        <v>25000000</v>
      </c>
      <c r="M1883" s="3">
        <v>78656813</v>
      </c>
      <c r="N1883" t="s">
        <v>554</v>
      </c>
      <c r="O1883">
        <v>88</v>
      </c>
      <c r="P1883">
        <f>_xlfn.XLOOKUP(D:D,CPI_Index!E:E,CPI_Index!B:B)</f>
        <v>136.19999999999999</v>
      </c>
      <c r="Q1883" s="11">
        <f>M1883*(CPI_Index!$B$112/Movies!P1883)</f>
        <v>175967187.37958884</v>
      </c>
    </row>
    <row r="1884" spans="1:17" hidden="1" x14ac:dyDescent="0.25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 s="3">
        <v>23000000</v>
      </c>
      <c r="M1884" s="3">
        <v>86930411</v>
      </c>
      <c r="N1884" t="s">
        <v>44</v>
      </c>
      <c r="O1884">
        <v>85</v>
      </c>
      <c r="P1884">
        <f>_xlfn.XLOOKUP(D:D,CPI_Index!E:E,CPI_Index!B:B)</f>
        <v>136.19999999999999</v>
      </c>
      <c r="Q1884" s="11">
        <f>M1884*(CPI_Index!$B$112/Movies!P1884)</f>
        <v>194476477.47209984</v>
      </c>
    </row>
    <row r="1885" spans="1:17" hidden="1" x14ac:dyDescent="0.25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 s="3">
        <v>15000000</v>
      </c>
      <c r="M1885" s="3">
        <v>30102717</v>
      </c>
      <c r="N1885" t="s">
        <v>6326</v>
      </c>
      <c r="O1885">
        <v>110</v>
      </c>
      <c r="P1885">
        <f>_xlfn.XLOOKUP(D:D,CPI_Index!E:E,CPI_Index!B:B)</f>
        <v>136.19999999999999</v>
      </c>
      <c r="Q1885" s="11">
        <f>M1885*(CPI_Index!$B$112/Movies!P1885)</f>
        <v>67344330.909691632</v>
      </c>
    </row>
    <row r="1886" spans="1:17" hidden="1" x14ac:dyDescent="0.25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 s="3">
        <v>12000000</v>
      </c>
      <c r="M1886" s="3">
        <v>14919570</v>
      </c>
      <c r="N1886" t="s">
        <v>6331</v>
      </c>
      <c r="O1886">
        <v>118</v>
      </c>
      <c r="P1886">
        <f>_xlfn.XLOOKUP(D:D,CPI_Index!E:E,CPI_Index!B:B)</f>
        <v>136.19999999999999</v>
      </c>
      <c r="Q1886" s="11">
        <f>M1886*(CPI_Index!$B$112/Movies!P1886)</f>
        <v>33377334.647577092</v>
      </c>
    </row>
    <row r="1887" spans="1:17" hidden="1" x14ac:dyDescent="0.25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 s="3">
        <v>2853801</v>
      </c>
      <c r="N1887" t="s">
        <v>118</v>
      </c>
      <c r="O1887">
        <v>99</v>
      </c>
      <c r="P1887">
        <f>_xlfn.XLOOKUP(D:D,CPI_Index!E:E,CPI_Index!B:B)</f>
        <v>136.19999999999999</v>
      </c>
      <c r="Q1887" s="11">
        <f>M1887*(CPI_Index!$B$112/Movies!P1887)</f>
        <v>6384384.4691629959</v>
      </c>
    </row>
    <row r="1888" spans="1:17" hidden="1" x14ac:dyDescent="0.25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 s="3">
        <v>2175939</v>
      </c>
      <c r="N1888" t="s">
        <v>6338</v>
      </c>
      <c r="O1888">
        <v>98</v>
      </c>
      <c r="P1888">
        <f>_xlfn.XLOOKUP(D:D,CPI_Index!E:E,CPI_Index!B:B)</f>
        <v>136.19999999999999</v>
      </c>
      <c r="Q1888" s="11">
        <f>M1888*(CPI_Index!$B$112/Movies!P1888)</f>
        <v>4867904.6497797351</v>
      </c>
    </row>
    <row r="1889" spans="1:17" hidden="1" x14ac:dyDescent="0.25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 s="3">
        <v>8000000</v>
      </c>
      <c r="M1889" s="3">
        <v>47624353</v>
      </c>
      <c r="N1889" t="s">
        <v>23</v>
      </c>
      <c r="O1889">
        <v>97</v>
      </c>
      <c r="P1889">
        <f>_xlfn.XLOOKUP(D:D,CPI_Index!E:E,CPI_Index!B:B)</f>
        <v>136.19999999999999</v>
      </c>
      <c r="Q1889" s="11">
        <f>M1889*(CPI_Index!$B$112/Movies!P1889)</f>
        <v>106542880.75697504</v>
      </c>
    </row>
    <row r="1890" spans="1:17" hidden="1" x14ac:dyDescent="0.25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 s="3">
        <v>10000000</v>
      </c>
      <c r="M1890" s="3">
        <v>15073942</v>
      </c>
      <c r="N1890" t="s">
        <v>2100</v>
      </c>
      <c r="O1890">
        <v>111</v>
      </c>
      <c r="P1890">
        <f>_xlfn.XLOOKUP(D:D,CPI_Index!E:E,CPI_Index!B:B)</f>
        <v>136.19999999999999</v>
      </c>
      <c r="Q1890" s="11">
        <f>M1890*(CPI_Index!$B$112/Movies!P1890)</f>
        <v>33722688.160058737</v>
      </c>
    </row>
    <row r="1891" spans="1:17" hidden="1" x14ac:dyDescent="0.25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 s="3">
        <v>6000000</v>
      </c>
      <c r="M1891" s="3">
        <v>31347154</v>
      </c>
      <c r="N1891" t="s">
        <v>61</v>
      </c>
      <c r="O1891">
        <v>102</v>
      </c>
      <c r="P1891">
        <f>_xlfn.XLOOKUP(D:D,CPI_Index!E:E,CPI_Index!B:B)</f>
        <v>136.19999999999999</v>
      </c>
      <c r="Q1891" s="11">
        <f>M1891*(CPI_Index!$B$112/Movies!P1891)</f>
        <v>70128324.697503671</v>
      </c>
    </row>
    <row r="1892" spans="1:17" hidden="1" x14ac:dyDescent="0.25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 s="3">
        <v>25000000</v>
      </c>
      <c r="M1892" s="3">
        <v>43001500</v>
      </c>
      <c r="N1892" t="s">
        <v>44</v>
      </c>
      <c r="O1892">
        <v>108</v>
      </c>
      <c r="P1892">
        <f>_xlfn.XLOOKUP(D:D,CPI_Index!E:E,CPI_Index!B:B)</f>
        <v>136.19999999999999</v>
      </c>
      <c r="Q1892" s="11">
        <f>M1892*(CPI_Index!$B$112/Movies!P1892)</f>
        <v>96200859.397944197</v>
      </c>
    </row>
    <row r="1893" spans="1:17" hidden="1" x14ac:dyDescent="0.25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 s="3">
        <v>30000000</v>
      </c>
      <c r="M1893" s="3">
        <v>49114016</v>
      </c>
      <c r="N1893" t="s">
        <v>2100</v>
      </c>
      <c r="O1893">
        <v>136</v>
      </c>
      <c r="P1893">
        <f>_xlfn.XLOOKUP(D:D,CPI_Index!E:E,CPI_Index!B:B)</f>
        <v>136.19999999999999</v>
      </c>
      <c r="Q1893" s="11">
        <f>M1893*(CPI_Index!$B$112/Movies!P1893)</f>
        <v>109875482.19676946</v>
      </c>
    </row>
    <row r="1894" spans="1:17" hidden="1" x14ac:dyDescent="0.25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 s="3">
        <v>20000000</v>
      </c>
      <c r="M1894" s="3">
        <v>54830779</v>
      </c>
      <c r="N1894" t="s">
        <v>23</v>
      </c>
      <c r="O1894">
        <v>104</v>
      </c>
      <c r="P1894">
        <f>_xlfn.XLOOKUP(D:D,CPI_Index!E:E,CPI_Index!B:B)</f>
        <v>136.19999999999999</v>
      </c>
      <c r="Q1894" s="11">
        <f>M1894*(CPI_Index!$B$112/Movies!P1894)</f>
        <v>122664745.67767988</v>
      </c>
    </row>
    <row r="1895" spans="1:17" hidden="1" x14ac:dyDescent="0.25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 s="3">
        <v>1794187</v>
      </c>
      <c r="N1895" t="s">
        <v>6359</v>
      </c>
      <c r="O1895">
        <v>99</v>
      </c>
      <c r="P1895">
        <f>_xlfn.XLOOKUP(D:D,CPI_Index!E:E,CPI_Index!B:B)</f>
        <v>136.19999999999999</v>
      </c>
      <c r="Q1895" s="11">
        <f>M1895*(CPI_Index!$B$112/Movies!P1895)</f>
        <v>4013867.6864904552</v>
      </c>
    </row>
    <row r="1896" spans="1:17" hidden="1" x14ac:dyDescent="0.25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 s="3">
        <v>3500000</v>
      </c>
      <c r="M1896" s="3">
        <v>2023808</v>
      </c>
      <c r="N1896" t="s">
        <v>6362</v>
      </c>
      <c r="O1896">
        <v>129</v>
      </c>
      <c r="P1896">
        <f>_xlfn.XLOOKUP(D:D,CPI_Index!E:E,CPI_Index!B:B)</f>
        <v>136.19999999999999</v>
      </c>
      <c r="Q1896" s="11">
        <f>M1896*(CPI_Index!$B$112/Movies!P1896)</f>
        <v>4527564.5932452278</v>
      </c>
    </row>
    <row r="1897" spans="1:17" hidden="1" x14ac:dyDescent="0.25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 s="3">
        <v>13000000</v>
      </c>
      <c r="M1897" s="3">
        <v>20560255</v>
      </c>
      <c r="N1897" t="s">
        <v>61</v>
      </c>
      <c r="O1897">
        <v>90</v>
      </c>
      <c r="P1897">
        <f>_xlfn.XLOOKUP(D:D,CPI_Index!E:E,CPI_Index!B:B)</f>
        <v>136.19999999999999</v>
      </c>
      <c r="Q1897" s="11">
        <f>M1897*(CPI_Index!$B$112/Movies!P1897)</f>
        <v>45996400.135829665</v>
      </c>
    </row>
    <row r="1898" spans="1:17" hidden="1" x14ac:dyDescent="0.25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 s="3">
        <v>11000000</v>
      </c>
      <c r="M1898" s="3">
        <v>34872033</v>
      </c>
      <c r="N1898" t="s">
        <v>2026</v>
      </c>
      <c r="O1898">
        <v>89</v>
      </c>
      <c r="P1898">
        <f>_xlfn.XLOOKUP(D:D,CPI_Index!E:E,CPI_Index!B:B)</f>
        <v>136.19999999999999</v>
      </c>
      <c r="Q1898" s="11">
        <f>M1898*(CPI_Index!$B$112/Movies!P1898)</f>
        <v>78014012.151982382</v>
      </c>
    </row>
    <row r="1899" spans="1:17" hidden="1" x14ac:dyDescent="0.25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 s="3">
        <v>35000000</v>
      </c>
      <c r="M1899" s="3">
        <v>23562716</v>
      </c>
      <c r="N1899" t="s">
        <v>6371</v>
      </c>
      <c r="O1899">
        <v>109</v>
      </c>
      <c r="P1899">
        <f>_xlfn.XLOOKUP(D:D,CPI_Index!E:E,CPI_Index!B:B)</f>
        <v>136.19999999999999</v>
      </c>
      <c r="Q1899" s="11">
        <f>M1899*(CPI_Index!$B$112/Movies!P1899)</f>
        <v>52713359.509544782</v>
      </c>
    </row>
    <row r="1900" spans="1:17" hidden="1" x14ac:dyDescent="0.25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 s="3">
        <v>28000000</v>
      </c>
      <c r="M1900" s="3">
        <v>29679</v>
      </c>
      <c r="N1900" t="s">
        <v>2508</v>
      </c>
      <c r="O1900">
        <v>125</v>
      </c>
      <c r="P1900">
        <f>_xlfn.XLOOKUP(D:D,CPI_Index!E:E,CPI_Index!B:B)</f>
        <v>136.19999999999999</v>
      </c>
      <c r="Q1900" s="11">
        <f>M1900*(CPI_Index!$B$112/Movies!P1900)</f>
        <v>66396.411894273129</v>
      </c>
    </row>
    <row r="1901" spans="1:17" hidden="1" x14ac:dyDescent="0.25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 s="3">
        <v>30000000</v>
      </c>
      <c r="M1901" s="3">
        <v>15556340</v>
      </c>
      <c r="N1901" t="s">
        <v>6376</v>
      </c>
      <c r="O1901">
        <v>91</v>
      </c>
      <c r="P1901">
        <f>_xlfn.XLOOKUP(D:D,CPI_Index!E:E,CPI_Index!B:B)</f>
        <v>136.19999999999999</v>
      </c>
      <c r="Q1901" s="11">
        <f>M1901*(CPI_Index!$B$112/Movies!P1901)</f>
        <v>34801885.447870776</v>
      </c>
    </row>
    <row r="1902" spans="1:17" hidden="1" x14ac:dyDescent="0.25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 s="3">
        <v>17000000</v>
      </c>
      <c r="M1902" s="3">
        <v>9151887</v>
      </c>
      <c r="N1902" t="s">
        <v>6326</v>
      </c>
      <c r="O1902">
        <v>92</v>
      </c>
      <c r="P1902">
        <f>_xlfn.XLOOKUP(D:D,CPI_Index!E:E,CPI_Index!B:B)</f>
        <v>136.19999999999999</v>
      </c>
      <c r="Q1902" s="11">
        <f>M1902*(CPI_Index!$B$112/Movies!P1902)</f>
        <v>20474155.425110132</v>
      </c>
    </row>
    <row r="1903" spans="1:17" hidden="1" x14ac:dyDescent="0.25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 s="3">
        <v>7294835</v>
      </c>
      <c r="N1903" t="s">
        <v>1724</v>
      </c>
      <c r="O1903">
        <v>88</v>
      </c>
      <c r="P1903">
        <f>_xlfn.XLOOKUP(D:D,CPI_Index!E:E,CPI_Index!B:B)</f>
        <v>136.19999999999999</v>
      </c>
      <c r="Q1903" s="11">
        <f>M1903*(CPI_Index!$B$112/Movies!P1903)</f>
        <v>16319649.225403817</v>
      </c>
    </row>
    <row r="1904" spans="1:17" hidden="1" x14ac:dyDescent="0.25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 s="3">
        <v>8000000</v>
      </c>
      <c r="M1904" s="3">
        <v>2275557</v>
      </c>
      <c r="N1904" t="s">
        <v>6386</v>
      </c>
      <c r="O1904">
        <v>79</v>
      </c>
      <c r="P1904">
        <f>_xlfn.XLOOKUP(D:D,CPI_Index!E:E,CPI_Index!B:B)</f>
        <v>136.19999999999999</v>
      </c>
      <c r="Q1904" s="11">
        <f>M1904*(CPI_Index!$B$112/Movies!P1904)</f>
        <v>5090765.1828193832</v>
      </c>
    </row>
    <row r="1905" spans="1:17" hidden="1" x14ac:dyDescent="0.25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 s="3">
        <v>14000000</v>
      </c>
      <c r="M1905" s="3">
        <v>43882682</v>
      </c>
      <c r="N1905" t="s">
        <v>61</v>
      </c>
      <c r="O1905">
        <v>132</v>
      </c>
      <c r="P1905">
        <f>_xlfn.XLOOKUP(D:D,CPI_Index!E:E,CPI_Index!B:B)</f>
        <v>136.19999999999999</v>
      </c>
      <c r="Q1905" s="11">
        <f>M1905*(CPI_Index!$B$112/Movies!P1905)</f>
        <v>98172196.809104264</v>
      </c>
    </row>
    <row r="1906" spans="1:17" hidden="1" x14ac:dyDescent="0.25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 s="3">
        <v>23000000</v>
      </c>
      <c r="M1906" s="3">
        <v>7434726</v>
      </c>
      <c r="N1906" t="s">
        <v>6390</v>
      </c>
      <c r="O1906">
        <v>98</v>
      </c>
      <c r="P1906">
        <f>_xlfn.XLOOKUP(D:D,CPI_Index!E:E,CPI_Index!B:B)</f>
        <v>136.19999999999999</v>
      </c>
      <c r="Q1906" s="11">
        <f>M1906*(CPI_Index!$B$112/Movies!P1906)</f>
        <v>16632606.550660793</v>
      </c>
    </row>
    <row r="1907" spans="1:17" hidden="1" x14ac:dyDescent="0.25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 s="3">
        <v>14789113</v>
      </c>
      <c r="N1907" t="s">
        <v>5764</v>
      </c>
      <c r="O1907">
        <v>116</v>
      </c>
      <c r="P1907">
        <f>_xlfn.XLOOKUP(D:D,CPI_Index!E:E,CPI_Index!B:B)</f>
        <v>136.19999999999999</v>
      </c>
      <c r="Q1907" s="11">
        <f>M1907*(CPI_Index!$B$112/Movies!P1907)</f>
        <v>33085482.607195299</v>
      </c>
    </row>
    <row r="1908" spans="1:17" hidden="1" x14ac:dyDescent="0.25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 s="3">
        <v>16371128</v>
      </c>
      <c r="N1908" t="s">
        <v>6295</v>
      </c>
      <c r="O1908">
        <v>112</v>
      </c>
      <c r="P1908">
        <f>_xlfn.XLOOKUP(D:D,CPI_Index!E:E,CPI_Index!B:B)</f>
        <v>136.19999999999999</v>
      </c>
      <c r="Q1908" s="11">
        <f>M1908*(CPI_Index!$B$112/Movies!P1908)</f>
        <v>36624689.439060204</v>
      </c>
    </row>
    <row r="1909" spans="1:17" hidden="1" x14ac:dyDescent="0.25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 s="3">
        <v>35000000</v>
      </c>
      <c r="M1909" s="3">
        <v>14587732</v>
      </c>
      <c r="N1909" t="s">
        <v>44</v>
      </c>
      <c r="O1909">
        <v>115</v>
      </c>
      <c r="P1909">
        <f>_xlfn.XLOOKUP(D:D,CPI_Index!E:E,CPI_Index!B:B)</f>
        <v>136.19999999999999</v>
      </c>
      <c r="Q1909" s="11">
        <f>M1909*(CPI_Index!$B$112/Movies!P1909)</f>
        <v>32634962.851688694</v>
      </c>
    </row>
    <row r="1910" spans="1:17" hidden="1" x14ac:dyDescent="0.25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 s="3">
        <v>15000000</v>
      </c>
      <c r="M1910" s="3">
        <v>32704700</v>
      </c>
      <c r="N1910" t="s">
        <v>61</v>
      </c>
      <c r="O1910">
        <v>90</v>
      </c>
      <c r="P1910">
        <f>_xlfn.XLOOKUP(D:D,CPI_Index!E:E,CPI_Index!B:B)</f>
        <v>136.19999999999999</v>
      </c>
      <c r="Q1910" s="11">
        <f>M1910*(CPI_Index!$B$112/Movies!P1910)</f>
        <v>73165360.425844342</v>
      </c>
    </row>
    <row r="1911" spans="1:17" hidden="1" x14ac:dyDescent="0.25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 s="3">
        <v>24000000</v>
      </c>
      <c r="M1911" s="3">
        <v>65595485</v>
      </c>
      <c r="N1911" t="s">
        <v>61</v>
      </c>
      <c r="O1911">
        <v>111</v>
      </c>
      <c r="P1911">
        <f>_xlfn.XLOOKUP(D:D,CPI_Index!E:E,CPI_Index!B:B)</f>
        <v>136.19999999999999</v>
      </c>
      <c r="Q1911" s="11">
        <f>M1911*(CPI_Index!$B$112/Movies!P1911)</f>
        <v>146747021.14170337</v>
      </c>
    </row>
    <row r="1912" spans="1:17" hidden="1" x14ac:dyDescent="0.25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 s="3">
        <v>21756163</v>
      </c>
      <c r="N1912" t="s">
        <v>4143</v>
      </c>
      <c r="O1912">
        <v>102</v>
      </c>
      <c r="P1912">
        <f>_xlfn.XLOOKUP(D:D,CPI_Index!E:E,CPI_Index!B:B)</f>
        <v>136.19999999999999</v>
      </c>
      <c r="Q1912" s="11">
        <f>M1912*(CPI_Index!$B$112/Movies!P1912)</f>
        <v>48671827.210719526</v>
      </c>
    </row>
    <row r="1913" spans="1:17" hidden="1" x14ac:dyDescent="0.25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 s="3">
        <v>28862081</v>
      </c>
      <c r="N1913" t="s">
        <v>4150</v>
      </c>
      <c r="O1913">
        <v>95</v>
      </c>
      <c r="P1913">
        <f>_xlfn.XLOOKUP(D:D,CPI_Index!E:E,CPI_Index!B:B)</f>
        <v>136.19999999999999</v>
      </c>
      <c r="Q1913" s="11">
        <f>M1913*(CPI_Index!$B$112/Movies!P1913)</f>
        <v>64568840.533773862</v>
      </c>
    </row>
    <row r="1914" spans="1:17" hidden="1" x14ac:dyDescent="0.25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 s="3">
        <v>17000000</v>
      </c>
      <c r="M1914" s="3">
        <v>7241350</v>
      </c>
      <c r="N1914" t="s">
        <v>118</v>
      </c>
      <c r="O1914">
        <v>120</v>
      </c>
      <c r="P1914">
        <f>_xlfn.XLOOKUP(D:D,CPI_Index!E:E,CPI_Index!B:B)</f>
        <v>136.19999999999999</v>
      </c>
      <c r="Q1914" s="11">
        <f>M1914*(CPI_Index!$B$112/Movies!P1914)</f>
        <v>16199995.190895742</v>
      </c>
    </row>
    <row r="1915" spans="1:17" hidden="1" x14ac:dyDescent="0.25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 s="3">
        <v>15000000</v>
      </c>
      <c r="M1915" s="3">
        <v>38016380</v>
      </c>
      <c r="N1915" t="s">
        <v>44</v>
      </c>
      <c r="O1915">
        <v>107</v>
      </c>
      <c r="P1915">
        <f>_xlfn.XLOOKUP(D:D,CPI_Index!E:E,CPI_Index!B:B)</f>
        <v>136.19999999999999</v>
      </c>
      <c r="Q1915" s="11">
        <f>M1915*(CPI_Index!$B$112/Movies!P1915)</f>
        <v>85048391.967694566</v>
      </c>
    </row>
    <row r="1916" spans="1:17" hidden="1" x14ac:dyDescent="0.25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 s="3">
        <v>14000000</v>
      </c>
      <c r="M1916" s="3">
        <v>39673161</v>
      </c>
      <c r="N1916" t="s">
        <v>6411</v>
      </c>
      <c r="O1916">
        <v>91</v>
      </c>
      <c r="P1916">
        <f>_xlfn.XLOOKUP(D:D,CPI_Index!E:E,CPI_Index!B:B)</f>
        <v>136.19999999999999</v>
      </c>
      <c r="Q1916" s="11">
        <f>M1916*(CPI_Index!$B$112/Movies!P1916)</f>
        <v>88754861.649779737</v>
      </c>
    </row>
    <row r="1917" spans="1:17" hidden="1" x14ac:dyDescent="0.25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 s="3">
        <v>545825</v>
      </c>
      <c r="N1917" t="s">
        <v>6417</v>
      </c>
      <c r="O1917">
        <v>118</v>
      </c>
      <c r="P1917">
        <f>_xlfn.XLOOKUP(D:D,CPI_Index!E:E,CPI_Index!B:B)</f>
        <v>136.19999999999999</v>
      </c>
      <c r="Q1917" s="11">
        <f>M1917*(CPI_Index!$B$112/Movies!P1917)</f>
        <v>1221093.0800293686</v>
      </c>
    </row>
    <row r="1918" spans="1:17" hidden="1" x14ac:dyDescent="0.25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 s="3">
        <v>7000000</v>
      </c>
      <c r="M1918" s="3">
        <v>191125</v>
      </c>
      <c r="N1918" t="s">
        <v>31</v>
      </c>
      <c r="O1918">
        <v>127</v>
      </c>
      <c r="P1918">
        <f>_xlfn.XLOOKUP(D:D,CPI_Index!E:E,CPI_Index!B:B)</f>
        <v>136.19999999999999</v>
      </c>
      <c r="Q1918" s="11">
        <f>M1918*(CPI_Index!$B$112/Movies!P1918)</f>
        <v>427575.53230543318</v>
      </c>
    </row>
    <row r="1919" spans="1:17" hidden="1" x14ac:dyDescent="0.25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 s="3">
        <v>40766041</v>
      </c>
      <c r="N1919" t="s">
        <v>61</v>
      </c>
      <c r="O1919">
        <v>75</v>
      </c>
      <c r="P1919">
        <f>_xlfn.XLOOKUP(D:D,CPI_Index!E:E,CPI_Index!B:B)</f>
        <v>136.19999999999999</v>
      </c>
      <c r="Q1919" s="11">
        <f>M1919*(CPI_Index!$B$112/Movies!P1919)</f>
        <v>91199799.50587371</v>
      </c>
    </row>
    <row r="1920" spans="1:17" hidden="1" x14ac:dyDescent="0.25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 s="3">
        <v>13000000</v>
      </c>
      <c r="M1920" s="3">
        <v>4102526</v>
      </c>
      <c r="N1920" t="s">
        <v>363</v>
      </c>
      <c r="O1920">
        <v>92</v>
      </c>
      <c r="P1920">
        <f>_xlfn.XLOOKUP(D:D,CPI_Index!E:E,CPI_Index!B:B)</f>
        <v>136.19999999999999</v>
      </c>
      <c r="Q1920" s="11">
        <f>M1920*(CPI_Index!$B$112/Movies!P1920)</f>
        <v>9177971.1615271661</v>
      </c>
    </row>
    <row r="1921" spans="1:17" hidden="1" x14ac:dyDescent="0.25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 s="3">
        <v>29000000</v>
      </c>
      <c r="M1921" s="3">
        <v>22773535</v>
      </c>
      <c r="N1921" t="s">
        <v>44</v>
      </c>
      <c r="O1921">
        <v>118</v>
      </c>
      <c r="P1921">
        <f>_xlfn.XLOOKUP(D:D,CPI_Index!E:E,CPI_Index!B:B)</f>
        <v>136.19999999999999</v>
      </c>
      <c r="Q1921" s="11">
        <f>M1921*(CPI_Index!$B$112/Movies!P1921)</f>
        <v>50947842.250367105</v>
      </c>
    </row>
    <row r="1922" spans="1:17" hidden="1" x14ac:dyDescent="0.25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 s="3">
        <v>40991329</v>
      </c>
      <c r="N1922" t="s">
        <v>180</v>
      </c>
      <c r="O1922">
        <v>134</v>
      </c>
      <c r="P1922">
        <f>_xlfn.XLOOKUP(D:D,CPI_Index!E:E,CPI_Index!B:B)</f>
        <v>136.19999999999999</v>
      </c>
      <c r="Q1922" s="11">
        <f>M1922*(CPI_Index!$B$112/Movies!P1922)</f>
        <v>91703802.836270183</v>
      </c>
    </row>
    <row r="1923" spans="1:17" hidden="1" x14ac:dyDescent="0.25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 s="3">
        <v>135893</v>
      </c>
      <c r="N1923" t="s">
        <v>3086</v>
      </c>
      <c r="O1923">
        <v>108</v>
      </c>
      <c r="P1923">
        <f>_xlfn.XLOOKUP(D:D,CPI_Index!E:E,CPI_Index!B:B)</f>
        <v>136.19999999999999</v>
      </c>
      <c r="Q1923" s="11">
        <f>M1923*(CPI_Index!$B$112/Movies!P1923)</f>
        <v>304013.19456681353</v>
      </c>
    </row>
    <row r="1924" spans="1:17" hidden="1" x14ac:dyDescent="0.25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 s="3">
        <v>2971661</v>
      </c>
      <c r="N1924" t="s">
        <v>6437</v>
      </c>
      <c r="O1924">
        <v>102</v>
      </c>
      <c r="P1924">
        <f>_xlfn.XLOOKUP(D:D,CPI_Index!E:E,CPI_Index!B:B)</f>
        <v>136.19999999999999</v>
      </c>
      <c r="Q1924" s="11">
        <f>M1924*(CPI_Index!$B$112/Movies!P1924)</f>
        <v>6648055.1152716596</v>
      </c>
    </row>
    <row r="1925" spans="1:17" hidden="1" x14ac:dyDescent="0.25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 s="3">
        <v>25000000</v>
      </c>
      <c r="M1925" s="3">
        <v>36489888</v>
      </c>
      <c r="N1925" t="s">
        <v>44</v>
      </c>
      <c r="O1925">
        <v>97</v>
      </c>
      <c r="P1925">
        <f>_xlfn.XLOOKUP(D:D,CPI_Index!E:E,CPI_Index!B:B)</f>
        <v>136.19999999999999</v>
      </c>
      <c r="Q1925" s="11">
        <f>M1925*(CPI_Index!$B$112/Movies!P1925)</f>
        <v>81633398.4845815</v>
      </c>
    </row>
    <row r="1926" spans="1:17" hidden="1" x14ac:dyDescent="0.25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 s="3">
        <v>25000000</v>
      </c>
      <c r="M1926" s="3">
        <v>33691313</v>
      </c>
      <c r="N1926" t="s">
        <v>23</v>
      </c>
      <c r="O1926">
        <v>101</v>
      </c>
      <c r="P1926">
        <f>_xlfn.XLOOKUP(D:D,CPI_Index!E:E,CPI_Index!B:B)</f>
        <v>136.19999999999999</v>
      </c>
      <c r="Q1926" s="11">
        <f>M1926*(CPI_Index!$B$112/Movies!P1926)</f>
        <v>75372562.930249631</v>
      </c>
    </row>
    <row r="1927" spans="1:17" hidden="1" x14ac:dyDescent="0.25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 s="3">
        <v>1277404</v>
      </c>
      <c r="N1927" t="s">
        <v>2026</v>
      </c>
      <c r="O1927">
        <v>100</v>
      </c>
      <c r="P1927">
        <f>_xlfn.XLOOKUP(D:D,CPI_Index!E:E,CPI_Index!B:B)</f>
        <v>136.19999999999999</v>
      </c>
      <c r="Q1927" s="11">
        <f>M1927*(CPI_Index!$B$112/Movies!P1927)</f>
        <v>2857745.9530102788</v>
      </c>
    </row>
    <row r="1928" spans="1:17" hidden="1" x14ac:dyDescent="0.25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 s="3">
        <v>13000000</v>
      </c>
      <c r="M1928" s="3">
        <v>3752428</v>
      </c>
      <c r="N1928" t="s">
        <v>3526</v>
      </c>
      <c r="O1928">
        <v>95</v>
      </c>
      <c r="P1928">
        <f>_xlfn.XLOOKUP(D:D,CPI_Index!E:E,CPI_Index!B:B)</f>
        <v>136.19999999999999</v>
      </c>
      <c r="Q1928" s="11">
        <f>M1928*(CPI_Index!$B$112/Movies!P1928)</f>
        <v>8394748.9838472828</v>
      </c>
    </row>
    <row r="1929" spans="1:17" hidden="1" x14ac:dyDescent="0.25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 s="3">
        <v>18000000</v>
      </c>
      <c r="M1929" s="3">
        <v>11657385</v>
      </c>
      <c r="N1929" t="s">
        <v>1083</v>
      </c>
      <c r="O1929">
        <v>77</v>
      </c>
      <c r="P1929">
        <f>_xlfn.XLOOKUP(D:D,CPI_Index!E:E,CPI_Index!B:B)</f>
        <v>136.19999999999999</v>
      </c>
      <c r="Q1929" s="11">
        <f>M1929*(CPI_Index!$B$112/Movies!P1929)</f>
        <v>26079333.403083701</v>
      </c>
    </row>
    <row r="1930" spans="1:17" hidden="1" x14ac:dyDescent="0.25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 s="3">
        <v>13500000</v>
      </c>
      <c r="M1930" s="3">
        <v>26255594</v>
      </c>
      <c r="N1930" t="s">
        <v>44</v>
      </c>
      <c r="O1930">
        <v>108</v>
      </c>
      <c r="P1930">
        <f>_xlfn.XLOOKUP(D:D,CPI_Index!E:E,CPI_Index!B:B)</f>
        <v>136.19999999999999</v>
      </c>
      <c r="Q1930" s="11">
        <f>M1930*(CPI_Index!$B$112/Movies!P1930)</f>
        <v>58737734.888399415</v>
      </c>
    </row>
    <row r="1931" spans="1:17" hidden="1" x14ac:dyDescent="0.25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 s="3">
        <v>6000000</v>
      </c>
      <c r="M1931" s="3">
        <v>1193062</v>
      </c>
      <c r="N1931" t="s">
        <v>3978</v>
      </c>
      <c r="O1931">
        <v>91</v>
      </c>
      <c r="P1931">
        <f>_xlfn.XLOOKUP(D:D,CPI_Index!E:E,CPI_Index!B:B)</f>
        <v>136.19999999999999</v>
      </c>
      <c r="Q1931" s="11">
        <f>M1931*(CPI_Index!$B$112/Movies!P1931)</f>
        <v>2669060.1424375917</v>
      </c>
    </row>
    <row r="1932" spans="1:17" hidden="1" x14ac:dyDescent="0.25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 s="3">
        <v>573904</v>
      </c>
      <c r="N1932" t="s">
        <v>4664</v>
      </c>
      <c r="O1932">
        <v>111</v>
      </c>
      <c r="P1932">
        <f>_xlfn.XLOOKUP(D:D,CPI_Index!E:E,CPI_Index!B:B)</f>
        <v>136.19999999999999</v>
      </c>
      <c r="Q1932" s="11">
        <f>M1932*(CPI_Index!$B$112/Movies!P1932)</f>
        <v>1283910.0499265785</v>
      </c>
    </row>
    <row r="1933" spans="1:17" hidden="1" x14ac:dyDescent="0.25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 s="3">
        <v>14000000</v>
      </c>
      <c r="M1933" s="3">
        <v>15545943</v>
      </c>
      <c r="N1933" t="s">
        <v>5246</v>
      </c>
      <c r="O1933">
        <v>103</v>
      </c>
      <c r="P1933">
        <f>_xlfn.XLOOKUP(D:D,CPI_Index!E:E,CPI_Index!B:B)</f>
        <v>136.19999999999999</v>
      </c>
      <c r="Q1933" s="11">
        <f>M1933*(CPI_Index!$B$112/Movies!P1933)</f>
        <v>34778625.786343612</v>
      </c>
    </row>
    <row r="1934" spans="1:17" hidden="1" x14ac:dyDescent="0.25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 s="3">
        <v>14000000</v>
      </c>
      <c r="M1934" s="3">
        <v>34793160</v>
      </c>
      <c r="N1934" t="s">
        <v>1724</v>
      </c>
      <c r="O1934">
        <v>107</v>
      </c>
      <c r="P1934">
        <f>_xlfn.XLOOKUP(D:D,CPI_Index!E:E,CPI_Index!B:B)</f>
        <v>136.19999999999999</v>
      </c>
      <c r="Q1934" s="11">
        <f>M1934*(CPI_Index!$B$112/Movies!P1934)</f>
        <v>77837561.321585909</v>
      </c>
    </row>
    <row r="1935" spans="1:17" hidden="1" x14ac:dyDescent="0.25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 s="3">
        <v>23000000</v>
      </c>
      <c r="M1935" s="3">
        <v>829625</v>
      </c>
      <c r="N1935" t="s">
        <v>6462</v>
      </c>
      <c r="O1935">
        <v>158</v>
      </c>
      <c r="P1935">
        <f>_xlfn.XLOOKUP(D:D,CPI_Index!E:E,CPI_Index!B:B)</f>
        <v>136.19999999999999</v>
      </c>
      <c r="Q1935" s="11">
        <f>M1935*(CPI_Index!$B$112/Movies!P1935)</f>
        <v>1855996.6042584435</v>
      </c>
    </row>
    <row r="1936" spans="1:17" hidden="1" x14ac:dyDescent="0.25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 s="3">
        <v>25092802</v>
      </c>
      <c r="N1936" t="s">
        <v>180</v>
      </c>
      <c r="O1936">
        <v>104</v>
      </c>
      <c r="P1936">
        <f>_xlfn.XLOOKUP(D:D,CPI_Index!E:E,CPI_Index!B:B)</f>
        <v>136.19999999999999</v>
      </c>
      <c r="Q1936" s="11">
        <f>M1936*(CPI_Index!$B$112/Movies!P1936)</f>
        <v>56136393.314243756</v>
      </c>
    </row>
    <row r="1937" spans="1:17" hidden="1" x14ac:dyDescent="0.25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 s="3">
        <v>17000000</v>
      </c>
      <c r="M1937" s="3">
        <v>4603929</v>
      </c>
      <c r="N1937" t="s">
        <v>180</v>
      </c>
      <c r="O1937">
        <v>107</v>
      </c>
      <c r="P1937">
        <f>_xlfn.XLOOKUP(D:D,CPI_Index!E:E,CPI_Index!B:B)</f>
        <v>136.19999999999999</v>
      </c>
      <c r="Q1937" s="11">
        <f>M1937*(CPI_Index!$B$112/Movies!P1937)</f>
        <v>10299685.508810572</v>
      </c>
    </row>
    <row r="1938" spans="1:17" hidden="1" x14ac:dyDescent="0.25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 s="3">
        <v>22000000</v>
      </c>
      <c r="M1938" s="3">
        <v>11511031</v>
      </c>
      <c r="N1938" t="s">
        <v>6468</v>
      </c>
      <c r="O1938">
        <v>98</v>
      </c>
      <c r="P1938">
        <f>_xlfn.XLOOKUP(D:D,CPI_Index!E:E,CPI_Index!B:B)</f>
        <v>136.19999999999999</v>
      </c>
      <c r="Q1938" s="11">
        <f>M1938*(CPI_Index!$B$112/Movies!P1938)</f>
        <v>25751917.369309839</v>
      </c>
    </row>
    <row r="1939" spans="1:17" hidden="1" x14ac:dyDescent="0.25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 s="3">
        <v>2603061</v>
      </c>
      <c r="N1939" t="s">
        <v>6472</v>
      </c>
      <c r="O1939">
        <v>125</v>
      </c>
      <c r="P1939">
        <f>_xlfn.XLOOKUP(D:D,CPI_Index!E:E,CPI_Index!B:B)</f>
        <v>136.19999999999999</v>
      </c>
      <c r="Q1939" s="11">
        <f>M1939*(CPI_Index!$B$112/Movies!P1939)</f>
        <v>5823441.1651982376</v>
      </c>
    </row>
    <row r="1940" spans="1:17" hidden="1" x14ac:dyDescent="0.25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 s="3">
        <v>6948859</v>
      </c>
      <c r="N1940" t="s">
        <v>2026</v>
      </c>
      <c r="O1940">
        <v>90</v>
      </c>
      <c r="P1940">
        <f>_xlfn.XLOOKUP(D:D,CPI_Index!E:E,CPI_Index!B:B)</f>
        <v>136.19999999999999</v>
      </c>
      <c r="Q1940" s="11">
        <f>M1940*(CPI_Index!$B$112/Movies!P1940)</f>
        <v>15545648.585168868</v>
      </c>
    </row>
    <row r="1941" spans="1:17" hidden="1" x14ac:dyDescent="0.25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 s="3">
        <v>4205000</v>
      </c>
      <c r="N1941" t="s">
        <v>6480</v>
      </c>
      <c r="O1941">
        <v>91</v>
      </c>
      <c r="P1941">
        <f>_xlfn.XLOOKUP(D:D,CPI_Index!E:E,CPI_Index!B:B)</f>
        <v>136.19999999999999</v>
      </c>
      <c r="Q1941" s="11">
        <f>M1941*(CPI_Index!$B$112/Movies!P1941)</f>
        <v>9407220.9985315707</v>
      </c>
    </row>
    <row r="1942" spans="1:17" hidden="1" x14ac:dyDescent="0.25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 s="3">
        <v>23000000</v>
      </c>
      <c r="M1942" s="3">
        <v>20246790</v>
      </c>
      <c r="N1942" t="s">
        <v>61</v>
      </c>
      <c r="O1942">
        <v>104</v>
      </c>
      <c r="P1942">
        <f>_xlfn.XLOOKUP(D:D,CPI_Index!E:E,CPI_Index!B:B)</f>
        <v>136.19999999999999</v>
      </c>
      <c r="Q1942" s="11">
        <f>M1942*(CPI_Index!$B$112/Movies!P1942)</f>
        <v>45295131.51982379</v>
      </c>
    </row>
    <row r="1943" spans="1:17" hidden="1" x14ac:dyDescent="0.25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 s="3">
        <v>10405394</v>
      </c>
      <c r="N1943" t="s">
        <v>554</v>
      </c>
      <c r="O1943">
        <v>80</v>
      </c>
      <c r="P1943">
        <f>_xlfn.XLOOKUP(D:D,CPI_Index!E:E,CPI_Index!B:B)</f>
        <v>136.19999999999999</v>
      </c>
      <c r="Q1943" s="11">
        <f>M1943*(CPI_Index!$B$112/Movies!P1943)</f>
        <v>23278440.174743023</v>
      </c>
    </row>
    <row r="1944" spans="1:17" hidden="1" x14ac:dyDescent="0.25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 s="3">
        <v>7788597</v>
      </c>
      <c r="N1944" t="s">
        <v>23</v>
      </c>
      <c r="O1944">
        <v>88</v>
      </c>
      <c r="P1944">
        <f>_xlfn.XLOOKUP(D:D,CPI_Index!E:E,CPI_Index!B:B)</f>
        <v>136.19999999999999</v>
      </c>
      <c r="Q1944" s="11">
        <f>M1944*(CPI_Index!$B$112/Movies!P1944)</f>
        <v>17424269.5</v>
      </c>
    </row>
    <row r="1945" spans="1:17" hidden="1" x14ac:dyDescent="0.25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 s="3">
        <v>9689816</v>
      </c>
      <c r="N1945" t="s">
        <v>44</v>
      </c>
      <c r="O1945">
        <v>107</v>
      </c>
      <c r="P1945">
        <f>_xlfn.XLOOKUP(D:D,CPI_Index!E:E,CPI_Index!B:B)</f>
        <v>136.19999999999999</v>
      </c>
      <c r="Q1945" s="11">
        <f>M1945*(CPI_Index!$B$112/Movies!P1945)</f>
        <v>21677583.958883993</v>
      </c>
    </row>
    <row r="1946" spans="1:17" hidden="1" x14ac:dyDescent="0.25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 s="3">
        <v>18000000</v>
      </c>
      <c r="M1946" s="3">
        <v>82264675</v>
      </c>
      <c r="N1946" t="s">
        <v>6494</v>
      </c>
      <c r="O1946">
        <v>111</v>
      </c>
      <c r="P1946">
        <f>_xlfn.XLOOKUP(D:D,CPI_Index!E:E,CPI_Index!B:B)</f>
        <v>136.19999999999999</v>
      </c>
      <c r="Q1946" s="11">
        <f>M1946*(CPI_Index!$B$112/Movies!P1946)</f>
        <v>184038520.35609397</v>
      </c>
    </row>
    <row r="1947" spans="1:17" hidden="1" x14ac:dyDescent="0.25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 s="3">
        <v>394631</v>
      </c>
      <c r="N1947" t="s">
        <v>23</v>
      </c>
      <c r="O1947">
        <v>94</v>
      </c>
      <c r="P1947">
        <f>_xlfn.XLOOKUP(D:D,CPI_Index!E:E,CPI_Index!B:B)</f>
        <v>136.19999999999999</v>
      </c>
      <c r="Q1947" s="11">
        <f>M1947*(CPI_Index!$B$112/Movies!P1947)</f>
        <v>882849.23421439063</v>
      </c>
    </row>
    <row r="1948" spans="1:17" hidden="1" x14ac:dyDescent="0.25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 s="3">
        <v>1008404</v>
      </c>
      <c r="N1948" t="s">
        <v>6499</v>
      </c>
      <c r="O1948">
        <v>85</v>
      </c>
      <c r="P1948">
        <f>_xlfn.XLOOKUP(D:D,CPI_Index!E:E,CPI_Index!B:B)</f>
        <v>136.19999999999999</v>
      </c>
      <c r="Q1948" s="11">
        <f>M1948*(CPI_Index!$B$112/Movies!P1948)</f>
        <v>2255952.2672540382</v>
      </c>
    </row>
    <row r="1949" spans="1:17" hidden="1" x14ac:dyDescent="0.25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 s="3">
        <v>4313473</v>
      </c>
      <c r="N1949" t="s">
        <v>4070</v>
      </c>
      <c r="O1949">
        <v>104</v>
      </c>
      <c r="P1949">
        <f>_xlfn.XLOOKUP(D:D,CPI_Index!E:E,CPI_Index!B:B)</f>
        <v>136.19999999999999</v>
      </c>
      <c r="Q1949" s="11">
        <f>M1949*(CPI_Index!$B$112/Movies!P1949)</f>
        <v>9649891.5058737155</v>
      </c>
    </row>
    <row r="1950" spans="1:17" hidden="1" x14ac:dyDescent="0.25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 s="3">
        <v>25682090</v>
      </c>
      <c r="N1950" t="s">
        <v>23</v>
      </c>
      <c r="O1950">
        <v>103</v>
      </c>
      <c r="P1950">
        <f>_xlfn.XLOOKUP(D:D,CPI_Index!E:E,CPI_Index!B:B)</f>
        <v>136.19999999999999</v>
      </c>
      <c r="Q1950" s="11">
        <f>M1950*(CPI_Index!$B$112/Movies!P1950)</f>
        <v>57454719.698972099</v>
      </c>
    </row>
    <row r="1951" spans="1:17" hidden="1" x14ac:dyDescent="0.25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 s="3">
        <v>18000000</v>
      </c>
      <c r="M1951" s="3">
        <v>5546827</v>
      </c>
      <c r="N1951" t="s">
        <v>118</v>
      </c>
      <c r="O1951">
        <v>96</v>
      </c>
      <c r="P1951">
        <f>_xlfn.XLOOKUP(D:D,CPI_Index!E:E,CPI_Index!B:B)</f>
        <v>136.19999999999999</v>
      </c>
      <c r="Q1951" s="11">
        <f>M1951*(CPI_Index!$B$112/Movies!P1951)</f>
        <v>12409090.946402349</v>
      </c>
    </row>
    <row r="1952" spans="1:17" hidden="1" x14ac:dyDescent="0.25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 s="3">
        <v>2415396</v>
      </c>
      <c r="N1952" t="s">
        <v>536</v>
      </c>
      <c r="O1952">
        <v>99</v>
      </c>
      <c r="P1952">
        <f>_xlfn.XLOOKUP(D:D,CPI_Index!E:E,CPI_Index!B:B)</f>
        <v>136.19999999999999</v>
      </c>
      <c r="Q1952" s="11">
        <f>M1952*(CPI_Index!$B$112/Movies!P1952)</f>
        <v>5403606.176211454</v>
      </c>
    </row>
    <row r="1953" spans="1:17" hidden="1" x14ac:dyDescent="0.25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 s="3">
        <v>2000000</v>
      </c>
      <c r="N1953" t="s">
        <v>2249</v>
      </c>
      <c r="O1953">
        <v>97</v>
      </c>
      <c r="P1953">
        <f>_xlfn.XLOOKUP(D:D,CPI_Index!E:E,CPI_Index!B:B)</f>
        <v>136.19999999999999</v>
      </c>
      <c r="Q1953" s="11">
        <f>M1953*(CPI_Index!$B$112/Movies!P1953)</f>
        <v>0</v>
      </c>
    </row>
    <row r="1954" spans="1:17" hidden="1" x14ac:dyDescent="0.25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 s="3">
        <v>1710057</v>
      </c>
      <c r="N1954" t="s">
        <v>6512</v>
      </c>
      <c r="O1954">
        <v>112</v>
      </c>
      <c r="P1954">
        <f>_xlfn.XLOOKUP(D:D,CPI_Index!E:E,CPI_Index!B:B)</f>
        <v>136.19999999999999</v>
      </c>
      <c r="Q1954" s="11">
        <f>M1954*(CPI_Index!$B$112/Movies!P1954)</f>
        <v>3825656.1519823787</v>
      </c>
    </row>
    <row r="1955" spans="1:17" hidden="1" x14ac:dyDescent="0.25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 s="3">
        <v>10000000</v>
      </c>
      <c r="M1955" s="3">
        <v>25010896</v>
      </c>
      <c r="N1955" t="s">
        <v>50</v>
      </c>
      <c r="O1955">
        <v>99</v>
      </c>
      <c r="P1955">
        <f>_xlfn.XLOOKUP(D:D,CPI_Index!E:E,CPI_Index!B:B)</f>
        <v>136.19999999999999</v>
      </c>
      <c r="Q1955" s="11">
        <f>M1955*(CPI_Index!$B$112/Movies!P1955)</f>
        <v>55953157.204111598</v>
      </c>
    </row>
    <row r="1956" spans="1:17" hidden="1" x14ac:dyDescent="0.25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 s="3">
        <v>14000000</v>
      </c>
      <c r="M1956" s="3">
        <v>2735731</v>
      </c>
      <c r="N1956" t="s">
        <v>290</v>
      </c>
      <c r="O1956">
        <v>85</v>
      </c>
      <c r="P1956">
        <f>_xlfn.XLOOKUP(D:D,CPI_Index!E:E,CPI_Index!B:B)</f>
        <v>136.19999999999999</v>
      </c>
      <c r="Q1956" s="11">
        <f>M1956*(CPI_Index!$B$112/Movies!P1956)</f>
        <v>6120244.0212922171</v>
      </c>
    </row>
    <row r="1957" spans="1:17" hidden="1" x14ac:dyDescent="0.25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 s="3">
        <v>1400000</v>
      </c>
      <c r="M1957" s="3">
        <v>115103</v>
      </c>
      <c r="N1957" t="s">
        <v>6518</v>
      </c>
      <c r="O1957">
        <v>87</v>
      </c>
      <c r="P1957">
        <f>_xlfn.XLOOKUP(D:D,CPI_Index!E:E,CPI_Index!B:B)</f>
        <v>136.19999999999999</v>
      </c>
      <c r="Q1957" s="11">
        <f>M1957*(CPI_Index!$B$112/Movies!P1957)</f>
        <v>257502.8201174743</v>
      </c>
    </row>
    <row r="1958" spans="1:17" hidden="1" x14ac:dyDescent="0.25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 s="3">
        <v>8211952</v>
      </c>
      <c r="N1958" t="s">
        <v>3187</v>
      </c>
      <c r="O1958">
        <v>101</v>
      </c>
      <c r="P1958">
        <f>_xlfn.XLOOKUP(D:D,CPI_Index!E:E,CPI_Index!B:B)</f>
        <v>136.19999999999999</v>
      </c>
      <c r="Q1958" s="11">
        <f>M1958*(CPI_Index!$B$112/Movies!P1958)</f>
        <v>18371378.666666668</v>
      </c>
    </row>
    <row r="1959" spans="1:17" hidden="1" x14ac:dyDescent="0.25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 s="3">
        <v>48000000</v>
      </c>
      <c r="M1959" s="3">
        <v>15565363</v>
      </c>
      <c r="N1959" t="s">
        <v>2092</v>
      </c>
      <c r="O1959">
        <v>106</v>
      </c>
      <c r="P1959">
        <f>_xlfn.XLOOKUP(D:D,CPI_Index!E:E,CPI_Index!B:B)</f>
        <v>136.19999999999999</v>
      </c>
      <c r="Q1959" s="11">
        <f>M1959*(CPI_Index!$B$112/Movies!P1959)</f>
        <v>34822071.263582967</v>
      </c>
    </row>
    <row r="1960" spans="1:17" hidden="1" x14ac:dyDescent="0.25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 s="3">
        <v>1015007</v>
      </c>
      <c r="N1960" t="s">
        <v>6526</v>
      </c>
      <c r="O1960">
        <v>112</v>
      </c>
      <c r="P1960">
        <f>_xlfn.XLOOKUP(D:D,CPI_Index!E:E,CPI_Index!B:B)</f>
        <v>136.19999999999999</v>
      </c>
      <c r="Q1960" s="11">
        <f>M1960*(CPI_Index!$B$112/Movies!P1960)</f>
        <v>2270724.1769456682</v>
      </c>
    </row>
    <row r="1961" spans="1:17" hidden="1" x14ac:dyDescent="0.25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 s="3">
        <v>38120905</v>
      </c>
      <c r="N1961" t="s">
        <v>2092</v>
      </c>
      <c r="O1961">
        <v>122</v>
      </c>
      <c r="P1961">
        <f>_xlfn.XLOOKUP(D:D,CPI_Index!E:E,CPI_Index!B:B)</f>
        <v>136.19999999999999</v>
      </c>
      <c r="Q1961" s="11">
        <f>M1961*(CPI_Index!$B$112/Movies!P1961)</f>
        <v>85282230.201908961</v>
      </c>
    </row>
    <row r="1962" spans="1:17" hidden="1" x14ac:dyDescent="0.25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 s="3">
        <v>11000000</v>
      </c>
      <c r="M1962" s="3">
        <v>1059071</v>
      </c>
      <c r="N1962" t="s">
        <v>6531</v>
      </c>
      <c r="O1962">
        <v>98</v>
      </c>
      <c r="P1962">
        <f>_xlfn.XLOOKUP(D:D,CPI_Index!E:E,CPI_Index!B:B)</f>
        <v>136.19999999999999</v>
      </c>
      <c r="Q1962" s="11">
        <f>M1962*(CPI_Index!$B$112/Movies!P1962)</f>
        <v>2369302.009544787</v>
      </c>
    </row>
    <row r="1963" spans="1:17" hidden="1" x14ac:dyDescent="0.25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 s="3">
        <v>500000</v>
      </c>
      <c r="M1963" s="3">
        <v>90091</v>
      </c>
      <c r="N1963" t="s">
        <v>6536</v>
      </c>
      <c r="O1963">
        <v>97</v>
      </c>
      <c r="P1963">
        <f>_xlfn.XLOOKUP(D:D,CPI_Index!E:E,CPI_Index!B:B)</f>
        <v>136.19999999999999</v>
      </c>
      <c r="Q1963" s="11">
        <f>M1963*(CPI_Index!$B$112/Movies!P1963)</f>
        <v>201547.19309838471</v>
      </c>
    </row>
    <row r="1964" spans="1:17" hidden="1" x14ac:dyDescent="0.25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 s="3">
        <v>10000000</v>
      </c>
      <c r="M1964" s="3">
        <v>6166819</v>
      </c>
      <c r="N1964" t="s">
        <v>50</v>
      </c>
      <c r="O1964">
        <v>97</v>
      </c>
      <c r="P1964">
        <f>_xlfn.XLOOKUP(D:D,CPI_Index!E:E,CPI_Index!B:B)</f>
        <v>136.19999999999999</v>
      </c>
      <c r="Q1964" s="11">
        <f>M1964*(CPI_Index!$B$112/Movies!P1964)</f>
        <v>13796106.823054332</v>
      </c>
    </row>
    <row r="1965" spans="1:17" hidden="1" x14ac:dyDescent="0.25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 s="3">
        <v>14143280</v>
      </c>
      <c r="N1965" t="s">
        <v>2092</v>
      </c>
      <c r="O1965">
        <v>91</v>
      </c>
      <c r="P1965">
        <f>_xlfn.XLOOKUP(D:D,CPI_Index!E:E,CPI_Index!B:B)</f>
        <v>136.19999999999999</v>
      </c>
      <c r="Q1965" s="11">
        <f>M1965*(CPI_Index!$B$112/Movies!P1965)</f>
        <v>31640656.5051395</v>
      </c>
    </row>
    <row r="1966" spans="1:17" hidden="1" x14ac:dyDescent="0.25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 s="3">
        <v>8750400</v>
      </c>
      <c r="N1966" t="s">
        <v>180</v>
      </c>
      <c r="O1966">
        <v>121</v>
      </c>
      <c r="P1966">
        <f>_xlfn.XLOOKUP(D:D,CPI_Index!E:E,CPI_Index!B:B)</f>
        <v>136.19999999999999</v>
      </c>
      <c r="Q1966" s="11">
        <f>M1966*(CPI_Index!$B$112/Movies!P1966)</f>
        <v>19575968.281938326</v>
      </c>
    </row>
    <row r="1967" spans="1:17" hidden="1" x14ac:dyDescent="0.25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 s="3">
        <v>7308786</v>
      </c>
      <c r="N1967" t="s">
        <v>6545</v>
      </c>
      <c r="O1967">
        <v>118</v>
      </c>
      <c r="P1967">
        <f>_xlfn.XLOOKUP(D:D,CPI_Index!E:E,CPI_Index!B:B)</f>
        <v>136.19999999999999</v>
      </c>
      <c r="Q1967" s="11">
        <f>M1967*(CPI_Index!$B$112/Movies!P1967)</f>
        <v>16350859.722466961</v>
      </c>
    </row>
    <row r="1968" spans="1:17" hidden="1" x14ac:dyDescent="0.25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 s="3">
        <v>26000000</v>
      </c>
      <c r="M1968" s="3">
        <v>12454768</v>
      </c>
      <c r="N1968" t="s">
        <v>5721</v>
      </c>
      <c r="O1968">
        <v>115</v>
      </c>
      <c r="P1968">
        <f>_xlfn.XLOOKUP(D:D,CPI_Index!E:E,CPI_Index!B:B)</f>
        <v>136.19999999999999</v>
      </c>
      <c r="Q1968" s="11">
        <f>M1968*(CPI_Index!$B$112/Movies!P1968)</f>
        <v>27863199.776798826</v>
      </c>
    </row>
    <row r="1969" spans="1:17" hidden="1" x14ac:dyDescent="0.25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 s="3">
        <v>9804775</v>
      </c>
      <c r="N1969" t="s">
        <v>44</v>
      </c>
      <c r="O1969">
        <v>115</v>
      </c>
      <c r="P1969">
        <f>_xlfn.XLOOKUP(D:D,CPI_Index!E:E,CPI_Index!B:B)</f>
        <v>136.19999999999999</v>
      </c>
      <c r="Q1969" s="11">
        <f>M1969*(CPI_Index!$B$112/Movies!P1969)</f>
        <v>21934764.629221734</v>
      </c>
    </row>
    <row r="1970" spans="1:17" hidden="1" x14ac:dyDescent="0.25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 s="3">
        <v>250000</v>
      </c>
      <c r="M1970" s="3">
        <v>787280</v>
      </c>
      <c r="N1970" t="s">
        <v>6556</v>
      </c>
      <c r="O1970">
        <v>85</v>
      </c>
      <c r="P1970">
        <f>_xlfn.XLOOKUP(D:D,CPI_Index!E:E,CPI_Index!B:B)</f>
        <v>136.19999999999999</v>
      </c>
      <c r="Q1970" s="11">
        <f>M1970*(CPI_Index!$B$112/Movies!P1970)</f>
        <v>1761264.4346549192</v>
      </c>
    </row>
    <row r="1971" spans="1:17" hidden="1" x14ac:dyDescent="0.25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 s="3">
        <v>23000000</v>
      </c>
      <c r="M1971" s="3">
        <v>52487045</v>
      </c>
      <c r="N1971" t="s">
        <v>61</v>
      </c>
      <c r="O1971">
        <v>97</v>
      </c>
      <c r="P1971">
        <f>_xlfn.XLOOKUP(D:D,CPI_Index!E:E,CPI_Index!B:B)</f>
        <v>136.19999999999999</v>
      </c>
      <c r="Q1971" s="11">
        <f>M1971*(CPI_Index!$B$112/Movies!P1971)</f>
        <v>117421458.2342144</v>
      </c>
    </row>
    <row r="1972" spans="1:17" hidden="1" x14ac:dyDescent="0.25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 s="3">
        <v>13200170</v>
      </c>
      <c r="N1972" t="s">
        <v>6564</v>
      </c>
      <c r="O1972">
        <v>95</v>
      </c>
      <c r="P1972">
        <f>_xlfn.XLOOKUP(D:D,CPI_Index!E:E,CPI_Index!B:B)</f>
        <v>136.19999999999999</v>
      </c>
      <c r="Q1972" s="11">
        <f>M1972*(CPI_Index!$B$112/Movies!P1972)</f>
        <v>29530776.791483112</v>
      </c>
    </row>
    <row r="1973" spans="1:17" hidden="1" x14ac:dyDescent="0.25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 s="3">
        <v>4532791</v>
      </c>
      <c r="N1973" t="s">
        <v>6570</v>
      </c>
      <c r="O1973">
        <v>96</v>
      </c>
      <c r="P1973">
        <f>_xlfn.XLOOKUP(D:D,CPI_Index!E:E,CPI_Index!B:B)</f>
        <v>136.19999999999999</v>
      </c>
      <c r="Q1973" s="11">
        <f>M1973*(CPI_Index!$B$112/Movies!P1973)</f>
        <v>10140539.04331865</v>
      </c>
    </row>
    <row r="1974" spans="1:17" hidden="1" x14ac:dyDescent="0.25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 s="3">
        <v>5000000</v>
      </c>
      <c r="M1974" s="3">
        <v>19438638</v>
      </c>
      <c r="N1974" t="s">
        <v>5788</v>
      </c>
      <c r="O1974">
        <v>94</v>
      </c>
      <c r="P1974">
        <f>_xlfn.XLOOKUP(D:D,CPI_Index!E:E,CPI_Index!B:B)</f>
        <v>136.19999999999999</v>
      </c>
      <c r="Q1974" s="11">
        <f>M1974*(CPI_Index!$B$112/Movies!P1974)</f>
        <v>43487173.264317177</v>
      </c>
    </row>
    <row r="1975" spans="1:17" hidden="1" x14ac:dyDescent="0.25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 s="3">
        <v>28738096</v>
      </c>
      <c r="N1975" t="s">
        <v>2092</v>
      </c>
      <c r="O1975">
        <v>104</v>
      </c>
      <c r="P1975">
        <f>_xlfn.XLOOKUP(D:D,CPI_Index!E:E,CPI_Index!B:B)</f>
        <v>136.19999999999999</v>
      </c>
      <c r="Q1975" s="11">
        <f>M1975*(CPI_Index!$B$112/Movies!P1975)</f>
        <v>64291467.336270191</v>
      </c>
    </row>
    <row r="1976" spans="1:17" hidden="1" x14ac:dyDescent="0.25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 s="3">
        <v>10000000</v>
      </c>
      <c r="M1976" s="3">
        <v>14061361</v>
      </c>
      <c r="N1976" t="s">
        <v>44</v>
      </c>
      <c r="O1976">
        <v>83</v>
      </c>
      <c r="P1976">
        <f>_xlfn.XLOOKUP(D:D,CPI_Index!E:E,CPI_Index!B:B)</f>
        <v>136.19999999999999</v>
      </c>
      <c r="Q1976" s="11">
        <f>M1976*(CPI_Index!$B$112/Movies!P1976)</f>
        <v>31457391.312041115</v>
      </c>
    </row>
    <row r="1977" spans="1:17" hidden="1" x14ac:dyDescent="0.25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 s="3">
        <v>28277918</v>
      </c>
      <c r="N1977" t="s">
        <v>2982</v>
      </c>
      <c r="O1977">
        <v>110</v>
      </c>
      <c r="P1977">
        <f>_xlfn.XLOOKUP(D:D,CPI_Index!E:E,CPI_Index!B:B)</f>
        <v>136.19999999999999</v>
      </c>
      <c r="Q1977" s="11">
        <f>M1977*(CPI_Index!$B$112/Movies!P1977)</f>
        <v>63261979.549192362</v>
      </c>
    </row>
    <row r="1978" spans="1:17" hidden="1" x14ac:dyDescent="0.25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 s="3">
        <v>6000000</v>
      </c>
      <c r="M1978" s="3">
        <v>221295</v>
      </c>
      <c r="N1978" t="s">
        <v>6582</v>
      </c>
      <c r="O1978">
        <v>99</v>
      </c>
      <c r="P1978">
        <f>_xlfn.XLOOKUP(D:D,CPI_Index!E:E,CPI_Index!B:B)</f>
        <v>136.19999999999999</v>
      </c>
      <c r="Q1978" s="11">
        <f>M1978*(CPI_Index!$B$112/Movies!P1978)</f>
        <v>495070.38546255504</v>
      </c>
    </row>
    <row r="1979" spans="1:17" hidden="1" x14ac:dyDescent="0.25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 s="3">
        <v>706131</v>
      </c>
      <c r="N1979" t="s">
        <v>4070</v>
      </c>
      <c r="O1979">
        <v>87</v>
      </c>
      <c r="P1979">
        <f>_xlfn.XLOOKUP(D:D,CPI_Index!E:E,CPI_Index!B:B)</f>
        <v>136.19999999999999</v>
      </c>
      <c r="Q1979" s="11">
        <f>M1979*(CPI_Index!$B$112/Movies!P1979)</f>
        <v>1579721.8480176211</v>
      </c>
    </row>
    <row r="1980" spans="1:17" hidden="1" x14ac:dyDescent="0.25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 s="3">
        <v>10000000</v>
      </c>
      <c r="M1980" s="3">
        <v>2105078</v>
      </c>
      <c r="N1980" t="s">
        <v>6592</v>
      </c>
      <c r="O1980">
        <v>82</v>
      </c>
      <c r="P1980">
        <f>_xlfn.XLOOKUP(D:D,CPI_Index!E:E,CPI_Index!B:B)</f>
        <v>136.19999999999999</v>
      </c>
      <c r="Q1980" s="11">
        <f>M1980*(CPI_Index!$B$112/Movies!P1980)</f>
        <v>4709377.8751835534</v>
      </c>
    </row>
    <row r="1981" spans="1:17" hidden="1" x14ac:dyDescent="0.25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 s="3">
        <v>7500000</v>
      </c>
      <c r="M1981" s="3">
        <v>6266621</v>
      </c>
      <c r="N1981" t="s">
        <v>4150</v>
      </c>
      <c r="O1981">
        <v>112</v>
      </c>
      <c r="P1981">
        <f>_xlfn.XLOOKUP(D:D,CPI_Index!E:E,CPI_Index!B:B)</f>
        <v>136.19999999999999</v>
      </c>
      <c r="Q1981" s="11">
        <f>M1981*(CPI_Index!$B$112/Movies!P1981)</f>
        <v>14019378.991923641</v>
      </c>
    </row>
    <row r="1982" spans="1:17" hidden="1" x14ac:dyDescent="0.25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 s="3">
        <v>271327</v>
      </c>
      <c r="N1982" t="s">
        <v>2026</v>
      </c>
      <c r="O1982">
        <v>96</v>
      </c>
      <c r="P1982">
        <f>_xlfn.XLOOKUP(D:D,CPI_Index!E:E,CPI_Index!B:B)</f>
        <v>136.19999999999999</v>
      </c>
      <c r="Q1982" s="11">
        <f>M1982*(CPI_Index!$B$112/Movies!P1982)</f>
        <v>606999.53671071946</v>
      </c>
    </row>
    <row r="1983" spans="1:17" hidden="1" x14ac:dyDescent="0.25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 s="3">
        <v>3106559</v>
      </c>
      <c r="N1983" t="s">
        <v>44</v>
      </c>
      <c r="O1983">
        <v>104</v>
      </c>
      <c r="P1983">
        <f>_xlfn.XLOOKUP(D:D,CPI_Index!E:E,CPI_Index!B:B)</f>
        <v>136.19999999999999</v>
      </c>
      <c r="Q1983" s="11">
        <f>M1983*(CPI_Index!$B$112/Movies!P1983)</f>
        <v>6949842.3443465494</v>
      </c>
    </row>
    <row r="1984" spans="1:17" hidden="1" x14ac:dyDescent="0.25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 s="3">
        <v>1750301</v>
      </c>
      <c r="N1984" t="s">
        <v>5156</v>
      </c>
      <c r="O1984">
        <v>124</v>
      </c>
      <c r="P1984">
        <f>_xlfn.XLOOKUP(D:D,CPI_Index!E:E,CPI_Index!B:B)</f>
        <v>136.19999999999999</v>
      </c>
      <c r="Q1984" s="11">
        <f>M1984*(CPI_Index!$B$112/Movies!P1984)</f>
        <v>3915688.0668135094</v>
      </c>
    </row>
    <row r="1985" spans="1:17" hidden="1" x14ac:dyDescent="0.25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 s="3">
        <v>17010000</v>
      </c>
      <c r="M1985" s="3">
        <v>24941969</v>
      </c>
      <c r="N1985" t="s">
        <v>6605</v>
      </c>
      <c r="O1985">
        <v>96</v>
      </c>
      <c r="P1985">
        <f>_xlfn.XLOOKUP(D:D,CPI_Index!E:E,CPI_Index!B:B)</f>
        <v>136.19999999999999</v>
      </c>
      <c r="Q1985" s="11">
        <f>M1985*(CPI_Index!$B$112/Movies!P1985)</f>
        <v>55798957.080029368</v>
      </c>
    </row>
    <row r="1986" spans="1:17" hidden="1" x14ac:dyDescent="0.25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 s="3">
        <v>16400000</v>
      </c>
      <c r="M1986" s="3">
        <v>21082165</v>
      </c>
      <c r="N1986" t="s">
        <v>50</v>
      </c>
      <c r="O1986">
        <v>108</v>
      </c>
      <c r="P1986">
        <f>_xlfn.XLOOKUP(D:D,CPI_Index!E:E,CPI_Index!B:B)</f>
        <v>136.19999999999999</v>
      </c>
      <c r="Q1986" s="11">
        <f>M1986*(CPI_Index!$B$112/Movies!P1986)</f>
        <v>47163991.743759178</v>
      </c>
    </row>
    <row r="1987" spans="1:17" hidden="1" x14ac:dyDescent="0.25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 s="3">
        <v>396573</v>
      </c>
      <c r="N1987" t="s">
        <v>6611</v>
      </c>
      <c r="O1987">
        <v>102</v>
      </c>
      <c r="P1987">
        <f>_xlfn.XLOOKUP(D:D,CPI_Index!E:E,CPI_Index!B:B)</f>
        <v>136.19999999999999</v>
      </c>
      <c r="Q1987" s="11">
        <f>M1987*(CPI_Index!$B$112/Movies!P1987)</f>
        <v>887193.78193832596</v>
      </c>
    </row>
    <row r="1988" spans="1:17" hidden="1" x14ac:dyDescent="0.25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 s="3">
        <v>8000000</v>
      </c>
      <c r="M1988" s="3">
        <v>18784957</v>
      </c>
      <c r="N1988" t="s">
        <v>31</v>
      </c>
      <c r="O1988">
        <v>103</v>
      </c>
      <c r="P1988">
        <f>_xlfn.XLOOKUP(D:D,CPI_Index!E:E,CPI_Index!B:B)</f>
        <v>136.19999999999999</v>
      </c>
      <c r="Q1988" s="11">
        <f>M1988*(CPI_Index!$B$112/Movies!P1988)</f>
        <v>42024789.999265783</v>
      </c>
    </row>
    <row r="1989" spans="1:17" hidden="1" x14ac:dyDescent="0.25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 s="3">
        <v>17000000</v>
      </c>
      <c r="M1989" s="3">
        <v>2865916</v>
      </c>
      <c r="N1989" t="s">
        <v>2100</v>
      </c>
      <c r="O1989">
        <v>98</v>
      </c>
      <c r="P1989">
        <f>_xlfn.XLOOKUP(D:D,CPI_Index!E:E,CPI_Index!B:B)</f>
        <v>136.19999999999999</v>
      </c>
      <c r="Q1989" s="11">
        <f>M1989*(CPI_Index!$B$112/Movies!P1989)</f>
        <v>6411487.5565345082</v>
      </c>
    </row>
    <row r="1990" spans="1:17" hidden="1" x14ac:dyDescent="0.25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 s="3">
        <v>40000000</v>
      </c>
      <c r="M1990" s="3">
        <v>23202444</v>
      </c>
      <c r="N1990" t="s">
        <v>4592</v>
      </c>
      <c r="O1990">
        <v>138</v>
      </c>
      <c r="P1990">
        <f>_xlfn.XLOOKUP(D:D,CPI_Index!E:E,CPI_Index!B:B)</f>
        <v>136.19999999999999</v>
      </c>
      <c r="Q1990" s="11">
        <f>M1990*(CPI_Index!$B$112/Movies!P1990)</f>
        <v>51907376.555066079</v>
      </c>
    </row>
    <row r="1991" spans="1:17" hidden="1" x14ac:dyDescent="0.25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 s="3">
        <v>6000000</v>
      </c>
      <c r="M1991" s="3">
        <v>869325</v>
      </c>
      <c r="N1991" t="s">
        <v>6622</v>
      </c>
      <c r="O1991">
        <v>107</v>
      </c>
      <c r="P1991">
        <f>_xlfn.XLOOKUP(D:D,CPI_Index!E:E,CPI_Index!B:B)</f>
        <v>136.19999999999999</v>
      </c>
      <c r="Q1991" s="11">
        <f>M1991*(CPI_Index!$B$112/Movies!P1991)</f>
        <v>1944811.5088105726</v>
      </c>
    </row>
    <row r="1992" spans="1:17" hidden="1" x14ac:dyDescent="0.25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 s="3">
        <v>456127</v>
      </c>
      <c r="N1992" t="s">
        <v>6624</v>
      </c>
      <c r="O1992">
        <v>102</v>
      </c>
      <c r="P1992">
        <f>_xlfn.XLOOKUP(D:D,CPI_Index!E:E,CPI_Index!B:B)</f>
        <v>136.19999999999999</v>
      </c>
      <c r="Q1992" s="11">
        <f>M1992*(CPI_Index!$B$112/Movies!P1992)</f>
        <v>1020425.0873715124</v>
      </c>
    </row>
    <row r="1993" spans="1:17" hidden="1" x14ac:dyDescent="0.25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 s="3">
        <v>13000000</v>
      </c>
      <c r="M1993" s="3">
        <v>5451119</v>
      </c>
      <c r="N1993" t="s">
        <v>6268</v>
      </c>
      <c r="O1993">
        <v>99</v>
      </c>
      <c r="P1993">
        <f>_xlfn.XLOOKUP(D:D,CPI_Index!E:E,CPI_Index!B:B)</f>
        <v>136.19999999999999</v>
      </c>
      <c r="Q1993" s="11">
        <f>M1993*(CPI_Index!$B$112/Movies!P1993)</f>
        <v>12194977.674743025</v>
      </c>
    </row>
    <row r="1994" spans="1:17" hidden="1" x14ac:dyDescent="0.25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 s="3">
        <v>8000000</v>
      </c>
      <c r="M1994" s="3">
        <v>10438504</v>
      </c>
      <c r="N1994" t="s">
        <v>4701</v>
      </c>
      <c r="O1994">
        <v>115</v>
      </c>
      <c r="P1994">
        <f>_xlfn.XLOOKUP(D:D,CPI_Index!E:E,CPI_Index!B:B)</f>
        <v>136.19999999999999</v>
      </c>
      <c r="Q1994" s="11">
        <f>M1994*(CPI_Index!$B$112/Movies!P1994)</f>
        <v>23352512.25256975</v>
      </c>
    </row>
    <row r="1995" spans="1:17" hidden="1" x14ac:dyDescent="0.25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 s="3">
        <v>516431</v>
      </c>
      <c r="N1995" t="s">
        <v>6633</v>
      </c>
      <c r="O1995">
        <v>98</v>
      </c>
      <c r="P1995">
        <f>_xlfn.XLOOKUP(D:D,CPI_Index!E:E,CPI_Index!B:B)</f>
        <v>136.19999999999999</v>
      </c>
      <c r="Q1995" s="11">
        <f>M1995*(CPI_Index!$B$112/Movies!P1995)</f>
        <v>1155334.2562408224</v>
      </c>
    </row>
    <row r="1996" spans="1:17" hidden="1" x14ac:dyDescent="0.25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 s="3">
        <v>1250712</v>
      </c>
      <c r="N1996" t="s">
        <v>384</v>
      </c>
      <c r="O1996">
        <v>90</v>
      </c>
      <c r="P1996">
        <f>_xlfn.XLOOKUP(D:D,CPI_Index!E:E,CPI_Index!B:B)</f>
        <v>136.19999999999999</v>
      </c>
      <c r="Q1996" s="11">
        <f>M1996*(CPI_Index!$B$112/Movies!P1996)</f>
        <v>2798031.911894273</v>
      </c>
    </row>
    <row r="1997" spans="1:17" hidden="1" x14ac:dyDescent="0.25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 s="3">
        <v>11128309</v>
      </c>
      <c r="N1997" t="s">
        <v>5721</v>
      </c>
      <c r="O1997">
        <v>89</v>
      </c>
      <c r="P1997">
        <f>_xlfn.XLOOKUP(D:D,CPI_Index!E:E,CPI_Index!B:B)</f>
        <v>136.19999999999999</v>
      </c>
      <c r="Q1997" s="11">
        <f>M1997*(CPI_Index!$B$112/Movies!P1997)</f>
        <v>24895710.369309839</v>
      </c>
    </row>
    <row r="1998" spans="1:17" hidden="1" x14ac:dyDescent="0.25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 s="3">
        <v>22000000</v>
      </c>
      <c r="M1998" s="3">
        <v>11000863</v>
      </c>
      <c r="N1998" t="s">
        <v>6210</v>
      </c>
      <c r="O1998">
        <v>95</v>
      </c>
      <c r="P1998">
        <f>_xlfn.XLOOKUP(D:D,CPI_Index!E:E,CPI_Index!B:B)</f>
        <v>136.19999999999999</v>
      </c>
      <c r="Q1998" s="11">
        <f>M1998*(CPI_Index!$B$112/Movies!P1998)</f>
        <v>24610594.39133627</v>
      </c>
    </row>
    <row r="1999" spans="1:17" hidden="1" x14ac:dyDescent="0.25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 s="3">
        <v>524668</v>
      </c>
      <c r="N1999" t="s">
        <v>6644</v>
      </c>
      <c r="O1999">
        <v>86</v>
      </c>
      <c r="P1999">
        <f>_xlfn.XLOOKUP(D:D,CPI_Index!E:E,CPI_Index!B:B)</f>
        <v>136.19999999999999</v>
      </c>
      <c r="Q1999" s="11">
        <f>M1999*(CPI_Index!$B$112/Movies!P1999)</f>
        <v>1173761.6710719529</v>
      </c>
    </row>
    <row r="2000" spans="1:17" hidden="1" x14ac:dyDescent="0.25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 s="3">
        <v>36000000</v>
      </c>
      <c r="M2000" s="3">
        <v>1345903</v>
      </c>
      <c r="N2000" t="s">
        <v>3279</v>
      </c>
      <c r="O2000">
        <v>189</v>
      </c>
      <c r="P2000">
        <f>_xlfn.XLOOKUP(D:D,CPI_Index!E:E,CPI_Index!B:B)</f>
        <v>136.19999999999999</v>
      </c>
      <c r="Q2000" s="11">
        <f>M2000*(CPI_Index!$B$112/Movies!P2000)</f>
        <v>3010988.5763582964</v>
      </c>
    </row>
    <row r="2001" spans="1:17" hidden="1" x14ac:dyDescent="0.25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 s="3">
        <v>20000000</v>
      </c>
      <c r="M2001" s="3">
        <v>418807</v>
      </c>
      <c r="N2001" t="s">
        <v>44</v>
      </c>
      <c r="O2001">
        <v>111</v>
      </c>
      <c r="P2001">
        <f>_xlfn.XLOOKUP(D:D,CPI_Index!E:E,CPI_Index!B:B)</f>
        <v>136.19999999999999</v>
      </c>
      <c r="Q2001" s="11">
        <f>M2001*(CPI_Index!$B$112/Movies!P2001)</f>
        <v>936934.6027900147</v>
      </c>
    </row>
    <row r="2002" spans="1:17" hidden="1" x14ac:dyDescent="0.25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 s="3">
        <v>4076211</v>
      </c>
      <c r="N2002" t="s">
        <v>6652</v>
      </c>
      <c r="O2002">
        <v>107</v>
      </c>
      <c r="P2002">
        <f>_xlfn.XLOOKUP(D:D,CPI_Index!E:E,CPI_Index!B:B)</f>
        <v>136.19999999999999</v>
      </c>
      <c r="Q2002" s="11">
        <f>M2002*(CPI_Index!$B$112/Movies!P2002)</f>
        <v>9119100.526431717</v>
      </c>
    </row>
    <row r="2003" spans="1:17" hidden="1" x14ac:dyDescent="0.25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 s="3">
        <v>15000000</v>
      </c>
      <c r="M2003" s="3">
        <v>15429177</v>
      </c>
      <c r="N2003" t="s">
        <v>61</v>
      </c>
      <c r="O2003">
        <v>94</v>
      </c>
      <c r="P2003">
        <f>_xlfn.XLOOKUP(D:D,CPI_Index!E:E,CPI_Index!B:B)</f>
        <v>136.19999999999999</v>
      </c>
      <c r="Q2003" s="11">
        <f>M2003*(CPI_Index!$B$112/Movies!P2003)</f>
        <v>34517402.583700441</v>
      </c>
    </row>
    <row r="2004" spans="1:17" hidden="1" x14ac:dyDescent="0.25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 s="3">
        <v>9480198</v>
      </c>
      <c r="N2004" t="s">
        <v>23</v>
      </c>
      <c r="O2004">
        <v>105</v>
      </c>
      <c r="P2004">
        <f>_xlfn.XLOOKUP(D:D,CPI_Index!E:E,CPI_Index!B:B)</f>
        <v>136.19999999999999</v>
      </c>
      <c r="Q2004" s="11">
        <f>M2004*(CPI_Index!$B$112/Movies!P2004)</f>
        <v>21208636.788546257</v>
      </c>
    </row>
    <row r="2005" spans="1:17" hidden="1" x14ac:dyDescent="0.25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 s="3">
        <v>2368</v>
      </c>
      <c r="N2005" t="s">
        <v>4588</v>
      </c>
      <c r="O2005">
        <v>105</v>
      </c>
      <c r="P2005">
        <f>_xlfn.XLOOKUP(D:D,CPI_Index!E:E,CPI_Index!B:B)</f>
        <v>136.19999999999999</v>
      </c>
      <c r="Q2005" s="11">
        <f>M2005*(CPI_Index!$B$112/Movies!P2005)</f>
        <v>5297.5741556534504</v>
      </c>
    </row>
    <row r="2006" spans="1:17" hidden="1" x14ac:dyDescent="0.25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 s="3">
        <v>1403033</v>
      </c>
      <c r="N2006" t="s">
        <v>5825</v>
      </c>
      <c r="O2006">
        <v>116</v>
      </c>
      <c r="P2006">
        <f>_xlfn.XLOOKUP(D:D,CPI_Index!E:E,CPI_Index!B:B)</f>
        <v>136.19999999999999</v>
      </c>
      <c r="Q2006" s="11">
        <f>M2006*(CPI_Index!$B$112/Movies!P2006)</f>
        <v>3138797.0271659326</v>
      </c>
    </row>
    <row r="2007" spans="1:17" hidden="1" x14ac:dyDescent="0.25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 s="3">
        <v>3089497</v>
      </c>
      <c r="N2007" t="s">
        <v>6664</v>
      </c>
      <c r="O2007">
        <v>115</v>
      </c>
      <c r="P2007">
        <f>_xlfn.XLOOKUP(D:D,CPI_Index!E:E,CPI_Index!B:B)</f>
        <v>136.19999999999999</v>
      </c>
      <c r="Q2007" s="11">
        <f>M2007*(CPI_Index!$B$112/Movies!P2007)</f>
        <v>6911672.0697503667</v>
      </c>
    </row>
    <row r="2008" spans="1:17" hidden="1" x14ac:dyDescent="0.25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 s="3">
        <v>4654288</v>
      </c>
      <c r="N2008" t="s">
        <v>3113</v>
      </c>
      <c r="O2008">
        <v>95</v>
      </c>
      <c r="P2008">
        <f>_xlfn.XLOOKUP(D:D,CPI_Index!E:E,CPI_Index!B:B)</f>
        <v>136.19999999999999</v>
      </c>
      <c r="Q2008" s="11">
        <f>M2008*(CPI_Index!$B$112/Movies!P2008)</f>
        <v>10412346.208516886</v>
      </c>
    </row>
    <row r="2009" spans="1:17" hidden="1" x14ac:dyDescent="0.25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 s="3">
        <v>10000000</v>
      </c>
      <c r="M2009" s="3">
        <v>8667684</v>
      </c>
      <c r="N2009" t="s">
        <v>2100</v>
      </c>
      <c r="O2009">
        <v>89</v>
      </c>
      <c r="P2009">
        <f>_xlfn.XLOOKUP(D:D,CPI_Index!E:E,CPI_Index!B:B)</f>
        <v>136.19999999999999</v>
      </c>
      <c r="Q2009" s="11">
        <f>M2009*(CPI_Index!$B$112/Movies!P2009)</f>
        <v>19390920.079295155</v>
      </c>
    </row>
    <row r="2010" spans="1:17" hidden="1" x14ac:dyDescent="0.25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 s="3">
        <v>612781</v>
      </c>
      <c r="N2010" t="s">
        <v>4150</v>
      </c>
      <c r="O2010">
        <v>100</v>
      </c>
      <c r="P2010">
        <f>_xlfn.XLOOKUP(D:D,CPI_Index!E:E,CPI_Index!B:B)</f>
        <v>136.19999999999999</v>
      </c>
      <c r="Q2010" s="11">
        <f>M2010*(CPI_Index!$B$112/Movies!P2010)</f>
        <v>1370883.7790014683</v>
      </c>
    </row>
    <row r="2011" spans="1:17" hidden="1" x14ac:dyDescent="0.25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 s="3">
        <v>10000000</v>
      </c>
      <c r="M2011" s="3">
        <v>9188150</v>
      </c>
      <c r="N2011" t="s">
        <v>44</v>
      </c>
      <c r="O2011">
        <v>88</v>
      </c>
      <c r="P2011">
        <f>_xlfn.XLOOKUP(D:D,CPI_Index!E:E,CPI_Index!B:B)</f>
        <v>136.19999999999999</v>
      </c>
      <c r="Q2011" s="11">
        <f>M2011*(CPI_Index!$B$112/Movies!P2011)</f>
        <v>20555281.240822319</v>
      </c>
    </row>
    <row r="2012" spans="1:17" hidden="1" x14ac:dyDescent="0.25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 s="3">
        <v>4000000</v>
      </c>
      <c r="M2012" s="3">
        <v>11276846</v>
      </c>
      <c r="N2012" t="s">
        <v>5721</v>
      </c>
      <c r="O2012">
        <v>114</v>
      </c>
      <c r="P2012">
        <f>_xlfn.XLOOKUP(D:D,CPI_Index!E:E,CPI_Index!B:B)</f>
        <v>136.19999999999999</v>
      </c>
      <c r="Q2012" s="11">
        <f>M2012*(CPI_Index!$B$112/Movies!P2012)</f>
        <v>25228010.104258444</v>
      </c>
    </row>
    <row r="2013" spans="1:17" hidden="1" x14ac:dyDescent="0.25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 s="3">
        <v>1182273</v>
      </c>
      <c r="N2013" t="s">
        <v>6677</v>
      </c>
      <c r="O2013">
        <v>111</v>
      </c>
      <c r="P2013">
        <f>_xlfn.XLOOKUP(D:D,CPI_Index!E:E,CPI_Index!B:B)</f>
        <v>136.19999999999999</v>
      </c>
      <c r="Q2013" s="11">
        <f>M2013*(CPI_Index!$B$112/Movies!P2013)</f>
        <v>2644923.5176211451</v>
      </c>
    </row>
    <row r="2014" spans="1:17" hidden="1" x14ac:dyDescent="0.25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 s="3">
        <v>7683267</v>
      </c>
      <c r="N2014" t="s">
        <v>6683</v>
      </c>
      <c r="O2014">
        <v>83</v>
      </c>
      <c r="P2014">
        <f>_xlfn.XLOOKUP(D:D,CPI_Index!E:E,CPI_Index!B:B)</f>
        <v>136.19999999999999</v>
      </c>
      <c r="Q2014" s="11">
        <f>M2014*(CPI_Index!$B$112/Movies!P2014)</f>
        <v>17188630.359030835</v>
      </c>
    </row>
    <row r="2015" spans="1:17" hidden="1" x14ac:dyDescent="0.25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 s="3">
        <v>179469</v>
      </c>
      <c r="N2015" t="s">
        <v>6687</v>
      </c>
      <c r="O2015">
        <v>85</v>
      </c>
      <c r="P2015">
        <f>_xlfn.XLOOKUP(D:D,CPI_Index!E:E,CPI_Index!B:B)</f>
        <v>136.19999999999999</v>
      </c>
      <c r="Q2015" s="11">
        <f>M2015*(CPI_Index!$B$112/Movies!P2015)</f>
        <v>401499.29735682817</v>
      </c>
    </row>
    <row r="2016" spans="1:17" hidden="1" x14ac:dyDescent="0.25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 s="3">
        <v>14812144</v>
      </c>
      <c r="N2016" t="s">
        <v>44</v>
      </c>
      <c r="O2016">
        <v>92</v>
      </c>
      <c r="P2016">
        <f>_xlfn.XLOOKUP(D:D,CPI_Index!E:E,CPI_Index!B:B)</f>
        <v>136.19999999999999</v>
      </c>
      <c r="Q2016" s="11">
        <f>M2016*(CPI_Index!$B$112/Movies!P2016)</f>
        <v>33137006.437591776</v>
      </c>
    </row>
    <row r="2017" spans="1:17" hidden="1" x14ac:dyDescent="0.25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 s="3">
        <v>2120564</v>
      </c>
      <c r="N2017" t="s">
        <v>5282</v>
      </c>
      <c r="O2017">
        <v>101</v>
      </c>
      <c r="P2017">
        <f>_xlfn.XLOOKUP(D:D,CPI_Index!E:E,CPI_Index!B:B)</f>
        <v>136.19999999999999</v>
      </c>
      <c r="Q2017" s="11">
        <f>M2017*(CPI_Index!$B$112/Movies!P2017)</f>
        <v>4744022.3994126283</v>
      </c>
    </row>
    <row r="2018" spans="1:17" hidden="1" x14ac:dyDescent="0.25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 s="3">
        <v>3547684</v>
      </c>
      <c r="N2018" t="s">
        <v>6695</v>
      </c>
      <c r="O2018">
        <v>89</v>
      </c>
      <c r="P2018">
        <f>_xlfn.XLOOKUP(D:D,CPI_Index!E:E,CPI_Index!B:B)</f>
        <v>136.19999999999999</v>
      </c>
      <c r="Q2018" s="11">
        <f>M2018*(CPI_Index!$B$112/Movies!P2018)</f>
        <v>7936705.6886930978</v>
      </c>
    </row>
    <row r="2019" spans="1:17" hidden="1" x14ac:dyDescent="0.25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 s="3">
        <v>1689723</v>
      </c>
      <c r="N2019" t="s">
        <v>6700</v>
      </c>
      <c r="O2019">
        <v>113</v>
      </c>
      <c r="P2019">
        <f>_xlfn.XLOOKUP(D:D,CPI_Index!E:E,CPI_Index!B:B)</f>
        <v>136.19999999999999</v>
      </c>
      <c r="Q2019" s="11">
        <f>M2019*(CPI_Index!$B$112/Movies!P2019)</f>
        <v>3780165.9185022027</v>
      </c>
    </row>
    <row r="2020" spans="1:17" hidden="1" x14ac:dyDescent="0.25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 s="3">
        <v>16000000</v>
      </c>
      <c r="M2020" s="3">
        <v>14851083</v>
      </c>
      <c r="N2020" t="s">
        <v>4153</v>
      </c>
      <c r="O2020">
        <v>115</v>
      </c>
      <c r="P2020">
        <f>_xlfn.XLOOKUP(D:D,CPI_Index!E:E,CPI_Index!B:B)</f>
        <v>136.19999999999999</v>
      </c>
      <c r="Q2020" s="11">
        <f>M2020*(CPI_Index!$B$112/Movies!P2020)</f>
        <v>33224118.870044053</v>
      </c>
    </row>
    <row r="2021" spans="1:17" hidden="1" x14ac:dyDescent="0.25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 s="3">
        <v>9915</v>
      </c>
      <c r="N2021" t="s">
        <v>6706</v>
      </c>
      <c r="O2021">
        <v>94</v>
      </c>
      <c r="P2021">
        <f>_xlfn.XLOOKUP(D:D,CPI_Index!E:E,CPI_Index!B:B)</f>
        <v>136.19999999999999</v>
      </c>
      <c r="Q2021" s="11">
        <f>M2021*(CPI_Index!$B$112/Movies!P2021)</f>
        <v>22181.354625550659</v>
      </c>
    </row>
    <row r="2022" spans="1:17" hidden="1" x14ac:dyDescent="0.25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 s="3">
        <v>19000000</v>
      </c>
      <c r="M2022" s="3">
        <v>939277</v>
      </c>
      <c r="N2022" t="s">
        <v>6268</v>
      </c>
      <c r="O2022">
        <v>96</v>
      </c>
      <c r="P2022">
        <f>_xlfn.XLOOKUP(D:D,CPI_Index!E:E,CPI_Index!B:B)</f>
        <v>136.19999999999999</v>
      </c>
      <c r="Q2022" s="11">
        <f>M2022*(CPI_Index!$B$112/Movies!P2022)</f>
        <v>2101304.7129221731</v>
      </c>
    </row>
    <row r="2023" spans="1:17" hidden="1" x14ac:dyDescent="0.25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 s="3">
        <v>16000000</v>
      </c>
      <c r="M2023" s="3">
        <v>4409328</v>
      </c>
      <c r="N2023" t="s">
        <v>5721</v>
      </c>
      <c r="O2023">
        <v>91</v>
      </c>
      <c r="P2023">
        <f>_xlfn.XLOOKUP(D:D,CPI_Index!E:E,CPI_Index!B:B)</f>
        <v>136.19999999999999</v>
      </c>
      <c r="Q2023" s="11">
        <f>M2023*(CPI_Index!$B$112/Movies!P2023)</f>
        <v>9864333.6387665197</v>
      </c>
    </row>
    <row r="2024" spans="1:17" hidden="1" x14ac:dyDescent="0.25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 s="3">
        <v>18634643</v>
      </c>
      <c r="N2024" t="s">
        <v>6709</v>
      </c>
      <c r="O2024">
        <v>111</v>
      </c>
      <c r="P2024">
        <f>_xlfn.XLOOKUP(D:D,CPI_Index!E:E,CPI_Index!B:B)</f>
        <v>136.19999999999999</v>
      </c>
      <c r="Q2024" s="11">
        <f>M2024*(CPI_Index!$B$112/Movies!P2024)</f>
        <v>41688514.846549191</v>
      </c>
    </row>
    <row r="2025" spans="1:17" hidden="1" x14ac:dyDescent="0.25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 s="3">
        <v>1942423</v>
      </c>
      <c r="N2025" t="s">
        <v>6713</v>
      </c>
      <c r="O2025">
        <v>143</v>
      </c>
      <c r="P2025">
        <f>_xlfn.XLOOKUP(D:D,CPI_Index!E:E,CPI_Index!B:B)</f>
        <v>136.19999999999999</v>
      </c>
      <c r="Q2025" s="11">
        <f>M2025*(CPI_Index!$B$112/Movies!P2025)</f>
        <v>4345494.0389133627</v>
      </c>
    </row>
    <row r="2026" spans="1:17" hidden="1" x14ac:dyDescent="0.25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 s="3">
        <v>18000000</v>
      </c>
      <c r="M2026" s="3">
        <v>1501785</v>
      </c>
      <c r="N2026" t="s">
        <v>5764</v>
      </c>
      <c r="O2026">
        <v>98</v>
      </c>
      <c r="P2026">
        <f>_xlfn.XLOOKUP(D:D,CPI_Index!E:E,CPI_Index!B:B)</f>
        <v>136.19999999999999</v>
      </c>
      <c r="Q2026" s="11">
        <f>M2026*(CPI_Index!$B$112/Movies!P2026)</f>
        <v>3359720.1872246694</v>
      </c>
    </row>
    <row r="2027" spans="1:17" hidden="1" x14ac:dyDescent="0.25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 s="3">
        <v>336396</v>
      </c>
      <c r="N2027" t="s">
        <v>44</v>
      </c>
      <c r="O2027">
        <v>91</v>
      </c>
      <c r="P2027">
        <f>_xlfn.XLOOKUP(D:D,CPI_Index!E:E,CPI_Index!B:B)</f>
        <v>136.19999999999999</v>
      </c>
      <c r="Q2027" s="11">
        <f>M2027*(CPI_Index!$B$112/Movies!P2027)</f>
        <v>752568.73127753299</v>
      </c>
    </row>
    <row r="2028" spans="1:17" hidden="1" x14ac:dyDescent="0.25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 s="3">
        <v>3000000</v>
      </c>
      <c r="M2028" s="3">
        <v>1345015</v>
      </c>
      <c r="N2028" t="s">
        <v>6721</v>
      </c>
      <c r="O2028">
        <v>129</v>
      </c>
      <c r="P2028">
        <f>_xlfn.XLOOKUP(D:D,CPI_Index!E:E,CPI_Index!B:B)</f>
        <v>136.19999999999999</v>
      </c>
      <c r="Q2028" s="11">
        <f>M2028*(CPI_Index!$B$112/Movies!P2028)</f>
        <v>3009001.9860499264</v>
      </c>
    </row>
    <row r="2029" spans="1:17" hidden="1" x14ac:dyDescent="0.25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 s="3">
        <v>295444</v>
      </c>
      <c r="N2029" t="s">
        <v>6726</v>
      </c>
      <c r="O2029">
        <v>95</v>
      </c>
      <c r="P2029">
        <f>_xlfn.XLOOKUP(D:D,CPI_Index!E:E,CPI_Index!B:B)</f>
        <v>136.19999999999999</v>
      </c>
      <c r="Q2029" s="11">
        <f>M2029*(CPI_Index!$B$112/Movies!P2029)</f>
        <v>660952.91336270189</v>
      </c>
    </row>
    <row r="2030" spans="1:17" hidden="1" x14ac:dyDescent="0.25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 s="3">
        <v>5136759</v>
      </c>
      <c r="N2030" t="s">
        <v>4979</v>
      </c>
      <c r="O2030">
        <v>103</v>
      </c>
      <c r="P2030">
        <f>_xlfn.XLOOKUP(D:D,CPI_Index!E:E,CPI_Index!B:B)</f>
        <v>136.19999999999999</v>
      </c>
      <c r="Q2030" s="11">
        <f>M2030*(CPI_Index!$B$112/Movies!P2030)</f>
        <v>11491706.808370044</v>
      </c>
    </row>
    <row r="2031" spans="1:17" hidden="1" x14ac:dyDescent="0.25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 s="3">
        <v>6900000</v>
      </c>
      <c r="M2031" s="3">
        <v>133645</v>
      </c>
      <c r="N2031" t="s">
        <v>6732</v>
      </c>
      <c r="O2031">
        <v>112</v>
      </c>
      <c r="P2031">
        <f>_xlfn.XLOOKUP(D:D,CPI_Index!E:E,CPI_Index!B:B)</f>
        <v>136.19999999999999</v>
      </c>
      <c r="Q2031" s="11">
        <f>M2031*(CPI_Index!$B$112/Movies!P2031)</f>
        <v>298984.07856093982</v>
      </c>
    </row>
    <row r="2032" spans="1:17" hidden="1" x14ac:dyDescent="0.25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 s="3">
        <v>516517</v>
      </c>
      <c r="N2032" t="s">
        <v>5696</v>
      </c>
      <c r="O2032">
        <v>117</v>
      </c>
      <c r="P2032">
        <f>_xlfn.XLOOKUP(D:D,CPI_Index!E:E,CPI_Index!B:B)</f>
        <v>136.19999999999999</v>
      </c>
      <c r="Q2032" s="11">
        <f>M2032*(CPI_Index!$B$112/Movies!P2032)</f>
        <v>1155526.6512481645</v>
      </c>
    </row>
    <row r="2033" spans="1:17" hidden="1" x14ac:dyDescent="0.25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 s="3">
        <v>4000000</v>
      </c>
      <c r="M2033" s="3">
        <v>259012</v>
      </c>
      <c r="N2033" t="s">
        <v>4878</v>
      </c>
      <c r="O2033">
        <v>89</v>
      </c>
      <c r="P2033">
        <f>_xlfn.XLOOKUP(D:D,CPI_Index!E:E,CPI_Index!B:B)</f>
        <v>136.19999999999999</v>
      </c>
      <c r="Q2033" s="11">
        <f>M2033*(CPI_Index!$B$112/Movies!P2033)</f>
        <v>579449.01908957411</v>
      </c>
    </row>
    <row r="2034" spans="1:17" hidden="1" x14ac:dyDescent="0.25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 s="3">
        <v>6000000</v>
      </c>
      <c r="N2034" t="s">
        <v>6743</v>
      </c>
      <c r="O2034">
        <v>96</v>
      </c>
      <c r="P2034">
        <f>_xlfn.XLOOKUP(D:D,CPI_Index!E:E,CPI_Index!B:B)</f>
        <v>136.19999999999999</v>
      </c>
      <c r="Q2034" s="11">
        <f>M2034*(CPI_Index!$B$112/Movies!P2034)</f>
        <v>0</v>
      </c>
    </row>
    <row r="2035" spans="1:17" hidden="1" x14ac:dyDescent="0.25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 s="3">
        <v>30964</v>
      </c>
      <c r="N2035" t="s">
        <v>2240</v>
      </c>
      <c r="O2035">
        <v>113</v>
      </c>
      <c r="P2035">
        <f>_xlfn.XLOOKUP(D:D,CPI_Index!E:E,CPI_Index!B:B)</f>
        <v>136.19999999999999</v>
      </c>
      <c r="Q2035" s="11">
        <f>M2035*(CPI_Index!$B$112/Movies!P2035)</f>
        <v>69271.15124816446</v>
      </c>
    </row>
    <row r="2036" spans="1:17" hidden="1" x14ac:dyDescent="0.25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 s="3">
        <v>1159578</v>
      </c>
      <c r="N2036" t="s">
        <v>6750</v>
      </c>
      <c r="O2036">
        <v>83</v>
      </c>
      <c r="P2036">
        <f>_xlfn.XLOOKUP(D:D,CPI_Index!E:E,CPI_Index!B:B)</f>
        <v>136.19999999999999</v>
      </c>
      <c r="Q2036" s="11">
        <f>M2036*(CPI_Index!$B$112/Movies!P2036)</f>
        <v>2594151.3700440526</v>
      </c>
    </row>
    <row r="2037" spans="1:17" hidden="1" x14ac:dyDescent="0.25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 s="3">
        <v>193205</v>
      </c>
      <c r="N2037" t="s">
        <v>6754</v>
      </c>
      <c r="O2037">
        <v>158</v>
      </c>
      <c r="P2037">
        <f>_xlfn.XLOOKUP(D:D,CPI_Index!E:E,CPI_Index!B:B)</f>
        <v>136.19999999999999</v>
      </c>
      <c r="Q2037" s="11">
        <f>M2037*(CPI_Index!$B$112/Movies!P2037)</f>
        <v>432228.80690161529</v>
      </c>
    </row>
    <row r="2038" spans="1:17" hidden="1" x14ac:dyDescent="0.25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 s="3">
        <v>14000000</v>
      </c>
      <c r="M2038" s="3">
        <v>8906823</v>
      </c>
      <c r="N2038" t="s">
        <v>5109</v>
      </c>
      <c r="O2038">
        <v>99</v>
      </c>
      <c r="P2038">
        <f>_xlfn.XLOOKUP(D:D,CPI_Index!E:E,CPI_Index!B:B)</f>
        <v>136.19999999999999</v>
      </c>
      <c r="Q2038" s="11">
        <f>M2038*(CPI_Index!$B$112/Movies!P2038)</f>
        <v>19925910.191629957</v>
      </c>
    </row>
    <row r="2039" spans="1:17" hidden="1" x14ac:dyDescent="0.25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 s="3">
        <v>1407309</v>
      </c>
      <c r="N2039" t="s">
        <v>6761</v>
      </c>
      <c r="O2039">
        <v>103</v>
      </c>
      <c r="P2039">
        <f>_xlfn.XLOOKUP(D:D,CPI_Index!E:E,CPI_Index!B:B)</f>
        <v>136.19999999999999</v>
      </c>
      <c r="Q2039" s="11">
        <f>M2039*(CPI_Index!$B$112/Movies!P2039)</f>
        <v>3148363.0859030834</v>
      </c>
    </row>
    <row r="2040" spans="1:17" hidden="1" x14ac:dyDescent="0.25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 s="3">
        <v>626057</v>
      </c>
      <c r="N2040" t="s">
        <v>4940</v>
      </c>
      <c r="O2040">
        <v>102</v>
      </c>
      <c r="P2040">
        <f>_xlfn.XLOOKUP(D:D,CPI_Index!E:E,CPI_Index!B:B)</f>
        <v>136.19999999999999</v>
      </c>
      <c r="Q2040" s="11">
        <f>M2040*(CPI_Index!$B$112/Movies!P2040)</f>
        <v>1400584.1989720999</v>
      </c>
    </row>
    <row r="2041" spans="1:17" hidden="1" x14ac:dyDescent="0.25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 s="3">
        <v>246000</v>
      </c>
      <c r="N2041" t="s">
        <v>44</v>
      </c>
      <c r="O2041">
        <v>106</v>
      </c>
      <c r="P2041">
        <f>_xlfn.XLOOKUP(D:D,CPI_Index!E:E,CPI_Index!B:B)</f>
        <v>136.19999999999999</v>
      </c>
      <c r="Q2041" s="11">
        <f>M2041*(CPI_Index!$B$112/Movies!P2041)</f>
        <v>550339.20704845816</v>
      </c>
    </row>
    <row r="2042" spans="1:17" hidden="1" x14ac:dyDescent="0.25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 s="3">
        <v>93292</v>
      </c>
      <c r="N2042" t="s">
        <v>6768</v>
      </c>
      <c r="O2042">
        <v>137</v>
      </c>
      <c r="P2042">
        <f>_xlfn.XLOOKUP(D:D,CPI_Index!E:E,CPI_Index!B:B)</f>
        <v>136.19999999999999</v>
      </c>
      <c r="Q2042" s="11">
        <f>M2042*(CPI_Index!$B$112/Movies!P2042)</f>
        <v>208708.31424375917</v>
      </c>
    </row>
    <row r="2043" spans="1:17" hidden="1" x14ac:dyDescent="0.25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  <c r="P2043">
        <f>_xlfn.XLOOKUP(D:D,CPI_Index!E:E,CPI_Index!B:B)</f>
        <v>136.19999999999999</v>
      </c>
      <c r="Q2043" s="11">
        <f>M2043*(CPI_Index!$B$112/Movies!P2043)</f>
        <v>0</v>
      </c>
    </row>
    <row r="2044" spans="1:17" hidden="1" x14ac:dyDescent="0.25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 s="3">
        <v>6413375</v>
      </c>
      <c r="N2044" t="s">
        <v>6772</v>
      </c>
      <c r="O2044">
        <v>104</v>
      </c>
      <c r="P2044">
        <f>_xlfn.XLOOKUP(D:D,CPI_Index!E:E,CPI_Index!B:B)</f>
        <v>136.19999999999999</v>
      </c>
      <c r="Q2044" s="11">
        <f>M2044*(CPI_Index!$B$112/Movies!P2044)</f>
        <v>14347689.88619677</v>
      </c>
    </row>
    <row r="2045" spans="1:17" hidden="1" x14ac:dyDescent="0.25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 s="3">
        <v>1200000</v>
      </c>
      <c r="M2045" s="3">
        <v>2913644</v>
      </c>
      <c r="N2045" t="s">
        <v>6777</v>
      </c>
      <c r="O2045">
        <v>99</v>
      </c>
      <c r="P2045">
        <f>_xlfn.XLOOKUP(D:D,CPI_Index!E:E,CPI_Index!B:B)</f>
        <v>140.30000000000001</v>
      </c>
      <c r="Q2045" s="11">
        <f>M2045*(CPI_Index!$B$112/Movies!P2045)</f>
        <v>6327778.5231646467</v>
      </c>
    </row>
    <row r="2046" spans="1:17" hidden="1" x14ac:dyDescent="0.25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 s="3">
        <v>49000000</v>
      </c>
      <c r="M2046" s="3">
        <v>352927224</v>
      </c>
      <c r="N2046" t="s">
        <v>4150</v>
      </c>
      <c r="O2046">
        <v>127</v>
      </c>
      <c r="P2046">
        <f>_xlfn.XLOOKUP(D:D,CPI_Index!E:E,CPI_Index!B:B)</f>
        <v>140.30000000000001</v>
      </c>
      <c r="Q2046" s="11">
        <f>M2046*(CPI_Index!$B$112/Movies!P2046)</f>
        <v>766478440.14825368</v>
      </c>
    </row>
    <row r="2047" spans="1:17" hidden="1" x14ac:dyDescent="0.25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 s="3">
        <v>6000000</v>
      </c>
      <c r="M2047" s="3">
        <v>25795897</v>
      </c>
      <c r="N2047" t="s">
        <v>6782</v>
      </c>
      <c r="O2047">
        <v>99</v>
      </c>
      <c r="P2047">
        <f>_xlfn.XLOOKUP(D:D,CPI_Index!E:E,CPI_Index!B:B)</f>
        <v>140.30000000000001</v>
      </c>
      <c r="Q2047" s="11">
        <f>M2047*(CPI_Index!$B$112/Movies!P2047)</f>
        <v>56022878.231646471</v>
      </c>
    </row>
    <row r="2048" spans="1:17" hidden="1" x14ac:dyDescent="0.25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 s="3">
        <v>11000000</v>
      </c>
      <c r="M2048" s="3">
        <v>64088552</v>
      </c>
      <c r="N2048" t="s">
        <v>180</v>
      </c>
      <c r="O2048">
        <v>120</v>
      </c>
      <c r="P2048">
        <f>_xlfn.XLOOKUP(D:D,CPI_Index!E:E,CPI_Index!B:B)</f>
        <v>140.30000000000001</v>
      </c>
      <c r="Q2048" s="11">
        <f>M2048*(CPI_Index!$B$112/Movies!P2048)</f>
        <v>139185900.17391303</v>
      </c>
    </row>
    <row r="2049" spans="1:17" hidden="1" x14ac:dyDescent="0.25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 s="3">
        <v>40000000</v>
      </c>
      <c r="M2049" s="3">
        <v>75505856</v>
      </c>
      <c r="N2049" t="s">
        <v>4531</v>
      </c>
      <c r="O2049">
        <v>112</v>
      </c>
      <c r="P2049">
        <f>_xlfn.XLOOKUP(D:D,CPI_Index!E:E,CPI_Index!B:B)</f>
        <v>140.30000000000001</v>
      </c>
      <c r="Q2049" s="11">
        <f>M2049*(CPI_Index!$B$112/Movies!P2049)</f>
        <v>163981712.92373484</v>
      </c>
    </row>
    <row r="2050" spans="1:17" hidden="1" x14ac:dyDescent="0.25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 s="3">
        <v>40000000</v>
      </c>
      <c r="M2050" s="3">
        <v>215862692</v>
      </c>
      <c r="N2050" t="s">
        <v>6790</v>
      </c>
      <c r="O2050">
        <v>128</v>
      </c>
      <c r="P2050">
        <f>_xlfn.XLOOKUP(D:D,CPI_Index!E:E,CPI_Index!B:B)</f>
        <v>140.30000000000001</v>
      </c>
      <c r="Q2050" s="11">
        <f>M2050*(CPI_Index!$B$112/Movies!P2050)</f>
        <v>468805147.91446894</v>
      </c>
    </row>
    <row r="2051" spans="1:17" hidden="1" x14ac:dyDescent="0.25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 s="3">
        <v>14400000</v>
      </c>
      <c r="M2051" s="3">
        <v>159157447</v>
      </c>
      <c r="N2051" t="s">
        <v>23</v>
      </c>
      <c r="O2051">
        <v>130</v>
      </c>
      <c r="P2051">
        <f>_xlfn.XLOOKUP(D:D,CPI_Index!E:E,CPI_Index!B:B)</f>
        <v>140.30000000000001</v>
      </c>
      <c r="Q2051" s="11">
        <f>M2051*(CPI_Index!$B$112/Movies!P2051)</f>
        <v>345654127.59016389</v>
      </c>
    </row>
    <row r="2052" spans="1:17" hidden="1" x14ac:dyDescent="0.25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 s="3">
        <v>41000000</v>
      </c>
      <c r="M2052" s="3">
        <v>243240178</v>
      </c>
      <c r="N2052" t="s">
        <v>31</v>
      </c>
      <c r="O2052">
        <v>138</v>
      </c>
      <c r="P2052">
        <f>_xlfn.XLOOKUP(D:D,CPI_Index!E:E,CPI_Index!B:B)</f>
        <v>140.30000000000001</v>
      </c>
      <c r="Q2052" s="11">
        <f>M2052*(CPI_Index!$B$112/Movies!P2052)</f>
        <v>528262881.23022091</v>
      </c>
    </row>
    <row r="2053" spans="1:17" hidden="1" x14ac:dyDescent="0.25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 s="3">
        <v>40000000</v>
      </c>
      <c r="M2053" s="3">
        <v>132440069</v>
      </c>
      <c r="N2053" t="s">
        <v>31</v>
      </c>
      <c r="O2053">
        <v>128</v>
      </c>
      <c r="P2053">
        <f>_xlfn.XLOOKUP(D:D,CPI_Index!E:E,CPI_Index!B:B)</f>
        <v>140.30000000000001</v>
      </c>
      <c r="Q2053" s="11">
        <f>M2053*(CPI_Index!$B$112/Movies!P2053)</f>
        <v>287630000.17320025</v>
      </c>
    </row>
    <row r="2054" spans="1:17" hidden="1" x14ac:dyDescent="0.25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 s="3">
        <v>25000000</v>
      </c>
      <c r="M2054" s="3">
        <v>411006740</v>
      </c>
      <c r="N2054" t="s">
        <v>6801</v>
      </c>
      <c r="O2054">
        <v>129</v>
      </c>
      <c r="P2054">
        <f>_xlfn.XLOOKUP(D:D,CPI_Index!E:E,CPI_Index!B:B)</f>
        <v>140.30000000000001</v>
      </c>
      <c r="Q2054" s="11">
        <f>M2054*(CPI_Index!$B$112/Movies!P2054)</f>
        <v>892614067.55523872</v>
      </c>
    </row>
    <row r="2055" spans="1:17" hidden="1" x14ac:dyDescent="0.25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 s="3">
        <v>31000000</v>
      </c>
      <c r="M2055" s="3">
        <v>134095253</v>
      </c>
      <c r="N2055" t="s">
        <v>61</v>
      </c>
      <c r="O2055">
        <v>156</v>
      </c>
      <c r="P2055">
        <f>_xlfn.XLOOKUP(D:D,CPI_Index!E:E,CPI_Index!B:B)</f>
        <v>140.30000000000001</v>
      </c>
      <c r="Q2055" s="11">
        <f>M2055*(CPI_Index!$B$112/Movies!P2055)</f>
        <v>291224687.02138275</v>
      </c>
    </row>
    <row r="2056" spans="1:17" hidden="1" x14ac:dyDescent="0.25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 s="3">
        <v>80000000</v>
      </c>
      <c r="M2056" s="3">
        <v>266892996</v>
      </c>
      <c r="N2056" t="s">
        <v>23</v>
      </c>
      <c r="O2056">
        <v>126</v>
      </c>
      <c r="P2056">
        <f>_xlfn.XLOOKUP(D:D,CPI_Index!E:E,CPI_Index!B:B)</f>
        <v>140.30000000000001</v>
      </c>
      <c r="Q2056" s="11">
        <f>M2056*(CPI_Index!$B$112/Movies!P2056)</f>
        <v>579631474.56307912</v>
      </c>
    </row>
    <row r="2057" spans="1:17" hidden="1" x14ac:dyDescent="0.25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 s="3">
        <v>10000000</v>
      </c>
      <c r="M2057" s="3">
        <v>50752337</v>
      </c>
      <c r="N2057" t="s">
        <v>6810</v>
      </c>
      <c r="O2057">
        <v>104</v>
      </c>
      <c r="P2057">
        <f>_xlfn.XLOOKUP(D:D,CPI_Index!E:E,CPI_Index!B:B)</f>
        <v>140.30000000000001</v>
      </c>
      <c r="Q2057" s="11">
        <f>M2057*(CPI_Index!$B$112/Movies!P2057)</f>
        <v>110222644.93157519</v>
      </c>
    </row>
    <row r="2058" spans="1:17" hidden="1" x14ac:dyDescent="0.25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 s="3">
        <v>28000000</v>
      </c>
      <c r="M2058" s="3">
        <v>504050219</v>
      </c>
      <c r="N2058" t="s">
        <v>1724</v>
      </c>
      <c r="O2058">
        <v>90</v>
      </c>
      <c r="P2058">
        <f>_xlfn.XLOOKUP(D:D,CPI_Index!E:E,CPI_Index!B:B)</f>
        <v>140.30000000000001</v>
      </c>
      <c r="Q2058" s="11">
        <f>M2058*(CPI_Index!$B$112/Movies!P2058)</f>
        <v>1094683547.60727</v>
      </c>
    </row>
    <row r="2059" spans="1:17" hidden="1" x14ac:dyDescent="0.25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 s="3">
        <v>31000000</v>
      </c>
      <c r="M2059" s="3">
        <v>231605150</v>
      </c>
      <c r="N2059" t="s">
        <v>2092</v>
      </c>
      <c r="O2059">
        <v>100</v>
      </c>
      <c r="P2059">
        <f>_xlfn.XLOOKUP(D:D,CPI_Index!E:E,CPI_Index!B:B)</f>
        <v>140.30000000000001</v>
      </c>
      <c r="Q2059" s="11">
        <f>M2059*(CPI_Index!$B$112/Movies!P2059)</f>
        <v>502994220.9907341</v>
      </c>
    </row>
    <row r="2060" spans="1:17" hidden="1" x14ac:dyDescent="0.25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 s="3">
        <v>50000000</v>
      </c>
      <c r="M2060" s="3">
        <v>159814498</v>
      </c>
      <c r="N2060" t="s">
        <v>180</v>
      </c>
      <c r="O2060">
        <v>114</v>
      </c>
      <c r="P2060">
        <f>_xlfn.XLOOKUP(D:D,CPI_Index!E:E,CPI_Index!B:B)</f>
        <v>140.30000000000001</v>
      </c>
      <c r="Q2060" s="11">
        <f>M2060*(CPI_Index!$B$112/Movies!P2060)</f>
        <v>347081094.37348539</v>
      </c>
    </row>
    <row r="2061" spans="1:17" hidden="1" x14ac:dyDescent="0.25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 s="3">
        <v>55000000</v>
      </c>
      <c r="M2061" s="3">
        <v>149022650</v>
      </c>
      <c r="N2061" t="s">
        <v>61</v>
      </c>
      <c r="O2061">
        <v>104</v>
      </c>
      <c r="P2061">
        <f>_xlfn.XLOOKUP(D:D,CPI_Index!E:E,CPI_Index!B:B)</f>
        <v>140.30000000000001</v>
      </c>
      <c r="Q2061" s="11">
        <f>M2061*(CPI_Index!$B$112/Movies!P2061)</f>
        <v>323643631.1831789</v>
      </c>
    </row>
    <row r="2062" spans="1:17" hidden="1" x14ac:dyDescent="0.25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 s="3">
        <v>60000000</v>
      </c>
      <c r="M2062" s="3">
        <v>137783840</v>
      </c>
      <c r="N2062" t="s">
        <v>4207</v>
      </c>
      <c r="O2062">
        <v>140</v>
      </c>
      <c r="P2062">
        <f>_xlfn.XLOOKUP(D:D,CPI_Index!E:E,CPI_Index!B:B)</f>
        <v>140.30000000000001</v>
      </c>
      <c r="Q2062" s="11">
        <f>M2062*(CPI_Index!$B$112/Movies!P2062)</f>
        <v>299235467.19885957</v>
      </c>
    </row>
    <row r="2063" spans="1:17" hidden="1" x14ac:dyDescent="0.25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 s="3">
        <v>62548947</v>
      </c>
      <c r="N2063" t="s">
        <v>4701</v>
      </c>
      <c r="O2063">
        <v>112</v>
      </c>
      <c r="P2063">
        <f>_xlfn.XLOOKUP(D:D,CPI_Index!E:E,CPI_Index!B:B)</f>
        <v>140.30000000000001</v>
      </c>
      <c r="Q2063" s="11">
        <f>M2063*(CPI_Index!$B$112/Movies!P2063)</f>
        <v>135842224.8816821</v>
      </c>
    </row>
    <row r="2064" spans="1:17" hidden="1" x14ac:dyDescent="0.25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 s="3">
        <v>26341736</v>
      </c>
      <c r="N2064" t="s">
        <v>839</v>
      </c>
      <c r="O2064">
        <v>142</v>
      </c>
      <c r="P2064">
        <f>_xlfn.XLOOKUP(D:D,CPI_Index!E:E,CPI_Index!B:B)</f>
        <v>140.30000000000001</v>
      </c>
      <c r="Q2064" s="11">
        <f>M2064*(CPI_Index!$B$112/Movies!P2064)</f>
        <v>57208317.599429786</v>
      </c>
    </row>
    <row r="2065" spans="1:17" hidden="1" x14ac:dyDescent="0.25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 s="3">
        <v>35000000</v>
      </c>
      <c r="M2065" s="3">
        <v>156563139</v>
      </c>
      <c r="N2065" t="s">
        <v>23</v>
      </c>
      <c r="O2065">
        <v>103</v>
      </c>
      <c r="P2065">
        <f>_xlfn.XLOOKUP(D:D,CPI_Index!E:E,CPI_Index!B:B)</f>
        <v>140.30000000000001</v>
      </c>
      <c r="Q2065" s="11">
        <f>M2065*(CPI_Index!$B$112/Movies!P2065)</f>
        <v>340019874.93442619</v>
      </c>
    </row>
    <row r="2066" spans="1:17" hidden="1" x14ac:dyDescent="0.25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 s="3">
        <v>8000000</v>
      </c>
      <c r="M2066" s="3">
        <v>16639799</v>
      </c>
      <c r="N2066" t="s">
        <v>6831</v>
      </c>
      <c r="O2066">
        <v>107</v>
      </c>
      <c r="P2066">
        <f>_xlfn.XLOOKUP(D:D,CPI_Index!E:E,CPI_Index!B:B)</f>
        <v>140.30000000000001</v>
      </c>
      <c r="Q2066" s="11">
        <f>M2066*(CPI_Index!$B$112/Movies!P2066)</f>
        <v>36137895.618674263</v>
      </c>
    </row>
    <row r="2067" spans="1:17" hidden="1" x14ac:dyDescent="0.25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 s="3">
        <v>16000000</v>
      </c>
      <c r="M2067" s="3">
        <v>48017402</v>
      </c>
      <c r="N2067" t="s">
        <v>31</v>
      </c>
      <c r="O2067">
        <v>107</v>
      </c>
      <c r="P2067">
        <f>_xlfn.XLOOKUP(D:D,CPI_Index!E:E,CPI_Index!B:B)</f>
        <v>140.30000000000001</v>
      </c>
      <c r="Q2067" s="11">
        <f>M2067*(CPI_Index!$B$112/Movies!P2067)</f>
        <v>104282982.10548823</v>
      </c>
    </row>
    <row r="2068" spans="1:17" hidden="1" x14ac:dyDescent="0.25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 s="3">
        <v>30000000</v>
      </c>
      <c r="M2068" s="3">
        <v>14110589</v>
      </c>
      <c r="N2068" t="s">
        <v>6838</v>
      </c>
      <c r="O2068">
        <v>102</v>
      </c>
      <c r="P2068">
        <f>_xlfn.XLOOKUP(D:D,CPI_Index!E:E,CPI_Index!B:B)</f>
        <v>140.30000000000001</v>
      </c>
      <c r="Q2068" s="11">
        <f>M2068*(CPI_Index!$B$112/Movies!P2068)</f>
        <v>30645021.156806841</v>
      </c>
    </row>
    <row r="2069" spans="1:17" hidden="1" x14ac:dyDescent="0.25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 s="3">
        <v>12500000</v>
      </c>
      <c r="M2069" s="3">
        <v>10725228</v>
      </c>
      <c r="N2069" t="s">
        <v>2026</v>
      </c>
      <c r="O2069">
        <v>100</v>
      </c>
      <c r="P2069">
        <f>_xlfn.XLOOKUP(D:D,CPI_Index!E:E,CPI_Index!B:B)</f>
        <v>140.30000000000001</v>
      </c>
      <c r="Q2069" s="11">
        <f>M2069*(CPI_Index!$B$112/Movies!P2069)</f>
        <v>23292779.555238772</v>
      </c>
    </row>
    <row r="2070" spans="1:17" hidden="1" x14ac:dyDescent="0.25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 s="3">
        <v>20000000</v>
      </c>
      <c r="M2070" s="3">
        <v>183097323</v>
      </c>
      <c r="N2070" t="s">
        <v>44</v>
      </c>
      <c r="O2070">
        <v>94</v>
      </c>
      <c r="P2070">
        <f>_xlfn.XLOOKUP(D:D,CPI_Index!E:E,CPI_Index!B:B)</f>
        <v>140.30000000000001</v>
      </c>
      <c r="Q2070" s="11">
        <f>M2070*(CPI_Index!$B$112/Movies!P2070)</f>
        <v>397646146.24447608</v>
      </c>
    </row>
    <row r="2071" spans="1:17" hidden="1" x14ac:dyDescent="0.25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 s="3">
        <v>11000000</v>
      </c>
      <c r="M2071" s="3">
        <v>11502976</v>
      </c>
      <c r="N2071" t="s">
        <v>593</v>
      </c>
      <c r="O2071">
        <v>81</v>
      </c>
      <c r="P2071">
        <f>_xlfn.XLOOKUP(D:D,CPI_Index!E:E,CPI_Index!B:B)</f>
        <v>140.30000000000001</v>
      </c>
      <c r="Q2071" s="11">
        <f>M2071*(CPI_Index!$B$112/Movies!P2071)</f>
        <v>24981873.037776191</v>
      </c>
    </row>
    <row r="2072" spans="1:17" hidden="1" x14ac:dyDescent="0.25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 s="3">
        <v>12000000</v>
      </c>
      <c r="M2072" s="3">
        <v>43440294</v>
      </c>
      <c r="N2072" t="s">
        <v>5328</v>
      </c>
      <c r="O2072">
        <v>123</v>
      </c>
      <c r="P2072">
        <f>_xlfn.XLOOKUP(D:D,CPI_Index!E:E,CPI_Index!B:B)</f>
        <v>140.30000000000001</v>
      </c>
      <c r="Q2072" s="11">
        <f>M2072*(CPI_Index!$B$112/Movies!P2072)</f>
        <v>94342534.439059153</v>
      </c>
    </row>
    <row r="2073" spans="1:17" hidden="1" x14ac:dyDescent="0.25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 s="3">
        <v>10000000</v>
      </c>
      <c r="M2073" s="3">
        <v>4184990</v>
      </c>
      <c r="N2073" t="s">
        <v>2026</v>
      </c>
      <c r="O2073">
        <v>134</v>
      </c>
      <c r="P2073">
        <f>_xlfn.XLOOKUP(D:D,CPI_Index!E:E,CPI_Index!B:B)</f>
        <v>140.30000000000001</v>
      </c>
      <c r="Q2073" s="11">
        <f>M2073*(CPI_Index!$B$112/Movies!P2073)</f>
        <v>9088855.687811831</v>
      </c>
    </row>
    <row r="2074" spans="1:17" hidden="1" x14ac:dyDescent="0.25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 s="3">
        <v>5471088</v>
      </c>
      <c r="N2074" t="s">
        <v>118</v>
      </c>
      <c r="O2074">
        <v>115</v>
      </c>
      <c r="P2074">
        <f>_xlfn.XLOOKUP(D:D,CPI_Index!E:E,CPI_Index!B:B)</f>
        <v>140.30000000000001</v>
      </c>
      <c r="Q2074" s="11">
        <f>M2074*(CPI_Index!$B$112/Movies!P2074)</f>
        <v>11881970.873841766</v>
      </c>
    </row>
    <row r="2075" spans="1:17" hidden="1" x14ac:dyDescent="0.25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 s="3">
        <v>147214049</v>
      </c>
      <c r="N2075" t="s">
        <v>61</v>
      </c>
      <c r="O2075">
        <v>87</v>
      </c>
      <c r="P2075">
        <f>_xlfn.XLOOKUP(D:D,CPI_Index!E:E,CPI_Index!B:B)</f>
        <v>140.30000000000001</v>
      </c>
      <c r="Q2075" s="11">
        <f>M2075*(CPI_Index!$B$112/Movies!P2075)</f>
        <v>319715757.16535991</v>
      </c>
    </row>
    <row r="2076" spans="1:17" hidden="1" x14ac:dyDescent="0.25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 s="3">
        <v>23000000</v>
      </c>
      <c r="M2076" s="3">
        <v>36299898</v>
      </c>
      <c r="N2076" t="s">
        <v>6855</v>
      </c>
      <c r="O2076">
        <v>102</v>
      </c>
      <c r="P2076">
        <f>_xlfn.XLOOKUP(D:D,CPI_Index!E:E,CPI_Index!B:B)</f>
        <v>140.30000000000001</v>
      </c>
      <c r="Q2076" s="11">
        <f>M2076*(CPI_Index!$B$112/Movies!P2076)</f>
        <v>78835202.570206702</v>
      </c>
    </row>
    <row r="2077" spans="1:17" hidden="1" x14ac:dyDescent="0.25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 s="3">
        <v>7000000</v>
      </c>
      <c r="M2077" s="3">
        <v>16624456</v>
      </c>
      <c r="N2077" t="s">
        <v>180</v>
      </c>
      <c r="O2077">
        <v>86</v>
      </c>
      <c r="P2077">
        <f>_xlfn.XLOOKUP(D:D,CPI_Index!E:E,CPI_Index!B:B)</f>
        <v>140.30000000000001</v>
      </c>
      <c r="Q2077" s="11">
        <f>M2077*(CPI_Index!$B$112/Movies!P2077)</f>
        <v>36104574.078403421</v>
      </c>
    </row>
    <row r="2078" spans="1:17" hidden="1" x14ac:dyDescent="0.25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 s="3">
        <v>15000000</v>
      </c>
      <c r="M2078" s="3">
        <v>30524763</v>
      </c>
      <c r="N2078" t="s">
        <v>31</v>
      </c>
      <c r="O2078">
        <v>91</v>
      </c>
      <c r="P2078">
        <f>_xlfn.XLOOKUP(D:D,CPI_Index!E:E,CPI_Index!B:B)</f>
        <v>140.30000000000001</v>
      </c>
      <c r="Q2078" s="11">
        <f>M2078*(CPI_Index!$B$112/Movies!P2078)</f>
        <v>66292910.093371339</v>
      </c>
    </row>
    <row r="2079" spans="1:17" hidden="1" x14ac:dyDescent="0.25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 s="3">
        <v>31000000</v>
      </c>
      <c r="M2079" s="3">
        <v>9493259</v>
      </c>
      <c r="N2079" t="s">
        <v>4150</v>
      </c>
      <c r="O2079">
        <v>143</v>
      </c>
      <c r="P2079">
        <f>_xlfn.XLOOKUP(D:D,CPI_Index!E:E,CPI_Index!B:B)</f>
        <v>140.30000000000001</v>
      </c>
      <c r="Q2079" s="11">
        <f>M2079*(CPI_Index!$B$112/Movies!P2079)</f>
        <v>20617220.365645044</v>
      </c>
    </row>
    <row r="2080" spans="1:17" hidden="1" x14ac:dyDescent="0.25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 s="3">
        <v>5013090</v>
      </c>
      <c r="N2080" t="s">
        <v>2508</v>
      </c>
      <c r="O2080">
        <v>115</v>
      </c>
      <c r="P2080">
        <f>_xlfn.XLOOKUP(D:D,CPI_Index!E:E,CPI_Index!B:B)</f>
        <v>140.30000000000001</v>
      </c>
      <c r="Q2080" s="11">
        <f>M2080*(CPI_Index!$B$112/Movies!P2080)</f>
        <v>10887302.373485388</v>
      </c>
    </row>
    <row r="2081" spans="1:17" hidden="1" x14ac:dyDescent="0.25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 s="3">
        <v>28000000</v>
      </c>
      <c r="M2081" s="3">
        <v>358994850</v>
      </c>
      <c r="N2081" t="s">
        <v>180</v>
      </c>
      <c r="O2081">
        <v>120</v>
      </c>
      <c r="P2081">
        <f>_xlfn.XLOOKUP(D:D,CPI_Index!E:E,CPI_Index!B:B)</f>
        <v>140.30000000000001</v>
      </c>
      <c r="Q2081" s="11">
        <f>M2081*(CPI_Index!$B$112/Movies!P2081)</f>
        <v>779655957.19885957</v>
      </c>
    </row>
    <row r="2082" spans="1:17" hidden="1" x14ac:dyDescent="0.25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 s="3">
        <v>11700000</v>
      </c>
      <c r="M2082" s="3">
        <v>88036683</v>
      </c>
      <c r="N2082" t="s">
        <v>5721</v>
      </c>
      <c r="O2082">
        <v>110</v>
      </c>
      <c r="P2082">
        <f>_xlfn.XLOOKUP(D:D,CPI_Index!E:E,CPI_Index!B:B)</f>
        <v>140.30000000000001</v>
      </c>
      <c r="Q2082" s="11">
        <f>M2082*(CPI_Index!$B$112/Movies!P2082)</f>
        <v>191195846.82893798</v>
      </c>
    </row>
    <row r="2083" spans="1:17" hidden="1" x14ac:dyDescent="0.25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 s="3">
        <v>15000000</v>
      </c>
      <c r="M2083" s="3">
        <v>2819485</v>
      </c>
      <c r="N2083" t="s">
        <v>6874</v>
      </c>
      <c r="O2083">
        <v>121</v>
      </c>
      <c r="P2083">
        <f>_xlfn.XLOOKUP(D:D,CPI_Index!E:E,CPI_Index!B:B)</f>
        <v>140.30000000000001</v>
      </c>
      <c r="Q2083" s="11">
        <f>M2083*(CPI_Index!$B$112/Movies!P2083)</f>
        <v>6123286.3827512469</v>
      </c>
    </row>
    <row r="2084" spans="1:17" hidden="1" x14ac:dyDescent="0.25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 s="3">
        <v>33000000</v>
      </c>
      <c r="M2084" s="3">
        <v>48169910</v>
      </c>
      <c r="N2084" t="s">
        <v>6878</v>
      </c>
      <c r="O2084">
        <v>202</v>
      </c>
      <c r="P2084">
        <f>_xlfn.XLOOKUP(D:D,CPI_Index!E:E,CPI_Index!B:B)</f>
        <v>140.30000000000001</v>
      </c>
      <c r="Q2084" s="11">
        <f>M2084*(CPI_Index!$B$112/Movies!P2084)</f>
        <v>104614195.13186029</v>
      </c>
    </row>
    <row r="2085" spans="1:17" hidden="1" x14ac:dyDescent="0.25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 s="3">
        <v>45000000</v>
      </c>
      <c r="M2085" s="3">
        <v>178051587</v>
      </c>
      <c r="N2085" t="s">
        <v>6881</v>
      </c>
      <c r="O2085">
        <v>117</v>
      </c>
      <c r="P2085">
        <f>_xlfn.XLOOKUP(D:D,CPI_Index!E:E,CPI_Index!B:B)</f>
        <v>140.30000000000001</v>
      </c>
      <c r="Q2085" s="11">
        <f>M2085*(CPI_Index!$B$112/Movies!P2085)</f>
        <v>386687944.11190301</v>
      </c>
    </row>
    <row r="2086" spans="1:17" hidden="1" x14ac:dyDescent="0.25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 s="3">
        <v>3000000</v>
      </c>
      <c r="M2086" s="3">
        <v>242623</v>
      </c>
      <c r="N2086" t="s">
        <v>6886</v>
      </c>
      <c r="O2086">
        <v>104</v>
      </c>
      <c r="P2086">
        <f>_xlfn.XLOOKUP(D:D,CPI_Index!E:E,CPI_Index!B:B)</f>
        <v>140.30000000000001</v>
      </c>
      <c r="Q2086" s="11">
        <f>M2086*(CPI_Index!$B$112/Movies!P2086)</f>
        <v>526922.50962223799</v>
      </c>
    </row>
    <row r="2087" spans="1:17" hidden="1" x14ac:dyDescent="0.25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 s="3">
        <v>3000000</v>
      </c>
      <c r="M2087" s="3">
        <v>1829804</v>
      </c>
      <c r="N2087" t="s">
        <v>2026</v>
      </c>
      <c r="O2087">
        <v>93</v>
      </c>
      <c r="P2087">
        <f>_xlfn.XLOOKUP(D:D,CPI_Index!E:E,CPI_Index!B:B)</f>
        <v>140.30000000000001</v>
      </c>
      <c r="Q2087" s="11">
        <f>M2087*(CPI_Index!$B$112/Movies!P2087)</f>
        <v>3973922.1582323587</v>
      </c>
    </row>
    <row r="2088" spans="1:17" hidden="1" x14ac:dyDescent="0.25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 s="3">
        <v>23000000</v>
      </c>
      <c r="M2088" s="3">
        <v>105232691</v>
      </c>
      <c r="N2088" t="s">
        <v>6891</v>
      </c>
      <c r="O2088">
        <v>126</v>
      </c>
      <c r="P2088">
        <f>_xlfn.XLOOKUP(D:D,CPI_Index!E:E,CPI_Index!B:B)</f>
        <v>140.30000000000001</v>
      </c>
      <c r="Q2088" s="11">
        <f>M2088*(CPI_Index!$B$112/Movies!P2088)</f>
        <v>228541703.11974338</v>
      </c>
    </row>
    <row r="2089" spans="1:17" hidden="1" x14ac:dyDescent="0.25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 s="3">
        <v>10000000</v>
      </c>
      <c r="M2089" s="3">
        <v>32100816</v>
      </c>
      <c r="N2089" t="s">
        <v>5294</v>
      </c>
      <c r="O2089">
        <v>108</v>
      </c>
      <c r="P2089">
        <f>_xlfn.XLOOKUP(D:D,CPI_Index!E:E,CPI_Index!B:B)</f>
        <v>140.30000000000001</v>
      </c>
      <c r="Q2089" s="11">
        <f>M2089*(CPI_Index!$B$112/Movies!P2089)</f>
        <v>69715742.232359231</v>
      </c>
    </row>
    <row r="2090" spans="1:17" hidden="1" x14ac:dyDescent="0.25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 s="3">
        <v>8000000</v>
      </c>
      <c r="M2090" s="3">
        <v>21706101</v>
      </c>
      <c r="N2090" t="s">
        <v>4979</v>
      </c>
      <c r="O2090">
        <v>124</v>
      </c>
      <c r="P2090">
        <f>_xlfn.XLOOKUP(D:D,CPI_Index!E:E,CPI_Index!B:B)</f>
        <v>140.30000000000001</v>
      </c>
      <c r="Q2090" s="11">
        <f>M2090*(CPI_Index!$B$112/Movies!P2090)</f>
        <v>47140762.471133284</v>
      </c>
    </row>
    <row r="2091" spans="1:17" hidden="1" x14ac:dyDescent="0.25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 s="3">
        <v>7000000</v>
      </c>
      <c r="M2091" s="3">
        <v>40693477</v>
      </c>
      <c r="N2091" t="s">
        <v>6899</v>
      </c>
      <c r="O2091">
        <v>88</v>
      </c>
      <c r="P2091">
        <f>_xlfn.XLOOKUP(D:D,CPI_Index!E:E,CPI_Index!B:B)</f>
        <v>140.30000000000001</v>
      </c>
      <c r="Q2091" s="11">
        <f>M2091*(CPI_Index!$B$112/Movies!P2091)</f>
        <v>88377066.58517462</v>
      </c>
    </row>
    <row r="2092" spans="1:17" hidden="1" x14ac:dyDescent="0.25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 s="3">
        <v>90753806</v>
      </c>
      <c r="N2092" t="s">
        <v>180</v>
      </c>
      <c r="O2092">
        <v>115</v>
      </c>
      <c r="P2092">
        <f>_xlfn.XLOOKUP(D:D,CPI_Index!E:E,CPI_Index!B:B)</f>
        <v>140.30000000000001</v>
      </c>
      <c r="Q2092" s="11">
        <f>M2092*(CPI_Index!$B$112/Movies!P2092)</f>
        <v>197096826.00285101</v>
      </c>
    </row>
    <row r="2093" spans="1:17" hidden="1" x14ac:dyDescent="0.25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 s="3">
        <v>35000000</v>
      </c>
      <c r="M2093" s="3">
        <v>321731527</v>
      </c>
      <c r="N2093" t="s">
        <v>23</v>
      </c>
      <c r="O2093">
        <v>118</v>
      </c>
      <c r="P2093">
        <f>_xlfn.XLOOKUP(D:D,CPI_Index!E:E,CPI_Index!B:B)</f>
        <v>140.30000000000001</v>
      </c>
      <c r="Q2093" s="11">
        <f>M2093*(CPI_Index!$B$112/Movies!P2093)</f>
        <v>698728412.52245188</v>
      </c>
    </row>
    <row r="2094" spans="1:17" hidden="1" x14ac:dyDescent="0.25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 s="3">
        <v>16000000</v>
      </c>
      <c r="M2094" s="3">
        <v>13086430</v>
      </c>
      <c r="N2094" t="s">
        <v>6605</v>
      </c>
      <c r="O2094">
        <v>125</v>
      </c>
      <c r="P2094">
        <f>_xlfn.XLOOKUP(D:D,CPI_Index!E:E,CPI_Index!B:B)</f>
        <v>140.30000000000001</v>
      </c>
      <c r="Q2094" s="11">
        <f>M2094*(CPI_Index!$B$112/Movies!P2094)</f>
        <v>28420778.481824659</v>
      </c>
    </row>
    <row r="2095" spans="1:17" hidden="1" x14ac:dyDescent="0.25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 s="3">
        <v>7000</v>
      </c>
      <c r="M2095" s="3">
        <v>2040920</v>
      </c>
      <c r="N2095" t="s">
        <v>31</v>
      </c>
      <c r="O2095">
        <v>81</v>
      </c>
      <c r="P2095">
        <f>_xlfn.XLOOKUP(D:D,CPI_Index!E:E,CPI_Index!B:B)</f>
        <v>140.30000000000001</v>
      </c>
      <c r="Q2095" s="11">
        <f>M2095*(CPI_Index!$B$112/Movies!P2095)</f>
        <v>4432418.5602280824</v>
      </c>
    </row>
    <row r="2096" spans="1:17" hidden="1" x14ac:dyDescent="0.25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 s="3">
        <v>5000000</v>
      </c>
      <c r="M2096" s="3">
        <v>1862805</v>
      </c>
      <c r="N2096" t="s">
        <v>6512</v>
      </c>
      <c r="O2096">
        <v>139</v>
      </c>
      <c r="P2096">
        <f>_xlfn.XLOOKUP(D:D,CPI_Index!E:E,CPI_Index!B:B)</f>
        <v>140.30000000000001</v>
      </c>
      <c r="Q2096" s="11">
        <f>M2096*(CPI_Index!$B$112/Movies!P2096)</f>
        <v>4045592.8973627938</v>
      </c>
    </row>
    <row r="2097" spans="1:17" hidden="1" x14ac:dyDescent="0.25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 s="3">
        <v>8000000</v>
      </c>
      <c r="M2097" s="3">
        <v>17092453</v>
      </c>
      <c r="N2097" t="s">
        <v>44</v>
      </c>
      <c r="O2097">
        <v>100</v>
      </c>
      <c r="P2097">
        <f>_xlfn.XLOOKUP(D:D,CPI_Index!E:E,CPI_Index!B:B)</f>
        <v>140.30000000000001</v>
      </c>
      <c r="Q2097" s="11">
        <f>M2097*(CPI_Index!$B$112/Movies!P2097)</f>
        <v>37120958.154668562</v>
      </c>
    </row>
    <row r="2098" spans="1:17" hidden="1" x14ac:dyDescent="0.25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 s="3">
        <v>1000000</v>
      </c>
      <c r="M2098" s="3">
        <v>2038916</v>
      </c>
      <c r="N2098" t="s">
        <v>6918</v>
      </c>
      <c r="O2098">
        <v>96</v>
      </c>
      <c r="P2098">
        <f>_xlfn.XLOOKUP(D:D,CPI_Index!E:E,CPI_Index!B:B)</f>
        <v>140.30000000000001</v>
      </c>
      <c r="Q2098" s="11">
        <f>M2098*(CPI_Index!$B$112/Movies!P2098)</f>
        <v>4428066.3235923015</v>
      </c>
    </row>
    <row r="2099" spans="1:17" hidden="1" x14ac:dyDescent="0.25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 s="3">
        <v>18471850</v>
      </c>
      <c r="N2099" t="s">
        <v>23</v>
      </c>
      <c r="O2099">
        <v>99</v>
      </c>
      <c r="P2099">
        <f>_xlfn.XLOOKUP(D:D,CPI_Index!E:E,CPI_Index!B:B)</f>
        <v>140.30000000000001</v>
      </c>
      <c r="Q2099" s="11">
        <f>M2099*(CPI_Index!$B$112/Movies!P2099)</f>
        <v>40116697.754811116</v>
      </c>
    </row>
    <row r="2100" spans="1:17" hidden="1" x14ac:dyDescent="0.25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 s="3">
        <v>24000000</v>
      </c>
      <c r="M2100" s="3">
        <v>32710894</v>
      </c>
      <c r="N2100" t="s">
        <v>6924</v>
      </c>
      <c r="O2100">
        <v>76</v>
      </c>
      <c r="P2100">
        <f>_xlfn.XLOOKUP(D:D,CPI_Index!E:E,CPI_Index!B:B)</f>
        <v>140.30000000000001</v>
      </c>
      <c r="Q2100" s="11">
        <f>M2100*(CPI_Index!$B$112/Movies!P2100)</f>
        <v>71040694.239486814</v>
      </c>
    </row>
    <row r="2101" spans="1:17" hidden="1" x14ac:dyDescent="0.25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 s="3">
        <v>26000000</v>
      </c>
      <c r="M2101" s="3">
        <v>94900635</v>
      </c>
      <c r="N2101" t="s">
        <v>4878</v>
      </c>
      <c r="O2101">
        <v>102</v>
      </c>
      <c r="P2101">
        <f>_xlfn.XLOOKUP(D:D,CPI_Index!E:E,CPI_Index!B:B)</f>
        <v>140.30000000000001</v>
      </c>
      <c r="Q2101" s="11">
        <f>M2101*(CPI_Index!$B$112/Movies!P2101)</f>
        <v>206102804.59372771</v>
      </c>
    </row>
    <row r="2102" spans="1:17" hidden="1" x14ac:dyDescent="0.25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 s="3">
        <v>18000000</v>
      </c>
      <c r="M2102" s="3">
        <v>14715067</v>
      </c>
      <c r="N2102" t="s">
        <v>44</v>
      </c>
      <c r="O2102">
        <v>106</v>
      </c>
      <c r="P2102">
        <f>_xlfn.XLOOKUP(D:D,CPI_Index!E:E,CPI_Index!B:B)</f>
        <v>140.30000000000001</v>
      </c>
      <c r="Q2102" s="11">
        <f>M2102*(CPI_Index!$B$112/Movies!P2102)</f>
        <v>31957811.225231644</v>
      </c>
    </row>
    <row r="2103" spans="1:17" hidden="1" x14ac:dyDescent="0.25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 s="3">
        <v>35000000</v>
      </c>
      <c r="M2103" s="3">
        <v>29302121</v>
      </c>
      <c r="N2103" t="s">
        <v>180</v>
      </c>
      <c r="O2103">
        <v>140</v>
      </c>
      <c r="P2103">
        <f>_xlfn.XLOOKUP(D:D,CPI_Index!E:E,CPI_Index!B:B)</f>
        <v>140.30000000000001</v>
      </c>
      <c r="Q2103" s="11">
        <f>M2103*(CPI_Index!$B$112/Movies!P2103)</f>
        <v>63637607.047042049</v>
      </c>
    </row>
    <row r="2104" spans="1:17" hidden="1" x14ac:dyDescent="0.25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 s="3">
        <v>5000000</v>
      </c>
      <c r="M2104" s="3">
        <v>20146880</v>
      </c>
      <c r="N2104" t="s">
        <v>6683</v>
      </c>
      <c r="O2104">
        <v>95</v>
      </c>
      <c r="P2104">
        <f>_xlfn.XLOOKUP(D:D,CPI_Index!E:E,CPI_Index!B:B)</f>
        <v>140.30000000000001</v>
      </c>
      <c r="Q2104" s="11">
        <f>M2104*(CPI_Index!$B$112/Movies!P2104)</f>
        <v>43754485.645046324</v>
      </c>
    </row>
    <row r="2105" spans="1:17" hidden="1" x14ac:dyDescent="0.25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 s="3">
        <v>7532911</v>
      </c>
      <c r="N2105" t="s">
        <v>4064</v>
      </c>
      <c r="O2105">
        <v>111</v>
      </c>
      <c r="P2105">
        <f>_xlfn.XLOOKUP(D:D,CPI_Index!E:E,CPI_Index!B:B)</f>
        <v>140.30000000000001</v>
      </c>
      <c r="Q2105" s="11">
        <f>M2105*(CPI_Index!$B$112/Movies!P2105)</f>
        <v>16359786.042052742</v>
      </c>
    </row>
    <row r="2106" spans="1:17" hidden="1" x14ac:dyDescent="0.25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 s="3">
        <v>127956187</v>
      </c>
      <c r="N2106" t="s">
        <v>23</v>
      </c>
      <c r="O2106">
        <v>102</v>
      </c>
      <c r="P2106">
        <f>_xlfn.XLOOKUP(D:D,CPI_Index!E:E,CPI_Index!B:B)</f>
        <v>140.30000000000001</v>
      </c>
      <c r="Q2106" s="11">
        <f>M2106*(CPI_Index!$B$112/Movies!P2106)</f>
        <v>277892018.38132572</v>
      </c>
    </row>
    <row r="2107" spans="1:17" hidden="1" x14ac:dyDescent="0.25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 s="3">
        <v>205569</v>
      </c>
      <c r="N2107" t="s">
        <v>6943</v>
      </c>
      <c r="O2107">
        <v>95</v>
      </c>
      <c r="P2107">
        <f>_xlfn.XLOOKUP(D:D,CPI_Index!E:E,CPI_Index!B:B)</f>
        <v>140.30000000000001</v>
      </c>
      <c r="Q2107" s="11">
        <f>M2107*(CPI_Index!$B$112/Movies!P2107)</f>
        <v>446449.56735566643</v>
      </c>
    </row>
    <row r="2108" spans="1:17" hidden="1" x14ac:dyDescent="0.25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 s="3">
        <v>6500000</v>
      </c>
      <c r="M2108" s="3">
        <v>29000301</v>
      </c>
      <c r="N2108" t="s">
        <v>2092</v>
      </c>
      <c r="O2108">
        <v>84</v>
      </c>
      <c r="P2108">
        <f>_xlfn.XLOOKUP(D:D,CPI_Index!E:E,CPI_Index!B:B)</f>
        <v>140.30000000000001</v>
      </c>
      <c r="Q2108" s="11">
        <f>M2108*(CPI_Index!$B$112/Movies!P2108)</f>
        <v>62982121.986457586</v>
      </c>
    </row>
    <row r="2109" spans="1:17" hidden="1" x14ac:dyDescent="0.25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 s="3">
        <v>5000000</v>
      </c>
      <c r="M2109" s="3">
        <v>12534961</v>
      </c>
      <c r="N2109" t="s">
        <v>6950</v>
      </c>
      <c r="O2109">
        <v>97</v>
      </c>
      <c r="P2109">
        <f>_xlfn.XLOOKUP(D:D,CPI_Index!E:E,CPI_Index!B:B)</f>
        <v>140.30000000000001</v>
      </c>
      <c r="Q2109" s="11">
        <f>M2109*(CPI_Index!$B$112/Movies!P2109)</f>
        <v>27223112.022095509</v>
      </c>
    </row>
    <row r="2110" spans="1:17" hidden="1" x14ac:dyDescent="0.25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 s="3">
        <v>30000000</v>
      </c>
      <c r="M2110" s="3">
        <v>13273595</v>
      </c>
      <c r="N2110" t="s">
        <v>2043</v>
      </c>
      <c r="O2110">
        <v>99</v>
      </c>
      <c r="P2110">
        <f>_xlfn.XLOOKUP(D:D,CPI_Index!E:E,CPI_Index!B:B)</f>
        <v>140.30000000000001</v>
      </c>
      <c r="Q2110" s="11">
        <f>M2110*(CPI_Index!$B$112/Movies!P2110)</f>
        <v>28827258.706343547</v>
      </c>
    </row>
    <row r="2111" spans="1:17" hidden="1" x14ac:dyDescent="0.25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 s="3">
        <v>40000000</v>
      </c>
      <c r="M2111" s="3">
        <v>58662452</v>
      </c>
      <c r="N2111" t="s">
        <v>6874</v>
      </c>
      <c r="O2111">
        <v>89</v>
      </c>
      <c r="P2111">
        <f>_xlfn.XLOOKUP(D:D,CPI_Index!E:E,CPI_Index!B:B)</f>
        <v>140.30000000000001</v>
      </c>
      <c r="Q2111" s="11">
        <f>M2111*(CPI_Index!$B$112/Movies!P2111)</f>
        <v>127401633.10334995</v>
      </c>
    </row>
    <row r="2112" spans="1:17" hidden="1" x14ac:dyDescent="0.25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 s="3">
        <v>24000000</v>
      </c>
      <c r="M2112" s="3">
        <v>22518097</v>
      </c>
      <c r="N2112" t="s">
        <v>2092</v>
      </c>
      <c r="O2112">
        <v>100</v>
      </c>
      <c r="P2112">
        <f>_xlfn.XLOOKUP(D:D,CPI_Index!E:E,CPI_Index!B:B)</f>
        <v>140.30000000000001</v>
      </c>
      <c r="Q2112" s="11">
        <f>M2112*(CPI_Index!$B$112/Movies!P2112)</f>
        <v>48904234.895937271</v>
      </c>
    </row>
    <row r="2113" spans="1:17" hidden="1" x14ac:dyDescent="0.25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 s="3">
        <v>25105517</v>
      </c>
      <c r="N2113" t="s">
        <v>118</v>
      </c>
      <c r="O2113">
        <v>101</v>
      </c>
      <c r="P2113">
        <f>_xlfn.XLOOKUP(D:D,CPI_Index!E:E,CPI_Index!B:B)</f>
        <v>140.30000000000001</v>
      </c>
      <c r="Q2113" s="11">
        <f>M2113*(CPI_Index!$B$112/Movies!P2113)</f>
        <v>54523528.367070556</v>
      </c>
    </row>
    <row r="2114" spans="1:17" hidden="1" x14ac:dyDescent="0.25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 s="3">
        <v>15000000</v>
      </c>
      <c r="M2114" s="3">
        <v>44065653</v>
      </c>
      <c r="N2114" t="s">
        <v>23</v>
      </c>
      <c r="O2114">
        <v>84</v>
      </c>
      <c r="P2114">
        <f>_xlfn.XLOOKUP(D:D,CPI_Index!E:E,CPI_Index!B:B)</f>
        <v>140.30000000000001</v>
      </c>
      <c r="Q2114" s="11">
        <f>M2114*(CPI_Index!$B$112/Movies!P2114)</f>
        <v>95700673.336421952</v>
      </c>
    </row>
    <row r="2115" spans="1:17" hidden="1" x14ac:dyDescent="0.25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  <c r="P2115">
        <f>_xlfn.XLOOKUP(D:D,CPI_Index!E:E,CPI_Index!B:B)</f>
        <v>140.30000000000001</v>
      </c>
      <c r="Q2115" s="11">
        <f>M2115*(CPI_Index!$B$112/Movies!P2115)</f>
        <v>0</v>
      </c>
    </row>
    <row r="2116" spans="1:17" hidden="1" x14ac:dyDescent="0.25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 s="3">
        <v>900000</v>
      </c>
      <c r="M2116" s="3">
        <v>6980986</v>
      </c>
      <c r="N2116" t="s">
        <v>6950</v>
      </c>
      <c r="O2116">
        <v>92</v>
      </c>
      <c r="P2116">
        <f>_xlfn.XLOOKUP(D:D,CPI_Index!E:E,CPI_Index!B:B)</f>
        <v>140.30000000000001</v>
      </c>
      <c r="Q2116" s="11">
        <f>M2116*(CPI_Index!$B$112/Movies!P2116)</f>
        <v>15161129.253029222</v>
      </c>
    </row>
    <row r="2117" spans="1:17" hidden="1" x14ac:dyDescent="0.25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 s="3">
        <v>14796494</v>
      </c>
      <c r="N2117" t="s">
        <v>6971</v>
      </c>
      <c r="O2117">
        <v>90</v>
      </c>
      <c r="P2117">
        <f>_xlfn.XLOOKUP(D:D,CPI_Index!E:E,CPI_Index!B:B)</f>
        <v>140.30000000000001</v>
      </c>
      <c r="Q2117" s="11">
        <f>M2117*(CPI_Index!$B$112/Movies!P2117)</f>
        <v>32134652.329294369</v>
      </c>
    </row>
    <row r="2118" spans="1:17" hidden="1" x14ac:dyDescent="0.25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 s="3">
        <v>35000000</v>
      </c>
      <c r="M2118" s="3">
        <v>4651977</v>
      </c>
      <c r="N2118" t="s">
        <v>31</v>
      </c>
      <c r="O2118">
        <v>114</v>
      </c>
      <c r="P2118">
        <f>_xlfn.XLOOKUP(D:D,CPI_Index!E:E,CPI_Index!B:B)</f>
        <v>140.30000000000001</v>
      </c>
      <c r="Q2118" s="11">
        <f>M2118*(CPI_Index!$B$112/Movies!P2118)</f>
        <v>10103046.271560941</v>
      </c>
    </row>
    <row r="2119" spans="1:17" hidden="1" x14ac:dyDescent="0.25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 s="3">
        <v>11749595</v>
      </c>
      <c r="N2119" t="s">
        <v>6979</v>
      </c>
      <c r="O2119">
        <v>94</v>
      </c>
      <c r="P2119">
        <f>_xlfn.XLOOKUP(D:D,CPI_Index!E:E,CPI_Index!B:B)</f>
        <v>140.30000000000001</v>
      </c>
      <c r="Q2119" s="11">
        <f>M2119*(CPI_Index!$B$112/Movies!P2119)</f>
        <v>25517473.95937277</v>
      </c>
    </row>
    <row r="2120" spans="1:17" hidden="1" x14ac:dyDescent="0.25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 s="3">
        <v>12000000</v>
      </c>
      <c r="M2120" s="3">
        <v>37170057</v>
      </c>
      <c r="N2120" t="s">
        <v>6119</v>
      </c>
      <c r="O2120">
        <v>92</v>
      </c>
      <c r="P2120">
        <f>_xlfn.XLOOKUP(D:D,CPI_Index!E:E,CPI_Index!B:B)</f>
        <v>140.30000000000001</v>
      </c>
      <c r="Q2120" s="11">
        <f>M2120*(CPI_Index!$B$112/Movies!P2120)</f>
        <v>80724991.930862427</v>
      </c>
    </row>
    <row r="2121" spans="1:17" hidden="1" x14ac:dyDescent="0.25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 s="3">
        <v>4000000</v>
      </c>
      <c r="M2121" s="3">
        <v>5378172</v>
      </c>
      <c r="N2121" t="s">
        <v>6985</v>
      </c>
      <c r="O2121">
        <v>94</v>
      </c>
      <c r="P2121">
        <f>_xlfn.XLOOKUP(D:D,CPI_Index!E:E,CPI_Index!B:B)</f>
        <v>140.30000000000001</v>
      </c>
      <c r="Q2121" s="11">
        <f>M2121*(CPI_Index!$B$112/Movies!P2121)</f>
        <v>11680178.24946543</v>
      </c>
    </row>
    <row r="2122" spans="1:17" hidden="1" x14ac:dyDescent="0.25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 s="3">
        <v>20000000</v>
      </c>
      <c r="M2122" s="3">
        <v>9223441</v>
      </c>
      <c r="N2122" t="s">
        <v>31</v>
      </c>
      <c r="O2122">
        <v>101</v>
      </c>
      <c r="P2122">
        <f>_xlfn.XLOOKUP(D:D,CPI_Index!E:E,CPI_Index!B:B)</f>
        <v>140.30000000000001</v>
      </c>
      <c r="Q2122" s="11">
        <f>M2122*(CPI_Index!$B$112/Movies!P2122)</f>
        <v>20031236.441197433</v>
      </c>
    </row>
    <row r="2123" spans="1:17" hidden="1" x14ac:dyDescent="0.25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 s="3">
        <v>7000000</v>
      </c>
      <c r="M2123" s="3">
        <v>5430822</v>
      </c>
      <c r="N2123" t="s">
        <v>6991</v>
      </c>
      <c r="O2123">
        <v>90</v>
      </c>
      <c r="P2123">
        <f>_xlfn.XLOOKUP(D:D,CPI_Index!E:E,CPI_Index!B:B)</f>
        <v>140.30000000000001</v>
      </c>
      <c r="Q2123" s="11">
        <f>M2123*(CPI_Index!$B$112/Movies!P2123)</f>
        <v>11794522.191019244</v>
      </c>
    </row>
    <row r="2124" spans="1:17" hidden="1" x14ac:dyDescent="0.25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 s="3">
        <v>8000000</v>
      </c>
      <c r="M2124" s="3">
        <v>3560469</v>
      </c>
      <c r="N2124" t="s">
        <v>6996</v>
      </c>
      <c r="O2124">
        <v>84</v>
      </c>
      <c r="P2124">
        <f>_xlfn.XLOOKUP(D:D,CPI_Index!E:E,CPI_Index!B:B)</f>
        <v>140.30000000000001</v>
      </c>
      <c r="Q2124" s="11">
        <f>M2124*(CPI_Index!$B$112/Movies!P2124)</f>
        <v>7732536.7377049178</v>
      </c>
    </row>
    <row r="2125" spans="1:17" hidden="1" x14ac:dyDescent="0.25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 s="3">
        <v>43000000</v>
      </c>
      <c r="M2125" s="3">
        <v>23278931</v>
      </c>
      <c r="N2125" t="s">
        <v>6531</v>
      </c>
      <c r="O2125">
        <v>118</v>
      </c>
      <c r="P2125">
        <f>_xlfn.XLOOKUP(D:D,CPI_Index!E:E,CPI_Index!B:B)</f>
        <v>140.30000000000001</v>
      </c>
      <c r="Q2125" s="11">
        <f>M2125*(CPI_Index!$B$112/Movies!P2125)</f>
        <v>50556594.980042763</v>
      </c>
    </row>
    <row r="2126" spans="1:17" hidden="1" x14ac:dyDescent="0.25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 s="3">
        <v>175340</v>
      </c>
      <c r="N2126" t="s">
        <v>7003</v>
      </c>
      <c r="O2126">
        <v>94</v>
      </c>
      <c r="P2126">
        <f>_xlfn.XLOOKUP(D:D,CPI_Index!E:E,CPI_Index!B:B)</f>
        <v>140.30000000000001</v>
      </c>
      <c r="Q2126" s="11">
        <f>M2126*(CPI_Index!$B$112/Movies!P2126)</f>
        <v>380798.98788310762</v>
      </c>
    </row>
    <row r="2127" spans="1:17" hidden="1" x14ac:dyDescent="0.25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 s="3">
        <v>47000000</v>
      </c>
      <c r="M2127" s="3">
        <v>7191399</v>
      </c>
      <c r="N2127" t="s">
        <v>551</v>
      </c>
      <c r="O2127">
        <v>154</v>
      </c>
      <c r="P2127">
        <f>_xlfn.XLOOKUP(D:D,CPI_Index!E:E,CPI_Index!B:B)</f>
        <v>140.30000000000001</v>
      </c>
      <c r="Q2127" s="11">
        <f>M2127*(CPI_Index!$B$112/Movies!P2127)</f>
        <v>15618098.897362793</v>
      </c>
    </row>
    <row r="2128" spans="1:17" hidden="1" x14ac:dyDescent="0.25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 s="3">
        <v>10000000</v>
      </c>
      <c r="M2128" s="3">
        <v>15164458</v>
      </c>
      <c r="N2128" t="s">
        <v>23</v>
      </c>
      <c r="O2128">
        <v>112</v>
      </c>
      <c r="P2128">
        <f>_xlfn.XLOOKUP(D:D,CPI_Index!E:E,CPI_Index!B:B)</f>
        <v>140.30000000000001</v>
      </c>
      <c r="Q2128" s="11">
        <f>M2128*(CPI_Index!$B$112/Movies!P2128)</f>
        <v>32933787.260156803</v>
      </c>
    </row>
    <row r="2129" spans="1:17" hidden="1" x14ac:dyDescent="0.25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 s="3">
        <v>42000000</v>
      </c>
      <c r="M2129" s="3">
        <v>131052444</v>
      </c>
      <c r="N2129" t="s">
        <v>44</v>
      </c>
      <c r="O2129">
        <v>117</v>
      </c>
      <c r="P2129">
        <f>_xlfn.XLOOKUP(D:D,CPI_Index!E:E,CPI_Index!B:B)</f>
        <v>140.30000000000001</v>
      </c>
      <c r="Q2129" s="11">
        <f>M2129*(CPI_Index!$B$112/Movies!P2129)</f>
        <v>284616391.21026373</v>
      </c>
    </row>
    <row r="2130" spans="1:17" hidden="1" x14ac:dyDescent="0.25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 s="3">
        <v>18000000</v>
      </c>
      <c r="M2130" s="3">
        <v>2827107</v>
      </c>
      <c r="N2130" t="s">
        <v>7014</v>
      </c>
      <c r="O2130">
        <v>127</v>
      </c>
      <c r="P2130">
        <f>_xlfn.XLOOKUP(D:D,CPI_Index!E:E,CPI_Index!B:B)</f>
        <v>140.30000000000001</v>
      </c>
      <c r="Q2130" s="11">
        <f>M2130*(CPI_Index!$B$112/Movies!P2130)</f>
        <v>6139839.6500356374</v>
      </c>
    </row>
    <row r="2131" spans="1:17" hidden="1" x14ac:dyDescent="0.25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 s="3">
        <v>8403433</v>
      </c>
      <c r="N2131" t="s">
        <v>7018</v>
      </c>
      <c r="O2131">
        <v>95</v>
      </c>
      <c r="P2131">
        <f>_xlfn.XLOOKUP(D:D,CPI_Index!E:E,CPI_Index!B:B)</f>
        <v>140.30000000000001</v>
      </c>
      <c r="Q2131" s="11">
        <f>M2131*(CPI_Index!$B$112/Movies!P2131)</f>
        <v>18250363.756949391</v>
      </c>
    </row>
    <row r="2132" spans="1:17" hidden="1" x14ac:dyDescent="0.25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 s="3">
        <v>17180393</v>
      </c>
      <c r="N2132" t="s">
        <v>7022</v>
      </c>
      <c r="O2132">
        <v>101</v>
      </c>
      <c r="P2132">
        <f>_xlfn.XLOOKUP(D:D,CPI_Index!E:E,CPI_Index!B:B)</f>
        <v>140.30000000000001</v>
      </c>
      <c r="Q2132" s="11">
        <f>M2132*(CPI_Index!$B$112/Movies!P2132)</f>
        <v>37311944.027797572</v>
      </c>
    </row>
    <row r="2133" spans="1:17" hidden="1" x14ac:dyDescent="0.25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 s="3">
        <v>40000000</v>
      </c>
      <c r="M2133" s="3">
        <v>45500797</v>
      </c>
      <c r="N2133" t="s">
        <v>5721</v>
      </c>
      <c r="O2133">
        <v>106</v>
      </c>
      <c r="P2133">
        <f>_xlfn.XLOOKUP(D:D,CPI_Index!E:E,CPI_Index!B:B)</f>
        <v>140.30000000000001</v>
      </c>
      <c r="Q2133" s="11">
        <f>M2133*(CPI_Index!$B$112/Movies!P2133)</f>
        <v>98817482.864575908</v>
      </c>
    </row>
    <row r="2134" spans="1:17" hidden="1" x14ac:dyDescent="0.25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 s="3">
        <v>25000000</v>
      </c>
      <c r="M2134" s="3">
        <v>35208854</v>
      </c>
      <c r="N2134" t="s">
        <v>5109</v>
      </c>
      <c r="O2134">
        <v>96</v>
      </c>
      <c r="P2134">
        <f>_xlfn.XLOOKUP(D:D,CPI_Index!E:E,CPI_Index!B:B)</f>
        <v>140.30000000000001</v>
      </c>
      <c r="Q2134" s="11">
        <f>M2134*(CPI_Index!$B$112/Movies!P2134)</f>
        <v>76465700.73984319</v>
      </c>
    </row>
    <row r="2135" spans="1:17" hidden="1" x14ac:dyDescent="0.25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 s="3">
        <v>15000000</v>
      </c>
      <c r="M2135" s="3">
        <v>22660758</v>
      </c>
      <c r="N2135" t="s">
        <v>2100</v>
      </c>
      <c r="O2135">
        <v>119</v>
      </c>
      <c r="P2135">
        <f>_xlfn.XLOOKUP(D:D,CPI_Index!E:E,CPI_Index!B:B)</f>
        <v>140.30000000000001</v>
      </c>
      <c r="Q2135" s="11">
        <f>M2135*(CPI_Index!$B$112/Movies!P2135)</f>
        <v>49214062.456165358</v>
      </c>
    </row>
    <row r="2136" spans="1:17" hidden="1" x14ac:dyDescent="0.25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 s="3">
        <v>45000000</v>
      </c>
      <c r="M2136" s="3">
        <v>70611210</v>
      </c>
      <c r="N2136" t="s">
        <v>7029</v>
      </c>
      <c r="O2136">
        <v>87</v>
      </c>
      <c r="P2136">
        <f>_xlfn.XLOOKUP(D:D,CPI_Index!E:E,CPI_Index!B:B)</f>
        <v>140.30000000000001</v>
      </c>
      <c r="Q2136" s="11">
        <f>M2136*(CPI_Index!$B$112/Movies!P2136)</f>
        <v>153351644.24091232</v>
      </c>
    </row>
    <row r="2137" spans="1:17" hidden="1" x14ac:dyDescent="0.25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 s="3">
        <v>20000000</v>
      </c>
      <c r="M2137" s="3">
        <v>4943279</v>
      </c>
      <c r="N2137" t="s">
        <v>23</v>
      </c>
      <c r="O2137">
        <v>112</v>
      </c>
      <c r="P2137">
        <f>_xlfn.XLOOKUP(D:D,CPI_Index!E:E,CPI_Index!B:B)</f>
        <v>140.30000000000001</v>
      </c>
      <c r="Q2137" s="11">
        <f>M2137*(CPI_Index!$B$112/Movies!P2137)</f>
        <v>10735688.605131859</v>
      </c>
    </row>
    <row r="2138" spans="1:17" hidden="1" x14ac:dyDescent="0.25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 s="3">
        <v>57138719</v>
      </c>
      <c r="N2138" t="s">
        <v>6210</v>
      </c>
      <c r="O2138">
        <v>111</v>
      </c>
      <c r="P2138">
        <f>_xlfn.XLOOKUP(D:D,CPI_Index!E:E,CPI_Index!B:B)</f>
        <v>140.30000000000001</v>
      </c>
      <c r="Q2138" s="11">
        <f>M2138*(CPI_Index!$B$112/Movies!P2138)</f>
        <v>124092428.22024234</v>
      </c>
    </row>
    <row r="2139" spans="1:17" hidden="1" x14ac:dyDescent="0.25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 s="3">
        <v>30000000</v>
      </c>
      <c r="M2139" s="3">
        <v>7286388</v>
      </c>
      <c r="N2139" t="s">
        <v>61</v>
      </c>
      <c r="O2139">
        <v>129</v>
      </c>
      <c r="P2139">
        <f>_xlfn.XLOOKUP(D:D,CPI_Index!E:E,CPI_Index!B:B)</f>
        <v>140.30000000000001</v>
      </c>
      <c r="Q2139" s="11">
        <f>M2139*(CPI_Index!$B$112/Movies!P2139)</f>
        <v>15824393.610833926</v>
      </c>
    </row>
    <row r="2140" spans="1:17" hidden="1" x14ac:dyDescent="0.25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 s="3">
        <v>32000000</v>
      </c>
      <c r="M2140" s="3">
        <v>28590665</v>
      </c>
      <c r="N2140" t="s">
        <v>23</v>
      </c>
      <c r="O2140">
        <v>124</v>
      </c>
      <c r="P2140">
        <f>_xlfn.XLOOKUP(D:D,CPI_Index!E:E,CPI_Index!B:B)</f>
        <v>140.30000000000001</v>
      </c>
      <c r="Q2140" s="11">
        <f>M2140*(CPI_Index!$B$112/Movies!P2140)</f>
        <v>62092484.857448317</v>
      </c>
    </row>
    <row r="2141" spans="1:17" hidden="1" x14ac:dyDescent="0.25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 s="3">
        <v>1543112</v>
      </c>
      <c r="N2141" t="s">
        <v>6518</v>
      </c>
      <c r="O2141">
        <v>105</v>
      </c>
      <c r="P2141">
        <f>_xlfn.XLOOKUP(D:D,CPI_Index!E:E,CPI_Index!B:B)</f>
        <v>140.30000000000001</v>
      </c>
      <c r="Q2141" s="11">
        <f>M2141*(CPI_Index!$B$112/Movies!P2141)</f>
        <v>3351291.7063435493</v>
      </c>
    </row>
    <row r="2142" spans="1:17" hidden="1" x14ac:dyDescent="0.25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 s="3">
        <v>25000000</v>
      </c>
      <c r="M2142" s="3">
        <v>10736401</v>
      </c>
      <c r="N2142" t="s">
        <v>4531</v>
      </c>
      <c r="O2142">
        <v>88</v>
      </c>
      <c r="P2142">
        <f>_xlfn.XLOOKUP(D:D,CPI_Index!E:E,CPI_Index!B:B)</f>
        <v>140.30000000000001</v>
      </c>
      <c r="Q2142" s="11">
        <f>M2142*(CPI_Index!$B$112/Movies!P2142)</f>
        <v>23317044.794725586</v>
      </c>
    </row>
    <row r="2143" spans="1:17" hidden="1" x14ac:dyDescent="0.25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 s="3">
        <v>18000000</v>
      </c>
      <c r="M2143" s="3">
        <v>21591728</v>
      </c>
      <c r="N2143" t="s">
        <v>5721</v>
      </c>
      <c r="O2143">
        <v>99</v>
      </c>
      <c r="P2143">
        <f>_xlfn.XLOOKUP(D:D,CPI_Index!E:E,CPI_Index!B:B)</f>
        <v>140.30000000000001</v>
      </c>
      <c r="Q2143" s="11">
        <f>M2143*(CPI_Index!$B$112/Movies!P2143)</f>
        <v>46892370.075552382</v>
      </c>
    </row>
    <row r="2144" spans="1:17" hidden="1" x14ac:dyDescent="0.25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 s="3">
        <v>8000000</v>
      </c>
      <c r="M2144" s="3">
        <v>6739141</v>
      </c>
      <c r="N2144" t="s">
        <v>5183</v>
      </c>
      <c r="O2144">
        <v>95</v>
      </c>
      <c r="P2144">
        <f>_xlfn.XLOOKUP(D:D,CPI_Index!E:E,CPI_Index!B:B)</f>
        <v>140.30000000000001</v>
      </c>
      <c r="Q2144" s="11">
        <f>M2144*(CPI_Index!$B$112/Movies!P2144)</f>
        <v>14635896.384176763</v>
      </c>
    </row>
    <row r="2145" spans="1:17" hidden="1" x14ac:dyDescent="0.25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 s="3">
        <v>18000000</v>
      </c>
      <c r="M2145" s="3">
        <v>8669847</v>
      </c>
      <c r="N2145" t="s">
        <v>7050</v>
      </c>
      <c r="O2145">
        <v>94</v>
      </c>
      <c r="P2145">
        <f>_xlfn.XLOOKUP(D:D,CPI_Index!E:E,CPI_Index!B:B)</f>
        <v>140.30000000000001</v>
      </c>
      <c r="Q2145" s="11">
        <f>M2145*(CPI_Index!$B$112/Movies!P2145)</f>
        <v>18828954.96008553</v>
      </c>
    </row>
    <row r="2146" spans="1:17" hidden="1" x14ac:dyDescent="0.25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 s="3">
        <v>14000000</v>
      </c>
      <c r="M2146" s="3">
        <v>2034470</v>
      </c>
      <c r="N2146" t="s">
        <v>4143</v>
      </c>
      <c r="O2146">
        <v>88</v>
      </c>
      <c r="P2146">
        <f>_xlfn.XLOOKUP(D:D,CPI_Index!E:E,CPI_Index!B:B)</f>
        <v>140.30000000000001</v>
      </c>
      <c r="Q2146" s="11">
        <f>M2146*(CPI_Index!$B$112/Movies!P2146)</f>
        <v>4418410.6129722018</v>
      </c>
    </row>
    <row r="2147" spans="1:17" hidden="1" x14ac:dyDescent="0.25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 s="3">
        <v>900000</v>
      </c>
      <c r="M2147" s="3">
        <v>16270600</v>
      </c>
      <c r="N2147" t="s">
        <v>554</v>
      </c>
      <c r="O2147">
        <v>91</v>
      </c>
      <c r="P2147">
        <f>_xlfn.XLOOKUP(D:D,CPI_Index!E:E,CPI_Index!B:B)</f>
        <v>140.30000000000001</v>
      </c>
      <c r="Q2147" s="11">
        <f>M2147*(CPI_Index!$B$112/Movies!P2147)</f>
        <v>35336078.545972914</v>
      </c>
    </row>
    <row r="2148" spans="1:17" hidden="1" x14ac:dyDescent="0.25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 s="3">
        <v>20000000</v>
      </c>
      <c r="M2148" s="3">
        <v>11390479</v>
      </c>
      <c r="N2148" t="s">
        <v>44</v>
      </c>
      <c r="O2148">
        <v>124</v>
      </c>
      <c r="P2148">
        <f>_xlfn.XLOOKUP(D:D,CPI_Index!E:E,CPI_Index!B:B)</f>
        <v>140.30000000000001</v>
      </c>
      <c r="Q2148" s="11">
        <f>M2148*(CPI_Index!$B$112/Movies!P2148)</f>
        <v>24737554.891660724</v>
      </c>
    </row>
    <row r="2149" spans="1:17" hidden="1" x14ac:dyDescent="0.25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 s="3">
        <v>8442162</v>
      </c>
      <c r="N2149" t="s">
        <v>3800</v>
      </c>
      <c r="O2149">
        <v>72</v>
      </c>
      <c r="P2149">
        <f>_xlfn.XLOOKUP(D:D,CPI_Index!E:E,CPI_Index!B:B)</f>
        <v>140.30000000000001</v>
      </c>
      <c r="Q2149" s="11">
        <f>M2149*(CPI_Index!$B$112/Movies!P2149)</f>
        <v>18334474.421952955</v>
      </c>
    </row>
    <row r="2150" spans="1:17" hidden="1" x14ac:dyDescent="0.25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 s="3">
        <v>40000000</v>
      </c>
      <c r="M2150" s="3">
        <v>14358033</v>
      </c>
      <c r="N2150" t="s">
        <v>23</v>
      </c>
      <c r="O2150">
        <v>99</v>
      </c>
      <c r="P2150">
        <f>_xlfn.XLOOKUP(D:D,CPI_Index!E:E,CPI_Index!B:B)</f>
        <v>140.30000000000001</v>
      </c>
      <c r="Q2150" s="11">
        <f>M2150*(CPI_Index!$B$112/Movies!P2150)</f>
        <v>31182413.79258731</v>
      </c>
    </row>
    <row r="2151" spans="1:17" hidden="1" x14ac:dyDescent="0.25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 s="3">
        <v>5000000</v>
      </c>
      <c r="M2151" s="3">
        <v>4058564</v>
      </c>
      <c r="N2151" t="s">
        <v>5936</v>
      </c>
      <c r="O2151">
        <v>101</v>
      </c>
      <c r="P2151">
        <f>_xlfn.XLOOKUP(D:D,CPI_Index!E:E,CPI_Index!B:B)</f>
        <v>140.30000000000001</v>
      </c>
      <c r="Q2151" s="11">
        <f>M2151*(CPI_Index!$B$112/Movies!P2151)</f>
        <v>8814286.8909479678</v>
      </c>
    </row>
    <row r="2152" spans="1:17" hidden="1" x14ac:dyDescent="0.25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 s="3">
        <v>30000000</v>
      </c>
      <c r="M2152" s="3">
        <v>17129026</v>
      </c>
      <c r="N2152" t="s">
        <v>4531</v>
      </c>
      <c r="O2152">
        <v>110</v>
      </c>
      <c r="P2152">
        <f>_xlfn.XLOOKUP(D:D,CPI_Index!E:E,CPI_Index!B:B)</f>
        <v>140.30000000000001</v>
      </c>
      <c r="Q2152" s="11">
        <f>M2152*(CPI_Index!$B$112/Movies!P2152)</f>
        <v>37200386.473271556</v>
      </c>
    </row>
    <row r="2153" spans="1:17" hidden="1" x14ac:dyDescent="0.25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 s="3">
        <v>2000000</v>
      </c>
      <c r="M2153" s="3">
        <v>21744201</v>
      </c>
      <c r="N2153" t="s">
        <v>7074</v>
      </c>
      <c r="O2153">
        <v>105</v>
      </c>
      <c r="P2153">
        <f>_xlfn.XLOOKUP(D:D,CPI_Index!E:E,CPI_Index!B:B)</f>
        <v>140.30000000000001</v>
      </c>
      <c r="Q2153" s="11">
        <f>M2153*(CPI_Index!$B$112/Movies!P2153)</f>
        <v>47223507.089807555</v>
      </c>
    </row>
    <row r="2154" spans="1:17" hidden="1" x14ac:dyDescent="0.25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 s="3">
        <v>23369283</v>
      </c>
      <c r="N2154" t="s">
        <v>44</v>
      </c>
      <c r="O2154">
        <v>108</v>
      </c>
      <c r="P2154">
        <f>_xlfn.XLOOKUP(D:D,CPI_Index!E:E,CPI_Index!B:B)</f>
        <v>140.30000000000001</v>
      </c>
      <c r="Q2154" s="11">
        <f>M2154*(CPI_Index!$B$112/Movies!P2154)</f>
        <v>50752819.173913039</v>
      </c>
    </row>
    <row r="2155" spans="1:17" hidden="1" x14ac:dyDescent="0.25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 s="3">
        <v>12000000</v>
      </c>
      <c r="M2155" s="3">
        <v>2280148</v>
      </c>
      <c r="N2155" t="s">
        <v>2092</v>
      </c>
      <c r="O2155">
        <v>101</v>
      </c>
      <c r="P2155">
        <f>_xlfn.XLOOKUP(D:D,CPI_Index!E:E,CPI_Index!B:B)</f>
        <v>140.30000000000001</v>
      </c>
      <c r="Q2155" s="11">
        <f>M2155*(CPI_Index!$B$112/Movies!P2155)</f>
        <v>4951967.8945117602</v>
      </c>
    </row>
    <row r="2156" spans="1:17" hidden="1" x14ac:dyDescent="0.25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 s="3">
        <v>7500000</v>
      </c>
      <c r="M2156" s="3">
        <v>13272113</v>
      </c>
      <c r="N2156" t="s">
        <v>23</v>
      </c>
      <c r="O2156">
        <v>98</v>
      </c>
      <c r="P2156">
        <f>_xlfn.XLOOKUP(D:D,CPI_Index!E:E,CPI_Index!B:B)</f>
        <v>140.30000000000001</v>
      </c>
      <c r="Q2156" s="11">
        <f>M2156*(CPI_Index!$B$112/Movies!P2156)</f>
        <v>28824040.136136848</v>
      </c>
    </row>
    <row r="2157" spans="1:17" hidden="1" x14ac:dyDescent="0.25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 s="3">
        <v>17000000</v>
      </c>
      <c r="M2157" s="3">
        <v>4836637</v>
      </c>
      <c r="N2157" t="s">
        <v>118</v>
      </c>
      <c r="O2157">
        <v>98</v>
      </c>
      <c r="P2157">
        <f>_xlfn.XLOOKUP(D:D,CPI_Index!E:E,CPI_Index!B:B)</f>
        <v>140.30000000000001</v>
      </c>
      <c r="Q2157" s="11">
        <f>M2157*(CPI_Index!$B$112/Movies!P2157)</f>
        <v>10504086.200285103</v>
      </c>
    </row>
    <row r="2158" spans="1:17" hidden="1" x14ac:dyDescent="0.25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 s="3">
        <v>5603158</v>
      </c>
      <c r="N2158" t="s">
        <v>7086</v>
      </c>
      <c r="O2158">
        <v>160</v>
      </c>
      <c r="P2158">
        <f>_xlfn.XLOOKUP(D:D,CPI_Index!E:E,CPI_Index!B:B)</f>
        <v>140.30000000000001</v>
      </c>
      <c r="Q2158" s="11">
        <f>M2158*(CPI_Index!$B$112/Movies!P2158)</f>
        <v>12168797.167498218</v>
      </c>
    </row>
    <row r="2159" spans="1:17" hidden="1" x14ac:dyDescent="0.25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 s="3">
        <v>2001124</v>
      </c>
      <c r="N2159" t="s">
        <v>7091</v>
      </c>
      <c r="O2159">
        <v>95</v>
      </c>
      <c r="P2159">
        <f>_xlfn.XLOOKUP(D:D,CPI_Index!E:E,CPI_Index!B:B)</f>
        <v>140.30000000000001</v>
      </c>
      <c r="Q2159" s="11">
        <f>M2159*(CPI_Index!$B$112/Movies!P2159)</f>
        <v>4345990.611546685</v>
      </c>
    </row>
    <row r="2160" spans="1:17" hidden="1" x14ac:dyDescent="0.25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 s="3">
        <v>10000000</v>
      </c>
      <c r="M2160" s="3">
        <v>21142815</v>
      </c>
      <c r="N2160" t="s">
        <v>7093</v>
      </c>
      <c r="O2160">
        <v>102</v>
      </c>
      <c r="P2160">
        <f>_xlfn.XLOOKUP(D:D,CPI_Index!E:E,CPI_Index!B:B)</f>
        <v>140.30000000000001</v>
      </c>
      <c r="Q2160" s="11">
        <f>M2160*(CPI_Index!$B$112/Movies!P2160)</f>
        <v>45917432.148966499</v>
      </c>
    </row>
    <row r="2161" spans="1:17" hidden="1" x14ac:dyDescent="0.25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 s="3">
        <v>43838238</v>
      </c>
      <c r="N2161" t="s">
        <v>180</v>
      </c>
      <c r="O2161">
        <v>132</v>
      </c>
      <c r="P2161">
        <f>_xlfn.XLOOKUP(D:D,CPI_Index!E:E,CPI_Index!B:B)</f>
        <v>140.30000000000001</v>
      </c>
      <c r="Q2161" s="11">
        <f>M2161*(CPI_Index!$B$112/Movies!P2161)</f>
        <v>95206779.177476823</v>
      </c>
    </row>
    <row r="2162" spans="1:17" hidden="1" x14ac:dyDescent="0.25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 s="3">
        <v>10000000</v>
      </c>
      <c r="M2162" s="3">
        <v>40227006</v>
      </c>
      <c r="N2162" t="s">
        <v>31</v>
      </c>
      <c r="O2162">
        <v>89</v>
      </c>
      <c r="P2162">
        <f>_xlfn.XLOOKUP(D:D,CPI_Index!E:E,CPI_Index!B:B)</f>
        <v>140.30000000000001</v>
      </c>
      <c r="Q2162" s="11">
        <f>M2162*(CPI_Index!$B$112/Movies!P2162)</f>
        <v>87363996.637205988</v>
      </c>
    </row>
    <row r="2163" spans="1:17" hidden="1" x14ac:dyDescent="0.25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 s="3">
        <v>20000000</v>
      </c>
      <c r="M2163" s="3">
        <v>10555619</v>
      </c>
      <c r="N2163" t="s">
        <v>290</v>
      </c>
      <c r="O2163">
        <v>108</v>
      </c>
      <c r="P2163">
        <f>_xlfn.XLOOKUP(D:D,CPI_Index!E:E,CPI_Index!B:B)</f>
        <v>140.30000000000001</v>
      </c>
      <c r="Q2163" s="11">
        <f>M2163*(CPI_Index!$B$112/Movies!P2163)</f>
        <v>22924427.008553099</v>
      </c>
    </row>
    <row r="2164" spans="1:17" hidden="1" x14ac:dyDescent="0.25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 s="3">
        <v>14000000</v>
      </c>
      <c r="M2164" s="3">
        <v>13249535</v>
      </c>
      <c r="N2164" t="s">
        <v>61</v>
      </c>
      <c r="O2164">
        <v>101</v>
      </c>
      <c r="P2164">
        <f>_xlfn.XLOOKUP(D:D,CPI_Index!E:E,CPI_Index!B:B)</f>
        <v>140.30000000000001</v>
      </c>
      <c r="Q2164" s="11">
        <f>M2164*(CPI_Index!$B$112/Movies!P2164)</f>
        <v>28775005.80541696</v>
      </c>
    </row>
    <row r="2165" spans="1:17" hidden="1" x14ac:dyDescent="0.25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 s="3">
        <v>754935</v>
      </c>
      <c r="N2165" t="s">
        <v>7102</v>
      </c>
      <c r="O2165">
        <v>92</v>
      </c>
      <c r="P2165">
        <f>_xlfn.XLOOKUP(D:D,CPI_Index!E:E,CPI_Index!B:B)</f>
        <v>140.30000000000001</v>
      </c>
      <c r="Q2165" s="11">
        <f>M2165*(CPI_Index!$B$112/Movies!P2165)</f>
        <v>1639548.7847469707</v>
      </c>
    </row>
    <row r="2166" spans="1:17" hidden="1" x14ac:dyDescent="0.25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 s="3">
        <v>10000000</v>
      </c>
      <c r="M2166" s="3">
        <v>14356479</v>
      </c>
      <c r="N2166" t="s">
        <v>180</v>
      </c>
      <c r="O2166">
        <v>95</v>
      </c>
      <c r="P2166">
        <f>_xlfn.XLOOKUP(D:D,CPI_Index!E:E,CPI_Index!B:B)</f>
        <v>140.30000000000001</v>
      </c>
      <c r="Q2166" s="11">
        <f>M2166*(CPI_Index!$B$112/Movies!P2166)</f>
        <v>31179038.854597289</v>
      </c>
    </row>
    <row r="2167" spans="1:17" hidden="1" x14ac:dyDescent="0.25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 s="3">
        <v>29000000</v>
      </c>
      <c r="M2167" s="3">
        <v>5519569</v>
      </c>
      <c r="N2167" t="s">
        <v>6790</v>
      </c>
      <c r="O2167">
        <v>126</v>
      </c>
      <c r="P2167">
        <f>_xlfn.XLOOKUP(D:D,CPI_Index!E:E,CPI_Index!B:B)</f>
        <v>140.30000000000001</v>
      </c>
      <c r="Q2167" s="11">
        <f>M2167*(CPI_Index!$B$112/Movies!P2167)</f>
        <v>11987260.686386315</v>
      </c>
    </row>
    <row r="2168" spans="1:17" hidden="1" x14ac:dyDescent="0.25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 s="3">
        <v>42000000</v>
      </c>
      <c r="M2168" s="3">
        <v>19507345</v>
      </c>
      <c r="N2168" t="s">
        <v>31</v>
      </c>
      <c r="O2168">
        <v>119</v>
      </c>
      <c r="P2168">
        <f>_xlfn.XLOOKUP(D:D,CPI_Index!E:E,CPI_Index!B:B)</f>
        <v>140.30000000000001</v>
      </c>
      <c r="Q2168" s="11">
        <f>M2168*(CPI_Index!$B$112/Movies!P2168)</f>
        <v>42365559.668567352</v>
      </c>
    </row>
    <row r="2169" spans="1:17" hidden="1" x14ac:dyDescent="0.25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 s="3">
        <v>4000000</v>
      </c>
      <c r="M2169" s="3">
        <v>1373196</v>
      </c>
      <c r="N2169" t="s">
        <v>7113</v>
      </c>
      <c r="O2169">
        <v>98</v>
      </c>
      <c r="P2169">
        <f>_xlfn.XLOOKUP(D:D,CPI_Index!E:E,CPI_Index!B:B)</f>
        <v>140.30000000000001</v>
      </c>
      <c r="Q2169" s="11">
        <f>M2169*(CPI_Index!$B$112/Movies!P2169)</f>
        <v>2982272.4248039913</v>
      </c>
    </row>
    <row r="2170" spans="1:17" hidden="1" x14ac:dyDescent="0.25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 s="3">
        <v>12000000</v>
      </c>
      <c r="M2170" s="3">
        <v>32574382</v>
      </c>
      <c r="N2170" t="s">
        <v>1724</v>
      </c>
      <c r="O2170">
        <v>85</v>
      </c>
      <c r="P2170">
        <f>_xlfn.XLOOKUP(D:D,CPI_Index!E:E,CPI_Index!B:B)</f>
        <v>140.30000000000001</v>
      </c>
      <c r="Q2170" s="11">
        <f>M2170*(CPI_Index!$B$112/Movies!P2170)</f>
        <v>70744220.922309339</v>
      </c>
    </row>
    <row r="2171" spans="1:17" hidden="1" x14ac:dyDescent="0.25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 s="3">
        <v>1605437</v>
      </c>
      <c r="N2171" t="s">
        <v>6664</v>
      </c>
      <c r="O2171">
        <v>105</v>
      </c>
      <c r="P2171">
        <f>_xlfn.XLOOKUP(D:D,CPI_Index!E:E,CPI_Index!B:B)</f>
        <v>140.30000000000001</v>
      </c>
      <c r="Q2171" s="11">
        <f>M2171*(CPI_Index!$B$112/Movies!P2171)</f>
        <v>3486647.5687811831</v>
      </c>
    </row>
    <row r="2172" spans="1:17" hidden="1" x14ac:dyDescent="0.25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 s="3">
        <v>277845</v>
      </c>
      <c r="N2172" t="s">
        <v>7123</v>
      </c>
      <c r="O2172">
        <v>112</v>
      </c>
      <c r="P2172">
        <f>_xlfn.XLOOKUP(D:D,CPI_Index!E:E,CPI_Index!B:B)</f>
        <v>140.30000000000001</v>
      </c>
      <c r="Q2172" s="11">
        <f>M2172*(CPI_Index!$B$112/Movies!P2172)</f>
        <v>603416.76051318599</v>
      </c>
    </row>
    <row r="2173" spans="1:17" hidden="1" x14ac:dyDescent="0.25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 s="3">
        <v>40000000</v>
      </c>
      <c r="M2173" s="3">
        <v>20883046</v>
      </c>
      <c r="N2173" t="s">
        <v>7126</v>
      </c>
      <c r="O2173">
        <v>108</v>
      </c>
      <c r="P2173">
        <f>_xlfn.XLOOKUP(D:D,CPI_Index!E:E,CPI_Index!B:B)</f>
        <v>140.30000000000001</v>
      </c>
      <c r="Q2173" s="11">
        <f>M2173*(CPI_Index!$B$112/Movies!P2173)</f>
        <v>45353272.389166072</v>
      </c>
    </row>
    <row r="2174" spans="1:17" hidden="1" x14ac:dyDescent="0.25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 s="3">
        <v>2287928</v>
      </c>
      <c r="N2174" t="s">
        <v>5825</v>
      </c>
      <c r="O2174">
        <v>90</v>
      </c>
      <c r="P2174">
        <f>_xlfn.XLOOKUP(D:D,CPI_Index!E:E,CPI_Index!B:B)</f>
        <v>140.30000000000001</v>
      </c>
      <c r="Q2174" s="11">
        <f>M2174*(CPI_Index!$B$112/Movies!P2174)</f>
        <v>4968864.3022095505</v>
      </c>
    </row>
    <row r="2175" spans="1:17" hidden="1" x14ac:dyDescent="0.25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  <c r="P2175">
        <f>_xlfn.XLOOKUP(D:D,CPI_Index!E:E,CPI_Index!B:B)</f>
        <v>140.30000000000001</v>
      </c>
      <c r="Q2175" s="11">
        <f>M2175*(CPI_Index!$B$112/Movies!P2175)</f>
        <v>0</v>
      </c>
    </row>
    <row r="2176" spans="1:17" hidden="1" x14ac:dyDescent="0.25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 s="3">
        <v>14000000</v>
      </c>
      <c r="M2176" s="3">
        <v>3052738</v>
      </c>
      <c r="N2176" t="s">
        <v>2398</v>
      </c>
      <c r="O2176">
        <v>100</v>
      </c>
      <c r="P2176">
        <f>_xlfn.XLOOKUP(D:D,CPI_Index!E:E,CPI_Index!B:B)</f>
        <v>140.30000000000001</v>
      </c>
      <c r="Q2176" s="11">
        <f>M2176*(CPI_Index!$B$112/Movies!P2176)</f>
        <v>6629859.3627940128</v>
      </c>
    </row>
    <row r="2177" spans="1:17" hidden="1" x14ac:dyDescent="0.25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 s="3">
        <v>10000000</v>
      </c>
      <c r="M2177" s="3">
        <v>1100218</v>
      </c>
      <c r="N2177" t="s">
        <v>4070</v>
      </c>
      <c r="O2177">
        <v>95</v>
      </c>
      <c r="P2177">
        <f>_xlfn.XLOOKUP(D:D,CPI_Index!E:E,CPI_Index!B:B)</f>
        <v>140.30000000000001</v>
      </c>
      <c r="Q2177" s="11">
        <f>M2177*(CPI_Index!$B$112/Movies!P2177)</f>
        <v>2389425.6920883819</v>
      </c>
    </row>
    <row r="2178" spans="1:17" hidden="1" x14ac:dyDescent="0.25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 s="3">
        <v>50000000</v>
      </c>
      <c r="M2178" s="3">
        <v>46666502</v>
      </c>
      <c r="N2178" t="s">
        <v>5721</v>
      </c>
      <c r="O2178">
        <v>112</v>
      </c>
      <c r="P2178">
        <f>_xlfn.XLOOKUP(D:D,CPI_Index!E:E,CPI_Index!B:B)</f>
        <v>140.30000000000001</v>
      </c>
      <c r="Q2178" s="11">
        <f>M2178*(CPI_Index!$B$112/Movies!P2178)</f>
        <v>101349131.57091945</v>
      </c>
    </row>
    <row r="2179" spans="1:17" hidden="1" x14ac:dyDescent="0.25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 s="3">
        <v>22000000</v>
      </c>
      <c r="M2179" s="3">
        <v>9011574</v>
      </c>
      <c r="N2179" t="s">
        <v>4531</v>
      </c>
      <c r="O2179">
        <v>101</v>
      </c>
      <c r="P2179">
        <f>_xlfn.XLOOKUP(D:D,CPI_Index!E:E,CPI_Index!B:B)</f>
        <v>140.30000000000001</v>
      </c>
      <c r="Q2179" s="11">
        <f>M2179*(CPI_Index!$B$112/Movies!P2179)</f>
        <v>19571109.036350675</v>
      </c>
    </row>
    <row r="2180" spans="1:17" hidden="1" x14ac:dyDescent="0.25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 s="3">
        <v>5418216</v>
      </c>
      <c r="N2180" t="s">
        <v>7150</v>
      </c>
      <c r="O2180">
        <v>109</v>
      </c>
      <c r="P2180">
        <f>_xlfn.XLOOKUP(D:D,CPI_Index!E:E,CPI_Index!B:B)</f>
        <v>140.30000000000001</v>
      </c>
      <c r="Q2180" s="11">
        <f>M2180*(CPI_Index!$B$112/Movies!P2180)</f>
        <v>11767144.798289379</v>
      </c>
    </row>
    <row r="2181" spans="1:17" hidden="1" x14ac:dyDescent="0.25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 s="3">
        <v>250000</v>
      </c>
      <c r="N2181" t="s">
        <v>2782</v>
      </c>
      <c r="O2181">
        <v>93</v>
      </c>
      <c r="P2181">
        <f>_xlfn.XLOOKUP(D:D,CPI_Index!E:E,CPI_Index!B:B)</f>
        <v>140.30000000000001</v>
      </c>
      <c r="Q2181" s="11">
        <f>M2181*(CPI_Index!$B$112/Movies!P2181)</f>
        <v>0</v>
      </c>
    </row>
    <row r="2182" spans="1:17" hidden="1" x14ac:dyDescent="0.25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 s="3">
        <v>9000000</v>
      </c>
      <c r="M2182" s="3">
        <v>923418</v>
      </c>
      <c r="N2182" t="s">
        <v>3949</v>
      </c>
      <c r="O2182">
        <v>116</v>
      </c>
      <c r="P2182">
        <f>_xlfn.XLOOKUP(D:D,CPI_Index!E:E,CPI_Index!B:B)</f>
        <v>140.30000000000001</v>
      </c>
      <c r="Q2182" s="11">
        <f>M2182*(CPI_Index!$B$112/Movies!P2182)</f>
        <v>2005455.913043478</v>
      </c>
    </row>
    <row r="2183" spans="1:17" hidden="1" x14ac:dyDescent="0.25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 s="3">
        <v>5000000</v>
      </c>
      <c r="M2183" s="3">
        <v>1055987</v>
      </c>
      <c r="N2183" t="s">
        <v>4150</v>
      </c>
      <c r="O2183">
        <v>103</v>
      </c>
      <c r="P2183">
        <f>_xlfn.XLOOKUP(D:D,CPI_Index!E:E,CPI_Index!B:B)</f>
        <v>140.30000000000001</v>
      </c>
      <c r="Q2183" s="11">
        <f>M2183*(CPI_Index!$B$112/Movies!P2183)</f>
        <v>2293365.9223093372</v>
      </c>
    </row>
    <row r="2184" spans="1:17" hidden="1" x14ac:dyDescent="0.25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 s="3">
        <v>5000000</v>
      </c>
      <c r="M2184" s="3">
        <v>1526697</v>
      </c>
      <c r="N2184" t="s">
        <v>2240</v>
      </c>
      <c r="O2184">
        <v>108</v>
      </c>
      <c r="P2184">
        <f>_xlfn.XLOOKUP(D:D,CPI_Index!E:E,CPI_Index!B:B)</f>
        <v>140.30000000000001</v>
      </c>
      <c r="Q2184" s="11">
        <f>M2184*(CPI_Index!$B$112/Movies!P2184)</f>
        <v>3315642.0235210261</v>
      </c>
    </row>
    <row r="2185" spans="1:17" hidden="1" x14ac:dyDescent="0.25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 s="3">
        <v>4479470</v>
      </c>
      <c r="N2185" t="s">
        <v>3744</v>
      </c>
      <c r="O2185">
        <v>102</v>
      </c>
      <c r="P2185">
        <f>_xlfn.XLOOKUP(D:D,CPI_Index!E:E,CPI_Index!B:B)</f>
        <v>140.30000000000001</v>
      </c>
      <c r="Q2185" s="11">
        <f>M2185*(CPI_Index!$B$112/Movies!P2185)</f>
        <v>9728399.9215965774</v>
      </c>
    </row>
    <row r="2186" spans="1:17" hidden="1" x14ac:dyDescent="0.25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 s="3">
        <v>7306242</v>
      </c>
      <c r="N2186" t="s">
        <v>5936</v>
      </c>
      <c r="O2186">
        <v>117</v>
      </c>
      <c r="P2186">
        <f>_xlfn.XLOOKUP(D:D,CPI_Index!E:E,CPI_Index!B:B)</f>
        <v>140.30000000000001</v>
      </c>
      <c r="Q2186" s="11">
        <f>M2186*(CPI_Index!$B$112/Movies!P2186)</f>
        <v>15867512.027084816</v>
      </c>
    </row>
    <row r="2187" spans="1:17" hidden="1" x14ac:dyDescent="0.25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  <c r="P2187">
        <f>_xlfn.XLOOKUP(D:D,CPI_Index!E:E,CPI_Index!B:B)</f>
        <v>140.30000000000001</v>
      </c>
      <c r="Q2187" s="11">
        <f>M2187*(CPI_Index!$B$112/Movies!P2187)</f>
        <v>0</v>
      </c>
    </row>
    <row r="2188" spans="1:17" hidden="1" x14ac:dyDescent="0.25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 s="3">
        <v>256249</v>
      </c>
      <c r="N2188" t="s">
        <v>3187</v>
      </c>
      <c r="O2188">
        <v>93</v>
      </c>
      <c r="P2188">
        <f>_xlfn.XLOOKUP(D:D,CPI_Index!E:E,CPI_Index!B:B)</f>
        <v>140.30000000000001</v>
      </c>
      <c r="Q2188" s="11">
        <f>M2188*(CPI_Index!$B$112/Movies!P2188)</f>
        <v>556515.11261582316</v>
      </c>
    </row>
    <row r="2189" spans="1:17" hidden="1" x14ac:dyDescent="0.25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 s="3">
        <v>18000000</v>
      </c>
      <c r="M2189" s="3">
        <v>12282994</v>
      </c>
      <c r="N2189" t="s">
        <v>5721</v>
      </c>
      <c r="O2189">
        <v>110</v>
      </c>
      <c r="P2189">
        <f>_xlfn.XLOOKUP(D:D,CPI_Index!E:E,CPI_Index!B:B)</f>
        <v>140.30000000000001</v>
      </c>
      <c r="Q2189" s="11">
        <f>M2189*(CPI_Index!$B$112/Movies!P2189)</f>
        <v>26675896.449037775</v>
      </c>
    </row>
    <row r="2190" spans="1:17" hidden="1" x14ac:dyDescent="0.25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 s="3">
        <v>3000000</v>
      </c>
      <c r="M2190" s="3">
        <v>390152</v>
      </c>
      <c r="N2190" t="s">
        <v>3819</v>
      </c>
      <c r="O2190">
        <v>105</v>
      </c>
      <c r="P2190">
        <f>_xlfn.XLOOKUP(D:D,CPI_Index!E:E,CPI_Index!B:B)</f>
        <v>140.30000000000001</v>
      </c>
      <c r="Q2190" s="11">
        <f>M2190*(CPI_Index!$B$112/Movies!P2190)</f>
        <v>847322.2694226657</v>
      </c>
    </row>
    <row r="2191" spans="1:17" hidden="1" x14ac:dyDescent="0.25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 s="3">
        <v>3330000</v>
      </c>
      <c r="M2191" s="3">
        <v>4814619</v>
      </c>
      <c r="N2191" t="s">
        <v>7181</v>
      </c>
      <c r="O2191">
        <v>135</v>
      </c>
      <c r="P2191">
        <f>_xlfn.XLOOKUP(D:D,CPI_Index!E:E,CPI_Index!B:B)</f>
        <v>140.30000000000001</v>
      </c>
      <c r="Q2191" s="11">
        <f>M2191*(CPI_Index!$B$112/Movies!P2191)</f>
        <v>10456268.063435495</v>
      </c>
    </row>
    <row r="2192" spans="1:17" hidden="1" x14ac:dyDescent="0.25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 s="3">
        <v>20194</v>
      </c>
      <c r="N2192" t="s">
        <v>7014</v>
      </c>
      <c r="O2192">
        <v>89</v>
      </c>
      <c r="P2192">
        <f>_xlfn.XLOOKUP(D:D,CPI_Index!E:E,CPI_Index!B:B)</f>
        <v>140.30000000000001</v>
      </c>
      <c r="Q2192" s="11">
        <f>M2192*(CPI_Index!$B$112/Movies!P2192)</f>
        <v>43856.819672131147</v>
      </c>
    </row>
    <row r="2193" spans="1:17" hidden="1" x14ac:dyDescent="0.25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 s="3">
        <v>1342613</v>
      </c>
      <c r="N2193" t="s">
        <v>7187</v>
      </c>
      <c r="O2193">
        <v>101</v>
      </c>
      <c r="P2193">
        <f>_xlfn.XLOOKUP(D:D,CPI_Index!E:E,CPI_Index!B:B)</f>
        <v>140.30000000000001</v>
      </c>
      <c r="Q2193" s="11">
        <f>M2193*(CPI_Index!$B$112/Movies!P2193)</f>
        <v>2915853.0370634352</v>
      </c>
    </row>
    <row r="2194" spans="1:17" hidden="1" x14ac:dyDescent="0.25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 s="3">
        <v>10000000</v>
      </c>
      <c r="M2194" s="3">
        <v>384048</v>
      </c>
      <c r="N2194" t="s">
        <v>4979</v>
      </c>
      <c r="O2194">
        <v>113</v>
      </c>
      <c r="P2194">
        <f>_xlfn.XLOOKUP(D:D,CPI_Index!E:E,CPI_Index!B:B)</f>
        <v>140.30000000000001</v>
      </c>
      <c r="Q2194" s="11">
        <f>M2194*(CPI_Index!$B$112/Movies!P2194)</f>
        <v>834065.75623663573</v>
      </c>
    </row>
    <row r="2195" spans="1:17" hidden="1" x14ac:dyDescent="0.25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 s="3">
        <v>19930973</v>
      </c>
      <c r="N2195" t="s">
        <v>61</v>
      </c>
      <c r="O2195">
        <v>115</v>
      </c>
      <c r="P2195">
        <f>_xlfn.XLOOKUP(D:D,CPI_Index!E:E,CPI_Index!B:B)</f>
        <v>140.30000000000001</v>
      </c>
      <c r="Q2195" s="11">
        <f>M2195*(CPI_Index!$B$112/Movies!P2195)</f>
        <v>43285584.270135418</v>
      </c>
    </row>
    <row r="2196" spans="1:17" hidden="1" x14ac:dyDescent="0.25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  <c r="P2196">
        <f>_xlfn.XLOOKUP(D:D,CPI_Index!E:E,CPI_Index!B:B)</f>
        <v>140.30000000000001</v>
      </c>
      <c r="Q2196" s="11">
        <f>M2196*(CPI_Index!$B$112/Movies!P2196)</f>
        <v>0</v>
      </c>
    </row>
    <row r="2197" spans="1:17" hidden="1" x14ac:dyDescent="0.25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 s="3">
        <v>40000000</v>
      </c>
      <c r="M2197" s="3">
        <v>8251071</v>
      </c>
      <c r="N2197" t="s">
        <v>7199</v>
      </c>
      <c r="O2197">
        <v>120</v>
      </c>
      <c r="P2197">
        <f>_xlfn.XLOOKUP(D:D,CPI_Index!E:E,CPI_Index!B:B)</f>
        <v>140.30000000000001</v>
      </c>
      <c r="Q2197" s="11">
        <f>M2197*(CPI_Index!$B$112/Movies!P2197)</f>
        <v>17919467.809693512</v>
      </c>
    </row>
    <row r="2198" spans="1:17" hidden="1" x14ac:dyDescent="0.25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 s="3">
        <v>130000</v>
      </c>
      <c r="N2198" t="s">
        <v>7204</v>
      </c>
      <c r="O2198">
        <v>107</v>
      </c>
      <c r="P2198">
        <f>_xlfn.XLOOKUP(D:D,CPI_Index!E:E,CPI_Index!B:B)</f>
        <v>140.30000000000001</v>
      </c>
      <c r="Q2198" s="11">
        <f>M2198*(CPI_Index!$B$112/Movies!P2198)</f>
        <v>0</v>
      </c>
    </row>
    <row r="2199" spans="1:17" hidden="1" x14ac:dyDescent="0.25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 s="3">
        <v>22697691</v>
      </c>
      <c r="N2199" t="s">
        <v>7207</v>
      </c>
      <c r="O2199">
        <v>105</v>
      </c>
      <c r="P2199">
        <f>_xlfn.XLOOKUP(D:D,CPI_Index!E:E,CPI_Index!B:B)</f>
        <v>140.30000000000001</v>
      </c>
      <c r="Q2199" s="11">
        <f>M2199*(CPI_Index!$B$112/Movies!P2199)</f>
        <v>49294272.61368496</v>
      </c>
    </row>
    <row r="2200" spans="1:17" hidden="1" x14ac:dyDescent="0.25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 s="3">
        <v>1253106</v>
      </c>
      <c r="N2200" t="s">
        <v>7210</v>
      </c>
      <c r="O2200">
        <v>182</v>
      </c>
      <c r="P2200">
        <f>_xlfn.XLOOKUP(D:D,CPI_Index!E:E,CPI_Index!B:B)</f>
        <v>140.30000000000001</v>
      </c>
      <c r="Q2200" s="11">
        <f>M2200*(CPI_Index!$B$112/Movies!P2200)</f>
        <v>2721463.992872416</v>
      </c>
    </row>
    <row r="2201" spans="1:17" hidden="1" x14ac:dyDescent="0.25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 s="3">
        <v>15000000</v>
      </c>
      <c r="M2201" s="3">
        <v>3067917</v>
      </c>
      <c r="N2201" t="s">
        <v>61</v>
      </c>
      <c r="O2201">
        <v>99</v>
      </c>
      <c r="P2201">
        <f>_xlfn.XLOOKUP(D:D,CPI_Index!E:E,CPI_Index!B:B)</f>
        <v>140.30000000000001</v>
      </c>
      <c r="Q2201" s="11">
        <f>M2201*(CPI_Index!$B$112/Movies!P2201)</f>
        <v>6662824.7320028506</v>
      </c>
    </row>
    <row r="2202" spans="1:17" hidden="1" x14ac:dyDescent="0.25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 s="3">
        <v>18000000</v>
      </c>
      <c r="M2202" s="3">
        <v>6375979</v>
      </c>
      <c r="N2202" t="s">
        <v>50</v>
      </c>
      <c r="O2202">
        <v>100</v>
      </c>
      <c r="P2202">
        <f>_xlfn.XLOOKUP(D:D,CPI_Index!E:E,CPI_Index!B:B)</f>
        <v>140.30000000000001</v>
      </c>
      <c r="Q2202" s="11">
        <f>M2202*(CPI_Index!$B$112/Movies!P2202)</f>
        <v>13847190.315751959</v>
      </c>
    </row>
    <row r="2203" spans="1:17" hidden="1" x14ac:dyDescent="0.25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 s="3">
        <v>15500000</v>
      </c>
      <c r="M2203" s="3">
        <v>6742168</v>
      </c>
      <c r="N2203" t="s">
        <v>7014</v>
      </c>
      <c r="O2203">
        <v>104</v>
      </c>
      <c r="P2203">
        <f>_xlfn.XLOOKUP(D:D,CPI_Index!E:E,CPI_Index!B:B)</f>
        <v>140.30000000000001</v>
      </c>
      <c r="Q2203" s="11">
        <f>M2203*(CPI_Index!$B$112/Movies!P2203)</f>
        <v>14642470.34640057</v>
      </c>
    </row>
    <row r="2204" spans="1:17" hidden="1" x14ac:dyDescent="0.25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 s="3">
        <v>4790801</v>
      </c>
      <c r="N2204" t="s">
        <v>1985</v>
      </c>
      <c r="O2204">
        <v>97</v>
      </c>
      <c r="P2204">
        <f>_xlfn.XLOOKUP(D:D,CPI_Index!E:E,CPI_Index!B:B)</f>
        <v>140.30000000000001</v>
      </c>
      <c r="Q2204" s="11">
        <f>M2204*(CPI_Index!$B$112/Movies!P2204)</f>
        <v>10404540.732002851</v>
      </c>
    </row>
    <row r="2205" spans="1:17" hidden="1" x14ac:dyDescent="0.25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 s="3">
        <v>4906900</v>
      </c>
      <c r="N2205" t="s">
        <v>7223</v>
      </c>
      <c r="O2205">
        <v>117</v>
      </c>
      <c r="P2205">
        <f>_xlfn.XLOOKUP(D:D,CPI_Index!E:E,CPI_Index!B:B)</f>
        <v>140.30000000000001</v>
      </c>
      <c r="Q2205" s="11">
        <f>M2205*(CPI_Index!$B$112/Movies!P2205)</f>
        <v>10656681.610833926</v>
      </c>
    </row>
    <row r="2206" spans="1:17" hidden="1" x14ac:dyDescent="0.25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 s="3">
        <v>27000000</v>
      </c>
      <c r="M2206" s="3">
        <v>14683921</v>
      </c>
      <c r="N2206" t="s">
        <v>5328</v>
      </c>
      <c r="O2206">
        <v>132</v>
      </c>
      <c r="P2206">
        <f>_xlfn.XLOOKUP(D:D,CPI_Index!E:E,CPI_Index!B:B)</f>
        <v>140.30000000000001</v>
      </c>
      <c r="Q2206" s="11">
        <f>M2206*(CPI_Index!$B$112/Movies!P2206)</f>
        <v>31890169.128296506</v>
      </c>
    </row>
    <row r="2207" spans="1:17" hidden="1" x14ac:dyDescent="0.25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 s="3">
        <v>21202099</v>
      </c>
      <c r="N2207" t="s">
        <v>5721</v>
      </c>
      <c r="O2207">
        <v>91</v>
      </c>
      <c r="P2207">
        <f>_xlfn.XLOOKUP(D:D,CPI_Index!E:E,CPI_Index!B:B)</f>
        <v>140.30000000000001</v>
      </c>
      <c r="Q2207" s="11">
        <f>M2207*(CPI_Index!$B$112/Movies!P2207)</f>
        <v>46046183.644333571</v>
      </c>
    </row>
    <row r="2208" spans="1:17" hidden="1" x14ac:dyDescent="0.25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 s="3">
        <v>28791</v>
      </c>
      <c r="N2208" t="s">
        <v>7233</v>
      </c>
      <c r="O2208">
        <v>106</v>
      </c>
      <c r="P2208">
        <f>_xlfn.XLOOKUP(D:D,CPI_Index!E:E,CPI_Index!B:B)</f>
        <v>140.30000000000001</v>
      </c>
      <c r="Q2208" s="11">
        <f>M2208*(CPI_Index!$B$112/Movies!P2208)</f>
        <v>62527.567355666426</v>
      </c>
    </row>
    <row r="2209" spans="1:17" hidden="1" x14ac:dyDescent="0.25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 s="3">
        <v>18000000</v>
      </c>
      <c r="M2209" s="3">
        <v>1014726</v>
      </c>
      <c r="N2209" t="s">
        <v>50</v>
      </c>
      <c r="O2209">
        <v>105</v>
      </c>
      <c r="P2209">
        <f>_xlfn.XLOOKUP(D:D,CPI_Index!E:E,CPI_Index!B:B)</f>
        <v>140.30000000000001</v>
      </c>
      <c r="Q2209" s="11">
        <f>M2209*(CPI_Index!$B$112/Movies!P2209)</f>
        <v>2203756.3235923019</v>
      </c>
    </row>
    <row r="2210" spans="1:17" hidden="1" x14ac:dyDescent="0.25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 s="3">
        <v>43000000</v>
      </c>
      <c r="M2210" s="3">
        <v>13351357</v>
      </c>
      <c r="N2210" t="s">
        <v>5109</v>
      </c>
      <c r="O2210">
        <v>119</v>
      </c>
      <c r="P2210">
        <f>_xlfn.XLOOKUP(D:D,CPI_Index!E:E,CPI_Index!B:B)</f>
        <v>140.30000000000001</v>
      </c>
      <c r="Q2210" s="11">
        <f>M2210*(CPI_Index!$B$112/Movies!P2210)</f>
        <v>28996140.255880255</v>
      </c>
    </row>
    <row r="2211" spans="1:17" hidden="1" x14ac:dyDescent="0.25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 s="3">
        <v>10000000</v>
      </c>
      <c r="M2211" s="3">
        <v>8359717</v>
      </c>
      <c r="N2211" t="s">
        <v>2753</v>
      </c>
      <c r="O2211">
        <v>104</v>
      </c>
      <c r="P2211">
        <f>_xlfn.XLOOKUP(D:D,CPI_Index!E:E,CPI_Index!B:B)</f>
        <v>140.30000000000001</v>
      </c>
      <c r="Q2211" s="11">
        <f>M2211*(CPI_Index!$B$112/Movies!P2211)</f>
        <v>18155422.451176051</v>
      </c>
    </row>
    <row r="2212" spans="1:17" hidden="1" x14ac:dyDescent="0.25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 s="3">
        <v>2517600</v>
      </c>
      <c r="N2212" t="s">
        <v>4150</v>
      </c>
      <c r="O2212">
        <v>98</v>
      </c>
      <c r="P2212">
        <f>_xlfn.XLOOKUP(D:D,CPI_Index!E:E,CPI_Index!B:B)</f>
        <v>140.30000000000001</v>
      </c>
      <c r="Q2212" s="11">
        <f>M2212*(CPI_Index!$B$112/Movies!P2212)</f>
        <v>5467660.1568068424</v>
      </c>
    </row>
    <row r="2213" spans="1:17" hidden="1" x14ac:dyDescent="0.25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 s="3">
        <v>22769</v>
      </c>
      <c r="M2213" s="3">
        <v>692585</v>
      </c>
      <c r="N2213" t="s">
        <v>7245</v>
      </c>
      <c r="O2213">
        <v>81</v>
      </c>
      <c r="P2213">
        <f>_xlfn.XLOOKUP(D:D,CPI_Index!E:E,CPI_Index!B:B)</f>
        <v>140.30000000000001</v>
      </c>
      <c r="Q2213" s="11">
        <f>M2213*(CPI_Index!$B$112/Movies!P2213)</f>
        <v>1504138.6279401281</v>
      </c>
    </row>
    <row r="2214" spans="1:17" hidden="1" x14ac:dyDescent="0.25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 s="3">
        <v>3000000</v>
      </c>
      <c r="M2214" s="3">
        <v>143010</v>
      </c>
      <c r="N2214" t="s">
        <v>2782</v>
      </c>
      <c r="O2214">
        <v>105</v>
      </c>
      <c r="P2214">
        <f>_xlfn.XLOOKUP(D:D,CPI_Index!E:E,CPI_Index!B:B)</f>
        <v>140.30000000000001</v>
      </c>
      <c r="Q2214" s="11">
        <f>M2214*(CPI_Index!$B$112/Movies!P2214)</f>
        <v>310585.50962223805</v>
      </c>
    </row>
    <row r="2215" spans="1:17" hidden="1" x14ac:dyDescent="0.25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 s="3">
        <v>800000</v>
      </c>
      <c r="M2215" s="3">
        <v>114516</v>
      </c>
      <c r="N2215" t="s">
        <v>7253</v>
      </c>
      <c r="O2215">
        <v>97</v>
      </c>
      <c r="P2215">
        <f>_xlfn.XLOOKUP(D:D,CPI_Index!E:E,CPI_Index!B:B)</f>
        <v>140.30000000000001</v>
      </c>
      <c r="Q2215" s="11">
        <f>M2215*(CPI_Index!$B$112/Movies!P2215)</f>
        <v>248702.9593727726</v>
      </c>
    </row>
    <row r="2216" spans="1:17" hidden="1" x14ac:dyDescent="0.25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 s="3">
        <v>15000000</v>
      </c>
      <c r="M2216" s="3">
        <v>6132924</v>
      </c>
      <c r="N2216" t="s">
        <v>7102</v>
      </c>
      <c r="O2216">
        <v>107</v>
      </c>
      <c r="P2216">
        <f>_xlfn.XLOOKUP(D:D,CPI_Index!E:E,CPI_Index!B:B)</f>
        <v>140.30000000000001</v>
      </c>
      <c r="Q2216" s="11">
        <f>M2216*(CPI_Index!$B$112/Movies!P2216)</f>
        <v>13319329.599429792</v>
      </c>
    </row>
    <row r="2217" spans="1:17" hidden="1" x14ac:dyDescent="0.25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 s="3">
        <v>611703</v>
      </c>
      <c r="N2217" t="s">
        <v>7259</v>
      </c>
      <c r="O2217">
        <v>107</v>
      </c>
      <c r="P2217">
        <f>_xlfn.XLOOKUP(D:D,CPI_Index!E:E,CPI_Index!B:B)</f>
        <v>140.30000000000001</v>
      </c>
      <c r="Q2217" s="11">
        <f>M2217*(CPI_Index!$B$112/Movies!P2217)</f>
        <v>1328481.1411261582</v>
      </c>
    </row>
    <row r="2218" spans="1:17" hidden="1" x14ac:dyDescent="0.25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 s="3">
        <v>20000000</v>
      </c>
      <c r="M2218" s="3">
        <v>6202756</v>
      </c>
      <c r="N2218" t="s">
        <v>7262</v>
      </c>
      <c r="O2218">
        <v>105</v>
      </c>
      <c r="P2218">
        <f>_xlfn.XLOOKUP(D:D,CPI_Index!E:E,CPI_Index!B:B)</f>
        <v>140.30000000000001</v>
      </c>
      <c r="Q2218" s="11">
        <f>M2218*(CPI_Index!$B$112/Movies!P2218)</f>
        <v>13470988.975053456</v>
      </c>
    </row>
    <row r="2219" spans="1:17" hidden="1" x14ac:dyDescent="0.25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 s="3">
        <v>18000000</v>
      </c>
      <c r="M2219" s="3">
        <v>11124511</v>
      </c>
      <c r="N2219" t="s">
        <v>44</v>
      </c>
      <c r="O2219">
        <v>103</v>
      </c>
      <c r="P2219">
        <f>_xlfn.XLOOKUP(D:D,CPI_Index!E:E,CPI_Index!B:B)</f>
        <v>140.30000000000001</v>
      </c>
      <c r="Q2219" s="11">
        <f>M2219*(CPI_Index!$B$112/Movies!P2219)</f>
        <v>24159932.300071273</v>
      </c>
    </row>
    <row r="2220" spans="1:17" hidden="1" x14ac:dyDescent="0.25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 s="3">
        <v>1557771</v>
      </c>
      <c r="N2220" t="s">
        <v>5126</v>
      </c>
      <c r="O2220">
        <v>100</v>
      </c>
      <c r="P2220">
        <f>_xlfn.XLOOKUP(D:D,CPI_Index!E:E,CPI_Index!B:B)</f>
        <v>140.30000000000001</v>
      </c>
      <c r="Q2220" s="11">
        <f>M2220*(CPI_Index!$B$112/Movies!P2220)</f>
        <v>3383127.7526728436</v>
      </c>
    </row>
    <row r="2221" spans="1:17" hidden="1" x14ac:dyDescent="0.25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 s="3">
        <v>24672</v>
      </c>
      <c r="N2221" t="s">
        <v>7272</v>
      </c>
      <c r="O2221">
        <v>110</v>
      </c>
      <c r="P2221">
        <f>_xlfn.XLOOKUP(D:D,CPI_Index!E:E,CPI_Index!B:B)</f>
        <v>140.30000000000001</v>
      </c>
      <c r="Q2221" s="11">
        <f>M2221*(CPI_Index!$B$112/Movies!P2221)</f>
        <v>53582.027084818241</v>
      </c>
    </row>
    <row r="2222" spans="1:17" hidden="1" x14ac:dyDescent="0.25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 s="3">
        <v>52431</v>
      </c>
      <c r="N2222" t="s">
        <v>4318</v>
      </c>
      <c r="O2222">
        <v>114</v>
      </c>
      <c r="P2222">
        <f>_xlfn.XLOOKUP(D:D,CPI_Index!E:E,CPI_Index!B:B)</f>
        <v>140.30000000000001</v>
      </c>
      <c r="Q2222" s="11">
        <f>M2222*(CPI_Index!$B$112/Movies!P2222)</f>
        <v>113868.32287954383</v>
      </c>
    </row>
    <row r="2223" spans="1:17" hidden="1" x14ac:dyDescent="0.25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 s="3">
        <v>30000000</v>
      </c>
      <c r="M2223" s="3">
        <v>4096030</v>
      </c>
      <c r="N2223" t="s">
        <v>7278</v>
      </c>
      <c r="O2223">
        <v>100</v>
      </c>
      <c r="P2223">
        <f>_xlfn.XLOOKUP(D:D,CPI_Index!E:E,CPI_Index!B:B)</f>
        <v>140.30000000000001</v>
      </c>
      <c r="Q2223" s="11">
        <f>M2223*(CPI_Index!$B$112/Movies!P2223)</f>
        <v>8895654.604419101</v>
      </c>
    </row>
    <row r="2224" spans="1:17" hidden="1" x14ac:dyDescent="0.25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 s="3">
        <v>38000</v>
      </c>
      <c r="N2224" t="s">
        <v>6683</v>
      </c>
      <c r="O2224">
        <v>100</v>
      </c>
      <c r="P2224">
        <f>_xlfn.XLOOKUP(D:D,CPI_Index!E:E,CPI_Index!B:B)</f>
        <v>140.30000000000001</v>
      </c>
      <c r="Q2224" s="11">
        <f>M2224*(CPI_Index!$B$112/Movies!P2224)</f>
        <v>0</v>
      </c>
    </row>
    <row r="2225" spans="1:17" hidden="1" x14ac:dyDescent="0.25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 s="3">
        <v>918239</v>
      </c>
      <c r="N2225" t="s">
        <v>44</v>
      </c>
      <c r="O2225">
        <v>80</v>
      </c>
      <c r="P2225">
        <f>_xlfn.XLOOKUP(D:D,CPI_Index!E:E,CPI_Index!B:B)</f>
        <v>140.30000000000001</v>
      </c>
      <c r="Q2225" s="11">
        <f>M2225*(CPI_Index!$B$112/Movies!P2225)</f>
        <v>1994208.2915181753</v>
      </c>
    </row>
    <row r="2226" spans="1:17" hidden="1" x14ac:dyDescent="0.25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 s="3">
        <v>1659542</v>
      </c>
      <c r="N2226" t="s">
        <v>2982</v>
      </c>
      <c r="O2226">
        <v>93</v>
      </c>
      <c r="P2226">
        <f>_xlfn.XLOOKUP(D:D,CPI_Index!E:E,CPI_Index!B:B)</f>
        <v>140.30000000000001</v>
      </c>
      <c r="Q2226" s="11">
        <f>M2226*(CPI_Index!$B$112/Movies!P2226)</f>
        <v>3604151.4426229508</v>
      </c>
    </row>
    <row r="2227" spans="1:17" hidden="1" x14ac:dyDescent="0.25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  <c r="P2227">
        <f>_xlfn.XLOOKUP(D:D,CPI_Index!E:E,CPI_Index!B:B)</f>
        <v>140.30000000000001</v>
      </c>
      <c r="Q2227" s="11">
        <f>M2227*(CPI_Index!$B$112/Movies!P2227)</f>
        <v>0</v>
      </c>
    </row>
    <row r="2228" spans="1:17" hidden="1" x14ac:dyDescent="0.25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 s="3">
        <v>3206714</v>
      </c>
      <c r="N2228" t="s">
        <v>1990</v>
      </c>
      <c r="O2228">
        <v>105</v>
      </c>
      <c r="P2228">
        <f>_xlfn.XLOOKUP(D:D,CPI_Index!E:E,CPI_Index!B:B)</f>
        <v>140.30000000000001</v>
      </c>
      <c r="Q2228" s="11">
        <f>M2228*(CPI_Index!$B$112/Movies!P2228)</f>
        <v>6964260.5545260152</v>
      </c>
    </row>
    <row r="2229" spans="1:17" hidden="1" x14ac:dyDescent="0.25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 s="3">
        <v>422503</v>
      </c>
      <c r="N2229" t="s">
        <v>5183</v>
      </c>
      <c r="O2229">
        <v>113</v>
      </c>
      <c r="P2229">
        <f>_xlfn.XLOOKUP(D:D,CPI_Index!E:E,CPI_Index!B:B)</f>
        <v>140.30000000000001</v>
      </c>
      <c r="Q2229" s="11">
        <f>M2229*(CPI_Index!$B$112/Movies!P2229)</f>
        <v>917581.35495367064</v>
      </c>
    </row>
    <row r="2230" spans="1:17" hidden="1" x14ac:dyDescent="0.25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  <c r="P2230">
        <f>_xlfn.XLOOKUP(D:D,CPI_Index!E:E,CPI_Index!B:B)</f>
        <v>140.30000000000001</v>
      </c>
      <c r="Q2230" s="11">
        <f>M2230*(CPI_Index!$B$112/Movies!P2230)</f>
        <v>0</v>
      </c>
    </row>
    <row r="2231" spans="1:17" hidden="1" x14ac:dyDescent="0.25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 s="3">
        <v>2806881</v>
      </c>
      <c r="N2231" t="s">
        <v>6687</v>
      </c>
      <c r="O2231">
        <v>109</v>
      </c>
      <c r="P2231">
        <f>_xlfn.XLOOKUP(D:D,CPI_Index!E:E,CPI_Index!B:B)</f>
        <v>140.30000000000001</v>
      </c>
      <c r="Q2231" s="11">
        <f>M2231*(CPI_Index!$B$112/Movies!P2231)</f>
        <v>6095913.333570919</v>
      </c>
    </row>
    <row r="2232" spans="1:17" hidden="1" x14ac:dyDescent="0.25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 s="3">
        <v>24000000</v>
      </c>
      <c r="M2232" s="3">
        <v>608866</v>
      </c>
      <c r="N2232" t="s">
        <v>7312</v>
      </c>
      <c r="O2232">
        <v>90</v>
      </c>
      <c r="P2232">
        <f>_xlfn.XLOOKUP(D:D,CPI_Index!E:E,CPI_Index!B:B)</f>
        <v>140.30000000000001</v>
      </c>
      <c r="Q2232" s="11">
        <f>M2232*(CPI_Index!$B$112/Movies!P2232)</f>
        <v>1322319.8161083392</v>
      </c>
    </row>
    <row r="2233" spans="1:17" hidden="1" x14ac:dyDescent="0.25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 s="3">
        <v>2700000</v>
      </c>
      <c r="M2233" s="3">
        <v>1723319</v>
      </c>
      <c r="N2233" t="s">
        <v>4931</v>
      </c>
      <c r="O2233">
        <v>106</v>
      </c>
      <c r="P2233">
        <f>_xlfn.XLOOKUP(D:D,CPI_Index!E:E,CPI_Index!B:B)</f>
        <v>140.30000000000001</v>
      </c>
      <c r="Q2233" s="11">
        <f>M2233*(CPI_Index!$B$112/Movies!P2233)</f>
        <v>3742660.7220242335</v>
      </c>
    </row>
    <row r="2234" spans="1:17" hidden="1" x14ac:dyDescent="0.25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 s="3">
        <v>2791515</v>
      </c>
      <c r="N2234" t="s">
        <v>5109</v>
      </c>
      <c r="O2234">
        <v>91</v>
      </c>
      <c r="P2234">
        <f>_xlfn.XLOOKUP(D:D,CPI_Index!E:E,CPI_Index!B:B)</f>
        <v>140.30000000000001</v>
      </c>
      <c r="Q2234" s="11">
        <f>M2234*(CPI_Index!$B$112/Movies!P2234)</f>
        <v>6062541.8424803987</v>
      </c>
    </row>
    <row r="2235" spans="1:17" hidden="1" x14ac:dyDescent="0.25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 s="3">
        <v>2922094</v>
      </c>
      <c r="N2235" t="s">
        <v>180</v>
      </c>
      <c r="O2235">
        <v>105</v>
      </c>
      <c r="P2235">
        <f>_xlfn.XLOOKUP(D:D,CPI_Index!E:E,CPI_Index!B:B)</f>
        <v>140.30000000000001</v>
      </c>
      <c r="Q2235" s="11">
        <f>M2235*(CPI_Index!$B$112/Movies!P2235)</f>
        <v>6346130.0199572342</v>
      </c>
    </row>
    <row r="2236" spans="1:17" hidden="1" x14ac:dyDescent="0.25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 s="3">
        <v>1102469</v>
      </c>
      <c r="N2236" t="s">
        <v>7323</v>
      </c>
      <c r="O2236">
        <v>110</v>
      </c>
      <c r="P2236">
        <f>_xlfn.XLOOKUP(D:D,CPI_Index!E:E,CPI_Index!B:B)</f>
        <v>140.30000000000001</v>
      </c>
      <c r="Q2236" s="11">
        <f>M2236*(CPI_Index!$B$112/Movies!P2236)</f>
        <v>2394314.3570919456</v>
      </c>
    </row>
    <row r="2237" spans="1:17" hidden="1" x14ac:dyDescent="0.25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 s="3">
        <v>4030793</v>
      </c>
      <c r="N2237" t="s">
        <v>5721</v>
      </c>
      <c r="O2237">
        <v>96</v>
      </c>
      <c r="P2237">
        <f>_xlfn.XLOOKUP(D:D,CPI_Index!E:E,CPI_Index!B:B)</f>
        <v>140.30000000000001</v>
      </c>
      <c r="Q2237" s="11">
        <f>M2237*(CPI_Index!$B$112/Movies!P2237)</f>
        <v>8753974.5338560231</v>
      </c>
    </row>
    <row r="2238" spans="1:17" hidden="1" x14ac:dyDescent="0.25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 s="3">
        <v>3104545</v>
      </c>
      <c r="N2238" t="s">
        <v>7328</v>
      </c>
      <c r="O2238">
        <v>78</v>
      </c>
      <c r="P2238">
        <f>_xlfn.XLOOKUP(D:D,CPI_Index!E:E,CPI_Index!B:B)</f>
        <v>140.30000000000001</v>
      </c>
      <c r="Q2238" s="11">
        <f>M2238*(CPI_Index!$B$112/Movies!P2238)</f>
        <v>6742372.4982181033</v>
      </c>
    </row>
    <row r="2239" spans="1:17" hidden="1" x14ac:dyDescent="0.25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 s="3">
        <v>1514114</v>
      </c>
      <c r="N2239" t="s">
        <v>7332</v>
      </c>
      <c r="O2239">
        <v>110</v>
      </c>
      <c r="P2239">
        <f>_xlfn.XLOOKUP(D:D,CPI_Index!E:E,CPI_Index!B:B)</f>
        <v>140.30000000000001</v>
      </c>
      <c r="Q2239" s="11">
        <f>M2239*(CPI_Index!$B$112/Movies!P2239)</f>
        <v>3288314.5816108338</v>
      </c>
    </row>
    <row r="2240" spans="1:17" hidden="1" x14ac:dyDescent="0.25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 s="3">
        <v>9481984</v>
      </c>
      <c r="N2240" t="s">
        <v>7336</v>
      </c>
      <c r="O2240">
        <v>127</v>
      </c>
      <c r="P2240">
        <f>_xlfn.XLOOKUP(D:D,CPI_Index!E:E,CPI_Index!B:B)</f>
        <v>140.30000000000001</v>
      </c>
      <c r="Q2240" s="11">
        <f>M2240*(CPI_Index!$B$112/Movies!P2240)</f>
        <v>20592733.605131857</v>
      </c>
    </row>
    <row r="2241" spans="1:17" hidden="1" x14ac:dyDescent="0.25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 s="3">
        <v>22765</v>
      </c>
      <c r="N2241" t="s">
        <v>3464</v>
      </c>
      <c r="O2241">
        <v>85</v>
      </c>
      <c r="P2241">
        <f>_xlfn.XLOOKUP(D:D,CPI_Index!E:E,CPI_Index!B:B)</f>
        <v>140.30000000000001</v>
      </c>
      <c r="Q2241" s="11">
        <f>M2241*(CPI_Index!$B$112/Movies!P2241)</f>
        <v>49440.452601568068</v>
      </c>
    </row>
    <row r="2242" spans="1:17" hidden="1" x14ac:dyDescent="0.25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  <c r="P2242">
        <f>_xlfn.XLOOKUP(D:D,CPI_Index!E:E,CPI_Index!B:B)</f>
        <v>140.30000000000001</v>
      </c>
      <c r="Q2242" s="11">
        <f>M2242*(CPI_Index!$B$112/Movies!P2242)</f>
        <v>0</v>
      </c>
    </row>
    <row r="2243" spans="1:17" hidden="1" x14ac:dyDescent="0.25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 s="3">
        <v>1434174</v>
      </c>
      <c r="N2243" t="s">
        <v>7347</v>
      </c>
      <c r="O2243">
        <v>112</v>
      </c>
      <c r="P2243">
        <f>_xlfn.XLOOKUP(D:D,CPI_Index!E:E,CPI_Index!B:B)</f>
        <v>140.30000000000001</v>
      </c>
      <c r="Q2243" s="11">
        <f>M2243*(CPI_Index!$B$112/Movies!P2243)</f>
        <v>3114702.9066286525</v>
      </c>
    </row>
    <row r="2244" spans="1:17" hidden="1" x14ac:dyDescent="0.25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 s="3">
        <v>13000000</v>
      </c>
      <c r="M2244" s="3">
        <v>3721911</v>
      </c>
      <c r="N2244" t="s">
        <v>7350</v>
      </c>
      <c r="O2244">
        <v>89</v>
      </c>
      <c r="P2244">
        <f>_xlfn.XLOOKUP(D:D,CPI_Index!E:E,CPI_Index!B:B)</f>
        <v>140.30000000000001</v>
      </c>
      <c r="Q2244" s="11">
        <f>M2244*(CPI_Index!$B$112/Movies!P2244)</f>
        <v>8083152.3998574475</v>
      </c>
    </row>
    <row r="2245" spans="1:17" hidden="1" x14ac:dyDescent="0.25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 s="3">
        <v>25000000</v>
      </c>
      <c r="M2245" s="3">
        <v>56505065</v>
      </c>
      <c r="N2245" t="s">
        <v>5721</v>
      </c>
      <c r="O2245">
        <v>130</v>
      </c>
      <c r="P2245">
        <f>_xlfn.XLOOKUP(D:D,CPI_Index!E:E,CPI_Index!B:B)</f>
        <v>144.5</v>
      </c>
      <c r="Q2245" s="11">
        <f>M2245*(CPI_Index!$B$112/Movies!P2245)</f>
        <v>119149434.64013842</v>
      </c>
    </row>
    <row r="2246" spans="1:17" hidden="1" x14ac:dyDescent="0.25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 s="3">
        <v>34348443</v>
      </c>
      <c r="N2246" t="s">
        <v>180</v>
      </c>
      <c r="O2246">
        <v>101</v>
      </c>
      <c r="P2246">
        <f>_xlfn.XLOOKUP(D:D,CPI_Index!E:E,CPI_Index!B:B)</f>
        <v>144.5</v>
      </c>
      <c r="Q2246" s="11">
        <f>M2246*(CPI_Index!$B$112/Movies!P2246)</f>
        <v>72428862.159861594</v>
      </c>
    </row>
    <row r="2247" spans="1:17" hidden="1" x14ac:dyDescent="0.25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 s="3">
        <v>63000000</v>
      </c>
      <c r="M2247" s="3">
        <v>1033928303</v>
      </c>
      <c r="N2247" t="s">
        <v>61</v>
      </c>
      <c r="O2247">
        <v>127</v>
      </c>
      <c r="P2247">
        <f>_xlfn.XLOOKUP(D:D,CPI_Index!E:E,CPI_Index!B:B)</f>
        <v>144.5</v>
      </c>
      <c r="Q2247" s="11">
        <f>M2247*(CPI_Index!$B$112/Movies!P2247)</f>
        <v>2180193452.7619376</v>
      </c>
    </row>
    <row r="2248" spans="1:17" hidden="1" x14ac:dyDescent="0.25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 s="3">
        <v>6900000</v>
      </c>
      <c r="M2248" s="3">
        <v>7993039</v>
      </c>
      <c r="N2248" t="s">
        <v>7361</v>
      </c>
      <c r="O2248">
        <v>102</v>
      </c>
      <c r="P2248">
        <f>_xlfn.XLOOKUP(D:D,CPI_Index!E:E,CPI_Index!B:B)</f>
        <v>144.5</v>
      </c>
      <c r="Q2248" s="11">
        <f>M2248*(CPI_Index!$B$112/Movies!P2248)</f>
        <v>16854525.83598616</v>
      </c>
    </row>
    <row r="2249" spans="1:17" hidden="1" x14ac:dyDescent="0.25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 s="3">
        <v>22000000</v>
      </c>
      <c r="M2249" s="3">
        <v>322161245</v>
      </c>
      <c r="N2249" t="s">
        <v>61</v>
      </c>
      <c r="O2249">
        <v>195</v>
      </c>
      <c r="P2249">
        <f>_xlfn.XLOOKUP(D:D,CPI_Index!E:E,CPI_Index!B:B)</f>
        <v>144.5</v>
      </c>
      <c r="Q2249" s="11">
        <f>M2249*(CPI_Index!$B$112/Movies!P2249)</f>
        <v>679325476.48096895</v>
      </c>
    </row>
    <row r="2250" spans="1:17" hidden="1" x14ac:dyDescent="0.25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 s="3">
        <v>13000000</v>
      </c>
      <c r="M2250" s="3">
        <v>13088850</v>
      </c>
      <c r="N2250" t="s">
        <v>4531</v>
      </c>
      <c r="O2250">
        <v>119</v>
      </c>
      <c r="P2250">
        <f>_xlfn.XLOOKUP(D:D,CPI_Index!E:E,CPI_Index!B:B)</f>
        <v>144.5</v>
      </c>
      <c r="Q2250" s="11">
        <f>M2250*(CPI_Index!$B$112/Movies!P2250)</f>
        <v>27599810.346020762</v>
      </c>
    </row>
    <row r="2251" spans="1:17" hidden="1" x14ac:dyDescent="0.25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 s="3">
        <v>1769305</v>
      </c>
      <c r="N2251" t="s">
        <v>7368</v>
      </c>
      <c r="O2251">
        <v>132</v>
      </c>
      <c r="P2251">
        <f>_xlfn.XLOOKUP(D:D,CPI_Index!E:E,CPI_Index!B:B)</f>
        <v>144.5</v>
      </c>
      <c r="Q2251" s="11">
        <f>M2251*(CPI_Index!$B$112/Movies!P2251)</f>
        <v>3730845.9065743946</v>
      </c>
    </row>
    <row r="2252" spans="1:17" hidden="1" x14ac:dyDescent="0.25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 s="3">
        <v>20000000</v>
      </c>
      <c r="M2252" s="3">
        <v>35739755</v>
      </c>
      <c r="N2252" t="s">
        <v>363</v>
      </c>
      <c r="O2252">
        <v>104</v>
      </c>
      <c r="P2252">
        <f>_xlfn.XLOOKUP(D:D,CPI_Index!E:E,CPI_Index!B:B)</f>
        <v>144.5</v>
      </c>
      <c r="Q2252" s="11">
        <f>M2252*(CPI_Index!$B$112/Movies!P2252)</f>
        <v>75362652.930795848</v>
      </c>
    </row>
    <row r="2253" spans="1:17" hidden="1" x14ac:dyDescent="0.25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 s="3">
        <v>22000000</v>
      </c>
      <c r="M2253" s="3">
        <v>17287898</v>
      </c>
      <c r="N2253" t="s">
        <v>7375</v>
      </c>
      <c r="O2253">
        <v>121</v>
      </c>
      <c r="P2253">
        <f>_xlfn.XLOOKUP(D:D,CPI_Index!E:E,CPI_Index!B:B)</f>
        <v>144.5</v>
      </c>
      <c r="Q2253" s="11">
        <f>M2253*(CPI_Index!$B$112/Movies!P2253)</f>
        <v>36454135.090657443</v>
      </c>
    </row>
    <row r="2254" spans="1:17" hidden="1" x14ac:dyDescent="0.25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 s="3">
        <v>11000000</v>
      </c>
      <c r="M2254" s="3">
        <v>10032765</v>
      </c>
      <c r="N2254" t="s">
        <v>44</v>
      </c>
      <c r="O2254">
        <v>118</v>
      </c>
      <c r="P2254">
        <f>_xlfn.XLOOKUP(D:D,CPI_Index!E:E,CPI_Index!B:B)</f>
        <v>144.5</v>
      </c>
      <c r="Q2254" s="11">
        <f>M2254*(CPI_Index!$B$112/Movies!P2254)</f>
        <v>21155595.124567475</v>
      </c>
    </row>
    <row r="2255" spans="1:17" hidden="1" x14ac:dyDescent="0.25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 s="3">
        <v>28000000</v>
      </c>
      <c r="M2255" s="3">
        <v>44947705</v>
      </c>
      <c r="N2255" t="s">
        <v>1724</v>
      </c>
      <c r="O2255">
        <v>96</v>
      </c>
      <c r="P2255">
        <f>_xlfn.XLOOKUP(D:D,CPI_Index!E:E,CPI_Index!B:B)</f>
        <v>144.5</v>
      </c>
      <c r="Q2255" s="11">
        <f>M2255*(CPI_Index!$B$112/Movies!P2255)</f>
        <v>94779001.477508649</v>
      </c>
    </row>
    <row r="2256" spans="1:17" hidden="1" x14ac:dyDescent="0.25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 s="3">
        <v>30000000</v>
      </c>
      <c r="M2256" s="3">
        <v>63848322</v>
      </c>
      <c r="N2256" t="s">
        <v>61</v>
      </c>
      <c r="O2256">
        <v>144</v>
      </c>
      <c r="P2256">
        <f>_xlfn.XLOOKUP(D:D,CPI_Index!E:E,CPI_Index!B:B)</f>
        <v>144.5</v>
      </c>
      <c r="Q2256" s="11">
        <f>M2256*(CPI_Index!$B$112/Movies!P2256)</f>
        <v>134633797.32456747</v>
      </c>
    </row>
    <row r="2257" spans="1:17" hidden="1" x14ac:dyDescent="0.25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 s="3">
        <v>25000000</v>
      </c>
      <c r="M2257" s="3">
        <v>441286195</v>
      </c>
      <c r="N2257" t="s">
        <v>180</v>
      </c>
      <c r="O2257">
        <v>125</v>
      </c>
      <c r="P2257">
        <f>_xlfn.XLOOKUP(D:D,CPI_Index!E:E,CPI_Index!B:B)</f>
        <v>144.5</v>
      </c>
      <c r="Q2257" s="11">
        <f>M2257*(CPI_Index!$B$112/Movies!P2257)</f>
        <v>930518364.12802768</v>
      </c>
    </row>
    <row r="2258" spans="1:17" hidden="1" x14ac:dyDescent="0.25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 s="3">
        <v>44000000</v>
      </c>
      <c r="M2258" s="3">
        <v>368875760</v>
      </c>
      <c r="N2258" t="s">
        <v>23</v>
      </c>
      <c r="O2258">
        <v>130</v>
      </c>
      <c r="P2258">
        <f>_xlfn.XLOOKUP(D:D,CPI_Index!E:E,CPI_Index!B:B)</f>
        <v>144.5</v>
      </c>
      <c r="Q2258" s="11">
        <f>M2258*(CPI_Index!$B$112/Movies!P2258)</f>
        <v>777830062.78200698</v>
      </c>
    </row>
    <row r="2259" spans="1:17" hidden="1" x14ac:dyDescent="0.25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 s="3">
        <v>57000000</v>
      </c>
      <c r="M2259" s="3">
        <v>58055768</v>
      </c>
      <c r="N2259" t="s">
        <v>23</v>
      </c>
      <c r="O2259">
        <v>115</v>
      </c>
      <c r="P2259">
        <f>_xlfn.XLOOKUP(D:D,CPI_Index!E:E,CPI_Index!B:B)</f>
        <v>144.5</v>
      </c>
      <c r="Q2259" s="11">
        <f>M2259*(CPI_Index!$B$112/Movies!P2259)</f>
        <v>122419325.32595156</v>
      </c>
    </row>
    <row r="2260" spans="1:17" hidden="1" x14ac:dyDescent="0.25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 s="3">
        <v>117270765</v>
      </c>
      <c r="N2260" t="s">
        <v>23</v>
      </c>
      <c r="O2260">
        <v>94</v>
      </c>
      <c r="P2260">
        <f>_xlfn.XLOOKUP(D:D,CPI_Index!E:E,CPI_Index!B:B)</f>
        <v>144.5</v>
      </c>
      <c r="Q2260" s="11">
        <f>M2260*(CPI_Index!$B$112/Movies!P2260)</f>
        <v>247283059.48442909</v>
      </c>
    </row>
    <row r="2261" spans="1:17" hidden="1" x14ac:dyDescent="0.25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 s="3">
        <v>25000000</v>
      </c>
      <c r="M2261" s="3">
        <v>40903593</v>
      </c>
      <c r="N2261" t="s">
        <v>7014</v>
      </c>
      <c r="O2261">
        <v>113</v>
      </c>
      <c r="P2261">
        <f>_xlfn.XLOOKUP(D:D,CPI_Index!E:E,CPI_Index!B:B)</f>
        <v>144.5</v>
      </c>
      <c r="Q2261" s="11">
        <f>M2261*(CPI_Index!$B$112/Movies!P2261)</f>
        <v>86251382.60968858</v>
      </c>
    </row>
    <row r="2262" spans="1:17" hidden="1" x14ac:dyDescent="0.25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 s="3">
        <v>45000000</v>
      </c>
      <c r="M2262" s="3">
        <v>195268056</v>
      </c>
      <c r="N2262" t="s">
        <v>23</v>
      </c>
      <c r="O2262">
        <v>141</v>
      </c>
      <c r="P2262">
        <f>_xlfn.XLOOKUP(D:D,CPI_Index!E:E,CPI_Index!B:B)</f>
        <v>144.5</v>
      </c>
      <c r="Q2262" s="11">
        <f>M2262*(CPI_Index!$B$112/Movies!P2262)</f>
        <v>411752087.63460207</v>
      </c>
    </row>
    <row r="2263" spans="1:17" hidden="1" x14ac:dyDescent="0.25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 s="3">
        <v>42000000</v>
      </c>
      <c r="M2263" s="3">
        <v>270248367</v>
      </c>
      <c r="N2263" t="s">
        <v>5183</v>
      </c>
      <c r="O2263">
        <v>154</v>
      </c>
      <c r="P2263">
        <f>_xlfn.XLOOKUP(D:D,CPI_Index!E:E,CPI_Index!B:B)</f>
        <v>144.5</v>
      </c>
      <c r="Q2263" s="11">
        <f>M2263*(CPI_Index!$B$112/Movies!P2263)</f>
        <v>569859359.34186852</v>
      </c>
    </row>
    <row r="2264" spans="1:17" hidden="1" x14ac:dyDescent="0.25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 s="3">
        <v>85000000</v>
      </c>
      <c r="M2264" s="3">
        <v>137298489</v>
      </c>
      <c r="N2264" t="s">
        <v>31</v>
      </c>
      <c r="O2264">
        <v>130</v>
      </c>
      <c r="P2264">
        <f>_xlfn.XLOOKUP(D:D,CPI_Index!E:E,CPI_Index!B:B)</f>
        <v>144.5</v>
      </c>
      <c r="Q2264" s="11">
        <f>M2264*(CPI_Index!$B$112/Movies!P2264)</f>
        <v>289514530.09204155</v>
      </c>
    </row>
    <row r="2265" spans="1:17" hidden="1" x14ac:dyDescent="0.25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 s="3">
        <v>38000000</v>
      </c>
      <c r="M2265" s="3">
        <v>57319029</v>
      </c>
      <c r="N2265" t="s">
        <v>2092</v>
      </c>
      <c r="O2265">
        <v>107</v>
      </c>
      <c r="P2265">
        <f>_xlfn.XLOOKUP(D:D,CPI_Index!E:E,CPI_Index!B:B)</f>
        <v>144.5</v>
      </c>
      <c r="Q2265" s="11">
        <f>M2265*(CPI_Index!$B$112/Movies!P2265)</f>
        <v>120865800.25121108</v>
      </c>
    </row>
    <row r="2266" spans="1:17" hidden="1" x14ac:dyDescent="0.25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 s="3">
        <v>14600000</v>
      </c>
      <c r="M2266" s="3">
        <v>71074049</v>
      </c>
      <c r="N2266" t="s">
        <v>31</v>
      </c>
      <c r="O2266">
        <v>101</v>
      </c>
      <c r="P2266">
        <f>_xlfn.XLOOKUP(D:D,CPI_Index!E:E,CPI_Index!B:B)</f>
        <v>144.5</v>
      </c>
      <c r="Q2266" s="11">
        <f>M2266*(CPI_Index!$B$112/Movies!P2266)</f>
        <v>149870330.31349483</v>
      </c>
    </row>
    <row r="2267" spans="1:17" hidden="1" x14ac:dyDescent="0.25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 s="3">
        <v>26000000</v>
      </c>
      <c r="M2267" s="3">
        <v>206678440</v>
      </c>
      <c r="N2267" t="s">
        <v>2100</v>
      </c>
      <c r="O2267">
        <v>125</v>
      </c>
      <c r="P2267">
        <f>_xlfn.XLOOKUP(D:D,CPI_Index!E:E,CPI_Index!B:B)</f>
        <v>144.5</v>
      </c>
      <c r="Q2267" s="11">
        <f>M2267*(CPI_Index!$B$112/Movies!P2267)</f>
        <v>435812599.77854675</v>
      </c>
    </row>
    <row r="2268" spans="1:17" hidden="1" x14ac:dyDescent="0.25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 s="3">
        <v>48000000</v>
      </c>
      <c r="M2268" s="3">
        <v>20915465</v>
      </c>
      <c r="N2268" t="s">
        <v>5328</v>
      </c>
      <c r="O2268">
        <v>104</v>
      </c>
      <c r="P2268">
        <f>_xlfn.XLOOKUP(D:D,CPI_Index!E:E,CPI_Index!B:B)</f>
        <v>144.5</v>
      </c>
      <c r="Q2268" s="11">
        <f>M2268*(CPI_Index!$B$112/Movies!P2268)</f>
        <v>44103406.128027685</v>
      </c>
    </row>
    <row r="2269" spans="1:17" hidden="1" x14ac:dyDescent="0.25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 s="3">
        <v>21000000</v>
      </c>
      <c r="M2269" s="3">
        <v>227927165</v>
      </c>
      <c r="N2269" t="s">
        <v>2100</v>
      </c>
      <c r="O2269">
        <v>105</v>
      </c>
      <c r="P2269">
        <f>_xlfn.XLOOKUP(D:D,CPI_Index!E:E,CPI_Index!B:B)</f>
        <v>144.5</v>
      </c>
      <c r="Q2269" s="11">
        <f>M2269*(CPI_Index!$B$112/Movies!P2269)</f>
        <v>480618734.77854675</v>
      </c>
    </row>
    <row r="2270" spans="1:17" hidden="1" x14ac:dyDescent="0.25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 s="3">
        <v>70000000</v>
      </c>
      <c r="M2270" s="3">
        <v>255000211</v>
      </c>
      <c r="N2270" t="s">
        <v>4150</v>
      </c>
      <c r="O2270">
        <v>113</v>
      </c>
      <c r="P2270">
        <f>_xlfn.XLOOKUP(D:D,CPI_Index!E:E,CPI_Index!B:B)</f>
        <v>144.5</v>
      </c>
      <c r="Q2270" s="11">
        <f>M2270*(CPI_Index!$B$112/Movies!P2270)</f>
        <v>537706327.27820075</v>
      </c>
    </row>
    <row r="2271" spans="1:17" hidden="1" x14ac:dyDescent="0.25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 s="3">
        <v>7000000</v>
      </c>
      <c r="M2271" s="3">
        <v>40185556</v>
      </c>
      <c r="N2271" t="s">
        <v>7419</v>
      </c>
      <c r="O2271">
        <v>121</v>
      </c>
      <c r="P2271">
        <f>_xlfn.XLOOKUP(D:D,CPI_Index!E:E,CPI_Index!B:B)</f>
        <v>144.5</v>
      </c>
      <c r="Q2271" s="11">
        <f>M2271*(CPI_Index!$B$112/Movies!P2271)</f>
        <v>84737293.516955018</v>
      </c>
    </row>
    <row r="2272" spans="1:17" hidden="1" x14ac:dyDescent="0.25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 s="3">
        <v>18000000</v>
      </c>
      <c r="M2272" s="3">
        <v>91491247</v>
      </c>
      <c r="N2272" t="s">
        <v>2092</v>
      </c>
      <c r="O2272">
        <v>76</v>
      </c>
      <c r="P2272">
        <f>_xlfn.XLOOKUP(D:D,CPI_Index!E:E,CPI_Index!B:B)</f>
        <v>144.5</v>
      </c>
      <c r="Q2272" s="11">
        <f>M2272*(CPI_Index!$B$112/Movies!P2272)</f>
        <v>192923065.47335643</v>
      </c>
    </row>
    <row r="2273" spans="1:17" hidden="1" x14ac:dyDescent="0.25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 s="3">
        <v>10000000</v>
      </c>
      <c r="M2273" s="3">
        <v>56500758</v>
      </c>
      <c r="N2273" t="s">
        <v>180</v>
      </c>
      <c r="O2273">
        <v>103</v>
      </c>
      <c r="P2273">
        <f>_xlfn.XLOOKUP(D:D,CPI_Index!E:E,CPI_Index!B:B)</f>
        <v>144.5</v>
      </c>
      <c r="Q2273" s="11">
        <f>M2273*(CPI_Index!$B$112/Movies!P2273)</f>
        <v>119140352.68235295</v>
      </c>
    </row>
    <row r="2274" spans="1:17" hidden="1" x14ac:dyDescent="0.25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 s="3">
        <v>35000000</v>
      </c>
      <c r="M2274" s="3">
        <v>4496583</v>
      </c>
      <c r="N2274" t="s">
        <v>5721</v>
      </c>
      <c r="O2274">
        <v>180</v>
      </c>
      <c r="P2274">
        <f>_xlfn.XLOOKUP(D:D,CPI_Index!E:E,CPI_Index!B:B)</f>
        <v>144.5</v>
      </c>
      <c r="Q2274" s="11">
        <f>M2274*(CPI_Index!$B$112/Movies!P2274)</f>
        <v>9481722.0768166091</v>
      </c>
    </row>
    <row r="2275" spans="1:17" hidden="1" x14ac:dyDescent="0.25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 s="3">
        <v>13000000</v>
      </c>
      <c r="M2275" s="3">
        <v>65796862</v>
      </c>
      <c r="N2275" t="s">
        <v>7433</v>
      </c>
      <c r="O2275">
        <v>133</v>
      </c>
      <c r="P2275">
        <f>_xlfn.XLOOKUP(D:D,CPI_Index!E:E,CPI_Index!B:B)</f>
        <v>144.5</v>
      </c>
      <c r="Q2275" s="11">
        <f>M2275*(CPI_Index!$B$112/Movies!P2275)</f>
        <v>138742587.20692042</v>
      </c>
    </row>
    <row r="2276" spans="1:17" hidden="1" x14ac:dyDescent="0.25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 s="3">
        <v>32000000</v>
      </c>
      <c r="M2276" s="3">
        <v>36733909</v>
      </c>
      <c r="N2276" t="s">
        <v>7436</v>
      </c>
      <c r="O2276">
        <v>120</v>
      </c>
      <c r="P2276">
        <f>_xlfn.XLOOKUP(D:D,CPI_Index!E:E,CPI_Index!B:B)</f>
        <v>144.5</v>
      </c>
      <c r="Q2276" s="11">
        <f>M2276*(CPI_Index!$B$112/Movies!P2276)</f>
        <v>77458976.278892741</v>
      </c>
    </row>
    <row r="2277" spans="1:17" hidden="1" x14ac:dyDescent="0.25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 s="3">
        <v>47000000</v>
      </c>
      <c r="M2277" s="3">
        <v>48919043</v>
      </c>
      <c r="N2277" t="s">
        <v>44</v>
      </c>
      <c r="O2277">
        <v>94</v>
      </c>
      <c r="P2277">
        <f>_xlfn.XLOOKUP(D:D,CPI_Index!E:E,CPI_Index!B:B)</f>
        <v>144.5</v>
      </c>
      <c r="Q2277" s="11">
        <f>M2277*(CPI_Index!$B$112/Movies!P2277)</f>
        <v>103153165.41245675</v>
      </c>
    </row>
    <row r="2278" spans="1:17" hidden="1" x14ac:dyDescent="0.25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 s="3">
        <v>38000000</v>
      </c>
      <c r="M2278" s="3">
        <v>266614059</v>
      </c>
      <c r="N2278" t="s">
        <v>44</v>
      </c>
      <c r="O2278">
        <v>117</v>
      </c>
      <c r="P2278">
        <f>_xlfn.XLOOKUP(D:D,CPI_Index!E:E,CPI_Index!B:B)</f>
        <v>144.5</v>
      </c>
      <c r="Q2278" s="11">
        <f>M2278*(CPI_Index!$B$112/Movies!P2278)</f>
        <v>562195873.89134955</v>
      </c>
    </row>
    <row r="2279" spans="1:17" hidden="1" x14ac:dyDescent="0.25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 s="3">
        <v>40000000</v>
      </c>
      <c r="M2279" s="3">
        <v>176997168</v>
      </c>
      <c r="N2279" t="s">
        <v>31</v>
      </c>
      <c r="O2279">
        <v>128</v>
      </c>
      <c r="P2279">
        <f>_xlfn.XLOOKUP(D:D,CPI_Index!E:E,CPI_Index!B:B)</f>
        <v>144.5</v>
      </c>
      <c r="Q2279" s="11">
        <f>M2279*(CPI_Index!$B$112/Movies!P2279)</f>
        <v>373225170.17024225</v>
      </c>
    </row>
    <row r="2280" spans="1:17" hidden="1" x14ac:dyDescent="0.25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 s="3">
        <v>34000000</v>
      </c>
      <c r="M2280" s="3">
        <v>32255440</v>
      </c>
      <c r="N2280" t="s">
        <v>31</v>
      </c>
      <c r="O2280">
        <v>139</v>
      </c>
      <c r="P2280">
        <f>_xlfn.XLOOKUP(D:D,CPI_Index!E:E,CPI_Index!B:B)</f>
        <v>144.5</v>
      </c>
      <c r="Q2280" s="11">
        <f>M2280*(CPI_Index!$B$112/Movies!P2280)</f>
        <v>68015450.297577858</v>
      </c>
    </row>
    <row r="2281" spans="1:17" hidden="1" x14ac:dyDescent="0.25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 s="3">
        <v>3500000</v>
      </c>
      <c r="M2281" s="3">
        <v>27912072</v>
      </c>
      <c r="N2281" t="s">
        <v>2026</v>
      </c>
      <c r="O2281">
        <v>97</v>
      </c>
      <c r="P2281">
        <f>_xlfn.XLOOKUP(D:D,CPI_Index!E:E,CPI_Index!B:B)</f>
        <v>144.5</v>
      </c>
      <c r="Q2281" s="11">
        <f>M2281*(CPI_Index!$B$112/Movies!P2281)</f>
        <v>58856805.110034607</v>
      </c>
    </row>
    <row r="2282" spans="1:17" hidden="1" x14ac:dyDescent="0.25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 s="3">
        <v>25000000</v>
      </c>
      <c r="M2282" s="3">
        <v>10769960</v>
      </c>
      <c r="N2282" t="s">
        <v>7453</v>
      </c>
      <c r="O2282">
        <v>271</v>
      </c>
      <c r="P2282">
        <f>_xlfn.XLOOKUP(D:D,CPI_Index!E:E,CPI_Index!B:B)</f>
        <v>144.5</v>
      </c>
      <c r="Q2282" s="11">
        <f>M2282*(CPI_Index!$B$112/Movies!P2282)</f>
        <v>22710081.743944637</v>
      </c>
    </row>
    <row r="2283" spans="1:17" hidden="1" x14ac:dyDescent="0.25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 s="3">
        <v>30000000</v>
      </c>
      <c r="M2283" s="3">
        <v>53898845</v>
      </c>
      <c r="N2283" t="s">
        <v>1724</v>
      </c>
      <c r="O2283">
        <v>105</v>
      </c>
      <c r="P2283">
        <f>_xlfn.XLOOKUP(D:D,CPI_Index!E:E,CPI_Index!B:B)</f>
        <v>144.5</v>
      </c>
      <c r="Q2283" s="11">
        <f>M2283*(CPI_Index!$B$112/Movies!P2283)</f>
        <v>113653827.48442908</v>
      </c>
    </row>
    <row r="2284" spans="1:17" hidden="1" x14ac:dyDescent="0.25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 s="3">
        <v>41833324</v>
      </c>
      <c r="N2284" t="s">
        <v>6874</v>
      </c>
      <c r="O2284">
        <v>84</v>
      </c>
      <c r="P2284">
        <f>_xlfn.XLOOKUP(D:D,CPI_Index!E:E,CPI_Index!B:B)</f>
        <v>144.5</v>
      </c>
      <c r="Q2284" s="11">
        <f>M2284*(CPI_Index!$B$112/Movies!P2284)</f>
        <v>88211860.36539793</v>
      </c>
    </row>
    <row r="2285" spans="1:17" hidden="1" x14ac:dyDescent="0.25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 s="3">
        <v>18000000</v>
      </c>
      <c r="M2285" s="3">
        <v>31181347</v>
      </c>
      <c r="N2285" t="s">
        <v>23</v>
      </c>
      <c r="O2285">
        <v>101</v>
      </c>
      <c r="P2285">
        <f>_xlfn.XLOOKUP(D:D,CPI_Index!E:E,CPI_Index!B:B)</f>
        <v>144.5</v>
      </c>
      <c r="Q2285" s="11">
        <f>M2285*(CPI_Index!$B$112/Movies!P2285)</f>
        <v>65750563.535640143</v>
      </c>
    </row>
    <row r="2286" spans="1:17" hidden="1" x14ac:dyDescent="0.25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 s="3">
        <v>20000000</v>
      </c>
      <c r="M2286" s="3">
        <v>153698625</v>
      </c>
      <c r="N2286" t="s">
        <v>7467</v>
      </c>
      <c r="O2286">
        <v>112</v>
      </c>
      <c r="P2286">
        <f>_xlfn.XLOOKUP(D:D,CPI_Index!E:E,CPI_Index!B:B)</f>
        <v>144.5</v>
      </c>
      <c r="Q2286" s="11">
        <f>M2286*(CPI_Index!$B$112/Movies!P2286)</f>
        <v>324096685.38062286</v>
      </c>
    </row>
    <row r="2287" spans="1:17" hidden="1" x14ac:dyDescent="0.25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 s="3">
        <v>22000000</v>
      </c>
      <c r="M2287" s="3">
        <v>10696210</v>
      </c>
      <c r="N2287" t="s">
        <v>50</v>
      </c>
      <c r="O2287">
        <v>104</v>
      </c>
      <c r="P2287">
        <f>_xlfn.XLOOKUP(D:D,CPI_Index!E:E,CPI_Index!B:B)</f>
        <v>144.5</v>
      </c>
      <c r="Q2287" s="11">
        <f>M2287*(CPI_Index!$B$112/Movies!P2287)</f>
        <v>22554568.768166091</v>
      </c>
    </row>
    <row r="2288" spans="1:17" hidden="1" x14ac:dyDescent="0.25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 s="3">
        <v>15000000</v>
      </c>
      <c r="M2288" s="3">
        <v>23237911</v>
      </c>
      <c r="N2288" t="s">
        <v>31</v>
      </c>
      <c r="O2288">
        <v>134</v>
      </c>
      <c r="P2288">
        <f>_xlfn.XLOOKUP(D:D,CPI_Index!E:E,CPI_Index!B:B)</f>
        <v>144.5</v>
      </c>
      <c r="Q2288" s="11">
        <f>M2288*(CPI_Index!$B$112/Movies!P2288)</f>
        <v>49000633.091349483</v>
      </c>
    </row>
    <row r="2289" spans="1:17" hidden="1" x14ac:dyDescent="0.25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 s="3">
        <v>18000000</v>
      </c>
      <c r="M2289" s="3">
        <v>74189677</v>
      </c>
      <c r="N2289" t="s">
        <v>61</v>
      </c>
      <c r="O2289">
        <v>97</v>
      </c>
      <c r="P2289">
        <f>_xlfn.XLOOKUP(D:D,CPI_Index!E:E,CPI_Index!B:B)</f>
        <v>144.5</v>
      </c>
      <c r="Q2289" s="11">
        <f>M2289*(CPI_Index!$B$112/Movies!P2289)</f>
        <v>156440100.91280279</v>
      </c>
    </row>
    <row r="2290" spans="1:17" hidden="1" x14ac:dyDescent="0.25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 s="3">
        <v>15000000</v>
      </c>
      <c r="M2290" s="3">
        <v>19885552</v>
      </c>
      <c r="N2290" t="s">
        <v>44</v>
      </c>
      <c r="O2290">
        <v>109</v>
      </c>
      <c r="P2290">
        <f>_xlfn.XLOOKUP(D:D,CPI_Index!E:E,CPI_Index!B:B)</f>
        <v>144.5</v>
      </c>
      <c r="Q2290" s="11">
        <f>M2290*(CPI_Index!$B$112/Movies!P2290)</f>
        <v>41931679.546020761</v>
      </c>
    </row>
    <row r="2291" spans="1:17" hidden="1" x14ac:dyDescent="0.25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 s="3">
        <v>14000000</v>
      </c>
      <c r="M2291" s="3">
        <v>154856263</v>
      </c>
      <c r="N2291" t="s">
        <v>1724</v>
      </c>
      <c r="O2291">
        <v>98</v>
      </c>
      <c r="P2291">
        <f>_xlfn.XLOOKUP(D:D,CPI_Index!E:E,CPI_Index!B:B)</f>
        <v>144.5</v>
      </c>
      <c r="Q2291" s="11">
        <f>M2291*(CPI_Index!$B$112/Movies!P2291)</f>
        <v>326537739.35017306</v>
      </c>
    </row>
    <row r="2292" spans="1:17" hidden="1" x14ac:dyDescent="0.25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 s="3">
        <v>28000000</v>
      </c>
      <c r="M2292" s="3">
        <v>63270710</v>
      </c>
      <c r="N2292" t="s">
        <v>23</v>
      </c>
      <c r="O2292">
        <v>110</v>
      </c>
      <c r="P2292">
        <f>_xlfn.XLOOKUP(D:D,CPI_Index!E:E,CPI_Index!B:B)</f>
        <v>144.5</v>
      </c>
      <c r="Q2292" s="11">
        <f>M2292*(CPI_Index!$B$112/Movies!P2292)</f>
        <v>133415815.48096886</v>
      </c>
    </row>
    <row r="2293" spans="1:17" hidden="1" x14ac:dyDescent="0.25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 s="3">
        <v>9000000</v>
      </c>
      <c r="M2293" s="3">
        <v>2395231</v>
      </c>
      <c r="N2293" t="s">
        <v>219</v>
      </c>
      <c r="O2293">
        <v>117</v>
      </c>
      <c r="P2293">
        <f>_xlfn.XLOOKUP(D:D,CPI_Index!E:E,CPI_Index!B:B)</f>
        <v>144.5</v>
      </c>
      <c r="Q2293" s="11">
        <f>M2293*(CPI_Index!$B$112/Movies!P2293)</f>
        <v>5050705.0913494816</v>
      </c>
    </row>
    <row r="2294" spans="1:17" hidden="1" x14ac:dyDescent="0.25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 s="3">
        <v>23261580</v>
      </c>
      <c r="N2294" t="s">
        <v>118</v>
      </c>
      <c r="O2294">
        <v>98</v>
      </c>
      <c r="P2294">
        <f>_xlfn.XLOOKUP(D:D,CPI_Index!E:E,CPI_Index!B:B)</f>
        <v>144.5</v>
      </c>
      <c r="Q2294" s="11">
        <f>M2294*(CPI_Index!$B$112/Movies!P2294)</f>
        <v>49050542.740484431</v>
      </c>
    </row>
    <row r="2295" spans="1:17" hidden="1" x14ac:dyDescent="0.25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 s="3">
        <v>40000000</v>
      </c>
      <c r="M2295" s="3">
        <v>116300000</v>
      </c>
      <c r="N2295" t="s">
        <v>44</v>
      </c>
      <c r="O2295">
        <v>107</v>
      </c>
      <c r="P2295">
        <f>_xlfn.XLOOKUP(D:D,CPI_Index!E:E,CPI_Index!B:B)</f>
        <v>144.5</v>
      </c>
      <c r="Q2295" s="11">
        <f>M2295*(CPI_Index!$B$112/Movies!P2295)</f>
        <v>245236055.36332181</v>
      </c>
    </row>
    <row r="2296" spans="1:17" hidden="1" x14ac:dyDescent="0.25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 s="3">
        <v>22881563</v>
      </c>
      <c r="N2296" t="s">
        <v>2100</v>
      </c>
      <c r="O2296">
        <v>114</v>
      </c>
      <c r="P2296">
        <f>_xlfn.XLOOKUP(D:D,CPI_Index!E:E,CPI_Index!B:B)</f>
        <v>144.5</v>
      </c>
      <c r="Q2296" s="11">
        <f>M2296*(CPI_Index!$B$112/Movies!P2296)</f>
        <v>48249219.696193777</v>
      </c>
    </row>
    <row r="2297" spans="1:17" hidden="1" x14ac:dyDescent="0.25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 s="3">
        <v>33000000</v>
      </c>
      <c r="M2297" s="3">
        <v>21274717</v>
      </c>
      <c r="N2297" t="s">
        <v>44</v>
      </c>
      <c r="O2297">
        <v>88</v>
      </c>
      <c r="P2297">
        <f>_xlfn.XLOOKUP(D:D,CPI_Index!E:E,CPI_Index!B:B)</f>
        <v>144.5</v>
      </c>
      <c r="Q2297" s="11">
        <f>M2297*(CPI_Index!$B$112/Movies!P2297)</f>
        <v>44860943.044290662</v>
      </c>
    </row>
    <row r="2298" spans="1:17" hidden="1" x14ac:dyDescent="0.25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 s="3">
        <v>20000000</v>
      </c>
      <c r="M2298" s="3">
        <v>11585483</v>
      </c>
      <c r="N2298" t="s">
        <v>2100</v>
      </c>
      <c r="O2298">
        <v>93</v>
      </c>
      <c r="P2298">
        <f>_xlfn.XLOOKUP(D:D,CPI_Index!E:E,CPI_Index!B:B)</f>
        <v>144.5</v>
      </c>
      <c r="Q2298" s="11">
        <f>M2298*(CPI_Index!$B$112/Movies!P2298)</f>
        <v>24429734.741176471</v>
      </c>
    </row>
    <row r="2299" spans="1:17" hidden="1" x14ac:dyDescent="0.25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 s="3">
        <v>25000000</v>
      </c>
      <c r="M2299" s="3">
        <v>133752825</v>
      </c>
      <c r="N2299" t="s">
        <v>180</v>
      </c>
      <c r="O2299">
        <v>86</v>
      </c>
      <c r="P2299">
        <f>_xlfn.XLOOKUP(D:D,CPI_Index!E:E,CPI_Index!B:B)</f>
        <v>144.5</v>
      </c>
      <c r="Q2299" s="11">
        <f>M2299*(CPI_Index!$B$112/Movies!P2299)</f>
        <v>282037963.85813153</v>
      </c>
    </row>
    <row r="2300" spans="1:17" hidden="1" x14ac:dyDescent="0.25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 s="3">
        <v>11000000</v>
      </c>
      <c r="M2300" s="3">
        <v>22549338</v>
      </c>
      <c r="N2300" t="s">
        <v>5255</v>
      </c>
      <c r="O2300">
        <v>111</v>
      </c>
      <c r="P2300">
        <f>_xlfn.XLOOKUP(D:D,CPI_Index!E:E,CPI_Index!B:B)</f>
        <v>144.5</v>
      </c>
      <c r="Q2300" s="11">
        <f>M2300*(CPI_Index!$B$112/Movies!P2300)</f>
        <v>47548673.277508654</v>
      </c>
    </row>
    <row r="2301" spans="1:17" hidden="1" x14ac:dyDescent="0.25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 s="3">
        <v>6000000</v>
      </c>
      <c r="M2301" s="3">
        <v>13609396</v>
      </c>
      <c r="N2301" t="s">
        <v>4531</v>
      </c>
      <c r="O2301">
        <v>89</v>
      </c>
      <c r="P2301">
        <f>_xlfn.XLOOKUP(D:D,CPI_Index!E:E,CPI_Index!B:B)</f>
        <v>144.5</v>
      </c>
      <c r="Q2301" s="11">
        <f>M2301*(CPI_Index!$B$112/Movies!P2301)</f>
        <v>28697459.939100347</v>
      </c>
    </row>
    <row r="2302" spans="1:17" hidden="1" x14ac:dyDescent="0.25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 s="3">
        <v>13000000</v>
      </c>
      <c r="M2302" s="3">
        <v>27979399</v>
      </c>
      <c r="N2302" t="s">
        <v>2026</v>
      </c>
      <c r="O2302">
        <v>84</v>
      </c>
      <c r="P2302">
        <f>_xlfn.XLOOKUP(D:D,CPI_Index!E:E,CPI_Index!B:B)</f>
        <v>144.5</v>
      </c>
      <c r="Q2302" s="11">
        <f>M2302*(CPI_Index!$B$112/Movies!P2302)</f>
        <v>58998774.223529413</v>
      </c>
    </row>
    <row r="2303" spans="1:17" hidden="1" x14ac:dyDescent="0.25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 s="3">
        <v>4104962</v>
      </c>
      <c r="N2303" t="s">
        <v>7507</v>
      </c>
      <c r="O2303">
        <v>115</v>
      </c>
      <c r="P2303">
        <f>_xlfn.XLOOKUP(D:D,CPI_Index!E:E,CPI_Index!B:B)</f>
        <v>144.5</v>
      </c>
      <c r="Q2303" s="11">
        <f>M2303*(CPI_Index!$B$112/Movies!P2303)</f>
        <v>8655930.2519031148</v>
      </c>
    </row>
    <row r="2304" spans="1:17" hidden="1" x14ac:dyDescent="0.25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 s="3">
        <v>1341154</v>
      </c>
      <c r="N2304" t="s">
        <v>6713</v>
      </c>
      <c r="O2304">
        <v>94</v>
      </c>
      <c r="P2304">
        <f>_xlfn.XLOOKUP(D:D,CPI_Index!E:E,CPI_Index!B:B)</f>
        <v>144.5</v>
      </c>
      <c r="Q2304" s="11">
        <f>M2304*(CPI_Index!$B$112/Movies!P2304)</f>
        <v>2828025.0782006923</v>
      </c>
    </row>
    <row r="2305" spans="1:17" hidden="1" x14ac:dyDescent="0.25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 s="3">
        <v>70172621</v>
      </c>
      <c r="N2305" t="s">
        <v>7512</v>
      </c>
      <c r="O2305">
        <v>103</v>
      </c>
      <c r="P2305">
        <f>_xlfn.XLOOKUP(D:D,CPI_Index!E:E,CPI_Index!B:B)</f>
        <v>144.5</v>
      </c>
      <c r="Q2305" s="11">
        <f>M2305*(CPI_Index!$B$112/Movies!P2305)</f>
        <v>147969533.69342563</v>
      </c>
    </row>
    <row r="2306" spans="1:17" hidden="1" x14ac:dyDescent="0.25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 s="3">
        <v>30000000</v>
      </c>
      <c r="M2306" s="3">
        <v>135130999</v>
      </c>
      <c r="N2306" t="s">
        <v>23</v>
      </c>
      <c r="O2306">
        <v>138</v>
      </c>
      <c r="P2306">
        <f>_xlfn.XLOOKUP(D:D,CPI_Index!E:E,CPI_Index!B:B)</f>
        <v>144.5</v>
      </c>
      <c r="Q2306" s="11">
        <f>M2306*(CPI_Index!$B$112/Movies!P2306)</f>
        <v>284944051.17854673</v>
      </c>
    </row>
    <row r="2307" spans="1:17" hidden="1" x14ac:dyDescent="0.25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 s="3">
        <v>900000</v>
      </c>
      <c r="M2307" s="3">
        <v>8556940</v>
      </c>
      <c r="N2307" t="s">
        <v>7518</v>
      </c>
      <c r="O2307">
        <v>92</v>
      </c>
      <c r="P2307">
        <f>_xlfn.XLOOKUP(D:D,CPI_Index!E:E,CPI_Index!B:B)</f>
        <v>144.5</v>
      </c>
      <c r="Q2307" s="11">
        <f>M2307*(CPI_Index!$B$112/Movies!P2307)</f>
        <v>18043595.97231834</v>
      </c>
    </row>
    <row r="2308" spans="1:17" hidden="1" x14ac:dyDescent="0.25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 s="3">
        <v>20000000</v>
      </c>
      <c r="M2308" s="3">
        <v>46405336</v>
      </c>
      <c r="N2308" t="s">
        <v>5109</v>
      </c>
      <c r="O2308">
        <v>107</v>
      </c>
      <c r="P2308">
        <f>_xlfn.XLOOKUP(D:D,CPI_Index!E:E,CPI_Index!B:B)</f>
        <v>144.5</v>
      </c>
      <c r="Q2308" s="11">
        <f>M2308*(CPI_Index!$B$112/Movies!P2308)</f>
        <v>97852635.84221454</v>
      </c>
    </row>
    <row r="2309" spans="1:17" hidden="1" x14ac:dyDescent="0.25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 s="3">
        <v>15000000</v>
      </c>
      <c r="M2309" s="3">
        <v>39100956</v>
      </c>
      <c r="N2309" t="s">
        <v>2092</v>
      </c>
      <c r="O2309">
        <v>118</v>
      </c>
      <c r="P2309">
        <f>_xlfn.XLOOKUP(D:D,CPI_Index!E:E,CPI_Index!B:B)</f>
        <v>144.5</v>
      </c>
      <c r="Q2309" s="11">
        <f>M2309*(CPI_Index!$B$112/Movies!P2309)</f>
        <v>82450251.164013848</v>
      </c>
    </row>
    <row r="2310" spans="1:17" hidden="1" x14ac:dyDescent="0.25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 s="3">
        <v>6110979</v>
      </c>
      <c r="N2310" t="s">
        <v>7526</v>
      </c>
      <c r="O2310">
        <v>188</v>
      </c>
      <c r="P2310">
        <f>_xlfn.XLOOKUP(D:D,CPI_Index!E:E,CPI_Index!B:B)</f>
        <v>144.5</v>
      </c>
      <c r="Q2310" s="11">
        <f>M2310*(CPI_Index!$B$112/Movies!P2310)</f>
        <v>12885919.040138409</v>
      </c>
    </row>
    <row r="2311" spans="1:17" hidden="1" x14ac:dyDescent="0.25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 s="3">
        <v>36448400</v>
      </c>
      <c r="N2311" t="s">
        <v>5721</v>
      </c>
      <c r="O2311">
        <v>95</v>
      </c>
      <c r="P2311">
        <f>_xlfn.XLOOKUP(D:D,CPI_Index!E:E,CPI_Index!B:B)</f>
        <v>144.5</v>
      </c>
      <c r="Q2311" s="11">
        <f>M2311*(CPI_Index!$B$112/Movies!P2311)</f>
        <v>76856937.577854678</v>
      </c>
    </row>
    <row r="2312" spans="1:17" hidden="1" x14ac:dyDescent="0.25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 s="3">
        <v>30000000</v>
      </c>
      <c r="M2312" s="3">
        <v>24107867</v>
      </c>
      <c r="N2312" t="s">
        <v>31</v>
      </c>
      <c r="O2312">
        <v>102</v>
      </c>
      <c r="P2312">
        <f>_xlfn.XLOOKUP(D:D,CPI_Index!E:E,CPI_Index!B:B)</f>
        <v>144.5</v>
      </c>
      <c r="Q2312" s="11">
        <f>M2312*(CPI_Index!$B$112/Movies!P2312)</f>
        <v>50835066.262283742</v>
      </c>
    </row>
    <row r="2313" spans="1:17" hidden="1" x14ac:dyDescent="0.25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 s="3">
        <v>2000000</v>
      </c>
      <c r="M2313" s="3">
        <v>54207</v>
      </c>
      <c r="N2313" t="s">
        <v>6116</v>
      </c>
      <c r="O2313">
        <v>97</v>
      </c>
      <c r="P2313">
        <f>_xlfn.XLOOKUP(D:D,CPI_Index!E:E,CPI_Index!B:B)</f>
        <v>144.5</v>
      </c>
      <c r="Q2313" s="11">
        <f>M2313*(CPI_Index!$B$112/Movies!P2313)</f>
        <v>114303.61868512111</v>
      </c>
    </row>
    <row r="2314" spans="1:17" hidden="1" x14ac:dyDescent="0.25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 s="3">
        <v>12000000</v>
      </c>
      <c r="M2314" s="3">
        <v>7266383</v>
      </c>
      <c r="N2314" t="s">
        <v>2675</v>
      </c>
      <c r="O2314">
        <v>109</v>
      </c>
      <c r="P2314">
        <f>_xlfn.XLOOKUP(D:D,CPI_Index!E:E,CPI_Index!B:B)</f>
        <v>144.5</v>
      </c>
      <c r="Q2314" s="11">
        <f>M2314*(CPI_Index!$B$112/Movies!P2314)</f>
        <v>15322262.284429066</v>
      </c>
    </row>
    <row r="2315" spans="1:17" hidden="1" x14ac:dyDescent="0.25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 s="3">
        <v>3000000</v>
      </c>
      <c r="M2315" s="3">
        <v>15935068</v>
      </c>
      <c r="N2315" t="s">
        <v>2026</v>
      </c>
      <c r="O2315">
        <v>87</v>
      </c>
      <c r="P2315">
        <f>_xlfn.XLOOKUP(D:D,CPI_Index!E:E,CPI_Index!B:B)</f>
        <v>144.5</v>
      </c>
      <c r="Q2315" s="11">
        <f>M2315*(CPI_Index!$B$112/Movies!P2315)</f>
        <v>33601489.408996545</v>
      </c>
    </row>
    <row r="2316" spans="1:17" hidden="1" x14ac:dyDescent="0.25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 s="3">
        <v>13000000</v>
      </c>
      <c r="M2316" s="3">
        <v>9532895</v>
      </c>
      <c r="N2316" t="s">
        <v>61</v>
      </c>
      <c r="O2316">
        <v>99</v>
      </c>
      <c r="P2316">
        <f>_xlfn.XLOOKUP(D:D,CPI_Index!E:E,CPI_Index!B:B)</f>
        <v>144.5</v>
      </c>
      <c r="Q2316" s="11">
        <f>M2316*(CPI_Index!$B$112/Movies!P2316)</f>
        <v>20101543.989619378</v>
      </c>
    </row>
    <row r="2317" spans="1:17" hidden="1" x14ac:dyDescent="0.25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 s="3">
        <v>17000000</v>
      </c>
      <c r="M2317" s="3">
        <v>60613008</v>
      </c>
      <c r="N2317" t="s">
        <v>180</v>
      </c>
      <c r="O2317">
        <v>87</v>
      </c>
      <c r="P2317">
        <f>_xlfn.XLOOKUP(D:D,CPI_Index!E:E,CPI_Index!B:B)</f>
        <v>144.5</v>
      </c>
      <c r="Q2317" s="11">
        <f>M2317*(CPI_Index!$B$112/Movies!P2317)</f>
        <v>127811650.77923876</v>
      </c>
    </row>
    <row r="2318" spans="1:17" hidden="1" x14ac:dyDescent="0.25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 s="3">
        <v>25000000</v>
      </c>
      <c r="M2318" s="3">
        <v>57405220</v>
      </c>
      <c r="N2318" t="s">
        <v>180</v>
      </c>
      <c r="O2318">
        <v>92</v>
      </c>
      <c r="P2318">
        <f>_xlfn.XLOOKUP(D:D,CPI_Index!E:E,CPI_Index!B:B)</f>
        <v>144.5</v>
      </c>
      <c r="Q2318" s="11">
        <f>M2318*(CPI_Index!$B$112/Movies!P2318)</f>
        <v>121047546.94809689</v>
      </c>
    </row>
    <row r="2319" spans="1:17" hidden="1" x14ac:dyDescent="0.25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 s="3">
        <v>15000000</v>
      </c>
      <c r="M2319" s="3">
        <v>118243066</v>
      </c>
      <c r="N2319" t="s">
        <v>7029</v>
      </c>
      <c r="O2319">
        <v>89</v>
      </c>
      <c r="P2319">
        <f>_xlfn.XLOOKUP(D:D,CPI_Index!E:E,CPI_Index!B:B)</f>
        <v>144.5</v>
      </c>
      <c r="Q2319" s="11">
        <f>M2319*(CPI_Index!$B$112/Movies!P2319)</f>
        <v>249333302.49273357</v>
      </c>
    </row>
    <row r="2320" spans="1:17" hidden="1" x14ac:dyDescent="0.25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 s="3">
        <v>1500000</v>
      </c>
      <c r="M2320" s="3">
        <v>418961</v>
      </c>
      <c r="N2320" t="s">
        <v>7554</v>
      </c>
      <c r="O2320">
        <v>96</v>
      </c>
      <c r="P2320">
        <f>_xlfn.XLOOKUP(D:D,CPI_Index!E:E,CPI_Index!B:B)</f>
        <v>144.5</v>
      </c>
      <c r="Q2320" s="11">
        <f>M2320*(CPI_Index!$B$112/Movies!P2320)</f>
        <v>883442.33010380622</v>
      </c>
    </row>
    <row r="2321" spans="1:17" hidden="1" x14ac:dyDescent="0.25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 s="3">
        <v>2000000</v>
      </c>
      <c r="M2321" s="3">
        <v>621392</v>
      </c>
      <c r="N2321" t="s">
        <v>7559</v>
      </c>
      <c r="O2321">
        <v>94</v>
      </c>
      <c r="P2321">
        <f>_xlfn.XLOOKUP(D:D,CPI_Index!E:E,CPI_Index!B:B)</f>
        <v>144.5</v>
      </c>
      <c r="Q2321" s="11">
        <f>M2321*(CPI_Index!$B$112/Movies!P2321)</f>
        <v>1310298.5633217993</v>
      </c>
    </row>
    <row r="2322" spans="1:17" hidden="1" x14ac:dyDescent="0.25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 s="3">
        <v>35000000</v>
      </c>
      <c r="M2322" s="3">
        <v>18635620</v>
      </c>
      <c r="N2322" t="s">
        <v>31</v>
      </c>
      <c r="O2322">
        <v>115</v>
      </c>
      <c r="P2322">
        <f>_xlfn.XLOOKUP(D:D,CPI_Index!E:E,CPI_Index!B:B)</f>
        <v>144.5</v>
      </c>
      <c r="Q2322" s="11">
        <f>M2322*(CPI_Index!$B$112/Movies!P2322)</f>
        <v>39296009.785467133</v>
      </c>
    </row>
    <row r="2323" spans="1:17" hidden="1" x14ac:dyDescent="0.25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 s="3">
        <v>40000000</v>
      </c>
      <c r="M2323" s="3">
        <v>48198019</v>
      </c>
      <c r="N2323" t="s">
        <v>44</v>
      </c>
      <c r="O2323">
        <v>95</v>
      </c>
      <c r="P2323">
        <f>_xlfn.XLOOKUP(D:D,CPI_Index!E:E,CPI_Index!B:B)</f>
        <v>144.5</v>
      </c>
      <c r="Q2323" s="11">
        <f>M2323*(CPI_Index!$B$112/Movies!P2323)</f>
        <v>101632777.78062284</v>
      </c>
    </row>
    <row r="2324" spans="1:17" hidden="1" x14ac:dyDescent="0.25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 s="3">
        <v>30038362</v>
      </c>
      <c r="N2324" t="s">
        <v>23</v>
      </c>
      <c r="O2324">
        <v>109</v>
      </c>
      <c r="P2324">
        <f>_xlfn.XLOOKUP(D:D,CPI_Index!E:E,CPI_Index!B:B)</f>
        <v>144.5</v>
      </c>
      <c r="Q2324" s="11">
        <f>M2324*(CPI_Index!$B$112/Movies!P2324)</f>
        <v>63340407.622145332</v>
      </c>
    </row>
    <row r="2325" spans="1:17" hidden="1" x14ac:dyDescent="0.25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 s="3">
        <v>1796389</v>
      </c>
      <c r="N2325" t="s">
        <v>7568</v>
      </c>
      <c r="O2325">
        <v>107</v>
      </c>
      <c r="P2325">
        <f>_xlfn.XLOOKUP(D:D,CPI_Index!E:E,CPI_Index!B:B)</f>
        <v>144.5</v>
      </c>
      <c r="Q2325" s="11">
        <f>M2325*(CPI_Index!$B$112/Movies!P2325)</f>
        <v>3787956.5972318342</v>
      </c>
    </row>
    <row r="2326" spans="1:17" hidden="1" x14ac:dyDescent="0.25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 s="3">
        <v>11500000</v>
      </c>
      <c r="M2326" s="3">
        <v>3275585</v>
      </c>
      <c r="N2326" t="s">
        <v>7571</v>
      </c>
      <c r="O2326">
        <v>110</v>
      </c>
      <c r="P2326">
        <f>_xlfn.XLOOKUP(D:D,CPI_Index!E:E,CPI_Index!B:B)</f>
        <v>144.5</v>
      </c>
      <c r="Q2326" s="11">
        <f>M2326*(CPI_Index!$B$112/Movies!P2326)</f>
        <v>6907064.0103806229</v>
      </c>
    </row>
    <row r="2327" spans="1:17" hidden="1" x14ac:dyDescent="0.25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 s="3">
        <v>35000000</v>
      </c>
      <c r="M2327" s="3">
        <v>107198790</v>
      </c>
      <c r="N2327" t="s">
        <v>180</v>
      </c>
      <c r="O2327">
        <v>129</v>
      </c>
      <c r="P2327">
        <f>_xlfn.XLOOKUP(D:D,CPI_Index!E:E,CPI_Index!B:B)</f>
        <v>144.5</v>
      </c>
      <c r="Q2327" s="11">
        <f>M2327*(CPI_Index!$B$112/Movies!P2327)</f>
        <v>226044784.17301038</v>
      </c>
    </row>
    <row r="2328" spans="1:17" hidden="1" x14ac:dyDescent="0.25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 s="3">
        <v>30000000</v>
      </c>
      <c r="M2328" s="3">
        <v>11146270</v>
      </c>
      <c r="N2328" t="s">
        <v>61</v>
      </c>
      <c r="O2328">
        <v>96</v>
      </c>
      <c r="P2328">
        <f>_xlfn.XLOOKUP(D:D,CPI_Index!E:E,CPI_Index!B:B)</f>
        <v>144.5</v>
      </c>
      <c r="Q2328" s="11">
        <f>M2328*(CPI_Index!$B$112/Movies!P2328)</f>
        <v>23503588.020761248</v>
      </c>
    </row>
    <row r="2329" spans="1:17" hidden="1" x14ac:dyDescent="0.25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 s="3">
        <v>21000000</v>
      </c>
      <c r="M2329" s="3">
        <v>42273609</v>
      </c>
      <c r="N2329" t="s">
        <v>554</v>
      </c>
      <c r="O2329">
        <v>96</v>
      </c>
      <c r="P2329">
        <f>_xlfn.XLOOKUP(D:D,CPI_Index!E:E,CPI_Index!B:B)</f>
        <v>144.5</v>
      </c>
      <c r="Q2329" s="11">
        <f>M2329*(CPI_Index!$B$112/Movies!P2329)</f>
        <v>89140267.559169561</v>
      </c>
    </row>
    <row r="2330" spans="1:17" hidden="1" x14ac:dyDescent="0.25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 s="3">
        <v>13000000</v>
      </c>
      <c r="M2330" s="3">
        <v>428868</v>
      </c>
      <c r="N2330" t="s">
        <v>7577</v>
      </c>
      <c r="O2330">
        <v>87</v>
      </c>
      <c r="P2330">
        <f>_xlfn.XLOOKUP(D:D,CPI_Index!E:E,CPI_Index!B:B)</f>
        <v>144.5</v>
      </c>
      <c r="Q2330" s="11">
        <f>M2330*(CPI_Index!$B$112/Movies!P2330)</f>
        <v>904332.73079584783</v>
      </c>
    </row>
    <row r="2331" spans="1:17" hidden="1" x14ac:dyDescent="0.25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 s="3">
        <v>152972</v>
      </c>
      <c r="N2331" t="s">
        <v>7583</v>
      </c>
      <c r="O2331">
        <v>134</v>
      </c>
      <c r="P2331">
        <f>_xlfn.XLOOKUP(D:D,CPI_Index!E:E,CPI_Index!B:B)</f>
        <v>144.5</v>
      </c>
      <c r="Q2331" s="11">
        <f>M2331*(CPI_Index!$B$112/Movies!P2331)</f>
        <v>322564.48719723185</v>
      </c>
    </row>
    <row r="2332" spans="1:17" hidden="1" x14ac:dyDescent="0.25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 s="3">
        <v>2600000</v>
      </c>
      <c r="M2332" s="3">
        <v>2850263</v>
      </c>
      <c r="N2332" t="s">
        <v>7588</v>
      </c>
      <c r="O2332">
        <v>91</v>
      </c>
      <c r="P2332">
        <f>_xlfn.XLOOKUP(D:D,CPI_Index!E:E,CPI_Index!B:B)</f>
        <v>144.5</v>
      </c>
      <c r="Q2332" s="11">
        <f>M2332*(CPI_Index!$B$112/Movies!P2332)</f>
        <v>6010208.5543252602</v>
      </c>
    </row>
    <row r="2333" spans="1:17" hidden="1" x14ac:dyDescent="0.25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 s="3">
        <v>14000000</v>
      </c>
      <c r="M2333" s="3">
        <v>1029721</v>
      </c>
      <c r="N2333" t="s">
        <v>44</v>
      </c>
      <c r="O2333">
        <v>116</v>
      </c>
      <c r="P2333">
        <f>_xlfn.XLOOKUP(D:D,CPI_Index!E:E,CPI_Index!B:B)</f>
        <v>144.5</v>
      </c>
      <c r="Q2333" s="11">
        <f>M2333*(CPI_Index!$B$112/Movies!P2333)</f>
        <v>2171321.7211072664</v>
      </c>
    </row>
    <row r="2334" spans="1:17" hidden="1" x14ac:dyDescent="0.25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 s="3">
        <v>14543394</v>
      </c>
      <c r="N2334" t="s">
        <v>180</v>
      </c>
      <c r="O2334">
        <v>109</v>
      </c>
      <c r="P2334">
        <f>_xlfn.XLOOKUP(D:D,CPI_Index!E:E,CPI_Index!B:B)</f>
        <v>144.5</v>
      </c>
      <c r="Q2334" s="11">
        <f>M2334*(CPI_Index!$B$112/Movies!P2334)</f>
        <v>30666935.306574397</v>
      </c>
    </row>
    <row r="2335" spans="1:17" hidden="1" x14ac:dyDescent="0.25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 s="3">
        <v>40000000</v>
      </c>
      <c r="M2335" s="3">
        <v>6265311</v>
      </c>
      <c r="N2335" t="s">
        <v>2043</v>
      </c>
      <c r="O2335">
        <v>140</v>
      </c>
      <c r="P2335">
        <f>_xlfn.XLOOKUP(D:D,CPI_Index!E:E,CPI_Index!B:B)</f>
        <v>144.5</v>
      </c>
      <c r="Q2335" s="11">
        <f>M2335*(CPI_Index!$B$112/Movies!P2335)</f>
        <v>13211351.292041523</v>
      </c>
    </row>
    <row r="2336" spans="1:17" hidden="1" x14ac:dyDescent="0.25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 s="3">
        <v>12324660</v>
      </c>
      <c r="N2336" t="s">
        <v>118</v>
      </c>
      <c r="O2336">
        <v>90</v>
      </c>
      <c r="P2336">
        <f>_xlfn.XLOOKUP(D:D,CPI_Index!E:E,CPI_Index!B:B)</f>
        <v>144.5</v>
      </c>
      <c r="Q2336" s="11">
        <f>M2336*(CPI_Index!$B$112/Movies!P2336)</f>
        <v>25988400.705882356</v>
      </c>
    </row>
    <row r="2337" spans="1:17" hidden="1" x14ac:dyDescent="0.25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 s="3">
        <v>35000000</v>
      </c>
      <c r="M2337" s="3">
        <v>4858139</v>
      </c>
      <c r="N2337" t="s">
        <v>7419</v>
      </c>
      <c r="O2337">
        <v>123</v>
      </c>
      <c r="P2337">
        <f>_xlfn.XLOOKUP(D:D,CPI_Index!E:E,CPI_Index!B:B)</f>
        <v>144.5</v>
      </c>
      <c r="Q2337" s="11">
        <f>M2337*(CPI_Index!$B$112/Movies!P2337)</f>
        <v>10244117.323875433</v>
      </c>
    </row>
    <row r="2338" spans="1:17" hidden="1" x14ac:dyDescent="0.25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 s="3">
        <v>14000000</v>
      </c>
      <c r="M2338" s="3">
        <v>63513743</v>
      </c>
      <c r="N2338" t="s">
        <v>7604</v>
      </c>
      <c r="O2338">
        <v>120</v>
      </c>
      <c r="P2338">
        <f>_xlfn.XLOOKUP(D:D,CPI_Index!E:E,CPI_Index!B:B)</f>
        <v>144.5</v>
      </c>
      <c r="Q2338" s="11">
        <f>M2338*(CPI_Index!$B$112/Movies!P2338)</f>
        <v>133928287.14256056</v>
      </c>
    </row>
    <row r="2339" spans="1:17" hidden="1" x14ac:dyDescent="0.25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 s="3">
        <v>14000000</v>
      </c>
      <c r="M2339" s="3">
        <v>27515786</v>
      </c>
      <c r="N2339" t="s">
        <v>31</v>
      </c>
      <c r="O2339">
        <v>109</v>
      </c>
      <c r="P2339">
        <f>_xlfn.XLOOKUP(D:D,CPI_Index!E:E,CPI_Index!B:B)</f>
        <v>144.5</v>
      </c>
      <c r="Q2339" s="11">
        <f>M2339*(CPI_Index!$B$112/Movies!P2339)</f>
        <v>58021176.430449829</v>
      </c>
    </row>
    <row r="2340" spans="1:17" hidden="1" x14ac:dyDescent="0.25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 s="3">
        <v>11000000</v>
      </c>
      <c r="M2340" s="3">
        <v>32901136</v>
      </c>
      <c r="N2340" t="s">
        <v>5721</v>
      </c>
      <c r="O2340">
        <v>139</v>
      </c>
      <c r="P2340">
        <f>_xlfn.XLOOKUP(D:D,CPI_Index!E:E,CPI_Index!B:B)</f>
        <v>144.5</v>
      </c>
      <c r="Q2340" s="11">
        <f>M2340*(CPI_Index!$B$112/Movies!P2340)</f>
        <v>69376997.503114194</v>
      </c>
    </row>
    <row r="2341" spans="1:17" hidden="1" x14ac:dyDescent="0.25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 s="3">
        <v>322975</v>
      </c>
      <c r="N2341" t="s">
        <v>5936</v>
      </c>
      <c r="O2341">
        <v>101</v>
      </c>
      <c r="P2341">
        <f>_xlfn.XLOOKUP(D:D,CPI_Index!E:E,CPI_Index!B:B)</f>
        <v>144.5</v>
      </c>
      <c r="Q2341" s="11">
        <f>M2341*(CPI_Index!$B$112/Movies!P2341)</f>
        <v>681041.40138408309</v>
      </c>
    </row>
    <row r="2342" spans="1:17" hidden="1" x14ac:dyDescent="0.25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 s="3">
        <v>7500000</v>
      </c>
      <c r="M2342" s="3">
        <v>18898806</v>
      </c>
      <c r="N2342" t="s">
        <v>118</v>
      </c>
      <c r="O2342">
        <v>102</v>
      </c>
      <c r="P2342">
        <f>_xlfn.XLOOKUP(D:D,CPI_Index!E:E,CPI_Index!B:B)</f>
        <v>144.5</v>
      </c>
      <c r="Q2342" s="11">
        <f>M2342*(CPI_Index!$B$112/Movies!P2342)</f>
        <v>39850977.080968857</v>
      </c>
    </row>
    <row r="2343" spans="1:17" hidden="1" x14ac:dyDescent="0.25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 s="3">
        <v>6000000</v>
      </c>
      <c r="M2343" s="3">
        <v>5635204</v>
      </c>
      <c r="N2343" t="s">
        <v>1407</v>
      </c>
      <c r="O2343">
        <v>76</v>
      </c>
      <c r="P2343">
        <f>_xlfn.XLOOKUP(D:D,CPI_Index!E:E,CPI_Index!B:B)</f>
        <v>144.5</v>
      </c>
      <c r="Q2343" s="11">
        <f>M2343*(CPI_Index!$B$112/Movies!P2343)</f>
        <v>11882675.839446368</v>
      </c>
    </row>
    <row r="2344" spans="1:17" hidden="1" x14ac:dyDescent="0.25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 s="3">
        <v>11000000</v>
      </c>
      <c r="M2344" s="3">
        <v>29296</v>
      </c>
      <c r="N2344" t="s">
        <v>7620</v>
      </c>
      <c r="O2344">
        <v>80</v>
      </c>
      <c r="P2344">
        <f>_xlfn.XLOOKUP(D:D,CPI_Index!E:E,CPI_Index!B:B)</f>
        <v>144.5</v>
      </c>
      <c r="Q2344" s="11">
        <f>M2344*(CPI_Index!$B$112/Movies!P2344)</f>
        <v>61775.025605536335</v>
      </c>
    </row>
    <row r="2345" spans="1:17" hidden="1" x14ac:dyDescent="0.25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 s="3">
        <v>5632086</v>
      </c>
      <c r="N2345" t="s">
        <v>5721</v>
      </c>
      <c r="O2345">
        <v>112</v>
      </c>
      <c r="P2345">
        <f>_xlfn.XLOOKUP(D:D,CPI_Index!E:E,CPI_Index!B:B)</f>
        <v>144.5</v>
      </c>
      <c r="Q2345" s="11">
        <f>M2345*(CPI_Index!$B$112/Movies!P2345)</f>
        <v>11876101.067128029</v>
      </c>
    </row>
    <row r="2346" spans="1:17" hidden="1" x14ac:dyDescent="0.25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 s="3">
        <v>25000000</v>
      </c>
      <c r="M2346" s="3">
        <v>16589540</v>
      </c>
      <c r="N2346" t="s">
        <v>61</v>
      </c>
      <c r="O2346">
        <v>104</v>
      </c>
      <c r="P2346">
        <f>_xlfn.XLOOKUP(D:D,CPI_Index!E:E,CPI_Index!B:B)</f>
        <v>144.5</v>
      </c>
      <c r="Q2346" s="11">
        <f>M2346*(CPI_Index!$B$112/Movies!P2346)</f>
        <v>34981542.131487891</v>
      </c>
    </row>
    <row r="2347" spans="1:17" hidden="1" x14ac:dyDescent="0.25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 s="3">
        <v>15185672</v>
      </c>
      <c r="N2347" t="s">
        <v>5109</v>
      </c>
      <c r="O2347">
        <v>120</v>
      </c>
      <c r="P2347">
        <f>_xlfn.XLOOKUP(D:D,CPI_Index!E:E,CPI_Index!B:B)</f>
        <v>144.5</v>
      </c>
      <c r="Q2347" s="11">
        <f>M2347*(CPI_Index!$B$112/Movies!P2347)</f>
        <v>32021275.144636679</v>
      </c>
    </row>
    <row r="2348" spans="1:17" hidden="1" x14ac:dyDescent="0.25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 s="3">
        <v>800000</v>
      </c>
      <c r="M2348" s="3">
        <v>1001437</v>
      </c>
      <c r="N2348" t="s">
        <v>7633</v>
      </c>
      <c r="O2348">
        <v>114</v>
      </c>
      <c r="P2348">
        <f>_xlfn.XLOOKUP(D:D,CPI_Index!E:E,CPI_Index!B:B)</f>
        <v>144.5</v>
      </c>
      <c r="Q2348" s="11">
        <f>M2348*(CPI_Index!$B$112/Movies!P2348)</f>
        <v>2111680.6498269895</v>
      </c>
    </row>
    <row r="2349" spans="1:17" hidden="1" x14ac:dyDescent="0.25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 s="3">
        <v>12000000</v>
      </c>
      <c r="M2349" s="3">
        <v>6405918</v>
      </c>
      <c r="N2349" t="s">
        <v>118</v>
      </c>
      <c r="O2349">
        <v>112</v>
      </c>
      <c r="P2349">
        <f>_xlfn.XLOOKUP(D:D,CPI_Index!E:E,CPI_Index!B:B)</f>
        <v>144.5</v>
      </c>
      <c r="Q2349" s="11">
        <f>M2349*(CPI_Index!$B$112/Movies!P2349)</f>
        <v>13507842.315570936</v>
      </c>
    </row>
    <row r="2350" spans="1:17" hidden="1" x14ac:dyDescent="0.25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 s="3">
        <v>24760338</v>
      </c>
      <c r="N2350" t="s">
        <v>7588</v>
      </c>
      <c r="O2350">
        <v>115</v>
      </c>
      <c r="P2350">
        <f>_xlfn.XLOOKUP(D:D,CPI_Index!E:E,CPI_Index!B:B)</f>
        <v>144.5</v>
      </c>
      <c r="Q2350" s="11">
        <f>M2350*(CPI_Index!$B$112/Movies!P2350)</f>
        <v>52210899.575086504</v>
      </c>
    </row>
    <row r="2351" spans="1:17" hidden="1" x14ac:dyDescent="0.25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 s="3">
        <v>4000000</v>
      </c>
      <c r="M2351" s="3">
        <v>6122607</v>
      </c>
      <c r="N2351" t="s">
        <v>7644</v>
      </c>
      <c r="O2351">
        <v>171</v>
      </c>
      <c r="P2351">
        <f>_xlfn.XLOOKUP(D:D,CPI_Index!E:E,CPI_Index!B:B)</f>
        <v>144.5</v>
      </c>
      <c r="Q2351" s="11">
        <f>M2351*(CPI_Index!$B$112/Movies!P2351)</f>
        <v>12910438.428373704</v>
      </c>
    </row>
    <row r="2352" spans="1:17" hidden="1" x14ac:dyDescent="0.25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 s="3">
        <v>18994653</v>
      </c>
      <c r="N2352" t="s">
        <v>6531</v>
      </c>
      <c r="O2352">
        <v>98</v>
      </c>
      <c r="P2352">
        <f>_xlfn.XLOOKUP(D:D,CPI_Index!E:E,CPI_Index!B:B)</f>
        <v>144.5</v>
      </c>
      <c r="Q2352" s="11">
        <f>M2352*(CPI_Index!$B$112/Movies!P2352)</f>
        <v>40053084.907266438</v>
      </c>
    </row>
    <row r="2353" spans="1:17" hidden="1" x14ac:dyDescent="0.25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 s="3">
        <v>21000000</v>
      </c>
      <c r="M2353" s="3">
        <v>12526677</v>
      </c>
      <c r="N2353" t="s">
        <v>6210</v>
      </c>
      <c r="O2353">
        <v>110</v>
      </c>
      <c r="P2353">
        <f>_xlfn.XLOOKUP(D:D,CPI_Index!E:E,CPI_Index!B:B)</f>
        <v>144.5</v>
      </c>
      <c r="Q2353" s="11">
        <f>M2353*(CPI_Index!$B$112/Movies!P2353)</f>
        <v>26414383.957785469</v>
      </c>
    </row>
    <row r="2354" spans="1:17" hidden="1" x14ac:dyDescent="0.25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 s="3">
        <v>22000000</v>
      </c>
      <c r="M2354" s="3">
        <v>25842377</v>
      </c>
      <c r="N2354" t="s">
        <v>7375</v>
      </c>
      <c r="O2354">
        <v>131</v>
      </c>
      <c r="P2354">
        <f>_xlfn.XLOOKUP(D:D,CPI_Index!E:E,CPI_Index!B:B)</f>
        <v>144.5</v>
      </c>
      <c r="Q2354" s="11">
        <f>M2354*(CPI_Index!$B$112/Movies!P2354)</f>
        <v>54492541.674048446</v>
      </c>
    </row>
    <row r="2355" spans="1:17" hidden="1" x14ac:dyDescent="0.25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 s="3">
        <v>19000000</v>
      </c>
      <c r="M2355" s="3">
        <v>112547</v>
      </c>
      <c r="N2355" t="s">
        <v>6512</v>
      </c>
      <c r="O2355">
        <v>142</v>
      </c>
      <c r="P2355">
        <f>_xlfn.XLOOKUP(D:D,CPI_Index!E:E,CPI_Index!B:B)</f>
        <v>144.5</v>
      </c>
      <c r="Q2355" s="11">
        <f>M2355*(CPI_Index!$B$112/Movies!P2355)</f>
        <v>237322.28996539794</v>
      </c>
    </row>
    <row r="2356" spans="1:17" hidden="1" x14ac:dyDescent="0.25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 s="3">
        <v>15000000</v>
      </c>
      <c r="M2356" s="3">
        <v>22189039</v>
      </c>
      <c r="N2356" t="s">
        <v>31</v>
      </c>
      <c r="O2356">
        <v>94</v>
      </c>
      <c r="P2356">
        <f>_xlfn.XLOOKUP(D:D,CPI_Index!E:E,CPI_Index!B:B)</f>
        <v>144.5</v>
      </c>
      <c r="Q2356" s="11">
        <f>M2356*(CPI_Index!$B$112/Movies!P2356)</f>
        <v>46788928.604152255</v>
      </c>
    </row>
    <row r="2357" spans="1:17" hidden="1" x14ac:dyDescent="0.25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 s="3">
        <v>8000000</v>
      </c>
      <c r="M2357" s="3">
        <v>1214231</v>
      </c>
      <c r="N2357" t="s">
        <v>7659</v>
      </c>
      <c r="O2357">
        <v>103</v>
      </c>
      <c r="P2357">
        <f>_xlfn.XLOOKUP(D:D,CPI_Index!E:E,CPI_Index!B:B)</f>
        <v>144.5</v>
      </c>
      <c r="Q2357" s="11">
        <f>M2357*(CPI_Index!$B$112/Movies!P2357)</f>
        <v>2560388.8283737027</v>
      </c>
    </row>
    <row r="2358" spans="1:17" hidden="1" x14ac:dyDescent="0.25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 s="3">
        <v>19000000</v>
      </c>
      <c r="M2358" s="3">
        <v>11081586</v>
      </c>
      <c r="N2358" t="s">
        <v>61</v>
      </c>
      <c r="O2358">
        <v>97</v>
      </c>
      <c r="P2358">
        <f>_xlfn.XLOOKUP(D:D,CPI_Index!E:E,CPI_Index!B:B)</f>
        <v>144.5</v>
      </c>
      <c r="Q2358" s="11">
        <f>M2358*(CPI_Index!$B$112/Movies!P2358)</f>
        <v>23367192.070588235</v>
      </c>
    </row>
    <row r="2359" spans="1:17" hidden="1" x14ac:dyDescent="0.25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 s="3">
        <v>9317021</v>
      </c>
      <c r="N2359" t="s">
        <v>61</v>
      </c>
      <c r="O2359">
        <v>72</v>
      </c>
      <c r="P2359">
        <f>_xlfn.XLOOKUP(D:D,CPI_Index!E:E,CPI_Index!B:B)</f>
        <v>144.5</v>
      </c>
      <c r="Q2359" s="11">
        <f>M2359*(CPI_Index!$B$112/Movies!P2359)</f>
        <v>19646341.16747405</v>
      </c>
    </row>
    <row r="2360" spans="1:17" hidden="1" x14ac:dyDescent="0.25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 s="3">
        <v>8000000</v>
      </c>
      <c r="M2360" s="3">
        <v>2502551</v>
      </c>
      <c r="N2360" t="s">
        <v>7664</v>
      </c>
      <c r="O2360">
        <v>98</v>
      </c>
      <c r="P2360">
        <f>_xlfn.XLOOKUP(D:D,CPI_Index!E:E,CPI_Index!B:B)</f>
        <v>144.5</v>
      </c>
      <c r="Q2360" s="11">
        <f>M2360*(CPI_Index!$B$112/Movies!P2360)</f>
        <v>5277005.4650519034</v>
      </c>
    </row>
    <row r="2361" spans="1:17" hidden="1" x14ac:dyDescent="0.25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 s="3">
        <v>15000000</v>
      </c>
      <c r="M2361" s="3">
        <v>23032565</v>
      </c>
      <c r="N2361" t="s">
        <v>2092</v>
      </c>
      <c r="O2361">
        <v>112</v>
      </c>
      <c r="P2361">
        <f>_xlfn.XLOOKUP(D:D,CPI_Index!E:E,CPI_Index!B:B)</f>
        <v>144.5</v>
      </c>
      <c r="Q2361" s="11">
        <f>M2361*(CPI_Index!$B$112/Movies!P2361)</f>
        <v>48567630.141868517</v>
      </c>
    </row>
    <row r="2362" spans="1:17" hidden="1" x14ac:dyDescent="0.25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 s="3">
        <v>12000000</v>
      </c>
      <c r="M2362" s="3">
        <v>5086909</v>
      </c>
      <c r="N2362" t="s">
        <v>180</v>
      </c>
      <c r="O2362">
        <v>95</v>
      </c>
      <c r="P2362">
        <f>_xlfn.XLOOKUP(D:D,CPI_Index!E:E,CPI_Index!B:B)</f>
        <v>144.5</v>
      </c>
      <c r="Q2362" s="11">
        <f>M2362*(CPI_Index!$B$112/Movies!P2362)</f>
        <v>10726513.303114187</v>
      </c>
    </row>
    <row r="2363" spans="1:17" hidden="1" x14ac:dyDescent="0.25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 s="3">
        <v>6995302</v>
      </c>
      <c r="N2363" t="s">
        <v>7670</v>
      </c>
      <c r="O2363">
        <v>122</v>
      </c>
      <c r="P2363">
        <f>_xlfn.XLOOKUP(D:D,CPI_Index!E:E,CPI_Index!B:B)</f>
        <v>144.5</v>
      </c>
      <c r="Q2363" s="11">
        <f>M2363*(CPI_Index!$B$112/Movies!P2363)</f>
        <v>14750647.193079585</v>
      </c>
    </row>
    <row r="2364" spans="1:17" hidden="1" x14ac:dyDescent="0.25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 s="3">
        <v>13500000</v>
      </c>
      <c r="M2364" s="3">
        <v>11330911</v>
      </c>
      <c r="N2364" t="s">
        <v>2100</v>
      </c>
      <c r="O2364">
        <v>104</v>
      </c>
      <c r="P2364">
        <f>_xlfn.XLOOKUP(D:D,CPI_Index!E:E,CPI_Index!B:B)</f>
        <v>144.5</v>
      </c>
      <c r="Q2364" s="11">
        <f>M2364*(CPI_Index!$B$112/Movies!P2364)</f>
        <v>23892931.361245677</v>
      </c>
    </row>
    <row r="2365" spans="1:17" hidden="1" x14ac:dyDescent="0.25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 s="3">
        <v>4916135</v>
      </c>
      <c r="N2365" t="s">
        <v>2026</v>
      </c>
      <c r="O2365">
        <v>87</v>
      </c>
      <c r="P2365">
        <f>_xlfn.XLOOKUP(D:D,CPI_Index!E:E,CPI_Index!B:B)</f>
        <v>144.5</v>
      </c>
      <c r="Q2365" s="11">
        <f>M2365*(CPI_Index!$B$112/Movies!P2365)</f>
        <v>10366410.619377162</v>
      </c>
    </row>
    <row r="2366" spans="1:17" hidden="1" x14ac:dyDescent="0.25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 s="3">
        <v>7000000</v>
      </c>
      <c r="M2366" s="3">
        <v>12741891</v>
      </c>
      <c r="N2366" t="s">
        <v>7676</v>
      </c>
      <c r="O2366">
        <v>97</v>
      </c>
      <c r="P2366">
        <f>_xlfn.XLOOKUP(D:D,CPI_Index!E:E,CPI_Index!B:B)</f>
        <v>144.5</v>
      </c>
      <c r="Q2366" s="11">
        <f>M2366*(CPI_Index!$B$112/Movies!P2366)</f>
        <v>26868195.070588239</v>
      </c>
    </row>
    <row r="2367" spans="1:17" hidden="1" x14ac:dyDescent="0.25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 s="3">
        <v>659810</v>
      </c>
      <c r="N2367" t="s">
        <v>7681</v>
      </c>
      <c r="O2367">
        <v>107</v>
      </c>
      <c r="P2367">
        <f>_xlfn.XLOOKUP(D:D,CPI_Index!E:E,CPI_Index!B:B)</f>
        <v>144.5</v>
      </c>
      <c r="Q2367" s="11">
        <f>M2367*(CPI_Index!$B$112/Movies!P2367)</f>
        <v>1391308.6989619378</v>
      </c>
    </row>
    <row r="2368" spans="1:17" hidden="1" x14ac:dyDescent="0.25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 s="3">
        <v>6500000</v>
      </c>
      <c r="M2368" s="3">
        <v>24103594</v>
      </c>
      <c r="N2368" t="s">
        <v>7686</v>
      </c>
      <c r="O2368">
        <v>108</v>
      </c>
      <c r="P2368">
        <f>_xlfn.XLOOKUP(D:D,CPI_Index!E:E,CPI_Index!B:B)</f>
        <v>144.5</v>
      </c>
      <c r="Q2368" s="11">
        <f>M2368*(CPI_Index!$B$112/Movies!P2368)</f>
        <v>50826055.998615921</v>
      </c>
    </row>
    <row r="2369" spans="1:17" hidden="1" x14ac:dyDescent="0.25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 s="3">
        <v>22000000</v>
      </c>
      <c r="M2369" s="3">
        <v>104942695</v>
      </c>
      <c r="N2369" t="s">
        <v>6512</v>
      </c>
      <c r="O2369">
        <v>111</v>
      </c>
      <c r="P2369">
        <f>_xlfn.XLOOKUP(D:D,CPI_Index!E:E,CPI_Index!B:B)</f>
        <v>144.5</v>
      </c>
      <c r="Q2369" s="11">
        <f>M2369*(CPI_Index!$B$112/Movies!P2369)</f>
        <v>221287468.28027683</v>
      </c>
    </row>
    <row r="2370" spans="1:17" hidden="1" x14ac:dyDescent="0.25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 s="3">
        <v>256264</v>
      </c>
      <c r="N2370" t="s">
        <v>219</v>
      </c>
      <c r="O2370">
        <v>103</v>
      </c>
      <c r="P2370">
        <f>_xlfn.XLOOKUP(D:D,CPI_Index!E:E,CPI_Index!B:B)</f>
        <v>144.5</v>
      </c>
      <c r="Q2370" s="11">
        <f>M2370*(CPI_Index!$B$112/Movies!P2370)</f>
        <v>540371.21660899662</v>
      </c>
    </row>
    <row r="2371" spans="1:17" hidden="1" x14ac:dyDescent="0.25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 s="3">
        <v>1498795</v>
      </c>
      <c r="N2371" t="s">
        <v>6295</v>
      </c>
      <c r="O2371">
        <v>101</v>
      </c>
      <c r="P2371">
        <f>_xlfn.XLOOKUP(D:D,CPI_Index!E:E,CPI_Index!B:B)</f>
        <v>144.5</v>
      </c>
      <c r="Q2371" s="11">
        <f>M2371*(CPI_Index!$B$112/Movies!P2371)</f>
        <v>3160434.8546712804</v>
      </c>
    </row>
    <row r="2372" spans="1:17" hidden="1" x14ac:dyDescent="0.25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 s="3">
        <v>15000000</v>
      </c>
      <c r="M2372" s="3">
        <v>10611160</v>
      </c>
      <c r="N2372" t="s">
        <v>50</v>
      </c>
      <c r="O2372">
        <v>122</v>
      </c>
      <c r="P2372">
        <f>_xlfn.XLOOKUP(D:D,CPI_Index!E:E,CPI_Index!B:B)</f>
        <v>144.5</v>
      </c>
      <c r="Q2372" s="11">
        <f>M2372*(CPI_Index!$B$112/Movies!P2372)</f>
        <v>22375228.041522492</v>
      </c>
    </row>
    <row r="2373" spans="1:17" hidden="1" x14ac:dyDescent="0.25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 s="3">
        <v>6000000</v>
      </c>
      <c r="M2373" s="3">
        <v>3283371</v>
      </c>
      <c r="N2373" t="s">
        <v>7695</v>
      </c>
      <c r="O2373">
        <v>99</v>
      </c>
      <c r="P2373">
        <f>_xlfn.XLOOKUP(D:D,CPI_Index!E:E,CPI_Index!B:B)</f>
        <v>144.5</v>
      </c>
      <c r="Q2373" s="11">
        <f>M2373*(CPI_Index!$B$112/Movies!P2373)</f>
        <v>6923481.9633217994</v>
      </c>
    </row>
    <row r="2374" spans="1:17" hidden="1" x14ac:dyDescent="0.25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 s="3">
        <v>15000000</v>
      </c>
      <c r="M2374" s="3">
        <v>27804899</v>
      </c>
      <c r="N2374" t="s">
        <v>7697</v>
      </c>
      <c r="O2374">
        <v>117</v>
      </c>
      <c r="P2374">
        <f>_xlfn.XLOOKUP(D:D,CPI_Index!E:E,CPI_Index!B:B)</f>
        <v>144.5</v>
      </c>
      <c r="Q2374" s="11">
        <f>M2374*(CPI_Index!$B$112/Movies!P2374)</f>
        <v>58630814.707958482</v>
      </c>
    </row>
    <row r="2375" spans="1:17" hidden="1" x14ac:dyDescent="0.25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 s="3">
        <v>3267313</v>
      </c>
      <c r="N2375" t="s">
        <v>1985</v>
      </c>
      <c r="O2375">
        <v>92</v>
      </c>
      <c r="P2375">
        <f>_xlfn.XLOOKUP(D:D,CPI_Index!E:E,CPI_Index!B:B)</f>
        <v>144.5</v>
      </c>
      <c r="Q2375" s="11">
        <f>M2375*(CPI_Index!$B$112/Movies!P2375)</f>
        <v>6889621.253287198</v>
      </c>
    </row>
    <row r="2376" spans="1:17" hidden="1" x14ac:dyDescent="0.25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 s="3">
        <v>22000000</v>
      </c>
      <c r="M2376" s="3">
        <v>10340263</v>
      </c>
      <c r="N2376" t="s">
        <v>2100</v>
      </c>
      <c r="O2376">
        <v>96</v>
      </c>
      <c r="P2376">
        <f>_xlfn.XLOOKUP(D:D,CPI_Index!E:E,CPI_Index!B:B)</f>
        <v>144.5</v>
      </c>
      <c r="Q2376" s="11">
        <f>M2376*(CPI_Index!$B$112/Movies!P2376)</f>
        <v>21804000.941868514</v>
      </c>
    </row>
    <row r="2377" spans="1:17" hidden="1" x14ac:dyDescent="0.25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 s="3">
        <v>20000000</v>
      </c>
      <c r="M2377" s="3">
        <v>8016708</v>
      </c>
      <c r="N2377" t="s">
        <v>118</v>
      </c>
      <c r="O2377">
        <v>100</v>
      </c>
      <c r="P2377">
        <f>_xlfn.XLOOKUP(D:D,CPI_Index!E:E,CPI_Index!B:B)</f>
        <v>144.5</v>
      </c>
      <c r="Q2377" s="11">
        <f>M2377*(CPI_Index!$B$112/Movies!P2377)</f>
        <v>16904435.485121109</v>
      </c>
    </row>
    <row r="2378" spans="1:17" hidden="1" x14ac:dyDescent="0.25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 s="3">
        <v>7839327</v>
      </c>
      <c r="N2378" t="s">
        <v>118</v>
      </c>
      <c r="O2378">
        <v>91</v>
      </c>
      <c r="P2378">
        <f>_xlfn.XLOOKUP(D:D,CPI_Index!E:E,CPI_Index!B:B)</f>
        <v>144.5</v>
      </c>
      <c r="Q2378" s="11">
        <f>M2378*(CPI_Index!$B$112/Movies!P2378)</f>
        <v>16530400.947404845</v>
      </c>
    </row>
    <row r="2379" spans="1:17" hidden="1" x14ac:dyDescent="0.25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 s="3">
        <v>6000000</v>
      </c>
      <c r="M2379" s="3">
        <v>17953778</v>
      </c>
      <c r="N2379" t="s">
        <v>4878</v>
      </c>
      <c r="O2379">
        <v>89</v>
      </c>
      <c r="P2379">
        <f>_xlfn.XLOOKUP(D:D,CPI_Index!E:E,CPI_Index!B:B)</f>
        <v>144.5</v>
      </c>
      <c r="Q2379" s="11">
        <f>M2379*(CPI_Index!$B$112/Movies!P2379)</f>
        <v>37858243.298269898</v>
      </c>
    </row>
    <row r="2380" spans="1:17" hidden="1" x14ac:dyDescent="0.25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 s="3">
        <v>13000000</v>
      </c>
      <c r="M2380" s="3">
        <v>2570550</v>
      </c>
      <c r="N2380" t="s">
        <v>7711</v>
      </c>
      <c r="O2380">
        <v>90</v>
      </c>
      <c r="P2380">
        <f>_xlfn.XLOOKUP(D:D,CPI_Index!E:E,CPI_Index!B:B)</f>
        <v>144.5</v>
      </c>
      <c r="Q2380" s="11">
        <f>M2380*(CPI_Index!$B$112/Movies!P2380)</f>
        <v>5420391.5916955024</v>
      </c>
    </row>
    <row r="2381" spans="1:17" hidden="1" x14ac:dyDescent="0.25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 s="3">
        <v>33000000</v>
      </c>
      <c r="M2381" s="3">
        <v>5864949</v>
      </c>
      <c r="N2381" t="s">
        <v>7014</v>
      </c>
      <c r="O2381">
        <v>140</v>
      </c>
      <c r="P2381">
        <f>_xlfn.XLOOKUP(D:D,CPI_Index!E:E,CPI_Index!B:B)</f>
        <v>144.5</v>
      </c>
      <c r="Q2381" s="11">
        <f>M2381*(CPI_Index!$B$112/Movies!P2381)</f>
        <v>12367127.752941176</v>
      </c>
    </row>
    <row r="2382" spans="1:17" hidden="1" x14ac:dyDescent="0.25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 s="3">
        <v>9000000</v>
      </c>
      <c r="M2382" s="3">
        <v>14904910</v>
      </c>
      <c r="N2382" t="s">
        <v>5107</v>
      </c>
      <c r="O2382">
        <v>97</v>
      </c>
      <c r="P2382">
        <f>_xlfn.XLOOKUP(D:D,CPI_Index!E:E,CPI_Index!B:B)</f>
        <v>144.5</v>
      </c>
      <c r="Q2382" s="11">
        <f>M2382*(CPI_Index!$B$112/Movies!P2382)</f>
        <v>31429246.207612459</v>
      </c>
    </row>
    <row r="2383" spans="1:17" hidden="1" x14ac:dyDescent="0.25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 s="3">
        <v>13000000</v>
      </c>
      <c r="M2383" s="3">
        <v>6582052</v>
      </c>
      <c r="N2383" t="s">
        <v>1442</v>
      </c>
      <c r="O2383">
        <v>71</v>
      </c>
      <c r="P2383">
        <f>_xlfn.XLOOKUP(D:D,CPI_Index!E:E,CPI_Index!B:B)</f>
        <v>144.5</v>
      </c>
      <c r="Q2383" s="11">
        <f>M2383*(CPI_Index!$B$112/Movies!P2383)</f>
        <v>13879247.366089966</v>
      </c>
    </row>
    <row r="2384" spans="1:17" hidden="1" x14ac:dyDescent="0.25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 s="3">
        <v>10000000</v>
      </c>
      <c r="M2384" s="3">
        <v>18289763</v>
      </c>
      <c r="N2384" t="s">
        <v>219</v>
      </c>
      <c r="O2384">
        <v>111</v>
      </c>
      <c r="P2384">
        <f>_xlfn.XLOOKUP(D:D,CPI_Index!E:E,CPI_Index!B:B)</f>
        <v>144.5</v>
      </c>
      <c r="Q2384" s="11">
        <f>M2384*(CPI_Index!$B$112/Movies!P2384)</f>
        <v>38566718.242906578</v>
      </c>
    </row>
    <row r="2385" spans="1:17" hidden="1" x14ac:dyDescent="0.25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 s="3">
        <v>9709451</v>
      </c>
      <c r="N2385" t="s">
        <v>2675</v>
      </c>
      <c r="O2385">
        <v>126</v>
      </c>
      <c r="P2385">
        <f>_xlfn.XLOOKUP(D:D,CPI_Index!E:E,CPI_Index!B:B)</f>
        <v>144.5</v>
      </c>
      <c r="Q2385" s="11">
        <f>M2385*(CPI_Index!$B$112/Movies!P2385)</f>
        <v>20473838.89065744</v>
      </c>
    </row>
    <row r="2386" spans="1:17" hidden="1" x14ac:dyDescent="0.25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 s="3">
        <v>140081992</v>
      </c>
      <c r="N2386" t="s">
        <v>6512</v>
      </c>
      <c r="O2386">
        <v>114</v>
      </c>
      <c r="P2386">
        <f>_xlfn.XLOOKUP(D:D,CPI_Index!E:E,CPI_Index!B:B)</f>
        <v>144.5</v>
      </c>
      <c r="Q2386" s="11">
        <f>M2386*(CPI_Index!$B$112/Movies!P2386)</f>
        <v>295383965.13771629</v>
      </c>
    </row>
    <row r="2387" spans="1:17" hidden="1" x14ac:dyDescent="0.25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 s="3">
        <v>8000000</v>
      </c>
      <c r="M2387" s="3">
        <v>1708873</v>
      </c>
      <c r="N2387" t="s">
        <v>2026</v>
      </c>
      <c r="O2387">
        <v>106</v>
      </c>
      <c r="P2387">
        <f>_xlfn.XLOOKUP(D:D,CPI_Index!E:E,CPI_Index!B:B)</f>
        <v>144.5</v>
      </c>
      <c r="Q2387" s="11">
        <f>M2387*(CPI_Index!$B$112/Movies!P2387)</f>
        <v>3603415.9384083045</v>
      </c>
    </row>
    <row r="2388" spans="1:17" hidden="1" x14ac:dyDescent="0.25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 s="3">
        <v>12440858</v>
      </c>
      <c r="N2388" t="s">
        <v>2092</v>
      </c>
      <c r="O2388">
        <v>91</v>
      </c>
      <c r="P2388">
        <f>_xlfn.XLOOKUP(D:D,CPI_Index!E:E,CPI_Index!B:B)</f>
        <v>144.5</v>
      </c>
      <c r="Q2388" s="11">
        <f>M2388*(CPI_Index!$B$112/Movies!P2388)</f>
        <v>26233421.678892735</v>
      </c>
    </row>
    <row r="2389" spans="1:17" hidden="1" x14ac:dyDescent="0.25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 s="3">
        <v>7000000</v>
      </c>
      <c r="M2389" s="3">
        <v>6608687</v>
      </c>
      <c r="N2389" t="s">
        <v>7733</v>
      </c>
      <c r="O2389">
        <v>101</v>
      </c>
      <c r="P2389">
        <f>_xlfn.XLOOKUP(D:D,CPI_Index!E:E,CPI_Index!B:B)</f>
        <v>144.5</v>
      </c>
      <c r="Q2389" s="11">
        <f>M2389*(CPI_Index!$B$112/Movies!P2389)</f>
        <v>13935411.272664361</v>
      </c>
    </row>
    <row r="2390" spans="1:17" hidden="1" x14ac:dyDescent="0.25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 s="3">
        <v>25000000</v>
      </c>
      <c r="M2390" s="3">
        <v>669276</v>
      </c>
      <c r="N2390" t="s">
        <v>7737</v>
      </c>
      <c r="O2390">
        <v>90</v>
      </c>
      <c r="P2390">
        <f>_xlfn.XLOOKUP(D:D,CPI_Index!E:E,CPI_Index!B:B)</f>
        <v>144.5</v>
      </c>
      <c r="Q2390" s="11">
        <f>M2390*(CPI_Index!$B$112/Movies!P2390)</f>
        <v>1411269.1847750866</v>
      </c>
    </row>
    <row r="2391" spans="1:17" hidden="1" x14ac:dyDescent="0.25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 s="3">
        <v>12000000</v>
      </c>
      <c r="M2391" s="3">
        <v>3335984</v>
      </c>
      <c r="N2391" t="s">
        <v>2092</v>
      </c>
      <c r="O2391">
        <v>85</v>
      </c>
      <c r="P2391">
        <f>_xlfn.XLOOKUP(D:D,CPI_Index!E:E,CPI_Index!B:B)</f>
        <v>144.5</v>
      </c>
      <c r="Q2391" s="11">
        <f>M2391*(CPI_Index!$B$112/Movies!P2391)</f>
        <v>7034424.3930795854</v>
      </c>
    </row>
    <row r="2392" spans="1:17" hidden="1" x14ac:dyDescent="0.25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 s="3">
        <v>3000000</v>
      </c>
      <c r="M2392" s="3">
        <v>3902679</v>
      </c>
      <c r="N2392" t="s">
        <v>7518</v>
      </c>
      <c r="O2392">
        <v>98</v>
      </c>
      <c r="P2392">
        <f>_xlfn.XLOOKUP(D:D,CPI_Index!E:E,CPI_Index!B:B)</f>
        <v>144.5</v>
      </c>
      <c r="Q2392" s="11">
        <f>M2392*(CPI_Index!$B$112/Movies!P2392)</f>
        <v>8229386.0989619382</v>
      </c>
    </row>
    <row r="2393" spans="1:17" hidden="1" x14ac:dyDescent="0.25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 s="3">
        <v>1700992</v>
      </c>
      <c r="N2393" t="s">
        <v>7748</v>
      </c>
      <c r="O2393">
        <v>104</v>
      </c>
      <c r="P2393">
        <f>_xlfn.XLOOKUP(D:D,CPI_Index!E:E,CPI_Index!B:B)</f>
        <v>144.5</v>
      </c>
      <c r="Q2393" s="11">
        <f>M2393*(CPI_Index!$B$112/Movies!P2393)</f>
        <v>3586797.6636678204</v>
      </c>
    </row>
    <row r="2394" spans="1:17" hidden="1" x14ac:dyDescent="0.25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 s="3">
        <v>2019581</v>
      </c>
      <c r="N2394" t="s">
        <v>5198</v>
      </c>
      <c r="O2394">
        <v>114</v>
      </c>
      <c r="P2394">
        <f>_xlfn.XLOOKUP(D:D,CPI_Index!E:E,CPI_Index!B:B)</f>
        <v>144.5</v>
      </c>
      <c r="Q2394" s="11">
        <f>M2394*(CPI_Index!$B$112/Movies!P2394)</f>
        <v>4258590.523875433</v>
      </c>
    </row>
    <row r="2395" spans="1:17" hidden="1" x14ac:dyDescent="0.25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 s="3">
        <v>1614784</v>
      </c>
      <c r="N2395" t="s">
        <v>7753</v>
      </c>
      <c r="O2395">
        <v>98</v>
      </c>
      <c r="P2395">
        <f>_xlfn.XLOOKUP(D:D,CPI_Index!E:E,CPI_Index!B:B)</f>
        <v>144.5</v>
      </c>
      <c r="Q2395" s="11">
        <f>M2395*(CPI_Index!$B$112/Movies!P2395)</f>
        <v>3405015.1197231836</v>
      </c>
    </row>
    <row r="2396" spans="1:17" hidden="1" x14ac:dyDescent="0.25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 s="3">
        <v>11000000</v>
      </c>
      <c r="M2396" s="3">
        <v>14694904</v>
      </c>
      <c r="N2396" t="s">
        <v>7759</v>
      </c>
      <c r="O2396">
        <v>85</v>
      </c>
      <c r="P2396">
        <f>_xlfn.XLOOKUP(D:D,CPI_Index!E:E,CPI_Index!B:B)</f>
        <v>144.5</v>
      </c>
      <c r="Q2396" s="11">
        <f>M2396*(CPI_Index!$B$112/Movies!P2396)</f>
        <v>30986416.946712803</v>
      </c>
    </row>
    <row r="2397" spans="1:17" hidden="1" x14ac:dyDescent="0.25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 s="3">
        <v>10000000</v>
      </c>
      <c r="M2397" s="3">
        <v>4348572</v>
      </c>
      <c r="N2397" t="s">
        <v>2026</v>
      </c>
      <c r="O2397">
        <v>84</v>
      </c>
      <c r="P2397">
        <f>_xlfn.XLOOKUP(D:D,CPI_Index!E:E,CPI_Index!B:B)</f>
        <v>144.5</v>
      </c>
      <c r="Q2397" s="11">
        <f>M2397*(CPI_Index!$B$112/Movies!P2397)</f>
        <v>9169618.6048442908</v>
      </c>
    </row>
    <row r="2398" spans="1:17" hidden="1" x14ac:dyDescent="0.25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 s="3">
        <v>6484246</v>
      </c>
      <c r="N2398" t="s">
        <v>7763</v>
      </c>
      <c r="O2398">
        <v>105</v>
      </c>
      <c r="P2398">
        <f>_xlfn.XLOOKUP(D:D,CPI_Index!E:E,CPI_Index!B:B)</f>
        <v>144.5</v>
      </c>
      <c r="Q2398" s="11">
        <f>M2398*(CPI_Index!$B$112/Movies!P2398)</f>
        <v>13673008.693425607</v>
      </c>
    </row>
    <row r="2399" spans="1:17" hidden="1" x14ac:dyDescent="0.25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 s="3">
        <v>413479</v>
      </c>
      <c r="N2399" t="s">
        <v>7768</v>
      </c>
      <c r="O2399">
        <v>85</v>
      </c>
      <c r="P2399">
        <f>_xlfn.XLOOKUP(D:D,CPI_Index!E:E,CPI_Index!B:B)</f>
        <v>144.5</v>
      </c>
      <c r="Q2399" s="11">
        <f>M2399*(CPI_Index!$B$112/Movies!P2399)</f>
        <v>871882.70795847755</v>
      </c>
    </row>
    <row r="2400" spans="1:17" hidden="1" x14ac:dyDescent="0.25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 s="3">
        <v>3418141</v>
      </c>
      <c r="N2400" t="s">
        <v>5721</v>
      </c>
      <c r="O2400">
        <v>95</v>
      </c>
      <c r="P2400">
        <f>_xlfn.XLOOKUP(D:D,CPI_Index!E:E,CPI_Index!B:B)</f>
        <v>144.5</v>
      </c>
      <c r="Q2400" s="11">
        <f>M2400*(CPI_Index!$B$112/Movies!P2400)</f>
        <v>7207664.7937716264</v>
      </c>
    </row>
    <row r="2401" spans="1:17" hidden="1" x14ac:dyDescent="0.25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 s="3">
        <v>10500000</v>
      </c>
      <c r="M2401" s="3">
        <v>810455</v>
      </c>
      <c r="N2401" t="s">
        <v>2066</v>
      </c>
      <c r="O2401">
        <v>140</v>
      </c>
      <c r="P2401">
        <f>_xlfn.XLOOKUP(D:D,CPI_Index!E:E,CPI_Index!B:B)</f>
        <v>144.5</v>
      </c>
      <c r="Q2401" s="11">
        <f>M2401*(CPI_Index!$B$112/Movies!P2401)</f>
        <v>1708966.3564013841</v>
      </c>
    </row>
    <row r="2402" spans="1:17" hidden="1" x14ac:dyDescent="0.25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 s="3">
        <v>10000000</v>
      </c>
      <c r="M2402" s="3">
        <v>1261210</v>
      </c>
      <c r="N2402" t="s">
        <v>7774</v>
      </c>
      <c r="O2402">
        <v>108</v>
      </c>
      <c r="P2402">
        <f>_xlfn.XLOOKUP(D:D,CPI_Index!E:E,CPI_Index!B:B)</f>
        <v>144.5</v>
      </c>
      <c r="Q2402" s="11">
        <f>M2402*(CPI_Index!$B$112/Movies!P2402)</f>
        <v>2659451.1211072668</v>
      </c>
    </row>
    <row r="2403" spans="1:17" hidden="1" x14ac:dyDescent="0.25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 s="3">
        <v>10000000</v>
      </c>
      <c r="M2403" s="3">
        <v>18369</v>
      </c>
      <c r="N2403" t="s">
        <v>7518</v>
      </c>
      <c r="O2403">
        <v>98</v>
      </c>
      <c r="P2403">
        <f>_xlfn.XLOOKUP(D:D,CPI_Index!E:E,CPI_Index!B:B)</f>
        <v>144.5</v>
      </c>
      <c r="Q2403" s="11">
        <f>M2403*(CPI_Index!$B$112/Movies!P2403)</f>
        <v>38733.801384083046</v>
      </c>
    </row>
    <row r="2404" spans="1:17" hidden="1" x14ac:dyDescent="0.25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 s="3">
        <v>12000000</v>
      </c>
      <c r="M2404" s="3">
        <v>1677807</v>
      </c>
      <c r="N2404" t="s">
        <v>2240</v>
      </c>
      <c r="O2404">
        <v>104</v>
      </c>
      <c r="P2404">
        <f>_xlfn.XLOOKUP(D:D,CPI_Index!E:E,CPI_Index!B:B)</f>
        <v>144.5</v>
      </c>
      <c r="Q2404" s="11">
        <f>M2404*(CPI_Index!$B$112/Movies!P2404)</f>
        <v>3537908.6013840833</v>
      </c>
    </row>
    <row r="2405" spans="1:17" hidden="1" x14ac:dyDescent="0.25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 s="3">
        <v>12890752</v>
      </c>
      <c r="N2405" t="s">
        <v>1724</v>
      </c>
      <c r="O2405">
        <v>108</v>
      </c>
      <c r="P2405">
        <f>_xlfn.XLOOKUP(D:D,CPI_Index!E:E,CPI_Index!B:B)</f>
        <v>144.5</v>
      </c>
      <c r="Q2405" s="11">
        <f>M2405*(CPI_Index!$B$112/Movies!P2405)</f>
        <v>27182090.895501733</v>
      </c>
    </row>
    <row r="2406" spans="1:17" hidden="1" x14ac:dyDescent="0.25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 s="3">
        <v>12000000</v>
      </c>
      <c r="M2406" s="3">
        <v>22866222</v>
      </c>
      <c r="N2406" t="s">
        <v>5721</v>
      </c>
      <c r="O2406">
        <v>107</v>
      </c>
      <c r="P2406">
        <f>_xlfn.XLOOKUP(D:D,CPI_Index!E:E,CPI_Index!B:B)</f>
        <v>144.5</v>
      </c>
      <c r="Q2406" s="11">
        <f>M2406*(CPI_Index!$B$112/Movies!P2406)</f>
        <v>48216870.888581321</v>
      </c>
    </row>
    <row r="2407" spans="1:17" hidden="1" x14ac:dyDescent="0.25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 s="3">
        <v>1000000</v>
      </c>
      <c r="M2407" s="3">
        <v>6933459</v>
      </c>
      <c r="N2407" t="s">
        <v>7786</v>
      </c>
      <c r="O2407">
        <v>106</v>
      </c>
      <c r="P2407">
        <f>_xlfn.XLOOKUP(D:D,CPI_Index!E:E,CPI_Index!B:B)</f>
        <v>144.5</v>
      </c>
      <c r="Q2407" s="11">
        <f>M2407*(CPI_Index!$B$112/Movies!P2407)</f>
        <v>14620241.919031143</v>
      </c>
    </row>
    <row r="2408" spans="1:17" hidden="1" x14ac:dyDescent="0.25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 s="3">
        <v>20208496</v>
      </c>
      <c r="N2408" t="s">
        <v>2092</v>
      </c>
      <c r="O2408">
        <v>108</v>
      </c>
      <c r="P2408">
        <f>_xlfn.XLOOKUP(D:D,CPI_Index!E:E,CPI_Index!B:B)</f>
        <v>144.5</v>
      </c>
      <c r="Q2408" s="11">
        <f>M2408*(CPI_Index!$B$112/Movies!P2408)</f>
        <v>42612655.579238757</v>
      </c>
    </row>
    <row r="2409" spans="1:17" hidden="1" x14ac:dyDescent="0.25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 s="3">
        <v>14000000</v>
      </c>
      <c r="M2409" s="3">
        <v>8041049</v>
      </c>
      <c r="N2409" t="s">
        <v>5721</v>
      </c>
      <c r="O2409">
        <v>113</v>
      </c>
      <c r="P2409">
        <f>_xlfn.XLOOKUP(D:D,CPI_Index!E:E,CPI_Index!B:B)</f>
        <v>144.5</v>
      </c>
      <c r="Q2409" s="11">
        <f>M2409*(CPI_Index!$B$112/Movies!P2409)</f>
        <v>16955762.147404846</v>
      </c>
    </row>
    <row r="2410" spans="1:17" hidden="1" x14ac:dyDescent="0.25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 s="3">
        <v>102780</v>
      </c>
      <c r="N2410" t="s">
        <v>7795</v>
      </c>
      <c r="O2410">
        <v>96</v>
      </c>
      <c r="P2410">
        <f>_xlfn.XLOOKUP(D:D,CPI_Index!E:E,CPI_Index!B:B)</f>
        <v>144.5</v>
      </c>
      <c r="Q2410" s="11">
        <f>M2410*(CPI_Index!$B$112/Movies!P2410)</f>
        <v>216727.10034602077</v>
      </c>
    </row>
    <row r="2411" spans="1:17" hidden="1" x14ac:dyDescent="0.25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 s="3">
        <v>11000000</v>
      </c>
      <c r="M2411" s="3">
        <v>16696219</v>
      </c>
      <c r="N2411" t="s">
        <v>2026</v>
      </c>
      <c r="O2411">
        <v>106</v>
      </c>
      <c r="P2411">
        <f>_xlfn.XLOOKUP(D:D,CPI_Index!E:E,CPI_Index!B:B)</f>
        <v>144.5</v>
      </c>
      <c r="Q2411" s="11">
        <f>M2411*(CPI_Index!$B$112/Movies!P2411)</f>
        <v>35206490.860207617</v>
      </c>
    </row>
    <row r="2412" spans="1:17" hidden="1" x14ac:dyDescent="0.25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 s="3">
        <v>595505</v>
      </c>
      <c r="N2412" t="s">
        <v>7803</v>
      </c>
      <c r="O2412">
        <v>106</v>
      </c>
      <c r="P2412">
        <f>_xlfn.XLOOKUP(D:D,CPI_Index!E:E,CPI_Index!B:B)</f>
        <v>144.5</v>
      </c>
      <c r="Q2412" s="11">
        <f>M2412*(CPI_Index!$B$112/Movies!P2412)</f>
        <v>1255711.9273356402</v>
      </c>
    </row>
    <row r="2413" spans="1:17" hidden="1" x14ac:dyDescent="0.25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 s="3">
        <v>10000000</v>
      </c>
      <c r="M2413" s="3">
        <v>18225518</v>
      </c>
      <c r="N2413" t="s">
        <v>6331</v>
      </c>
      <c r="O2413">
        <v>123</v>
      </c>
      <c r="P2413">
        <f>_xlfn.XLOOKUP(D:D,CPI_Index!E:E,CPI_Index!B:B)</f>
        <v>144.5</v>
      </c>
      <c r="Q2413" s="11">
        <f>M2413*(CPI_Index!$B$112/Movies!P2413)</f>
        <v>38431247.990311421</v>
      </c>
    </row>
    <row r="2414" spans="1:17" hidden="1" x14ac:dyDescent="0.25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 s="3">
        <v>6000000</v>
      </c>
      <c r="M2414" s="3">
        <v>12974636</v>
      </c>
      <c r="N2414" t="s">
        <v>2026</v>
      </c>
      <c r="O2414">
        <v>87</v>
      </c>
      <c r="P2414">
        <f>_xlfn.XLOOKUP(D:D,CPI_Index!E:E,CPI_Index!B:B)</f>
        <v>144.5</v>
      </c>
      <c r="Q2414" s="11">
        <f>M2414*(CPI_Index!$B$112/Movies!P2414)</f>
        <v>27358972.935640141</v>
      </c>
    </row>
    <row r="2415" spans="1:17" hidden="1" x14ac:dyDescent="0.25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 s="3">
        <v>25000000</v>
      </c>
      <c r="M2415" s="3">
        <v>8345845</v>
      </c>
      <c r="N2415" t="s">
        <v>7809</v>
      </c>
      <c r="O2415">
        <v>114</v>
      </c>
      <c r="P2415">
        <f>_xlfn.XLOOKUP(D:D,CPI_Index!E:E,CPI_Index!B:B)</f>
        <v>144.5</v>
      </c>
      <c r="Q2415" s="11">
        <f>M2415*(CPI_Index!$B$112/Movies!P2415)</f>
        <v>17598470.39100346</v>
      </c>
    </row>
    <row r="2416" spans="1:17" hidden="1" x14ac:dyDescent="0.25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 s="3">
        <v>850000</v>
      </c>
      <c r="M2416" s="3">
        <v>1753979</v>
      </c>
      <c r="N2416" t="s">
        <v>7813</v>
      </c>
      <c r="O2416">
        <v>83</v>
      </c>
      <c r="P2416">
        <f>_xlfn.XLOOKUP(D:D,CPI_Index!E:E,CPI_Index!B:B)</f>
        <v>144.5</v>
      </c>
      <c r="Q2416" s="11">
        <f>M2416*(CPI_Index!$B$112/Movies!P2416)</f>
        <v>3698528.7287197234</v>
      </c>
    </row>
    <row r="2417" spans="1:17" hidden="1" x14ac:dyDescent="0.25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 s="3">
        <v>13000000</v>
      </c>
      <c r="M2417" s="3">
        <v>3125424</v>
      </c>
      <c r="N2417" t="s">
        <v>2745</v>
      </c>
      <c r="O2417">
        <v>98</v>
      </c>
      <c r="P2417">
        <f>_xlfn.XLOOKUP(D:D,CPI_Index!E:E,CPI_Index!B:B)</f>
        <v>144.5</v>
      </c>
      <c r="Q2417" s="11">
        <f>M2417*(CPI_Index!$B$112/Movies!P2417)</f>
        <v>6590426.9397923881</v>
      </c>
    </row>
    <row r="2418" spans="1:17" hidden="1" x14ac:dyDescent="0.25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 s="3">
        <v>14000000</v>
      </c>
      <c r="M2418" s="3">
        <v>40689691</v>
      </c>
      <c r="N2418" t="s">
        <v>4207</v>
      </c>
      <c r="O2418">
        <v>97</v>
      </c>
      <c r="P2418">
        <f>_xlfn.XLOOKUP(D:D,CPI_Index!E:E,CPI_Index!B:B)</f>
        <v>144.5</v>
      </c>
      <c r="Q2418" s="11">
        <f>M2418*(CPI_Index!$B$112/Movies!P2418)</f>
        <v>85800338.046366781</v>
      </c>
    </row>
    <row r="2419" spans="1:17" hidden="1" x14ac:dyDescent="0.25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 s="3">
        <v>11900000</v>
      </c>
      <c r="M2419" s="3">
        <v>596</v>
      </c>
      <c r="N2419" t="s">
        <v>7126</v>
      </c>
      <c r="O2419">
        <v>134</v>
      </c>
      <c r="P2419">
        <f>_xlfn.XLOOKUP(D:D,CPI_Index!E:E,CPI_Index!B:B)</f>
        <v>144.5</v>
      </c>
      <c r="Q2419" s="11">
        <f>M2419*(CPI_Index!$B$112/Movies!P2419)</f>
        <v>1256.7557093425605</v>
      </c>
    </row>
    <row r="2420" spans="1:17" hidden="1" x14ac:dyDescent="0.25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 s="3">
        <v>225278</v>
      </c>
      <c r="N2420" t="s">
        <v>7825</v>
      </c>
      <c r="O2420">
        <v>100</v>
      </c>
      <c r="P2420">
        <f>_xlfn.XLOOKUP(D:D,CPI_Index!E:E,CPI_Index!B:B)</f>
        <v>144.5</v>
      </c>
      <c r="Q2420" s="11">
        <f>M2420*(CPI_Index!$B$112/Movies!P2420)</f>
        <v>475032.57162629761</v>
      </c>
    </row>
    <row r="2421" spans="1:17" hidden="1" x14ac:dyDescent="0.25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 s="3">
        <v>5145823</v>
      </c>
      <c r="N2421" t="s">
        <v>180</v>
      </c>
      <c r="O2421">
        <v>99</v>
      </c>
      <c r="P2421">
        <f>_xlfn.XLOOKUP(D:D,CPI_Index!E:E,CPI_Index!B:B)</f>
        <v>144.5</v>
      </c>
      <c r="Q2421" s="11">
        <f>M2421*(CPI_Index!$B$112/Movies!P2421)</f>
        <v>10850742.339792388</v>
      </c>
    </row>
    <row r="2422" spans="1:17" hidden="1" x14ac:dyDescent="0.25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 s="3">
        <v>11000000</v>
      </c>
      <c r="M2422" s="3">
        <v>1039824</v>
      </c>
      <c r="N2422" t="s">
        <v>1426</v>
      </c>
      <c r="O2422">
        <v>100</v>
      </c>
      <c r="P2422">
        <f>_xlfn.XLOOKUP(D:D,CPI_Index!E:E,CPI_Index!B:B)</f>
        <v>144.5</v>
      </c>
      <c r="Q2422" s="11">
        <f>M2422*(CPI_Index!$B$112/Movies!P2422)</f>
        <v>2192625.4173010383</v>
      </c>
    </row>
    <row r="2423" spans="1:17" hidden="1" x14ac:dyDescent="0.25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 s="3">
        <v>1038959</v>
      </c>
      <c r="N2423" t="s">
        <v>7834</v>
      </c>
      <c r="O2423">
        <v>95</v>
      </c>
      <c r="P2423">
        <f>_xlfn.XLOOKUP(D:D,CPI_Index!E:E,CPI_Index!B:B)</f>
        <v>144.5</v>
      </c>
      <c r="Q2423" s="11">
        <f>M2423*(CPI_Index!$B$112/Movies!P2423)</f>
        <v>2190801.4346020762</v>
      </c>
    </row>
    <row r="2424" spans="1:17" hidden="1" x14ac:dyDescent="0.25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 s="3">
        <v>25000000</v>
      </c>
      <c r="M2424" s="3">
        <v>2438031</v>
      </c>
      <c r="N2424" t="s">
        <v>3166</v>
      </c>
      <c r="O2424">
        <v>93</v>
      </c>
      <c r="P2424">
        <f>_xlfn.XLOOKUP(D:D,CPI_Index!E:E,CPI_Index!B:B)</f>
        <v>144.5</v>
      </c>
      <c r="Q2424" s="11">
        <f>M2424*(CPI_Index!$B$112/Movies!P2424)</f>
        <v>5140955.3335640142</v>
      </c>
    </row>
    <row r="2425" spans="1:17" hidden="1" x14ac:dyDescent="0.25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 s="3">
        <v>3741869</v>
      </c>
      <c r="N2425" t="s">
        <v>554</v>
      </c>
      <c r="O2425">
        <v>103</v>
      </c>
      <c r="P2425">
        <f>_xlfn.XLOOKUP(D:D,CPI_Index!E:E,CPI_Index!B:B)</f>
        <v>144.5</v>
      </c>
      <c r="Q2425" s="11">
        <f>M2425*(CPI_Index!$B$112/Movies!P2425)</f>
        <v>7890294.0089965397</v>
      </c>
    </row>
    <row r="2426" spans="1:17" hidden="1" x14ac:dyDescent="0.25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 s="3">
        <v>101071</v>
      </c>
      <c r="N2426" t="s">
        <v>7844</v>
      </c>
      <c r="O2426">
        <v>78</v>
      </c>
      <c r="P2426">
        <f>_xlfn.XLOOKUP(D:D,CPI_Index!E:E,CPI_Index!B:B)</f>
        <v>144.5</v>
      </c>
      <c r="Q2426" s="11">
        <f>M2426*(CPI_Index!$B$112/Movies!P2426)</f>
        <v>213123.41660899654</v>
      </c>
    </row>
    <row r="2427" spans="1:17" hidden="1" x14ac:dyDescent="0.25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 s="3">
        <v>2500000</v>
      </c>
      <c r="M2427" s="3">
        <v>764724</v>
      </c>
      <c r="N2427" t="s">
        <v>7526</v>
      </c>
      <c r="O2427">
        <v>95</v>
      </c>
      <c r="P2427">
        <f>_xlfn.XLOOKUP(D:D,CPI_Index!E:E,CPI_Index!B:B)</f>
        <v>144.5</v>
      </c>
      <c r="Q2427" s="11">
        <f>M2427*(CPI_Index!$B$112/Movies!P2427)</f>
        <v>1612535.6595155711</v>
      </c>
    </row>
    <row r="2428" spans="1:17" hidden="1" x14ac:dyDescent="0.25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 s="3">
        <v>322871</v>
      </c>
      <c r="N2428" t="s">
        <v>2240</v>
      </c>
      <c r="O2428">
        <v>109</v>
      </c>
      <c r="P2428">
        <f>_xlfn.XLOOKUP(D:D,CPI_Index!E:E,CPI_Index!B:B)</f>
        <v>144.5</v>
      </c>
      <c r="Q2428" s="11">
        <f>M2428*(CPI_Index!$B$112/Movies!P2428)</f>
        <v>680822.10173010384</v>
      </c>
    </row>
    <row r="2429" spans="1:17" hidden="1" x14ac:dyDescent="0.25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 s="3">
        <v>735162</v>
      </c>
      <c r="N2429" t="s">
        <v>1985</v>
      </c>
      <c r="O2429">
        <v>101</v>
      </c>
      <c r="P2429">
        <f>_xlfn.XLOOKUP(D:D,CPI_Index!E:E,CPI_Index!B:B)</f>
        <v>144.5</v>
      </c>
      <c r="Q2429" s="11">
        <f>M2429*(CPI_Index!$B$112/Movies!P2429)</f>
        <v>1550199.7328719725</v>
      </c>
    </row>
    <row r="2430" spans="1:17" hidden="1" x14ac:dyDescent="0.25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 s="3">
        <v>61274</v>
      </c>
      <c r="N2430" t="s">
        <v>6092</v>
      </c>
      <c r="O2430">
        <v>102</v>
      </c>
      <c r="P2430">
        <f>_xlfn.XLOOKUP(D:D,CPI_Index!E:E,CPI_Index!B:B)</f>
        <v>144.5</v>
      </c>
      <c r="Q2430" s="11">
        <f>M2430*(CPI_Index!$B$112/Movies!P2430)</f>
        <v>129205.4519031142</v>
      </c>
    </row>
    <row r="2431" spans="1:17" hidden="1" x14ac:dyDescent="0.25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 s="3">
        <v>9745803</v>
      </c>
      <c r="N2431" t="s">
        <v>5109</v>
      </c>
      <c r="O2431">
        <v>96</v>
      </c>
      <c r="P2431">
        <f>_xlfn.XLOOKUP(D:D,CPI_Index!E:E,CPI_Index!B:B)</f>
        <v>144.5</v>
      </c>
      <c r="Q2431" s="11">
        <f>M2431*(CPI_Index!$B$112/Movies!P2431)</f>
        <v>20550492.55432526</v>
      </c>
    </row>
    <row r="2432" spans="1:17" hidden="1" x14ac:dyDescent="0.25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 s="3">
        <v>3246063</v>
      </c>
      <c r="N2432" t="s">
        <v>4602</v>
      </c>
      <c r="O2432">
        <v>87</v>
      </c>
      <c r="P2432">
        <f>_xlfn.XLOOKUP(D:D,CPI_Index!E:E,CPI_Index!B:B)</f>
        <v>144.5</v>
      </c>
      <c r="Q2432" s="11">
        <f>M2432*(CPI_Index!$B$112/Movies!P2432)</f>
        <v>6844812.429757786</v>
      </c>
    </row>
    <row r="2433" spans="1:17" hidden="1" x14ac:dyDescent="0.25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 s="3">
        <v>17952857</v>
      </c>
      <c r="N2433" t="s">
        <v>5721</v>
      </c>
      <c r="O2433">
        <v>100</v>
      </c>
      <c r="P2433">
        <f>_xlfn.XLOOKUP(D:D,CPI_Index!E:E,CPI_Index!B:B)</f>
        <v>144.5</v>
      </c>
      <c r="Q2433" s="11">
        <f>M2433*(CPI_Index!$B$112/Movies!P2433)</f>
        <v>37856301.231141873</v>
      </c>
    </row>
    <row r="2434" spans="1:17" hidden="1" x14ac:dyDescent="0.25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 s="3">
        <v>8000000</v>
      </c>
      <c r="M2434" s="3">
        <v>737548</v>
      </c>
      <c r="N2434" t="s">
        <v>3744</v>
      </c>
      <c r="O2434">
        <v>96</v>
      </c>
      <c r="P2434">
        <f>_xlfn.XLOOKUP(D:D,CPI_Index!E:E,CPI_Index!B:B)</f>
        <v>144.5</v>
      </c>
      <c r="Q2434" s="11">
        <f>M2434*(CPI_Index!$B$112/Movies!P2434)</f>
        <v>1555230.9730103808</v>
      </c>
    </row>
    <row r="2435" spans="1:17" x14ac:dyDescent="0.25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 s="3">
        <v>19000000</v>
      </c>
      <c r="M2435" s="3">
        <v>2119994</v>
      </c>
      <c r="N2435" t="s">
        <v>7869</v>
      </c>
      <c r="O2435">
        <v>92</v>
      </c>
      <c r="P2435">
        <f>_xlfn.XLOOKUP(D:D,CPI_Index!E:E,CPI_Index!B:B)</f>
        <v>144.5</v>
      </c>
      <c r="Q2435" s="11">
        <f>M2435*(CPI_Index!$B$112/Movies!P2435)</f>
        <v>4470326.4484429071</v>
      </c>
    </row>
    <row r="2436" spans="1:17" hidden="1" x14ac:dyDescent="0.25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 s="3">
        <v>5000000</v>
      </c>
      <c r="M2436" s="3">
        <v>2970</v>
      </c>
      <c r="N2436" t="s">
        <v>7518</v>
      </c>
      <c r="O2436">
        <v>97</v>
      </c>
      <c r="P2436">
        <f>_xlfn.XLOOKUP(D:D,CPI_Index!E:E,CPI_Index!B:B)</f>
        <v>144.5</v>
      </c>
      <c r="Q2436" s="11">
        <f>M2436*(CPI_Index!$B$112/Movies!P2436)</f>
        <v>6262.6920415224913</v>
      </c>
    </row>
    <row r="2437" spans="1:17" hidden="1" x14ac:dyDescent="0.25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  <c r="P2437">
        <f>_xlfn.XLOOKUP(D:D,CPI_Index!E:E,CPI_Index!B:B)</f>
        <v>144.5</v>
      </c>
      <c r="Q2437" s="11">
        <f>M2437*(CPI_Index!$B$112/Movies!P2437)</f>
        <v>0</v>
      </c>
    </row>
    <row r="2438" spans="1:17" hidden="1" x14ac:dyDescent="0.25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 s="3">
        <v>999999</v>
      </c>
      <c r="M2438" s="3">
        <v>233824</v>
      </c>
      <c r="N2438" t="s">
        <v>1041</v>
      </c>
      <c r="O2438">
        <v>88</v>
      </c>
      <c r="P2438">
        <f>_xlfn.XLOOKUP(D:D,CPI_Index!E:E,CPI_Index!B:B)</f>
        <v>144.5</v>
      </c>
      <c r="Q2438" s="11">
        <f>M2438*(CPI_Index!$B$112/Movies!P2438)</f>
        <v>493053.09896193777</v>
      </c>
    </row>
    <row r="2439" spans="1:17" hidden="1" x14ac:dyDescent="0.25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 s="3">
        <v>1800000</v>
      </c>
      <c r="N2439" t="s">
        <v>1041</v>
      </c>
      <c r="O2439">
        <v>93</v>
      </c>
      <c r="P2439">
        <f>_xlfn.XLOOKUP(D:D,CPI_Index!E:E,CPI_Index!B:B)</f>
        <v>144.5</v>
      </c>
      <c r="Q2439" s="11">
        <f>M2439*(CPI_Index!$B$112/Movies!P2439)</f>
        <v>0</v>
      </c>
    </row>
    <row r="2440" spans="1:17" hidden="1" x14ac:dyDescent="0.25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 s="3">
        <v>9000000</v>
      </c>
      <c r="M2440" s="3">
        <v>10058318</v>
      </c>
      <c r="N2440" t="s">
        <v>6855</v>
      </c>
      <c r="O2440">
        <v>92</v>
      </c>
      <c r="P2440">
        <f>_xlfn.XLOOKUP(D:D,CPI_Index!E:E,CPI_Index!B:B)</f>
        <v>144.5</v>
      </c>
      <c r="Q2440" s="11">
        <f>M2440*(CPI_Index!$B$112/Movies!P2440)</f>
        <v>21209477.471280277</v>
      </c>
    </row>
    <row r="2441" spans="1:17" hidden="1" x14ac:dyDescent="0.25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 s="3">
        <v>1497222</v>
      </c>
      <c r="N2441" t="s">
        <v>6683</v>
      </c>
      <c r="O2441">
        <v>102</v>
      </c>
      <c r="P2441">
        <f>_xlfn.XLOOKUP(D:D,CPI_Index!E:E,CPI_Index!B:B)</f>
        <v>144.5</v>
      </c>
      <c r="Q2441" s="11">
        <f>M2441*(CPI_Index!$B$112/Movies!P2441)</f>
        <v>3157117.9474048447</v>
      </c>
    </row>
    <row r="2442" spans="1:17" hidden="1" x14ac:dyDescent="0.25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 s="3">
        <v>18000000</v>
      </c>
      <c r="M2442" s="3">
        <v>1640220</v>
      </c>
      <c r="N2442" t="s">
        <v>5109</v>
      </c>
      <c r="O2442">
        <v>96</v>
      </c>
      <c r="P2442">
        <f>_xlfn.XLOOKUP(D:D,CPI_Index!E:E,CPI_Index!B:B)</f>
        <v>144.5</v>
      </c>
      <c r="Q2442" s="11">
        <f>M2442*(CPI_Index!$B$112/Movies!P2442)</f>
        <v>3458650.7543252595</v>
      </c>
    </row>
    <row r="2443" spans="1:17" hidden="1" x14ac:dyDescent="0.25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 s="3">
        <v>296081</v>
      </c>
      <c r="N2443" t="s">
        <v>2782</v>
      </c>
      <c r="O2443">
        <v>99</v>
      </c>
      <c r="P2443">
        <f>_xlfn.XLOOKUP(D:D,CPI_Index!E:E,CPI_Index!B:B)</f>
        <v>144.5</v>
      </c>
      <c r="Q2443" s="11">
        <f>M2443*(CPI_Index!$B$112/Movies!P2443)</f>
        <v>624331.35432525957</v>
      </c>
    </row>
    <row r="2444" spans="1:17" hidden="1" x14ac:dyDescent="0.25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 s="3">
        <v>8000000</v>
      </c>
      <c r="M2444" s="3">
        <v>1884814</v>
      </c>
      <c r="N2444" t="s">
        <v>3744</v>
      </c>
      <c r="O2444">
        <v>99</v>
      </c>
      <c r="P2444">
        <f>_xlfn.XLOOKUP(D:D,CPI_Index!E:E,CPI_Index!B:B)</f>
        <v>144.5</v>
      </c>
      <c r="Q2444" s="11">
        <f>M2444*(CPI_Index!$B$112/Movies!P2444)</f>
        <v>3974414.0193771627</v>
      </c>
    </row>
    <row r="2445" spans="1:17" hidden="1" x14ac:dyDescent="0.25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 s="3">
        <v>25000000</v>
      </c>
      <c r="M2445" s="3">
        <v>28817291</v>
      </c>
      <c r="N2445" t="s">
        <v>5109</v>
      </c>
      <c r="O2445">
        <v>142</v>
      </c>
      <c r="P2445">
        <f>_xlfn.XLOOKUP(D:D,CPI_Index!E:E,CPI_Index!B:B)</f>
        <v>148.19999999999999</v>
      </c>
      <c r="Q2445" s="11">
        <f>M2445*(CPI_Index!$B$112/Movies!P2445)</f>
        <v>59248505.854925774</v>
      </c>
    </row>
    <row r="2446" spans="1:17" hidden="1" x14ac:dyDescent="0.25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 s="3">
        <v>8000000</v>
      </c>
      <c r="M2446" s="3">
        <v>213928762</v>
      </c>
      <c r="N2446" t="s">
        <v>3744</v>
      </c>
      <c r="O2446">
        <v>154</v>
      </c>
      <c r="P2446">
        <f>_xlfn.XLOOKUP(D:D,CPI_Index!E:E,CPI_Index!B:B)</f>
        <v>148.19999999999999</v>
      </c>
      <c r="Q2446" s="11">
        <f>M2446*(CPI_Index!$B$112/Movies!P2446)</f>
        <v>439838689.48313087</v>
      </c>
    </row>
    <row r="2447" spans="1:17" hidden="1" x14ac:dyDescent="0.25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 s="3">
        <v>55000000</v>
      </c>
      <c r="M2447" s="3">
        <v>678226133</v>
      </c>
      <c r="N2447" t="s">
        <v>44</v>
      </c>
      <c r="O2447">
        <v>142</v>
      </c>
      <c r="P2447">
        <f>_xlfn.XLOOKUP(D:D,CPI_Index!E:E,CPI_Index!B:B)</f>
        <v>148.19999999999999</v>
      </c>
      <c r="Q2447" s="11">
        <f>M2447*(CPI_Index!$B$112/Movies!P2447)</f>
        <v>1394436590.5877192</v>
      </c>
    </row>
    <row r="2448" spans="1:17" hidden="1" x14ac:dyDescent="0.25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 s="3">
        <v>19552639</v>
      </c>
      <c r="N2448" t="s">
        <v>551</v>
      </c>
      <c r="O2448">
        <v>110</v>
      </c>
      <c r="P2448">
        <f>_xlfn.XLOOKUP(D:D,CPI_Index!E:E,CPI_Index!B:B)</f>
        <v>148.19999999999999</v>
      </c>
      <c r="Q2448" s="11">
        <f>M2448*(CPI_Index!$B$112/Movies!P2448)</f>
        <v>40200331.331309043</v>
      </c>
    </row>
    <row r="2449" spans="1:17" hidden="1" x14ac:dyDescent="0.25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 s="3">
        <v>115000000</v>
      </c>
      <c r="M2449" s="3">
        <v>378882411</v>
      </c>
      <c r="N2449" t="s">
        <v>180</v>
      </c>
      <c r="O2449">
        <v>141</v>
      </c>
      <c r="P2449">
        <f>_xlfn.XLOOKUP(D:D,CPI_Index!E:E,CPI_Index!B:B)</f>
        <v>148.19999999999999</v>
      </c>
      <c r="Q2449" s="11">
        <f>M2449*(CPI_Index!$B$112/Movies!P2449)</f>
        <v>778984282.26518214</v>
      </c>
    </row>
    <row r="2450" spans="1:17" hidden="1" x14ac:dyDescent="0.25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 s="3">
        <v>45000000</v>
      </c>
      <c r="M2450" s="3">
        <v>1083720877</v>
      </c>
      <c r="N2450" t="s">
        <v>1724</v>
      </c>
      <c r="O2450">
        <v>88</v>
      </c>
      <c r="P2450">
        <f>_xlfn.XLOOKUP(D:D,CPI_Index!E:E,CPI_Index!B:B)</f>
        <v>148.19999999999999</v>
      </c>
      <c r="Q2450" s="11">
        <f>M2450*(CPI_Index!$B$112/Movies!P2450)</f>
        <v>2228135973.1572199</v>
      </c>
    </row>
    <row r="2451" spans="1:17" hidden="1" x14ac:dyDescent="0.25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 s="3">
        <v>23000000</v>
      </c>
      <c r="M2451" s="3">
        <v>351583407</v>
      </c>
      <c r="N2451" t="s">
        <v>2026</v>
      </c>
      <c r="O2451">
        <v>101</v>
      </c>
      <c r="P2451">
        <f>_xlfn.XLOOKUP(D:D,CPI_Index!E:E,CPI_Index!B:B)</f>
        <v>148.19999999999999</v>
      </c>
      <c r="Q2451" s="11">
        <f>M2451*(CPI_Index!$B$112/Movies!P2451)</f>
        <v>722857382.67813766</v>
      </c>
    </row>
    <row r="2452" spans="1:17" hidden="1" x14ac:dyDescent="0.25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 s="3">
        <v>30000000</v>
      </c>
      <c r="M2452" s="3">
        <v>350448145</v>
      </c>
      <c r="N2452" t="s">
        <v>7918</v>
      </c>
      <c r="O2452">
        <v>116</v>
      </c>
      <c r="P2452">
        <f>_xlfn.XLOOKUP(D:D,CPI_Index!E:E,CPI_Index!B:B)</f>
        <v>148.19999999999999</v>
      </c>
      <c r="Q2452" s="11">
        <f>M2452*(CPI_Index!$B$112/Movies!P2452)</f>
        <v>720523277.8778677</v>
      </c>
    </row>
    <row r="2453" spans="1:17" hidden="1" x14ac:dyDescent="0.25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 s="3">
        <v>55000000</v>
      </c>
      <c r="M2453" s="3">
        <v>196567262</v>
      </c>
      <c r="N2453" t="s">
        <v>6512</v>
      </c>
      <c r="O2453">
        <v>116</v>
      </c>
      <c r="P2453">
        <f>_xlfn.XLOOKUP(D:D,CPI_Index!E:E,CPI_Index!B:B)</f>
        <v>148.19999999999999</v>
      </c>
      <c r="Q2453" s="11">
        <f>M2453*(CPI_Index!$B$112/Movies!P2453)</f>
        <v>404143351.76383263</v>
      </c>
    </row>
    <row r="2454" spans="1:17" hidden="1" x14ac:dyDescent="0.25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 s="3">
        <v>23000000</v>
      </c>
      <c r="M2454" s="3">
        <v>67308282</v>
      </c>
      <c r="N2454" t="s">
        <v>61</v>
      </c>
      <c r="O2454">
        <v>82</v>
      </c>
      <c r="P2454">
        <f>_xlfn.XLOOKUP(D:D,CPI_Index!E:E,CPI_Index!B:B)</f>
        <v>148.19999999999999</v>
      </c>
      <c r="Q2454" s="11">
        <f>M2454*(CPI_Index!$B$112/Movies!P2454)</f>
        <v>138386191.12955466</v>
      </c>
    </row>
    <row r="2455" spans="1:17" hidden="1" x14ac:dyDescent="0.25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 s="3">
        <v>17000000</v>
      </c>
      <c r="M2455" s="3">
        <v>247275374</v>
      </c>
      <c r="N2455" t="s">
        <v>2026</v>
      </c>
      <c r="O2455">
        <v>107</v>
      </c>
      <c r="P2455">
        <f>_xlfn.XLOOKUP(D:D,CPI_Index!E:E,CPI_Index!B:B)</f>
        <v>148.19999999999999</v>
      </c>
      <c r="Q2455" s="11">
        <f>M2455*(CPI_Index!$B$112/Movies!P2455)</f>
        <v>508399503.76383263</v>
      </c>
    </row>
    <row r="2456" spans="1:17" hidden="1" x14ac:dyDescent="0.25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 s="3">
        <v>30000000</v>
      </c>
      <c r="M2456" s="3">
        <v>160638883</v>
      </c>
      <c r="N2456" t="s">
        <v>2100</v>
      </c>
      <c r="O2456">
        <v>133</v>
      </c>
      <c r="P2456">
        <f>_xlfn.XLOOKUP(D:D,CPI_Index!E:E,CPI_Index!B:B)</f>
        <v>148.19999999999999</v>
      </c>
      <c r="Q2456" s="11">
        <f>M2456*(CPI_Index!$B$112/Movies!P2456)</f>
        <v>330274410.59446692</v>
      </c>
    </row>
    <row r="2457" spans="1:17" hidden="1" x14ac:dyDescent="0.25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 s="3">
        <v>34000000</v>
      </c>
      <c r="M2457" s="3">
        <v>50283563</v>
      </c>
      <c r="N2457" t="s">
        <v>23</v>
      </c>
      <c r="O2457">
        <v>118</v>
      </c>
      <c r="P2457">
        <f>_xlfn.XLOOKUP(D:D,CPI_Index!E:E,CPI_Index!B:B)</f>
        <v>148.19999999999999</v>
      </c>
      <c r="Q2457" s="11">
        <f>M2457*(CPI_Index!$B$112/Movies!P2457)</f>
        <v>103383276.96423751</v>
      </c>
    </row>
    <row r="2458" spans="1:17" hidden="1" x14ac:dyDescent="0.25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 s="3">
        <v>23000000</v>
      </c>
      <c r="M2458" s="3">
        <v>50693129</v>
      </c>
      <c r="N2458" t="s">
        <v>7938</v>
      </c>
      <c r="O2458">
        <v>102</v>
      </c>
      <c r="P2458">
        <f>_xlfn.XLOOKUP(D:D,CPI_Index!E:E,CPI_Index!B:B)</f>
        <v>148.19999999999999</v>
      </c>
      <c r="Q2458" s="11">
        <f>M2458*(CPI_Index!$B$112/Movies!P2458)</f>
        <v>104225346.87112011</v>
      </c>
    </row>
    <row r="2459" spans="1:17" hidden="1" x14ac:dyDescent="0.25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 s="3">
        <v>60000000</v>
      </c>
      <c r="M2459" s="3">
        <v>223664608</v>
      </c>
      <c r="N2459" t="s">
        <v>6295</v>
      </c>
      <c r="O2459">
        <v>123</v>
      </c>
      <c r="P2459">
        <f>_xlfn.XLOOKUP(D:D,CPI_Index!E:E,CPI_Index!B:B)</f>
        <v>148.19999999999999</v>
      </c>
      <c r="Q2459" s="11">
        <f>M2459*(CPI_Index!$B$112/Movies!P2459)</f>
        <v>459855641.41430497</v>
      </c>
    </row>
    <row r="2460" spans="1:17" hidden="1" x14ac:dyDescent="0.25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 s="3">
        <v>4400000</v>
      </c>
      <c r="M2460" s="3">
        <v>245700832</v>
      </c>
      <c r="N2460" t="s">
        <v>219</v>
      </c>
      <c r="O2460">
        <v>117</v>
      </c>
      <c r="P2460">
        <f>_xlfn.XLOOKUP(D:D,CPI_Index!E:E,CPI_Index!B:B)</f>
        <v>148.19999999999999</v>
      </c>
      <c r="Q2460" s="11">
        <f>M2460*(CPI_Index!$B$112/Movies!P2460)</f>
        <v>505162236.91228068</v>
      </c>
    </row>
    <row r="2461" spans="1:17" hidden="1" x14ac:dyDescent="0.25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 s="3">
        <v>46000000</v>
      </c>
      <c r="M2461" s="3">
        <v>341631208</v>
      </c>
      <c r="N2461" t="s">
        <v>61</v>
      </c>
      <c r="O2461">
        <v>91</v>
      </c>
      <c r="P2461">
        <f>_xlfn.XLOOKUP(D:D,CPI_Index!E:E,CPI_Index!B:B)</f>
        <v>148.19999999999999</v>
      </c>
      <c r="Q2461" s="11">
        <f>M2461*(CPI_Index!$B$112/Movies!P2461)</f>
        <v>702395607.81106615</v>
      </c>
    </row>
    <row r="2462" spans="1:17" hidden="1" x14ac:dyDescent="0.25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 s="3">
        <v>15000000</v>
      </c>
      <c r="M2462" s="3">
        <v>107217396</v>
      </c>
      <c r="N2462" t="s">
        <v>4531</v>
      </c>
      <c r="O2462">
        <v>86</v>
      </c>
      <c r="P2462">
        <f>_xlfn.XLOOKUP(D:D,CPI_Index!E:E,CPI_Index!B:B)</f>
        <v>148.19999999999999</v>
      </c>
      <c r="Q2462" s="11">
        <f>M2462*(CPI_Index!$B$112/Movies!P2462)</f>
        <v>220439544.94736841</v>
      </c>
    </row>
    <row r="2463" spans="1:17" hidden="1" x14ac:dyDescent="0.25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 s="3">
        <v>18000000</v>
      </c>
      <c r="M2463" s="3">
        <v>50083616</v>
      </c>
      <c r="N2463" t="s">
        <v>31</v>
      </c>
      <c r="O2463">
        <v>115</v>
      </c>
      <c r="P2463">
        <f>_xlfn.XLOOKUP(D:D,CPI_Index!E:E,CPI_Index!B:B)</f>
        <v>148.19999999999999</v>
      </c>
      <c r="Q2463" s="11">
        <f>M2463*(CPI_Index!$B$112/Movies!P2463)</f>
        <v>102972184.85290147</v>
      </c>
    </row>
    <row r="2464" spans="1:17" hidden="1" x14ac:dyDescent="0.25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 s="3">
        <v>35000000</v>
      </c>
      <c r="M2464" s="3">
        <v>99431786</v>
      </c>
      <c r="N2464" t="s">
        <v>7954</v>
      </c>
      <c r="O2464">
        <v>102</v>
      </c>
      <c r="P2464">
        <f>_xlfn.XLOOKUP(D:D,CPI_Index!E:E,CPI_Index!B:B)</f>
        <v>148.19999999999999</v>
      </c>
      <c r="Q2464" s="11">
        <f>M2464*(CPI_Index!$B$112/Movies!P2464)</f>
        <v>204432288.75978407</v>
      </c>
    </row>
    <row r="2465" spans="1:17" hidden="1" x14ac:dyDescent="0.25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 s="3">
        <v>1432358</v>
      </c>
      <c r="N2465" t="s">
        <v>7958</v>
      </c>
      <c r="O2465">
        <v>102</v>
      </c>
      <c r="P2465">
        <f>_xlfn.XLOOKUP(D:D,CPI_Index!E:E,CPI_Index!B:B)</f>
        <v>148.19999999999999</v>
      </c>
      <c r="Q2465" s="11">
        <f>M2465*(CPI_Index!$B$112/Movies!P2465)</f>
        <v>2944935.7800269905</v>
      </c>
    </row>
    <row r="2466" spans="1:17" hidden="1" x14ac:dyDescent="0.25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 s="3">
        <v>62000000</v>
      </c>
      <c r="M2466" s="3">
        <v>215887717</v>
      </c>
      <c r="N2466" t="s">
        <v>6881</v>
      </c>
      <c r="O2466">
        <v>141</v>
      </c>
      <c r="P2466">
        <f>_xlfn.XLOOKUP(D:D,CPI_Index!E:E,CPI_Index!B:B)</f>
        <v>148.19999999999999</v>
      </c>
      <c r="Q2466" s="11">
        <f>M2466*(CPI_Index!$B$112/Movies!P2466)</f>
        <v>443866311.53778678</v>
      </c>
    </row>
    <row r="2467" spans="1:17" hidden="1" x14ac:dyDescent="0.25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 s="3">
        <v>45610410</v>
      </c>
      <c r="N2467" t="s">
        <v>6810</v>
      </c>
      <c r="O2467">
        <v>106</v>
      </c>
      <c r="P2467">
        <f>_xlfn.XLOOKUP(D:D,CPI_Index!E:E,CPI_Index!B:B)</f>
        <v>148.19999999999999</v>
      </c>
      <c r="Q2467" s="11">
        <f>M2467*(CPI_Index!$B$112/Movies!P2467)</f>
        <v>93775249.170040488</v>
      </c>
    </row>
    <row r="2468" spans="1:17" hidden="1" x14ac:dyDescent="0.25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 s="3">
        <v>5000000</v>
      </c>
      <c r="M2468" s="3">
        <v>3049135</v>
      </c>
      <c r="N2468" t="s">
        <v>6886</v>
      </c>
      <c r="O2468">
        <v>99</v>
      </c>
      <c r="P2468">
        <f>_xlfn.XLOOKUP(D:D,CPI_Index!E:E,CPI_Index!B:B)</f>
        <v>148.19999999999999</v>
      </c>
      <c r="Q2468" s="11">
        <f>M2468*(CPI_Index!$B$112/Movies!P2468)</f>
        <v>6269038.0195681509</v>
      </c>
    </row>
    <row r="2469" spans="1:17" hidden="1" x14ac:dyDescent="0.25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 s="3">
        <v>27000</v>
      </c>
      <c r="M2469" s="3">
        <v>3151130</v>
      </c>
      <c r="N2469" t="s">
        <v>7972</v>
      </c>
      <c r="O2469">
        <v>92</v>
      </c>
      <c r="P2469">
        <f>_xlfn.XLOOKUP(D:D,CPI_Index!E:E,CPI_Index!B:B)</f>
        <v>148.19999999999999</v>
      </c>
      <c r="Q2469" s="11">
        <f>M2469*(CPI_Index!$B$112/Movies!P2469)</f>
        <v>6478740.2901484482</v>
      </c>
    </row>
    <row r="2470" spans="1:17" hidden="1" x14ac:dyDescent="0.25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 s="3">
        <v>10475705</v>
      </c>
      <c r="N2470" t="s">
        <v>5721</v>
      </c>
      <c r="O2470">
        <v>96</v>
      </c>
      <c r="P2470">
        <f>_xlfn.XLOOKUP(D:D,CPI_Index!E:E,CPI_Index!B:B)</f>
        <v>148.19999999999999</v>
      </c>
      <c r="Q2470" s="11">
        <f>M2470*(CPI_Index!$B$112/Movies!P2470)</f>
        <v>21538106.029014844</v>
      </c>
    </row>
    <row r="2471" spans="1:17" hidden="1" x14ac:dyDescent="0.25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 s="3">
        <v>75000000</v>
      </c>
      <c r="M2471" s="3">
        <v>183031272</v>
      </c>
      <c r="N2471" t="s">
        <v>7979</v>
      </c>
      <c r="O2471">
        <v>127</v>
      </c>
      <c r="P2471">
        <f>_xlfn.XLOOKUP(D:D,CPI_Index!E:E,CPI_Index!B:B)</f>
        <v>148.19999999999999</v>
      </c>
      <c r="Q2471" s="11">
        <f>M2471*(CPI_Index!$B$112/Movies!P2471)</f>
        <v>376313283.25506073</v>
      </c>
    </row>
    <row r="2472" spans="1:17" hidden="1" x14ac:dyDescent="0.25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 s="3">
        <v>63000000</v>
      </c>
      <c r="M2472" s="3">
        <v>25052000</v>
      </c>
      <c r="N2472" t="s">
        <v>23</v>
      </c>
      <c r="O2472">
        <v>191</v>
      </c>
      <c r="P2472">
        <f>_xlfn.XLOOKUP(D:D,CPI_Index!E:E,CPI_Index!B:B)</f>
        <v>148.19999999999999</v>
      </c>
      <c r="Q2472" s="11">
        <f>M2472*(CPI_Index!$B$112/Movies!P2472)</f>
        <v>51507047.233468287</v>
      </c>
    </row>
    <row r="2473" spans="1:17" hidden="1" x14ac:dyDescent="0.25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 s="3">
        <v>2500000</v>
      </c>
      <c r="M2473" s="3">
        <v>5842603</v>
      </c>
      <c r="N2473" t="s">
        <v>1041</v>
      </c>
      <c r="O2473">
        <v>110</v>
      </c>
      <c r="P2473">
        <f>_xlfn.XLOOKUP(D:D,CPI_Index!E:E,CPI_Index!B:B)</f>
        <v>148.19999999999999</v>
      </c>
      <c r="Q2473" s="11">
        <f>M2473*(CPI_Index!$B$112/Movies!P2473)</f>
        <v>12012423.307017544</v>
      </c>
    </row>
    <row r="2474" spans="1:17" hidden="1" x14ac:dyDescent="0.25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 s="3">
        <v>11265402</v>
      </c>
      <c r="N2474" t="s">
        <v>219</v>
      </c>
      <c r="O2474">
        <v>104</v>
      </c>
      <c r="P2474">
        <f>_xlfn.XLOOKUP(D:D,CPI_Index!E:E,CPI_Index!B:B)</f>
        <v>148.19999999999999</v>
      </c>
      <c r="Q2474" s="11">
        <f>M2474*(CPI_Index!$B$112/Movies!P2474)</f>
        <v>23161727.32388664</v>
      </c>
    </row>
    <row r="2475" spans="1:17" hidden="1" x14ac:dyDescent="0.25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 s="3">
        <v>20000000</v>
      </c>
      <c r="M2475" s="3">
        <v>19306362</v>
      </c>
      <c r="N2475" t="s">
        <v>23</v>
      </c>
      <c r="O2475">
        <v>107</v>
      </c>
      <c r="P2475">
        <f>_xlfn.XLOOKUP(D:D,CPI_Index!E:E,CPI_Index!B:B)</f>
        <v>148.19999999999999</v>
      </c>
      <c r="Q2475" s="11">
        <f>M2475*(CPI_Index!$B$112/Movies!P2475)</f>
        <v>39693984.489878543</v>
      </c>
    </row>
    <row r="2476" spans="1:17" hidden="1" x14ac:dyDescent="0.25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 s="3">
        <v>18000000</v>
      </c>
      <c r="M2476" s="3">
        <v>5887457</v>
      </c>
      <c r="N2476" t="s">
        <v>2092</v>
      </c>
      <c r="O2476">
        <v>127</v>
      </c>
      <c r="P2476">
        <f>_xlfn.XLOOKUP(D:D,CPI_Index!E:E,CPI_Index!B:B)</f>
        <v>148.19999999999999</v>
      </c>
      <c r="Q2476" s="11">
        <f>M2476*(CPI_Index!$B$112/Movies!P2476)</f>
        <v>12104643.373144399</v>
      </c>
    </row>
    <row r="2477" spans="1:17" hidden="1" x14ac:dyDescent="0.25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 s="3">
        <v>35000000</v>
      </c>
      <c r="M2477" s="3">
        <v>118071125</v>
      </c>
      <c r="N2477" t="s">
        <v>44</v>
      </c>
      <c r="O2477">
        <v>118</v>
      </c>
      <c r="P2477">
        <f>_xlfn.XLOOKUP(D:D,CPI_Index!E:E,CPI_Index!B:B)</f>
        <v>148.19999999999999</v>
      </c>
      <c r="Q2477" s="11">
        <f>M2477*(CPI_Index!$B$112/Movies!P2477)</f>
        <v>242754870.36099863</v>
      </c>
    </row>
    <row r="2478" spans="1:17" hidden="1" x14ac:dyDescent="0.25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 s="3">
        <v>55000000</v>
      </c>
      <c r="M2478" s="3">
        <v>214015089</v>
      </c>
      <c r="N2478" t="s">
        <v>23</v>
      </c>
      <c r="O2478">
        <v>128</v>
      </c>
      <c r="P2478">
        <f>_xlfn.XLOOKUP(D:D,CPI_Index!E:E,CPI_Index!B:B)</f>
        <v>148.19999999999999</v>
      </c>
      <c r="Q2478" s="11">
        <f>M2478*(CPI_Index!$B$112/Movies!P2478)</f>
        <v>440016178.26113361</v>
      </c>
    </row>
    <row r="2479" spans="1:17" hidden="1" x14ac:dyDescent="0.25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 s="3">
        <v>24000000</v>
      </c>
      <c r="M2479" s="3">
        <v>50236831</v>
      </c>
      <c r="N2479" t="s">
        <v>8000</v>
      </c>
      <c r="O2479">
        <v>102</v>
      </c>
      <c r="P2479">
        <f>_xlfn.XLOOKUP(D:D,CPI_Index!E:E,CPI_Index!B:B)</f>
        <v>148.19999999999999</v>
      </c>
      <c r="Q2479" s="11">
        <f>M2479*(CPI_Index!$B$112/Movies!P2479)</f>
        <v>103287195.719973</v>
      </c>
    </row>
    <row r="2480" spans="1:17" hidden="1" x14ac:dyDescent="0.25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 s="3">
        <v>8000000</v>
      </c>
      <c r="M2480" s="3">
        <v>8924549</v>
      </c>
      <c r="N2480" t="s">
        <v>2026</v>
      </c>
      <c r="O2480">
        <v>95</v>
      </c>
      <c r="P2480">
        <f>_xlfn.XLOOKUP(D:D,CPI_Index!E:E,CPI_Index!B:B)</f>
        <v>148.19999999999999</v>
      </c>
      <c r="Q2480" s="11">
        <f>M2480*(CPI_Index!$B$112/Movies!P2480)</f>
        <v>18348920.919703104</v>
      </c>
    </row>
    <row r="2481" spans="1:17" hidden="1" x14ac:dyDescent="0.25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 s="3">
        <v>40000000</v>
      </c>
      <c r="M2481" s="3">
        <v>38087756</v>
      </c>
      <c r="N2481" t="s">
        <v>23</v>
      </c>
      <c r="O2481">
        <v>95</v>
      </c>
      <c r="P2481">
        <f>_xlfn.XLOOKUP(D:D,CPI_Index!E:E,CPI_Index!B:B)</f>
        <v>148.19999999999999</v>
      </c>
      <c r="Q2481" s="11">
        <f>M2481*(CPI_Index!$B$112/Movies!P2481)</f>
        <v>78308631.937921718</v>
      </c>
    </row>
    <row r="2482" spans="1:17" hidden="1" x14ac:dyDescent="0.25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 s="3">
        <v>50000000</v>
      </c>
      <c r="M2482" s="3">
        <v>119208989</v>
      </c>
      <c r="N2482" t="s">
        <v>44</v>
      </c>
      <c r="O2482">
        <v>104</v>
      </c>
      <c r="P2482">
        <f>_xlfn.XLOOKUP(D:D,CPI_Index!E:E,CPI_Index!B:B)</f>
        <v>148.19999999999999</v>
      </c>
      <c r="Q2482" s="11">
        <f>M2482*(CPI_Index!$B$112/Movies!P2482)</f>
        <v>245094324.88731444</v>
      </c>
    </row>
    <row r="2483" spans="1:17" hidden="1" x14ac:dyDescent="0.25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 s="3">
        <v>11500000</v>
      </c>
      <c r="M2483" s="3">
        <v>33351557</v>
      </c>
      <c r="N2483" t="s">
        <v>8010</v>
      </c>
      <c r="O2483">
        <v>99</v>
      </c>
      <c r="P2483">
        <f>_xlfn.XLOOKUP(D:D,CPI_Index!E:E,CPI_Index!B:B)</f>
        <v>148.19999999999999</v>
      </c>
      <c r="Q2483" s="11">
        <f>M2483*(CPI_Index!$B$112/Movies!P2483)</f>
        <v>68570981.227395415</v>
      </c>
    </row>
    <row r="2484" spans="1:17" hidden="1" x14ac:dyDescent="0.25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 s="3">
        <v>30000000</v>
      </c>
      <c r="M2484" s="3">
        <v>51132598</v>
      </c>
      <c r="N2484" t="s">
        <v>44</v>
      </c>
      <c r="O2484">
        <v>83</v>
      </c>
      <c r="P2484">
        <f>_xlfn.XLOOKUP(D:D,CPI_Index!E:E,CPI_Index!B:B)</f>
        <v>148.19999999999999</v>
      </c>
      <c r="Q2484" s="11">
        <f>M2484*(CPI_Index!$B$112/Movies!P2484)</f>
        <v>105128897.5074224</v>
      </c>
    </row>
    <row r="2485" spans="1:17" hidden="1" x14ac:dyDescent="0.25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 s="3">
        <v>7770731</v>
      </c>
      <c r="N2485" t="s">
        <v>8014</v>
      </c>
      <c r="O2485">
        <v>98</v>
      </c>
      <c r="P2485">
        <f>_xlfn.XLOOKUP(D:D,CPI_Index!E:E,CPI_Index!B:B)</f>
        <v>148.19999999999999</v>
      </c>
      <c r="Q2485" s="11">
        <f>M2485*(CPI_Index!$B$112/Movies!P2485)</f>
        <v>15976664.883265857</v>
      </c>
    </row>
    <row r="2486" spans="1:17" hidden="1" x14ac:dyDescent="0.25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 s="3">
        <v>3581969</v>
      </c>
      <c r="N2486" t="s">
        <v>6713</v>
      </c>
      <c r="O2486">
        <v>99</v>
      </c>
      <c r="P2486">
        <f>_xlfn.XLOOKUP(D:D,CPI_Index!E:E,CPI_Index!B:B)</f>
        <v>148.19999999999999</v>
      </c>
      <c r="Q2486" s="11">
        <f>M2486*(CPI_Index!$B$112/Movies!P2486)</f>
        <v>7364547.5998650473</v>
      </c>
    </row>
    <row r="2487" spans="1:17" hidden="1" x14ac:dyDescent="0.25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 s="3">
        <v>60000000</v>
      </c>
      <c r="M2487" s="3">
        <v>108431355</v>
      </c>
      <c r="N2487" t="s">
        <v>61</v>
      </c>
      <c r="O2487">
        <v>109</v>
      </c>
      <c r="P2487">
        <f>_xlfn.XLOOKUP(D:D,CPI_Index!E:E,CPI_Index!B:B)</f>
        <v>148.19999999999999</v>
      </c>
      <c r="Q2487" s="11">
        <f>M2487*(CPI_Index!$B$112/Movies!P2487)</f>
        <v>222935451.20445344</v>
      </c>
    </row>
    <row r="2488" spans="1:17" hidden="1" x14ac:dyDescent="0.25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 s="3">
        <v>8000000</v>
      </c>
      <c r="M2488" s="3">
        <v>19721741</v>
      </c>
      <c r="N2488" t="s">
        <v>2026</v>
      </c>
      <c r="O2488">
        <v>112</v>
      </c>
      <c r="P2488">
        <f>_xlfn.XLOOKUP(D:D,CPI_Index!E:E,CPI_Index!B:B)</f>
        <v>148.19999999999999</v>
      </c>
      <c r="Q2488" s="11">
        <f>M2488*(CPI_Index!$B$112/Movies!P2488)</f>
        <v>40548005.956140347</v>
      </c>
    </row>
    <row r="2489" spans="1:17" hidden="1" x14ac:dyDescent="0.25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 s="3">
        <v>48000000</v>
      </c>
      <c r="M2489" s="3">
        <v>16827402</v>
      </c>
      <c r="N2489" t="s">
        <v>180</v>
      </c>
      <c r="O2489">
        <v>99</v>
      </c>
      <c r="P2489">
        <f>_xlfn.XLOOKUP(D:D,CPI_Index!E:E,CPI_Index!B:B)</f>
        <v>148.19999999999999</v>
      </c>
      <c r="Q2489" s="11">
        <f>M2489*(CPI_Index!$B$112/Movies!P2489)</f>
        <v>34597229.348178133</v>
      </c>
    </row>
    <row r="2490" spans="1:17" hidden="1" x14ac:dyDescent="0.25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 s="3">
        <v>45000000</v>
      </c>
      <c r="M2490" s="3">
        <v>94216343</v>
      </c>
      <c r="N2490" t="s">
        <v>61</v>
      </c>
      <c r="O2490">
        <v>111</v>
      </c>
      <c r="P2490">
        <f>_xlfn.XLOOKUP(D:D,CPI_Index!E:E,CPI_Index!B:B)</f>
        <v>148.19999999999999</v>
      </c>
      <c r="Q2490" s="11">
        <f>M2490*(CPI_Index!$B$112/Movies!P2490)</f>
        <v>193709309.79824561</v>
      </c>
    </row>
    <row r="2491" spans="1:17" hidden="1" x14ac:dyDescent="0.25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 s="3">
        <v>5751882</v>
      </c>
      <c r="N2491" t="s">
        <v>180</v>
      </c>
      <c r="O2491">
        <v>92</v>
      </c>
      <c r="P2491">
        <f>_xlfn.XLOOKUP(D:D,CPI_Index!E:E,CPI_Index!B:B)</f>
        <v>148.19999999999999</v>
      </c>
      <c r="Q2491" s="11">
        <f>M2491*(CPI_Index!$B$112/Movies!P2491)</f>
        <v>11825900.441295546</v>
      </c>
    </row>
    <row r="2492" spans="1:17" hidden="1" x14ac:dyDescent="0.25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 s="3">
        <v>600000</v>
      </c>
      <c r="M2492" s="3">
        <v>185898</v>
      </c>
      <c r="N2492" t="s">
        <v>8029</v>
      </c>
      <c r="O2492">
        <v>87</v>
      </c>
      <c r="P2492">
        <f>_xlfn.XLOOKUP(D:D,CPI_Index!E:E,CPI_Index!B:B)</f>
        <v>148.19999999999999</v>
      </c>
      <c r="Q2492" s="11">
        <f>M2492*(CPI_Index!$B$112/Movies!P2492)</f>
        <v>382207.2914979757</v>
      </c>
    </row>
    <row r="2493" spans="1:17" hidden="1" x14ac:dyDescent="0.25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 s="3">
        <v>12000000</v>
      </c>
      <c r="M2493" s="3">
        <v>15876353</v>
      </c>
      <c r="N2493" t="s">
        <v>31</v>
      </c>
      <c r="O2493">
        <v>107</v>
      </c>
      <c r="P2493">
        <f>_xlfn.XLOOKUP(D:D,CPI_Index!E:E,CPI_Index!B:B)</f>
        <v>148.19999999999999</v>
      </c>
      <c r="Q2493" s="11">
        <f>M2493*(CPI_Index!$B$112/Movies!P2493)</f>
        <v>32641867.47031039</v>
      </c>
    </row>
    <row r="2494" spans="1:17" hidden="1" x14ac:dyDescent="0.25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 s="3">
        <v>28000000</v>
      </c>
      <c r="M2494" s="3">
        <v>30156002</v>
      </c>
      <c r="N2494" t="s">
        <v>118</v>
      </c>
      <c r="O2494">
        <v>121</v>
      </c>
      <c r="P2494">
        <f>_xlfn.XLOOKUP(D:D,CPI_Index!E:E,CPI_Index!B:B)</f>
        <v>148.19999999999999</v>
      </c>
      <c r="Q2494" s="11">
        <f>M2494*(CPI_Index!$B$112/Movies!P2494)</f>
        <v>62000902.897435896</v>
      </c>
    </row>
    <row r="2495" spans="1:17" hidden="1" x14ac:dyDescent="0.25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 s="3">
        <v>40000000</v>
      </c>
      <c r="M2495" s="3">
        <v>19726050</v>
      </c>
      <c r="N2495" t="s">
        <v>8036</v>
      </c>
      <c r="O2495">
        <v>121</v>
      </c>
      <c r="P2495">
        <f>_xlfn.XLOOKUP(D:D,CPI_Index!E:E,CPI_Index!B:B)</f>
        <v>148.19999999999999</v>
      </c>
      <c r="Q2495" s="11">
        <f>M2495*(CPI_Index!$B$112/Movies!P2495)</f>
        <v>40556865.283400811</v>
      </c>
    </row>
    <row r="2496" spans="1:17" hidden="1" x14ac:dyDescent="0.25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 s="3">
        <v>40000000</v>
      </c>
      <c r="M2496" s="3">
        <v>7182747</v>
      </c>
      <c r="N2496" t="s">
        <v>5109</v>
      </c>
      <c r="O2496">
        <v>87</v>
      </c>
      <c r="P2496">
        <f>_xlfn.XLOOKUP(D:D,CPI_Index!E:E,CPI_Index!B:B)</f>
        <v>148.19999999999999</v>
      </c>
      <c r="Q2496" s="11">
        <f>M2496*(CPI_Index!$B$112/Movies!P2496)</f>
        <v>14767766.605263157</v>
      </c>
    </row>
    <row r="2497" spans="1:17" hidden="1" x14ac:dyDescent="0.25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 s="3">
        <v>9000000</v>
      </c>
      <c r="M2497" s="3">
        <v>15482277</v>
      </c>
      <c r="N2497" t="s">
        <v>7419</v>
      </c>
      <c r="O2497">
        <v>106</v>
      </c>
      <c r="P2497">
        <f>_xlfn.XLOOKUP(D:D,CPI_Index!E:E,CPI_Index!B:B)</f>
        <v>148.19999999999999</v>
      </c>
      <c r="Q2497" s="11">
        <f>M2497*(CPI_Index!$B$112/Movies!P2497)</f>
        <v>31831645.087044533</v>
      </c>
    </row>
    <row r="2498" spans="1:17" hidden="1" x14ac:dyDescent="0.25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 s="3">
        <v>45000000</v>
      </c>
      <c r="M2498" s="3">
        <v>117615211</v>
      </c>
      <c r="N2498" t="s">
        <v>23</v>
      </c>
      <c r="O2498">
        <v>119</v>
      </c>
      <c r="P2498">
        <f>_xlfn.XLOOKUP(D:D,CPI_Index!E:E,CPI_Index!B:B)</f>
        <v>148.19999999999999</v>
      </c>
      <c r="Q2498" s="11">
        <f>M2498*(CPI_Index!$B$112/Movies!P2498)</f>
        <v>241817508.71592441</v>
      </c>
    </row>
    <row r="2499" spans="1:17" hidden="1" x14ac:dyDescent="0.25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 s="3">
        <v>30577969</v>
      </c>
      <c r="N2499" t="s">
        <v>1724</v>
      </c>
      <c r="O2499">
        <v>93</v>
      </c>
      <c r="P2499">
        <f>_xlfn.XLOOKUP(D:D,CPI_Index!E:E,CPI_Index!B:B)</f>
        <v>148.19999999999999</v>
      </c>
      <c r="Q2499" s="11">
        <f>M2499*(CPI_Index!$B$112/Movies!P2499)</f>
        <v>62868469.327260457</v>
      </c>
    </row>
    <row r="2500" spans="1:17" hidden="1" x14ac:dyDescent="0.25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 s="3">
        <v>20000000</v>
      </c>
      <c r="M2500" s="3">
        <v>37939757</v>
      </c>
      <c r="N2500" t="s">
        <v>2100</v>
      </c>
      <c r="O2500">
        <v>101</v>
      </c>
      <c r="P2500">
        <f>_xlfn.XLOOKUP(D:D,CPI_Index!E:E,CPI_Index!B:B)</f>
        <v>148.19999999999999</v>
      </c>
      <c r="Q2500" s="11">
        <f>M2500*(CPI_Index!$B$112/Movies!P2500)</f>
        <v>78004345.195006743</v>
      </c>
    </row>
    <row r="2501" spans="1:17" hidden="1" x14ac:dyDescent="0.25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 s="3">
        <v>20059210</v>
      </c>
      <c r="N2501" t="s">
        <v>2100</v>
      </c>
      <c r="O2501">
        <v>109</v>
      </c>
      <c r="P2501">
        <f>_xlfn.XLOOKUP(D:D,CPI_Index!E:E,CPI_Index!B:B)</f>
        <v>148.19999999999999</v>
      </c>
      <c r="Q2501" s="11">
        <f>M2501*(CPI_Index!$B$112/Movies!P2501)</f>
        <v>41241844.041835353</v>
      </c>
    </row>
    <row r="2502" spans="1:17" hidden="1" x14ac:dyDescent="0.25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 s="3">
        <v>1608570</v>
      </c>
      <c r="N2502" t="s">
        <v>8059</v>
      </c>
      <c r="O2502">
        <v>102</v>
      </c>
      <c r="P2502">
        <f>_xlfn.XLOOKUP(D:D,CPI_Index!E:E,CPI_Index!B:B)</f>
        <v>148.19999999999999</v>
      </c>
      <c r="Q2502" s="11">
        <f>M2502*(CPI_Index!$B$112/Movies!P2502)</f>
        <v>3307228.6032388662</v>
      </c>
    </row>
    <row r="2503" spans="1:17" hidden="1" x14ac:dyDescent="0.25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 s="3">
        <v>70000000</v>
      </c>
      <c r="M2503" s="3">
        <v>131002597</v>
      </c>
      <c r="N2503" t="s">
        <v>31</v>
      </c>
      <c r="O2503">
        <v>125</v>
      </c>
      <c r="P2503">
        <f>_xlfn.XLOOKUP(D:D,CPI_Index!E:E,CPI_Index!B:B)</f>
        <v>148.19999999999999</v>
      </c>
      <c r="Q2503" s="11">
        <f>M2503*(CPI_Index!$B$112/Movies!P2503)</f>
        <v>269342046.59851551</v>
      </c>
    </row>
    <row r="2504" spans="1:17" hidden="1" x14ac:dyDescent="0.25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 s="3">
        <v>45000000</v>
      </c>
      <c r="M2504" s="3">
        <v>112006296</v>
      </c>
      <c r="N2504" t="s">
        <v>2100</v>
      </c>
      <c r="O2504">
        <v>123</v>
      </c>
      <c r="P2504">
        <f>_xlfn.XLOOKUP(D:D,CPI_Index!E:E,CPI_Index!B:B)</f>
        <v>148.19999999999999</v>
      </c>
      <c r="Q2504" s="11">
        <f>M2504*(CPI_Index!$B$112/Movies!P2504)</f>
        <v>230285549.19838056</v>
      </c>
    </row>
    <row r="2505" spans="1:17" hidden="1" x14ac:dyDescent="0.25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 s="3">
        <v>25000000</v>
      </c>
      <c r="M2505" s="3">
        <v>6841570</v>
      </c>
      <c r="N2505" t="s">
        <v>8067</v>
      </c>
      <c r="O2505">
        <v>113</v>
      </c>
      <c r="P2505">
        <f>_xlfn.XLOOKUP(D:D,CPI_Index!E:E,CPI_Index!B:B)</f>
        <v>148.19999999999999</v>
      </c>
      <c r="Q2505" s="11">
        <f>M2505*(CPI_Index!$B$112/Movies!P2505)</f>
        <v>14066304.851551956</v>
      </c>
    </row>
    <row r="2506" spans="1:17" hidden="1" x14ac:dyDescent="0.25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 s="3">
        <v>27000000</v>
      </c>
      <c r="M2506" s="3">
        <v>43229904</v>
      </c>
      <c r="N2506" t="s">
        <v>8070</v>
      </c>
      <c r="O2506">
        <v>111</v>
      </c>
      <c r="P2506">
        <f>_xlfn.XLOOKUP(D:D,CPI_Index!E:E,CPI_Index!B:B)</f>
        <v>148.19999999999999</v>
      </c>
      <c r="Q2506" s="11">
        <f>M2506*(CPI_Index!$B$112/Movies!P2506)</f>
        <v>88880915.983805671</v>
      </c>
    </row>
    <row r="2507" spans="1:17" hidden="1" x14ac:dyDescent="0.25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 s="3">
        <v>40000000</v>
      </c>
      <c r="M2507" s="3">
        <v>2816518</v>
      </c>
      <c r="N2507" t="s">
        <v>219</v>
      </c>
      <c r="O2507">
        <v>111</v>
      </c>
      <c r="P2507">
        <f>_xlfn.XLOOKUP(D:D,CPI_Index!E:E,CPI_Index!B:B)</f>
        <v>148.19999999999999</v>
      </c>
      <c r="Q2507" s="11">
        <f>M2507*(CPI_Index!$B$112/Movies!P2507)</f>
        <v>5790776.2118758429</v>
      </c>
    </row>
    <row r="2508" spans="1:17" hidden="1" x14ac:dyDescent="0.25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 s="3">
        <v>27000000</v>
      </c>
      <c r="M2508" s="3">
        <v>101646581</v>
      </c>
      <c r="N2508" t="s">
        <v>6210</v>
      </c>
      <c r="O2508">
        <v>99</v>
      </c>
      <c r="P2508">
        <f>_xlfn.XLOOKUP(D:D,CPI_Index!E:E,CPI_Index!B:B)</f>
        <v>148.19999999999999</v>
      </c>
      <c r="Q2508" s="11">
        <f>M2508*(CPI_Index!$B$112/Movies!P2508)</f>
        <v>208985919.23549256</v>
      </c>
    </row>
    <row r="2509" spans="1:17" hidden="1" x14ac:dyDescent="0.25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 s="3">
        <v>22000000</v>
      </c>
      <c r="M2509" s="3">
        <v>190539357</v>
      </c>
      <c r="N2509" t="s">
        <v>1724</v>
      </c>
      <c r="O2509">
        <v>97</v>
      </c>
      <c r="P2509">
        <f>_xlfn.XLOOKUP(D:D,CPI_Index!E:E,CPI_Index!B:B)</f>
        <v>148.19999999999999</v>
      </c>
      <c r="Q2509" s="11">
        <f>M2509*(CPI_Index!$B$112/Movies!P2509)</f>
        <v>391749946.54453439</v>
      </c>
    </row>
    <row r="2510" spans="1:17" hidden="1" x14ac:dyDescent="0.25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 s="3">
        <v>45000000</v>
      </c>
      <c r="M2510" s="3">
        <v>170362582</v>
      </c>
      <c r="N2510" t="s">
        <v>23</v>
      </c>
      <c r="O2510">
        <v>110</v>
      </c>
      <c r="P2510">
        <f>_xlfn.XLOOKUP(D:D,CPI_Index!E:E,CPI_Index!B:B)</f>
        <v>148.19999999999999</v>
      </c>
      <c r="Q2510" s="11">
        <f>M2510*(CPI_Index!$B$112/Movies!P2510)</f>
        <v>350266388.22807014</v>
      </c>
    </row>
    <row r="2511" spans="1:17" hidden="1" x14ac:dyDescent="0.25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 s="3">
        <v>27000000</v>
      </c>
      <c r="M2511" s="3">
        <v>13670688</v>
      </c>
      <c r="N2511" t="s">
        <v>180</v>
      </c>
      <c r="O2511">
        <v>80</v>
      </c>
      <c r="P2511">
        <f>_xlfn.XLOOKUP(D:D,CPI_Index!E:E,CPI_Index!B:B)</f>
        <v>148.19999999999999</v>
      </c>
      <c r="Q2511" s="11">
        <f>M2511*(CPI_Index!$B$112/Movies!P2511)</f>
        <v>28107008.32388664</v>
      </c>
    </row>
    <row r="2512" spans="1:17" hidden="1" x14ac:dyDescent="0.25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 s="3">
        <v>2500000</v>
      </c>
      <c r="M2512" s="3">
        <v>2079569</v>
      </c>
      <c r="N2512" t="s">
        <v>1985</v>
      </c>
      <c r="O2512">
        <v>89</v>
      </c>
      <c r="P2512">
        <f>_xlfn.XLOOKUP(D:D,CPI_Index!E:E,CPI_Index!B:B)</f>
        <v>148.19999999999999</v>
      </c>
      <c r="Q2512" s="11">
        <f>M2512*(CPI_Index!$B$112/Movies!P2512)</f>
        <v>4275605.08974359</v>
      </c>
    </row>
    <row r="2513" spans="1:17" hidden="1" x14ac:dyDescent="0.25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 s="3">
        <v>13000000</v>
      </c>
      <c r="M2513" s="3">
        <v>7820688</v>
      </c>
      <c r="N2513" t="s">
        <v>8067</v>
      </c>
      <c r="O2513">
        <v>95</v>
      </c>
      <c r="P2513">
        <f>_xlfn.XLOOKUP(D:D,CPI_Index!E:E,CPI_Index!B:B)</f>
        <v>148.19999999999999</v>
      </c>
      <c r="Q2513" s="11">
        <f>M2513*(CPI_Index!$B$112/Movies!P2513)</f>
        <v>16079376.744939271</v>
      </c>
    </row>
    <row r="2514" spans="1:17" hidden="1" x14ac:dyDescent="0.25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 s="3">
        <v>25000000</v>
      </c>
      <c r="M2514" s="3">
        <v>15240435</v>
      </c>
      <c r="N2514" t="s">
        <v>180</v>
      </c>
      <c r="O2514">
        <v>99</v>
      </c>
      <c r="P2514">
        <f>_xlfn.XLOOKUP(D:D,CPI_Index!E:E,CPI_Index!B:B)</f>
        <v>148.19999999999999</v>
      </c>
      <c r="Q2514" s="11">
        <f>M2514*(CPI_Index!$B$112/Movies!P2514)</f>
        <v>31334416.629554655</v>
      </c>
    </row>
    <row r="2515" spans="1:17" hidden="1" x14ac:dyDescent="0.25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 s="3">
        <v>25000000</v>
      </c>
      <c r="M2515" s="3">
        <v>48063435</v>
      </c>
      <c r="N2515" t="s">
        <v>61</v>
      </c>
      <c r="O2515">
        <v>108</v>
      </c>
      <c r="P2515">
        <f>_xlfn.XLOOKUP(D:D,CPI_Index!E:E,CPI_Index!B:B)</f>
        <v>148.19999999999999</v>
      </c>
      <c r="Q2515" s="11">
        <f>M2515*(CPI_Index!$B$112/Movies!P2515)</f>
        <v>98818681.81174089</v>
      </c>
    </row>
    <row r="2516" spans="1:17" hidden="1" x14ac:dyDescent="0.25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 s="3">
        <v>50021959</v>
      </c>
      <c r="N2516" t="s">
        <v>2092</v>
      </c>
      <c r="O2516">
        <v>126</v>
      </c>
      <c r="P2516">
        <f>_xlfn.XLOOKUP(D:D,CPI_Index!E:E,CPI_Index!B:B)</f>
        <v>148.19999999999999</v>
      </c>
      <c r="Q2516" s="11">
        <f>M2516*(CPI_Index!$B$112/Movies!P2516)</f>
        <v>102845417.72807017</v>
      </c>
    </row>
    <row r="2517" spans="1:17" hidden="1" x14ac:dyDescent="0.25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 s="3">
        <v>16000000</v>
      </c>
      <c r="M2517" s="3">
        <v>3359465</v>
      </c>
      <c r="N2517" t="s">
        <v>50</v>
      </c>
      <c r="O2517">
        <v>101</v>
      </c>
      <c r="P2517">
        <f>_xlfn.XLOOKUP(D:D,CPI_Index!E:E,CPI_Index!B:B)</f>
        <v>148.19999999999999</v>
      </c>
      <c r="Q2517" s="11">
        <f>M2517*(CPI_Index!$B$112/Movies!P2517)</f>
        <v>6907078.1747638322</v>
      </c>
    </row>
    <row r="2518" spans="1:17" hidden="1" x14ac:dyDescent="0.25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 s="3">
        <v>31000000</v>
      </c>
      <c r="M2518" s="3">
        <v>24822619</v>
      </c>
      <c r="N2518" t="s">
        <v>6531</v>
      </c>
      <c r="O2518">
        <v>133</v>
      </c>
      <c r="P2518">
        <f>_xlfn.XLOOKUP(D:D,CPI_Index!E:E,CPI_Index!B:B)</f>
        <v>148.19999999999999</v>
      </c>
      <c r="Q2518" s="11">
        <f>M2518*(CPI_Index!$B$112/Movies!P2518)</f>
        <v>51035438.659244262</v>
      </c>
    </row>
    <row r="2519" spans="1:17" hidden="1" x14ac:dyDescent="0.25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 s="3">
        <v>7400000</v>
      </c>
      <c r="M2519" s="3">
        <v>7727256</v>
      </c>
      <c r="N2519" t="s">
        <v>2026</v>
      </c>
      <c r="O2519">
        <v>96</v>
      </c>
      <c r="P2519">
        <f>_xlfn.XLOOKUP(D:D,CPI_Index!E:E,CPI_Index!B:B)</f>
        <v>148.19999999999999</v>
      </c>
      <c r="Q2519" s="11">
        <f>M2519*(CPI_Index!$B$112/Movies!P2519)</f>
        <v>15887280.048582995</v>
      </c>
    </row>
    <row r="2520" spans="1:17" hidden="1" x14ac:dyDescent="0.25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 s="3">
        <v>25479558</v>
      </c>
      <c r="N2520" t="s">
        <v>2092</v>
      </c>
      <c r="O2520">
        <v>90</v>
      </c>
      <c r="P2520">
        <f>_xlfn.XLOOKUP(D:D,CPI_Index!E:E,CPI_Index!B:B)</f>
        <v>148.19999999999999</v>
      </c>
      <c r="Q2520" s="11">
        <f>M2520*(CPI_Index!$B$112/Movies!P2520)</f>
        <v>52386108.789473683</v>
      </c>
    </row>
    <row r="2521" spans="1:17" hidden="1" x14ac:dyDescent="0.25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 s="3">
        <v>24500000</v>
      </c>
      <c r="M2521" s="3">
        <v>106683817</v>
      </c>
      <c r="N2521" t="s">
        <v>8105</v>
      </c>
      <c r="O2521">
        <v>112</v>
      </c>
      <c r="P2521">
        <f>_xlfn.XLOOKUP(D:D,CPI_Index!E:E,CPI_Index!B:B)</f>
        <v>148.19999999999999</v>
      </c>
      <c r="Q2521" s="11">
        <f>M2521*(CPI_Index!$B$112/Movies!P2521)</f>
        <v>219342503.64304993</v>
      </c>
    </row>
    <row r="2522" spans="1:17" hidden="1" x14ac:dyDescent="0.25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 s="3">
        <v>1237219</v>
      </c>
      <c r="N2522" t="s">
        <v>6713</v>
      </c>
      <c r="O2522">
        <v>92</v>
      </c>
      <c r="P2522">
        <f>_xlfn.XLOOKUP(D:D,CPI_Index!E:E,CPI_Index!B:B)</f>
        <v>148.19999999999999</v>
      </c>
      <c r="Q2522" s="11">
        <f>M2522*(CPI_Index!$B$112/Movies!P2522)</f>
        <v>2543728.9426450743</v>
      </c>
    </row>
    <row r="2523" spans="1:17" hidden="1" x14ac:dyDescent="0.25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 s="3">
        <v>17359799</v>
      </c>
      <c r="N2523" t="s">
        <v>4207</v>
      </c>
      <c r="O2523">
        <v>99</v>
      </c>
      <c r="P2523">
        <f>_xlfn.XLOOKUP(D:D,CPI_Index!E:E,CPI_Index!B:B)</f>
        <v>148.19999999999999</v>
      </c>
      <c r="Q2523" s="11">
        <f>M2523*(CPI_Index!$B$112/Movies!P2523)</f>
        <v>35691840.454116061</v>
      </c>
    </row>
    <row r="2524" spans="1:17" hidden="1" x14ac:dyDescent="0.25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 s="3">
        <v>1596687</v>
      </c>
      <c r="N2524" t="s">
        <v>4531</v>
      </c>
      <c r="O2524">
        <v>102</v>
      </c>
      <c r="P2524">
        <f>_xlfn.XLOOKUP(D:D,CPI_Index!E:E,CPI_Index!B:B)</f>
        <v>148.19999999999999</v>
      </c>
      <c r="Q2524" s="11">
        <f>M2524*(CPI_Index!$B$112/Movies!P2524)</f>
        <v>3282797.0910931174</v>
      </c>
    </row>
    <row r="2525" spans="1:17" hidden="1" x14ac:dyDescent="0.25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 s="3">
        <v>30057974</v>
      </c>
      <c r="N2525" t="s">
        <v>61</v>
      </c>
      <c r="O2525">
        <v>115</v>
      </c>
      <c r="P2525">
        <f>_xlfn.XLOOKUP(D:D,CPI_Index!E:E,CPI_Index!B:B)</f>
        <v>148.19999999999999</v>
      </c>
      <c r="Q2525" s="11">
        <f>M2525*(CPI_Index!$B$112/Movies!P2525)</f>
        <v>61799356.800269902</v>
      </c>
    </row>
    <row r="2526" spans="1:17" hidden="1" x14ac:dyDescent="0.25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 s="3">
        <v>25000000</v>
      </c>
      <c r="M2526" s="3">
        <v>30626182</v>
      </c>
      <c r="N2526" t="s">
        <v>23</v>
      </c>
      <c r="O2526">
        <v>105</v>
      </c>
      <c r="P2526">
        <f>_xlfn.XLOOKUP(D:D,CPI_Index!E:E,CPI_Index!B:B)</f>
        <v>148.19999999999999</v>
      </c>
      <c r="Q2526" s="11">
        <f>M2526*(CPI_Index!$B$112/Movies!P2526)</f>
        <v>62967595.515519567</v>
      </c>
    </row>
    <row r="2527" spans="1:17" hidden="1" x14ac:dyDescent="0.25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 s="3">
        <v>39003</v>
      </c>
      <c r="N2527" t="s">
        <v>6713</v>
      </c>
      <c r="O2527">
        <v>102</v>
      </c>
      <c r="P2527">
        <f>_xlfn.XLOOKUP(D:D,CPI_Index!E:E,CPI_Index!B:B)</f>
        <v>148.19999999999999</v>
      </c>
      <c r="Q2527" s="11">
        <f>M2527*(CPI_Index!$B$112/Movies!P2527)</f>
        <v>80190.378542510123</v>
      </c>
    </row>
    <row r="2528" spans="1:17" hidden="1" x14ac:dyDescent="0.25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 s="3">
        <v>25000000</v>
      </c>
      <c r="M2528" s="3">
        <v>68792531</v>
      </c>
      <c r="N2528" t="s">
        <v>2026</v>
      </c>
      <c r="O2528">
        <v>97</v>
      </c>
      <c r="P2528">
        <f>_xlfn.XLOOKUP(D:D,CPI_Index!E:E,CPI_Index!B:B)</f>
        <v>148.19999999999999</v>
      </c>
      <c r="Q2528" s="11">
        <f>M2528*(CPI_Index!$B$112/Movies!P2528)</f>
        <v>141437815.085695</v>
      </c>
    </row>
    <row r="2529" spans="1:17" hidden="1" x14ac:dyDescent="0.25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 s="3">
        <v>4221036</v>
      </c>
      <c r="N2529" t="s">
        <v>6611</v>
      </c>
      <c r="O2529">
        <v>103</v>
      </c>
      <c r="P2529">
        <f>_xlfn.XLOOKUP(D:D,CPI_Index!E:E,CPI_Index!B:B)</f>
        <v>148.19999999999999</v>
      </c>
      <c r="Q2529" s="11">
        <f>M2529*(CPI_Index!$B$112/Movies!P2529)</f>
        <v>8678472.8016194329</v>
      </c>
    </row>
    <row r="2530" spans="1:17" hidden="1" x14ac:dyDescent="0.25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 s="3">
        <v>19000000</v>
      </c>
      <c r="M2530" s="3">
        <v>7408745</v>
      </c>
      <c r="N2530" t="s">
        <v>50</v>
      </c>
      <c r="O2530">
        <v>90</v>
      </c>
      <c r="P2530">
        <f>_xlfn.XLOOKUP(D:D,CPI_Index!E:E,CPI_Index!B:B)</f>
        <v>148.19999999999999</v>
      </c>
      <c r="Q2530" s="11">
        <f>M2530*(CPI_Index!$B$112/Movies!P2530)</f>
        <v>15232419.71322537</v>
      </c>
    </row>
    <row r="2531" spans="1:17" hidden="1" x14ac:dyDescent="0.25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 s="3">
        <v>28000000</v>
      </c>
      <c r="M2531" s="3">
        <v>11373501</v>
      </c>
      <c r="N2531" t="s">
        <v>1056</v>
      </c>
      <c r="O2531">
        <v>86</v>
      </c>
      <c r="P2531">
        <f>_xlfn.XLOOKUP(D:D,CPI_Index!E:E,CPI_Index!B:B)</f>
        <v>148.19999999999999</v>
      </c>
      <c r="Q2531" s="11">
        <f>M2531*(CPI_Index!$B$112/Movies!P2531)</f>
        <v>23383979.451417003</v>
      </c>
    </row>
    <row r="2532" spans="1:17" hidden="1" x14ac:dyDescent="0.25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 s="3">
        <v>7850000</v>
      </c>
      <c r="M2532" s="3">
        <v>2341309</v>
      </c>
      <c r="N2532" t="s">
        <v>8129</v>
      </c>
      <c r="O2532">
        <v>96</v>
      </c>
      <c r="P2532">
        <f>_xlfn.XLOOKUP(D:D,CPI_Index!E:E,CPI_Index!B:B)</f>
        <v>148.19999999999999</v>
      </c>
      <c r="Q2532" s="11">
        <f>M2532*(CPI_Index!$B$112/Movies!P2532)</f>
        <v>4813743.9426450739</v>
      </c>
    </row>
    <row r="2533" spans="1:17" hidden="1" x14ac:dyDescent="0.25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 s="3">
        <v>12000000</v>
      </c>
      <c r="M2533" s="3">
        <v>3103716</v>
      </c>
      <c r="N2533" t="s">
        <v>7526</v>
      </c>
      <c r="O2533">
        <v>103</v>
      </c>
      <c r="P2533">
        <f>_xlfn.XLOOKUP(D:D,CPI_Index!E:E,CPI_Index!B:B)</f>
        <v>148.19999999999999</v>
      </c>
      <c r="Q2533" s="11">
        <f>M2533*(CPI_Index!$B$112/Movies!P2533)</f>
        <v>6381256.8502024291</v>
      </c>
    </row>
    <row r="2534" spans="1:17" hidden="1" x14ac:dyDescent="0.25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 s="3">
        <v>8000000</v>
      </c>
      <c r="M2534" s="3">
        <v>4330020</v>
      </c>
      <c r="N2534" t="s">
        <v>180</v>
      </c>
      <c r="O2534">
        <v>79</v>
      </c>
      <c r="P2534">
        <f>_xlfn.XLOOKUP(D:D,CPI_Index!E:E,CPI_Index!B:B)</f>
        <v>148.19999999999999</v>
      </c>
      <c r="Q2534" s="11">
        <f>M2534*(CPI_Index!$B$112/Movies!P2534)</f>
        <v>8902544.4939271249</v>
      </c>
    </row>
    <row r="2535" spans="1:17" hidden="1" x14ac:dyDescent="0.25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 s="3">
        <v>3000000</v>
      </c>
      <c r="M2535" s="3">
        <v>21898920</v>
      </c>
      <c r="N2535" t="s">
        <v>4940</v>
      </c>
      <c r="O2535">
        <v>108</v>
      </c>
      <c r="P2535">
        <f>_xlfn.XLOOKUP(D:D,CPI_Index!E:E,CPI_Index!B:B)</f>
        <v>148.19999999999999</v>
      </c>
      <c r="Q2535" s="11">
        <f>M2535*(CPI_Index!$B$112/Movies!P2535)</f>
        <v>45024297.732793517</v>
      </c>
    </row>
    <row r="2536" spans="1:17" hidden="1" x14ac:dyDescent="0.25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 s="3">
        <v>7000000</v>
      </c>
      <c r="M2536" s="3">
        <v>19623396</v>
      </c>
      <c r="N2536" t="s">
        <v>8010</v>
      </c>
      <c r="O2536">
        <v>105</v>
      </c>
      <c r="P2536">
        <f>_xlfn.XLOOKUP(D:D,CPI_Index!E:E,CPI_Index!B:B)</f>
        <v>148.19999999999999</v>
      </c>
      <c r="Q2536" s="11">
        <f>M2536*(CPI_Index!$B$112/Movies!P2536)</f>
        <v>40345808.105263159</v>
      </c>
    </row>
    <row r="2537" spans="1:17" hidden="1" x14ac:dyDescent="0.25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 s="3">
        <v>65897768</v>
      </c>
      <c r="M2537" s="3">
        <v>15238689</v>
      </c>
      <c r="N2537" t="s">
        <v>1990</v>
      </c>
      <c r="O2537">
        <v>110</v>
      </c>
      <c r="P2537">
        <f>_xlfn.XLOOKUP(D:D,CPI_Index!E:E,CPI_Index!B:B)</f>
        <v>148.19999999999999</v>
      </c>
      <c r="Q2537" s="11">
        <f>M2537*(CPI_Index!$B$112/Movies!P2537)</f>
        <v>31330826.844129555</v>
      </c>
    </row>
    <row r="2538" spans="1:17" hidden="1" x14ac:dyDescent="0.25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 s="3">
        <v>1181182</v>
      </c>
      <c r="N2538" t="s">
        <v>8151</v>
      </c>
      <c r="O2538">
        <v>103</v>
      </c>
      <c r="P2538">
        <f>_xlfn.XLOOKUP(D:D,CPI_Index!E:E,CPI_Index!B:B)</f>
        <v>148.19999999999999</v>
      </c>
      <c r="Q2538" s="11">
        <f>M2538*(CPI_Index!$B$112/Movies!P2538)</f>
        <v>2428516.5681511471</v>
      </c>
    </row>
    <row r="2539" spans="1:17" hidden="1" x14ac:dyDescent="0.25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 s="3">
        <v>20000000</v>
      </c>
      <c r="M2539" s="3">
        <v>39491975</v>
      </c>
      <c r="N2539" t="s">
        <v>6468</v>
      </c>
      <c r="O2539">
        <v>110</v>
      </c>
      <c r="P2539">
        <f>_xlfn.XLOOKUP(D:D,CPI_Index!E:E,CPI_Index!B:B)</f>
        <v>148.19999999999999</v>
      </c>
      <c r="Q2539" s="11">
        <f>M2539*(CPI_Index!$B$112/Movies!P2539)</f>
        <v>81195713.78205128</v>
      </c>
    </row>
    <row r="2540" spans="1:17" hidden="1" x14ac:dyDescent="0.25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 s="3">
        <v>4412297</v>
      </c>
      <c r="N2540" t="s">
        <v>4150</v>
      </c>
      <c r="O2540">
        <v>107</v>
      </c>
      <c r="P2540">
        <f>_xlfn.XLOOKUP(D:D,CPI_Index!E:E,CPI_Index!B:B)</f>
        <v>148.19999999999999</v>
      </c>
      <c r="Q2540" s="11">
        <f>M2540*(CPI_Index!$B$112/Movies!P2540)</f>
        <v>9071706.4500674754</v>
      </c>
    </row>
    <row r="2541" spans="1:17" hidden="1" x14ac:dyDescent="0.25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 s="3">
        <v>3000000</v>
      </c>
      <c r="M2541" s="3">
        <v>6159269</v>
      </c>
      <c r="N2541" t="s">
        <v>8158</v>
      </c>
      <c r="O2541">
        <v>103</v>
      </c>
      <c r="P2541">
        <f>_xlfn.XLOOKUP(D:D,CPI_Index!E:E,CPI_Index!B:B)</f>
        <v>148.19999999999999</v>
      </c>
      <c r="Q2541" s="11">
        <f>M2541*(CPI_Index!$B$112/Movies!P2541)</f>
        <v>12663490.312415654</v>
      </c>
    </row>
    <row r="2542" spans="1:17" hidden="1" x14ac:dyDescent="0.25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 s="3">
        <v>3500000</v>
      </c>
      <c r="M2542" s="3">
        <v>16192320</v>
      </c>
      <c r="N2542" t="s">
        <v>2026</v>
      </c>
      <c r="O2542">
        <v>96</v>
      </c>
      <c r="P2542">
        <f>_xlfn.XLOOKUP(D:D,CPI_Index!E:E,CPI_Index!B:B)</f>
        <v>148.19999999999999</v>
      </c>
      <c r="Q2542" s="11">
        <f>M2542*(CPI_Index!$B$112/Movies!P2542)</f>
        <v>33291497.327935223</v>
      </c>
    </row>
    <row r="2543" spans="1:17" hidden="1" x14ac:dyDescent="0.25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 s="3">
        <v>13137484</v>
      </c>
      <c r="N2543" t="s">
        <v>4878</v>
      </c>
      <c r="O2543">
        <v>113</v>
      </c>
      <c r="P2543">
        <f>_xlfn.XLOOKUP(D:D,CPI_Index!E:E,CPI_Index!B:B)</f>
        <v>148.19999999999999</v>
      </c>
      <c r="Q2543" s="11">
        <f>M2543*(CPI_Index!$B$112/Movies!P2543)</f>
        <v>27010738.021592442</v>
      </c>
    </row>
    <row r="2544" spans="1:17" hidden="1" x14ac:dyDescent="0.25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 s="3">
        <v>20016254</v>
      </c>
      <c r="N2544" t="s">
        <v>7670</v>
      </c>
      <c r="O2544">
        <v>101</v>
      </c>
      <c r="P2544">
        <f>_xlfn.XLOOKUP(D:D,CPI_Index!E:E,CPI_Index!B:B)</f>
        <v>148.19999999999999</v>
      </c>
      <c r="Q2544" s="11">
        <f>M2544*(CPI_Index!$B$112/Movies!P2544)</f>
        <v>41153526.273954116</v>
      </c>
    </row>
    <row r="2545" spans="1:17" hidden="1" x14ac:dyDescent="0.25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 s="3">
        <v>6200000</v>
      </c>
      <c r="M2545" s="3">
        <v>126247</v>
      </c>
      <c r="N2545" t="s">
        <v>23</v>
      </c>
      <c r="O2545">
        <v>83</v>
      </c>
      <c r="P2545">
        <f>_xlfn.XLOOKUP(D:D,CPI_Index!E:E,CPI_Index!B:B)</f>
        <v>148.19999999999999</v>
      </c>
      <c r="Q2545" s="11">
        <f>M2545*(CPI_Index!$B$112/Movies!P2545)</f>
        <v>259564.51349527665</v>
      </c>
    </row>
    <row r="2546" spans="1:17" hidden="1" x14ac:dyDescent="0.25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 s="3">
        <v>12267790</v>
      </c>
      <c r="N2546" t="s">
        <v>5109</v>
      </c>
      <c r="O2546">
        <v>119</v>
      </c>
      <c r="P2546">
        <f>_xlfn.XLOOKUP(D:D,CPI_Index!E:E,CPI_Index!B:B)</f>
        <v>148.19999999999999</v>
      </c>
      <c r="Q2546" s="11">
        <f>M2546*(CPI_Index!$B$112/Movies!P2546)</f>
        <v>25222642.462887987</v>
      </c>
    </row>
    <row r="2547" spans="1:17" hidden="1" x14ac:dyDescent="0.25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 s="3">
        <v>50000000</v>
      </c>
      <c r="M2547" s="3">
        <v>38590458</v>
      </c>
      <c r="N2547" t="s">
        <v>8175</v>
      </c>
      <c r="O2547">
        <v>101</v>
      </c>
      <c r="P2547">
        <f>_xlfn.XLOOKUP(D:D,CPI_Index!E:E,CPI_Index!B:B)</f>
        <v>148.19999999999999</v>
      </c>
      <c r="Q2547" s="11">
        <f>M2547*(CPI_Index!$B$112/Movies!P2547)</f>
        <v>79342189.963562757</v>
      </c>
    </row>
    <row r="2548" spans="1:17" hidden="1" x14ac:dyDescent="0.25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 s="3">
        <v>18000000</v>
      </c>
      <c r="M2548" s="3">
        <v>11300653</v>
      </c>
      <c r="N2548" t="s">
        <v>8178</v>
      </c>
      <c r="O2548">
        <v>133</v>
      </c>
      <c r="P2548">
        <f>_xlfn.XLOOKUP(D:D,CPI_Index!E:E,CPI_Index!B:B)</f>
        <v>148.19999999999999</v>
      </c>
      <c r="Q2548" s="11">
        <f>M2548*(CPI_Index!$B$112/Movies!P2548)</f>
        <v>23234203.570175439</v>
      </c>
    </row>
    <row r="2549" spans="1:17" hidden="1" x14ac:dyDescent="0.25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 s="3">
        <v>20000000</v>
      </c>
      <c r="M2549" s="3">
        <v>13383747</v>
      </c>
      <c r="N2549" t="s">
        <v>3744</v>
      </c>
      <c r="O2549">
        <v>98</v>
      </c>
      <c r="P2549">
        <f>_xlfn.XLOOKUP(D:D,CPI_Index!E:E,CPI_Index!B:B)</f>
        <v>148.19999999999999</v>
      </c>
      <c r="Q2549" s="11">
        <f>M2549*(CPI_Index!$B$112/Movies!P2549)</f>
        <v>27517056.078947369</v>
      </c>
    </row>
    <row r="2550" spans="1:17" hidden="1" x14ac:dyDescent="0.25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 s="3">
        <v>1318578</v>
      </c>
      <c r="N2550" t="s">
        <v>5266</v>
      </c>
      <c r="O2550">
        <v>159</v>
      </c>
      <c r="P2550">
        <f>_xlfn.XLOOKUP(D:D,CPI_Index!E:E,CPI_Index!B:B)</f>
        <v>148.19999999999999</v>
      </c>
      <c r="Q2550" s="11">
        <f>M2550*(CPI_Index!$B$112/Movies!P2550)</f>
        <v>2711003.4858299596</v>
      </c>
    </row>
    <row r="2551" spans="1:17" hidden="1" x14ac:dyDescent="0.25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 s="3">
        <v>14000000</v>
      </c>
      <c r="M2551" s="3">
        <v>13642861</v>
      </c>
      <c r="N2551" t="s">
        <v>61</v>
      </c>
      <c r="O2551">
        <v>115</v>
      </c>
      <c r="P2551">
        <f>_xlfn.XLOOKUP(D:D,CPI_Index!E:E,CPI_Index!B:B)</f>
        <v>148.19999999999999</v>
      </c>
      <c r="Q2551" s="11">
        <f>M2551*(CPI_Index!$B$112/Movies!P2551)</f>
        <v>28049795.861673415</v>
      </c>
    </row>
    <row r="2552" spans="1:17" hidden="1" x14ac:dyDescent="0.25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 s="3">
        <v>200000</v>
      </c>
      <c r="M2552" s="3">
        <v>1359736</v>
      </c>
      <c r="N2552" t="s">
        <v>8189</v>
      </c>
      <c r="O2552">
        <v>100</v>
      </c>
      <c r="P2552">
        <f>_xlfn.XLOOKUP(D:D,CPI_Index!E:E,CPI_Index!B:B)</f>
        <v>148.19999999999999</v>
      </c>
      <c r="Q2552" s="11">
        <f>M2552*(CPI_Index!$B$112/Movies!P2552)</f>
        <v>2795624.5560053978</v>
      </c>
    </row>
    <row r="2553" spans="1:17" hidden="1" x14ac:dyDescent="0.25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 s="3">
        <v>10000000</v>
      </c>
      <c r="M2553" s="3">
        <v>11555430</v>
      </c>
      <c r="N2553" t="s">
        <v>554</v>
      </c>
      <c r="O2553">
        <v>102</v>
      </c>
      <c r="P2553">
        <f>_xlfn.XLOOKUP(D:D,CPI_Index!E:E,CPI_Index!B:B)</f>
        <v>148.19999999999999</v>
      </c>
      <c r="Q2553" s="11">
        <f>M2553*(CPI_Index!$B$112/Movies!P2553)</f>
        <v>23758026.457489878</v>
      </c>
    </row>
    <row r="2554" spans="1:17" hidden="1" x14ac:dyDescent="0.25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 s="3">
        <v>45000000</v>
      </c>
      <c r="M2554" s="3">
        <v>21355893</v>
      </c>
      <c r="N2554" t="s">
        <v>44</v>
      </c>
      <c r="O2554">
        <v>98</v>
      </c>
      <c r="P2554">
        <f>_xlfn.XLOOKUP(D:D,CPI_Index!E:E,CPI_Index!B:B)</f>
        <v>148.19999999999999</v>
      </c>
      <c r="Q2554" s="11">
        <f>M2554*(CPI_Index!$B$112/Movies!P2554)</f>
        <v>43907831.289473683</v>
      </c>
    </row>
    <row r="2555" spans="1:17" hidden="1" x14ac:dyDescent="0.25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 s="3">
        <v>217881</v>
      </c>
      <c r="N2555" t="s">
        <v>4070</v>
      </c>
      <c r="O2555">
        <v>86</v>
      </c>
      <c r="P2555">
        <f>_xlfn.XLOOKUP(D:D,CPI_Index!E:E,CPI_Index!B:B)</f>
        <v>148.19999999999999</v>
      </c>
      <c r="Q2555" s="11">
        <f>M2555*(CPI_Index!$B$112/Movies!P2555)</f>
        <v>447964.51214574894</v>
      </c>
    </row>
    <row r="2556" spans="1:17" x14ac:dyDescent="0.25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 s="3">
        <v>46264384</v>
      </c>
      <c r="N2556" t="s">
        <v>180</v>
      </c>
      <c r="O2556">
        <v>114</v>
      </c>
      <c r="P2556">
        <f>_xlfn.XLOOKUP(D:D,CPI_Index!E:E,CPI_Index!B:B)</f>
        <v>148.19999999999999</v>
      </c>
      <c r="Q2556" s="11">
        <f>M2556*(CPI_Index!$B$112/Movies!P2556)</f>
        <v>95119823.244264498</v>
      </c>
    </row>
    <row r="2557" spans="1:17" hidden="1" x14ac:dyDescent="0.25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 s="3">
        <v>45000000</v>
      </c>
      <c r="M2557" s="3">
        <v>9771658</v>
      </c>
      <c r="N2557" t="s">
        <v>8204</v>
      </c>
      <c r="O2557">
        <v>90</v>
      </c>
      <c r="P2557">
        <f>_xlfn.XLOOKUP(D:D,CPI_Index!E:E,CPI_Index!B:B)</f>
        <v>148.19999999999999</v>
      </c>
      <c r="Q2557" s="11">
        <f>M2557*(CPI_Index!$B$112/Movies!P2557)</f>
        <v>20090581.596491229</v>
      </c>
    </row>
    <row r="2558" spans="1:17" hidden="1" x14ac:dyDescent="0.25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 s="3">
        <v>14815317</v>
      </c>
      <c r="N2558" t="s">
        <v>8207</v>
      </c>
      <c r="O2558">
        <v>93</v>
      </c>
      <c r="P2558">
        <f>_xlfn.XLOOKUP(D:D,CPI_Index!E:E,CPI_Index!B:B)</f>
        <v>148.19999999999999</v>
      </c>
      <c r="Q2558" s="11">
        <f>M2558*(CPI_Index!$B$112/Movies!P2558)</f>
        <v>30460371.726720646</v>
      </c>
    </row>
    <row r="2559" spans="1:17" hidden="1" x14ac:dyDescent="0.25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 s="3">
        <v>16928556</v>
      </c>
      <c r="N2559" t="s">
        <v>6683</v>
      </c>
      <c r="O2559">
        <v>126</v>
      </c>
      <c r="P2559">
        <f>_xlfn.XLOOKUP(D:D,CPI_Index!E:E,CPI_Index!B:B)</f>
        <v>148.19999999999999</v>
      </c>
      <c r="Q2559" s="11">
        <f>M2559*(CPI_Index!$B$112/Movies!P2559)</f>
        <v>34805202.518218622</v>
      </c>
    </row>
    <row r="2560" spans="1:17" hidden="1" x14ac:dyDescent="0.25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 s="3">
        <v>7924955</v>
      </c>
      <c r="N2560" t="s">
        <v>8212</v>
      </c>
      <c r="O2560">
        <v>94</v>
      </c>
      <c r="P2560">
        <f>_xlfn.XLOOKUP(D:D,CPI_Index!E:E,CPI_Index!B:B)</f>
        <v>148.19999999999999</v>
      </c>
      <c r="Q2560" s="11">
        <f>M2560*(CPI_Index!$B$112/Movies!P2560)</f>
        <v>16293750.259784075</v>
      </c>
    </row>
    <row r="2561" spans="1:17" hidden="1" x14ac:dyDescent="0.25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 s="3">
        <v>18137661</v>
      </c>
      <c r="N2561" t="s">
        <v>44</v>
      </c>
      <c r="O2561">
        <v>110</v>
      </c>
      <c r="P2561">
        <f>_xlfn.XLOOKUP(D:D,CPI_Index!E:E,CPI_Index!B:B)</f>
        <v>148.19999999999999</v>
      </c>
      <c r="Q2561" s="11">
        <f>M2561*(CPI_Index!$B$112/Movies!P2561)</f>
        <v>37291128.925101213</v>
      </c>
    </row>
    <row r="2562" spans="1:17" hidden="1" x14ac:dyDescent="0.25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 s="3">
        <v>40000000</v>
      </c>
      <c r="M2562" s="3">
        <v>24332324</v>
      </c>
      <c r="N2562" t="s">
        <v>8036</v>
      </c>
      <c r="O2562">
        <v>128</v>
      </c>
      <c r="P2562">
        <f>_xlfn.XLOOKUP(D:D,CPI_Index!E:E,CPI_Index!B:B)</f>
        <v>148.19999999999999</v>
      </c>
      <c r="Q2562" s="11">
        <f>M2562*(CPI_Index!$B$112/Movies!P2562)</f>
        <v>50027389.492577597</v>
      </c>
    </row>
    <row r="2563" spans="1:17" hidden="1" x14ac:dyDescent="0.25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 s="3">
        <v>63513</v>
      </c>
      <c r="N2563" t="s">
        <v>7571</v>
      </c>
      <c r="O2563">
        <v>96</v>
      </c>
      <c r="P2563">
        <f>_xlfn.XLOOKUP(D:D,CPI_Index!E:E,CPI_Index!B:B)</f>
        <v>148.19999999999999</v>
      </c>
      <c r="Q2563" s="11">
        <f>M2563*(CPI_Index!$B$112/Movies!P2563)</f>
        <v>130583.07085020242</v>
      </c>
    </row>
    <row r="2564" spans="1:17" hidden="1" x14ac:dyDescent="0.25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 s="3">
        <v>7000000</v>
      </c>
      <c r="M2564" s="3">
        <v>20851521</v>
      </c>
      <c r="N2564" t="s">
        <v>5788</v>
      </c>
      <c r="O2564">
        <v>119</v>
      </c>
      <c r="P2564">
        <f>_xlfn.XLOOKUP(D:D,CPI_Index!E:E,CPI_Index!B:B)</f>
        <v>148.19999999999999</v>
      </c>
      <c r="Q2564" s="11">
        <f>M2564*(CPI_Index!$B$112/Movies!P2564)</f>
        <v>42870839.73481781</v>
      </c>
    </row>
    <row r="2565" spans="1:17" hidden="1" x14ac:dyDescent="0.25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 s="3">
        <v>9914409</v>
      </c>
      <c r="N2565" t="s">
        <v>7588</v>
      </c>
      <c r="O2565">
        <v>121</v>
      </c>
      <c r="P2565">
        <f>_xlfn.XLOOKUP(D:D,CPI_Index!E:E,CPI_Index!B:B)</f>
        <v>148.19999999999999</v>
      </c>
      <c r="Q2565" s="11">
        <f>M2565*(CPI_Index!$B$112/Movies!P2565)</f>
        <v>20384078.423076924</v>
      </c>
    </row>
    <row r="2566" spans="1:17" hidden="1" x14ac:dyDescent="0.25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 s="3">
        <v>7294403</v>
      </c>
      <c r="N2566" t="s">
        <v>7786</v>
      </c>
      <c r="O2566">
        <v>124</v>
      </c>
      <c r="P2566">
        <f>_xlfn.XLOOKUP(D:D,CPI_Index!E:E,CPI_Index!B:B)</f>
        <v>148.19999999999999</v>
      </c>
      <c r="Q2566" s="11">
        <f>M2566*(CPI_Index!$B$112/Movies!P2566)</f>
        <v>14997331.943994602</v>
      </c>
    </row>
    <row r="2567" spans="1:17" hidden="1" x14ac:dyDescent="0.25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 s="3">
        <v>23070663</v>
      </c>
      <c r="N2567" t="s">
        <v>44</v>
      </c>
      <c r="O2567">
        <v>108</v>
      </c>
      <c r="P2567">
        <f>_xlfn.XLOOKUP(D:D,CPI_Index!E:E,CPI_Index!B:B)</f>
        <v>148.19999999999999</v>
      </c>
      <c r="Q2567" s="11">
        <f>M2567*(CPI_Index!$B$112/Movies!P2567)</f>
        <v>47433407.665991902</v>
      </c>
    </row>
    <row r="2568" spans="1:17" hidden="1" x14ac:dyDescent="0.25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 s="3">
        <v>35000000</v>
      </c>
      <c r="M2568" s="3">
        <v>20280016</v>
      </c>
      <c r="N2568" t="s">
        <v>4878</v>
      </c>
      <c r="O2568">
        <v>102</v>
      </c>
      <c r="P2568">
        <f>_xlfn.XLOOKUP(D:D,CPI_Index!E:E,CPI_Index!B:B)</f>
        <v>148.19999999999999</v>
      </c>
      <c r="Q2568" s="11">
        <f>M2568*(CPI_Index!$B$112/Movies!P2568)</f>
        <v>41695822.369770579</v>
      </c>
    </row>
    <row r="2569" spans="1:17" hidden="1" x14ac:dyDescent="0.25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 s="3">
        <v>20000000</v>
      </c>
      <c r="M2569" s="3">
        <v>15339030</v>
      </c>
      <c r="N2569" t="s">
        <v>31</v>
      </c>
      <c r="O2569">
        <v>118</v>
      </c>
      <c r="P2569">
        <f>_xlfn.XLOOKUP(D:D,CPI_Index!E:E,CPI_Index!B:B)</f>
        <v>148.19999999999999</v>
      </c>
      <c r="Q2569" s="11">
        <f>M2569*(CPI_Index!$B$112/Movies!P2569)</f>
        <v>31537128.481781375</v>
      </c>
    </row>
    <row r="2570" spans="1:17" hidden="1" x14ac:dyDescent="0.25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 s="3">
        <v>25000000</v>
      </c>
      <c r="M2570" s="3">
        <v>6562513</v>
      </c>
      <c r="N2570" t="s">
        <v>6331</v>
      </c>
      <c r="O2570">
        <v>118</v>
      </c>
      <c r="P2570">
        <f>_xlfn.XLOOKUP(D:D,CPI_Index!E:E,CPI_Index!B:B)</f>
        <v>148.19999999999999</v>
      </c>
      <c r="Q2570" s="11">
        <f>M2570*(CPI_Index!$B$112/Movies!P2570)</f>
        <v>13492562.15317139</v>
      </c>
    </row>
    <row r="2571" spans="1:17" hidden="1" x14ac:dyDescent="0.25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 s="3">
        <v>16820893</v>
      </c>
      <c r="N2571" t="s">
        <v>44</v>
      </c>
      <c r="O2571">
        <v>94</v>
      </c>
      <c r="P2571">
        <f>_xlfn.XLOOKUP(D:D,CPI_Index!E:E,CPI_Index!B:B)</f>
        <v>148.19999999999999</v>
      </c>
      <c r="Q2571" s="11">
        <f>M2571*(CPI_Index!$B$112/Movies!P2571)</f>
        <v>34583846.809041835</v>
      </c>
    </row>
    <row r="2572" spans="1:17" hidden="1" x14ac:dyDescent="0.25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 s="3">
        <v>26000000</v>
      </c>
      <c r="M2572" s="3">
        <v>12303080</v>
      </c>
      <c r="N2572" t="s">
        <v>8243</v>
      </c>
      <c r="O2572">
        <v>99</v>
      </c>
      <c r="P2572">
        <f>_xlfn.XLOOKUP(D:D,CPI_Index!E:E,CPI_Index!B:B)</f>
        <v>148.19999999999999</v>
      </c>
      <c r="Q2572" s="11">
        <f>M2572*(CPI_Index!$B$112/Movies!P2572)</f>
        <v>25295198.893387314</v>
      </c>
    </row>
    <row r="2573" spans="1:17" hidden="1" x14ac:dyDescent="0.25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 s="3">
        <v>4000000</v>
      </c>
      <c r="M2573" s="3">
        <v>253986</v>
      </c>
      <c r="N2573" t="s">
        <v>8249</v>
      </c>
      <c r="O2573">
        <v>105</v>
      </c>
      <c r="P2573">
        <f>_xlfn.XLOOKUP(D:D,CPI_Index!E:E,CPI_Index!B:B)</f>
        <v>148.19999999999999</v>
      </c>
      <c r="Q2573" s="11">
        <f>M2573*(CPI_Index!$B$112/Movies!P2573)</f>
        <v>522196.58704453439</v>
      </c>
    </row>
    <row r="2574" spans="1:17" hidden="1" x14ac:dyDescent="0.25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 s="3">
        <v>3129045</v>
      </c>
      <c r="N2574" t="s">
        <v>8254</v>
      </c>
      <c r="O2574">
        <v>120</v>
      </c>
      <c r="P2574">
        <f>_xlfn.XLOOKUP(D:D,CPI_Index!E:E,CPI_Index!B:B)</f>
        <v>148.19999999999999</v>
      </c>
      <c r="Q2574" s="11">
        <f>M2574*(CPI_Index!$B$112/Movies!P2574)</f>
        <v>6433333.4109311737</v>
      </c>
    </row>
    <row r="2575" spans="1:17" hidden="1" x14ac:dyDescent="0.25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 s="3">
        <v>1977198</v>
      </c>
      <c r="N2575" t="s">
        <v>7958</v>
      </c>
      <c r="O2575">
        <v>100</v>
      </c>
      <c r="P2575">
        <f>_xlfn.XLOOKUP(D:D,CPI_Index!E:E,CPI_Index!B:B)</f>
        <v>148.19999999999999</v>
      </c>
      <c r="Q2575" s="11">
        <f>M2575*(CPI_Index!$B$112/Movies!P2575)</f>
        <v>4065129.7611336033</v>
      </c>
    </row>
    <row r="2576" spans="1:17" hidden="1" x14ac:dyDescent="0.25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 s="3">
        <v>4352094</v>
      </c>
      <c r="N2576" t="s">
        <v>8260</v>
      </c>
      <c r="O2576">
        <v>96</v>
      </c>
      <c r="P2576">
        <f>_xlfn.XLOOKUP(D:D,CPI_Index!E:E,CPI_Index!B:B)</f>
        <v>148.19999999999999</v>
      </c>
      <c r="Q2576" s="11">
        <f>M2576*(CPI_Index!$B$112/Movies!P2576)</f>
        <v>8947928.7570850197</v>
      </c>
    </row>
    <row r="2577" spans="1:17" hidden="1" x14ac:dyDescent="0.25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 s="3">
        <v>9000000</v>
      </c>
      <c r="M2577" s="3">
        <v>3662459</v>
      </c>
      <c r="N2577" t="s">
        <v>2092</v>
      </c>
      <c r="O2577">
        <v>80</v>
      </c>
      <c r="P2577">
        <f>_xlfn.XLOOKUP(D:D,CPI_Index!E:E,CPI_Index!B:B)</f>
        <v>148.19999999999999</v>
      </c>
      <c r="Q2577" s="11">
        <f>M2577*(CPI_Index!$B$112/Movies!P2577)</f>
        <v>7530035.474358974</v>
      </c>
    </row>
    <row r="2578" spans="1:17" hidden="1" x14ac:dyDescent="0.25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 s="3">
        <v>20000000</v>
      </c>
      <c r="M2578" s="3">
        <v>27058304</v>
      </c>
      <c r="N2578" t="s">
        <v>8265</v>
      </c>
      <c r="O2578">
        <v>96</v>
      </c>
      <c r="P2578">
        <f>_xlfn.XLOOKUP(D:D,CPI_Index!E:E,CPI_Index!B:B)</f>
        <v>148.19999999999999</v>
      </c>
      <c r="Q2578" s="11">
        <f>M2578*(CPI_Index!$B$112/Movies!P2578)</f>
        <v>55632019.087719299</v>
      </c>
    </row>
    <row r="2579" spans="1:17" hidden="1" x14ac:dyDescent="0.25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 s="3">
        <v>4630377</v>
      </c>
      <c r="N2579" t="s">
        <v>23</v>
      </c>
      <c r="O2579">
        <v>88</v>
      </c>
      <c r="P2579">
        <f>_xlfn.XLOOKUP(D:D,CPI_Index!E:E,CPI_Index!B:B)</f>
        <v>148.19999999999999</v>
      </c>
      <c r="Q2579" s="11">
        <f>M2579*(CPI_Index!$B$112/Movies!P2579)</f>
        <v>9520080.1072874498</v>
      </c>
    </row>
    <row r="2580" spans="1:17" hidden="1" x14ac:dyDescent="0.25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 s="3">
        <v>21006361</v>
      </c>
      <c r="N2580" t="s">
        <v>1724</v>
      </c>
      <c r="O2580">
        <v>108</v>
      </c>
      <c r="P2580">
        <f>_xlfn.XLOOKUP(D:D,CPI_Index!E:E,CPI_Index!B:B)</f>
        <v>148.19999999999999</v>
      </c>
      <c r="Q2580" s="11">
        <f>M2580*(CPI_Index!$B$112/Movies!P2580)</f>
        <v>43189191.610661268</v>
      </c>
    </row>
    <row r="2581" spans="1:17" hidden="1" x14ac:dyDescent="0.25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 s="3">
        <v>45000000</v>
      </c>
      <c r="M2581" s="3">
        <v>28735315</v>
      </c>
      <c r="N2581" t="s">
        <v>44</v>
      </c>
      <c r="O2581">
        <v>101</v>
      </c>
      <c r="P2581">
        <f>_xlfn.XLOOKUP(D:D,CPI_Index!E:E,CPI_Index!B:B)</f>
        <v>148.19999999999999</v>
      </c>
      <c r="Q2581" s="11">
        <f>M2581*(CPI_Index!$B$112/Movies!P2581)</f>
        <v>59079962.756410256</v>
      </c>
    </row>
    <row r="2582" spans="1:17" hidden="1" x14ac:dyDescent="0.25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  <c r="P2582">
        <f>_xlfn.XLOOKUP(D:D,CPI_Index!E:E,CPI_Index!B:B)</f>
        <v>148.19999999999999</v>
      </c>
      <c r="Q2582" s="11">
        <f>M2582*(CPI_Index!$B$112/Movies!P2582)</f>
        <v>0</v>
      </c>
    </row>
    <row r="2583" spans="1:17" hidden="1" x14ac:dyDescent="0.25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 s="3">
        <v>2332728</v>
      </c>
      <c r="N2583" t="s">
        <v>6472</v>
      </c>
      <c r="O2583">
        <v>133</v>
      </c>
      <c r="P2583">
        <f>_xlfn.XLOOKUP(D:D,CPI_Index!E:E,CPI_Index!B:B)</f>
        <v>148.19999999999999</v>
      </c>
      <c r="Q2583" s="11">
        <f>M2583*(CPI_Index!$B$112/Movies!P2583)</f>
        <v>4796101.3603238864</v>
      </c>
    </row>
    <row r="2584" spans="1:17" hidden="1" x14ac:dyDescent="0.25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 s="3">
        <v>28881266</v>
      </c>
      <c r="N2584" t="s">
        <v>5721</v>
      </c>
      <c r="O2584">
        <v>91</v>
      </c>
      <c r="P2584">
        <f>_xlfn.XLOOKUP(D:D,CPI_Index!E:E,CPI_Index!B:B)</f>
        <v>148.19999999999999</v>
      </c>
      <c r="Q2584" s="11">
        <f>M2584*(CPI_Index!$B$112/Movies!P2584)</f>
        <v>59380038.800269902</v>
      </c>
    </row>
    <row r="2585" spans="1:17" hidden="1" x14ac:dyDescent="0.25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 s="3">
        <v>6017509</v>
      </c>
      <c r="N2585" t="s">
        <v>1426</v>
      </c>
      <c r="O2585">
        <v>111</v>
      </c>
      <c r="P2585">
        <f>_xlfn.XLOOKUP(D:D,CPI_Index!E:E,CPI_Index!B:B)</f>
        <v>148.19999999999999</v>
      </c>
      <c r="Q2585" s="11">
        <f>M2585*(CPI_Index!$B$112/Movies!P2585)</f>
        <v>12372030.987179486</v>
      </c>
    </row>
    <row r="2586" spans="1:17" hidden="1" x14ac:dyDescent="0.25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 s="3">
        <v>5000000</v>
      </c>
      <c r="M2586" s="3">
        <v>1702394</v>
      </c>
      <c r="N2586" t="s">
        <v>8288</v>
      </c>
      <c r="O2586">
        <v>95</v>
      </c>
      <c r="P2586">
        <f>_xlfn.XLOOKUP(D:D,CPI_Index!E:E,CPI_Index!B:B)</f>
        <v>148.19999999999999</v>
      </c>
      <c r="Q2586" s="11">
        <f>M2586*(CPI_Index!$B$112/Movies!P2586)</f>
        <v>3500131.2537112008</v>
      </c>
    </row>
    <row r="2587" spans="1:17" hidden="1" x14ac:dyDescent="0.25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 s="3">
        <v>40000000</v>
      </c>
      <c r="M2587" s="3">
        <v>43622150</v>
      </c>
      <c r="N2587" t="s">
        <v>5109</v>
      </c>
      <c r="O2587">
        <v>116</v>
      </c>
      <c r="P2587">
        <f>_xlfn.XLOOKUP(D:D,CPI_Index!E:E,CPI_Index!B:B)</f>
        <v>148.19999999999999</v>
      </c>
      <c r="Q2587" s="11">
        <f>M2587*(CPI_Index!$B$112/Movies!P2587)</f>
        <v>89687375.877192974</v>
      </c>
    </row>
    <row r="2588" spans="1:17" hidden="1" x14ac:dyDescent="0.25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 s="3">
        <v>20164171</v>
      </c>
      <c r="N2588" t="s">
        <v>2026</v>
      </c>
      <c r="O2588">
        <v>115</v>
      </c>
      <c r="P2588">
        <f>_xlfn.XLOOKUP(D:D,CPI_Index!E:E,CPI_Index!B:B)</f>
        <v>148.19999999999999</v>
      </c>
      <c r="Q2588" s="11">
        <f>M2588*(CPI_Index!$B$112/Movies!P2588)</f>
        <v>41457644.424426451</v>
      </c>
    </row>
    <row r="2589" spans="1:17" hidden="1" x14ac:dyDescent="0.25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 s="3">
        <v>11000000</v>
      </c>
      <c r="M2589" s="3">
        <v>11439193</v>
      </c>
      <c r="N2589" t="s">
        <v>2092</v>
      </c>
      <c r="O2589">
        <v>96</v>
      </c>
      <c r="P2589">
        <f>_xlfn.XLOOKUP(D:D,CPI_Index!E:E,CPI_Index!B:B)</f>
        <v>148.19999999999999</v>
      </c>
      <c r="Q2589" s="11">
        <f>M2589*(CPI_Index!$B$112/Movies!P2589)</f>
        <v>23519042.558029689</v>
      </c>
    </row>
    <row r="2590" spans="1:17" hidden="1" x14ac:dyDescent="0.25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 s="3">
        <v>25000000</v>
      </c>
      <c r="M2590" s="3">
        <v>26381221</v>
      </c>
      <c r="N2590" t="s">
        <v>44</v>
      </c>
      <c r="O2590">
        <v>100</v>
      </c>
      <c r="P2590">
        <f>_xlfn.XLOOKUP(D:D,CPI_Index!E:E,CPI_Index!B:B)</f>
        <v>148.19999999999999</v>
      </c>
      <c r="Q2590" s="11">
        <f>M2590*(CPI_Index!$B$112/Movies!P2590)</f>
        <v>54239932.784750335</v>
      </c>
    </row>
    <row r="2591" spans="1:17" hidden="1" x14ac:dyDescent="0.25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 s="3">
        <v>20000000</v>
      </c>
      <c r="M2591" s="3">
        <v>11798854</v>
      </c>
      <c r="N2591" t="s">
        <v>8299</v>
      </c>
      <c r="O2591">
        <v>93</v>
      </c>
      <c r="P2591">
        <f>_xlfn.XLOOKUP(D:D,CPI_Index!E:E,CPI_Index!B:B)</f>
        <v>148.19999999999999</v>
      </c>
      <c r="Q2591" s="11">
        <f>M2591*(CPI_Index!$B$112/Movies!P2591)</f>
        <v>24258507.515519567</v>
      </c>
    </row>
    <row r="2592" spans="1:17" hidden="1" x14ac:dyDescent="0.25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 s="3">
        <v>60822</v>
      </c>
      <c r="N2592" t="s">
        <v>2092</v>
      </c>
      <c r="O2592">
        <v>77</v>
      </c>
      <c r="P2592">
        <f>_xlfn.XLOOKUP(D:D,CPI_Index!E:E,CPI_Index!B:B)</f>
        <v>148.19999999999999</v>
      </c>
      <c r="Q2592" s="11">
        <f>M2592*(CPI_Index!$B$112/Movies!P2592)</f>
        <v>125050.36032388663</v>
      </c>
    </row>
    <row r="2593" spans="1:17" hidden="1" x14ac:dyDescent="0.25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 s="3">
        <v>13000000</v>
      </c>
      <c r="M2593" s="3">
        <v>3134381</v>
      </c>
      <c r="N2593" t="s">
        <v>6268</v>
      </c>
      <c r="O2593">
        <v>97</v>
      </c>
      <c r="P2593">
        <f>_xlfn.XLOOKUP(D:D,CPI_Index!E:E,CPI_Index!B:B)</f>
        <v>148.19999999999999</v>
      </c>
      <c r="Q2593" s="11">
        <f>M2593*(CPI_Index!$B$112/Movies!P2593)</f>
        <v>6444304.2557354923</v>
      </c>
    </row>
    <row r="2594" spans="1:17" hidden="1" x14ac:dyDescent="0.25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 s="3">
        <v>6000000</v>
      </c>
      <c r="M2594" s="3">
        <v>48424341</v>
      </c>
      <c r="N2594" t="s">
        <v>61</v>
      </c>
      <c r="O2594">
        <v>112</v>
      </c>
      <c r="P2594">
        <f>_xlfn.XLOOKUP(D:D,CPI_Index!E:E,CPI_Index!B:B)</f>
        <v>148.19999999999999</v>
      </c>
      <c r="Q2594" s="11">
        <f>M2594*(CPI_Index!$B$112/Movies!P2594)</f>
        <v>99560706.495951414</v>
      </c>
    </row>
    <row r="2595" spans="1:17" hidden="1" x14ac:dyDescent="0.25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 s="3">
        <v>50000000</v>
      </c>
      <c r="M2595" s="3">
        <v>16487349</v>
      </c>
      <c r="N2595" t="s">
        <v>5721</v>
      </c>
      <c r="O2595">
        <v>102</v>
      </c>
      <c r="P2595">
        <f>_xlfn.XLOOKUP(D:D,CPI_Index!E:E,CPI_Index!B:B)</f>
        <v>148.19999999999999</v>
      </c>
      <c r="Q2595" s="11">
        <f>M2595*(CPI_Index!$B$112/Movies!P2595)</f>
        <v>33898078.544534415</v>
      </c>
    </row>
    <row r="2596" spans="1:17" hidden="1" x14ac:dyDescent="0.25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 s="3">
        <v>15000000</v>
      </c>
      <c r="M2596" s="3">
        <v>3038499</v>
      </c>
      <c r="N2596" t="s">
        <v>5665</v>
      </c>
      <c r="O2596">
        <v>99</v>
      </c>
      <c r="P2596">
        <f>_xlfn.XLOOKUP(D:D,CPI_Index!E:E,CPI_Index!B:B)</f>
        <v>148.19999999999999</v>
      </c>
      <c r="Q2596" s="11">
        <f>M2596*(CPI_Index!$B$112/Movies!P2596)</f>
        <v>6247170.346153846</v>
      </c>
    </row>
    <row r="2597" spans="1:17" hidden="1" x14ac:dyDescent="0.25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 s="3">
        <v>11391093</v>
      </c>
      <c r="N2597" t="s">
        <v>2100</v>
      </c>
      <c r="O2597">
        <v>93</v>
      </c>
      <c r="P2597">
        <f>_xlfn.XLOOKUP(D:D,CPI_Index!E:E,CPI_Index!B:B)</f>
        <v>148.19999999999999</v>
      </c>
      <c r="Q2597" s="11">
        <f>M2597*(CPI_Index!$B$112/Movies!P2597)</f>
        <v>23420148.698380567</v>
      </c>
    </row>
    <row r="2598" spans="1:17" hidden="1" x14ac:dyDescent="0.25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 s="3">
        <v>2300000</v>
      </c>
      <c r="M2598" s="3">
        <v>1095885</v>
      </c>
      <c r="N2598" t="s">
        <v>7526</v>
      </c>
      <c r="O2598">
        <v>98</v>
      </c>
      <c r="P2598">
        <f>_xlfn.XLOOKUP(D:D,CPI_Index!E:E,CPI_Index!B:B)</f>
        <v>148.19999999999999</v>
      </c>
      <c r="Q2598" s="11">
        <f>M2598*(CPI_Index!$B$112/Movies!P2598)</f>
        <v>2253145.4757085019</v>
      </c>
    </row>
    <row r="2599" spans="1:17" x14ac:dyDescent="0.25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 s="3">
        <v>9979683</v>
      </c>
      <c r="N2599" t="s">
        <v>8319</v>
      </c>
      <c r="O2599">
        <v>94</v>
      </c>
      <c r="P2599">
        <f>_xlfn.XLOOKUP(D:D,CPI_Index!E:E,CPI_Index!B:B)</f>
        <v>148.19999999999999</v>
      </c>
      <c r="Q2599" s="11">
        <f>M2599*(CPI_Index!$B$112/Movies!P2599)</f>
        <v>20518282.119433198</v>
      </c>
    </row>
    <row r="2600" spans="1:17" hidden="1" x14ac:dyDescent="0.25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 s="3">
        <v>16453258</v>
      </c>
      <c r="N2600" t="s">
        <v>2026</v>
      </c>
      <c r="O2600">
        <v>96</v>
      </c>
      <c r="P2600">
        <f>_xlfn.XLOOKUP(D:D,CPI_Index!E:E,CPI_Index!B:B)</f>
        <v>148.19999999999999</v>
      </c>
      <c r="Q2600" s="11">
        <f>M2600*(CPI_Index!$B$112/Movies!P2600)</f>
        <v>33827987.26450742</v>
      </c>
    </row>
    <row r="2601" spans="1:17" hidden="1" x14ac:dyDescent="0.25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 s="3">
        <v>3500000</v>
      </c>
      <c r="M2601" s="3">
        <v>8094616</v>
      </c>
      <c r="N2601" t="s">
        <v>8325</v>
      </c>
      <c r="O2601">
        <v>114</v>
      </c>
      <c r="P2601">
        <f>_xlfn.XLOOKUP(D:D,CPI_Index!E:E,CPI_Index!B:B)</f>
        <v>148.19999999999999</v>
      </c>
      <c r="Q2601" s="11">
        <f>M2601*(CPI_Index!$B$112/Movies!P2601)</f>
        <v>16642574.191632928</v>
      </c>
    </row>
    <row r="2602" spans="1:17" hidden="1" x14ac:dyDescent="0.25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 s="3">
        <v>8647042</v>
      </c>
      <c r="N2602" t="s">
        <v>5721</v>
      </c>
      <c r="O2602">
        <v>109</v>
      </c>
      <c r="P2602">
        <f>_xlfn.XLOOKUP(D:D,CPI_Index!E:E,CPI_Index!B:B)</f>
        <v>148.19999999999999</v>
      </c>
      <c r="Q2602" s="11">
        <f>M2602*(CPI_Index!$B$112/Movies!P2602)</f>
        <v>17778365.029689606</v>
      </c>
    </row>
    <row r="2603" spans="1:17" hidden="1" x14ac:dyDescent="0.25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 s="3">
        <v>2694234</v>
      </c>
      <c r="N2603" t="s">
        <v>8332</v>
      </c>
      <c r="O2603">
        <v>101</v>
      </c>
      <c r="P2603">
        <f>_xlfn.XLOOKUP(D:D,CPI_Index!E:E,CPI_Index!B:B)</f>
        <v>148.19999999999999</v>
      </c>
      <c r="Q2603" s="11">
        <f>M2603*(CPI_Index!$B$112/Movies!P2603)</f>
        <v>5539359.6477732789</v>
      </c>
    </row>
    <row r="2604" spans="1:17" hidden="1" x14ac:dyDescent="0.25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 s="3">
        <v>2392589</v>
      </c>
      <c r="N2604" t="s">
        <v>1985</v>
      </c>
      <c r="O2604">
        <v>100</v>
      </c>
      <c r="P2604">
        <f>_xlfn.XLOOKUP(D:D,CPI_Index!E:E,CPI_Index!B:B)</f>
        <v>148.19999999999999</v>
      </c>
      <c r="Q2604" s="11">
        <f>M2604*(CPI_Index!$B$112/Movies!P2604)</f>
        <v>4919175.899460189</v>
      </c>
    </row>
    <row r="2605" spans="1:17" hidden="1" x14ac:dyDescent="0.25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 s="3">
        <v>2000000</v>
      </c>
      <c r="M2605" s="3">
        <v>2260622</v>
      </c>
      <c r="N2605" t="s">
        <v>8336</v>
      </c>
      <c r="O2605">
        <v>85</v>
      </c>
      <c r="P2605">
        <f>_xlfn.XLOOKUP(D:D,CPI_Index!E:E,CPI_Index!B:B)</f>
        <v>148.19999999999999</v>
      </c>
      <c r="Q2605" s="11">
        <f>M2605*(CPI_Index!$B$112/Movies!P2605)</f>
        <v>4647851.0350877196</v>
      </c>
    </row>
    <row r="2606" spans="1:17" hidden="1" x14ac:dyDescent="0.25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 s="3">
        <v>60000000</v>
      </c>
      <c r="M2606" s="3">
        <v>18272894</v>
      </c>
      <c r="N2606" t="s">
        <v>8339</v>
      </c>
      <c r="O2606">
        <v>108</v>
      </c>
      <c r="P2606">
        <f>_xlfn.XLOOKUP(D:D,CPI_Index!E:E,CPI_Index!B:B)</f>
        <v>148.19999999999999</v>
      </c>
      <c r="Q2606" s="11">
        <f>M2606*(CPI_Index!$B$112/Movies!P2606)</f>
        <v>37569168.703103915</v>
      </c>
    </row>
    <row r="2607" spans="1:17" hidden="1" x14ac:dyDescent="0.25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 s="3">
        <v>15000000</v>
      </c>
      <c r="M2607" s="3">
        <v>6821850</v>
      </c>
      <c r="N2607" t="s">
        <v>2100</v>
      </c>
      <c r="O2607">
        <v>97</v>
      </c>
      <c r="P2607">
        <f>_xlfn.XLOOKUP(D:D,CPI_Index!E:E,CPI_Index!B:B)</f>
        <v>148.19999999999999</v>
      </c>
      <c r="Q2607" s="11">
        <f>M2607*(CPI_Index!$B$112/Movies!P2607)</f>
        <v>14025760.425101213</v>
      </c>
    </row>
    <row r="2608" spans="1:17" hidden="1" x14ac:dyDescent="0.25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 s="3">
        <v>30000000</v>
      </c>
      <c r="M2608" s="3">
        <v>3180674</v>
      </c>
      <c r="N2608" t="s">
        <v>5510</v>
      </c>
      <c r="O2608">
        <v>101</v>
      </c>
      <c r="P2608">
        <f>_xlfn.XLOOKUP(D:D,CPI_Index!E:E,CPI_Index!B:B)</f>
        <v>148.19999999999999</v>
      </c>
      <c r="Q2608" s="11">
        <f>M2608*(CPI_Index!$B$112/Movies!P2608)</f>
        <v>6539482.9136302294</v>
      </c>
    </row>
    <row r="2609" spans="1:17" hidden="1" x14ac:dyDescent="0.25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 s="3">
        <v>19281235</v>
      </c>
      <c r="N2609" t="s">
        <v>5788</v>
      </c>
      <c r="O2609">
        <v>100</v>
      </c>
      <c r="P2609">
        <f>_xlfn.XLOOKUP(D:D,CPI_Index!E:E,CPI_Index!B:B)</f>
        <v>148.19999999999999</v>
      </c>
      <c r="Q2609" s="11">
        <f>M2609*(CPI_Index!$B$112/Movies!P2609)</f>
        <v>39642323.242240213</v>
      </c>
    </row>
    <row r="2610" spans="1:17" hidden="1" x14ac:dyDescent="0.25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 s="3">
        <v>17080000</v>
      </c>
      <c r="M2610" s="3">
        <v>21011318</v>
      </c>
      <c r="N2610" t="s">
        <v>5721</v>
      </c>
      <c r="O2610">
        <v>107</v>
      </c>
      <c r="P2610">
        <f>_xlfn.XLOOKUP(D:D,CPI_Index!E:E,CPI_Index!B:B)</f>
        <v>148.19999999999999</v>
      </c>
      <c r="Q2610" s="11">
        <f>M2610*(CPI_Index!$B$112/Movies!P2610)</f>
        <v>43199383.229419701</v>
      </c>
    </row>
    <row r="2611" spans="1:17" hidden="1" x14ac:dyDescent="0.25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 s="3">
        <v>200151</v>
      </c>
      <c r="N2611" t="s">
        <v>7695</v>
      </c>
      <c r="O2611">
        <v>86</v>
      </c>
      <c r="P2611">
        <f>_xlfn.XLOOKUP(D:D,CPI_Index!E:E,CPI_Index!B:B)</f>
        <v>148.19999999999999</v>
      </c>
      <c r="Q2611" s="11">
        <f>M2611*(CPI_Index!$B$112/Movies!P2611)</f>
        <v>411511.53643724695</v>
      </c>
    </row>
    <row r="2612" spans="1:17" hidden="1" x14ac:dyDescent="0.25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 s="3">
        <v>3062530</v>
      </c>
      <c r="N2612" t="s">
        <v>8353</v>
      </c>
      <c r="O2612">
        <v>97</v>
      </c>
      <c r="P2612">
        <f>_xlfn.XLOOKUP(D:D,CPI_Index!E:E,CPI_Index!B:B)</f>
        <v>148.19999999999999</v>
      </c>
      <c r="Q2612" s="11">
        <f>M2612*(CPI_Index!$B$112/Movies!P2612)</f>
        <v>6296578.2118758429</v>
      </c>
    </row>
    <row r="2613" spans="1:17" hidden="1" x14ac:dyDescent="0.25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 s="3">
        <v>10000000</v>
      </c>
      <c r="M2613" s="3">
        <v>29392418</v>
      </c>
      <c r="N2613" t="s">
        <v>8000</v>
      </c>
      <c r="O2613">
        <v>108</v>
      </c>
      <c r="P2613">
        <f>_xlfn.XLOOKUP(D:D,CPI_Index!E:E,CPI_Index!B:B)</f>
        <v>148.19999999999999</v>
      </c>
      <c r="Q2613" s="11">
        <f>M2613*(CPI_Index!$B$112/Movies!P2613)</f>
        <v>60430970.071524963</v>
      </c>
    </row>
    <row r="2614" spans="1:17" hidden="1" x14ac:dyDescent="0.25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 s="3">
        <v>16821273</v>
      </c>
      <c r="N2614" t="s">
        <v>8356</v>
      </c>
      <c r="O2614">
        <v>98</v>
      </c>
      <c r="P2614">
        <f>_xlfn.XLOOKUP(D:D,CPI_Index!E:E,CPI_Index!B:B)</f>
        <v>148.19999999999999</v>
      </c>
      <c r="Q2614" s="11">
        <f>M2614*(CPI_Index!$B$112/Movies!P2614)</f>
        <v>34584628.091093116</v>
      </c>
    </row>
    <row r="2615" spans="1:17" hidden="1" x14ac:dyDescent="0.25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 s="3">
        <v>190749</v>
      </c>
      <c r="N2615" t="s">
        <v>4940</v>
      </c>
      <c r="O2615">
        <v>108</v>
      </c>
      <c r="P2615">
        <f>_xlfn.XLOOKUP(D:D,CPI_Index!E:E,CPI_Index!B:B)</f>
        <v>148.19999999999999</v>
      </c>
      <c r="Q2615" s="11">
        <f>M2615*(CPI_Index!$B$112/Movies!P2615)</f>
        <v>392180.9736842105</v>
      </c>
    </row>
    <row r="2616" spans="1:17" hidden="1" x14ac:dyDescent="0.25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 s="3">
        <v>700000</v>
      </c>
      <c r="M2616" s="3">
        <v>382928</v>
      </c>
      <c r="N2616" t="s">
        <v>7187</v>
      </c>
      <c r="O2616">
        <v>93</v>
      </c>
      <c r="P2616">
        <f>_xlfn.XLOOKUP(D:D,CPI_Index!E:E,CPI_Index!B:B)</f>
        <v>148.19999999999999</v>
      </c>
      <c r="Q2616" s="11">
        <f>M2616*(CPI_Index!$B$112/Movies!P2616)</f>
        <v>787302.03508771921</v>
      </c>
    </row>
    <row r="2617" spans="1:17" hidden="1" x14ac:dyDescent="0.25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 s="3">
        <v>45000000</v>
      </c>
      <c r="M2617" s="3">
        <v>30806194</v>
      </c>
      <c r="N2617" t="s">
        <v>8364</v>
      </c>
      <c r="O2617">
        <v>123</v>
      </c>
      <c r="P2617">
        <f>_xlfn.XLOOKUP(D:D,CPI_Index!E:E,CPI_Index!B:B)</f>
        <v>148.19999999999999</v>
      </c>
      <c r="Q2617" s="11">
        <f>M2617*(CPI_Index!$B$112/Movies!P2617)</f>
        <v>63337701.159244262</v>
      </c>
    </row>
    <row r="2618" spans="1:17" hidden="1" x14ac:dyDescent="0.25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 s="3">
        <v>71368</v>
      </c>
      <c r="N2618" t="s">
        <v>1056</v>
      </c>
      <c r="O2618">
        <v>76</v>
      </c>
      <c r="P2618">
        <f>_xlfn.XLOOKUP(D:D,CPI_Index!E:E,CPI_Index!B:B)</f>
        <v>148.19999999999999</v>
      </c>
      <c r="Q2618" s="11">
        <f>M2618*(CPI_Index!$B$112/Movies!P2618)</f>
        <v>146732.99325236166</v>
      </c>
    </row>
    <row r="2619" spans="1:17" hidden="1" x14ac:dyDescent="0.25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 s="3">
        <v>200000</v>
      </c>
      <c r="N2619" t="s">
        <v>8371</v>
      </c>
      <c r="O2619">
        <v>92</v>
      </c>
      <c r="P2619">
        <f>_xlfn.XLOOKUP(D:D,CPI_Index!E:E,CPI_Index!B:B)</f>
        <v>148.19999999999999</v>
      </c>
      <c r="Q2619" s="11">
        <f>M2619*(CPI_Index!$B$112/Movies!P2619)</f>
        <v>0</v>
      </c>
    </row>
    <row r="2620" spans="1:17" hidden="1" x14ac:dyDescent="0.25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 s="3">
        <v>30000000</v>
      </c>
      <c r="M2620" s="3">
        <v>7941977</v>
      </c>
      <c r="N2620" t="s">
        <v>31</v>
      </c>
      <c r="O2620">
        <v>92</v>
      </c>
      <c r="P2620">
        <f>_xlfn.XLOOKUP(D:D,CPI_Index!E:E,CPI_Index!B:B)</f>
        <v>148.19999999999999</v>
      </c>
      <c r="Q2620" s="11">
        <f>M2620*(CPI_Index!$B$112/Movies!P2620)</f>
        <v>16328747.583670715</v>
      </c>
    </row>
    <row r="2621" spans="1:17" hidden="1" x14ac:dyDescent="0.25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 s="3">
        <v>319123</v>
      </c>
      <c r="N2621" t="s">
        <v>8376</v>
      </c>
      <c r="O2621">
        <v>82</v>
      </c>
      <c r="P2621">
        <f>_xlfn.XLOOKUP(D:D,CPI_Index!E:E,CPI_Index!B:B)</f>
        <v>148.19999999999999</v>
      </c>
      <c r="Q2621" s="11">
        <f>M2621*(CPI_Index!$B$112/Movies!P2621)</f>
        <v>656118.61066126858</v>
      </c>
    </row>
    <row r="2622" spans="1:17" hidden="1" x14ac:dyDescent="0.25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 s="3">
        <v>3430583</v>
      </c>
      <c r="N2622" t="s">
        <v>2092</v>
      </c>
      <c r="O2622">
        <v>106</v>
      </c>
      <c r="P2622">
        <f>_xlfn.XLOOKUP(D:D,CPI_Index!E:E,CPI_Index!B:B)</f>
        <v>148.19999999999999</v>
      </c>
      <c r="Q2622" s="11">
        <f>M2622*(CPI_Index!$B$112/Movies!P2622)</f>
        <v>7053297.166666666</v>
      </c>
    </row>
    <row r="2623" spans="1:17" hidden="1" x14ac:dyDescent="0.25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 s="3">
        <v>1600226</v>
      </c>
      <c r="N2623" t="s">
        <v>8384</v>
      </c>
      <c r="O2623">
        <v>111</v>
      </c>
      <c r="P2623">
        <f>_xlfn.XLOOKUP(D:D,CPI_Index!E:E,CPI_Index!B:B)</f>
        <v>148.19999999999999</v>
      </c>
      <c r="Q2623" s="11">
        <f>M2623*(CPI_Index!$B$112/Movies!P2623)</f>
        <v>3290073.2941970308</v>
      </c>
    </row>
    <row r="2624" spans="1:17" hidden="1" x14ac:dyDescent="0.25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 s="3">
        <v>4165845</v>
      </c>
      <c r="N2624" t="s">
        <v>6564</v>
      </c>
      <c r="O2624">
        <v>98</v>
      </c>
      <c r="P2624">
        <f>_xlfn.XLOOKUP(D:D,CPI_Index!E:E,CPI_Index!B:B)</f>
        <v>148.19999999999999</v>
      </c>
      <c r="Q2624" s="11">
        <f>M2624*(CPI_Index!$B$112/Movies!P2624)</f>
        <v>8564999.807692308</v>
      </c>
    </row>
    <row r="2625" spans="1:17" hidden="1" x14ac:dyDescent="0.25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 s="3">
        <v>7000000</v>
      </c>
      <c r="M2625" s="3">
        <v>2144667</v>
      </c>
      <c r="N2625" t="s">
        <v>7526</v>
      </c>
      <c r="O2625">
        <v>125</v>
      </c>
      <c r="P2625">
        <f>_xlfn.XLOOKUP(D:D,CPI_Index!E:E,CPI_Index!B:B)</f>
        <v>148.19999999999999</v>
      </c>
      <c r="Q2625" s="11">
        <f>M2625*(CPI_Index!$B$112/Movies!P2625)</f>
        <v>4409446.9291497972</v>
      </c>
    </row>
    <row r="2626" spans="1:17" hidden="1" x14ac:dyDescent="0.25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 s="3">
        <v>3200000</v>
      </c>
      <c r="M2626" s="3">
        <v>7266973</v>
      </c>
      <c r="N2626" t="s">
        <v>8392</v>
      </c>
      <c r="O2626">
        <v>101</v>
      </c>
      <c r="P2626">
        <f>_xlfn.XLOOKUP(D:D,CPI_Index!E:E,CPI_Index!B:B)</f>
        <v>148.19999999999999</v>
      </c>
      <c r="Q2626" s="11">
        <f>M2626*(CPI_Index!$B$112/Movies!P2626)</f>
        <v>14940935.715924425</v>
      </c>
    </row>
    <row r="2627" spans="1:17" hidden="1" x14ac:dyDescent="0.25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 s="3">
        <v>1900000</v>
      </c>
      <c r="M2627" s="3">
        <v>763847</v>
      </c>
      <c r="N2627" t="s">
        <v>8397</v>
      </c>
      <c r="O2627">
        <v>113</v>
      </c>
      <c r="P2627">
        <f>_xlfn.XLOOKUP(D:D,CPI_Index!E:E,CPI_Index!B:B)</f>
        <v>148.19999999999999</v>
      </c>
      <c r="Q2627" s="11">
        <f>M2627*(CPI_Index!$B$112/Movies!P2627)</f>
        <v>1570473.5553306341</v>
      </c>
    </row>
    <row r="2628" spans="1:17" hidden="1" x14ac:dyDescent="0.25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 s="3">
        <v>2800000</v>
      </c>
      <c r="M2628" s="3">
        <v>2313461</v>
      </c>
      <c r="N2628" t="s">
        <v>8400</v>
      </c>
      <c r="O2628">
        <v>135</v>
      </c>
      <c r="P2628">
        <f>_xlfn.XLOOKUP(D:D,CPI_Index!E:E,CPI_Index!B:B)</f>
        <v>148.19999999999999</v>
      </c>
      <c r="Q2628" s="11">
        <f>M2628*(CPI_Index!$B$112/Movies!P2628)</f>
        <v>4756488.3043184886</v>
      </c>
    </row>
    <row r="2629" spans="1:17" hidden="1" x14ac:dyDescent="0.25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 s="3">
        <v>12712</v>
      </c>
      <c r="N2629" t="s">
        <v>617</v>
      </c>
      <c r="O2629">
        <v>94</v>
      </c>
      <c r="P2629">
        <f>_xlfn.XLOOKUP(D:D,CPI_Index!E:E,CPI_Index!B:B)</f>
        <v>148.19999999999999</v>
      </c>
      <c r="Q2629" s="11">
        <f>M2629*(CPI_Index!$B$112/Movies!P2629)</f>
        <v>26135.940620782723</v>
      </c>
    </row>
    <row r="2630" spans="1:17" hidden="1" x14ac:dyDescent="0.25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 s="3">
        <v>10500000</v>
      </c>
      <c r="M2630" s="3">
        <v>123509</v>
      </c>
      <c r="N2630" t="s">
        <v>6268</v>
      </c>
      <c r="O2630">
        <v>99</v>
      </c>
      <c r="P2630">
        <f>_xlfn.XLOOKUP(D:D,CPI_Index!E:E,CPI_Index!B:B)</f>
        <v>148.19999999999999</v>
      </c>
      <c r="Q2630" s="11">
        <f>M2630*(CPI_Index!$B$112/Movies!P2630)</f>
        <v>253935.17071524964</v>
      </c>
    </row>
    <row r="2631" spans="1:17" hidden="1" x14ac:dyDescent="0.25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 s="3">
        <v>766464</v>
      </c>
      <c r="N2631" t="s">
        <v>6687</v>
      </c>
      <c r="O2631">
        <v>100</v>
      </c>
      <c r="P2631">
        <f>_xlfn.XLOOKUP(D:D,CPI_Index!E:E,CPI_Index!B:B)</f>
        <v>148.19999999999999</v>
      </c>
      <c r="Q2631" s="11">
        <f>M2631*(CPI_Index!$B$112/Movies!P2631)</f>
        <v>1575854.1214574899</v>
      </c>
    </row>
    <row r="2632" spans="1:17" hidden="1" x14ac:dyDescent="0.25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 s="3">
        <v>15000000</v>
      </c>
      <c r="M2632" s="3">
        <v>1316865</v>
      </c>
      <c r="N2632" t="s">
        <v>61</v>
      </c>
      <c r="O2632">
        <v>108</v>
      </c>
      <c r="P2632">
        <f>_xlfn.XLOOKUP(D:D,CPI_Index!E:E,CPI_Index!B:B)</f>
        <v>148.19999999999999</v>
      </c>
      <c r="Q2632" s="11">
        <f>M2632*(CPI_Index!$B$112/Movies!P2632)</f>
        <v>2707481.5485829958</v>
      </c>
    </row>
    <row r="2633" spans="1:17" hidden="1" x14ac:dyDescent="0.25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 s="3">
        <v>8880705</v>
      </c>
      <c r="N2633" t="s">
        <v>2092</v>
      </c>
      <c r="O2633">
        <v>110</v>
      </c>
      <c r="P2633">
        <f>_xlfn.XLOOKUP(D:D,CPI_Index!E:E,CPI_Index!B:B)</f>
        <v>148.19999999999999</v>
      </c>
      <c r="Q2633" s="11">
        <f>M2633*(CPI_Index!$B$112/Movies!P2633)</f>
        <v>18258777.419028338</v>
      </c>
    </row>
    <row r="2634" spans="1:17" hidden="1" x14ac:dyDescent="0.25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 s="3">
        <v>40000000</v>
      </c>
      <c r="M2634" s="3">
        <v>1519366</v>
      </c>
      <c r="N2634" t="s">
        <v>23</v>
      </c>
      <c r="O2634">
        <v>122</v>
      </c>
      <c r="P2634">
        <f>_xlfn.XLOOKUP(D:D,CPI_Index!E:E,CPI_Index!B:B)</f>
        <v>148.19999999999999</v>
      </c>
      <c r="Q2634" s="11">
        <f>M2634*(CPI_Index!$B$112/Movies!P2634)</f>
        <v>3123824.697705803</v>
      </c>
    </row>
    <row r="2635" spans="1:17" hidden="1" x14ac:dyDescent="0.25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 s="3">
        <v>30000000</v>
      </c>
      <c r="M2635" s="3">
        <v>3783003</v>
      </c>
      <c r="N2635" t="s">
        <v>6531</v>
      </c>
      <c r="O2635">
        <v>112</v>
      </c>
      <c r="P2635">
        <f>_xlfn.XLOOKUP(D:D,CPI_Index!E:E,CPI_Index!B:B)</f>
        <v>148.19999999999999</v>
      </c>
      <c r="Q2635" s="11">
        <f>M2635*(CPI_Index!$B$112/Movies!P2635)</f>
        <v>7777874.5890688254</v>
      </c>
    </row>
    <row r="2636" spans="1:17" hidden="1" x14ac:dyDescent="0.25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 s="3">
        <v>713234</v>
      </c>
      <c r="N2636" t="s">
        <v>4172</v>
      </c>
      <c r="O2636">
        <v>93</v>
      </c>
      <c r="P2636">
        <f>_xlfn.XLOOKUP(D:D,CPI_Index!E:E,CPI_Index!B:B)</f>
        <v>148.19999999999999</v>
      </c>
      <c r="Q2636" s="11">
        <f>M2636*(CPI_Index!$B$112/Movies!P2636)</f>
        <v>1466412.9541160592</v>
      </c>
    </row>
    <row r="2637" spans="1:17" hidden="1" x14ac:dyDescent="0.25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 s="3">
        <v>538534</v>
      </c>
      <c r="N2637" t="s">
        <v>4070</v>
      </c>
      <c r="O2637">
        <v>115</v>
      </c>
      <c r="P2637">
        <f>_xlfn.XLOOKUP(D:D,CPI_Index!E:E,CPI_Index!B:B)</f>
        <v>148.19999999999999</v>
      </c>
      <c r="Q2637" s="11">
        <f>M2637*(CPI_Index!$B$112/Movies!P2637)</f>
        <v>1107228.8110661269</v>
      </c>
    </row>
    <row r="2638" spans="1:17" hidden="1" x14ac:dyDescent="0.25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 s="3">
        <v>19200000</v>
      </c>
      <c r="M2638" s="3">
        <v>3342223</v>
      </c>
      <c r="N2638" t="s">
        <v>1724</v>
      </c>
      <c r="O2638">
        <v>102</v>
      </c>
      <c r="P2638">
        <f>_xlfn.XLOOKUP(D:D,CPI_Index!E:E,CPI_Index!B:B)</f>
        <v>148.19999999999999</v>
      </c>
      <c r="Q2638" s="11">
        <f>M2638*(CPI_Index!$B$112/Movies!P2638)</f>
        <v>6871628.5296896081</v>
      </c>
    </row>
    <row r="2639" spans="1:17" hidden="1" x14ac:dyDescent="0.25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 s="3">
        <v>15000000</v>
      </c>
      <c r="M2639" s="3">
        <v>70936</v>
      </c>
      <c r="N2639" t="s">
        <v>118</v>
      </c>
      <c r="O2639">
        <v>85</v>
      </c>
      <c r="P2639">
        <f>_xlfn.XLOOKUP(D:D,CPI_Index!E:E,CPI_Index!B:B)</f>
        <v>148.19999999999999</v>
      </c>
      <c r="Q2639" s="11">
        <f>M2639*(CPI_Index!$B$112/Movies!P2639)</f>
        <v>145844.79892037786</v>
      </c>
    </row>
    <row r="2640" spans="1:17" hidden="1" x14ac:dyDescent="0.25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 s="3">
        <v>30000000</v>
      </c>
      <c r="M2640" s="3">
        <v>18869594</v>
      </c>
      <c r="N2640" t="s">
        <v>118</v>
      </c>
      <c r="O2640">
        <v>109</v>
      </c>
      <c r="P2640">
        <f>_xlfn.XLOOKUP(D:D,CPI_Index!E:E,CPI_Index!B:B)</f>
        <v>148.19999999999999</v>
      </c>
      <c r="Q2640" s="11">
        <f>M2640*(CPI_Index!$B$112/Movies!P2640)</f>
        <v>38795987.124156542</v>
      </c>
    </row>
    <row r="2641" spans="1:17" hidden="1" x14ac:dyDescent="0.25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 s="3">
        <v>11553</v>
      </c>
      <c r="N2641" t="s">
        <v>8435</v>
      </c>
      <c r="O2641">
        <v>76</v>
      </c>
      <c r="P2641">
        <f>_xlfn.XLOOKUP(D:D,CPI_Index!E:E,CPI_Index!B:B)</f>
        <v>148.19999999999999</v>
      </c>
      <c r="Q2641" s="11">
        <f>M2641*(CPI_Index!$B$112/Movies!P2641)</f>
        <v>23753.030364372469</v>
      </c>
    </row>
    <row r="2642" spans="1:17" hidden="1" x14ac:dyDescent="0.25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 s="3">
        <v>20000000</v>
      </c>
      <c r="M2642" s="3">
        <v>305070</v>
      </c>
      <c r="N2642" t="s">
        <v>7312</v>
      </c>
      <c r="O2642">
        <v>107</v>
      </c>
      <c r="P2642">
        <f>_xlfn.XLOOKUP(D:D,CPI_Index!E:E,CPI_Index!B:B)</f>
        <v>148.19999999999999</v>
      </c>
      <c r="Q2642" s="11">
        <f>M2642*(CPI_Index!$B$112/Movies!P2642)</f>
        <v>627225.56680161937</v>
      </c>
    </row>
    <row r="2643" spans="1:17" hidden="1" x14ac:dyDescent="0.25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 s="3">
        <v>487391</v>
      </c>
      <c r="N2643" t="s">
        <v>8440</v>
      </c>
      <c r="O2643">
        <v>97</v>
      </c>
      <c r="P2643">
        <f>_xlfn.XLOOKUP(D:D,CPI_Index!E:E,CPI_Index!B:B)</f>
        <v>148.19999999999999</v>
      </c>
      <c r="Q2643" s="11">
        <f>M2643*(CPI_Index!$B$112/Movies!P2643)</f>
        <v>1002078.5269905532</v>
      </c>
    </row>
    <row r="2644" spans="1:17" hidden="1" x14ac:dyDescent="0.25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 s="3">
        <v>1007583</v>
      </c>
      <c r="N2644" t="s">
        <v>7014</v>
      </c>
      <c r="O2644">
        <v>128</v>
      </c>
      <c r="P2644">
        <f>_xlfn.XLOOKUP(D:D,CPI_Index!E:E,CPI_Index!B:B)</f>
        <v>148.19999999999999</v>
      </c>
      <c r="Q2644" s="11">
        <f>M2644*(CPI_Index!$B$112/Movies!P2644)</f>
        <v>2071596.0870445343</v>
      </c>
    </row>
    <row r="2645" spans="1:17" hidden="1" x14ac:dyDescent="0.25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 s="3">
        <v>60000000</v>
      </c>
      <c r="M2645" s="3">
        <v>187436818</v>
      </c>
      <c r="N2645" t="s">
        <v>23</v>
      </c>
      <c r="O2645">
        <v>170</v>
      </c>
      <c r="P2645">
        <f>_xlfn.XLOOKUP(D:D,CPI_Index!E:E,CPI_Index!B:B)</f>
        <v>152.4</v>
      </c>
      <c r="Q2645" s="11">
        <f>M2645*(CPI_Index!$B$112/Movies!P2645)</f>
        <v>374750645.96194226</v>
      </c>
    </row>
    <row r="2646" spans="1:17" hidden="1" x14ac:dyDescent="0.25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 s="3">
        <v>12000000</v>
      </c>
      <c r="M2646" s="3">
        <v>56631572</v>
      </c>
      <c r="N2646" t="s">
        <v>44</v>
      </c>
      <c r="O2646">
        <v>97</v>
      </c>
      <c r="P2646">
        <f>_xlfn.XLOOKUP(D:D,CPI_Index!E:E,CPI_Index!B:B)</f>
        <v>152.4</v>
      </c>
      <c r="Q2646" s="11">
        <f>M2646*(CPI_Index!$B$112/Movies!P2646)</f>
        <v>113225984.17585301</v>
      </c>
    </row>
    <row r="2647" spans="1:17" hidden="1" x14ac:dyDescent="0.25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 s="3">
        <v>33000000</v>
      </c>
      <c r="M2647" s="3">
        <v>327333559</v>
      </c>
      <c r="N2647" t="s">
        <v>8450</v>
      </c>
      <c r="O2647">
        <v>127</v>
      </c>
      <c r="P2647">
        <f>_xlfn.XLOOKUP(D:D,CPI_Index!E:E,CPI_Index!B:B)</f>
        <v>152.4</v>
      </c>
      <c r="Q2647" s="11">
        <f>M2647*(CPI_Index!$B$112/Movies!P2647)</f>
        <v>654452332.20013118</v>
      </c>
    </row>
    <row r="2648" spans="1:17" hidden="1" x14ac:dyDescent="0.25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 s="3">
        <v>72000000</v>
      </c>
      <c r="M2648" s="3">
        <v>213216216</v>
      </c>
      <c r="N2648" t="s">
        <v>7588</v>
      </c>
      <c r="O2648">
        <v>178</v>
      </c>
      <c r="P2648">
        <f>_xlfn.XLOOKUP(D:D,CPI_Index!E:E,CPI_Index!B:B)</f>
        <v>152.4</v>
      </c>
      <c r="Q2648" s="11">
        <f>M2648*(CPI_Index!$B$112/Movies!P2648)</f>
        <v>426292526.34645671</v>
      </c>
    </row>
    <row r="2649" spans="1:17" hidden="1" x14ac:dyDescent="0.25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 s="3">
        <v>52000000</v>
      </c>
      <c r="M2649" s="3">
        <v>355237933</v>
      </c>
      <c r="N2649" t="s">
        <v>61</v>
      </c>
      <c r="O2649">
        <v>140</v>
      </c>
      <c r="P2649">
        <f>_xlfn.XLOOKUP(D:D,CPI_Index!E:E,CPI_Index!B:B)</f>
        <v>152.4</v>
      </c>
      <c r="Q2649" s="11">
        <f>M2649*(CPI_Index!$B$112/Movies!P2649)</f>
        <v>710242770.24343824</v>
      </c>
    </row>
    <row r="2650" spans="1:17" hidden="1" x14ac:dyDescent="0.25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 s="3">
        <v>6000000</v>
      </c>
      <c r="M2650" s="3">
        <v>23341568</v>
      </c>
      <c r="N2650" t="s">
        <v>219</v>
      </c>
      <c r="O2650">
        <v>106</v>
      </c>
      <c r="P2650">
        <f>_xlfn.XLOOKUP(D:D,CPI_Index!E:E,CPI_Index!B:B)</f>
        <v>152.4</v>
      </c>
      <c r="Q2650" s="11">
        <f>M2650*(CPI_Index!$B$112/Movies!P2650)</f>
        <v>46667820.010498688</v>
      </c>
    </row>
    <row r="2651" spans="1:17" hidden="1" x14ac:dyDescent="0.25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 s="3">
        <v>65000000</v>
      </c>
      <c r="M2651" s="3">
        <v>262821940</v>
      </c>
      <c r="N2651" t="s">
        <v>2100</v>
      </c>
      <c r="O2651">
        <v>104</v>
      </c>
      <c r="P2651">
        <f>_xlfn.XLOOKUP(D:D,CPI_Index!E:E,CPI_Index!B:B)</f>
        <v>152.4</v>
      </c>
      <c r="Q2651" s="11">
        <f>M2651*(CPI_Index!$B$112/Movies!P2651)</f>
        <v>525471424.65879261</v>
      </c>
    </row>
    <row r="2652" spans="1:17" hidden="1" x14ac:dyDescent="0.25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 s="3">
        <v>52000000</v>
      </c>
      <c r="M2652" s="3">
        <v>116112375</v>
      </c>
      <c r="N2652" t="s">
        <v>61</v>
      </c>
      <c r="O2652">
        <v>178</v>
      </c>
      <c r="P2652">
        <f>_xlfn.XLOOKUP(D:D,CPI_Index!E:E,CPI_Index!B:B)</f>
        <v>152.4</v>
      </c>
      <c r="Q2652" s="11">
        <f>M2652*(CPI_Index!$B$112/Movies!P2652)</f>
        <v>232148560.77755904</v>
      </c>
    </row>
    <row r="2653" spans="1:17" hidden="1" x14ac:dyDescent="0.25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 s="3">
        <v>50000000</v>
      </c>
      <c r="M2653" s="3">
        <v>152022101</v>
      </c>
      <c r="N2653" t="s">
        <v>44</v>
      </c>
      <c r="O2653">
        <v>109</v>
      </c>
      <c r="P2653">
        <f>_xlfn.XLOOKUP(D:D,CPI_Index!E:E,CPI_Index!B:B)</f>
        <v>152.4</v>
      </c>
      <c r="Q2653" s="11">
        <f>M2653*(CPI_Index!$B$112/Movies!P2653)</f>
        <v>303944449.96522307</v>
      </c>
    </row>
    <row r="2654" spans="1:17" hidden="1" x14ac:dyDescent="0.25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 s="3">
        <v>100000000</v>
      </c>
      <c r="M2654" s="3">
        <v>336567158</v>
      </c>
      <c r="N2654" t="s">
        <v>23</v>
      </c>
      <c r="O2654">
        <v>121</v>
      </c>
      <c r="P2654">
        <f>_xlfn.XLOOKUP(D:D,CPI_Index!E:E,CPI_Index!B:B)</f>
        <v>152.4</v>
      </c>
      <c r="Q2654" s="11">
        <f>M2654*(CPI_Index!$B$112/Movies!P2654)</f>
        <v>672913471.40813649</v>
      </c>
    </row>
    <row r="2655" spans="1:17" hidden="1" x14ac:dyDescent="0.25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 s="3">
        <v>1500000</v>
      </c>
      <c r="M2655" s="3">
        <v>7412216</v>
      </c>
      <c r="N2655" t="s">
        <v>8475</v>
      </c>
      <c r="O2655">
        <v>91</v>
      </c>
      <c r="P2655">
        <f>_xlfn.XLOOKUP(D:D,CPI_Index!E:E,CPI_Index!B:B)</f>
        <v>152.4</v>
      </c>
      <c r="Q2655" s="11">
        <f>M2655*(CPI_Index!$B$112/Movies!P2655)</f>
        <v>14819568.341207348</v>
      </c>
    </row>
    <row r="2656" spans="1:17" hidden="1" x14ac:dyDescent="0.25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 s="3">
        <v>30000000</v>
      </c>
      <c r="M2656" s="3">
        <v>394436586</v>
      </c>
      <c r="N2656" t="s">
        <v>1724</v>
      </c>
      <c r="O2656">
        <v>81</v>
      </c>
      <c r="P2656">
        <f>_xlfn.XLOOKUP(D:D,CPI_Index!E:E,CPI_Index!B:B)</f>
        <v>152.4</v>
      </c>
      <c r="Q2656" s="11">
        <f>M2656*(CPI_Index!$B$112/Movies!P2656)</f>
        <v>788614355.34251964</v>
      </c>
    </row>
    <row r="2657" spans="1:17" hidden="1" x14ac:dyDescent="0.25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 s="3">
        <v>7000000</v>
      </c>
      <c r="M2657" s="3">
        <v>25405445</v>
      </c>
      <c r="N2657" t="s">
        <v>31</v>
      </c>
      <c r="O2657">
        <v>104</v>
      </c>
      <c r="P2657">
        <f>_xlfn.XLOOKUP(D:D,CPI_Index!E:E,CPI_Index!B:B)</f>
        <v>152.4</v>
      </c>
      <c r="Q2657" s="11">
        <f>M2657*(CPI_Index!$B$112/Movies!P2657)</f>
        <v>50794219.760498688</v>
      </c>
    </row>
    <row r="2658" spans="1:17" hidden="1" x14ac:dyDescent="0.25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 s="3">
        <v>90000000</v>
      </c>
      <c r="M2658" s="3">
        <v>366101666</v>
      </c>
      <c r="N2658" t="s">
        <v>8036</v>
      </c>
      <c r="O2658">
        <v>128</v>
      </c>
      <c r="P2658">
        <f>_xlfn.XLOOKUP(D:D,CPI_Index!E:E,CPI_Index!B:B)</f>
        <v>152.4</v>
      </c>
      <c r="Q2658" s="11">
        <f>M2658*(CPI_Index!$B$112/Movies!P2658)</f>
        <v>731963107.80971122</v>
      </c>
    </row>
    <row r="2659" spans="1:17" hidden="1" x14ac:dyDescent="0.25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 s="3">
        <v>18000000</v>
      </c>
      <c r="M2659" s="3">
        <v>122195920</v>
      </c>
      <c r="N2659" t="s">
        <v>2026</v>
      </c>
      <c r="O2659">
        <v>101</v>
      </c>
      <c r="P2659">
        <f>_xlfn.XLOOKUP(D:D,CPI_Index!E:E,CPI_Index!B:B)</f>
        <v>152.4</v>
      </c>
      <c r="Q2659" s="11">
        <f>M2659*(CPI_Index!$B$112/Movies!P2659)</f>
        <v>244311658.95013124</v>
      </c>
    </row>
    <row r="2660" spans="1:17" hidden="1" x14ac:dyDescent="0.25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 s="3">
        <v>8000000</v>
      </c>
      <c r="M2660" s="3">
        <v>2122561</v>
      </c>
      <c r="N2660" t="s">
        <v>7361</v>
      </c>
      <c r="O2660">
        <v>94</v>
      </c>
      <c r="P2660">
        <f>_xlfn.XLOOKUP(D:D,CPI_Index!E:E,CPI_Index!B:B)</f>
        <v>152.4</v>
      </c>
      <c r="Q2660" s="11">
        <f>M2660*(CPI_Index!$B$112/Movies!P2660)</f>
        <v>4243729.2434383202</v>
      </c>
    </row>
    <row r="2661" spans="1:17" hidden="1" x14ac:dyDescent="0.25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 s="3">
        <v>29000001</v>
      </c>
      <c r="M2661" s="3">
        <v>168839459</v>
      </c>
      <c r="N2661" t="s">
        <v>61</v>
      </c>
      <c r="O2661">
        <v>129</v>
      </c>
      <c r="P2661">
        <f>_xlfn.XLOOKUP(D:D,CPI_Index!E:E,CPI_Index!B:B)</f>
        <v>152.4</v>
      </c>
      <c r="Q2661" s="11">
        <f>M2661*(CPI_Index!$B$112/Movies!P2661)</f>
        <v>337568130.95341206</v>
      </c>
    </row>
    <row r="2662" spans="1:17" hidden="1" x14ac:dyDescent="0.25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 s="3">
        <v>3600000</v>
      </c>
      <c r="M2662" s="3">
        <v>32029928</v>
      </c>
      <c r="N2662" t="s">
        <v>8493</v>
      </c>
      <c r="O2662">
        <v>111</v>
      </c>
      <c r="P2662">
        <f>_xlfn.XLOOKUP(D:D,CPI_Index!E:E,CPI_Index!B:B)</f>
        <v>152.4</v>
      </c>
      <c r="Q2662" s="11">
        <f>M2662*(CPI_Index!$B$112/Movies!P2662)</f>
        <v>64038838.986876637</v>
      </c>
    </row>
    <row r="2663" spans="1:17" hidden="1" x14ac:dyDescent="0.25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 s="3">
        <v>45000000</v>
      </c>
      <c r="M2663" s="3">
        <v>20358624</v>
      </c>
      <c r="N2663" t="s">
        <v>4150</v>
      </c>
      <c r="O2663">
        <v>128</v>
      </c>
      <c r="P2663">
        <f>_xlfn.XLOOKUP(D:D,CPI_Index!E:E,CPI_Index!B:B)</f>
        <v>152.4</v>
      </c>
      <c r="Q2663" s="11">
        <f>M2663*(CPI_Index!$B$112/Movies!P2663)</f>
        <v>40703889.322834641</v>
      </c>
    </row>
    <row r="2664" spans="1:17" hidden="1" x14ac:dyDescent="0.25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 s="3">
        <v>2500000</v>
      </c>
      <c r="M2664" s="3">
        <v>5987386</v>
      </c>
      <c r="N2664" t="s">
        <v>5109</v>
      </c>
      <c r="O2664">
        <v>101</v>
      </c>
      <c r="P2664">
        <f>_xlfn.XLOOKUP(D:D,CPI_Index!E:E,CPI_Index!B:B)</f>
        <v>152.4</v>
      </c>
      <c r="Q2664" s="11">
        <f>M2664*(CPI_Index!$B$112/Movies!P2664)</f>
        <v>11970843.26902887</v>
      </c>
    </row>
    <row r="2665" spans="1:17" hidden="1" x14ac:dyDescent="0.25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 s="3">
        <v>3500000</v>
      </c>
      <c r="M2665" s="3">
        <v>28215918</v>
      </c>
      <c r="N2665" t="s">
        <v>2026</v>
      </c>
      <c r="O2665">
        <v>91</v>
      </c>
      <c r="P2665">
        <f>_xlfn.XLOOKUP(D:D,CPI_Index!E:E,CPI_Index!B:B)</f>
        <v>152.4</v>
      </c>
      <c r="Q2665" s="11">
        <f>M2665*(CPI_Index!$B$112/Movies!P2665)</f>
        <v>56413321.618110232</v>
      </c>
    </row>
    <row r="2666" spans="1:17" hidden="1" x14ac:dyDescent="0.25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 s="3">
        <v>16000000</v>
      </c>
      <c r="M2666" s="3">
        <v>134582776</v>
      </c>
      <c r="N2666" t="s">
        <v>31</v>
      </c>
      <c r="O2666">
        <v>136</v>
      </c>
      <c r="P2666">
        <f>_xlfn.XLOOKUP(D:D,CPI_Index!E:E,CPI_Index!B:B)</f>
        <v>152.4</v>
      </c>
      <c r="Q2666" s="11">
        <f>M2666*(CPI_Index!$B$112/Movies!P2666)</f>
        <v>269077243.09186351</v>
      </c>
    </row>
    <row r="2667" spans="1:17" hidden="1" x14ac:dyDescent="0.25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 s="3">
        <v>175000000</v>
      </c>
      <c r="M2667" s="3">
        <v>264218220</v>
      </c>
      <c r="N2667" t="s">
        <v>61</v>
      </c>
      <c r="O2667">
        <v>135</v>
      </c>
      <c r="P2667">
        <f>_xlfn.XLOOKUP(D:D,CPI_Index!E:E,CPI_Index!B:B)</f>
        <v>152.4</v>
      </c>
      <c r="Q2667" s="11">
        <f>M2667*(CPI_Index!$B$112/Movies!P2667)</f>
        <v>528263068.46456689</v>
      </c>
    </row>
    <row r="2668" spans="1:17" hidden="1" x14ac:dyDescent="0.25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 s="3">
        <v>2000000</v>
      </c>
      <c r="M2668" s="3">
        <v>2402438</v>
      </c>
      <c r="N2668" t="s">
        <v>2026</v>
      </c>
      <c r="O2668">
        <v>102</v>
      </c>
      <c r="P2668">
        <f>_xlfn.XLOOKUP(D:D,CPI_Index!E:E,CPI_Index!B:B)</f>
        <v>152.4</v>
      </c>
      <c r="Q2668" s="11">
        <f>M2668*(CPI_Index!$B$112/Movies!P2668)</f>
        <v>4803299.5971128605</v>
      </c>
    </row>
    <row r="2669" spans="1:17" hidden="1" x14ac:dyDescent="0.25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 s="3">
        <v>19000000</v>
      </c>
      <c r="M2669" s="3">
        <v>141407024</v>
      </c>
      <c r="N2669" t="s">
        <v>2384</v>
      </c>
      <c r="O2669">
        <v>119</v>
      </c>
      <c r="P2669">
        <f>_xlfn.XLOOKUP(D:D,CPI_Index!E:E,CPI_Index!B:B)</f>
        <v>152.4</v>
      </c>
      <c r="Q2669" s="11">
        <f>M2669*(CPI_Index!$B$112/Movies!P2669)</f>
        <v>282721261.23884511</v>
      </c>
    </row>
    <row r="2670" spans="1:17" hidden="1" x14ac:dyDescent="0.25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 s="3">
        <v>10000000</v>
      </c>
      <c r="M2670" s="3">
        <v>26488734</v>
      </c>
      <c r="N2670" t="s">
        <v>61</v>
      </c>
      <c r="O2670">
        <v>89</v>
      </c>
      <c r="P2670">
        <f>_xlfn.XLOOKUP(D:D,CPI_Index!E:E,CPI_Index!B:B)</f>
        <v>152.4</v>
      </c>
      <c r="Q2670" s="11">
        <f>M2670*(CPI_Index!$B$112/Movies!P2670)</f>
        <v>52960086.94094488</v>
      </c>
    </row>
    <row r="2671" spans="1:17" hidden="1" x14ac:dyDescent="0.25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 s="3">
        <v>20000000</v>
      </c>
      <c r="M2671" s="3">
        <v>66433194</v>
      </c>
      <c r="N2671" t="s">
        <v>180</v>
      </c>
      <c r="O2671">
        <v>95</v>
      </c>
      <c r="P2671">
        <f>_xlfn.XLOOKUP(D:D,CPI_Index!E:E,CPI_Index!B:B)</f>
        <v>152.4</v>
      </c>
      <c r="Q2671" s="11">
        <f>M2671*(CPI_Index!$B$112/Movies!P2671)</f>
        <v>132822796.66535433</v>
      </c>
    </row>
    <row r="2672" spans="1:17" hidden="1" x14ac:dyDescent="0.25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 s="3">
        <v>60000000</v>
      </c>
      <c r="M2672" s="3">
        <v>352194034</v>
      </c>
      <c r="N2672" t="s">
        <v>588</v>
      </c>
      <c r="O2672">
        <v>130</v>
      </c>
      <c r="P2672">
        <f>_xlfn.XLOOKUP(D:D,CPI_Index!E:E,CPI_Index!B:B)</f>
        <v>152.4</v>
      </c>
      <c r="Q2672" s="11">
        <f>M2672*(CPI_Index!$B$112/Movies!P2672)</f>
        <v>704156969.55249345</v>
      </c>
    </row>
    <row r="2673" spans="1:17" hidden="1" x14ac:dyDescent="0.25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 s="3">
        <v>35000000</v>
      </c>
      <c r="M2673" s="3">
        <v>113374103</v>
      </c>
      <c r="N2673" t="s">
        <v>118</v>
      </c>
      <c r="O2673">
        <v>108</v>
      </c>
      <c r="P2673">
        <f>_xlfn.XLOOKUP(D:D,CPI_Index!E:E,CPI_Index!B:B)</f>
        <v>152.4</v>
      </c>
      <c r="Q2673" s="11">
        <f>M2673*(CPI_Index!$B$112/Movies!P2673)</f>
        <v>226673813.54396325</v>
      </c>
    </row>
    <row r="2674" spans="1:17" hidden="1" x14ac:dyDescent="0.25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 s="3">
        <v>50000000</v>
      </c>
      <c r="M2674" s="3">
        <v>189859560</v>
      </c>
      <c r="N2674" t="s">
        <v>23</v>
      </c>
      <c r="O2674">
        <v>127</v>
      </c>
      <c r="P2674">
        <f>_xlfn.XLOOKUP(D:D,CPI_Index!E:E,CPI_Index!B:B)</f>
        <v>152.4</v>
      </c>
      <c r="Q2674" s="11">
        <f>M2674*(CPI_Index!$B$112/Movies!P2674)</f>
        <v>379594540.23622048</v>
      </c>
    </row>
    <row r="2675" spans="1:17" hidden="1" x14ac:dyDescent="0.25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 s="3">
        <v>4000000</v>
      </c>
      <c r="M2675" s="3">
        <v>4257354</v>
      </c>
      <c r="N2675" t="s">
        <v>3744</v>
      </c>
      <c r="O2675">
        <v>98</v>
      </c>
      <c r="P2675">
        <f>_xlfn.XLOOKUP(D:D,CPI_Index!E:E,CPI_Index!B:B)</f>
        <v>152.4</v>
      </c>
      <c r="Q2675" s="11">
        <f>M2675*(CPI_Index!$B$112/Movies!P2675)</f>
        <v>8511914.4606299214</v>
      </c>
    </row>
    <row r="2676" spans="1:17" hidden="1" x14ac:dyDescent="0.25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 s="3">
        <v>273188</v>
      </c>
      <c r="N2676" t="s">
        <v>8531</v>
      </c>
      <c r="O2676">
        <v>90</v>
      </c>
      <c r="P2676">
        <f>_xlfn.XLOOKUP(D:D,CPI_Index!E:E,CPI_Index!B:B)</f>
        <v>152.4</v>
      </c>
      <c r="Q2676" s="11">
        <f>M2676*(CPI_Index!$B$112/Movies!P2676)</f>
        <v>546196.74278215226</v>
      </c>
    </row>
    <row r="2677" spans="1:17" hidden="1" x14ac:dyDescent="0.25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 s="3">
        <v>32000000</v>
      </c>
      <c r="M2677" s="3">
        <v>18636537</v>
      </c>
      <c r="N2677" t="s">
        <v>2100</v>
      </c>
      <c r="O2677">
        <v>107</v>
      </c>
      <c r="P2677">
        <f>_xlfn.XLOOKUP(D:D,CPI_Index!E:E,CPI_Index!B:B)</f>
        <v>152.4</v>
      </c>
      <c r="Q2677" s="11">
        <f>M2677*(CPI_Index!$B$112/Movies!P2677)</f>
        <v>37260845.3011811</v>
      </c>
    </row>
    <row r="2678" spans="1:17" hidden="1" x14ac:dyDescent="0.25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 s="3">
        <v>20000000</v>
      </c>
      <c r="M2678" s="3">
        <v>7563728</v>
      </c>
      <c r="N2678" t="s">
        <v>80</v>
      </c>
      <c r="O2678">
        <v>105</v>
      </c>
      <c r="P2678">
        <f>_xlfn.XLOOKUP(D:D,CPI_Index!E:E,CPI_Index!B:B)</f>
        <v>152.4</v>
      </c>
      <c r="Q2678" s="11">
        <f>M2678*(CPI_Index!$B$112/Movies!P2678)</f>
        <v>15122492.923884515</v>
      </c>
    </row>
    <row r="2679" spans="1:17" hidden="1" x14ac:dyDescent="0.25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 s="3">
        <v>302606</v>
      </c>
      <c r="N2679" t="s">
        <v>8541</v>
      </c>
      <c r="O2679">
        <v>98</v>
      </c>
      <c r="P2679">
        <f>_xlfn.XLOOKUP(D:D,CPI_Index!E:E,CPI_Index!B:B)</f>
        <v>152.4</v>
      </c>
      <c r="Q2679" s="11">
        <f>M2679*(CPI_Index!$B$112/Movies!P2679)</f>
        <v>605013.43963254592</v>
      </c>
    </row>
    <row r="2680" spans="1:17" hidden="1" x14ac:dyDescent="0.25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 s="3">
        <v>50000000</v>
      </c>
      <c r="M2680" s="3">
        <v>287928194</v>
      </c>
      <c r="N2680" t="s">
        <v>61</v>
      </c>
      <c r="O2680">
        <v>100</v>
      </c>
      <c r="P2680">
        <f>_xlfn.XLOOKUP(D:D,CPI_Index!E:E,CPI_Index!B:B)</f>
        <v>152.4</v>
      </c>
      <c r="Q2680" s="11">
        <f>M2680*(CPI_Index!$B$112/Movies!P2680)</f>
        <v>575667458.73884511</v>
      </c>
    </row>
    <row r="2681" spans="1:17" hidden="1" x14ac:dyDescent="0.25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 s="3">
        <v>47774193</v>
      </c>
      <c r="N2681" t="s">
        <v>61</v>
      </c>
      <c r="O2681">
        <v>109</v>
      </c>
      <c r="P2681">
        <f>_xlfn.XLOOKUP(D:D,CPI_Index!E:E,CPI_Index!B:B)</f>
        <v>152.4</v>
      </c>
      <c r="Q2681" s="11">
        <f>M2681*(CPI_Index!$B$112/Movies!P2681)</f>
        <v>95517038.104330704</v>
      </c>
    </row>
    <row r="2682" spans="1:17" hidden="1" x14ac:dyDescent="0.25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 s="3">
        <v>17689177</v>
      </c>
      <c r="N2682" t="s">
        <v>8000</v>
      </c>
      <c r="O2682">
        <v>100</v>
      </c>
      <c r="P2682">
        <f>_xlfn.XLOOKUP(D:D,CPI_Index!E:E,CPI_Index!B:B)</f>
        <v>152.4</v>
      </c>
      <c r="Q2682" s="11">
        <f>M2682*(CPI_Index!$B$112/Movies!P2682)</f>
        <v>35366746.92847769</v>
      </c>
    </row>
    <row r="2683" spans="1:17" hidden="1" x14ac:dyDescent="0.25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 s="3">
        <v>25000000</v>
      </c>
      <c r="M2683" s="3">
        <v>4064495</v>
      </c>
      <c r="N2683" t="s">
        <v>8556</v>
      </c>
      <c r="O2683">
        <v>104</v>
      </c>
      <c r="P2683">
        <f>_xlfn.XLOOKUP(D:D,CPI_Index!E:E,CPI_Index!B:B)</f>
        <v>152.4</v>
      </c>
      <c r="Q2683" s="11">
        <f>M2683*(CPI_Index!$B$112/Movies!P2683)</f>
        <v>8126323.0085301837</v>
      </c>
    </row>
    <row r="2684" spans="1:17" hidden="1" x14ac:dyDescent="0.25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 s="3">
        <v>37591674</v>
      </c>
      <c r="N2684" t="s">
        <v>2026</v>
      </c>
      <c r="O2684">
        <v>100</v>
      </c>
      <c r="P2684">
        <f>_xlfn.XLOOKUP(D:D,CPI_Index!E:E,CPI_Index!B:B)</f>
        <v>152.4</v>
      </c>
      <c r="Q2684" s="11">
        <f>M2684*(CPI_Index!$B$112/Movies!P2684)</f>
        <v>75158681.547244087</v>
      </c>
    </row>
    <row r="2685" spans="1:17" hidden="1" x14ac:dyDescent="0.25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 s="3">
        <v>55000000</v>
      </c>
      <c r="M2685" s="3">
        <v>346079773</v>
      </c>
      <c r="N2685" t="s">
        <v>1724</v>
      </c>
      <c r="O2685">
        <v>81</v>
      </c>
      <c r="P2685">
        <f>_xlfn.XLOOKUP(D:D,CPI_Index!E:E,CPI_Index!B:B)</f>
        <v>152.4</v>
      </c>
      <c r="Q2685" s="11">
        <f>M2685*(CPI_Index!$B$112/Movies!P2685)</f>
        <v>691932459.53477693</v>
      </c>
    </row>
    <row r="2686" spans="1:17" hidden="1" x14ac:dyDescent="0.25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 s="3">
        <v>18000000</v>
      </c>
      <c r="M2686" s="3">
        <v>35348597</v>
      </c>
      <c r="N2686" t="s">
        <v>1724</v>
      </c>
      <c r="O2686">
        <v>78</v>
      </c>
      <c r="P2686">
        <f>_xlfn.XLOOKUP(D:D,CPI_Index!E:E,CPI_Index!B:B)</f>
        <v>152.4</v>
      </c>
      <c r="Q2686" s="11">
        <f>M2686*(CPI_Index!$B$112/Movies!P2686)</f>
        <v>70673999.382545933</v>
      </c>
    </row>
    <row r="2687" spans="1:17" hidden="1" x14ac:dyDescent="0.25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 s="3">
        <v>23000000</v>
      </c>
      <c r="M2687" s="3">
        <v>179519401</v>
      </c>
      <c r="N2687" t="s">
        <v>5721</v>
      </c>
      <c r="O2687">
        <v>99</v>
      </c>
      <c r="P2687">
        <f>_xlfn.XLOOKUP(D:D,CPI_Index!E:E,CPI_Index!B:B)</f>
        <v>152.4</v>
      </c>
      <c r="Q2687" s="11">
        <f>M2687*(CPI_Index!$B$112/Movies!P2687)</f>
        <v>358921007.11745405</v>
      </c>
    </row>
    <row r="2688" spans="1:17" hidden="1" x14ac:dyDescent="0.25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 s="3">
        <v>53000000</v>
      </c>
      <c r="M2688" s="3">
        <v>157387195</v>
      </c>
      <c r="N2688" t="s">
        <v>5721</v>
      </c>
      <c r="O2688">
        <v>116</v>
      </c>
      <c r="P2688">
        <f>_xlfn.XLOOKUP(D:D,CPI_Index!E:E,CPI_Index!B:B)</f>
        <v>152.4</v>
      </c>
      <c r="Q2688" s="11">
        <f>M2688*(CPI_Index!$B$112/Movies!P2688)</f>
        <v>314671117.56233597</v>
      </c>
    </row>
    <row r="2689" spans="1:17" hidden="1" x14ac:dyDescent="0.25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 s="3">
        <v>20000000</v>
      </c>
      <c r="M2689" s="3">
        <v>21284514</v>
      </c>
      <c r="N2689" t="s">
        <v>31</v>
      </c>
      <c r="O2689">
        <v>106</v>
      </c>
      <c r="P2689">
        <f>_xlfn.XLOOKUP(D:D,CPI_Index!E:E,CPI_Index!B:B)</f>
        <v>152.4</v>
      </c>
      <c r="Q2689" s="11">
        <f>M2689*(CPI_Index!$B$112/Movies!P2689)</f>
        <v>42555061.783464566</v>
      </c>
    </row>
    <row r="2690" spans="1:17" hidden="1" x14ac:dyDescent="0.25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 s="3">
        <v>58000000</v>
      </c>
      <c r="M2690" s="3">
        <v>53672080</v>
      </c>
      <c r="N2690" t="s">
        <v>8580</v>
      </c>
      <c r="O2690">
        <v>127</v>
      </c>
      <c r="P2690">
        <f>_xlfn.XLOOKUP(D:D,CPI_Index!E:E,CPI_Index!B:B)</f>
        <v>152.4</v>
      </c>
      <c r="Q2690" s="11">
        <f>M2690*(CPI_Index!$B$112/Movies!P2690)</f>
        <v>107308942.09973752</v>
      </c>
    </row>
    <row r="2691" spans="1:17" hidden="1" x14ac:dyDescent="0.25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 s="3">
        <v>516540</v>
      </c>
      <c r="N2691" t="s">
        <v>8587</v>
      </c>
      <c r="O2691">
        <v>83</v>
      </c>
      <c r="P2691">
        <f>_xlfn.XLOOKUP(D:D,CPI_Index!E:E,CPI_Index!B:B)</f>
        <v>152.4</v>
      </c>
      <c r="Q2691" s="11">
        <f>M2691*(CPI_Index!$B$112/Movies!P2691)</f>
        <v>1032741.062992126</v>
      </c>
    </row>
    <row r="2692" spans="1:17" hidden="1" x14ac:dyDescent="0.25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 s="3">
        <v>17000000</v>
      </c>
      <c r="M2692" s="3">
        <v>182057016</v>
      </c>
      <c r="N2692" t="s">
        <v>5721</v>
      </c>
      <c r="O2692">
        <v>103</v>
      </c>
      <c r="P2692">
        <f>_xlfn.XLOOKUP(D:D,CPI_Index!E:E,CPI_Index!B:B)</f>
        <v>152.4</v>
      </c>
      <c r="Q2692" s="11">
        <f>M2692*(CPI_Index!$B$112/Movies!P2692)</f>
        <v>363994572.01574802</v>
      </c>
    </row>
    <row r="2693" spans="1:17" hidden="1" x14ac:dyDescent="0.25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 s="3">
        <v>30250000</v>
      </c>
      <c r="M2693" s="3">
        <v>115101622</v>
      </c>
      <c r="N2693" t="s">
        <v>118</v>
      </c>
      <c r="O2693">
        <v>105</v>
      </c>
      <c r="P2693">
        <f>_xlfn.XLOOKUP(D:D,CPI_Index!E:E,CPI_Index!B:B)</f>
        <v>152.4</v>
      </c>
      <c r="Q2693" s="11">
        <f>M2693*(CPI_Index!$B$112/Movies!P2693)</f>
        <v>230127718.00131232</v>
      </c>
    </row>
    <row r="2694" spans="1:17" hidden="1" x14ac:dyDescent="0.25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 s="3">
        <v>32679899</v>
      </c>
      <c r="N2694" t="s">
        <v>8319</v>
      </c>
      <c r="O2694">
        <v>97</v>
      </c>
      <c r="P2694">
        <f>_xlfn.XLOOKUP(D:D,CPI_Index!E:E,CPI_Index!B:B)</f>
        <v>152.4</v>
      </c>
      <c r="Q2694" s="11">
        <f>M2694*(CPI_Index!$B$112/Movies!P2694)</f>
        <v>65338354.496719159</v>
      </c>
    </row>
    <row r="2695" spans="1:17" hidden="1" x14ac:dyDescent="0.25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 s="3">
        <v>30000000</v>
      </c>
      <c r="M2695" s="3">
        <v>254134910</v>
      </c>
      <c r="N2695" t="s">
        <v>61</v>
      </c>
      <c r="O2695">
        <v>91</v>
      </c>
      <c r="P2695">
        <f>_xlfn.XLOOKUP(D:D,CPI_Index!E:E,CPI_Index!B:B)</f>
        <v>152.4</v>
      </c>
      <c r="Q2695" s="11">
        <f>M2695*(CPI_Index!$B$112/Movies!P2695)</f>
        <v>508103064.80971128</v>
      </c>
    </row>
    <row r="2696" spans="1:17" hidden="1" x14ac:dyDescent="0.25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 s="3">
        <v>11000000</v>
      </c>
      <c r="M2696" s="3">
        <v>39363635</v>
      </c>
      <c r="N2696" t="s">
        <v>8602</v>
      </c>
      <c r="O2696">
        <v>122</v>
      </c>
      <c r="P2696">
        <f>_xlfn.XLOOKUP(D:D,CPI_Index!E:E,CPI_Index!B:B)</f>
        <v>152.4</v>
      </c>
      <c r="Q2696" s="11">
        <f>M2696*(CPI_Index!$B$112/Movies!P2696)</f>
        <v>78701440.843175843</v>
      </c>
    </row>
    <row r="2697" spans="1:17" hidden="1" x14ac:dyDescent="0.25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 s="3">
        <v>12000000</v>
      </c>
      <c r="M2697" s="3">
        <v>46576136</v>
      </c>
      <c r="N2697" t="s">
        <v>44</v>
      </c>
      <c r="O2697">
        <v>90</v>
      </c>
      <c r="P2697">
        <f>_xlfn.XLOOKUP(D:D,CPI_Index!E:E,CPI_Index!B:B)</f>
        <v>152.4</v>
      </c>
      <c r="Q2697" s="11">
        <f>M2697*(CPI_Index!$B$112/Movies!P2697)</f>
        <v>93121710.230971128</v>
      </c>
    </row>
    <row r="2698" spans="1:17" hidden="1" x14ac:dyDescent="0.25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 s="3">
        <v>26000000</v>
      </c>
      <c r="M2698" s="3">
        <v>19075720</v>
      </c>
      <c r="N2698" t="s">
        <v>2100</v>
      </c>
      <c r="O2698">
        <v>96</v>
      </c>
      <c r="P2698">
        <f>_xlfn.XLOOKUP(D:D,CPI_Index!E:E,CPI_Index!B:B)</f>
        <v>152.4</v>
      </c>
      <c r="Q2698" s="11">
        <f>M2698*(CPI_Index!$B$112/Movies!P2698)</f>
        <v>38138923.123359576</v>
      </c>
    </row>
    <row r="2699" spans="1:17" hidden="1" x14ac:dyDescent="0.25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 s="3">
        <v>36853222</v>
      </c>
      <c r="N2699" t="s">
        <v>23</v>
      </c>
      <c r="O2699">
        <v>102</v>
      </c>
      <c r="P2699">
        <f>_xlfn.XLOOKUP(D:D,CPI_Index!E:E,CPI_Index!B:B)</f>
        <v>152.4</v>
      </c>
      <c r="Q2699" s="11">
        <f>M2699*(CPI_Index!$B$112/Movies!P2699)</f>
        <v>73682262.095800519</v>
      </c>
    </row>
    <row r="2700" spans="1:17" hidden="1" x14ac:dyDescent="0.25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 s="3">
        <v>24000000</v>
      </c>
      <c r="M2700" s="3">
        <v>182016617</v>
      </c>
      <c r="N2700" t="s">
        <v>23</v>
      </c>
      <c r="O2700">
        <v>135</v>
      </c>
      <c r="P2700">
        <f>_xlfn.XLOOKUP(D:D,CPI_Index!E:E,CPI_Index!B:B)</f>
        <v>152.4</v>
      </c>
      <c r="Q2700" s="11">
        <f>M2700*(CPI_Index!$B$112/Movies!P2700)</f>
        <v>363913800.52427822</v>
      </c>
    </row>
    <row r="2701" spans="1:17" hidden="1" x14ac:dyDescent="0.25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 s="3">
        <v>42000000</v>
      </c>
      <c r="M2701" s="3">
        <v>7959291</v>
      </c>
      <c r="N2701" t="s">
        <v>8613</v>
      </c>
      <c r="O2701">
        <v>145</v>
      </c>
      <c r="P2701">
        <f>_xlfn.XLOOKUP(D:D,CPI_Index!E:E,CPI_Index!B:B)</f>
        <v>152.4</v>
      </c>
      <c r="Q2701" s="11">
        <f>M2701*(CPI_Index!$B$112/Movies!P2701)</f>
        <v>15913359.368110236</v>
      </c>
    </row>
    <row r="2702" spans="1:17" hidden="1" x14ac:dyDescent="0.25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 s="3">
        <v>98000000</v>
      </c>
      <c r="M2702" s="3">
        <v>10017322</v>
      </c>
      <c r="N2702" t="s">
        <v>8616</v>
      </c>
      <c r="O2702">
        <v>124</v>
      </c>
      <c r="P2702">
        <f>_xlfn.XLOOKUP(D:D,CPI_Index!E:E,CPI_Index!B:B)</f>
        <v>152.4</v>
      </c>
      <c r="Q2702" s="11">
        <f>M2702*(CPI_Index!$B$112/Movies!P2702)</f>
        <v>20028070.95406824</v>
      </c>
    </row>
    <row r="2703" spans="1:17" hidden="1" x14ac:dyDescent="0.25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 s="3">
        <v>90000000</v>
      </c>
      <c r="M2703" s="3">
        <v>113493481</v>
      </c>
      <c r="N2703" t="s">
        <v>5721</v>
      </c>
      <c r="O2703">
        <v>96</v>
      </c>
      <c r="P2703">
        <f>_xlfn.XLOOKUP(D:D,CPI_Index!E:E,CPI_Index!B:B)</f>
        <v>152.4</v>
      </c>
      <c r="Q2703" s="11">
        <f>M2703*(CPI_Index!$B$112/Movies!P2703)</f>
        <v>226912491.21194226</v>
      </c>
    </row>
    <row r="2704" spans="1:17" hidden="1" x14ac:dyDescent="0.25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 s="3">
        <v>18000000</v>
      </c>
      <c r="M2704" s="3">
        <v>1781465</v>
      </c>
      <c r="N2704" t="s">
        <v>6359</v>
      </c>
      <c r="O2704">
        <v>112</v>
      </c>
      <c r="P2704">
        <f>_xlfn.XLOOKUP(D:D,CPI_Index!E:E,CPI_Index!B:B)</f>
        <v>152.4</v>
      </c>
      <c r="Q2704" s="11">
        <f>M2704*(CPI_Index!$B$112/Movies!P2704)</f>
        <v>3561761.0597112859</v>
      </c>
    </row>
    <row r="2705" spans="1:17" hidden="1" x14ac:dyDescent="0.25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 s="3">
        <v>20000000</v>
      </c>
      <c r="M2705" s="3">
        <v>32051917</v>
      </c>
      <c r="N2705" t="s">
        <v>8625</v>
      </c>
      <c r="O2705">
        <v>123</v>
      </c>
      <c r="P2705">
        <f>_xlfn.XLOOKUP(D:D,CPI_Index!E:E,CPI_Index!B:B)</f>
        <v>152.4</v>
      </c>
      <c r="Q2705" s="11">
        <f>M2705*(CPI_Index!$B$112/Movies!P2705)</f>
        <v>64082802.558398947</v>
      </c>
    </row>
    <row r="2706" spans="1:17" hidden="1" x14ac:dyDescent="0.25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 s="3">
        <v>30112050</v>
      </c>
      <c r="N2706" t="s">
        <v>61</v>
      </c>
      <c r="O2706">
        <v>95</v>
      </c>
      <c r="P2706">
        <f>_xlfn.XLOOKUP(D:D,CPI_Index!E:E,CPI_Index!B:B)</f>
        <v>152.4</v>
      </c>
      <c r="Q2706" s="11">
        <f>M2706*(CPI_Index!$B$112/Movies!P2706)</f>
        <v>60204341.437007874</v>
      </c>
    </row>
    <row r="2707" spans="1:17" hidden="1" x14ac:dyDescent="0.25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 s="3">
        <v>9500000</v>
      </c>
      <c r="M2707" s="3">
        <v>30862156</v>
      </c>
      <c r="N2707" t="s">
        <v>8000</v>
      </c>
      <c r="O2707">
        <v>111</v>
      </c>
      <c r="P2707">
        <f>_xlfn.XLOOKUP(D:D,CPI_Index!E:E,CPI_Index!B:B)</f>
        <v>152.4</v>
      </c>
      <c r="Q2707" s="11">
        <f>M2707*(CPI_Index!$B$112/Movies!P2707)</f>
        <v>61704061.241469815</v>
      </c>
    </row>
    <row r="2708" spans="1:17" hidden="1" x14ac:dyDescent="0.25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 s="3">
        <v>17000000</v>
      </c>
      <c r="M2708" s="3">
        <v>10015449</v>
      </c>
      <c r="N2708" t="s">
        <v>23</v>
      </c>
      <c r="O2708">
        <v>97</v>
      </c>
      <c r="P2708">
        <f>_xlfn.XLOOKUP(D:D,CPI_Index!E:E,CPI_Index!B:B)</f>
        <v>152.4</v>
      </c>
      <c r="Q2708" s="11">
        <f>M2708*(CPI_Index!$B$112/Movies!P2708)</f>
        <v>20024326.183070865</v>
      </c>
    </row>
    <row r="2709" spans="1:17" hidden="1" x14ac:dyDescent="0.25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 s="3">
        <v>62000000</v>
      </c>
      <c r="M2709" s="3">
        <v>107879496</v>
      </c>
      <c r="N2709" t="s">
        <v>61</v>
      </c>
      <c r="O2709">
        <v>114</v>
      </c>
      <c r="P2709">
        <f>_xlfn.XLOOKUP(D:D,CPI_Index!E:E,CPI_Index!B:B)</f>
        <v>152.4</v>
      </c>
      <c r="Q2709" s="11">
        <f>M2709*(CPI_Index!$B$112/Movies!P2709)</f>
        <v>215688204.92913386</v>
      </c>
    </row>
    <row r="2710" spans="1:17" hidden="1" x14ac:dyDescent="0.25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 s="3">
        <v>60000000</v>
      </c>
      <c r="M2710" s="3">
        <v>104324083</v>
      </c>
      <c r="N2710" t="s">
        <v>23</v>
      </c>
      <c r="O2710">
        <v>100</v>
      </c>
      <c r="P2710">
        <f>_xlfn.XLOOKUP(D:D,CPI_Index!E:E,CPI_Index!B:B)</f>
        <v>152.4</v>
      </c>
      <c r="Q2710" s="11">
        <f>M2710*(CPI_Index!$B$112/Movies!P2710)</f>
        <v>208579711.87729657</v>
      </c>
    </row>
    <row r="2711" spans="1:17" hidden="1" x14ac:dyDescent="0.25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 s="3">
        <v>38290723</v>
      </c>
      <c r="N2711" t="s">
        <v>31</v>
      </c>
      <c r="O2711">
        <v>127</v>
      </c>
      <c r="P2711">
        <f>_xlfn.XLOOKUP(D:D,CPI_Index!E:E,CPI_Index!B:B)</f>
        <v>152.4</v>
      </c>
      <c r="Q2711" s="11">
        <f>M2711*(CPI_Index!$B$112/Movies!P2711)</f>
        <v>76556320.853674531</v>
      </c>
    </row>
    <row r="2712" spans="1:17" hidden="1" x14ac:dyDescent="0.25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 s="3">
        <v>23000000</v>
      </c>
      <c r="M2712" s="3">
        <v>106269971</v>
      </c>
      <c r="N2712" t="s">
        <v>5721</v>
      </c>
      <c r="O2712">
        <v>143</v>
      </c>
      <c r="P2712">
        <f>_xlfn.XLOOKUP(D:D,CPI_Index!E:E,CPI_Index!B:B)</f>
        <v>152.4</v>
      </c>
      <c r="Q2712" s="11">
        <f>M2712*(CPI_Index!$B$112/Movies!P2712)</f>
        <v>212470211.04790026</v>
      </c>
    </row>
    <row r="2713" spans="1:17" hidden="1" x14ac:dyDescent="0.25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 s="3">
        <v>8000000</v>
      </c>
      <c r="M2713" s="3">
        <v>16115878</v>
      </c>
      <c r="N2713" t="s">
        <v>8376</v>
      </c>
      <c r="O2713">
        <v>98</v>
      </c>
      <c r="P2713">
        <f>_xlfn.XLOOKUP(D:D,CPI_Index!E:E,CPI_Index!B:B)</f>
        <v>152.4</v>
      </c>
      <c r="Q2713" s="11">
        <f>M2713*(CPI_Index!$B$112/Movies!P2713)</f>
        <v>32221181.276902884</v>
      </c>
    </row>
    <row r="2714" spans="1:17" hidden="1" x14ac:dyDescent="0.25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 s="3">
        <v>9000000</v>
      </c>
      <c r="M2714" s="3">
        <v>1037847</v>
      </c>
      <c r="N2714" t="s">
        <v>8641</v>
      </c>
      <c r="O2714">
        <v>121</v>
      </c>
      <c r="P2714">
        <f>_xlfn.XLOOKUP(D:D,CPI_Index!E:E,CPI_Index!B:B)</f>
        <v>152.4</v>
      </c>
      <c r="Q2714" s="11">
        <f>M2714*(CPI_Index!$B$112/Movies!P2714)</f>
        <v>2075012.9980314961</v>
      </c>
    </row>
    <row r="2715" spans="1:17" hidden="1" x14ac:dyDescent="0.25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 s="3">
        <v>30000000</v>
      </c>
      <c r="M2715" s="3">
        <v>212385533</v>
      </c>
      <c r="N2715" t="s">
        <v>4531</v>
      </c>
      <c r="O2715">
        <v>90</v>
      </c>
      <c r="P2715">
        <f>_xlfn.XLOOKUP(D:D,CPI_Index!E:E,CPI_Index!B:B)</f>
        <v>152.4</v>
      </c>
      <c r="Q2715" s="11">
        <f>M2715*(CPI_Index!$B$112/Movies!P2715)</f>
        <v>424631705.414042</v>
      </c>
    </row>
    <row r="2716" spans="1:17" hidden="1" x14ac:dyDescent="0.25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 s="3">
        <v>24361867</v>
      </c>
      <c r="N2716" t="s">
        <v>5109</v>
      </c>
      <c r="O2716">
        <v>132</v>
      </c>
      <c r="P2716">
        <f>_xlfn.XLOOKUP(D:D,CPI_Index!E:E,CPI_Index!B:B)</f>
        <v>152.4</v>
      </c>
      <c r="Q2716" s="11">
        <f>M2716*(CPI_Index!$B$112/Movies!P2716)</f>
        <v>48707748.522965878</v>
      </c>
    </row>
    <row r="2717" spans="1:17" hidden="1" x14ac:dyDescent="0.25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 s="3">
        <v>55000000</v>
      </c>
      <c r="M2717" s="3">
        <v>127600435</v>
      </c>
      <c r="N2717" t="s">
        <v>31</v>
      </c>
      <c r="O2717">
        <v>134</v>
      </c>
      <c r="P2717">
        <f>_xlfn.XLOOKUP(D:D,CPI_Index!E:E,CPI_Index!B:B)</f>
        <v>152.4</v>
      </c>
      <c r="Q2717" s="11">
        <f>M2717*(CPI_Index!$B$112/Movies!P2717)</f>
        <v>255117142.68044618</v>
      </c>
    </row>
    <row r="2718" spans="1:17" hidden="1" x14ac:dyDescent="0.25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 s="3">
        <v>50000000</v>
      </c>
      <c r="M2718" s="3">
        <v>9851610</v>
      </c>
      <c r="N2718" t="s">
        <v>44</v>
      </c>
      <c r="O2718">
        <v>95</v>
      </c>
      <c r="P2718">
        <f>_xlfn.XLOOKUP(D:D,CPI_Index!E:E,CPI_Index!B:B)</f>
        <v>152.4</v>
      </c>
      <c r="Q2718" s="11">
        <f>M2718*(CPI_Index!$B$112/Movies!P2718)</f>
        <v>19696755.688976377</v>
      </c>
    </row>
    <row r="2719" spans="1:17" hidden="1" x14ac:dyDescent="0.25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 s="3">
        <v>12000000</v>
      </c>
      <c r="M2719" s="3">
        <v>17736619</v>
      </c>
      <c r="N2719" t="s">
        <v>8000</v>
      </c>
      <c r="O2719">
        <v>100</v>
      </c>
      <c r="P2719">
        <f>_xlfn.XLOOKUP(D:D,CPI_Index!E:E,CPI_Index!B:B)</f>
        <v>152.4</v>
      </c>
      <c r="Q2719" s="11">
        <f>M2719*(CPI_Index!$B$112/Movies!P2719)</f>
        <v>35461599.798556432</v>
      </c>
    </row>
    <row r="2720" spans="1:17" hidden="1" x14ac:dyDescent="0.25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 s="3">
        <v>30000000</v>
      </c>
      <c r="M2720" s="3">
        <v>24047675</v>
      </c>
      <c r="N2720" t="s">
        <v>44</v>
      </c>
      <c r="O2720">
        <v>106</v>
      </c>
      <c r="P2720">
        <f>_xlfn.XLOOKUP(D:D,CPI_Index!E:E,CPI_Index!B:B)</f>
        <v>152.4</v>
      </c>
      <c r="Q2720" s="11">
        <f>M2720*(CPI_Index!$B$112/Movies!P2720)</f>
        <v>48079570.685695536</v>
      </c>
    </row>
    <row r="2721" spans="1:17" hidden="1" x14ac:dyDescent="0.25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 s="3">
        <v>5000000</v>
      </c>
      <c r="M2721" s="3">
        <v>15116634</v>
      </c>
      <c r="N2721" t="s">
        <v>8655</v>
      </c>
      <c r="O2721">
        <v>87</v>
      </c>
      <c r="P2721">
        <f>_xlfn.XLOOKUP(D:D,CPI_Index!E:E,CPI_Index!B:B)</f>
        <v>152.4</v>
      </c>
      <c r="Q2721" s="11">
        <f>M2721*(CPI_Index!$B$112/Movies!P2721)</f>
        <v>30223348.948818896</v>
      </c>
    </row>
    <row r="2722" spans="1:17" hidden="1" x14ac:dyDescent="0.25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 s="3">
        <v>30000000</v>
      </c>
      <c r="M2722" s="3">
        <v>76594107</v>
      </c>
      <c r="N2722" t="s">
        <v>8659</v>
      </c>
      <c r="O2722">
        <v>106</v>
      </c>
      <c r="P2722">
        <f>_xlfn.XLOOKUP(D:D,CPI_Index!E:E,CPI_Index!B:B)</f>
        <v>152.4</v>
      </c>
      <c r="Q2722" s="11">
        <f>M2722*(CPI_Index!$B$112/Movies!P2722)</f>
        <v>153137955.39960629</v>
      </c>
    </row>
    <row r="2723" spans="1:17" hidden="1" x14ac:dyDescent="0.25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 s="3">
        <v>50000000</v>
      </c>
      <c r="M2723" s="3">
        <v>30303072</v>
      </c>
      <c r="N2723" t="s">
        <v>23</v>
      </c>
      <c r="O2723">
        <v>132</v>
      </c>
      <c r="P2723">
        <f>_xlfn.XLOOKUP(D:D,CPI_Index!E:E,CPI_Index!B:B)</f>
        <v>152.4</v>
      </c>
      <c r="Q2723" s="11">
        <f>M2723*(CPI_Index!$B$112/Movies!P2723)</f>
        <v>60586260.094488189</v>
      </c>
    </row>
    <row r="2724" spans="1:17" hidden="1" x14ac:dyDescent="0.25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 s="3">
        <v>101982854</v>
      </c>
      <c r="N2724" t="s">
        <v>7571</v>
      </c>
      <c r="O2724">
        <v>111</v>
      </c>
      <c r="P2724">
        <f>_xlfn.XLOOKUP(D:D,CPI_Index!E:E,CPI_Index!B:B)</f>
        <v>152.4</v>
      </c>
      <c r="Q2724" s="11">
        <f>M2724*(CPI_Index!$B$112/Movies!P2724)</f>
        <v>203898790.11679789</v>
      </c>
    </row>
    <row r="2725" spans="1:17" hidden="1" x14ac:dyDescent="0.25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 s="3">
        <v>20000000</v>
      </c>
      <c r="M2725" s="3">
        <v>50008143</v>
      </c>
      <c r="N2725" t="s">
        <v>180</v>
      </c>
      <c r="O2725">
        <v>102</v>
      </c>
      <c r="P2725">
        <f>_xlfn.XLOOKUP(D:D,CPI_Index!E:E,CPI_Index!B:B)</f>
        <v>152.4</v>
      </c>
      <c r="Q2725" s="11">
        <f>M2725*(CPI_Index!$B$112/Movies!P2725)</f>
        <v>99983472.257874012</v>
      </c>
    </row>
    <row r="2726" spans="1:17" hidden="1" x14ac:dyDescent="0.25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 s="3">
        <v>19474589</v>
      </c>
      <c r="N2726" t="s">
        <v>8667</v>
      </c>
      <c r="O2726">
        <v>101</v>
      </c>
      <c r="P2726">
        <f>_xlfn.XLOOKUP(D:D,CPI_Index!E:E,CPI_Index!B:B)</f>
        <v>152.4</v>
      </c>
      <c r="Q2726" s="11">
        <f>M2726*(CPI_Index!$B$112/Movies!P2726)</f>
        <v>38936399.398293965</v>
      </c>
    </row>
    <row r="2727" spans="1:17" hidden="1" x14ac:dyDescent="0.25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 s="3">
        <v>28000000</v>
      </c>
      <c r="M2727" s="3">
        <v>31596911</v>
      </c>
      <c r="N2727" t="s">
        <v>80</v>
      </c>
      <c r="O2727">
        <v>139</v>
      </c>
      <c r="P2727">
        <f>_xlfn.XLOOKUP(D:D,CPI_Index!E:E,CPI_Index!B:B)</f>
        <v>152.4</v>
      </c>
      <c r="Q2727" s="11">
        <f>M2727*(CPI_Index!$B$112/Movies!P2727)</f>
        <v>63173089.118766405</v>
      </c>
    </row>
    <row r="2728" spans="1:17" hidden="1" x14ac:dyDescent="0.25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 s="3">
        <v>10000000</v>
      </c>
      <c r="M2728" s="3">
        <v>24147179</v>
      </c>
      <c r="N2728" t="s">
        <v>8000</v>
      </c>
      <c r="O2728">
        <v>119</v>
      </c>
      <c r="P2728">
        <f>_xlfn.XLOOKUP(D:D,CPI_Index!E:E,CPI_Index!B:B)</f>
        <v>152.4</v>
      </c>
      <c r="Q2728" s="11">
        <f>M2728*(CPI_Index!$B$112/Movies!P2728)</f>
        <v>48278513.394356951</v>
      </c>
    </row>
    <row r="2729" spans="1:17" hidden="1" x14ac:dyDescent="0.25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 s="3">
        <v>6500000</v>
      </c>
      <c r="M2729" s="3">
        <v>9685976</v>
      </c>
      <c r="N2729" t="s">
        <v>6331</v>
      </c>
      <c r="O2729">
        <v>94</v>
      </c>
      <c r="P2729">
        <f>_xlfn.XLOOKUP(D:D,CPI_Index!E:E,CPI_Index!B:B)</f>
        <v>152.4</v>
      </c>
      <c r="Q2729" s="11">
        <f>M2729*(CPI_Index!$B$112/Movies!P2729)</f>
        <v>19365596.372703411</v>
      </c>
    </row>
    <row r="2730" spans="1:17" hidden="1" x14ac:dyDescent="0.25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 s="3">
        <v>16000000</v>
      </c>
      <c r="M2730" s="3">
        <v>81452156</v>
      </c>
      <c r="N2730" t="s">
        <v>180</v>
      </c>
      <c r="O2730">
        <v>124</v>
      </c>
      <c r="P2730">
        <f>_xlfn.XLOOKUP(D:D,CPI_Index!E:E,CPI_Index!B:B)</f>
        <v>152.4</v>
      </c>
      <c r="Q2730" s="11">
        <f>M2730*(CPI_Index!$B$112/Movies!P2730)</f>
        <v>162850865.70341206</v>
      </c>
    </row>
    <row r="2731" spans="1:17" hidden="1" x14ac:dyDescent="0.25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 s="3">
        <v>800000</v>
      </c>
      <c r="M2731" s="3">
        <v>4569019</v>
      </c>
      <c r="N2731" t="s">
        <v>8683</v>
      </c>
      <c r="O2731">
        <v>88</v>
      </c>
      <c r="P2731">
        <f>_xlfn.XLOOKUP(D:D,CPI_Index!E:E,CPI_Index!B:B)</f>
        <v>152.4</v>
      </c>
      <c r="Q2731" s="11">
        <f>M2731*(CPI_Index!$B$112/Movies!P2731)</f>
        <v>9135039.9560367446</v>
      </c>
    </row>
    <row r="2732" spans="1:17" hidden="1" x14ac:dyDescent="0.25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 s="3">
        <v>45000000</v>
      </c>
      <c r="M2732" s="3">
        <v>35656131</v>
      </c>
      <c r="N2732" t="s">
        <v>31</v>
      </c>
      <c r="O2732">
        <v>96</v>
      </c>
      <c r="P2732">
        <f>_xlfn.XLOOKUP(D:D,CPI_Index!E:E,CPI_Index!B:B)</f>
        <v>152.4</v>
      </c>
      <c r="Q2732" s="11">
        <f>M2732*(CPI_Index!$B$112/Movies!P2732)</f>
        <v>71288865.58858268</v>
      </c>
    </row>
    <row r="2733" spans="1:17" hidden="1" x14ac:dyDescent="0.25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 s="3">
        <v>7500000</v>
      </c>
      <c r="M2733" s="3">
        <v>32392047</v>
      </c>
      <c r="N2733" t="s">
        <v>554</v>
      </c>
      <c r="O2733">
        <v>87</v>
      </c>
      <c r="P2733">
        <f>_xlfn.XLOOKUP(D:D,CPI_Index!E:E,CPI_Index!B:B)</f>
        <v>152.4</v>
      </c>
      <c r="Q2733" s="11">
        <f>M2733*(CPI_Index!$B$112/Movies!P2733)</f>
        <v>64762839.375984251</v>
      </c>
    </row>
    <row r="2734" spans="1:17" hidden="1" x14ac:dyDescent="0.25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 s="3">
        <v>27000000</v>
      </c>
      <c r="M2734" s="3">
        <v>16140822</v>
      </c>
      <c r="N2734" t="s">
        <v>2100</v>
      </c>
      <c r="O2734">
        <v>102</v>
      </c>
      <c r="P2734">
        <f>_xlfn.XLOOKUP(D:D,CPI_Index!E:E,CPI_Index!B:B)</f>
        <v>152.4</v>
      </c>
      <c r="Q2734" s="11">
        <f>M2734*(CPI_Index!$B$112/Movies!P2734)</f>
        <v>32271052.909448817</v>
      </c>
    </row>
    <row r="2735" spans="1:17" hidden="1" x14ac:dyDescent="0.25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 s="3">
        <v>10000000</v>
      </c>
      <c r="M2735" s="3">
        <v>41200020</v>
      </c>
      <c r="N2735" t="s">
        <v>61</v>
      </c>
      <c r="O2735">
        <v>117</v>
      </c>
      <c r="P2735">
        <f>_xlfn.XLOOKUP(D:D,CPI_Index!E:E,CPI_Index!B:B)</f>
        <v>152.4</v>
      </c>
      <c r="Q2735" s="11">
        <f>M2735*(CPI_Index!$B$112/Movies!P2735)</f>
        <v>82373005.866141737</v>
      </c>
    </row>
    <row r="2736" spans="1:17" hidden="1" x14ac:dyDescent="0.25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 s="3">
        <v>718490</v>
      </c>
      <c r="N2736" t="s">
        <v>7518</v>
      </c>
      <c r="O2736">
        <v>96</v>
      </c>
      <c r="P2736">
        <f>_xlfn.XLOOKUP(D:D,CPI_Index!E:E,CPI_Index!B:B)</f>
        <v>152.4</v>
      </c>
      <c r="Q2736" s="11">
        <f>M2736*(CPI_Index!$B$112/Movies!P2736)</f>
        <v>1436508.5498687665</v>
      </c>
    </row>
    <row r="2737" spans="1:17" hidden="1" x14ac:dyDescent="0.25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 s="3">
        <v>13000000</v>
      </c>
      <c r="M2737" s="3">
        <v>21089146</v>
      </c>
      <c r="N2737" t="s">
        <v>61</v>
      </c>
      <c r="O2737">
        <v>92</v>
      </c>
      <c r="P2737">
        <f>_xlfn.XLOOKUP(D:D,CPI_Index!E:E,CPI_Index!B:B)</f>
        <v>152.4</v>
      </c>
      <c r="Q2737" s="11">
        <f>M2737*(CPI_Index!$B$112/Movies!P2737)</f>
        <v>42164453.977690287</v>
      </c>
    </row>
    <row r="2738" spans="1:17" hidden="1" x14ac:dyDescent="0.25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 s="3">
        <v>22000000</v>
      </c>
      <c r="M2738" s="3">
        <v>110627965</v>
      </c>
      <c r="N2738" t="s">
        <v>31</v>
      </c>
      <c r="O2738">
        <v>114</v>
      </c>
      <c r="P2738">
        <f>_xlfn.XLOOKUP(D:D,CPI_Index!E:E,CPI_Index!B:B)</f>
        <v>152.4</v>
      </c>
      <c r="Q2738" s="11">
        <f>M2738*(CPI_Index!$B$112/Movies!P2738)</f>
        <v>221183339.47178477</v>
      </c>
    </row>
    <row r="2739" spans="1:17" hidden="1" x14ac:dyDescent="0.25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 s="3">
        <v>500000</v>
      </c>
      <c r="M2739" s="3">
        <v>1111790</v>
      </c>
      <c r="N2739" t="s">
        <v>8701</v>
      </c>
      <c r="O2739">
        <v>90</v>
      </c>
      <c r="P2739">
        <f>_xlfn.XLOOKUP(D:D,CPI_Index!E:E,CPI_Index!B:B)</f>
        <v>152.4</v>
      </c>
      <c r="Q2739" s="11">
        <f>M2739*(CPI_Index!$B$112/Movies!P2739)</f>
        <v>2222850.4790026248</v>
      </c>
    </row>
    <row r="2740" spans="1:17" hidden="1" x14ac:dyDescent="0.25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 s="3">
        <v>30000000</v>
      </c>
      <c r="M2740" s="3">
        <v>10772144</v>
      </c>
      <c r="N2740" t="s">
        <v>551</v>
      </c>
      <c r="O2740">
        <v>88</v>
      </c>
      <c r="P2740">
        <f>_xlfn.XLOOKUP(D:D,CPI_Index!E:E,CPI_Index!B:B)</f>
        <v>152.4</v>
      </c>
      <c r="Q2740" s="11">
        <f>M2740*(CPI_Index!$B$112/Movies!P2740)</f>
        <v>21537219.664041992</v>
      </c>
    </row>
    <row r="2741" spans="1:17" hidden="1" x14ac:dyDescent="0.25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 s="3">
        <v>23920048</v>
      </c>
      <c r="N2741" t="s">
        <v>1724</v>
      </c>
      <c r="O2741">
        <v>97</v>
      </c>
      <c r="P2741">
        <f>_xlfn.XLOOKUP(D:D,CPI_Index!E:E,CPI_Index!B:B)</f>
        <v>152.4</v>
      </c>
      <c r="Q2741" s="11">
        <f>M2741*(CPI_Index!$B$112/Movies!P2741)</f>
        <v>47824400.430446193</v>
      </c>
    </row>
    <row r="2742" spans="1:17" hidden="1" x14ac:dyDescent="0.25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 s="3">
        <v>22000000</v>
      </c>
      <c r="M2742" s="3">
        <v>9418365</v>
      </c>
      <c r="N2742" t="s">
        <v>61</v>
      </c>
      <c r="O2742">
        <v>98</v>
      </c>
      <c r="P2742">
        <f>_xlfn.XLOOKUP(D:D,CPI_Index!E:E,CPI_Index!B:B)</f>
        <v>152.4</v>
      </c>
      <c r="Q2742" s="11">
        <f>M2742*(CPI_Index!$B$112/Movies!P2742)</f>
        <v>18830549.97047244</v>
      </c>
    </row>
    <row r="2743" spans="1:17" hidden="1" x14ac:dyDescent="0.25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 s="3">
        <v>30000000</v>
      </c>
      <c r="M2743" s="3">
        <v>2193982</v>
      </c>
      <c r="N2743" t="s">
        <v>5222</v>
      </c>
      <c r="O2743">
        <v>98</v>
      </c>
      <c r="P2743">
        <f>_xlfn.XLOOKUP(D:D,CPI_Index!E:E,CPI_Index!B:B)</f>
        <v>152.4</v>
      </c>
      <c r="Q2743" s="11">
        <f>M2743*(CPI_Index!$B$112/Movies!P2743)</f>
        <v>4386524.3792650914</v>
      </c>
    </row>
    <row r="2744" spans="1:17" hidden="1" x14ac:dyDescent="0.25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 s="3">
        <v>25000000</v>
      </c>
      <c r="M2744" s="3">
        <v>71518503</v>
      </c>
      <c r="N2744" t="s">
        <v>8712</v>
      </c>
      <c r="O2744">
        <v>101</v>
      </c>
      <c r="P2744">
        <f>_xlfn.XLOOKUP(D:D,CPI_Index!E:E,CPI_Index!B:B)</f>
        <v>152.4</v>
      </c>
      <c r="Q2744" s="11">
        <f>M2744*(CPI_Index!$B$112/Movies!P2744)</f>
        <v>142990077.84842518</v>
      </c>
    </row>
    <row r="2745" spans="1:17" hidden="1" x14ac:dyDescent="0.25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 s="3">
        <v>21000000</v>
      </c>
      <c r="M2745" s="3">
        <v>23440188</v>
      </c>
      <c r="N2745" t="s">
        <v>7014</v>
      </c>
      <c r="O2745">
        <v>115</v>
      </c>
      <c r="P2745">
        <f>_xlfn.XLOOKUP(D:D,CPI_Index!E:E,CPI_Index!B:B)</f>
        <v>152.4</v>
      </c>
      <c r="Q2745" s="11">
        <f>M2745*(CPI_Index!$B$112/Movies!P2745)</f>
        <v>46864995.299212597</v>
      </c>
    </row>
    <row r="2746" spans="1:17" hidden="1" x14ac:dyDescent="0.25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 s="3">
        <v>6000000</v>
      </c>
      <c r="M2746" s="3">
        <v>11837928</v>
      </c>
      <c r="N2746" t="s">
        <v>3430</v>
      </c>
      <c r="O2746">
        <v>98</v>
      </c>
      <c r="P2746">
        <f>_xlfn.XLOOKUP(D:D,CPI_Index!E:E,CPI_Index!B:B)</f>
        <v>152.4</v>
      </c>
      <c r="Q2746" s="11">
        <f>M2746*(CPI_Index!$B$112/Movies!P2746)</f>
        <v>23668088.33070866</v>
      </c>
    </row>
    <row r="2747" spans="1:17" hidden="1" x14ac:dyDescent="0.25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 s="3">
        <v>68000000</v>
      </c>
      <c r="M2747" s="3">
        <v>35431113</v>
      </c>
      <c r="N2747" t="s">
        <v>31</v>
      </c>
      <c r="O2747">
        <v>110</v>
      </c>
      <c r="P2747">
        <f>_xlfn.XLOOKUP(D:D,CPI_Index!E:E,CPI_Index!B:B)</f>
        <v>152.4</v>
      </c>
      <c r="Q2747" s="11">
        <f>M2747*(CPI_Index!$B$112/Movies!P2747)</f>
        <v>70838977.238188967</v>
      </c>
    </row>
    <row r="2748" spans="1:17" hidden="1" x14ac:dyDescent="0.25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 s="3">
        <v>6000000</v>
      </c>
      <c r="M2748" s="3">
        <v>13940383</v>
      </c>
      <c r="N2748" t="s">
        <v>219</v>
      </c>
      <c r="O2748">
        <v>95</v>
      </c>
      <c r="P2748">
        <f>_xlfn.XLOOKUP(D:D,CPI_Index!E:E,CPI_Index!B:B)</f>
        <v>152.4</v>
      </c>
      <c r="Q2748" s="11">
        <f>M2748*(CPI_Index!$B$112/Movies!P2748)</f>
        <v>27871618.767060366</v>
      </c>
    </row>
    <row r="2749" spans="1:17" hidden="1" x14ac:dyDescent="0.25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 s="3">
        <v>9000000</v>
      </c>
      <c r="M2749" s="3">
        <v>868979</v>
      </c>
      <c r="N2749" t="s">
        <v>3744</v>
      </c>
      <c r="O2749">
        <v>111</v>
      </c>
      <c r="P2749">
        <f>_xlfn.XLOOKUP(D:D,CPI_Index!E:E,CPI_Index!B:B)</f>
        <v>152.4</v>
      </c>
      <c r="Q2749" s="11">
        <f>M2749*(CPI_Index!$B$112/Movies!P2749)</f>
        <v>1737387.8038057743</v>
      </c>
    </row>
    <row r="2750" spans="1:17" hidden="1" x14ac:dyDescent="0.25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 s="3">
        <v>40070995</v>
      </c>
      <c r="N2750" t="s">
        <v>4592</v>
      </c>
      <c r="O2750">
        <v>96</v>
      </c>
      <c r="P2750">
        <f>_xlfn.XLOOKUP(D:D,CPI_Index!E:E,CPI_Index!B:B)</f>
        <v>152.4</v>
      </c>
      <c r="Q2750" s="11">
        <f>M2750*(CPI_Index!$B$112/Movies!P2750)</f>
        <v>80115696.696194217</v>
      </c>
    </row>
    <row r="2751" spans="1:17" hidden="1" x14ac:dyDescent="0.25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 s="3">
        <v>44000000</v>
      </c>
      <c r="M2751" s="3">
        <v>13681765</v>
      </c>
      <c r="N2751" t="s">
        <v>8036</v>
      </c>
      <c r="O2751">
        <v>192</v>
      </c>
      <c r="P2751">
        <f>_xlfn.XLOOKUP(D:D,CPI_Index!E:E,CPI_Index!B:B)</f>
        <v>152.4</v>
      </c>
      <c r="Q2751" s="11">
        <f>M2751*(CPI_Index!$B$112/Movies!P2751)</f>
        <v>27354552.463910758</v>
      </c>
    </row>
    <row r="2752" spans="1:17" hidden="1" x14ac:dyDescent="0.25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 s="3">
        <v>15000000</v>
      </c>
      <c r="M2752" s="3">
        <v>12201255</v>
      </c>
      <c r="N2752" t="s">
        <v>2100</v>
      </c>
      <c r="O2752">
        <v>106</v>
      </c>
      <c r="P2752">
        <f>_xlfn.XLOOKUP(D:D,CPI_Index!E:E,CPI_Index!B:B)</f>
        <v>152.4</v>
      </c>
      <c r="Q2752" s="11">
        <f>M2752*(CPI_Index!$B$112/Movies!P2752)</f>
        <v>24394503.927165352</v>
      </c>
    </row>
    <row r="2753" spans="1:17" hidden="1" x14ac:dyDescent="0.25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 s="3">
        <v>919671</v>
      </c>
      <c r="N2753" t="s">
        <v>3187</v>
      </c>
      <c r="O2753">
        <v>94</v>
      </c>
      <c r="P2753">
        <f>_xlfn.XLOOKUP(D:D,CPI_Index!E:E,CPI_Index!B:B)</f>
        <v>152.4</v>
      </c>
      <c r="Q2753" s="11">
        <f>M2753*(CPI_Index!$B$112/Movies!P2753)</f>
        <v>1838738.5413385825</v>
      </c>
    </row>
    <row r="2754" spans="1:17" hidden="1" x14ac:dyDescent="0.25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 s="3">
        <v>14000000</v>
      </c>
      <c r="M2754" s="3">
        <v>171082</v>
      </c>
      <c r="N2754" t="s">
        <v>7419</v>
      </c>
      <c r="O2754">
        <v>167</v>
      </c>
      <c r="P2754">
        <f>_xlfn.XLOOKUP(D:D,CPI_Index!E:E,CPI_Index!B:B)</f>
        <v>152.4</v>
      </c>
      <c r="Q2754" s="11">
        <f>M2754*(CPI_Index!$B$112/Movies!P2754)</f>
        <v>342051.74146981625</v>
      </c>
    </row>
    <row r="2755" spans="1:17" hidden="1" x14ac:dyDescent="0.25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 s="3">
        <v>15000000</v>
      </c>
      <c r="M2755" s="3">
        <v>6468498</v>
      </c>
      <c r="N2755" t="s">
        <v>8735</v>
      </c>
      <c r="O2755">
        <v>95</v>
      </c>
      <c r="P2755">
        <f>_xlfn.XLOOKUP(D:D,CPI_Index!E:E,CPI_Index!B:B)</f>
        <v>152.4</v>
      </c>
      <c r="Q2755" s="11">
        <f>M2755*(CPI_Index!$B$112/Movies!P2755)</f>
        <v>12932751.578740157</v>
      </c>
    </row>
    <row r="2756" spans="1:17" hidden="1" x14ac:dyDescent="0.25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 s="3">
        <v>11349090</v>
      </c>
      <c r="N2756" t="s">
        <v>8739</v>
      </c>
      <c r="O2756">
        <v>78</v>
      </c>
      <c r="P2756">
        <f>_xlfn.XLOOKUP(D:D,CPI_Index!E:E,CPI_Index!B:B)</f>
        <v>152.4</v>
      </c>
      <c r="Q2756" s="11">
        <f>M2756*(CPI_Index!$B$112/Movies!P2756)</f>
        <v>22690733.090551179</v>
      </c>
    </row>
    <row r="2757" spans="1:17" hidden="1" x14ac:dyDescent="0.25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 s="3">
        <v>8000000</v>
      </c>
      <c r="M2757" s="3">
        <v>340139</v>
      </c>
      <c r="N2757" t="s">
        <v>8742</v>
      </c>
      <c r="O2757">
        <v>111</v>
      </c>
      <c r="P2757">
        <f>_xlfn.XLOOKUP(D:D,CPI_Index!E:E,CPI_Index!B:B)</f>
        <v>152.4</v>
      </c>
      <c r="Q2757" s="11">
        <f>M2757*(CPI_Index!$B$112/Movies!P2757)</f>
        <v>680054.81167979003</v>
      </c>
    </row>
    <row r="2758" spans="1:17" hidden="1" x14ac:dyDescent="0.25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 s="3">
        <v>50000000</v>
      </c>
      <c r="M2758" s="3">
        <v>11534477</v>
      </c>
      <c r="N2758" t="s">
        <v>23</v>
      </c>
      <c r="O2758">
        <v>91</v>
      </c>
      <c r="P2758">
        <f>_xlfn.XLOOKUP(D:D,CPI_Index!E:E,CPI_Index!B:B)</f>
        <v>152.4</v>
      </c>
      <c r="Q2758" s="11">
        <f>M2758*(CPI_Index!$B$112/Movies!P2758)</f>
        <v>23061385.445538055</v>
      </c>
    </row>
    <row r="2759" spans="1:17" hidden="1" x14ac:dyDescent="0.25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 s="3">
        <v>12000000</v>
      </c>
      <c r="M2759" s="3">
        <v>13294422</v>
      </c>
      <c r="N2759" t="s">
        <v>8747</v>
      </c>
      <c r="O2759">
        <v>109</v>
      </c>
      <c r="P2759">
        <f>_xlfn.XLOOKUP(D:D,CPI_Index!E:E,CPI_Index!B:B)</f>
        <v>152.4</v>
      </c>
      <c r="Q2759" s="11">
        <f>M2759*(CPI_Index!$B$112/Movies!P2759)</f>
        <v>26580120.625984251</v>
      </c>
    </row>
    <row r="2760" spans="1:17" hidden="1" x14ac:dyDescent="0.25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 s="3">
        <v>46000000</v>
      </c>
      <c r="M2760" s="3">
        <v>10382407</v>
      </c>
      <c r="N2760" t="s">
        <v>8750</v>
      </c>
      <c r="O2760">
        <v>135</v>
      </c>
      <c r="P2760">
        <f>_xlfn.XLOOKUP(D:D,CPI_Index!E:E,CPI_Index!B:B)</f>
        <v>152.4</v>
      </c>
      <c r="Q2760" s="11">
        <f>M2760*(CPI_Index!$B$112/Movies!P2760)</f>
        <v>20758001.396981627</v>
      </c>
    </row>
    <row r="2761" spans="1:17" hidden="1" x14ac:dyDescent="0.25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 s="3">
        <v>33000000</v>
      </c>
      <c r="M2761" s="3">
        <v>8175346</v>
      </c>
      <c r="N2761" t="s">
        <v>44</v>
      </c>
      <c r="O2761">
        <v>90</v>
      </c>
      <c r="P2761">
        <f>_xlfn.XLOOKUP(D:D,CPI_Index!E:E,CPI_Index!B:B)</f>
        <v>152.4</v>
      </c>
      <c r="Q2761" s="11">
        <f>M2761*(CPI_Index!$B$112/Movies!P2761)</f>
        <v>16345327.599737532</v>
      </c>
    </row>
    <row r="2762" spans="1:17" hidden="1" x14ac:dyDescent="0.25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 s="3">
        <v>4686937</v>
      </c>
      <c r="N2762" t="s">
        <v>8756</v>
      </c>
      <c r="O2762">
        <v>91</v>
      </c>
      <c r="P2762">
        <f>_xlfn.XLOOKUP(D:D,CPI_Index!E:E,CPI_Index!B:B)</f>
        <v>152.4</v>
      </c>
      <c r="Q2762" s="11">
        <f>M2762*(CPI_Index!$B$112/Movies!P2762)</f>
        <v>9370798.5820209961</v>
      </c>
    </row>
    <row r="2763" spans="1:17" hidden="1" x14ac:dyDescent="0.25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 s="3">
        <v>30077111</v>
      </c>
      <c r="N2763" t="s">
        <v>7467</v>
      </c>
      <c r="O2763">
        <v>95</v>
      </c>
      <c r="P2763">
        <f>_xlfn.XLOOKUP(D:D,CPI_Index!E:E,CPI_Index!B:B)</f>
        <v>152.4</v>
      </c>
      <c r="Q2763" s="11">
        <f>M2763*(CPI_Index!$B$112/Movies!P2763)</f>
        <v>60134486.362860888</v>
      </c>
    </row>
    <row r="2764" spans="1:17" hidden="1" x14ac:dyDescent="0.25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 s="3">
        <v>7000000</v>
      </c>
      <c r="M2764" s="3">
        <v>529766</v>
      </c>
      <c r="N2764" t="s">
        <v>3744</v>
      </c>
      <c r="O2764">
        <v>115</v>
      </c>
      <c r="P2764">
        <f>_xlfn.XLOOKUP(D:D,CPI_Index!E:E,CPI_Index!B:B)</f>
        <v>152.4</v>
      </c>
      <c r="Q2764" s="11">
        <f>M2764*(CPI_Index!$B$112/Movies!P2764)</f>
        <v>1059184.3845144357</v>
      </c>
    </row>
    <row r="2765" spans="1:17" hidden="1" x14ac:dyDescent="0.25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 s="3">
        <v>284785</v>
      </c>
      <c r="N2765" t="s">
        <v>8762</v>
      </c>
      <c r="O2765">
        <v>83</v>
      </c>
      <c r="P2765">
        <f>_xlfn.XLOOKUP(D:D,CPI_Index!E:E,CPI_Index!B:B)</f>
        <v>152.4</v>
      </c>
      <c r="Q2765" s="11">
        <f>M2765*(CPI_Index!$B$112/Movies!P2765)</f>
        <v>569383.13320209971</v>
      </c>
    </row>
    <row r="2766" spans="1:17" hidden="1" x14ac:dyDescent="0.25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 s="3">
        <v>138510230</v>
      </c>
      <c r="N2766" t="s">
        <v>180</v>
      </c>
      <c r="O2766">
        <v>103</v>
      </c>
      <c r="P2766">
        <f>_xlfn.XLOOKUP(D:D,CPI_Index!E:E,CPI_Index!B:B)</f>
        <v>152.4</v>
      </c>
      <c r="Q2766" s="11">
        <f>M2766*(CPI_Index!$B$112/Movies!P2766)</f>
        <v>276929574.02230972</v>
      </c>
    </row>
    <row r="2767" spans="1:17" hidden="1" x14ac:dyDescent="0.25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 s="3">
        <v>1000000</v>
      </c>
      <c r="M2767" s="3">
        <v>512245</v>
      </c>
      <c r="N2767" t="s">
        <v>5600</v>
      </c>
      <c r="O2767">
        <v>119</v>
      </c>
      <c r="P2767">
        <f>_xlfn.XLOOKUP(D:D,CPI_Index!E:E,CPI_Index!B:B)</f>
        <v>152.4</v>
      </c>
      <c r="Q2767" s="11">
        <f>M2767*(CPI_Index!$B$112/Movies!P2767)</f>
        <v>1024153.8812335958</v>
      </c>
    </row>
    <row r="2768" spans="1:17" hidden="1" x14ac:dyDescent="0.25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 s="3">
        <v>35000000</v>
      </c>
      <c r="M2768" s="3">
        <v>64350171</v>
      </c>
      <c r="N2768" t="s">
        <v>61</v>
      </c>
      <c r="O2768">
        <v>111</v>
      </c>
      <c r="P2768">
        <f>_xlfn.XLOOKUP(D:D,CPI_Index!E:E,CPI_Index!B:B)</f>
        <v>152.4</v>
      </c>
      <c r="Q2768" s="11">
        <f>M2768*(CPI_Index!$B$112/Movies!P2768)</f>
        <v>128658117.47834645</v>
      </c>
    </row>
    <row r="2769" spans="1:17" hidden="1" x14ac:dyDescent="0.25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 s="3">
        <v>23389975</v>
      </c>
      <c r="N2769" t="s">
        <v>7375</v>
      </c>
      <c r="O2769">
        <v>103</v>
      </c>
      <c r="P2769">
        <f>_xlfn.XLOOKUP(D:D,CPI_Index!E:E,CPI_Index!B:B)</f>
        <v>152.4</v>
      </c>
      <c r="Q2769" s="11">
        <f>M2769*(CPI_Index!$B$112/Movies!P2769)</f>
        <v>46764602.247375324</v>
      </c>
    </row>
    <row r="2770" spans="1:17" hidden="1" x14ac:dyDescent="0.25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 s="3">
        <v>11000000</v>
      </c>
      <c r="M2770" s="3">
        <v>163971</v>
      </c>
      <c r="N2770" t="s">
        <v>8774</v>
      </c>
      <c r="O2770">
        <v>91</v>
      </c>
      <c r="P2770">
        <f>_xlfn.XLOOKUP(D:D,CPI_Index!E:E,CPI_Index!B:B)</f>
        <v>152.4</v>
      </c>
      <c r="Q2770" s="11">
        <f>M2770*(CPI_Index!$B$112/Movies!P2770)</f>
        <v>327834.40748031496</v>
      </c>
    </row>
    <row r="2771" spans="1:17" hidden="1" x14ac:dyDescent="0.25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 s="3">
        <v>20000000</v>
      </c>
      <c r="M2771" s="3">
        <v>5711695</v>
      </c>
      <c r="N2771" t="s">
        <v>8777</v>
      </c>
      <c r="O2771">
        <v>108</v>
      </c>
      <c r="P2771">
        <f>_xlfn.XLOOKUP(D:D,CPI_Index!E:E,CPI_Index!B:B)</f>
        <v>152.4</v>
      </c>
      <c r="Q2771" s="11">
        <f>M2771*(CPI_Index!$B$112/Movies!P2771)</f>
        <v>11419642.168635171</v>
      </c>
    </row>
    <row r="2772" spans="1:17" hidden="1" x14ac:dyDescent="0.25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 s="3">
        <v>20000000</v>
      </c>
      <c r="M2772" s="3">
        <v>19751736</v>
      </c>
      <c r="N2772" t="s">
        <v>5149</v>
      </c>
      <c r="O2772">
        <v>100</v>
      </c>
      <c r="P2772">
        <f>_xlfn.XLOOKUP(D:D,CPI_Index!E:E,CPI_Index!B:B)</f>
        <v>152.4</v>
      </c>
      <c r="Q2772" s="11">
        <f>M2772*(CPI_Index!$B$112/Movies!P2772)</f>
        <v>39490511.543307088</v>
      </c>
    </row>
    <row r="2773" spans="1:17" hidden="1" x14ac:dyDescent="0.25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 s="3">
        <v>17381942</v>
      </c>
      <c r="N2773" t="s">
        <v>23</v>
      </c>
      <c r="O2773">
        <v>122</v>
      </c>
      <c r="P2773">
        <f>_xlfn.XLOOKUP(D:D,CPI_Index!E:E,CPI_Index!B:B)</f>
        <v>152.4</v>
      </c>
      <c r="Q2773" s="11">
        <f>M2773*(CPI_Index!$B$112/Movies!P2773)</f>
        <v>34752478.526246719</v>
      </c>
    </row>
    <row r="2774" spans="1:17" hidden="1" x14ac:dyDescent="0.25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 s="3">
        <v>2748518</v>
      </c>
      <c r="N2774" t="s">
        <v>8783</v>
      </c>
      <c r="O2774">
        <v>110</v>
      </c>
      <c r="P2774">
        <f>_xlfn.XLOOKUP(D:D,CPI_Index!E:E,CPI_Index!B:B)</f>
        <v>152.4</v>
      </c>
      <c r="Q2774" s="11">
        <f>M2774*(CPI_Index!$B$112/Movies!P2774)</f>
        <v>5495232.5104986876</v>
      </c>
    </row>
    <row r="2775" spans="1:17" hidden="1" x14ac:dyDescent="0.25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  <c r="P2775">
        <f>_xlfn.XLOOKUP(D:D,CPI_Index!E:E,CPI_Index!B:B)</f>
        <v>152.4</v>
      </c>
      <c r="Q2775" s="11">
        <f>M2775*(CPI_Index!$B$112/Movies!P2775)</f>
        <v>0</v>
      </c>
    </row>
    <row r="2776" spans="1:17" hidden="1" x14ac:dyDescent="0.25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 s="3">
        <v>15000000</v>
      </c>
      <c r="M2776" s="3">
        <v>13406717</v>
      </c>
      <c r="N2776" t="s">
        <v>8792</v>
      </c>
      <c r="O2776">
        <v>89</v>
      </c>
      <c r="P2776">
        <f>_xlfn.XLOOKUP(D:D,CPI_Index!E:E,CPI_Index!B:B)</f>
        <v>152.4</v>
      </c>
      <c r="Q2776" s="11">
        <f>M2776*(CPI_Index!$B$112/Movies!P2776)</f>
        <v>26804636.941601049</v>
      </c>
    </row>
    <row r="2777" spans="1:17" hidden="1" x14ac:dyDescent="0.25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 s="3">
        <v>11000000</v>
      </c>
      <c r="M2777" s="3">
        <v>2844379</v>
      </c>
      <c r="N2777" t="s">
        <v>5109</v>
      </c>
      <c r="O2777">
        <v>123</v>
      </c>
      <c r="P2777">
        <f>_xlfn.XLOOKUP(D:D,CPI_Index!E:E,CPI_Index!B:B)</f>
        <v>152.4</v>
      </c>
      <c r="Q2777" s="11">
        <f>M2777*(CPI_Index!$B$112/Movies!P2777)</f>
        <v>5686891.6095800521</v>
      </c>
    </row>
    <row r="2778" spans="1:17" hidden="1" x14ac:dyDescent="0.25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 s="3">
        <v>6029091</v>
      </c>
      <c r="N2778" t="s">
        <v>61</v>
      </c>
      <c r="O2778">
        <v>93</v>
      </c>
      <c r="P2778">
        <f>_xlfn.XLOOKUP(D:D,CPI_Index!E:E,CPI_Index!B:B)</f>
        <v>152.4</v>
      </c>
      <c r="Q2778" s="11">
        <f>M2778*(CPI_Index!$B$112/Movies!P2778)</f>
        <v>12054225.903543307</v>
      </c>
    </row>
    <row r="2779" spans="1:17" hidden="1" x14ac:dyDescent="0.25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 s="3">
        <v>25000000</v>
      </c>
      <c r="M2779" s="3">
        <v>13071518</v>
      </c>
      <c r="N2779" t="s">
        <v>61</v>
      </c>
      <c r="O2779">
        <v>128</v>
      </c>
      <c r="P2779">
        <f>_xlfn.XLOOKUP(D:D,CPI_Index!E:E,CPI_Index!B:B)</f>
        <v>152.4</v>
      </c>
      <c r="Q2779" s="11">
        <f>M2779*(CPI_Index!$B$112/Movies!P2779)</f>
        <v>26134458.888451442</v>
      </c>
    </row>
    <row r="2780" spans="1:17" hidden="1" x14ac:dyDescent="0.25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 s="3">
        <v>7000000</v>
      </c>
      <c r="M2780" s="3">
        <v>8367636</v>
      </c>
      <c r="N2780" t="s">
        <v>3744</v>
      </c>
      <c r="O2780">
        <v>112</v>
      </c>
      <c r="P2780">
        <f>_xlfn.XLOOKUP(D:D,CPI_Index!E:E,CPI_Index!B:B)</f>
        <v>152.4</v>
      </c>
      <c r="Q2780" s="11">
        <f>M2780*(CPI_Index!$B$112/Movies!P2780)</f>
        <v>16729781.425196851</v>
      </c>
    </row>
    <row r="2781" spans="1:17" hidden="1" x14ac:dyDescent="0.25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 s="3">
        <v>50865589</v>
      </c>
      <c r="N2781" t="s">
        <v>2398</v>
      </c>
      <c r="O2781">
        <v>106</v>
      </c>
      <c r="P2781">
        <f>_xlfn.XLOOKUP(D:D,CPI_Index!E:E,CPI_Index!B:B)</f>
        <v>152.4</v>
      </c>
      <c r="Q2781" s="11">
        <f>M2781*(CPI_Index!$B$112/Movies!P2781)</f>
        <v>101697801.62926508</v>
      </c>
    </row>
    <row r="2782" spans="1:17" hidden="1" x14ac:dyDescent="0.25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 s="3">
        <v>32000000</v>
      </c>
      <c r="M2782" s="3">
        <v>11047627</v>
      </c>
      <c r="N2782" t="s">
        <v>8000</v>
      </c>
      <c r="O2782">
        <v>96</v>
      </c>
      <c r="P2782">
        <f>_xlfn.XLOOKUP(D:D,CPI_Index!E:E,CPI_Index!B:B)</f>
        <v>152.4</v>
      </c>
      <c r="Q2782" s="11">
        <f>M2782*(CPI_Index!$B$112/Movies!P2782)</f>
        <v>22088004.900918633</v>
      </c>
    </row>
    <row r="2783" spans="1:17" hidden="1" x14ac:dyDescent="0.25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 s="3">
        <v>40000000</v>
      </c>
      <c r="M2783" s="3">
        <v>14942422</v>
      </c>
      <c r="N2783" t="s">
        <v>180</v>
      </c>
      <c r="O2783">
        <v>101</v>
      </c>
      <c r="P2783">
        <f>_xlfn.XLOOKUP(D:D,CPI_Index!E:E,CPI_Index!B:B)</f>
        <v>152.4</v>
      </c>
      <c r="Q2783" s="11">
        <f>M2783*(CPI_Index!$B$112/Movies!P2783)</f>
        <v>29875039.261154853</v>
      </c>
    </row>
    <row r="2784" spans="1:17" hidden="1" x14ac:dyDescent="0.25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 s="3">
        <v>63174</v>
      </c>
      <c r="N2784" t="s">
        <v>3187</v>
      </c>
      <c r="O2784">
        <v>102</v>
      </c>
      <c r="P2784">
        <f>_xlfn.XLOOKUP(D:D,CPI_Index!E:E,CPI_Index!B:B)</f>
        <v>152.4</v>
      </c>
      <c r="Q2784" s="11">
        <f>M2784*(CPI_Index!$B$112/Movies!P2784)</f>
        <v>126306.54724409449</v>
      </c>
    </row>
    <row r="2785" spans="1:17" hidden="1" x14ac:dyDescent="0.25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 s="3">
        <v>941414</v>
      </c>
      <c r="N2785" t="s">
        <v>8812</v>
      </c>
      <c r="O2785">
        <v>105</v>
      </c>
      <c r="P2785">
        <f>_xlfn.XLOOKUP(D:D,CPI_Index!E:E,CPI_Index!B:B)</f>
        <v>152.4</v>
      </c>
      <c r="Q2785" s="11">
        <f>M2785*(CPI_Index!$B$112/Movies!P2785)</f>
        <v>1882210.2742782151</v>
      </c>
    </row>
    <row r="2786" spans="1:17" hidden="1" x14ac:dyDescent="0.25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 s="3">
        <v>20000000</v>
      </c>
      <c r="M2786" s="3">
        <v>17519169</v>
      </c>
      <c r="N2786" t="s">
        <v>44</v>
      </c>
      <c r="O2786">
        <v>103</v>
      </c>
      <c r="P2786">
        <f>_xlfn.XLOOKUP(D:D,CPI_Index!E:E,CPI_Index!B:B)</f>
        <v>152.4</v>
      </c>
      <c r="Q2786" s="11">
        <f>M2786*(CPI_Index!$B$112/Movies!P2786)</f>
        <v>35026842.482283466</v>
      </c>
    </row>
    <row r="2787" spans="1:17" hidden="1" x14ac:dyDescent="0.25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 s="3">
        <v>4997987</v>
      </c>
      <c r="M2787" s="3">
        <v>3414301</v>
      </c>
      <c r="N2787" t="s">
        <v>8819</v>
      </c>
      <c r="O2787">
        <v>116</v>
      </c>
      <c r="P2787">
        <f>_xlfn.XLOOKUP(D:D,CPI_Index!E:E,CPI_Index!B:B)</f>
        <v>152.4</v>
      </c>
      <c r="Q2787" s="11">
        <f>M2787*(CPI_Index!$B$112/Movies!P2787)</f>
        <v>6826361.6450131228</v>
      </c>
    </row>
    <row r="2788" spans="1:17" hidden="1" x14ac:dyDescent="0.25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 s="3">
        <v>2568425</v>
      </c>
      <c r="N2788" t="s">
        <v>61</v>
      </c>
      <c r="O2788">
        <v>97</v>
      </c>
      <c r="P2788">
        <f>_xlfn.XLOOKUP(D:D,CPI_Index!E:E,CPI_Index!B:B)</f>
        <v>152.4</v>
      </c>
      <c r="Q2788" s="11">
        <f>M2788*(CPI_Index!$B$112/Movies!P2788)</f>
        <v>5135164.6817585304</v>
      </c>
    </row>
    <row r="2789" spans="1:17" hidden="1" x14ac:dyDescent="0.25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 s="3">
        <v>1320043</v>
      </c>
      <c r="N2789" t="s">
        <v>3179</v>
      </c>
      <c r="O2789">
        <v>118</v>
      </c>
      <c r="P2789">
        <f>_xlfn.XLOOKUP(D:D,CPI_Index!E:E,CPI_Index!B:B)</f>
        <v>152.4</v>
      </c>
      <c r="Q2789" s="11">
        <f>M2789*(CPI_Index!$B$112/Movies!P2789)</f>
        <v>2639219.8300524931</v>
      </c>
    </row>
    <row r="2790" spans="1:17" hidden="1" x14ac:dyDescent="0.25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 s="3">
        <v>33177694</v>
      </c>
      <c r="N2790" t="s">
        <v>5109</v>
      </c>
      <c r="O2790">
        <v>101</v>
      </c>
      <c r="P2790">
        <f>_xlfn.XLOOKUP(D:D,CPI_Index!E:E,CPI_Index!B:B)</f>
        <v>152.4</v>
      </c>
      <c r="Q2790" s="11">
        <f>M2790*(CPI_Index!$B$112/Movies!P2790)</f>
        <v>66333617.859580047</v>
      </c>
    </row>
    <row r="2791" spans="1:17" hidden="1" x14ac:dyDescent="0.25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 s="3">
        <v>15453274</v>
      </c>
      <c r="N2791" t="s">
        <v>2092</v>
      </c>
      <c r="O2791">
        <v>93</v>
      </c>
      <c r="P2791">
        <f>_xlfn.XLOOKUP(D:D,CPI_Index!E:E,CPI_Index!B:B)</f>
        <v>152.4</v>
      </c>
      <c r="Q2791" s="11">
        <f>M2791*(CPI_Index!$B$112/Movies!P2791)</f>
        <v>30896408.056430444</v>
      </c>
    </row>
    <row r="2792" spans="1:17" hidden="1" x14ac:dyDescent="0.25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 s="3">
        <v>20000000</v>
      </c>
      <c r="M2792" s="3">
        <v>6609661</v>
      </c>
      <c r="N2792" t="s">
        <v>61</v>
      </c>
      <c r="O2792">
        <v>110</v>
      </c>
      <c r="P2792">
        <f>_xlfn.XLOOKUP(D:D,CPI_Index!E:E,CPI_Index!B:B)</f>
        <v>152.4</v>
      </c>
      <c r="Q2792" s="11">
        <f>M2792*(CPI_Index!$B$112/Movies!P2792)</f>
        <v>13214984.952099737</v>
      </c>
    </row>
    <row r="2793" spans="1:17" hidden="1" x14ac:dyDescent="0.25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 s="3">
        <v>19000000</v>
      </c>
      <c r="M2793" s="3">
        <v>4005941</v>
      </c>
      <c r="N2793" t="s">
        <v>4979</v>
      </c>
      <c r="O2793">
        <v>117</v>
      </c>
      <c r="P2793">
        <f>_xlfn.XLOOKUP(D:D,CPI_Index!E:E,CPI_Index!B:B)</f>
        <v>152.4</v>
      </c>
      <c r="Q2793" s="11">
        <f>M2793*(CPI_Index!$B$112/Movies!P2793)</f>
        <v>8009253.4297900256</v>
      </c>
    </row>
    <row r="2794" spans="1:17" hidden="1" x14ac:dyDescent="0.25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 s="3">
        <v>31738</v>
      </c>
      <c r="N2794" t="s">
        <v>8837</v>
      </c>
      <c r="O2794">
        <v>110</v>
      </c>
      <c r="P2794">
        <f>_xlfn.XLOOKUP(D:D,CPI_Index!E:E,CPI_Index!B:B)</f>
        <v>152.4</v>
      </c>
      <c r="Q2794" s="11">
        <f>M2794*(CPI_Index!$B$112/Movies!P2794)</f>
        <v>63455.174540682412</v>
      </c>
    </row>
    <row r="2795" spans="1:17" hidden="1" x14ac:dyDescent="0.25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 s="3">
        <v>5500000</v>
      </c>
      <c r="M2795" s="3">
        <v>11079373</v>
      </c>
      <c r="N2795" t="s">
        <v>2782</v>
      </c>
      <c r="O2795">
        <v>128</v>
      </c>
      <c r="P2795">
        <f>_xlfn.XLOOKUP(D:D,CPI_Index!E:E,CPI_Index!B:B)</f>
        <v>152.4</v>
      </c>
      <c r="Q2795" s="11">
        <f>M2795*(CPI_Index!$B$112/Movies!P2795)</f>
        <v>22151476.070209973</v>
      </c>
    </row>
    <row r="2796" spans="1:17" hidden="1" x14ac:dyDescent="0.25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 s="3">
        <v>238000</v>
      </c>
      <c r="M2796" s="3">
        <v>10426506</v>
      </c>
      <c r="N2796" t="s">
        <v>8845</v>
      </c>
      <c r="O2796">
        <v>98</v>
      </c>
      <c r="P2796">
        <f>_xlfn.XLOOKUP(D:D,CPI_Index!E:E,CPI_Index!B:B)</f>
        <v>152.4</v>
      </c>
      <c r="Q2796" s="11">
        <f>M2796*(CPI_Index!$B$112/Movies!P2796)</f>
        <v>20846170.460629921</v>
      </c>
    </row>
    <row r="2797" spans="1:17" hidden="1" x14ac:dyDescent="0.25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 s="3">
        <v>459749</v>
      </c>
      <c r="N2797" t="s">
        <v>31</v>
      </c>
      <c r="O2797">
        <v>92</v>
      </c>
      <c r="P2797">
        <f>_xlfn.XLOOKUP(D:D,CPI_Index!E:E,CPI_Index!B:B)</f>
        <v>152.4</v>
      </c>
      <c r="Q2797" s="11">
        <f>M2797*(CPI_Index!$B$112/Movies!P2797)</f>
        <v>919196.32742782147</v>
      </c>
    </row>
    <row r="2798" spans="1:17" hidden="1" x14ac:dyDescent="0.25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 s="3">
        <v>7919823</v>
      </c>
      <c r="N2798" t="s">
        <v>180</v>
      </c>
      <c r="O2798">
        <v>90</v>
      </c>
      <c r="P2798">
        <f>_xlfn.XLOOKUP(D:D,CPI_Index!E:E,CPI_Index!B:B)</f>
        <v>152.4</v>
      </c>
      <c r="Q2798" s="11">
        <f>M2798*(CPI_Index!$B$112/Movies!P2798)</f>
        <v>15834449.265748031</v>
      </c>
    </row>
    <row r="2799" spans="1:17" hidden="1" x14ac:dyDescent="0.25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 s="3">
        <v>873196</v>
      </c>
      <c r="N2799" t="s">
        <v>6512</v>
      </c>
      <c r="O2799">
        <v>112</v>
      </c>
      <c r="P2799">
        <f>_xlfn.XLOOKUP(D:D,CPI_Index!E:E,CPI_Index!B:B)</f>
        <v>152.4</v>
      </c>
      <c r="Q2799" s="11">
        <f>M2799*(CPI_Index!$B$112/Movies!P2799)</f>
        <v>1745819.0367454067</v>
      </c>
    </row>
    <row r="2800" spans="1:17" hidden="1" x14ac:dyDescent="0.25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 s="3">
        <v>307308</v>
      </c>
      <c r="N2800" t="s">
        <v>8858</v>
      </c>
      <c r="O2800">
        <v>82</v>
      </c>
      <c r="P2800">
        <f>_xlfn.XLOOKUP(D:D,CPI_Index!E:E,CPI_Index!B:B)</f>
        <v>152.4</v>
      </c>
      <c r="Q2800" s="11">
        <f>M2800*(CPI_Index!$B$112/Movies!P2800)</f>
        <v>614414.35433070862</v>
      </c>
    </row>
    <row r="2801" spans="1:17" hidden="1" x14ac:dyDescent="0.25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 s="3">
        <v>7024389</v>
      </c>
      <c r="N2801" t="s">
        <v>4150</v>
      </c>
      <c r="O2801">
        <v>118</v>
      </c>
      <c r="P2801">
        <f>_xlfn.XLOOKUP(D:D,CPI_Index!E:E,CPI_Index!B:B)</f>
        <v>152.4</v>
      </c>
      <c r="Q2801" s="11">
        <f>M2801*(CPI_Index!$B$112/Movies!P2801)</f>
        <v>14044168.820866141</v>
      </c>
    </row>
    <row r="2802" spans="1:17" hidden="1" x14ac:dyDescent="0.25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 s="3">
        <v>40997769</v>
      </c>
      <c r="M2802" s="3">
        <v>10904930</v>
      </c>
      <c r="N2802" t="s">
        <v>3744</v>
      </c>
      <c r="O2802">
        <v>99</v>
      </c>
      <c r="P2802">
        <f>_xlfn.XLOOKUP(D:D,CPI_Index!E:E,CPI_Index!B:B)</f>
        <v>152.4</v>
      </c>
      <c r="Q2802" s="11">
        <f>M2802*(CPI_Index!$B$112/Movies!P2802)</f>
        <v>21802704.534120735</v>
      </c>
    </row>
    <row r="2803" spans="1:17" hidden="1" x14ac:dyDescent="0.25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 s="3">
        <v>218626</v>
      </c>
      <c r="N2803" t="s">
        <v>4070</v>
      </c>
      <c r="O2803">
        <v>110</v>
      </c>
      <c r="P2803">
        <f>_xlfn.XLOOKUP(D:D,CPI_Index!E:E,CPI_Index!B:B)</f>
        <v>152.4</v>
      </c>
      <c r="Q2803" s="11">
        <f>M2803*(CPI_Index!$B$112/Movies!P2803)</f>
        <v>437108.54461942258</v>
      </c>
    </row>
    <row r="2804" spans="1:17" hidden="1" x14ac:dyDescent="0.25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 s="3">
        <v>1104622</v>
      </c>
      <c r="N2804" t="s">
        <v>7419</v>
      </c>
      <c r="O2804">
        <v>103</v>
      </c>
      <c r="P2804">
        <f>_xlfn.XLOOKUP(D:D,CPI_Index!E:E,CPI_Index!B:B)</f>
        <v>152.4</v>
      </c>
      <c r="Q2804" s="11">
        <f>M2804*(CPI_Index!$B$112/Movies!P2804)</f>
        <v>2208519.1824146979</v>
      </c>
    </row>
    <row r="2805" spans="1:17" hidden="1" x14ac:dyDescent="0.25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 s="3">
        <v>2000000</v>
      </c>
      <c r="M2805" s="3">
        <v>1268636</v>
      </c>
      <c r="N2805" t="s">
        <v>3744</v>
      </c>
      <c r="O2805">
        <v>83</v>
      </c>
      <c r="P2805">
        <f>_xlfn.XLOOKUP(D:D,CPI_Index!E:E,CPI_Index!B:B)</f>
        <v>152.4</v>
      </c>
      <c r="Q2805" s="11">
        <f>M2805*(CPI_Index!$B$112/Movies!P2805)</f>
        <v>2536439.5616797898</v>
      </c>
    </row>
    <row r="2806" spans="1:17" hidden="1" x14ac:dyDescent="0.25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 s="3">
        <v>12096673</v>
      </c>
      <c r="N2806" t="s">
        <v>180</v>
      </c>
      <c r="O2806">
        <v>106</v>
      </c>
      <c r="P2806">
        <f>_xlfn.XLOOKUP(D:D,CPI_Index!E:E,CPI_Index!B:B)</f>
        <v>152.4</v>
      </c>
      <c r="Q2806" s="11">
        <f>M2806*(CPI_Index!$B$112/Movies!P2806)</f>
        <v>24185408.550524935</v>
      </c>
    </row>
    <row r="2807" spans="1:17" hidden="1" x14ac:dyDescent="0.25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 s="3">
        <v>1781383</v>
      </c>
      <c r="N2807" t="s">
        <v>8870</v>
      </c>
      <c r="O2807">
        <v>106</v>
      </c>
      <c r="P2807">
        <f>_xlfn.XLOOKUP(D:D,CPI_Index!E:E,CPI_Index!B:B)</f>
        <v>152.4</v>
      </c>
      <c r="Q2807" s="11">
        <f>M2807*(CPI_Index!$B$112/Movies!P2807)</f>
        <v>3561597.1135170604</v>
      </c>
    </row>
    <row r="2808" spans="1:17" hidden="1" x14ac:dyDescent="0.25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 s="3">
        <v>3487767</v>
      </c>
      <c r="N2808" t="s">
        <v>8874</v>
      </c>
      <c r="O2808">
        <v>92</v>
      </c>
      <c r="P2808">
        <f>_xlfn.XLOOKUP(D:D,CPI_Index!E:E,CPI_Index!B:B)</f>
        <v>152.4</v>
      </c>
      <c r="Q2808" s="11">
        <f>M2808*(CPI_Index!$B$112/Movies!P2808)</f>
        <v>6973245.4389763772</v>
      </c>
    </row>
    <row r="2809" spans="1:17" hidden="1" x14ac:dyDescent="0.25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 s="3">
        <v>4821759</v>
      </c>
      <c r="N2809" t="s">
        <v>8878</v>
      </c>
      <c r="O2809">
        <v>90</v>
      </c>
      <c r="P2809">
        <f>_xlfn.XLOOKUP(D:D,CPI_Index!E:E,CPI_Index!B:B)</f>
        <v>152.4</v>
      </c>
      <c r="Q2809" s="11">
        <f>M2809*(CPI_Index!$B$112/Movies!P2809)</f>
        <v>9640354.1161417328</v>
      </c>
    </row>
    <row r="2810" spans="1:17" hidden="1" x14ac:dyDescent="0.25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 s="3">
        <v>150000</v>
      </c>
      <c r="M2810" s="3">
        <v>472370</v>
      </c>
      <c r="N2810" t="s">
        <v>8883</v>
      </c>
      <c r="O2810">
        <v>94</v>
      </c>
      <c r="P2810">
        <f>_xlfn.XLOOKUP(D:D,CPI_Index!E:E,CPI_Index!B:B)</f>
        <v>152.4</v>
      </c>
      <c r="Q2810" s="11">
        <f>M2810*(CPI_Index!$B$112/Movies!P2810)</f>
        <v>944430.04593175848</v>
      </c>
    </row>
    <row r="2811" spans="1:17" hidden="1" x14ac:dyDescent="0.25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 s="3">
        <v>24670346</v>
      </c>
      <c r="N2811" t="s">
        <v>1724</v>
      </c>
      <c r="O2811">
        <v>107</v>
      </c>
      <c r="P2811">
        <f>_xlfn.XLOOKUP(D:D,CPI_Index!E:E,CPI_Index!B:B)</f>
        <v>152.4</v>
      </c>
      <c r="Q2811" s="11">
        <f>M2811*(CPI_Index!$B$112/Movies!P2811)</f>
        <v>49324504.108923882</v>
      </c>
    </row>
    <row r="2812" spans="1:17" hidden="1" x14ac:dyDescent="0.25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 s="3">
        <v>17000000</v>
      </c>
      <c r="M2812" s="3">
        <v>7603766</v>
      </c>
      <c r="N2812" t="s">
        <v>44</v>
      </c>
      <c r="O2812">
        <v>111</v>
      </c>
      <c r="P2812">
        <f>_xlfn.XLOOKUP(D:D,CPI_Index!E:E,CPI_Index!B:B)</f>
        <v>152.4</v>
      </c>
      <c r="Q2812" s="11">
        <f>M2812*(CPI_Index!$B$112/Movies!P2812)</f>
        <v>15202542.652230971</v>
      </c>
    </row>
    <row r="2813" spans="1:17" hidden="1" x14ac:dyDescent="0.25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 s="3">
        <v>6500000</v>
      </c>
      <c r="M2813" s="3">
        <v>536023</v>
      </c>
      <c r="N2813" t="s">
        <v>8890</v>
      </c>
      <c r="O2813">
        <v>99</v>
      </c>
      <c r="P2813">
        <f>_xlfn.XLOOKUP(D:D,CPI_Index!E:E,CPI_Index!B:B)</f>
        <v>152.4</v>
      </c>
      <c r="Q2813" s="11">
        <f>M2813*(CPI_Index!$B$112/Movies!P2813)</f>
        <v>1071694.278871391</v>
      </c>
    </row>
    <row r="2814" spans="1:17" hidden="1" x14ac:dyDescent="0.25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 s="3">
        <v>28000000</v>
      </c>
      <c r="M2814" s="3">
        <v>3983912</v>
      </c>
      <c r="N2814" t="s">
        <v>118</v>
      </c>
      <c r="O2814">
        <v>74</v>
      </c>
      <c r="P2814">
        <f>_xlfn.XLOOKUP(D:D,CPI_Index!E:E,CPI_Index!B:B)</f>
        <v>152.4</v>
      </c>
      <c r="Q2814" s="11">
        <f>M2814*(CPI_Index!$B$112/Movies!P2814)</f>
        <v>7965209.8845144352</v>
      </c>
    </row>
    <row r="2815" spans="1:17" hidden="1" x14ac:dyDescent="0.25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 s="3">
        <v>15000000</v>
      </c>
      <c r="M2815" s="3">
        <v>3987768</v>
      </c>
      <c r="N2815" t="s">
        <v>118</v>
      </c>
      <c r="O2815">
        <v>96</v>
      </c>
      <c r="P2815">
        <f>_xlfn.XLOOKUP(D:D,CPI_Index!E:E,CPI_Index!B:B)</f>
        <v>152.4</v>
      </c>
      <c r="Q2815" s="11">
        <f>M2815*(CPI_Index!$B$112/Movies!P2815)</f>
        <v>7972919.3543307083</v>
      </c>
    </row>
    <row r="2816" spans="1:17" hidden="1" x14ac:dyDescent="0.25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 s="3">
        <v>10500000</v>
      </c>
      <c r="M2816" s="3">
        <v>26325256</v>
      </c>
      <c r="N2816" t="s">
        <v>5721</v>
      </c>
      <c r="O2816">
        <v>113</v>
      </c>
      <c r="P2816">
        <f>_xlfn.XLOOKUP(D:D,CPI_Index!E:E,CPI_Index!B:B)</f>
        <v>152.4</v>
      </c>
      <c r="Q2816" s="11">
        <f>M2816*(CPI_Index!$B$112/Movies!P2816)</f>
        <v>52633238.209973752</v>
      </c>
    </row>
    <row r="2817" spans="1:17" hidden="1" x14ac:dyDescent="0.25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 s="3">
        <v>15000000</v>
      </c>
      <c r="M2817" s="3">
        <v>3674841</v>
      </c>
      <c r="N2817" t="s">
        <v>2092</v>
      </c>
      <c r="O2817">
        <v>108</v>
      </c>
      <c r="P2817">
        <f>_xlfn.XLOOKUP(D:D,CPI_Index!E:E,CPI_Index!B:B)</f>
        <v>152.4</v>
      </c>
      <c r="Q2817" s="11">
        <f>M2817*(CPI_Index!$B$112/Movies!P2817)</f>
        <v>7347270.6870078733</v>
      </c>
    </row>
    <row r="2818" spans="1:17" hidden="1" x14ac:dyDescent="0.25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 s="3">
        <v>150000</v>
      </c>
      <c r="M2818" s="3">
        <v>924940</v>
      </c>
      <c r="N2818" t="s">
        <v>8906</v>
      </c>
      <c r="O2818">
        <v>85</v>
      </c>
      <c r="P2818">
        <f>_xlfn.XLOOKUP(D:D,CPI_Index!E:E,CPI_Index!B:B)</f>
        <v>152.4</v>
      </c>
      <c r="Q2818" s="11">
        <f>M2818*(CPI_Index!$B$112/Movies!P2818)</f>
        <v>1849273.0839895012</v>
      </c>
    </row>
    <row r="2819" spans="1:17" hidden="1" x14ac:dyDescent="0.25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 s="3">
        <v>1110104</v>
      </c>
      <c r="N2819" t="s">
        <v>7419</v>
      </c>
      <c r="O2819">
        <v>115</v>
      </c>
      <c r="P2819">
        <f>_xlfn.XLOOKUP(D:D,CPI_Index!E:E,CPI_Index!B:B)</f>
        <v>152.4</v>
      </c>
      <c r="Q2819" s="11">
        <f>M2819*(CPI_Index!$B$112/Movies!P2819)</f>
        <v>2219479.5853018374</v>
      </c>
    </row>
    <row r="2820" spans="1:17" hidden="1" x14ac:dyDescent="0.25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 s="3">
        <v>228800</v>
      </c>
      <c r="N2820" t="s">
        <v>8911</v>
      </c>
      <c r="O2820">
        <v>109</v>
      </c>
      <c r="P2820">
        <f>_xlfn.XLOOKUP(D:D,CPI_Index!E:E,CPI_Index!B:B)</f>
        <v>152.4</v>
      </c>
      <c r="Q2820" s="11">
        <f>M2820*(CPI_Index!$B$112/Movies!P2820)</f>
        <v>457449.86876640416</v>
      </c>
    </row>
    <row r="2821" spans="1:17" hidden="1" x14ac:dyDescent="0.25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 s="3">
        <v>7000000</v>
      </c>
      <c r="M2821" s="3">
        <v>3734870</v>
      </c>
      <c r="N2821" t="s">
        <v>8913</v>
      </c>
      <c r="O2821">
        <v>89</v>
      </c>
      <c r="P2821">
        <f>_xlfn.XLOOKUP(D:D,CPI_Index!E:E,CPI_Index!B:B)</f>
        <v>152.4</v>
      </c>
      <c r="Q2821" s="11">
        <f>M2821*(CPI_Index!$B$112/Movies!P2821)</f>
        <v>7467289.2979002623</v>
      </c>
    </row>
    <row r="2822" spans="1:17" hidden="1" x14ac:dyDescent="0.25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 s="3">
        <v>6400000</v>
      </c>
      <c r="M2822" s="3">
        <v>6858261</v>
      </c>
      <c r="N2822" t="s">
        <v>2100</v>
      </c>
      <c r="O2822">
        <v>86</v>
      </c>
      <c r="P2822">
        <f>_xlfn.XLOOKUP(D:D,CPI_Index!E:E,CPI_Index!B:B)</f>
        <v>152.4</v>
      </c>
      <c r="Q2822" s="11">
        <f>M2822*(CPI_Index!$B$112/Movies!P2822)</f>
        <v>13712021.828740157</v>
      </c>
    </row>
    <row r="2823" spans="1:17" hidden="1" x14ac:dyDescent="0.25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 s="3">
        <v>6000000</v>
      </c>
      <c r="M2823" s="3">
        <v>5093707</v>
      </c>
      <c r="N2823" t="s">
        <v>6777</v>
      </c>
      <c r="O2823">
        <v>86</v>
      </c>
      <c r="P2823">
        <f>_xlfn.XLOOKUP(D:D,CPI_Index!E:E,CPI_Index!B:B)</f>
        <v>152.4</v>
      </c>
      <c r="Q2823" s="11">
        <f>M2823*(CPI_Index!$B$112/Movies!P2823)</f>
        <v>10184071.672572179</v>
      </c>
    </row>
    <row r="2824" spans="1:17" hidden="1" x14ac:dyDescent="0.25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 s="3">
        <v>250000</v>
      </c>
      <c r="M2824" s="3">
        <v>2210408</v>
      </c>
      <c r="N2824" t="s">
        <v>7526</v>
      </c>
      <c r="O2824">
        <v>94</v>
      </c>
      <c r="P2824">
        <f>_xlfn.XLOOKUP(D:D,CPI_Index!E:E,CPI_Index!B:B)</f>
        <v>152.4</v>
      </c>
      <c r="Q2824" s="11">
        <f>M2824*(CPI_Index!$B$112/Movies!P2824)</f>
        <v>4419365.6010498684</v>
      </c>
    </row>
    <row r="2825" spans="1:17" hidden="1" x14ac:dyDescent="0.25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 s="3">
        <v>17014653</v>
      </c>
      <c r="N2825" t="s">
        <v>2100</v>
      </c>
      <c r="O2825">
        <v>88</v>
      </c>
      <c r="P2825">
        <f>_xlfn.XLOOKUP(D:D,CPI_Index!E:E,CPI_Index!B:B)</f>
        <v>152.4</v>
      </c>
      <c r="Q2825" s="11">
        <f>M2825*(CPI_Index!$B$112/Movies!P2825)</f>
        <v>34018141.52952756</v>
      </c>
    </row>
    <row r="2826" spans="1:17" hidden="1" x14ac:dyDescent="0.25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 s="3">
        <v>3000000</v>
      </c>
      <c r="N2826" t="s">
        <v>8927</v>
      </c>
      <c r="O2826">
        <v>87</v>
      </c>
      <c r="P2826">
        <f>_xlfn.XLOOKUP(D:D,CPI_Index!E:E,CPI_Index!B:B)</f>
        <v>152.4</v>
      </c>
      <c r="Q2826" s="11">
        <f>M2826*(CPI_Index!$B$112/Movies!P2826)</f>
        <v>0</v>
      </c>
    </row>
    <row r="2827" spans="1:17" hidden="1" x14ac:dyDescent="0.25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 s="3">
        <v>4000000</v>
      </c>
      <c r="M2827" s="3">
        <v>259724</v>
      </c>
      <c r="N2827" t="s">
        <v>6564</v>
      </c>
      <c r="O2827">
        <v>112</v>
      </c>
      <c r="P2827">
        <f>_xlfn.XLOOKUP(D:D,CPI_Index!E:E,CPI_Index!B:B)</f>
        <v>152.4</v>
      </c>
      <c r="Q2827" s="11">
        <f>M2827*(CPI_Index!$B$112/Movies!P2827)</f>
        <v>519277.57742782152</v>
      </c>
    </row>
    <row r="2828" spans="1:17" hidden="1" x14ac:dyDescent="0.25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  <c r="P2828">
        <f>_xlfn.XLOOKUP(D:D,CPI_Index!E:E,CPI_Index!B:B)</f>
        <v>152.4</v>
      </c>
      <c r="Q2828" s="11">
        <f>M2828*(CPI_Index!$B$112/Movies!P2828)</f>
        <v>0</v>
      </c>
    </row>
    <row r="2829" spans="1:17" hidden="1" x14ac:dyDescent="0.25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 s="3">
        <v>8000000</v>
      </c>
      <c r="M2829" s="3">
        <v>2763020</v>
      </c>
      <c r="N2829" t="s">
        <v>3079</v>
      </c>
      <c r="O2829">
        <v>90</v>
      </c>
      <c r="P2829">
        <f>_xlfn.XLOOKUP(D:D,CPI_Index!E:E,CPI_Index!B:B)</f>
        <v>152.4</v>
      </c>
      <c r="Q2829" s="11">
        <f>M2829*(CPI_Index!$B$112/Movies!P2829)</f>
        <v>5524226.9947506562</v>
      </c>
    </row>
    <row r="2830" spans="1:17" hidden="1" x14ac:dyDescent="0.25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 s="3">
        <v>14000000</v>
      </c>
      <c r="M2830" s="3">
        <v>2473668</v>
      </c>
      <c r="N2830" t="s">
        <v>2092</v>
      </c>
      <c r="O2830">
        <v>139</v>
      </c>
      <c r="P2830">
        <f>_xlfn.XLOOKUP(D:D,CPI_Index!E:E,CPI_Index!B:B)</f>
        <v>152.4</v>
      </c>
      <c r="Q2830" s="11">
        <f>M2830*(CPI_Index!$B$112/Movies!P2830)</f>
        <v>4945712.8582677161</v>
      </c>
    </row>
    <row r="2831" spans="1:17" hidden="1" x14ac:dyDescent="0.25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 s="3">
        <v>10000000</v>
      </c>
      <c r="M2831" s="3">
        <v>7027517</v>
      </c>
      <c r="N2831" t="s">
        <v>8938</v>
      </c>
      <c r="O2831">
        <v>115</v>
      </c>
      <c r="P2831">
        <f>_xlfn.XLOOKUP(D:D,CPI_Index!E:E,CPI_Index!B:B)</f>
        <v>152.4</v>
      </c>
      <c r="Q2831" s="11">
        <f>M2831*(CPI_Index!$B$112/Movies!P2831)</f>
        <v>14050422.768372703</v>
      </c>
    </row>
    <row r="2832" spans="1:17" hidden="1" x14ac:dyDescent="0.25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 s="3">
        <v>11642946</v>
      </c>
      <c r="N2832" t="s">
        <v>180</v>
      </c>
      <c r="O2832">
        <v>81</v>
      </c>
      <c r="P2832">
        <f>_xlfn.XLOOKUP(D:D,CPI_Index!E:E,CPI_Index!B:B)</f>
        <v>152.4</v>
      </c>
      <c r="Q2832" s="11">
        <f>M2832*(CPI_Index!$B$112/Movies!P2832)</f>
        <v>23278252.271653544</v>
      </c>
    </row>
    <row r="2833" spans="1:17" hidden="1" x14ac:dyDescent="0.25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 s="3">
        <v>5000000</v>
      </c>
      <c r="M2833" s="3">
        <v>3565508</v>
      </c>
      <c r="N2833" t="s">
        <v>3430</v>
      </c>
      <c r="O2833">
        <v>98</v>
      </c>
      <c r="P2833">
        <f>_xlfn.XLOOKUP(D:D,CPI_Index!E:E,CPI_Index!B:B)</f>
        <v>152.4</v>
      </c>
      <c r="Q2833" s="11">
        <f>M2833*(CPI_Index!$B$112/Movies!P2833)</f>
        <v>7128676.4278215216</v>
      </c>
    </row>
    <row r="2834" spans="1:17" hidden="1" x14ac:dyDescent="0.25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 s="3">
        <v>371674</v>
      </c>
      <c r="N2834" t="s">
        <v>4940</v>
      </c>
      <c r="O2834">
        <v>113</v>
      </c>
      <c r="P2834">
        <f>_xlfn.XLOOKUP(D:D,CPI_Index!E:E,CPI_Index!B:B)</f>
        <v>152.4</v>
      </c>
      <c r="Q2834" s="11">
        <f>M2834*(CPI_Index!$B$112/Movies!P2834)</f>
        <v>743104.1194225722</v>
      </c>
    </row>
    <row r="2835" spans="1:17" hidden="1" x14ac:dyDescent="0.25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 s="3">
        <v>230049</v>
      </c>
      <c r="N2835" t="s">
        <v>5581</v>
      </c>
      <c r="O2835">
        <v>90</v>
      </c>
      <c r="P2835">
        <f>_xlfn.XLOOKUP(D:D,CPI_Index!E:E,CPI_Index!B:B)</f>
        <v>152.4</v>
      </c>
      <c r="Q2835" s="11">
        <f>M2835*(CPI_Index!$B$112/Movies!P2835)</f>
        <v>459947.04921259842</v>
      </c>
    </row>
    <row r="2836" spans="1:17" hidden="1" x14ac:dyDescent="0.25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 s="3">
        <v>2680717</v>
      </c>
      <c r="N2836" t="s">
        <v>8953</v>
      </c>
      <c r="O2836">
        <v>101</v>
      </c>
      <c r="P2836">
        <f>_xlfn.XLOOKUP(D:D,CPI_Index!E:E,CPI_Index!B:B)</f>
        <v>152.4</v>
      </c>
      <c r="Q2836" s="11">
        <f>M2836*(CPI_Index!$B$112/Movies!P2836)</f>
        <v>5359674.999343832</v>
      </c>
    </row>
    <row r="2837" spans="1:17" hidden="1" x14ac:dyDescent="0.25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 s="3">
        <v>5221281</v>
      </c>
      <c r="N2837" t="s">
        <v>8957</v>
      </c>
      <c r="O2837">
        <v>95</v>
      </c>
      <c r="P2837">
        <f>_xlfn.XLOOKUP(D:D,CPI_Index!E:E,CPI_Index!B:B)</f>
        <v>152.4</v>
      </c>
      <c r="Q2837" s="11">
        <f>M2837*(CPI_Index!$B$112/Movies!P2837)</f>
        <v>10439135.962598424</v>
      </c>
    </row>
    <row r="2838" spans="1:17" hidden="1" x14ac:dyDescent="0.25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 s="3">
        <v>4249321</v>
      </c>
      <c r="N2838" t="s">
        <v>8961</v>
      </c>
      <c r="O2838">
        <v>102</v>
      </c>
      <c r="P2838">
        <f>_xlfn.XLOOKUP(D:D,CPI_Index!E:E,CPI_Index!B:B)</f>
        <v>152.4</v>
      </c>
      <c r="Q2838" s="11">
        <f>M2838*(CPI_Index!$B$112/Movies!P2838)</f>
        <v>8495853.7316272967</v>
      </c>
    </row>
    <row r="2839" spans="1:17" hidden="1" x14ac:dyDescent="0.25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 s="3">
        <v>247202</v>
      </c>
      <c r="N2839" t="s">
        <v>8762</v>
      </c>
      <c r="O2839">
        <v>104</v>
      </c>
      <c r="P2839">
        <f>_xlfn.XLOOKUP(D:D,CPI_Index!E:E,CPI_Index!B:B)</f>
        <v>152.4</v>
      </c>
      <c r="Q2839" s="11">
        <f>M2839*(CPI_Index!$B$112/Movies!P2839)</f>
        <v>494241.7939632546</v>
      </c>
    </row>
    <row r="2840" spans="1:17" hidden="1" x14ac:dyDescent="0.25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 s="3">
        <v>23000000</v>
      </c>
      <c r="M2840" s="3">
        <v>5750110</v>
      </c>
      <c r="N2840" t="s">
        <v>5109</v>
      </c>
      <c r="O2840">
        <v>100</v>
      </c>
      <c r="P2840">
        <f>_xlfn.XLOOKUP(D:D,CPI_Index!E:E,CPI_Index!B:B)</f>
        <v>152.4</v>
      </c>
      <c r="Q2840" s="11">
        <f>M2840*(CPI_Index!$B$112/Movies!P2840)</f>
        <v>11496446.961942257</v>
      </c>
    </row>
    <row r="2841" spans="1:17" hidden="1" x14ac:dyDescent="0.25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 s="3">
        <v>7506759</v>
      </c>
      <c r="N2841" t="s">
        <v>8969</v>
      </c>
      <c r="O2841">
        <v>84</v>
      </c>
      <c r="P2841">
        <f>_xlfn.XLOOKUP(D:D,CPI_Index!E:E,CPI_Index!B:B)</f>
        <v>152.4</v>
      </c>
      <c r="Q2841" s="11">
        <f>M2841*(CPI_Index!$B$112/Movies!P2841)</f>
        <v>15008592.30511811</v>
      </c>
    </row>
    <row r="2842" spans="1:17" hidden="1" x14ac:dyDescent="0.25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 s="3">
        <v>955708</v>
      </c>
      <c r="N2842" t="s">
        <v>4940</v>
      </c>
      <c r="O2842">
        <v>106</v>
      </c>
      <c r="P2842">
        <f>_xlfn.XLOOKUP(D:D,CPI_Index!E:E,CPI_Index!B:B)</f>
        <v>152.4</v>
      </c>
      <c r="Q2842" s="11">
        <f>M2842*(CPI_Index!$B$112/Movies!P2842)</f>
        <v>1910788.8950131233</v>
      </c>
    </row>
    <row r="2843" spans="1:17" hidden="1" x14ac:dyDescent="0.25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 s="3">
        <v>15000000</v>
      </c>
      <c r="M2843" s="3">
        <v>6014341</v>
      </c>
      <c r="N2843" t="s">
        <v>8067</v>
      </c>
      <c r="O2843">
        <v>88</v>
      </c>
      <c r="P2843">
        <f>_xlfn.XLOOKUP(D:D,CPI_Index!E:E,CPI_Index!B:B)</f>
        <v>152.4</v>
      </c>
      <c r="Q2843" s="11">
        <f>M2843*(CPI_Index!$B$112/Movies!P2843)</f>
        <v>12024735.582020996</v>
      </c>
    </row>
    <row r="2844" spans="1:17" hidden="1" x14ac:dyDescent="0.25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 s="3">
        <v>6834525</v>
      </c>
      <c r="N2844" t="s">
        <v>7361</v>
      </c>
      <c r="O2844">
        <v>124</v>
      </c>
      <c r="P2844">
        <f>_xlfn.XLOOKUP(D:D,CPI_Index!E:E,CPI_Index!B:B)</f>
        <v>152.4</v>
      </c>
      <c r="Q2844" s="11">
        <f>M2844*(CPI_Index!$B$112/Movies!P2844)</f>
        <v>13664565.403543307</v>
      </c>
    </row>
    <row r="2845" spans="1:17" hidden="1" x14ac:dyDescent="0.25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 s="3">
        <v>80000000</v>
      </c>
      <c r="M2845" s="3">
        <v>230418342</v>
      </c>
      <c r="N2845" t="s">
        <v>7467</v>
      </c>
      <c r="O2845">
        <v>88</v>
      </c>
      <c r="P2845">
        <f>_xlfn.XLOOKUP(D:D,CPI_Index!E:E,CPI_Index!B:B)</f>
        <v>156.9</v>
      </c>
      <c r="Q2845" s="11">
        <f>M2845*(CPI_Index!$B$112/Movies!P2845)</f>
        <v>447472713.87762904</v>
      </c>
    </row>
    <row r="2846" spans="1:17" hidden="1" x14ac:dyDescent="0.25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 s="3">
        <v>75000000</v>
      </c>
      <c r="M2846" s="3">
        <v>817400891</v>
      </c>
      <c r="N2846" t="s">
        <v>180</v>
      </c>
      <c r="O2846">
        <v>145</v>
      </c>
      <c r="P2846">
        <f>_xlfn.XLOOKUP(D:D,CPI_Index!E:E,CPI_Index!B:B)</f>
        <v>156.9</v>
      </c>
      <c r="Q2846" s="11">
        <f>M2846*(CPI_Index!$B$112/Movies!P2846)</f>
        <v>1587393572.2606754</v>
      </c>
    </row>
    <row r="2847" spans="1:17" hidden="1" x14ac:dyDescent="0.25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 s="3">
        <v>14500000</v>
      </c>
      <c r="M2847" s="3">
        <v>147554998</v>
      </c>
      <c r="N2847" t="s">
        <v>8984</v>
      </c>
      <c r="O2847">
        <v>120</v>
      </c>
      <c r="P2847">
        <f>_xlfn.XLOOKUP(D:D,CPI_Index!E:E,CPI_Index!B:B)</f>
        <v>156.9</v>
      </c>
      <c r="Q2847" s="11">
        <f>M2847*(CPI_Index!$B$112/Movies!P2847)</f>
        <v>286551994.20395154</v>
      </c>
    </row>
    <row r="2848" spans="1:17" hidden="1" x14ac:dyDescent="0.25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 s="3">
        <v>14000000</v>
      </c>
      <c r="M2848" s="3">
        <v>173046663</v>
      </c>
      <c r="N2848" t="s">
        <v>8987</v>
      </c>
      <c r="O2848">
        <v>111</v>
      </c>
      <c r="P2848">
        <f>_xlfn.XLOOKUP(D:D,CPI_Index!E:E,CPI_Index!B:B)</f>
        <v>156.9</v>
      </c>
      <c r="Q2848" s="11">
        <f>M2848*(CPI_Index!$B$112/Movies!P2848)</f>
        <v>336056840.12810707</v>
      </c>
    </row>
    <row r="2849" spans="1:17" hidden="1" x14ac:dyDescent="0.25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 s="3">
        <v>44000000</v>
      </c>
      <c r="M2849" s="3">
        <v>165615285</v>
      </c>
      <c r="N2849" t="s">
        <v>8991</v>
      </c>
      <c r="O2849">
        <v>147</v>
      </c>
      <c r="P2849">
        <f>_xlfn.XLOOKUP(D:D,CPI_Index!E:E,CPI_Index!B:B)</f>
        <v>156.9</v>
      </c>
      <c r="Q2849" s="11">
        <f>M2849*(CPI_Index!$B$112/Movies!P2849)</f>
        <v>321625094.57934988</v>
      </c>
    </row>
    <row r="2850" spans="1:17" hidden="1" x14ac:dyDescent="0.25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 s="3">
        <v>19000000</v>
      </c>
      <c r="M2850" s="3">
        <v>25837111</v>
      </c>
      <c r="N2850" t="s">
        <v>8987</v>
      </c>
      <c r="O2850">
        <v>108</v>
      </c>
      <c r="P2850">
        <f>_xlfn.XLOOKUP(D:D,CPI_Index!E:E,CPI_Index!B:B)</f>
        <v>156.9</v>
      </c>
      <c r="Q2850" s="11">
        <f>M2850*(CPI_Index!$B$112/Movies!P2850)</f>
        <v>50175702.496494576</v>
      </c>
    </row>
    <row r="2851" spans="1:17" hidden="1" x14ac:dyDescent="0.25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 s="3">
        <v>7000000</v>
      </c>
      <c r="M2851" s="3">
        <v>60611975</v>
      </c>
      <c r="N2851" t="s">
        <v>219</v>
      </c>
      <c r="O2851">
        <v>98</v>
      </c>
      <c r="P2851">
        <f>_xlfn.XLOOKUP(D:D,CPI_Index!E:E,CPI_Index!B:B)</f>
        <v>156.9</v>
      </c>
      <c r="Q2851" s="11">
        <f>M2851*(CPI_Index!$B$112/Movies!P2851)</f>
        <v>117708532.71191841</v>
      </c>
    </row>
    <row r="2852" spans="1:17" hidden="1" x14ac:dyDescent="0.25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 s="3">
        <v>80000000</v>
      </c>
      <c r="M2852" s="3">
        <v>457696391</v>
      </c>
      <c r="N2852" t="s">
        <v>44</v>
      </c>
      <c r="O2852">
        <v>110</v>
      </c>
      <c r="P2852">
        <f>_xlfn.XLOOKUP(D:D,CPI_Index!E:E,CPI_Index!B:B)</f>
        <v>156.9</v>
      </c>
      <c r="Q2852" s="11">
        <f>M2852*(CPI_Index!$B$112/Movies!P2852)</f>
        <v>888846974.74633515</v>
      </c>
    </row>
    <row r="2853" spans="1:17" hidden="1" x14ac:dyDescent="0.25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 s="3">
        <v>36000000</v>
      </c>
      <c r="M2853" s="3">
        <v>33459416</v>
      </c>
      <c r="N2853" t="s">
        <v>2100</v>
      </c>
      <c r="O2853">
        <v>102</v>
      </c>
      <c r="P2853">
        <f>_xlfn.XLOOKUP(D:D,CPI_Index!E:E,CPI_Index!B:B)</f>
        <v>156.9</v>
      </c>
      <c r="Q2853" s="11">
        <f>M2853*(CPI_Index!$B$112/Movies!P2853)</f>
        <v>64978228.522625871</v>
      </c>
    </row>
    <row r="2854" spans="1:17" hidden="1" x14ac:dyDescent="0.25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 s="3">
        <v>16607872</v>
      </c>
      <c r="N2854" t="s">
        <v>1985</v>
      </c>
      <c r="O2854">
        <v>93</v>
      </c>
      <c r="P2854">
        <f>_xlfn.XLOOKUP(D:D,CPI_Index!E:E,CPI_Index!B:B)</f>
        <v>156.9</v>
      </c>
      <c r="Q2854" s="11">
        <f>M2854*(CPI_Index!$B$112/Movies!P2854)</f>
        <v>32252508.594008919</v>
      </c>
    </row>
    <row r="2855" spans="1:17" hidden="1" x14ac:dyDescent="0.25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 s="3">
        <v>92000000</v>
      </c>
      <c r="M2855" s="3">
        <v>494471524</v>
      </c>
      <c r="N2855" t="s">
        <v>23</v>
      </c>
      <c r="O2855">
        <v>113</v>
      </c>
      <c r="P2855">
        <f>_xlfn.XLOOKUP(D:D,CPI_Index!E:E,CPI_Index!B:B)</f>
        <v>156.9</v>
      </c>
      <c r="Q2855" s="11">
        <f>M2855*(CPI_Index!$B$112/Movies!P2855)</f>
        <v>960264329.90949643</v>
      </c>
    </row>
    <row r="2856" spans="1:17" hidden="1" x14ac:dyDescent="0.25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 s="3">
        <v>12000000</v>
      </c>
      <c r="M2856" s="3">
        <v>41205099</v>
      </c>
      <c r="N2856" t="s">
        <v>61</v>
      </c>
      <c r="O2856">
        <v>92</v>
      </c>
      <c r="P2856">
        <f>_xlfn.XLOOKUP(D:D,CPI_Index!E:E,CPI_Index!B:B)</f>
        <v>156.9</v>
      </c>
      <c r="Q2856" s="11">
        <f>M2856*(CPI_Index!$B$112/Movies!P2856)</f>
        <v>80020354.782026768</v>
      </c>
    </row>
    <row r="2857" spans="1:17" hidden="1" x14ac:dyDescent="0.25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 s="3">
        <v>75000000</v>
      </c>
      <c r="M2857" s="3">
        <v>320689294</v>
      </c>
      <c r="N2857" t="s">
        <v>1724</v>
      </c>
      <c r="O2857">
        <v>103</v>
      </c>
      <c r="P2857">
        <f>_xlfn.XLOOKUP(D:D,CPI_Index!E:E,CPI_Index!B:B)</f>
        <v>156.9</v>
      </c>
      <c r="Q2857" s="11">
        <f>M2857*(CPI_Index!$B$112/Movies!P2857)</f>
        <v>622779017.7297641</v>
      </c>
    </row>
    <row r="2858" spans="1:17" hidden="1" x14ac:dyDescent="0.25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 s="3">
        <v>9000000</v>
      </c>
      <c r="M2858" s="3">
        <v>2671291</v>
      </c>
      <c r="N2858" t="s">
        <v>3187</v>
      </c>
      <c r="O2858">
        <v>100</v>
      </c>
      <c r="P2858">
        <f>_xlfn.XLOOKUP(D:D,CPI_Index!E:E,CPI_Index!B:B)</f>
        <v>156.9</v>
      </c>
      <c r="Q2858" s="11">
        <f>M2858*(CPI_Index!$B$112/Movies!P2858)</f>
        <v>5187650.5270873159</v>
      </c>
    </row>
    <row r="2859" spans="1:17" hidden="1" x14ac:dyDescent="0.25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 s="3">
        <v>50000000</v>
      </c>
      <c r="M2859" s="3">
        <v>273552592</v>
      </c>
      <c r="N2859" t="s">
        <v>2100</v>
      </c>
      <c r="O2859">
        <v>139</v>
      </c>
      <c r="P2859">
        <f>_xlfn.XLOOKUP(D:D,CPI_Index!E:E,CPI_Index!B:B)</f>
        <v>156.9</v>
      </c>
      <c r="Q2859" s="11">
        <f>M2859*(CPI_Index!$B$112/Movies!P2859)</f>
        <v>531239482.36073929</v>
      </c>
    </row>
    <row r="2860" spans="1:17" hidden="1" x14ac:dyDescent="0.25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 s="3">
        <v>75000000</v>
      </c>
      <c r="M2860" s="3">
        <v>335062621</v>
      </c>
      <c r="N2860" t="s">
        <v>5721</v>
      </c>
      <c r="O2860">
        <v>136</v>
      </c>
      <c r="P2860">
        <f>_xlfn.XLOOKUP(D:D,CPI_Index!E:E,CPI_Index!B:B)</f>
        <v>156.9</v>
      </c>
      <c r="Q2860" s="11">
        <f>M2860*(CPI_Index!$B$112/Movies!P2860)</f>
        <v>650692037.08540463</v>
      </c>
    </row>
    <row r="2861" spans="1:17" hidden="1" x14ac:dyDescent="0.25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 s="3">
        <v>40000000</v>
      </c>
      <c r="M2861" s="3">
        <v>152266007</v>
      </c>
      <c r="N2861" t="s">
        <v>8625</v>
      </c>
      <c r="O2861">
        <v>149</v>
      </c>
      <c r="P2861">
        <f>_xlfn.XLOOKUP(D:D,CPI_Index!E:E,CPI_Index!B:B)</f>
        <v>156.9</v>
      </c>
      <c r="Q2861" s="11">
        <f>M2861*(CPI_Index!$B$112/Movies!P2861)</f>
        <v>295700779.68706179</v>
      </c>
    </row>
    <row r="2862" spans="1:17" hidden="1" x14ac:dyDescent="0.25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 s="3">
        <v>15000000</v>
      </c>
      <c r="M2862" s="3">
        <v>24819936</v>
      </c>
      <c r="N2862" t="s">
        <v>31</v>
      </c>
      <c r="O2862">
        <v>101</v>
      </c>
      <c r="P2862">
        <f>_xlfn.XLOOKUP(D:D,CPI_Index!E:E,CPI_Index!B:B)</f>
        <v>156.9</v>
      </c>
      <c r="Q2862" s="11">
        <f>M2862*(CPI_Index!$B$112/Movies!P2862)</f>
        <v>48200347.349904396</v>
      </c>
    </row>
    <row r="2863" spans="1:17" hidden="1" x14ac:dyDescent="0.25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 s="3">
        <v>30000000</v>
      </c>
      <c r="M2863" s="3">
        <v>102616183</v>
      </c>
      <c r="N2863" t="s">
        <v>44</v>
      </c>
      <c r="O2863">
        <v>129</v>
      </c>
      <c r="P2863">
        <f>_xlfn.XLOOKUP(D:D,CPI_Index!E:E,CPI_Index!B:B)</f>
        <v>156.9</v>
      </c>
      <c r="Q2863" s="11">
        <f>M2863*(CPI_Index!$B$112/Movies!P2863)</f>
        <v>199280758.19056723</v>
      </c>
    </row>
    <row r="2864" spans="1:17" hidden="1" x14ac:dyDescent="0.25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 s="3">
        <v>70000000</v>
      </c>
      <c r="M2864" s="3">
        <v>101371017</v>
      </c>
      <c r="N2864" t="s">
        <v>9030</v>
      </c>
      <c r="O2864">
        <v>106</v>
      </c>
      <c r="P2864">
        <f>_xlfn.XLOOKUP(D:D,CPI_Index!E:E,CPI_Index!B:B)</f>
        <v>156.9</v>
      </c>
      <c r="Q2864" s="11">
        <f>M2864*(CPI_Index!$B$112/Movies!P2864)</f>
        <v>196862644.23135754</v>
      </c>
    </row>
    <row r="2865" spans="1:17" hidden="1" x14ac:dyDescent="0.25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 s="3">
        <v>27000000</v>
      </c>
      <c r="M2865" s="3">
        <v>231976425</v>
      </c>
      <c r="N2865" t="s">
        <v>3744</v>
      </c>
      <c r="O2865">
        <v>162</v>
      </c>
      <c r="P2865">
        <f>_xlfn.XLOOKUP(D:D,CPI_Index!E:E,CPI_Index!B:B)</f>
        <v>156.9</v>
      </c>
      <c r="Q2865" s="11">
        <f>M2865*(CPI_Index!$B$112/Movies!P2865)</f>
        <v>450498513.04971313</v>
      </c>
    </row>
    <row r="2866" spans="1:17" hidden="1" x14ac:dyDescent="0.25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 s="3">
        <v>65000000</v>
      </c>
      <c r="M2866" s="3">
        <v>89456761</v>
      </c>
      <c r="N2866" t="s">
        <v>2026</v>
      </c>
      <c r="O2866">
        <v>121</v>
      </c>
      <c r="P2866">
        <f>_xlfn.XLOOKUP(D:D,CPI_Index!E:E,CPI_Index!B:B)</f>
        <v>156.9</v>
      </c>
      <c r="Q2866" s="11">
        <f>M2866*(CPI_Index!$B$112/Movies!P2866)</f>
        <v>173725143.89228806</v>
      </c>
    </row>
    <row r="2867" spans="1:17" hidden="1" x14ac:dyDescent="0.25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 s="3">
        <v>20831000</v>
      </c>
      <c r="N2867" t="s">
        <v>4878</v>
      </c>
      <c r="O2867">
        <v>97</v>
      </c>
      <c r="P2867">
        <f>_xlfn.XLOOKUP(D:D,CPI_Index!E:E,CPI_Index!B:B)</f>
        <v>156.9</v>
      </c>
      <c r="Q2867" s="11">
        <f>M2867*(CPI_Index!$B$112/Movies!P2867)</f>
        <v>40453828.553218611</v>
      </c>
    </row>
    <row r="2868" spans="1:17" hidden="1" x14ac:dyDescent="0.25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 s="3">
        <v>7000000</v>
      </c>
      <c r="M2868" s="3">
        <v>560069</v>
      </c>
      <c r="N2868" t="s">
        <v>31</v>
      </c>
      <c r="O2868">
        <v>91</v>
      </c>
      <c r="P2868">
        <f>_xlfn.XLOOKUP(D:D,CPI_Index!E:E,CPI_Index!B:B)</f>
        <v>156.9</v>
      </c>
      <c r="Q2868" s="11">
        <f>M2868*(CPI_Index!$B$112/Movies!P2868)</f>
        <v>1087654.7119184192</v>
      </c>
    </row>
    <row r="2869" spans="1:17" hidden="1" x14ac:dyDescent="0.25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 s="3">
        <v>10000000</v>
      </c>
      <c r="M2869" s="3">
        <v>4762310</v>
      </c>
      <c r="N2869" t="s">
        <v>9046</v>
      </c>
      <c r="O2869">
        <v>118</v>
      </c>
      <c r="P2869">
        <f>_xlfn.XLOOKUP(D:D,CPI_Index!E:E,CPI_Index!B:B)</f>
        <v>156.9</v>
      </c>
      <c r="Q2869" s="11">
        <f>M2869*(CPI_Index!$B$112/Movies!P2869)</f>
        <v>9248412.0905035045</v>
      </c>
    </row>
    <row r="2870" spans="1:17" hidden="1" x14ac:dyDescent="0.25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 s="3">
        <v>4500000</v>
      </c>
      <c r="M2870" s="3">
        <v>3802260</v>
      </c>
      <c r="N2870" t="s">
        <v>593</v>
      </c>
      <c r="O2870">
        <v>109</v>
      </c>
      <c r="P2870">
        <f>_xlfn.XLOOKUP(D:D,CPI_Index!E:E,CPI_Index!B:B)</f>
        <v>156.9</v>
      </c>
      <c r="Q2870" s="11">
        <f>M2870*(CPI_Index!$B$112/Movies!P2870)</f>
        <v>7383993.7667304007</v>
      </c>
    </row>
    <row r="2871" spans="1:17" hidden="1" x14ac:dyDescent="0.25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 s="3">
        <v>1000000</v>
      </c>
      <c r="M2871" s="3">
        <v>24444121</v>
      </c>
      <c r="N2871" t="s">
        <v>3744</v>
      </c>
      <c r="O2871">
        <v>135</v>
      </c>
      <c r="P2871">
        <f>_xlfn.XLOOKUP(D:D,CPI_Index!E:E,CPI_Index!B:B)</f>
        <v>156.9</v>
      </c>
      <c r="Q2871" s="11">
        <f>M2871*(CPI_Index!$B$112/Movies!P2871)</f>
        <v>47470514.140854046</v>
      </c>
    </row>
    <row r="2872" spans="1:17" hidden="1" x14ac:dyDescent="0.25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 s="3">
        <v>42000000</v>
      </c>
      <c r="M2872" s="3">
        <v>41083864</v>
      </c>
      <c r="N2872" t="s">
        <v>2100</v>
      </c>
      <c r="O2872">
        <v>126</v>
      </c>
      <c r="P2872">
        <f>_xlfn.XLOOKUP(D:D,CPI_Index!E:E,CPI_Index!B:B)</f>
        <v>156.9</v>
      </c>
      <c r="Q2872" s="11">
        <f>M2872*(CPI_Index!$B$112/Movies!P2872)</f>
        <v>79784916.257488847</v>
      </c>
    </row>
    <row r="2873" spans="1:17" hidden="1" x14ac:dyDescent="0.25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 s="3">
        <v>31000000</v>
      </c>
      <c r="M2873" s="3">
        <v>185260553</v>
      </c>
      <c r="N2873" t="s">
        <v>80</v>
      </c>
      <c r="O2873">
        <v>117</v>
      </c>
      <c r="P2873">
        <f>_xlfn.XLOOKUP(D:D,CPI_Index!E:E,CPI_Index!B:B)</f>
        <v>156.9</v>
      </c>
      <c r="Q2873" s="11">
        <f>M2873*(CPI_Index!$B$112/Movies!P2873)</f>
        <v>359776230.07711917</v>
      </c>
    </row>
    <row r="2874" spans="1:17" hidden="1" x14ac:dyDescent="0.25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 s="3">
        <v>26000000</v>
      </c>
      <c r="M2874" s="3">
        <v>34585416</v>
      </c>
      <c r="N2874" t="s">
        <v>9057</v>
      </c>
      <c r="O2874">
        <v>108</v>
      </c>
      <c r="P2874">
        <f>_xlfn.XLOOKUP(D:D,CPI_Index!E:E,CPI_Index!B:B)</f>
        <v>156.9</v>
      </c>
      <c r="Q2874" s="11">
        <f>M2874*(CPI_Index!$B$112/Movies!P2874)</f>
        <v>67164921.957934991</v>
      </c>
    </row>
    <row r="2875" spans="1:17" hidden="1" x14ac:dyDescent="0.25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 s="3">
        <v>40000000</v>
      </c>
      <c r="M2875" s="3">
        <v>49627779</v>
      </c>
      <c r="N2875" t="s">
        <v>2026</v>
      </c>
      <c r="O2875">
        <v>96</v>
      </c>
      <c r="P2875">
        <f>_xlfn.XLOOKUP(D:D,CPI_Index!E:E,CPI_Index!B:B)</f>
        <v>156.9</v>
      </c>
      <c r="Q2875" s="11">
        <f>M2875*(CPI_Index!$B$112/Movies!P2875)</f>
        <v>96377210.078393877</v>
      </c>
    </row>
    <row r="2876" spans="1:17" hidden="1" x14ac:dyDescent="0.25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 s="3">
        <v>27000000</v>
      </c>
      <c r="M2876" s="3">
        <v>25023434</v>
      </c>
      <c r="N2876" t="s">
        <v>8938</v>
      </c>
      <c r="O2876">
        <v>114</v>
      </c>
      <c r="P2876">
        <f>_xlfn.XLOOKUP(D:D,CPI_Index!E:E,CPI_Index!B:B)</f>
        <v>156.9</v>
      </c>
      <c r="Q2876" s="11">
        <f>M2876*(CPI_Index!$B$112/Movies!P2876)</f>
        <v>48595540.725302733</v>
      </c>
    </row>
    <row r="2877" spans="1:17" hidden="1" x14ac:dyDescent="0.25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 s="3">
        <v>100000000</v>
      </c>
      <c r="M2877" s="3">
        <v>325338851</v>
      </c>
      <c r="N2877" t="s">
        <v>611</v>
      </c>
      <c r="O2877">
        <v>91</v>
      </c>
      <c r="P2877">
        <f>_xlfn.XLOOKUP(D:D,CPI_Index!E:E,CPI_Index!B:B)</f>
        <v>156.9</v>
      </c>
      <c r="Q2877" s="11">
        <f>M2877*(CPI_Index!$B$112/Movies!P2877)</f>
        <v>631808463.35054171</v>
      </c>
    </row>
    <row r="2878" spans="1:17" hidden="1" x14ac:dyDescent="0.25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 s="3">
        <v>30000000</v>
      </c>
      <c r="M2878" s="3">
        <v>29359216</v>
      </c>
      <c r="N2878" t="s">
        <v>61</v>
      </c>
      <c r="O2878">
        <v>110</v>
      </c>
      <c r="P2878">
        <f>_xlfn.XLOOKUP(D:D,CPI_Index!E:E,CPI_Index!B:B)</f>
        <v>156.9</v>
      </c>
      <c r="Q2878" s="11">
        <f>M2878*(CPI_Index!$B$112/Movies!P2878)</f>
        <v>57015634.896112166</v>
      </c>
    </row>
    <row r="2879" spans="1:17" hidden="1" x14ac:dyDescent="0.25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 s="3">
        <v>100000000</v>
      </c>
      <c r="M2879" s="3">
        <v>242295562</v>
      </c>
      <c r="N2879" t="s">
        <v>9070</v>
      </c>
      <c r="O2879">
        <v>115</v>
      </c>
      <c r="P2879">
        <f>_xlfn.XLOOKUP(D:D,CPI_Index!E:E,CPI_Index!B:B)</f>
        <v>156.9</v>
      </c>
      <c r="Q2879" s="11">
        <f>M2879*(CPI_Index!$B$112/Movies!P2879)</f>
        <v>470538290.25748879</v>
      </c>
    </row>
    <row r="2880" spans="1:17" hidden="1" x14ac:dyDescent="0.25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 s="3">
        <v>40000000</v>
      </c>
      <c r="M2880" s="3">
        <v>113309743</v>
      </c>
      <c r="N2880" t="s">
        <v>5109</v>
      </c>
      <c r="O2880">
        <v>115</v>
      </c>
      <c r="P2880">
        <f>_xlfn.XLOOKUP(D:D,CPI_Index!E:E,CPI_Index!B:B)</f>
        <v>156.9</v>
      </c>
      <c r="Q2880" s="11">
        <f>M2880*(CPI_Index!$B$112/Movies!P2880)</f>
        <v>220047665.34161884</v>
      </c>
    </row>
    <row r="2881" spans="1:17" hidden="1" x14ac:dyDescent="0.25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 s="3">
        <v>45000000</v>
      </c>
      <c r="M2881" s="3">
        <v>146027888</v>
      </c>
      <c r="N2881" t="s">
        <v>9077</v>
      </c>
      <c r="O2881">
        <v>111</v>
      </c>
      <c r="P2881">
        <f>_xlfn.XLOOKUP(D:D,CPI_Index!E:E,CPI_Index!B:B)</f>
        <v>156.9</v>
      </c>
      <c r="Q2881" s="11">
        <f>M2881*(CPI_Index!$B$112/Movies!P2881)</f>
        <v>283586344.63734859</v>
      </c>
    </row>
    <row r="2882" spans="1:17" hidden="1" x14ac:dyDescent="0.25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 s="3">
        <v>200000</v>
      </c>
      <c r="M2882" s="3">
        <v>4555020</v>
      </c>
      <c r="N2882" t="s">
        <v>9083</v>
      </c>
      <c r="O2882">
        <v>96</v>
      </c>
      <c r="P2882">
        <f>_xlfn.XLOOKUP(D:D,CPI_Index!E:E,CPI_Index!B:B)</f>
        <v>156.9</v>
      </c>
      <c r="Q2882" s="11">
        <f>M2882*(CPI_Index!$B$112/Movies!P2882)</f>
        <v>8845854.64627151</v>
      </c>
    </row>
    <row r="2883" spans="1:17" hidden="1" x14ac:dyDescent="0.25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 s="3">
        <v>50000000</v>
      </c>
      <c r="M2883" s="3">
        <v>25477365</v>
      </c>
      <c r="N2883" t="s">
        <v>44</v>
      </c>
      <c r="O2883">
        <v>101</v>
      </c>
      <c r="P2883">
        <f>_xlfn.XLOOKUP(D:D,CPI_Index!E:E,CPI_Index!B:B)</f>
        <v>156.9</v>
      </c>
      <c r="Q2883" s="11">
        <f>M2883*(CPI_Index!$B$112/Movies!P2883)</f>
        <v>49477075.305927336</v>
      </c>
    </row>
    <row r="2884" spans="1:17" hidden="1" x14ac:dyDescent="0.25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 s="3">
        <v>10597759</v>
      </c>
      <c r="N2884" t="s">
        <v>3744</v>
      </c>
      <c r="O2884">
        <v>112</v>
      </c>
      <c r="P2884">
        <f>_xlfn.XLOOKUP(D:D,CPI_Index!E:E,CPI_Index!B:B)</f>
        <v>156.9</v>
      </c>
      <c r="Q2884" s="11">
        <f>M2884*(CPI_Index!$B$112/Movies!P2884)</f>
        <v>20580861.486934353</v>
      </c>
    </row>
    <row r="2885" spans="1:17" hidden="1" x14ac:dyDescent="0.25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 s="3">
        <v>47000000</v>
      </c>
      <c r="M2885" s="3">
        <v>102825796</v>
      </c>
      <c r="N2885" t="s">
        <v>31</v>
      </c>
      <c r="O2885">
        <v>96</v>
      </c>
      <c r="P2885">
        <f>_xlfn.XLOOKUP(D:D,CPI_Index!E:E,CPI_Index!B:B)</f>
        <v>156.9</v>
      </c>
      <c r="Q2885" s="11">
        <f>M2885*(CPI_Index!$B$112/Movies!P2885)</f>
        <v>199687826.90376034</v>
      </c>
    </row>
    <row r="2886" spans="1:17" hidden="1" x14ac:dyDescent="0.25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 s="3">
        <v>3800000</v>
      </c>
      <c r="M2886" s="3">
        <v>20949601</v>
      </c>
      <c r="N2886" t="s">
        <v>3440</v>
      </c>
      <c r="O2886">
        <v>89</v>
      </c>
      <c r="P2886">
        <f>_xlfn.XLOOKUP(D:D,CPI_Index!E:E,CPI_Index!B:B)</f>
        <v>156.9</v>
      </c>
      <c r="Q2886" s="11">
        <f>M2886*(CPI_Index!$B$112/Movies!P2886)</f>
        <v>40684151.846398979</v>
      </c>
    </row>
    <row r="2887" spans="1:17" hidden="1" x14ac:dyDescent="0.25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 s="3">
        <v>8500000</v>
      </c>
      <c r="M2887" s="3">
        <v>15315484</v>
      </c>
      <c r="N2887" t="s">
        <v>44</v>
      </c>
      <c r="O2887">
        <v>93</v>
      </c>
      <c r="P2887">
        <f>_xlfn.XLOOKUP(D:D,CPI_Index!E:E,CPI_Index!B:B)</f>
        <v>156.9</v>
      </c>
      <c r="Q2887" s="11">
        <f>M2887*(CPI_Index!$B$112/Movies!P2887)</f>
        <v>29742689.450605478</v>
      </c>
    </row>
    <row r="2888" spans="1:17" hidden="1" x14ac:dyDescent="0.25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 s="3">
        <v>3000000</v>
      </c>
      <c r="M2888" s="3">
        <v>222559</v>
      </c>
      <c r="N2888" t="s">
        <v>9098</v>
      </c>
      <c r="O2888">
        <v>101</v>
      </c>
      <c r="P2888">
        <f>_xlfn.XLOOKUP(D:D,CPI_Index!E:E,CPI_Index!B:B)</f>
        <v>156.9</v>
      </c>
      <c r="Q2888" s="11">
        <f>M2888*(CPI_Index!$B$112/Movies!P2888)</f>
        <v>432209.8616953473</v>
      </c>
    </row>
    <row r="2889" spans="1:17" hidden="1" x14ac:dyDescent="0.25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 s="3">
        <v>54000000</v>
      </c>
      <c r="M2889" s="3">
        <v>273961019</v>
      </c>
      <c r="N2889" t="s">
        <v>4878</v>
      </c>
      <c r="O2889">
        <v>95</v>
      </c>
      <c r="P2889">
        <f>_xlfn.XLOOKUP(D:D,CPI_Index!E:E,CPI_Index!B:B)</f>
        <v>156.9</v>
      </c>
      <c r="Q2889" s="11">
        <f>M2889*(CPI_Index!$B$112/Movies!P2889)</f>
        <v>532032648.11536008</v>
      </c>
    </row>
    <row r="2890" spans="1:17" hidden="1" x14ac:dyDescent="0.25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 s="3">
        <v>18000000</v>
      </c>
      <c r="M2890" s="3">
        <v>4770222</v>
      </c>
      <c r="N2890" t="s">
        <v>5109</v>
      </c>
      <c r="O2890">
        <v>242</v>
      </c>
      <c r="P2890">
        <f>_xlfn.XLOOKUP(D:D,CPI_Index!E:E,CPI_Index!B:B)</f>
        <v>156.9</v>
      </c>
      <c r="Q2890" s="11">
        <f>M2890*(CPI_Index!$B$112/Movies!P2890)</f>
        <v>9263777.2045889087</v>
      </c>
    </row>
    <row r="2891" spans="1:17" hidden="1" x14ac:dyDescent="0.25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 s="3">
        <v>4100000</v>
      </c>
      <c r="M2891" s="3">
        <v>12008376</v>
      </c>
      <c r="N2891" t="s">
        <v>8938</v>
      </c>
      <c r="O2891">
        <v>109</v>
      </c>
      <c r="P2891">
        <f>_xlfn.XLOOKUP(D:D,CPI_Index!E:E,CPI_Index!B:B)</f>
        <v>156.9</v>
      </c>
      <c r="Q2891" s="11">
        <f>M2891*(CPI_Index!$B$112/Movies!P2891)</f>
        <v>23320281.499043975</v>
      </c>
    </row>
    <row r="2892" spans="1:17" hidden="1" x14ac:dyDescent="0.25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 s="3">
        <v>55000000</v>
      </c>
      <c r="M2892" s="3">
        <v>38619405</v>
      </c>
      <c r="N2892" t="s">
        <v>8580</v>
      </c>
      <c r="O2892">
        <v>110</v>
      </c>
      <c r="P2892">
        <f>_xlfn.XLOOKUP(D:D,CPI_Index!E:E,CPI_Index!B:B)</f>
        <v>156.9</v>
      </c>
      <c r="Q2892" s="11">
        <f>M2892*(CPI_Index!$B$112/Movies!P2892)</f>
        <v>74998933.738049701</v>
      </c>
    </row>
    <row r="2893" spans="1:17" hidden="1" x14ac:dyDescent="0.25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 s="3">
        <v>46000000</v>
      </c>
      <c r="M2893" s="3">
        <v>100860818</v>
      </c>
      <c r="N2893" t="s">
        <v>9109</v>
      </c>
      <c r="O2893">
        <v>116</v>
      </c>
      <c r="P2893">
        <f>_xlfn.XLOOKUP(D:D,CPI_Index!E:E,CPI_Index!B:B)</f>
        <v>156.9</v>
      </c>
      <c r="Q2893" s="11">
        <f>M2893*(CPI_Index!$B$112/Movies!P2893)</f>
        <v>195871837.12300828</v>
      </c>
    </row>
    <row r="2894" spans="1:17" hidden="1" x14ac:dyDescent="0.25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 s="3">
        <v>26000000</v>
      </c>
      <c r="M2894" s="3">
        <v>181489203</v>
      </c>
      <c r="N2894" t="s">
        <v>44</v>
      </c>
      <c r="O2894">
        <v>103</v>
      </c>
      <c r="P2894">
        <f>_xlfn.XLOOKUP(D:D,CPI_Index!E:E,CPI_Index!B:B)</f>
        <v>156.9</v>
      </c>
      <c r="Q2894" s="11">
        <f>M2894*(CPI_Index!$B$112/Movies!P2894)</f>
        <v>352452263.56978965</v>
      </c>
    </row>
    <row r="2895" spans="1:17" hidden="1" x14ac:dyDescent="0.25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 s="3">
        <v>9000000</v>
      </c>
      <c r="M2895" s="3">
        <v>41590886</v>
      </c>
      <c r="N2895" t="s">
        <v>2026</v>
      </c>
      <c r="O2895">
        <v>123</v>
      </c>
      <c r="P2895">
        <f>_xlfn.XLOOKUP(D:D,CPI_Index!E:E,CPI_Index!B:B)</f>
        <v>156.9</v>
      </c>
      <c r="Q2895" s="11">
        <f>M2895*(CPI_Index!$B$112/Movies!P2895)</f>
        <v>80769553.627788395</v>
      </c>
    </row>
    <row r="2896" spans="1:17" hidden="1" x14ac:dyDescent="0.25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 s="3">
        <v>38000000</v>
      </c>
      <c r="M2896" s="3">
        <v>28946127</v>
      </c>
      <c r="N2896" t="s">
        <v>1724</v>
      </c>
      <c r="O2896">
        <v>79</v>
      </c>
      <c r="P2896">
        <f>_xlfn.XLOOKUP(D:D,CPI_Index!E:E,CPI_Index!B:B)</f>
        <v>156.9</v>
      </c>
      <c r="Q2896" s="11">
        <f>M2896*(CPI_Index!$B$112/Movies!P2896)</f>
        <v>56213415.531548753</v>
      </c>
    </row>
    <row r="2897" spans="1:17" hidden="1" x14ac:dyDescent="0.25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 s="3">
        <v>57000000</v>
      </c>
      <c r="M2897" s="3">
        <v>115267375</v>
      </c>
      <c r="N2897" t="s">
        <v>61</v>
      </c>
      <c r="O2897">
        <v>103</v>
      </c>
      <c r="P2897">
        <f>_xlfn.XLOOKUP(D:D,CPI_Index!E:E,CPI_Index!B:B)</f>
        <v>156.9</v>
      </c>
      <c r="Q2897" s="11">
        <f>M2897*(CPI_Index!$B$112/Movies!P2897)</f>
        <v>223849389.181007</v>
      </c>
    </row>
    <row r="2898" spans="1:17" hidden="1" x14ac:dyDescent="0.25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 s="3">
        <v>55000000</v>
      </c>
      <c r="M2898" s="3">
        <v>121969216</v>
      </c>
      <c r="N2898" t="s">
        <v>23</v>
      </c>
      <c r="O2898">
        <v>133</v>
      </c>
      <c r="P2898">
        <f>_xlfn.XLOOKUP(D:D,CPI_Index!E:E,CPI_Index!B:B)</f>
        <v>156.9</v>
      </c>
      <c r="Q2898" s="11">
        <f>M2898*(CPI_Index!$B$112/Movies!P2898)</f>
        <v>236864372.94582534</v>
      </c>
    </row>
    <row r="2899" spans="1:17" hidden="1" x14ac:dyDescent="0.25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 s="3">
        <v>15000000</v>
      </c>
      <c r="M2899" s="3">
        <v>13427615</v>
      </c>
      <c r="N2899" t="s">
        <v>118</v>
      </c>
      <c r="O2899">
        <v>88</v>
      </c>
      <c r="P2899">
        <f>_xlfn.XLOOKUP(D:D,CPI_Index!E:E,CPI_Index!B:B)</f>
        <v>156.9</v>
      </c>
      <c r="Q2899" s="11">
        <f>M2899*(CPI_Index!$B$112/Movies!P2899)</f>
        <v>26076445.446144037</v>
      </c>
    </row>
    <row r="2900" spans="1:17" hidden="1" x14ac:dyDescent="0.25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 s="3">
        <v>45000000</v>
      </c>
      <c r="M2900" s="3">
        <v>58620973</v>
      </c>
      <c r="N2900" t="s">
        <v>5721</v>
      </c>
      <c r="O2900">
        <v>113</v>
      </c>
      <c r="P2900">
        <f>_xlfn.XLOOKUP(D:D,CPI_Index!E:E,CPI_Index!B:B)</f>
        <v>156.9</v>
      </c>
      <c r="Q2900" s="11">
        <f>M2900*(CPI_Index!$B$112/Movies!P2900)</f>
        <v>113842004.28999361</v>
      </c>
    </row>
    <row r="2901" spans="1:17" hidden="1" x14ac:dyDescent="0.25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 s="3">
        <v>38000000</v>
      </c>
      <c r="M2901" s="3">
        <v>10292300</v>
      </c>
      <c r="N2901" t="s">
        <v>5721</v>
      </c>
      <c r="O2901">
        <v>129</v>
      </c>
      <c r="P2901">
        <f>_xlfn.XLOOKUP(D:D,CPI_Index!E:E,CPI_Index!B:B)</f>
        <v>156.9</v>
      </c>
      <c r="Q2901" s="11">
        <f>M2901*(CPI_Index!$B$112/Movies!P2901)</f>
        <v>19987659.719566602</v>
      </c>
    </row>
    <row r="2902" spans="1:17" hidden="1" x14ac:dyDescent="0.25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 s="3">
        <v>22955097</v>
      </c>
      <c r="N2902" t="s">
        <v>1724</v>
      </c>
      <c r="O2902">
        <v>104</v>
      </c>
      <c r="P2902">
        <f>_xlfn.XLOOKUP(D:D,CPI_Index!E:E,CPI_Index!B:B)</f>
        <v>156.9</v>
      </c>
      <c r="Q2902" s="11">
        <f>M2902*(CPI_Index!$B$112/Movies!P2902)</f>
        <v>44578827.634799235</v>
      </c>
    </row>
    <row r="2903" spans="1:17" hidden="1" x14ac:dyDescent="0.25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 s="3">
        <v>50000000</v>
      </c>
      <c r="M2903" s="3">
        <v>150270147</v>
      </c>
      <c r="N2903" t="s">
        <v>180</v>
      </c>
      <c r="O2903">
        <v>108</v>
      </c>
      <c r="P2903">
        <f>_xlfn.XLOOKUP(D:D,CPI_Index!E:E,CPI_Index!B:B)</f>
        <v>156.9</v>
      </c>
      <c r="Q2903" s="11">
        <f>M2903*(CPI_Index!$B$112/Movies!P2903)</f>
        <v>291824817.02294451</v>
      </c>
    </row>
    <row r="2904" spans="1:17" hidden="1" x14ac:dyDescent="0.25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 s="3">
        <v>6000000</v>
      </c>
      <c r="M2904" s="3">
        <v>22231658</v>
      </c>
      <c r="N2904" t="s">
        <v>3744</v>
      </c>
      <c r="O2904">
        <v>120</v>
      </c>
      <c r="P2904">
        <f>_xlfn.XLOOKUP(D:D,CPI_Index!E:E,CPI_Index!B:B)</f>
        <v>156.9</v>
      </c>
      <c r="Q2904" s="11">
        <f>M2904*(CPI_Index!$B$112/Movies!P2904)</f>
        <v>43173908.174633518</v>
      </c>
    </row>
    <row r="2905" spans="1:17" hidden="1" x14ac:dyDescent="0.25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 s="3">
        <v>50000000</v>
      </c>
      <c r="M2905" s="3">
        <v>60209334</v>
      </c>
      <c r="N2905" t="s">
        <v>9137</v>
      </c>
      <c r="O2905">
        <v>107</v>
      </c>
      <c r="P2905">
        <f>_xlfn.XLOOKUP(D:D,CPI_Index!E:E,CPI_Index!B:B)</f>
        <v>156.9</v>
      </c>
      <c r="Q2905" s="11">
        <f>M2905*(CPI_Index!$B$112/Movies!P2905)</f>
        <v>116926603.37667303</v>
      </c>
    </row>
    <row r="2906" spans="1:17" hidden="1" x14ac:dyDescent="0.25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 s="3">
        <v>3000000</v>
      </c>
      <c r="M2906" s="3">
        <v>4109095</v>
      </c>
      <c r="N2906" t="s">
        <v>9141</v>
      </c>
      <c r="O2906">
        <v>114</v>
      </c>
      <c r="P2906">
        <f>_xlfn.XLOOKUP(D:D,CPI_Index!E:E,CPI_Index!B:B)</f>
        <v>156.9</v>
      </c>
      <c r="Q2906" s="11">
        <f>M2906*(CPI_Index!$B$112/Movies!P2906)</f>
        <v>7979867.727852134</v>
      </c>
    </row>
    <row r="2907" spans="1:17" hidden="1" x14ac:dyDescent="0.25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 s="3">
        <v>25000000</v>
      </c>
      <c r="M2907" s="3">
        <v>7343114</v>
      </c>
      <c r="N2907" t="s">
        <v>180</v>
      </c>
      <c r="O2907">
        <v>124</v>
      </c>
      <c r="P2907">
        <f>_xlfn.XLOOKUP(D:D,CPI_Index!E:E,CPI_Index!B:B)</f>
        <v>156.9</v>
      </c>
      <c r="Q2907" s="11">
        <f>M2907*(CPI_Index!$B$112/Movies!P2907)</f>
        <v>14260336.74824729</v>
      </c>
    </row>
    <row r="2908" spans="1:17" hidden="1" x14ac:dyDescent="0.25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 s="3">
        <v>1605</v>
      </c>
      <c r="N2908" t="s">
        <v>9148</v>
      </c>
      <c r="O2908">
        <v>110</v>
      </c>
      <c r="P2908">
        <f>_xlfn.XLOOKUP(D:D,CPI_Index!E:E,CPI_Index!B:B)</f>
        <v>156.9</v>
      </c>
      <c r="Q2908" s="11">
        <f>M2908*(CPI_Index!$B$112/Movies!P2908)</f>
        <v>3116.9120458891011</v>
      </c>
    </row>
    <row r="2909" spans="1:17" hidden="1" x14ac:dyDescent="0.25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 s="3">
        <v>4000000</v>
      </c>
      <c r="M2909" s="3">
        <v>2923982</v>
      </c>
      <c r="N2909" t="s">
        <v>5109</v>
      </c>
      <c r="O2909">
        <v>84</v>
      </c>
      <c r="P2909">
        <f>_xlfn.XLOOKUP(D:D,CPI_Index!E:E,CPI_Index!B:B)</f>
        <v>156.9</v>
      </c>
      <c r="Q2909" s="11">
        <f>M2909*(CPI_Index!$B$112/Movies!P2909)</f>
        <v>5678376.7711918419</v>
      </c>
    </row>
    <row r="2910" spans="1:17" hidden="1" x14ac:dyDescent="0.25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 s="3">
        <v>4500000</v>
      </c>
      <c r="M2910" s="3">
        <v>13417292</v>
      </c>
      <c r="N2910" t="s">
        <v>1985</v>
      </c>
      <c r="O2910">
        <v>136</v>
      </c>
      <c r="P2910">
        <f>_xlfn.XLOOKUP(D:D,CPI_Index!E:E,CPI_Index!B:B)</f>
        <v>156.9</v>
      </c>
      <c r="Q2910" s="11">
        <f>M2910*(CPI_Index!$B$112/Movies!P2910)</f>
        <v>26056398.16698534</v>
      </c>
    </row>
    <row r="2911" spans="1:17" hidden="1" x14ac:dyDescent="0.25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 s="3">
        <v>80000000</v>
      </c>
      <c r="M2911" s="3">
        <v>159212469</v>
      </c>
      <c r="N2911" t="s">
        <v>61</v>
      </c>
      <c r="O2911">
        <v>114</v>
      </c>
      <c r="P2911">
        <f>_xlfn.XLOOKUP(D:D,CPI_Index!E:E,CPI_Index!B:B)</f>
        <v>156.9</v>
      </c>
      <c r="Q2911" s="11">
        <f>M2911*(CPI_Index!$B$112/Movies!P2911)</f>
        <v>309190817.74569786</v>
      </c>
    </row>
    <row r="2912" spans="1:17" hidden="1" x14ac:dyDescent="0.25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 s="3">
        <v>67000000</v>
      </c>
      <c r="M2912" s="3">
        <v>47267001</v>
      </c>
      <c r="N2912" t="s">
        <v>2026</v>
      </c>
      <c r="O2912">
        <v>101</v>
      </c>
      <c r="P2912">
        <f>_xlfn.XLOOKUP(D:D,CPI_Index!E:E,CPI_Index!B:B)</f>
        <v>156.9</v>
      </c>
      <c r="Q2912" s="11">
        <f>M2912*(CPI_Index!$B$112/Movies!P2912)</f>
        <v>91792576.193116635</v>
      </c>
    </row>
    <row r="2913" spans="1:17" hidden="1" x14ac:dyDescent="0.25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 s="3">
        <v>25000000</v>
      </c>
      <c r="M2913" s="3">
        <v>14063331</v>
      </c>
      <c r="N2913" t="s">
        <v>6777</v>
      </c>
      <c r="O2913">
        <v>115</v>
      </c>
      <c r="P2913">
        <f>_xlfn.XLOOKUP(D:D,CPI_Index!E:E,CPI_Index!B:B)</f>
        <v>156.9</v>
      </c>
      <c r="Q2913" s="11">
        <f>M2913*(CPI_Index!$B$112/Movies!P2913)</f>
        <v>27311006.728489481</v>
      </c>
    </row>
    <row r="2914" spans="1:17" hidden="1" x14ac:dyDescent="0.25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 s="3">
        <v>80000000</v>
      </c>
      <c r="M2914" s="3">
        <v>309492681</v>
      </c>
      <c r="N2914" t="s">
        <v>2092</v>
      </c>
      <c r="O2914">
        <v>121</v>
      </c>
      <c r="P2914">
        <f>_xlfn.XLOOKUP(D:D,CPI_Index!E:E,CPI_Index!B:B)</f>
        <v>156.9</v>
      </c>
      <c r="Q2914" s="11">
        <f>M2914*(CPI_Index!$B$112/Movies!P2914)</f>
        <v>601035181.01147223</v>
      </c>
    </row>
    <row r="2915" spans="1:17" hidden="1" x14ac:dyDescent="0.25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 s="3">
        <v>12000000</v>
      </c>
      <c r="M2915" s="3">
        <v>63118386</v>
      </c>
      <c r="N2915" t="s">
        <v>44</v>
      </c>
      <c r="O2915">
        <v>81</v>
      </c>
      <c r="P2915">
        <f>_xlfn.XLOOKUP(D:D,CPI_Index!E:E,CPI_Index!B:B)</f>
        <v>156.9</v>
      </c>
      <c r="Q2915" s="11">
        <f>M2915*(CPI_Index!$B$112/Movies!P2915)</f>
        <v>122575986.06883365</v>
      </c>
    </row>
    <row r="2916" spans="1:17" hidden="1" x14ac:dyDescent="0.25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 s="3">
        <v>22000000</v>
      </c>
      <c r="M2916" s="3">
        <v>25143818</v>
      </c>
      <c r="N2916" t="s">
        <v>31</v>
      </c>
      <c r="O2916">
        <v>107</v>
      </c>
      <c r="P2916">
        <f>_xlfn.XLOOKUP(D:D,CPI_Index!E:E,CPI_Index!B:B)</f>
        <v>156.9</v>
      </c>
      <c r="Q2916" s="11">
        <f>M2916*(CPI_Index!$B$112/Movies!P2916)</f>
        <v>48829326.60675589</v>
      </c>
    </row>
    <row r="2917" spans="1:17" hidden="1" x14ac:dyDescent="0.25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 s="3">
        <v>45000000</v>
      </c>
      <c r="M2917" s="3">
        <v>53854588</v>
      </c>
      <c r="N2917" t="s">
        <v>8625</v>
      </c>
      <c r="O2917">
        <v>135</v>
      </c>
      <c r="P2917">
        <f>_xlfn.XLOOKUP(D:D,CPI_Index!E:E,CPI_Index!B:B)</f>
        <v>156.9</v>
      </c>
      <c r="Q2917" s="11">
        <f>M2917*(CPI_Index!$B$112/Movies!P2917)</f>
        <v>104585678.54429573</v>
      </c>
    </row>
    <row r="2918" spans="1:17" hidden="1" x14ac:dyDescent="0.25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 s="3">
        <v>9000000</v>
      </c>
      <c r="M2918" s="3">
        <v>3793614</v>
      </c>
      <c r="N2918" t="s">
        <v>7571</v>
      </c>
      <c r="O2918">
        <v>98</v>
      </c>
      <c r="P2918">
        <f>_xlfn.XLOOKUP(D:D,CPI_Index!E:E,CPI_Index!B:B)</f>
        <v>156.9</v>
      </c>
      <c r="Q2918" s="11">
        <f>M2918*(CPI_Index!$B$112/Movies!P2918)</f>
        <v>7367203.2237093681</v>
      </c>
    </row>
    <row r="2919" spans="1:17" hidden="1" x14ac:dyDescent="0.25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 s="3">
        <v>3828405</v>
      </c>
      <c r="N2919" t="s">
        <v>9176</v>
      </c>
      <c r="O2919">
        <v>159</v>
      </c>
      <c r="P2919">
        <f>_xlfn.XLOOKUP(D:D,CPI_Index!E:E,CPI_Index!B:B)</f>
        <v>156.9</v>
      </c>
      <c r="Q2919" s="11">
        <f>M2919*(CPI_Index!$B$112/Movies!P2919)</f>
        <v>7434767.3900573608</v>
      </c>
    </row>
    <row r="2920" spans="1:17" hidden="1" x14ac:dyDescent="0.25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 s="3">
        <v>45000000</v>
      </c>
      <c r="M2920" s="3">
        <v>17323326</v>
      </c>
      <c r="N2920" t="s">
        <v>44</v>
      </c>
      <c r="O2920">
        <v>100</v>
      </c>
      <c r="P2920">
        <f>_xlfn.XLOOKUP(D:D,CPI_Index!E:E,CPI_Index!B:B)</f>
        <v>156.9</v>
      </c>
      <c r="Q2920" s="11">
        <f>M2920*(CPI_Index!$B$112/Movies!P2920)</f>
        <v>33641921.173996173</v>
      </c>
    </row>
    <row r="2921" spans="1:17" hidden="1" x14ac:dyDescent="0.25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 s="3">
        <v>55000000</v>
      </c>
      <c r="M2921" s="3">
        <v>18626419</v>
      </c>
      <c r="N2921" t="s">
        <v>2100</v>
      </c>
      <c r="O2921">
        <v>116</v>
      </c>
      <c r="P2921">
        <f>_xlfn.XLOOKUP(D:D,CPI_Index!E:E,CPI_Index!B:B)</f>
        <v>156.9</v>
      </c>
      <c r="Q2921" s="11">
        <f>M2921*(CPI_Index!$B$112/Movies!P2921)</f>
        <v>36172529.441045247</v>
      </c>
    </row>
    <row r="2922" spans="1:17" hidden="1" x14ac:dyDescent="0.25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 s="3">
        <v>20000000</v>
      </c>
      <c r="M2922" s="3">
        <v>26877589</v>
      </c>
      <c r="N2922" t="s">
        <v>44</v>
      </c>
      <c r="O2922">
        <v>101</v>
      </c>
      <c r="P2922">
        <f>_xlfn.XLOOKUP(D:D,CPI_Index!E:E,CPI_Index!B:B)</f>
        <v>156.9</v>
      </c>
      <c r="Q2922" s="11">
        <f>M2922*(CPI_Index!$B$112/Movies!P2922)</f>
        <v>52196312.098789036</v>
      </c>
    </row>
    <row r="2923" spans="1:17" hidden="1" x14ac:dyDescent="0.25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 s="3">
        <v>11132210</v>
      </c>
      <c r="N2923" t="s">
        <v>8938</v>
      </c>
      <c r="O2923">
        <v>104</v>
      </c>
      <c r="P2923">
        <f>_xlfn.XLOOKUP(D:D,CPI_Index!E:E,CPI_Index!B:B)</f>
        <v>156.9</v>
      </c>
      <c r="Q2923" s="11">
        <f>M2923*(CPI_Index!$B$112/Movies!P2923)</f>
        <v>21618766.010197576</v>
      </c>
    </row>
    <row r="2924" spans="1:17" hidden="1" x14ac:dyDescent="0.25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 s="3">
        <v>1300000</v>
      </c>
      <c r="M2924" s="3">
        <v>749741</v>
      </c>
      <c r="N2924" t="s">
        <v>9187</v>
      </c>
      <c r="O2924">
        <v>95</v>
      </c>
      <c r="P2924">
        <f>_xlfn.XLOOKUP(D:D,CPI_Index!E:E,CPI_Index!B:B)</f>
        <v>156.9</v>
      </c>
      <c r="Q2924" s="11">
        <f>M2924*(CPI_Index!$B$112/Movies!P2924)</f>
        <v>1455997.9776927978</v>
      </c>
    </row>
    <row r="2925" spans="1:17" hidden="1" x14ac:dyDescent="0.25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 s="3">
        <v>36000000</v>
      </c>
      <c r="M2925" s="3">
        <v>20300385</v>
      </c>
      <c r="N2925" t="s">
        <v>31</v>
      </c>
      <c r="O2925">
        <v>130</v>
      </c>
      <c r="P2925">
        <f>_xlfn.XLOOKUP(D:D,CPI_Index!E:E,CPI_Index!B:B)</f>
        <v>156.9</v>
      </c>
      <c r="Q2925" s="11">
        <f>M2925*(CPI_Index!$B$112/Movies!P2925)</f>
        <v>39423373.546845123</v>
      </c>
    </row>
    <row r="2926" spans="1:17" hidden="1" x14ac:dyDescent="0.25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 s="3">
        <v>3000000</v>
      </c>
      <c r="M2926" s="3">
        <v>295493</v>
      </c>
      <c r="N2926" t="s">
        <v>9192</v>
      </c>
      <c r="O2926">
        <v>102</v>
      </c>
      <c r="P2926">
        <f>_xlfn.XLOOKUP(D:D,CPI_Index!E:E,CPI_Index!B:B)</f>
        <v>156.9</v>
      </c>
      <c r="Q2926" s="11">
        <f>M2926*(CPI_Index!$B$112/Movies!P2926)</f>
        <v>573847.78266411717</v>
      </c>
    </row>
    <row r="2927" spans="1:17" hidden="1" x14ac:dyDescent="0.25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 s="3">
        <v>20000000</v>
      </c>
      <c r="M2927" s="3">
        <v>18937262</v>
      </c>
      <c r="N2927" t="s">
        <v>2982</v>
      </c>
      <c r="O2927">
        <v>93</v>
      </c>
      <c r="P2927">
        <f>_xlfn.XLOOKUP(D:D,CPI_Index!E:E,CPI_Index!B:B)</f>
        <v>156.9</v>
      </c>
      <c r="Q2927" s="11">
        <f>M2927*(CPI_Index!$B$112/Movies!P2927)</f>
        <v>36776186.943275966</v>
      </c>
    </row>
    <row r="2928" spans="1:17" hidden="1" x14ac:dyDescent="0.25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 s="3">
        <v>31000000</v>
      </c>
      <c r="M2928" s="3">
        <v>37553752</v>
      </c>
      <c r="N2928" t="s">
        <v>180</v>
      </c>
      <c r="O2928">
        <v>92</v>
      </c>
      <c r="P2928">
        <f>_xlfn.XLOOKUP(D:D,CPI_Index!E:E,CPI_Index!B:B)</f>
        <v>156.9</v>
      </c>
      <c r="Q2928" s="11">
        <f>M2928*(CPI_Index!$B$112/Movies!P2928)</f>
        <v>72929434.253664747</v>
      </c>
    </row>
    <row r="2929" spans="1:17" hidden="1" x14ac:dyDescent="0.25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 s="3">
        <v>119718203</v>
      </c>
      <c r="N2929" t="s">
        <v>6996</v>
      </c>
      <c r="O2929">
        <v>105</v>
      </c>
      <c r="P2929">
        <f>_xlfn.XLOOKUP(D:D,CPI_Index!E:E,CPI_Index!B:B)</f>
        <v>156.9</v>
      </c>
      <c r="Q2929" s="11">
        <f>M2929*(CPI_Index!$B$112/Movies!P2929)</f>
        <v>232492902.83046526</v>
      </c>
    </row>
    <row r="2930" spans="1:17" hidden="1" x14ac:dyDescent="0.25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 s="3">
        <v>29000000</v>
      </c>
      <c r="M2930" s="3">
        <v>11526099</v>
      </c>
      <c r="N2930" t="s">
        <v>6210</v>
      </c>
      <c r="O2930">
        <v>107</v>
      </c>
      <c r="P2930">
        <f>_xlfn.XLOOKUP(D:D,CPI_Index!E:E,CPI_Index!B:B)</f>
        <v>156.9</v>
      </c>
      <c r="Q2930" s="11">
        <f>M2930*(CPI_Index!$B$112/Movies!P2930)</f>
        <v>22383698.950286806</v>
      </c>
    </row>
    <row r="2931" spans="1:17" hidden="1" x14ac:dyDescent="0.25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 s="3">
        <v>60000000</v>
      </c>
      <c r="M2931" s="3">
        <v>129832389</v>
      </c>
      <c r="N2931" t="s">
        <v>9203</v>
      </c>
      <c r="O2931">
        <v>89</v>
      </c>
      <c r="P2931">
        <f>_xlfn.XLOOKUP(D:D,CPI_Index!E:E,CPI_Index!B:B)</f>
        <v>156.9</v>
      </c>
      <c r="Q2931" s="11">
        <f>M2931*(CPI_Index!$B$112/Movies!P2931)</f>
        <v>252134664.93499041</v>
      </c>
    </row>
    <row r="2932" spans="1:17" hidden="1" x14ac:dyDescent="0.25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 s="3">
        <v>3500000</v>
      </c>
      <c r="M2932" s="3">
        <v>9538948</v>
      </c>
      <c r="N2932" t="s">
        <v>8435</v>
      </c>
      <c r="O2932">
        <v>96</v>
      </c>
      <c r="P2932">
        <f>_xlfn.XLOOKUP(D:D,CPI_Index!E:E,CPI_Index!B:B)</f>
        <v>156.9</v>
      </c>
      <c r="Q2932" s="11">
        <f>M2932*(CPI_Index!$B$112/Movies!P2932)</f>
        <v>18524649.17527087</v>
      </c>
    </row>
    <row r="2933" spans="1:17" hidden="1" x14ac:dyDescent="0.25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 s="3">
        <v>2576738</v>
      </c>
      <c r="N2933" t="s">
        <v>1985</v>
      </c>
      <c r="O2933">
        <v>108</v>
      </c>
      <c r="P2933">
        <f>_xlfn.XLOOKUP(D:D,CPI_Index!E:E,CPI_Index!B:B)</f>
        <v>156.9</v>
      </c>
      <c r="Q2933" s="11">
        <f>M2933*(CPI_Index!$B$112/Movies!P2933)</f>
        <v>5004028.4805608662</v>
      </c>
    </row>
    <row r="2934" spans="1:17" hidden="1" x14ac:dyDescent="0.25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 s="3">
        <v>5500000</v>
      </c>
      <c r="M2934" s="3">
        <v>35999081</v>
      </c>
      <c r="N2934" t="s">
        <v>6687</v>
      </c>
      <c r="O2934">
        <v>105</v>
      </c>
      <c r="P2934">
        <f>_xlfn.XLOOKUP(D:D,CPI_Index!E:E,CPI_Index!B:B)</f>
        <v>156.9</v>
      </c>
      <c r="Q2934" s="11">
        <f>M2934*(CPI_Index!$B$112/Movies!P2934)</f>
        <v>69910261.189929888</v>
      </c>
    </row>
    <row r="2935" spans="1:17" hidden="1" x14ac:dyDescent="0.25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 s="3">
        <v>32417995</v>
      </c>
      <c r="N2935" t="s">
        <v>8319</v>
      </c>
      <c r="O2935">
        <v>87</v>
      </c>
      <c r="P2935">
        <f>_xlfn.XLOOKUP(D:D,CPI_Index!E:E,CPI_Index!B:B)</f>
        <v>156.9</v>
      </c>
      <c r="Q2935" s="11">
        <f>M2935*(CPI_Index!$B$112/Movies!P2935)</f>
        <v>62955787.613129377</v>
      </c>
    </row>
    <row r="2936" spans="1:17" hidden="1" x14ac:dyDescent="0.25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 s="3">
        <v>25000000</v>
      </c>
      <c r="M2936" s="3">
        <v>14502483</v>
      </c>
      <c r="N2936" t="s">
        <v>31</v>
      </c>
      <c r="O2936">
        <v>101</v>
      </c>
      <c r="P2936">
        <f>_xlfn.XLOOKUP(D:D,CPI_Index!E:E,CPI_Index!B:B)</f>
        <v>156.9</v>
      </c>
      <c r="Q2936" s="11">
        <f>M2936*(CPI_Index!$B$112/Movies!P2936)</f>
        <v>28163840.472275332</v>
      </c>
    </row>
    <row r="2937" spans="1:17" hidden="1" x14ac:dyDescent="0.25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 s="3">
        <v>97529550</v>
      </c>
      <c r="N2937" t="s">
        <v>9109</v>
      </c>
      <c r="O2937">
        <v>108</v>
      </c>
      <c r="P2937">
        <f>_xlfn.XLOOKUP(D:D,CPI_Index!E:E,CPI_Index!B:B)</f>
        <v>156.9</v>
      </c>
      <c r="Q2937" s="11">
        <f>M2937*(CPI_Index!$B$112/Movies!P2937)</f>
        <v>189402510.42065009</v>
      </c>
    </row>
    <row r="2938" spans="1:17" hidden="1" x14ac:dyDescent="0.25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 s="3">
        <v>5000000</v>
      </c>
      <c r="M2938" s="3">
        <v>12408986</v>
      </c>
      <c r="N2938" t="s">
        <v>31</v>
      </c>
      <c r="O2938">
        <v>135</v>
      </c>
      <c r="P2938">
        <f>_xlfn.XLOOKUP(D:D,CPI_Index!E:E,CPI_Index!B:B)</f>
        <v>156.9</v>
      </c>
      <c r="Q2938" s="11">
        <f>M2938*(CPI_Index!$B$112/Movies!P2938)</f>
        <v>24098266.629700445</v>
      </c>
    </row>
    <row r="2939" spans="1:17" hidden="1" x14ac:dyDescent="0.25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 s="3">
        <v>25000000</v>
      </c>
      <c r="M2939" s="3">
        <v>11135803</v>
      </c>
      <c r="N2939" t="s">
        <v>23</v>
      </c>
      <c r="O2939">
        <v>133</v>
      </c>
      <c r="P2939">
        <f>_xlfn.XLOOKUP(D:D,CPI_Index!E:E,CPI_Index!B:B)</f>
        <v>156.9</v>
      </c>
      <c r="Q2939" s="11">
        <f>M2939*(CPI_Index!$B$112/Movies!P2939)</f>
        <v>21625743.620777562</v>
      </c>
    </row>
    <row r="2940" spans="1:17" hidden="1" x14ac:dyDescent="0.25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 s="3">
        <v>32000000</v>
      </c>
      <c r="M2940" s="3">
        <v>152036382</v>
      </c>
      <c r="N2940" t="s">
        <v>2092</v>
      </c>
      <c r="O2940">
        <v>123</v>
      </c>
      <c r="P2940">
        <f>_xlfn.XLOOKUP(D:D,CPI_Index!E:E,CPI_Index!B:B)</f>
        <v>156.9</v>
      </c>
      <c r="Q2940" s="11">
        <f>M2940*(CPI_Index!$B$112/Movies!P2940)</f>
        <v>295254847.64435947</v>
      </c>
    </row>
    <row r="2941" spans="1:17" hidden="1" x14ac:dyDescent="0.25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 s="3">
        <v>12000000</v>
      </c>
      <c r="M2941" s="3">
        <v>26570048</v>
      </c>
      <c r="N2941" t="s">
        <v>44</v>
      </c>
      <c r="O2941">
        <v>100</v>
      </c>
      <c r="P2941">
        <f>_xlfn.XLOOKUP(D:D,CPI_Index!E:E,CPI_Index!B:B)</f>
        <v>156.9</v>
      </c>
      <c r="Q2941" s="11">
        <f>M2941*(CPI_Index!$B$112/Movies!P2941)</f>
        <v>51599067.084767364</v>
      </c>
    </row>
    <row r="2942" spans="1:17" hidden="1" x14ac:dyDescent="0.25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 s="3">
        <v>25530000</v>
      </c>
      <c r="M2942" s="3">
        <v>20080020</v>
      </c>
      <c r="N2942" t="s">
        <v>61</v>
      </c>
      <c r="O2942">
        <v>95</v>
      </c>
      <c r="P2942">
        <f>_xlfn.XLOOKUP(D:D,CPI_Index!E:E,CPI_Index!B:B)</f>
        <v>156.9</v>
      </c>
      <c r="Q2942" s="11">
        <f>M2942*(CPI_Index!$B$112/Movies!P2942)</f>
        <v>38995424.435946457</v>
      </c>
    </row>
    <row r="2943" spans="1:17" hidden="1" x14ac:dyDescent="0.25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 s="3">
        <v>55000000</v>
      </c>
      <c r="M2943" s="3">
        <v>141047179</v>
      </c>
      <c r="N2943" t="s">
        <v>5721</v>
      </c>
      <c r="O2943">
        <v>135</v>
      </c>
      <c r="P2943">
        <f>_xlfn.XLOOKUP(D:D,CPI_Index!E:E,CPI_Index!B:B)</f>
        <v>156.9</v>
      </c>
      <c r="Q2943" s="11">
        <f>M2943*(CPI_Index!$B$112/Movies!P2943)</f>
        <v>273913801.41045249</v>
      </c>
    </row>
    <row r="2944" spans="1:17" hidden="1" x14ac:dyDescent="0.25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 s="3">
        <v>17100266</v>
      </c>
      <c r="N2944" t="s">
        <v>9231</v>
      </c>
      <c r="O2944">
        <v>107</v>
      </c>
      <c r="P2944">
        <f>_xlfn.XLOOKUP(D:D,CPI_Index!E:E,CPI_Index!B:B)</f>
        <v>156.9</v>
      </c>
      <c r="Q2944" s="11">
        <f>M2944*(CPI_Index!$B$112/Movies!P2944)</f>
        <v>33208738.369662203</v>
      </c>
    </row>
    <row r="2945" spans="1:17" hidden="1" x14ac:dyDescent="0.25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 s="3">
        <v>13000000</v>
      </c>
      <c r="M2945" s="3">
        <v>5781045</v>
      </c>
      <c r="N2945" t="s">
        <v>9236</v>
      </c>
      <c r="O2945">
        <v>87</v>
      </c>
      <c r="P2945">
        <f>_xlfn.XLOOKUP(D:D,CPI_Index!E:E,CPI_Index!B:B)</f>
        <v>156.9</v>
      </c>
      <c r="Q2945" s="11">
        <f>M2945*(CPI_Index!$B$112/Movies!P2945)</f>
        <v>11226796.759082217</v>
      </c>
    </row>
    <row r="2946" spans="1:17" hidden="1" x14ac:dyDescent="0.25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 s="3">
        <v>18000000</v>
      </c>
      <c r="M2946" s="3">
        <v>26960191</v>
      </c>
      <c r="N2946" t="s">
        <v>5721</v>
      </c>
      <c r="O2946">
        <v>81</v>
      </c>
      <c r="P2946">
        <f>_xlfn.XLOOKUP(D:D,CPI_Index!E:E,CPI_Index!B:B)</f>
        <v>156.9</v>
      </c>
      <c r="Q2946" s="11">
        <f>M2946*(CPI_Index!$B$112/Movies!P2946)</f>
        <v>52356725.288081579</v>
      </c>
    </row>
    <row r="2947" spans="1:17" hidden="1" x14ac:dyDescent="0.25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 s="3">
        <v>14818176</v>
      </c>
      <c r="N2947" t="s">
        <v>9243</v>
      </c>
      <c r="O2947">
        <v>114</v>
      </c>
      <c r="P2947">
        <f>_xlfn.XLOOKUP(D:D,CPI_Index!E:E,CPI_Index!B:B)</f>
        <v>156.9</v>
      </c>
      <c r="Q2947" s="11">
        <f>M2947*(CPI_Index!$B$112/Movies!P2947)</f>
        <v>28776916.680688333</v>
      </c>
    </row>
    <row r="2948" spans="1:17" hidden="1" x14ac:dyDescent="0.25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 s="3">
        <v>23000000</v>
      </c>
      <c r="M2948" s="3">
        <v>12803305</v>
      </c>
      <c r="N2948" t="s">
        <v>9247</v>
      </c>
      <c r="O2948">
        <v>98</v>
      </c>
      <c r="P2948">
        <f>_xlfn.XLOOKUP(D:D,CPI_Index!E:E,CPI_Index!B:B)</f>
        <v>156.9</v>
      </c>
      <c r="Q2948" s="11">
        <f>M2948*(CPI_Index!$B$112/Movies!P2948)</f>
        <v>24864034.630337793</v>
      </c>
    </row>
    <row r="2949" spans="1:17" hidden="1" x14ac:dyDescent="0.25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 s="3">
        <v>45000000</v>
      </c>
      <c r="M2949" s="3">
        <v>21075014</v>
      </c>
      <c r="N2949" t="s">
        <v>31</v>
      </c>
      <c r="O2949">
        <v>117</v>
      </c>
      <c r="P2949">
        <f>_xlfn.XLOOKUP(D:D,CPI_Index!E:E,CPI_Index!B:B)</f>
        <v>156.9</v>
      </c>
      <c r="Q2949" s="11">
        <f>M2949*(CPI_Index!$B$112/Movies!P2949)</f>
        <v>40927704.052262582</v>
      </c>
    </row>
    <row r="2950" spans="1:17" hidden="1" x14ac:dyDescent="0.25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 s="3">
        <v>7032782</v>
      </c>
      <c r="N2950" t="s">
        <v>118</v>
      </c>
      <c r="O2950">
        <v>108</v>
      </c>
      <c r="P2950">
        <f>_xlfn.XLOOKUP(D:D,CPI_Index!E:E,CPI_Index!B:B)</f>
        <v>156.9</v>
      </c>
      <c r="Q2950" s="11">
        <f>M2950*(CPI_Index!$B$112/Movies!P2950)</f>
        <v>13657671.60866794</v>
      </c>
    </row>
    <row r="2951" spans="1:17" hidden="1" x14ac:dyDescent="0.25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 s="3">
        <v>20000000</v>
      </c>
      <c r="M2951" s="3">
        <v>9759200</v>
      </c>
      <c r="N2951" t="s">
        <v>3744</v>
      </c>
      <c r="O2951">
        <v>101</v>
      </c>
      <c r="P2951">
        <f>_xlfn.XLOOKUP(D:D,CPI_Index!E:E,CPI_Index!B:B)</f>
        <v>156.9</v>
      </c>
      <c r="Q2951" s="11">
        <f>M2951*(CPI_Index!$B$112/Movies!P2951)</f>
        <v>18952378.840025492</v>
      </c>
    </row>
    <row r="2952" spans="1:17" hidden="1" x14ac:dyDescent="0.25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 s="3">
        <v>12000000</v>
      </c>
      <c r="M2952" s="3">
        <v>21440752</v>
      </c>
      <c r="N2952" t="s">
        <v>44</v>
      </c>
      <c r="O2952">
        <v>90</v>
      </c>
      <c r="P2952">
        <f>_xlfn.XLOOKUP(D:D,CPI_Index!E:E,CPI_Index!B:B)</f>
        <v>156.9</v>
      </c>
      <c r="Q2952" s="11">
        <f>M2952*(CPI_Index!$B$112/Movies!P2952)</f>
        <v>41637967.714467809</v>
      </c>
    </row>
    <row r="2953" spans="1:17" hidden="1" x14ac:dyDescent="0.25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 s="3">
        <v>13000000</v>
      </c>
      <c r="M2953" s="3">
        <v>17917287</v>
      </c>
      <c r="N2953" t="s">
        <v>9259</v>
      </c>
      <c r="O2953">
        <v>84</v>
      </c>
      <c r="P2953">
        <f>_xlfn.XLOOKUP(D:D,CPI_Index!E:E,CPI_Index!B:B)</f>
        <v>156.9</v>
      </c>
      <c r="Q2953" s="11">
        <f>M2953*(CPI_Index!$B$112/Movies!P2953)</f>
        <v>34795394.193116635</v>
      </c>
    </row>
    <row r="2954" spans="1:17" hidden="1" x14ac:dyDescent="0.25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 s="3">
        <v>3300000</v>
      </c>
      <c r="M2954" s="3">
        <v>3011195</v>
      </c>
      <c r="N2954" t="s">
        <v>9264</v>
      </c>
      <c r="O2954">
        <v>107</v>
      </c>
      <c r="P2954">
        <f>_xlfn.XLOOKUP(D:D,CPI_Index!E:E,CPI_Index!B:B)</f>
        <v>156.9</v>
      </c>
      <c r="Q2954" s="11">
        <f>M2954*(CPI_Index!$B$112/Movies!P2954)</f>
        <v>5847744.5283620134</v>
      </c>
    </row>
    <row r="2955" spans="1:17" hidden="1" x14ac:dyDescent="0.25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 s="3">
        <v>30000000</v>
      </c>
      <c r="M2955" s="3">
        <v>57400547</v>
      </c>
      <c r="N2955" t="s">
        <v>9267</v>
      </c>
      <c r="O2955">
        <v>95</v>
      </c>
      <c r="P2955">
        <f>_xlfn.XLOOKUP(D:D,CPI_Index!E:E,CPI_Index!B:B)</f>
        <v>156.9</v>
      </c>
      <c r="Q2955" s="11">
        <f>M2955*(CPI_Index!$B$112/Movies!P2955)</f>
        <v>111471935.44231994</v>
      </c>
    </row>
    <row r="2956" spans="1:17" hidden="1" x14ac:dyDescent="0.25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 s="3">
        <v>34327391</v>
      </c>
      <c r="N2956" t="s">
        <v>1724</v>
      </c>
      <c r="O2956">
        <v>99</v>
      </c>
      <c r="P2956">
        <f>_xlfn.XLOOKUP(D:D,CPI_Index!E:E,CPI_Index!B:B)</f>
        <v>156.9</v>
      </c>
      <c r="Q2956" s="11">
        <f>M2956*(CPI_Index!$B$112/Movies!P2956)</f>
        <v>66663837.079031222</v>
      </c>
    </row>
    <row r="2957" spans="1:17" hidden="1" x14ac:dyDescent="0.25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 s="3">
        <v>4000000</v>
      </c>
      <c r="M2957" s="3">
        <v>9336886</v>
      </c>
      <c r="N2957" t="s">
        <v>8987</v>
      </c>
      <c r="O2957">
        <v>85</v>
      </c>
      <c r="P2957">
        <f>_xlfn.XLOOKUP(D:D,CPI_Index!E:E,CPI_Index!B:B)</f>
        <v>156.9</v>
      </c>
      <c r="Q2957" s="11">
        <f>M2957*(CPI_Index!$B$112/Movies!P2957)</f>
        <v>18132244.513702992</v>
      </c>
    </row>
    <row r="2958" spans="1:17" hidden="1" x14ac:dyDescent="0.25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 s="3">
        <v>500000</v>
      </c>
      <c r="M2958" s="3">
        <v>502313</v>
      </c>
      <c r="N2958" t="s">
        <v>9276</v>
      </c>
      <c r="O2958">
        <v>88</v>
      </c>
      <c r="P2958">
        <f>_xlfn.XLOOKUP(D:D,CPI_Index!E:E,CPI_Index!B:B)</f>
        <v>156.9</v>
      </c>
      <c r="Q2958" s="11">
        <f>M2958*(CPI_Index!$B$112/Movies!P2958)</f>
        <v>975492.48629700439</v>
      </c>
    </row>
    <row r="2959" spans="1:17" hidden="1" x14ac:dyDescent="0.25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 s="3">
        <v>1548120</v>
      </c>
      <c r="N2959" t="s">
        <v>1985</v>
      </c>
      <c r="O2959">
        <v>90</v>
      </c>
      <c r="P2959">
        <f>_xlfn.XLOOKUP(D:D,CPI_Index!E:E,CPI_Index!B:B)</f>
        <v>156.9</v>
      </c>
      <c r="Q2959" s="11">
        <f>M2959*(CPI_Index!$B$112/Movies!P2959)</f>
        <v>3006451.0133843208</v>
      </c>
    </row>
    <row r="2960" spans="1:17" hidden="1" x14ac:dyDescent="0.25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 s="3">
        <v>50000000</v>
      </c>
      <c r="M2960" s="3">
        <v>22540359</v>
      </c>
      <c r="N2960" t="s">
        <v>61</v>
      </c>
      <c r="O2960">
        <v>113</v>
      </c>
      <c r="P2960">
        <f>_xlfn.XLOOKUP(D:D,CPI_Index!E:E,CPI_Index!B:B)</f>
        <v>156.9</v>
      </c>
      <c r="Q2960" s="11">
        <f>M2960*(CPI_Index!$B$112/Movies!P2960)</f>
        <v>43773405.910133839</v>
      </c>
    </row>
    <row r="2961" spans="1:17" hidden="1" x14ac:dyDescent="0.25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 s="3">
        <v>22000000</v>
      </c>
      <c r="M2961" s="3">
        <v>1094668</v>
      </c>
      <c r="N2961" t="s">
        <v>1786</v>
      </c>
      <c r="O2961">
        <v>101</v>
      </c>
      <c r="P2961">
        <f>_xlfn.XLOOKUP(D:D,CPI_Index!E:E,CPI_Index!B:B)</f>
        <v>156.9</v>
      </c>
      <c r="Q2961" s="11">
        <f>M2961*(CPI_Index!$B$112/Movies!P2961)</f>
        <v>2125846.6513702995</v>
      </c>
    </row>
    <row r="2962" spans="1:17" hidden="1" x14ac:dyDescent="0.25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 s="3">
        <v>7000000</v>
      </c>
      <c r="M2962" s="3">
        <v>409144</v>
      </c>
      <c r="N2962" t="s">
        <v>6564</v>
      </c>
      <c r="O2962">
        <v>123</v>
      </c>
      <c r="P2962">
        <f>_xlfn.XLOOKUP(D:D,CPI_Index!E:E,CPI_Index!B:B)</f>
        <v>156.9</v>
      </c>
      <c r="Q2962" s="11">
        <f>M2962*(CPI_Index!$B$112/Movies!P2962)</f>
        <v>794558.16953473538</v>
      </c>
    </row>
    <row r="2963" spans="1:17" hidden="1" x14ac:dyDescent="0.25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 s="3">
        <v>25000000</v>
      </c>
      <c r="M2963" s="3">
        <v>22611954</v>
      </c>
      <c r="N2963" t="s">
        <v>61</v>
      </c>
      <c r="O2963">
        <v>84</v>
      </c>
      <c r="P2963">
        <f>_xlfn.XLOOKUP(D:D,CPI_Index!E:E,CPI_Index!B:B)</f>
        <v>156.9</v>
      </c>
      <c r="Q2963" s="11">
        <f>M2963*(CPI_Index!$B$112/Movies!P2963)</f>
        <v>43912443.491395786</v>
      </c>
    </row>
    <row r="2964" spans="1:17" hidden="1" x14ac:dyDescent="0.25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 s="3">
        <v>8000000</v>
      </c>
      <c r="M2964" s="3">
        <v>107874</v>
      </c>
      <c r="N2964" t="s">
        <v>9295</v>
      </c>
      <c r="O2964">
        <v>93</v>
      </c>
      <c r="P2964">
        <f>_xlfn.XLOOKUP(D:D,CPI_Index!E:E,CPI_Index!B:B)</f>
        <v>156.9</v>
      </c>
      <c r="Q2964" s="11">
        <f>M2964*(CPI_Index!$B$112/Movies!P2964)</f>
        <v>209491.44550669214</v>
      </c>
    </row>
    <row r="2965" spans="1:17" hidden="1" x14ac:dyDescent="0.25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 s="3">
        <v>292040</v>
      </c>
      <c r="N2965" t="s">
        <v>9300</v>
      </c>
      <c r="O2965">
        <v>99</v>
      </c>
      <c r="P2965">
        <f>_xlfn.XLOOKUP(D:D,CPI_Index!E:E,CPI_Index!B:B)</f>
        <v>156.9</v>
      </c>
      <c r="Q2965" s="11">
        <f>M2965*(CPI_Index!$B$112/Movies!P2965)</f>
        <v>567142.05226258759</v>
      </c>
    </row>
    <row r="2966" spans="1:17" hidden="1" x14ac:dyDescent="0.25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 s="3">
        <v>25000000</v>
      </c>
      <c r="M2966" s="3">
        <v>10082005</v>
      </c>
      <c r="N2966" t="s">
        <v>2100</v>
      </c>
      <c r="O2966">
        <v>105</v>
      </c>
      <c r="P2966">
        <f>_xlfn.XLOOKUP(D:D,CPI_Index!E:E,CPI_Index!B:B)</f>
        <v>156.9</v>
      </c>
      <c r="Q2966" s="11">
        <f>M2966*(CPI_Index!$B$112/Movies!P2966)</f>
        <v>19579266.56150414</v>
      </c>
    </row>
    <row r="2967" spans="1:17" hidden="1" x14ac:dyDescent="0.25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 s="3">
        <v>3692836</v>
      </c>
      <c r="N2967" t="s">
        <v>7571</v>
      </c>
      <c r="O2967">
        <v>144</v>
      </c>
      <c r="P2967">
        <f>_xlfn.XLOOKUP(D:D,CPI_Index!E:E,CPI_Index!B:B)</f>
        <v>156.9</v>
      </c>
      <c r="Q2967" s="11">
        <f>M2967*(CPI_Index!$B$112/Movies!P2967)</f>
        <v>7171492.2192479279</v>
      </c>
    </row>
    <row r="2968" spans="1:17" hidden="1" x14ac:dyDescent="0.25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 s="3">
        <v>269300</v>
      </c>
      <c r="N2968" t="s">
        <v>5854</v>
      </c>
      <c r="O2968">
        <v>102</v>
      </c>
      <c r="P2968">
        <f>_xlfn.XLOOKUP(D:D,CPI_Index!E:E,CPI_Index!B:B)</f>
        <v>156.9</v>
      </c>
      <c r="Q2968" s="11">
        <f>M2968*(CPI_Index!$B$112/Movies!P2968)</f>
        <v>522980.94327597192</v>
      </c>
    </row>
    <row r="2969" spans="1:17" hidden="1" x14ac:dyDescent="0.25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 s="3">
        <v>45000000</v>
      </c>
      <c r="M2969" s="3">
        <v>20351264</v>
      </c>
      <c r="N2969" t="s">
        <v>23</v>
      </c>
      <c r="O2969">
        <v>91</v>
      </c>
      <c r="P2969">
        <f>_xlfn.XLOOKUP(D:D,CPI_Index!E:E,CPI_Index!B:B)</f>
        <v>156.9</v>
      </c>
      <c r="Q2969" s="11">
        <f>M2969*(CPI_Index!$B$112/Movies!P2969)</f>
        <v>39522180.629700445</v>
      </c>
    </row>
    <row r="2970" spans="1:17" hidden="1" x14ac:dyDescent="0.25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 s="3">
        <v>60000000</v>
      </c>
      <c r="M2970" s="3">
        <v>100688705</v>
      </c>
      <c r="N2970" t="s">
        <v>2092</v>
      </c>
      <c r="O2970">
        <v>124</v>
      </c>
      <c r="P2970">
        <f>_xlfn.XLOOKUP(D:D,CPI_Index!E:E,CPI_Index!B:B)</f>
        <v>156.9</v>
      </c>
      <c r="Q2970" s="11">
        <f>M2970*(CPI_Index!$B$112/Movies!P2970)</f>
        <v>195537593.4576163</v>
      </c>
    </row>
    <row r="2971" spans="1:17" hidden="1" x14ac:dyDescent="0.25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 s="3">
        <v>44000000</v>
      </c>
      <c r="M2971" s="3">
        <v>22754725</v>
      </c>
      <c r="N2971" t="s">
        <v>31</v>
      </c>
      <c r="O2971">
        <v>118</v>
      </c>
      <c r="P2971">
        <f>_xlfn.XLOOKUP(D:D,CPI_Index!E:E,CPI_Index!B:B)</f>
        <v>156.9</v>
      </c>
      <c r="Q2971" s="11">
        <f>M2971*(CPI_Index!$B$112/Movies!P2971)</f>
        <v>44189704.955385596</v>
      </c>
    </row>
    <row r="2972" spans="1:17" hidden="1" x14ac:dyDescent="0.25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 s="3">
        <v>7000000</v>
      </c>
      <c r="M2972" s="3">
        <v>14702438</v>
      </c>
      <c r="N2972" t="s">
        <v>3744</v>
      </c>
      <c r="O2972">
        <v>92</v>
      </c>
      <c r="P2972">
        <f>_xlfn.XLOOKUP(D:D,CPI_Index!E:E,CPI_Index!B:B)</f>
        <v>156.9</v>
      </c>
      <c r="Q2972" s="11">
        <f>M2972*(CPI_Index!$B$112/Movies!P2972)</f>
        <v>28552153.337157425</v>
      </c>
    </row>
    <row r="2973" spans="1:17" hidden="1" x14ac:dyDescent="0.25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 s="3">
        <v>32772492</v>
      </c>
      <c r="N2973" t="s">
        <v>1724</v>
      </c>
      <c r="O2973">
        <v>88</v>
      </c>
      <c r="P2973">
        <f>_xlfn.XLOOKUP(D:D,CPI_Index!E:E,CPI_Index!B:B)</f>
        <v>156.9</v>
      </c>
      <c r="Q2973" s="11">
        <f>M2973*(CPI_Index!$B$112/Movies!P2973)</f>
        <v>63644221.23900573</v>
      </c>
    </row>
    <row r="2974" spans="1:17" hidden="1" x14ac:dyDescent="0.25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 s="3">
        <v>13000000</v>
      </c>
      <c r="M2974" s="3">
        <v>4619014</v>
      </c>
      <c r="N2974" t="s">
        <v>6295</v>
      </c>
      <c r="O2974">
        <v>80</v>
      </c>
      <c r="P2974">
        <f>_xlfn.XLOOKUP(D:D,CPI_Index!E:E,CPI_Index!B:B)</f>
        <v>156.9</v>
      </c>
      <c r="Q2974" s="11">
        <f>M2974*(CPI_Index!$B$112/Movies!P2974)</f>
        <v>8970131.0758444853</v>
      </c>
    </row>
    <row r="2975" spans="1:17" hidden="1" x14ac:dyDescent="0.25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 s="3">
        <v>36000000</v>
      </c>
      <c r="M2975" s="3">
        <v>13323144</v>
      </c>
      <c r="N2975" t="s">
        <v>5109</v>
      </c>
      <c r="O2975">
        <v>130</v>
      </c>
      <c r="P2975">
        <f>_xlfn.XLOOKUP(D:D,CPI_Index!E:E,CPI_Index!B:B)</f>
        <v>156.9</v>
      </c>
      <c r="Q2975" s="11">
        <f>M2975*(CPI_Index!$B$112/Movies!P2975)</f>
        <v>25873562.630975142</v>
      </c>
    </row>
    <row r="2976" spans="1:17" hidden="1" x14ac:dyDescent="0.25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 s="3">
        <v>198126</v>
      </c>
      <c r="N2976" t="s">
        <v>6512</v>
      </c>
      <c r="O2976">
        <v>113</v>
      </c>
      <c r="P2976">
        <f>_xlfn.XLOOKUP(D:D,CPI_Index!E:E,CPI_Index!B:B)</f>
        <v>156.9</v>
      </c>
      <c r="Q2976" s="11">
        <f>M2976*(CPI_Index!$B$112/Movies!P2976)</f>
        <v>384760.94455066917</v>
      </c>
    </row>
    <row r="2977" spans="1:17" hidden="1" x14ac:dyDescent="0.25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 s="3">
        <v>40000000</v>
      </c>
      <c r="M2977" s="3">
        <v>48102795</v>
      </c>
      <c r="N2977" t="s">
        <v>9328</v>
      </c>
      <c r="O2977">
        <v>123</v>
      </c>
      <c r="P2977">
        <f>_xlfn.XLOOKUP(D:D,CPI_Index!E:E,CPI_Index!B:B)</f>
        <v>156.9</v>
      </c>
      <c r="Q2977" s="11">
        <f>M2977*(CPI_Index!$B$112/Movies!P2977)</f>
        <v>93415689.206500947</v>
      </c>
    </row>
    <row r="2978" spans="1:17" hidden="1" x14ac:dyDescent="0.25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 s="3">
        <v>5200601</v>
      </c>
      <c r="N2978" t="s">
        <v>9331</v>
      </c>
      <c r="O2978">
        <v>112</v>
      </c>
      <c r="P2978">
        <f>_xlfn.XLOOKUP(D:D,CPI_Index!E:E,CPI_Index!B:B)</f>
        <v>156.9</v>
      </c>
      <c r="Q2978" s="11">
        <f>M2978*(CPI_Index!$B$112/Movies!P2978)</f>
        <v>10099573.771191841</v>
      </c>
    </row>
    <row r="2979" spans="1:17" hidden="1" x14ac:dyDescent="0.25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 s="3">
        <v>5000000</v>
      </c>
      <c r="M2979" s="3">
        <v>2420162</v>
      </c>
      <c r="N2979" t="s">
        <v>8207</v>
      </c>
      <c r="O2979">
        <v>92</v>
      </c>
      <c r="P2979">
        <f>_xlfn.XLOOKUP(D:D,CPI_Index!E:E,CPI_Index!B:B)</f>
        <v>156.9</v>
      </c>
      <c r="Q2979" s="11">
        <f>M2979*(CPI_Index!$B$112/Movies!P2979)</f>
        <v>4699957.6889738683</v>
      </c>
    </row>
    <row r="2980" spans="1:17" hidden="1" x14ac:dyDescent="0.25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 s="3">
        <v>656747</v>
      </c>
      <c r="N2980" t="s">
        <v>5109</v>
      </c>
      <c r="O2980">
        <v>121</v>
      </c>
      <c r="P2980">
        <f>_xlfn.XLOOKUP(D:D,CPI_Index!E:E,CPI_Index!B:B)</f>
        <v>156.9</v>
      </c>
      <c r="Q2980" s="11">
        <f>M2980*(CPI_Index!$B$112/Movies!P2980)</f>
        <v>1275403.5111536009</v>
      </c>
    </row>
    <row r="2981" spans="1:17" hidden="1" x14ac:dyDescent="0.25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 s="3">
        <v>21890845</v>
      </c>
      <c r="N2981" t="s">
        <v>554</v>
      </c>
      <c r="O2981">
        <v>107</v>
      </c>
      <c r="P2981">
        <f>_xlfn.XLOOKUP(D:D,CPI_Index!E:E,CPI_Index!B:B)</f>
        <v>156.9</v>
      </c>
      <c r="Q2981" s="11">
        <f>M2981*(CPI_Index!$B$112/Movies!P2981)</f>
        <v>42512048.894200124</v>
      </c>
    </row>
    <row r="2982" spans="1:17" hidden="1" x14ac:dyDescent="0.25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 s="3">
        <v>7000000</v>
      </c>
      <c r="M2982" s="3">
        <v>1060264</v>
      </c>
      <c r="N2982" t="s">
        <v>4531</v>
      </c>
      <c r="O2982">
        <v>80</v>
      </c>
      <c r="P2982">
        <f>_xlfn.XLOOKUP(D:D,CPI_Index!E:E,CPI_Index!B:B)</f>
        <v>156.9</v>
      </c>
      <c r="Q2982" s="11">
        <f>M2982*(CPI_Index!$B$112/Movies!P2982)</f>
        <v>2059034.039515615</v>
      </c>
    </row>
    <row r="2983" spans="1:17" hidden="1" x14ac:dyDescent="0.25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 s="3">
        <v>9871065</v>
      </c>
      <c r="N2983" t="s">
        <v>9344</v>
      </c>
      <c r="O2983">
        <v>88</v>
      </c>
      <c r="P2983">
        <f>_xlfn.XLOOKUP(D:D,CPI_Index!E:E,CPI_Index!B:B)</f>
        <v>156.9</v>
      </c>
      <c r="Q2983" s="11">
        <f>M2983*(CPI_Index!$B$112/Movies!P2983)</f>
        <v>19169620.8126195</v>
      </c>
    </row>
    <row r="2984" spans="1:17" hidden="1" x14ac:dyDescent="0.25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 s="3">
        <v>17000000</v>
      </c>
      <c r="M2984" s="3">
        <v>3325651</v>
      </c>
      <c r="N2984" t="s">
        <v>8625</v>
      </c>
      <c r="O2984">
        <v>89</v>
      </c>
      <c r="P2984">
        <f>_xlfn.XLOOKUP(D:D,CPI_Index!E:E,CPI_Index!B:B)</f>
        <v>156.9</v>
      </c>
      <c r="Q2984" s="11">
        <f>M2984*(CPI_Index!$B$112/Movies!P2984)</f>
        <v>6458418.4811982149</v>
      </c>
    </row>
    <row r="2985" spans="1:17" hidden="1" x14ac:dyDescent="0.25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 s="3">
        <v>2099677</v>
      </c>
      <c r="N2985" t="s">
        <v>3187</v>
      </c>
      <c r="O2985">
        <v>87</v>
      </c>
      <c r="P2985">
        <f>_xlfn.XLOOKUP(D:D,CPI_Index!E:E,CPI_Index!B:B)</f>
        <v>156.9</v>
      </c>
      <c r="Q2985" s="11">
        <f>M2985*(CPI_Index!$B$112/Movies!P2985)</f>
        <v>4077575.4104525172</v>
      </c>
    </row>
    <row r="2986" spans="1:17" hidden="1" x14ac:dyDescent="0.25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 s="3">
        <v>35000000</v>
      </c>
      <c r="M2986" s="3">
        <v>8797839</v>
      </c>
      <c r="N2986" t="s">
        <v>8000</v>
      </c>
      <c r="O2986">
        <v>108</v>
      </c>
      <c r="P2986">
        <f>_xlfn.XLOOKUP(D:D,CPI_Index!E:E,CPI_Index!B:B)</f>
        <v>156.9</v>
      </c>
      <c r="Q2986" s="11">
        <f>M2986*(CPI_Index!$B$112/Movies!P2986)</f>
        <v>17085414.552581262</v>
      </c>
    </row>
    <row r="2987" spans="1:17" hidden="1" x14ac:dyDescent="0.25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 s="3">
        <v>3000000</v>
      </c>
      <c r="M2987" s="3">
        <v>285112</v>
      </c>
      <c r="N2987" t="s">
        <v>9356</v>
      </c>
      <c r="O2987">
        <v>106</v>
      </c>
      <c r="P2987">
        <f>_xlfn.XLOOKUP(D:D,CPI_Index!E:E,CPI_Index!B:B)</f>
        <v>156.9</v>
      </c>
      <c r="Q2987" s="11">
        <f>M2987*(CPI_Index!$B$112/Movies!P2987)</f>
        <v>553687.86743148498</v>
      </c>
    </row>
    <row r="2988" spans="1:17" hidden="1" x14ac:dyDescent="0.25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 s="3">
        <v>38000000</v>
      </c>
      <c r="M2988" s="3">
        <v>17380126</v>
      </c>
      <c r="N2988" t="s">
        <v>5109</v>
      </c>
      <c r="O2988">
        <v>118</v>
      </c>
      <c r="P2988">
        <f>_xlfn.XLOOKUP(D:D,CPI_Index!E:E,CPI_Index!B:B)</f>
        <v>156.9</v>
      </c>
      <c r="Q2988" s="11">
        <f>M2988*(CPI_Index!$B$112/Movies!P2988)</f>
        <v>33752226.846398979</v>
      </c>
    </row>
    <row r="2989" spans="1:17" hidden="1" x14ac:dyDescent="0.25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 s="3">
        <v>926954</v>
      </c>
      <c r="N2989" t="s">
        <v>9363</v>
      </c>
      <c r="O2989">
        <v>120</v>
      </c>
      <c r="P2989">
        <f>_xlfn.XLOOKUP(D:D,CPI_Index!E:E,CPI_Index!B:B)</f>
        <v>156.9</v>
      </c>
      <c r="Q2989" s="11">
        <f>M2989*(CPI_Index!$B$112/Movies!P2989)</f>
        <v>1800145.8495857234</v>
      </c>
    </row>
    <row r="2990" spans="1:17" hidden="1" x14ac:dyDescent="0.25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 s="3">
        <v>8000000</v>
      </c>
      <c r="M2990" s="3">
        <v>35599803</v>
      </c>
      <c r="N2990" t="s">
        <v>5788</v>
      </c>
      <c r="O2990">
        <v>108</v>
      </c>
      <c r="P2990">
        <f>_xlfn.XLOOKUP(D:D,CPI_Index!E:E,CPI_Index!B:B)</f>
        <v>156.9</v>
      </c>
      <c r="Q2990" s="11">
        <f>M2990*(CPI_Index!$B$112/Movies!P2990)</f>
        <v>69134862.804971308</v>
      </c>
    </row>
    <row r="2991" spans="1:17" hidden="1" x14ac:dyDescent="0.25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 s="3">
        <v>329211</v>
      </c>
      <c r="N2991" t="s">
        <v>9371</v>
      </c>
      <c r="O2991">
        <v>78</v>
      </c>
      <c r="P2991">
        <f>_xlfn.XLOOKUP(D:D,CPI_Index!E:E,CPI_Index!B:B)</f>
        <v>156.9</v>
      </c>
      <c r="Q2991" s="11">
        <f>M2991*(CPI_Index!$B$112/Movies!P2991)</f>
        <v>639328.18164435937</v>
      </c>
    </row>
    <row r="2992" spans="1:17" hidden="1" x14ac:dyDescent="0.25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 s="3">
        <v>34861807</v>
      </c>
      <c r="N2992" t="s">
        <v>180</v>
      </c>
      <c r="O2992">
        <v>97</v>
      </c>
      <c r="P2992">
        <f>_xlfn.XLOOKUP(D:D,CPI_Index!E:E,CPI_Index!B:B)</f>
        <v>156.9</v>
      </c>
      <c r="Q2992" s="11">
        <f>M2992*(CPI_Index!$B$112/Movies!P2992)</f>
        <v>67701673.632249832</v>
      </c>
    </row>
    <row r="2993" spans="1:17" hidden="1" x14ac:dyDescent="0.25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 s="3">
        <v>1300000</v>
      </c>
      <c r="M2993" s="3">
        <v>375757</v>
      </c>
      <c r="N2993" t="s">
        <v>7187</v>
      </c>
      <c r="O2993">
        <v>111</v>
      </c>
      <c r="P2993">
        <f>_xlfn.XLOOKUP(D:D,CPI_Index!E:E,CPI_Index!B:B)</f>
        <v>156.9</v>
      </c>
      <c r="Q2993" s="11">
        <f>M2993*(CPI_Index!$B$112/Movies!P2993)</f>
        <v>729720.57297641807</v>
      </c>
    </row>
    <row r="2994" spans="1:17" hidden="1" x14ac:dyDescent="0.25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 s="3">
        <v>22000000</v>
      </c>
      <c r="M2994" s="3">
        <v>7138523</v>
      </c>
      <c r="N2994" t="s">
        <v>8938</v>
      </c>
      <c r="O2994">
        <v>112</v>
      </c>
      <c r="P2994">
        <f>_xlfn.XLOOKUP(D:D,CPI_Index!E:E,CPI_Index!B:B)</f>
        <v>156.9</v>
      </c>
      <c r="Q2994" s="11">
        <f>M2994*(CPI_Index!$B$112/Movies!P2994)</f>
        <v>13863020.765455702</v>
      </c>
    </row>
    <row r="2995" spans="1:17" hidden="1" x14ac:dyDescent="0.25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 s="3">
        <v>27315527</v>
      </c>
      <c r="N2995" t="s">
        <v>9382</v>
      </c>
      <c r="O2995">
        <v>87</v>
      </c>
      <c r="P2995">
        <f>_xlfn.XLOOKUP(D:D,CPI_Index!E:E,CPI_Index!B:B)</f>
        <v>156.9</v>
      </c>
      <c r="Q2995" s="11">
        <f>M2995*(CPI_Index!$B$112/Movies!P2995)</f>
        <v>53046788.253027402</v>
      </c>
    </row>
    <row r="2996" spans="1:17" hidden="1" x14ac:dyDescent="0.25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 s="3">
        <v>8000000</v>
      </c>
      <c r="M2996" s="3">
        <v>5656388</v>
      </c>
      <c r="N2996" t="s">
        <v>3744</v>
      </c>
      <c r="O2996">
        <v>98</v>
      </c>
      <c r="P2996">
        <f>_xlfn.XLOOKUP(D:D,CPI_Index!E:E,CPI_Index!B:B)</f>
        <v>156.9</v>
      </c>
      <c r="Q2996" s="11">
        <f>M2996*(CPI_Index!$B$112/Movies!P2996)</f>
        <v>10984712.706182281</v>
      </c>
    </row>
    <row r="2997" spans="1:17" hidden="1" x14ac:dyDescent="0.25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 s="3">
        <v>15000000</v>
      </c>
      <c r="M2997" s="3">
        <v>2409225</v>
      </c>
      <c r="N2997" t="s">
        <v>2026</v>
      </c>
      <c r="O2997">
        <v>93</v>
      </c>
      <c r="P2997">
        <f>_xlfn.XLOOKUP(D:D,CPI_Index!E:E,CPI_Index!B:B)</f>
        <v>156.9</v>
      </c>
      <c r="Q2997" s="11">
        <f>M2997*(CPI_Index!$B$112/Movies!P2997)</f>
        <v>4678718.0210325047</v>
      </c>
    </row>
    <row r="2998" spans="1:17" hidden="1" x14ac:dyDescent="0.25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 s="3">
        <v>10125417</v>
      </c>
      <c r="N2998" t="s">
        <v>80</v>
      </c>
      <c r="O2998">
        <v>109</v>
      </c>
      <c r="P2998">
        <f>_xlfn.XLOOKUP(D:D,CPI_Index!E:E,CPI_Index!B:B)</f>
        <v>156.9</v>
      </c>
      <c r="Q2998" s="11">
        <f>M2998*(CPI_Index!$B$112/Movies!P2998)</f>
        <v>19663572.7208413</v>
      </c>
    </row>
    <row r="2999" spans="1:17" hidden="1" x14ac:dyDescent="0.25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 s="3">
        <v>2300000</v>
      </c>
      <c r="M2999" s="3">
        <v>49620</v>
      </c>
      <c r="N2999" t="s">
        <v>8913</v>
      </c>
      <c r="O2999">
        <v>88</v>
      </c>
      <c r="P2999">
        <f>_xlfn.XLOOKUP(D:D,CPI_Index!E:E,CPI_Index!B:B)</f>
        <v>156.9</v>
      </c>
      <c r="Q2999" s="11">
        <f>M2999*(CPI_Index!$B$112/Movies!P2999)</f>
        <v>96362.103250478001</v>
      </c>
    </row>
    <row r="3000" spans="1:17" hidden="1" x14ac:dyDescent="0.25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 s="3">
        <v>26491793</v>
      </c>
      <c r="N3000" t="s">
        <v>8000</v>
      </c>
      <c r="O3000">
        <v>101</v>
      </c>
      <c r="P3000">
        <f>_xlfn.XLOOKUP(D:D,CPI_Index!E:E,CPI_Index!B:B)</f>
        <v>156.9</v>
      </c>
      <c r="Q3000" s="11">
        <f>M3000*(CPI_Index!$B$112/Movies!P3000)</f>
        <v>51447095.775015928</v>
      </c>
    </row>
    <row r="3001" spans="1:17" hidden="1" x14ac:dyDescent="0.25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 s="3">
        <v>30000000</v>
      </c>
      <c r="M3001" s="3">
        <v>31387164</v>
      </c>
      <c r="N3001" t="s">
        <v>1426</v>
      </c>
      <c r="O3001">
        <v>100</v>
      </c>
      <c r="P3001">
        <f>_xlfn.XLOOKUP(D:D,CPI_Index!E:E,CPI_Index!B:B)</f>
        <v>156.9</v>
      </c>
      <c r="Q3001" s="11">
        <f>M3001*(CPI_Index!$B$112/Movies!P3001)</f>
        <v>60953912.497131929</v>
      </c>
    </row>
    <row r="3002" spans="1:17" hidden="1" x14ac:dyDescent="0.25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 s="3">
        <v>3124440</v>
      </c>
      <c r="N3002" t="s">
        <v>7526</v>
      </c>
      <c r="O3002">
        <v>99</v>
      </c>
      <c r="P3002">
        <f>_xlfn.XLOOKUP(D:D,CPI_Index!E:E,CPI_Index!B:B)</f>
        <v>156.9</v>
      </c>
      <c r="Q3002" s="11">
        <f>M3002*(CPI_Index!$B$112/Movies!P3002)</f>
        <v>6067666.4627151052</v>
      </c>
    </row>
    <row r="3003" spans="1:17" hidden="1" x14ac:dyDescent="0.25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 s="3">
        <v>2372744</v>
      </c>
      <c r="N3003" t="s">
        <v>3700</v>
      </c>
      <c r="O3003">
        <v>126</v>
      </c>
      <c r="P3003">
        <f>_xlfn.XLOOKUP(D:D,CPI_Index!E:E,CPI_Index!B:B)</f>
        <v>156.9</v>
      </c>
      <c r="Q3003" s="11">
        <f>M3003*(CPI_Index!$B$112/Movies!P3003)</f>
        <v>4607871.8725302741</v>
      </c>
    </row>
    <row r="3004" spans="1:17" hidden="1" x14ac:dyDescent="0.25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 s="3">
        <v>25000000</v>
      </c>
      <c r="M3004" s="3">
        <v>15094530</v>
      </c>
      <c r="N3004" t="s">
        <v>2026</v>
      </c>
      <c r="O3004">
        <v>96</v>
      </c>
      <c r="P3004">
        <f>_xlfn.XLOOKUP(D:D,CPI_Index!E:E,CPI_Index!B:B)</f>
        <v>156.9</v>
      </c>
      <c r="Q3004" s="11">
        <f>M3004*(CPI_Index!$B$112/Movies!P3004)</f>
        <v>29313596.500956021</v>
      </c>
    </row>
    <row r="3005" spans="1:17" hidden="1" x14ac:dyDescent="0.25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 s="3">
        <v>40000000</v>
      </c>
      <c r="M3005" s="3">
        <v>20340204</v>
      </c>
      <c r="N3005" t="s">
        <v>5109</v>
      </c>
      <c r="O3005">
        <v>111</v>
      </c>
      <c r="P3005">
        <f>_xlfn.XLOOKUP(D:D,CPI_Index!E:E,CPI_Index!B:B)</f>
        <v>156.9</v>
      </c>
      <c r="Q3005" s="11">
        <f>M3005*(CPI_Index!$B$112/Movies!P3005)</f>
        <v>39500702.095602289</v>
      </c>
    </row>
    <row r="3006" spans="1:17" hidden="1" x14ac:dyDescent="0.25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 s="3">
        <v>9889670</v>
      </c>
      <c r="N3006" t="s">
        <v>44</v>
      </c>
      <c r="O3006">
        <v>113</v>
      </c>
      <c r="P3006">
        <f>_xlfn.XLOOKUP(D:D,CPI_Index!E:E,CPI_Index!B:B)</f>
        <v>156.9</v>
      </c>
      <c r="Q3006" s="11">
        <f>M3006*(CPI_Index!$B$112/Movies!P3006)</f>
        <v>19205751.746335246</v>
      </c>
    </row>
    <row r="3007" spans="1:17" hidden="1" x14ac:dyDescent="0.25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 s="3">
        <v>8008255</v>
      </c>
      <c r="N3007" t="s">
        <v>9410</v>
      </c>
      <c r="O3007">
        <v>91</v>
      </c>
      <c r="P3007">
        <f>_xlfn.XLOOKUP(D:D,CPI_Index!E:E,CPI_Index!B:B)</f>
        <v>156.9</v>
      </c>
      <c r="Q3007" s="11">
        <f>M3007*(CPI_Index!$B$112/Movies!P3007)</f>
        <v>15552041.4181007</v>
      </c>
    </row>
    <row r="3008" spans="1:17" hidden="1" x14ac:dyDescent="0.25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 s="3">
        <v>5000000</v>
      </c>
      <c r="M3008" s="3">
        <v>588621</v>
      </c>
      <c r="N3008" t="s">
        <v>5255</v>
      </c>
      <c r="O3008">
        <v>134</v>
      </c>
      <c r="P3008">
        <f>_xlfn.XLOOKUP(D:D,CPI_Index!E:E,CPI_Index!B:B)</f>
        <v>156.9</v>
      </c>
      <c r="Q3008" s="11">
        <f>M3008*(CPI_Index!$B$112/Movies!P3008)</f>
        <v>1143102.7323135755</v>
      </c>
    </row>
    <row r="3009" spans="1:17" hidden="1" x14ac:dyDescent="0.25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 s="3">
        <v>47000000</v>
      </c>
      <c r="M3009" s="3">
        <v>12379402</v>
      </c>
      <c r="N3009" t="s">
        <v>9414</v>
      </c>
      <c r="O3009">
        <v>108</v>
      </c>
      <c r="P3009">
        <f>_xlfn.XLOOKUP(D:D,CPI_Index!E:E,CPI_Index!B:B)</f>
        <v>156.9</v>
      </c>
      <c r="Q3009" s="11">
        <f>M3009*(CPI_Index!$B$112/Movies!P3009)</f>
        <v>24040814.463989802</v>
      </c>
    </row>
    <row r="3010" spans="1:17" hidden="1" x14ac:dyDescent="0.25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 s="3">
        <v>21500000</v>
      </c>
      <c r="M3010" s="3">
        <v>22313201</v>
      </c>
      <c r="N3010" t="s">
        <v>9417</v>
      </c>
      <c r="O3010">
        <v>101</v>
      </c>
      <c r="P3010">
        <f>_xlfn.XLOOKUP(D:D,CPI_Index!E:E,CPI_Index!B:B)</f>
        <v>156.9</v>
      </c>
      <c r="Q3010" s="11">
        <f>M3010*(CPI_Index!$B$112/Movies!P3010)</f>
        <v>43332264.784576163</v>
      </c>
    </row>
    <row r="3011" spans="1:17" hidden="1" x14ac:dyDescent="0.25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 s="3">
        <v>39000000</v>
      </c>
      <c r="M3011" s="3">
        <v>37956793</v>
      </c>
      <c r="N3011" t="s">
        <v>4878</v>
      </c>
      <c r="O3011">
        <v>93</v>
      </c>
      <c r="P3011">
        <f>_xlfn.XLOOKUP(D:D,CPI_Index!E:E,CPI_Index!B:B)</f>
        <v>156.9</v>
      </c>
      <c r="Q3011" s="11">
        <f>M3011*(CPI_Index!$B$112/Movies!P3011)</f>
        <v>73712140.389420003</v>
      </c>
    </row>
    <row r="3012" spans="1:17" hidden="1" x14ac:dyDescent="0.25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 s="3">
        <v>25000000</v>
      </c>
      <c r="M3012" s="3">
        <v>5009305</v>
      </c>
      <c r="N3012" t="s">
        <v>9422</v>
      </c>
      <c r="O3012">
        <v>132</v>
      </c>
      <c r="P3012">
        <f>_xlfn.XLOOKUP(D:D,CPI_Index!E:E,CPI_Index!B:B)</f>
        <v>156.9</v>
      </c>
      <c r="Q3012" s="11">
        <f>M3012*(CPI_Index!$B$112/Movies!P3012)</f>
        <v>9728076.6953473538</v>
      </c>
    </row>
    <row r="3013" spans="1:17" hidden="1" x14ac:dyDescent="0.25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  <c r="P3013">
        <f>_xlfn.XLOOKUP(D:D,CPI_Index!E:E,CPI_Index!B:B)</f>
        <v>156.9</v>
      </c>
      <c r="Q3013" s="11">
        <f>M3013*(CPI_Index!$B$112/Movies!P3013)</f>
        <v>0</v>
      </c>
    </row>
    <row r="3014" spans="1:17" hidden="1" x14ac:dyDescent="0.25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 s="3">
        <v>1875527</v>
      </c>
      <c r="N3014" t="s">
        <v>8819</v>
      </c>
      <c r="O3014">
        <v>103</v>
      </c>
      <c r="P3014">
        <f>_xlfn.XLOOKUP(D:D,CPI_Index!E:E,CPI_Index!B:B)</f>
        <v>156.9</v>
      </c>
      <c r="Q3014" s="11">
        <f>M3014*(CPI_Index!$B$112/Movies!P3014)</f>
        <v>3642275.8247291264</v>
      </c>
    </row>
    <row r="3015" spans="1:17" hidden="1" x14ac:dyDescent="0.25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 s="3">
        <v>21508</v>
      </c>
      <c r="N3015" t="s">
        <v>9432</v>
      </c>
      <c r="O3015">
        <v>122</v>
      </c>
      <c r="P3015">
        <f>_xlfn.XLOOKUP(D:D,CPI_Index!E:E,CPI_Index!B:B)</f>
        <v>156.9</v>
      </c>
      <c r="Q3015" s="11">
        <f>M3015*(CPI_Index!$B$112/Movies!P3015)</f>
        <v>41768.563416188656</v>
      </c>
    </row>
    <row r="3016" spans="1:17" hidden="1" x14ac:dyDescent="0.25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 s="3">
        <v>8620678</v>
      </c>
      <c r="N3016" t="s">
        <v>9435</v>
      </c>
      <c r="O3016">
        <v>82</v>
      </c>
      <c r="P3016">
        <f>_xlfn.XLOOKUP(D:D,CPI_Index!E:E,CPI_Index!B:B)</f>
        <v>156.9</v>
      </c>
      <c r="Q3016" s="11">
        <f>M3016*(CPI_Index!$B$112/Movies!P3016)</f>
        <v>16741367.66475462</v>
      </c>
    </row>
    <row r="3017" spans="1:17" hidden="1" x14ac:dyDescent="0.25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 s="3">
        <v>12000000</v>
      </c>
      <c r="M3017" s="3">
        <v>4939939</v>
      </c>
      <c r="N3017" t="s">
        <v>9439</v>
      </c>
      <c r="O3017">
        <v>108</v>
      </c>
      <c r="P3017">
        <f>_xlfn.XLOOKUP(D:D,CPI_Index!E:E,CPI_Index!B:B)</f>
        <v>156.9</v>
      </c>
      <c r="Q3017" s="11">
        <f>M3017*(CPI_Index!$B$112/Movies!P3017)</f>
        <v>9593367.8349267039</v>
      </c>
    </row>
    <row r="3018" spans="1:17" hidden="1" x14ac:dyDescent="0.25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 s="3">
        <v>12767815</v>
      </c>
      <c r="N3018" t="s">
        <v>8938</v>
      </c>
      <c r="O3018">
        <v>129</v>
      </c>
      <c r="P3018">
        <f>_xlfn.XLOOKUP(D:D,CPI_Index!E:E,CPI_Index!B:B)</f>
        <v>156.9</v>
      </c>
      <c r="Q3018" s="11">
        <f>M3018*(CPI_Index!$B$112/Movies!P3018)</f>
        <v>24795113.005098786</v>
      </c>
    </row>
    <row r="3019" spans="1:17" hidden="1" x14ac:dyDescent="0.25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 s="3">
        <v>30000000</v>
      </c>
      <c r="M3019" s="3">
        <v>8315693</v>
      </c>
      <c r="N3019" t="s">
        <v>9443</v>
      </c>
      <c r="O3019">
        <v>93</v>
      </c>
      <c r="P3019">
        <f>_xlfn.XLOOKUP(D:D,CPI_Index!E:E,CPI_Index!B:B)</f>
        <v>156.9</v>
      </c>
      <c r="Q3019" s="11">
        <f>M3019*(CPI_Index!$B$112/Movies!P3019)</f>
        <v>16149086.405991076</v>
      </c>
    </row>
    <row r="3020" spans="1:17" hidden="1" x14ac:dyDescent="0.25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 s="3">
        <v>32212</v>
      </c>
      <c r="N3020" t="s">
        <v>7312</v>
      </c>
      <c r="O3020">
        <v>92</v>
      </c>
      <c r="P3020">
        <f>_xlfn.XLOOKUP(D:D,CPI_Index!E:E,CPI_Index!B:B)</f>
        <v>156.9</v>
      </c>
      <c r="Q3020" s="11">
        <f>M3020*(CPI_Index!$B$112/Movies!P3020)</f>
        <v>62555.745060548114</v>
      </c>
    </row>
    <row r="3021" spans="1:17" hidden="1" x14ac:dyDescent="0.25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 s="3">
        <v>10658278</v>
      </c>
      <c r="N3021" t="s">
        <v>4531</v>
      </c>
      <c r="O3021">
        <v>96</v>
      </c>
      <c r="P3021">
        <f>_xlfn.XLOOKUP(D:D,CPI_Index!E:E,CPI_Index!B:B)</f>
        <v>156.9</v>
      </c>
      <c r="Q3021" s="11">
        <f>M3021*(CPI_Index!$B$112/Movies!P3021)</f>
        <v>20698389.462077755</v>
      </c>
    </row>
    <row r="3022" spans="1:17" hidden="1" x14ac:dyDescent="0.25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 s="3">
        <v>25000000</v>
      </c>
      <c r="M3022" s="3">
        <v>2491989</v>
      </c>
      <c r="N3022" t="s">
        <v>4878</v>
      </c>
      <c r="O3022">
        <v>94</v>
      </c>
      <c r="P3022">
        <f>_xlfn.XLOOKUP(D:D,CPI_Index!E:E,CPI_Index!B:B)</f>
        <v>156.9</v>
      </c>
      <c r="Q3022" s="11">
        <f>M3022*(CPI_Index!$B$112/Movies!P3022)</f>
        <v>4839445.8145315479</v>
      </c>
    </row>
    <row r="3023" spans="1:17" hidden="1" x14ac:dyDescent="0.25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 s="3">
        <v>12500000</v>
      </c>
      <c r="M3023" s="3">
        <v>1227324</v>
      </c>
      <c r="N3023" t="s">
        <v>9452</v>
      </c>
      <c r="O3023">
        <v>99</v>
      </c>
      <c r="P3023">
        <f>_xlfn.XLOOKUP(D:D,CPI_Index!E:E,CPI_Index!B:B)</f>
        <v>156.9</v>
      </c>
      <c r="Q3023" s="11">
        <f>M3023*(CPI_Index!$B$112/Movies!P3023)</f>
        <v>2383464.7724665389</v>
      </c>
    </row>
    <row r="3024" spans="1:17" hidden="1" x14ac:dyDescent="0.25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 s="3">
        <v>2654308</v>
      </c>
      <c r="N3024" t="s">
        <v>44</v>
      </c>
      <c r="O3024">
        <v>89</v>
      </c>
      <c r="P3024">
        <f>_xlfn.XLOOKUP(D:D,CPI_Index!E:E,CPI_Index!B:B)</f>
        <v>156.9</v>
      </c>
      <c r="Q3024" s="11">
        <f>M3024*(CPI_Index!$B$112/Movies!P3024)</f>
        <v>5154669.5194391329</v>
      </c>
    </row>
    <row r="3025" spans="1:17" hidden="1" x14ac:dyDescent="0.25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 s="3">
        <v>21302121</v>
      </c>
      <c r="N3025" t="s">
        <v>2100</v>
      </c>
      <c r="O3025">
        <v>86</v>
      </c>
      <c r="P3025">
        <f>_xlfn.XLOOKUP(D:D,CPI_Index!E:E,CPI_Index!B:B)</f>
        <v>156.9</v>
      </c>
      <c r="Q3025" s="11">
        <f>M3025*(CPI_Index!$B$112/Movies!P3025)</f>
        <v>41368746.135755256</v>
      </c>
    </row>
    <row r="3026" spans="1:17" hidden="1" x14ac:dyDescent="0.25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 s="3">
        <v>250000</v>
      </c>
      <c r="M3026" s="3">
        <v>10580</v>
      </c>
      <c r="N3026" t="s">
        <v>9460</v>
      </c>
      <c r="O3026">
        <v>96</v>
      </c>
      <c r="P3026">
        <f>_xlfn.XLOOKUP(D:D,CPI_Index!E:E,CPI_Index!B:B)</f>
        <v>156.9</v>
      </c>
      <c r="Q3026" s="11">
        <f>M3026*(CPI_Index!$B$112/Movies!P3026)</f>
        <v>20546.373486297001</v>
      </c>
    </row>
    <row r="3027" spans="1:17" hidden="1" x14ac:dyDescent="0.25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 s="3">
        <v>712095</v>
      </c>
      <c r="N3027" t="s">
        <v>6331</v>
      </c>
      <c r="O3027">
        <v>100</v>
      </c>
      <c r="P3027">
        <f>_xlfn.XLOOKUP(D:D,CPI_Index!E:E,CPI_Index!B:B)</f>
        <v>156.9</v>
      </c>
      <c r="Q3027" s="11">
        <f>M3027*(CPI_Index!$B$112/Movies!P3027)</f>
        <v>1382889.3977055447</v>
      </c>
    </row>
    <row r="3028" spans="1:17" hidden="1" x14ac:dyDescent="0.25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 s="3">
        <v>23000000</v>
      </c>
      <c r="M3028" s="3">
        <v>11829959</v>
      </c>
      <c r="N3028" t="s">
        <v>5109</v>
      </c>
      <c r="O3028">
        <v>109</v>
      </c>
      <c r="P3028">
        <f>_xlfn.XLOOKUP(D:D,CPI_Index!E:E,CPI_Index!B:B)</f>
        <v>156.9</v>
      </c>
      <c r="Q3028" s="11">
        <f>M3028*(CPI_Index!$B$112/Movies!P3028)</f>
        <v>22973795.457616314</v>
      </c>
    </row>
    <row r="3029" spans="1:17" hidden="1" x14ac:dyDescent="0.25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 s="3">
        <v>3486957</v>
      </c>
      <c r="N3029" t="s">
        <v>118</v>
      </c>
      <c r="O3029">
        <v>123</v>
      </c>
      <c r="P3029">
        <f>_xlfn.XLOOKUP(D:D,CPI_Index!E:E,CPI_Index!B:B)</f>
        <v>156.9</v>
      </c>
      <c r="Q3029" s="11">
        <f>M3029*(CPI_Index!$B$112/Movies!P3029)</f>
        <v>6771674.9388145311</v>
      </c>
    </row>
    <row r="3030" spans="1:17" hidden="1" x14ac:dyDescent="0.25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 s="3">
        <v>12844057</v>
      </c>
      <c r="N3030" t="s">
        <v>5721</v>
      </c>
      <c r="O3030">
        <v>114</v>
      </c>
      <c r="P3030">
        <f>_xlfn.XLOOKUP(D:D,CPI_Index!E:E,CPI_Index!B:B)</f>
        <v>156.9</v>
      </c>
      <c r="Q3030" s="11">
        <f>M3030*(CPI_Index!$B$112/Movies!P3030)</f>
        <v>24943175.066284254</v>
      </c>
    </row>
    <row r="3031" spans="1:17" hidden="1" x14ac:dyDescent="0.25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 s="3">
        <v>1007822</v>
      </c>
      <c r="N3031" t="s">
        <v>9474</v>
      </c>
      <c r="O3031">
        <v>93</v>
      </c>
      <c r="P3031">
        <f>_xlfn.XLOOKUP(D:D,CPI_Index!E:E,CPI_Index!B:B)</f>
        <v>156.9</v>
      </c>
      <c r="Q3031" s="11">
        <f>M3031*(CPI_Index!$B$112/Movies!P3031)</f>
        <v>1957191.6086679413</v>
      </c>
    </row>
    <row r="3032" spans="1:17" hidden="1" x14ac:dyDescent="0.25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 s="3">
        <v>25372294</v>
      </c>
      <c r="N3032" t="s">
        <v>9478</v>
      </c>
      <c r="O3032">
        <v>113</v>
      </c>
      <c r="P3032">
        <f>_xlfn.XLOOKUP(D:D,CPI_Index!E:E,CPI_Index!B:B)</f>
        <v>156.9</v>
      </c>
      <c r="Q3032" s="11">
        <f>M3032*(CPI_Index!$B$112/Movies!P3032)</f>
        <v>49273027.289993621</v>
      </c>
    </row>
    <row r="3033" spans="1:17" hidden="1" x14ac:dyDescent="0.25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 s="3">
        <v>16000000</v>
      </c>
      <c r="M3033" s="3">
        <v>2021348</v>
      </c>
      <c r="N3033" t="s">
        <v>839</v>
      </c>
      <c r="O3033">
        <v>125</v>
      </c>
      <c r="P3033">
        <f>_xlfn.XLOOKUP(D:D,CPI_Index!E:E,CPI_Index!B:B)</f>
        <v>156.9</v>
      </c>
      <c r="Q3033" s="11">
        <f>M3033*(CPI_Index!$B$112/Movies!P3033)</f>
        <v>3925460.3926067557</v>
      </c>
    </row>
    <row r="3034" spans="1:17" hidden="1" x14ac:dyDescent="0.25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 s="3">
        <v>19000000</v>
      </c>
      <c r="M3034" s="3">
        <v>1356828</v>
      </c>
      <c r="N3034" t="s">
        <v>7419</v>
      </c>
      <c r="O3034">
        <v>116</v>
      </c>
      <c r="P3034">
        <f>_xlfn.XLOOKUP(D:D,CPI_Index!E:E,CPI_Index!B:B)</f>
        <v>156.9</v>
      </c>
      <c r="Q3034" s="11">
        <f>M3034*(CPI_Index!$B$112/Movies!P3034)</f>
        <v>2634961.7055449327</v>
      </c>
    </row>
    <row r="3035" spans="1:17" hidden="1" x14ac:dyDescent="0.25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 s="3">
        <v>12825141</v>
      </c>
      <c r="N3035" t="s">
        <v>9484</v>
      </c>
      <c r="O3035">
        <v>96</v>
      </c>
      <c r="P3035">
        <f>_xlfn.XLOOKUP(D:D,CPI_Index!E:E,CPI_Index!B:B)</f>
        <v>156.9</v>
      </c>
      <c r="Q3035" s="11">
        <f>M3035*(CPI_Index!$B$112/Movies!P3035)</f>
        <v>24906440.17017208</v>
      </c>
    </row>
    <row r="3036" spans="1:17" hidden="1" x14ac:dyDescent="0.25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 s="3">
        <v>25000000</v>
      </c>
      <c r="M3036" s="3">
        <v>17193231</v>
      </c>
      <c r="N3036" t="s">
        <v>118</v>
      </c>
      <c r="O3036">
        <v>98</v>
      </c>
      <c r="P3036">
        <f>_xlfn.XLOOKUP(D:D,CPI_Index!E:E,CPI_Index!B:B)</f>
        <v>156.9</v>
      </c>
      <c r="Q3036" s="11">
        <f>M3036*(CPI_Index!$B$112/Movies!P3036)</f>
        <v>33389276.518164434</v>
      </c>
    </row>
    <row r="3037" spans="1:17" hidden="1" x14ac:dyDescent="0.25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 s="3">
        <v>195170</v>
      </c>
      <c r="N3037" t="s">
        <v>8376</v>
      </c>
      <c r="O3037">
        <v>119</v>
      </c>
      <c r="P3037">
        <f>_xlfn.XLOOKUP(D:D,CPI_Index!E:E,CPI_Index!B:B)</f>
        <v>156.9</v>
      </c>
      <c r="Q3037" s="11">
        <f>M3037*(CPI_Index!$B$112/Movies!P3037)</f>
        <v>379020.38878266409</v>
      </c>
    </row>
    <row r="3038" spans="1:17" hidden="1" x14ac:dyDescent="0.25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 s="3">
        <v>18000000</v>
      </c>
      <c r="M3038" s="3">
        <v>2821671</v>
      </c>
      <c r="N3038" t="s">
        <v>593</v>
      </c>
      <c r="O3038">
        <v>117</v>
      </c>
      <c r="P3038">
        <f>_xlfn.XLOOKUP(D:D,CPI_Index!E:E,CPI_Index!B:B)</f>
        <v>156.9</v>
      </c>
      <c r="Q3038" s="11">
        <f>M3038*(CPI_Index!$B$112/Movies!P3038)</f>
        <v>5479688.6787762903</v>
      </c>
    </row>
    <row r="3039" spans="1:17" hidden="1" x14ac:dyDescent="0.25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 s="3">
        <v>684351</v>
      </c>
      <c r="N3039" t="s">
        <v>9494</v>
      </c>
      <c r="O3039">
        <v>90</v>
      </c>
      <c r="P3039">
        <f>_xlfn.XLOOKUP(D:D,CPI_Index!E:E,CPI_Index!B:B)</f>
        <v>156.9</v>
      </c>
      <c r="Q3039" s="11">
        <f>M3039*(CPI_Index!$B$112/Movies!P3039)</f>
        <v>1329010.5143403441</v>
      </c>
    </row>
    <row r="3040" spans="1:17" hidden="1" x14ac:dyDescent="0.25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 s="3">
        <v>1383553</v>
      </c>
      <c r="N3040" t="s">
        <v>9499</v>
      </c>
      <c r="O3040">
        <v>89</v>
      </c>
      <c r="P3040">
        <f>_xlfn.XLOOKUP(D:D,CPI_Index!E:E,CPI_Index!B:B)</f>
        <v>156.9</v>
      </c>
      <c r="Q3040" s="11">
        <f>M3040*(CPI_Index!$B$112/Movies!P3040)</f>
        <v>2686861.689611217</v>
      </c>
    </row>
    <row r="3041" spans="1:17" hidden="1" x14ac:dyDescent="0.25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 s="3">
        <v>5939449</v>
      </c>
      <c r="N3041" t="s">
        <v>2092</v>
      </c>
      <c r="O3041">
        <v>103</v>
      </c>
      <c r="P3041">
        <f>_xlfn.XLOOKUP(D:D,CPI_Index!E:E,CPI_Index!B:B)</f>
        <v>156.9</v>
      </c>
      <c r="Q3041" s="11">
        <f>M3041*(CPI_Index!$B$112/Movies!P3041)</f>
        <v>11534417.528999362</v>
      </c>
    </row>
    <row r="3042" spans="1:17" hidden="1" x14ac:dyDescent="0.25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 s="3">
        <v>5000000</v>
      </c>
      <c r="M3042" s="3">
        <v>660313</v>
      </c>
      <c r="N3042" t="s">
        <v>9504</v>
      </c>
      <c r="O3042">
        <v>116</v>
      </c>
      <c r="P3042">
        <f>_xlfn.XLOOKUP(D:D,CPI_Index!E:E,CPI_Index!B:B)</f>
        <v>156.9</v>
      </c>
      <c r="Q3042" s="11">
        <f>M3042*(CPI_Index!$B$112/Movies!P3042)</f>
        <v>1282328.6876991712</v>
      </c>
    </row>
    <row r="3043" spans="1:17" hidden="1" x14ac:dyDescent="0.25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 s="3">
        <v>9255027</v>
      </c>
      <c r="N3043" t="s">
        <v>8000</v>
      </c>
      <c r="O3043">
        <v>91</v>
      </c>
      <c r="P3043">
        <f>_xlfn.XLOOKUP(D:D,CPI_Index!E:E,CPI_Index!B:B)</f>
        <v>156.9</v>
      </c>
      <c r="Q3043" s="11">
        <f>M3043*(CPI_Index!$B$112/Movies!P3043)</f>
        <v>17973274.231357552</v>
      </c>
    </row>
    <row r="3044" spans="1:17" hidden="1" x14ac:dyDescent="0.25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 s="3">
        <v>24000000</v>
      </c>
      <c r="M3044" s="3">
        <v>4422380</v>
      </c>
      <c r="N3044" t="s">
        <v>9511</v>
      </c>
      <c r="O3044">
        <v>94</v>
      </c>
      <c r="P3044">
        <f>_xlfn.XLOOKUP(D:D,CPI_Index!E:E,CPI_Index!B:B)</f>
        <v>156.9</v>
      </c>
      <c r="Q3044" s="11">
        <f>M3044*(CPI_Index!$B$112/Movies!P3044)</f>
        <v>8588267.5971956663</v>
      </c>
    </row>
    <row r="3045" spans="1:17" hidden="1" x14ac:dyDescent="0.25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 s="3">
        <v>50000000</v>
      </c>
      <c r="M3045" s="3">
        <v>109423648</v>
      </c>
      <c r="N3045" t="s">
        <v>7571</v>
      </c>
      <c r="O3045">
        <v>129</v>
      </c>
      <c r="P3045">
        <f>_xlfn.XLOOKUP(D:D,CPI_Index!E:E,CPI_Index!B:B)</f>
        <v>160.5</v>
      </c>
      <c r="Q3045" s="11">
        <f>M3045*(CPI_Index!$B$112/Movies!P3045)</f>
        <v>207734489.38068536</v>
      </c>
    </row>
    <row r="3046" spans="1:17" hidden="1" x14ac:dyDescent="0.25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 s="3">
        <v>15000000</v>
      </c>
      <c r="M3046" s="3">
        <v>43101594</v>
      </c>
      <c r="N3046" t="s">
        <v>2026</v>
      </c>
      <c r="O3046">
        <v>155</v>
      </c>
      <c r="P3046">
        <f>_xlfn.XLOOKUP(D:D,CPI_Index!E:E,CPI_Index!B:B)</f>
        <v>160.5</v>
      </c>
      <c r="Q3046" s="11">
        <f>M3046*(CPI_Index!$B$112/Movies!P3046)</f>
        <v>81825892.160747662</v>
      </c>
    </row>
    <row r="3047" spans="1:17" hidden="1" x14ac:dyDescent="0.25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 s="3">
        <v>200000000</v>
      </c>
      <c r="M3047" s="3">
        <v>2201647264</v>
      </c>
      <c r="N3047" t="s">
        <v>180</v>
      </c>
      <c r="O3047">
        <v>194</v>
      </c>
      <c r="P3047">
        <f>_xlfn.XLOOKUP(D:D,CPI_Index!E:E,CPI_Index!B:B)</f>
        <v>160.5</v>
      </c>
      <c r="Q3047" s="11">
        <f>M3047*(CPI_Index!$B$112/Movies!P3047)</f>
        <v>4179700444.4909658</v>
      </c>
    </row>
    <row r="3048" spans="1:17" hidden="1" x14ac:dyDescent="0.25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 s="3">
        <v>93000000</v>
      </c>
      <c r="M3048" s="3">
        <v>263920180</v>
      </c>
      <c r="N3048" t="s">
        <v>31</v>
      </c>
      <c r="O3048">
        <v>126</v>
      </c>
      <c r="P3048">
        <f>_xlfn.XLOOKUP(D:D,CPI_Index!E:E,CPI_Index!B:B)</f>
        <v>160.5</v>
      </c>
      <c r="Q3048" s="11">
        <f>M3048*(CPI_Index!$B$112/Movies!P3048)</f>
        <v>501037251.37694705</v>
      </c>
    </row>
    <row r="3049" spans="1:17" hidden="1" x14ac:dyDescent="0.25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 s="3">
        <v>16500000</v>
      </c>
      <c r="M3049" s="3">
        <v>67683989</v>
      </c>
      <c r="N3049" t="s">
        <v>6468</v>
      </c>
      <c r="O3049">
        <v>89</v>
      </c>
      <c r="P3049">
        <f>_xlfn.XLOOKUP(D:D,CPI_Index!E:E,CPI_Index!B:B)</f>
        <v>160.5</v>
      </c>
      <c r="Q3049" s="11">
        <f>M3049*(CPI_Index!$B$112/Movies!P3049)</f>
        <v>128494152.3258567</v>
      </c>
    </row>
    <row r="3050" spans="1:17" hidden="1" x14ac:dyDescent="0.25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 s="3">
        <v>62000000</v>
      </c>
      <c r="M3050" s="3">
        <v>1071255</v>
      </c>
      <c r="N3050" t="s">
        <v>9526</v>
      </c>
      <c r="O3050">
        <v>137</v>
      </c>
      <c r="P3050">
        <f>_xlfn.XLOOKUP(D:D,CPI_Index!E:E,CPI_Index!B:B)</f>
        <v>160.5</v>
      </c>
      <c r="Q3050" s="11">
        <f>M3050*(CPI_Index!$B$112/Movies!P3050)</f>
        <v>2033715.8785046728</v>
      </c>
    </row>
    <row r="3051" spans="1:17" hidden="1" x14ac:dyDescent="0.25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 s="3">
        <v>10000000</v>
      </c>
      <c r="M3051" s="3">
        <v>225933435</v>
      </c>
      <c r="N3051" t="s">
        <v>3744</v>
      </c>
      <c r="O3051">
        <v>126</v>
      </c>
      <c r="P3051">
        <f>_xlfn.XLOOKUP(D:D,CPI_Index!E:E,CPI_Index!B:B)</f>
        <v>160.5</v>
      </c>
      <c r="Q3051" s="11">
        <f>M3051*(CPI_Index!$B$112/Movies!P3051)</f>
        <v>428921605.26168221</v>
      </c>
    </row>
    <row r="3052" spans="1:17" hidden="1" x14ac:dyDescent="0.25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 s="3">
        <v>105000000</v>
      </c>
      <c r="M3052" s="3">
        <v>121214377</v>
      </c>
      <c r="N3052" t="s">
        <v>2100</v>
      </c>
      <c r="O3052">
        <v>129</v>
      </c>
      <c r="P3052">
        <f>_xlfn.XLOOKUP(D:D,CPI_Index!E:E,CPI_Index!B:B)</f>
        <v>160.5</v>
      </c>
      <c r="Q3052" s="11">
        <f>M3052*(CPI_Index!$B$112/Movies!P3052)</f>
        <v>230118508.85919002</v>
      </c>
    </row>
    <row r="3053" spans="1:17" hidden="1" x14ac:dyDescent="0.25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 s="3">
        <v>57000000</v>
      </c>
      <c r="M3053" s="3">
        <v>152944660</v>
      </c>
      <c r="N3053" t="s">
        <v>23</v>
      </c>
      <c r="O3053">
        <v>144</v>
      </c>
      <c r="P3053">
        <f>_xlfn.XLOOKUP(D:D,CPI_Index!E:E,CPI_Index!B:B)</f>
        <v>160.5</v>
      </c>
      <c r="Q3053" s="11">
        <f>M3053*(CPI_Index!$B$112/Movies!P3053)</f>
        <v>290356622.44236761</v>
      </c>
    </row>
    <row r="3054" spans="1:17" hidden="1" x14ac:dyDescent="0.25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 s="3">
        <v>75000000</v>
      </c>
      <c r="M3054" s="3">
        <v>224012234</v>
      </c>
      <c r="N3054" t="s">
        <v>2092</v>
      </c>
      <c r="O3054">
        <v>115</v>
      </c>
      <c r="P3054">
        <f>_xlfn.XLOOKUP(D:D,CPI_Index!E:E,CPI_Index!B:B)</f>
        <v>160.5</v>
      </c>
      <c r="Q3054" s="11">
        <f>M3054*(CPI_Index!$B$112/Movies!P3054)</f>
        <v>425274315.88660437</v>
      </c>
    </row>
    <row r="3055" spans="1:17" hidden="1" x14ac:dyDescent="0.25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 s="3">
        <v>12000000</v>
      </c>
      <c r="M3055" s="3">
        <v>39673807</v>
      </c>
      <c r="N3055" t="s">
        <v>3744</v>
      </c>
      <c r="O3055">
        <v>154</v>
      </c>
      <c r="P3055">
        <f>_xlfn.XLOOKUP(D:D,CPI_Index!E:E,CPI_Index!B:B)</f>
        <v>160.5</v>
      </c>
      <c r="Q3055" s="11">
        <f>M3055*(CPI_Index!$B$112/Movies!P3055)</f>
        <v>75318436.09283489</v>
      </c>
    </row>
    <row r="3056" spans="1:17" hidden="1" x14ac:dyDescent="0.25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 s="3">
        <v>35000000</v>
      </c>
      <c r="M3056" s="3">
        <v>126216940</v>
      </c>
      <c r="N3056" t="s">
        <v>8625</v>
      </c>
      <c r="O3056">
        <v>138</v>
      </c>
      <c r="P3056">
        <f>_xlfn.XLOOKUP(D:D,CPI_Index!E:E,CPI_Index!B:B)</f>
        <v>160.5</v>
      </c>
      <c r="Q3056" s="11">
        <f>M3056*(CPI_Index!$B$112/Movies!P3056)</f>
        <v>239615586.40498441</v>
      </c>
    </row>
    <row r="3057" spans="1:17" hidden="1" x14ac:dyDescent="0.25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 s="3">
        <v>20000000</v>
      </c>
      <c r="M3057" s="3">
        <v>230098753</v>
      </c>
      <c r="N3057" t="s">
        <v>9546</v>
      </c>
      <c r="O3057">
        <v>116</v>
      </c>
      <c r="P3057">
        <f>_xlfn.XLOOKUP(D:D,CPI_Index!E:E,CPI_Index!B:B)</f>
        <v>160.5</v>
      </c>
      <c r="Q3057" s="11">
        <f>M3057*(CPI_Index!$B$112/Movies!P3057)</f>
        <v>436829221.4274143</v>
      </c>
    </row>
    <row r="3058" spans="1:17" hidden="1" x14ac:dyDescent="0.25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 s="3">
        <v>90000000</v>
      </c>
      <c r="M3058" s="3">
        <v>171120329</v>
      </c>
      <c r="N3058" t="s">
        <v>23</v>
      </c>
      <c r="O3058">
        <v>150</v>
      </c>
      <c r="P3058">
        <f>_xlfn.XLOOKUP(D:D,CPI_Index!E:E,CPI_Index!B:B)</f>
        <v>160.5</v>
      </c>
      <c r="Q3058" s="11">
        <f>M3058*(CPI_Index!$B$112/Movies!P3058)</f>
        <v>324862082.53146416</v>
      </c>
    </row>
    <row r="3059" spans="1:17" hidden="1" x14ac:dyDescent="0.25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 s="3">
        <v>90000000</v>
      </c>
      <c r="M3059" s="3">
        <v>589390539</v>
      </c>
      <c r="N3059" t="s">
        <v>31</v>
      </c>
      <c r="O3059">
        <v>98</v>
      </c>
      <c r="P3059">
        <f>_xlfn.XLOOKUP(D:D,CPI_Index!E:E,CPI_Index!B:B)</f>
        <v>160.5</v>
      </c>
      <c r="Q3059" s="11">
        <f>M3059*(CPI_Index!$B$112/Movies!P3059)</f>
        <v>1118923970.3009346</v>
      </c>
    </row>
    <row r="3060" spans="1:17" hidden="1" x14ac:dyDescent="0.25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 s="3">
        <v>32000000</v>
      </c>
      <c r="M3060" s="3">
        <v>79082515</v>
      </c>
      <c r="N3060" t="s">
        <v>180</v>
      </c>
      <c r="O3060">
        <v>102</v>
      </c>
      <c r="P3060">
        <f>_xlfn.XLOOKUP(D:D,CPI_Index!E:E,CPI_Index!B:B)</f>
        <v>160.5</v>
      </c>
      <c r="Q3060" s="11">
        <f>M3060*(CPI_Index!$B$112/Movies!P3060)</f>
        <v>150133597.01246107</v>
      </c>
    </row>
    <row r="3061" spans="1:17" hidden="1" x14ac:dyDescent="0.25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 s="3">
        <v>85000000</v>
      </c>
      <c r="M3061" s="3">
        <v>315156409</v>
      </c>
      <c r="N3061" t="s">
        <v>31</v>
      </c>
      <c r="O3061">
        <v>124</v>
      </c>
      <c r="P3061">
        <f>_xlfn.XLOOKUP(D:D,CPI_Index!E:E,CPI_Index!B:B)</f>
        <v>160.5</v>
      </c>
      <c r="Q3061" s="11">
        <f>M3061*(CPI_Index!$B$112/Movies!P3061)</f>
        <v>598306279.26666665</v>
      </c>
    </row>
    <row r="3062" spans="1:17" hidden="1" x14ac:dyDescent="0.25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 s="3">
        <v>125000000</v>
      </c>
      <c r="M3062" s="3">
        <v>238235719</v>
      </c>
      <c r="N3062" t="s">
        <v>23</v>
      </c>
      <c r="O3062">
        <v>125</v>
      </c>
      <c r="P3062">
        <f>_xlfn.XLOOKUP(D:D,CPI_Index!E:E,CPI_Index!B:B)</f>
        <v>160.5</v>
      </c>
      <c r="Q3062" s="11">
        <f>M3062*(CPI_Index!$B$112/Movies!P3062)</f>
        <v>452276782.42554516</v>
      </c>
    </row>
    <row r="3063" spans="1:17" hidden="1" x14ac:dyDescent="0.25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 s="3">
        <v>60000000</v>
      </c>
      <c r="M3063" s="3">
        <v>26673829</v>
      </c>
      <c r="N3063" t="s">
        <v>9563</v>
      </c>
      <c r="O3063">
        <v>96</v>
      </c>
      <c r="P3063">
        <f>_xlfn.XLOOKUP(D:D,CPI_Index!E:E,CPI_Index!B:B)</f>
        <v>160.5</v>
      </c>
      <c r="Q3063" s="11">
        <f>M3063*(CPI_Index!$B$112/Movies!P3063)</f>
        <v>50638727.079750776</v>
      </c>
    </row>
    <row r="3064" spans="1:17" hidden="1" x14ac:dyDescent="0.25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 s="3">
        <v>85000000</v>
      </c>
      <c r="M3064" s="3">
        <v>252712101</v>
      </c>
      <c r="N3064" t="s">
        <v>1724</v>
      </c>
      <c r="O3064">
        <v>93</v>
      </c>
      <c r="P3064">
        <f>_xlfn.XLOOKUP(D:D,CPI_Index!E:E,CPI_Index!B:B)</f>
        <v>160.5</v>
      </c>
      <c r="Q3064" s="11">
        <f>M3064*(CPI_Index!$B$112/Movies!P3064)</f>
        <v>479759359.34392524</v>
      </c>
    </row>
    <row r="3065" spans="1:17" hidden="1" x14ac:dyDescent="0.25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 s="3">
        <v>116000000</v>
      </c>
      <c r="M3065" s="3">
        <v>178127760</v>
      </c>
      <c r="N3065" t="s">
        <v>61</v>
      </c>
      <c r="O3065">
        <v>108</v>
      </c>
      <c r="P3065">
        <f>_xlfn.XLOOKUP(D:D,CPI_Index!E:E,CPI_Index!B:B)</f>
        <v>160.5</v>
      </c>
      <c r="Q3065" s="11">
        <f>M3065*(CPI_Index!$B$112/Movies!P3065)</f>
        <v>338165286.42990655</v>
      </c>
    </row>
    <row r="3066" spans="1:17" hidden="1" x14ac:dyDescent="0.25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 s="3">
        <v>73000000</v>
      </c>
      <c r="M3066" s="3">
        <v>618638999</v>
      </c>
      <c r="N3066" t="s">
        <v>61</v>
      </c>
      <c r="O3066">
        <v>129</v>
      </c>
      <c r="P3066">
        <f>_xlfn.XLOOKUP(D:D,CPI_Index!E:E,CPI_Index!B:B)</f>
        <v>160.5</v>
      </c>
      <c r="Q3066" s="11">
        <f>M3066*(CPI_Index!$B$112/Movies!P3066)</f>
        <v>1174450485.9520249</v>
      </c>
    </row>
    <row r="3067" spans="1:17" hidden="1" x14ac:dyDescent="0.25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 s="3">
        <v>169785704</v>
      </c>
      <c r="N3067" t="s">
        <v>7126</v>
      </c>
      <c r="O3067">
        <v>134</v>
      </c>
      <c r="P3067">
        <f>_xlfn.XLOOKUP(D:D,CPI_Index!E:E,CPI_Index!B:B)</f>
        <v>160.5</v>
      </c>
      <c r="Q3067" s="11">
        <f>M3067*(CPI_Index!$B$112/Movies!P3067)</f>
        <v>322328373.88660437</v>
      </c>
    </row>
    <row r="3068" spans="1:17" hidden="1" x14ac:dyDescent="0.25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 s="3">
        <v>24000000</v>
      </c>
      <c r="M3068" s="3">
        <v>172363301</v>
      </c>
      <c r="N3068" t="s">
        <v>8987</v>
      </c>
      <c r="O3068">
        <v>120</v>
      </c>
      <c r="P3068">
        <f>_xlfn.XLOOKUP(D:D,CPI_Index!E:E,CPI_Index!B:B)</f>
        <v>160.5</v>
      </c>
      <c r="Q3068" s="11">
        <f>M3068*(CPI_Index!$B$112/Movies!P3068)</f>
        <v>327221793.23800623</v>
      </c>
    </row>
    <row r="3069" spans="1:17" hidden="1" x14ac:dyDescent="0.25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 s="3">
        <v>80000000</v>
      </c>
      <c r="M3069" s="3">
        <v>245676146</v>
      </c>
      <c r="N3069" t="s">
        <v>1426</v>
      </c>
      <c r="O3069">
        <v>138</v>
      </c>
      <c r="P3069">
        <f>_xlfn.XLOOKUP(D:D,CPI_Index!E:E,CPI_Index!B:B)</f>
        <v>160.5</v>
      </c>
      <c r="Q3069" s="11">
        <f>M3069*(CPI_Index!$B$112/Movies!P3069)</f>
        <v>466402004.27538937</v>
      </c>
    </row>
    <row r="3070" spans="1:17" hidden="1" x14ac:dyDescent="0.25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 s="3">
        <v>50000000</v>
      </c>
      <c r="M3070" s="3">
        <v>314178011</v>
      </c>
      <c r="N3070" t="s">
        <v>2100</v>
      </c>
      <c r="O3070">
        <v>139</v>
      </c>
      <c r="P3070">
        <f>_xlfn.XLOOKUP(D:D,CPI_Index!E:E,CPI_Index!B:B)</f>
        <v>160.5</v>
      </c>
      <c r="Q3070" s="11">
        <f>M3070*(CPI_Index!$B$112/Movies!P3070)</f>
        <v>596448847.05109036</v>
      </c>
    </row>
    <row r="3071" spans="1:17" hidden="1" x14ac:dyDescent="0.25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 s="3">
        <v>36000000</v>
      </c>
      <c r="M3071" s="3">
        <v>12532777</v>
      </c>
      <c r="N3071" t="s">
        <v>31</v>
      </c>
      <c r="O3071">
        <v>106</v>
      </c>
      <c r="P3071">
        <f>_xlfn.XLOOKUP(D:D,CPI_Index!E:E,CPI_Index!B:B)</f>
        <v>160.5</v>
      </c>
      <c r="Q3071" s="11">
        <f>M3071*(CPI_Index!$B$112/Movies!P3071)</f>
        <v>23792754.840498444</v>
      </c>
    </row>
    <row r="3072" spans="1:17" hidden="1" x14ac:dyDescent="0.25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 s="3">
        <v>40000000</v>
      </c>
      <c r="M3072" s="3">
        <v>45916769</v>
      </c>
      <c r="N3072" t="s">
        <v>8580</v>
      </c>
      <c r="O3072">
        <v>135</v>
      </c>
      <c r="P3072">
        <f>_xlfn.XLOOKUP(D:D,CPI_Index!E:E,CPI_Index!B:B)</f>
        <v>160.5</v>
      </c>
      <c r="Q3072" s="11">
        <f>M3072*(CPI_Index!$B$112/Movies!P3072)</f>
        <v>87170339.652959496</v>
      </c>
    </row>
    <row r="3073" spans="1:17" hidden="1" x14ac:dyDescent="0.25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 s="3">
        <v>17000000</v>
      </c>
      <c r="M3073" s="3">
        <v>125586134</v>
      </c>
      <c r="N3073" t="s">
        <v>9583</v>
      </c>
      <c r="O3073">
        <v>101</v>
      </c>
      <c r="P3073">
        <f>_xlfn.XLOOKUP(D:D,CPI_Index!E:E,CPI_Index!B:B)</f>
        <v>160.5</v>
      </c>
      <c r="Q3073" s="11">
        <f>M3073*(CPI_Index!$B$112/Movies!P3073)</f>
        <v>238418037.56884736</v>
      </c>
    </row>
    <row r="3074" spans="1:17" hidden="1" x14ac:dyDescent="0.25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 s="3">
        <v>75000000</v>
      </c>
      <c r="M3074" s="3">
        <v>161376069</v>
      </c>
      <c r="N3074" t="s">
        <v>9586</v>
      </c>
      <c r="O3074">
        <v>109</v>
      </c>
      <c r="P3074">
        <f>_xlfn.XLOOKUP(D:D,CPI_Index!E:E,CPI_Index!B:B)</f>
        <v>160.5</v>
      </c>
      <c r="Q3074" s="11">
        <f>M3074*(CPI_Index!$B$112/Movies!P3074)</f>
        <v>306363166.50654203</v>
      </c>
    </row>
    <row r="3075" spans="1:17" hidden="1" x14ac:dyDescent="0.25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 s="3">
        <v>565727</v>
      </c>
      <c r="N3075" t="s">
        <v>9592</v>
      </c>
      <c r="O3075">
        <v>90</v>
      </c>
      <c r="P3075">
        <f>_xlfn.XLOOKUP(D:D,CPI_Index!E:E,CPI_Index!B:B)</f>
        <v>160.5</v>
      </c>
      <c r="Q3075" s="11">
        <f>M3075*(CPI_Index!$B$112/Movies!P3075)</f>
        <v>1074000.1052959501</v>
      </c>
    </row>
    <row r="3076" spans="1:17" hidden="1" x14ac:dyDescent="0.25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 s="3">
        <v>45000000</v>
      </c>
      <c r="M3076" s="3">
        <v>302710615</v>
      </c>
      <c r="N3076" t="s">
        <v>61</v>
      </c>
      <c r="O3076">
        <v>86</v>
      </c>
      <c r="P3076">
        <f>_xlfn.XLOOKUP(D:D,CPI_Index!E:E,CPI_Index!B:B)</f>
        <v>160.5</v>
      </c>
      <c r="Q3076" s="11">
        <f>M3076*(CPI_Index!$B$112/Movies!P3076)</f>
        <v>574678656.63862932</v>
      </c>
    </row>
    <row r="3077" spans="1:17" hidden="1" x14ac:dyDescent="0.25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 s="3">
        <v>35000000</v>
      </c>
      <c r="M3077" s="3">
        <v>124909762</v>
      </c>
      <c r="N3077" t="s">
        <v>9583</v>
      </c>
      <c r="O3077">
        <v>127</v>
      </c>
      <c r="P3077">
        <f>_xlfn.XLOOKUP(D:D,CPI_Index!E:E,CPI_Index!B:B)</f>
        <v>160.5</v>
      </c>
      <c r="Q3077" s="11">
        <f>M3077*(CPI_Index!$B$112/Movies!P3077)</f>
        <v>237133984.30778816</v>
      </c>
    </row>
    <row r="3078" spans="1:17" hidden="1" x14ac:dyDescent="0.25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 s="3">
        <v>55000000</v>
      </c>
      <c r="M3078" s="3">
        <v>174463257</v>
      </c>
      <c r="N3078" t="s">
        <v>1724</v>
      </c>
      <c r="O3078">
        <v>92</v>
      </c>
      <c r="P3078">
        <f>_xlfn.XLOOKUP(D:D,CPI_Index!E:E,CPI_Index!B:B)</f>
        <v>160.5</v>
      </c>
      <c r="Q3078" s="11">
        <f>M3078*(CPI_Index!$B$112/Movies!P3078)</f>
        <v>331208438.67850465</v>
      </c>
    </row>
    <row r="3079" spans="1:17" hidden="1" x14ac:dyDescent="0.25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 s="3">
        <v>50000000</v>
      </c>
      <c r="M3079" s="3">
        <v>139804348</v>
      </c>
      <c r="N3079" t="s">
        <v>180</v>
      </c>
      <c r="O3079">
        <v>94</v>
      </c>
      <c r="P3079">
        <f>_xlfn.XLOOKUP(D:D,CPI_Index!E:E,CPI_Index!B:B)</f>
        <v>160.5</v>
      </c>
      <c r="Q3079" s="11">
        <f>M3079*(CPI_Index!$B$112/Movies!P3079)</f>
        <v>265410497.41806853</v>
      </c>
    </row>
    <row r="3080" spans="1:17" hidden="1" x14ac:dyDescent="0.25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 s="3">
        <v>20000000</v>
      </c>
      <c r="M3080" s="3">
        <v>29481428</v>
      </c>
      <c r="N3080" t="s">
        <v>31</v>
      </c>
      <c r="O3080">
        <v>109</v>
      </c>
      <c r="P3080">
        <f>_xlfn.XLOOKUP(D:D,CPI_Index!E:E,CPI_Index!B:B)</f>
        <v>160.5</v>
      </c>
      <c r="Q3080" s="11">
        <f>M3080*(CPI_Index!$B$112/Movies!P3080)</f>
        <v>55968791.972585671</v>
      </c>
    </row>
    <row r="3081" spans="1:17" hidden="1" x14ac:dyDescent="0.25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 s="3">
        <v>35000000</v>
      </c>
      <c r="M3081" s="3">
        <v>25105255</v>
      </c>
      <c r="N3081" t="s">
        <v>23</v>
      </c>
      <c r="O3081">
        <v>155</v>
      </c>
      <c r="P3081">
        <f>_xlfn.XLOOKUP(D:D,CPI_Index!E:E,CPI_Index!B:B)</f>
        <v>160.5</v>
      </c>
      <c r="Q3081" s="11">
        <f>M3081*(CPI_Index!$B$112/Movies!P3081)</f>
        <v>47660879.741433024</v>
      </c>
    </row>
    <row r="3082" spans="1:17" hidden="1" x14ac:dyDescent="0.25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 s="3">
        <v>9000000</v>
      </c>
      <c r="M3082" s="3">
        <v>23712993</v>
      </c>
      <c r="N3082" t="s">
        <v>44</v>
      </c>
      <c r="O3082">
        <v>95</v>
      </c>
      <c r="P3082">
        <f>_xlfn.XLOOKUP(D:D,CPI_Index!E:E,CPI_Index!B:B)</f>
        <v>160.5</v>
      </c>
      <c r="Q3082" s="11">
        <f>M3082*(CPI_Index!$B$112/Movies!P3082)</f>
        <v>45017750.573831774</v>
      </c>
    </row>
    <row r="3083" spans="1:17" hidden="1" x14ac:dyDescent="0.25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 s="3">
        <v>563130</v>
      </c>
      <c r="N3083" t="s">
        <v>9616</v>
      </c>
      <c r="O3083">
        <v>81</v>
      </c>
      <c r="P3083">
        <f>_xlfn.XLOOKUP(D:D,CPI_Index!E:E,CPI_Index!B:B)</f>
        <v>160.5</v>
      </c>
      <c r="Q3083" s="11">
        <f>M3083*(CPI_Index!$B$112/Movies!P3083)</f>
        <v>1069069.8504672898</v>
      </c>
    </row>
    <row r="3084" spans="1:17" hidden="1" x14ac:dyDescent="0.25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 s="3">
        <v>30000000</v>
      </c>
      <c r="M3084" s="3">
        <v>43312294</v>
      </c>
      <c r="N3084" t="s">
        <v>5165</v>
      </c>
      <c r="O3084">
        <v>117</v>
      </c>
      <c r="P3084">
        <f>_xlfn.XLOOKUP(D:D,CPI_Index!E:E,CPI_Index!B:B)</f>
        <v>160.5</v>
      </c>
      <c r="Q3084" s="11">
        <f>M3084*(CPI_Index!$B$112/Movies!P3084)</f>
        <v>82225893.96760124</v>
      </c>
    </row>
    <row r="3085" spans="1:17" hidden="1" x14ac:dyDescent="0.25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 s="3">
        <v>38000000</v>
      </c>
      <c r="M3085" s="3">
        <v>299288605</v>
      </c>
      <c r="N3085" t="s">
        <v>2100</v>
      </c>
      <c r="O3085">
        <v>105</v>
      </c>
      <c r="P3085">
        <f>_xlfn.XLOOKUP(D:D,CPI_Index!E:E,CPI_Index!B:B)</f>
        <v>160.5</v>
      </c>
      <c r="Q3085" s="11">
        <f>M3085*(CPI_Index!$B$112/Movies!P3085)</f>
        <v>568182167.87227416</v>
      </c>
    </row>
    <row r="3086" spans="1:17" hidden="1" x14ac:dyDescent="0.25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 s="3">
        <v>45000000</v>
      </c>
      <c r="M3086" s="3">
        <v>136885767</v>
      </c>
      <c r="N3086" t="s">
        <v>9622</v>
      </c>
      <c r="O3086">
        <v>89</v>
      </c>
      <c r="P3086">
        <f>_xlfn.XLOOKUP(D:D,CPI_Index!E:E,CPI_Index!B:B)</f>
        <v>160.5</v>
      </c>
      <c r="Q3086" s="11">
        <f>M3086*(CPI_Index!$B$112/Movies!P3086)</f>
        <v>259869739.59439251</v>
      </c>
    </row>
    <row r="3087" spans="1:17" hidden="1" x14ac:dyDescent="0.25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 s="3">
        <v>110000000</v>
      </c>
      <c r="M3087" s="3">
        <v>333011068</v>
      </c>
      <c r="N3087" t="s">
        <v>588</v>
      </c>
      <c r="O3087">
        <v>119</v>
      </c>
      <c r="P3087">
        <f>_xlfn.XLOOKUP(D:D,CPI_Index!E:E,CPI_Index!B:B)</f>
        <v>160.5</v>
      </c>
      <c r="Q3087" s="11">
        <f>M3087*(CPI_Index!$B$112/Movies!P3087)</f>
        <v>632202320.37133956</v>
      </c>
    </row>
    <row r="3088" spans="1:17" hidden="1" x14ac:dyDescent="0.25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 s="3">
        <v>160000000</v>
      </c>
      <c r="M3088" s="3">
        <v>164508066</v>
      </c>
      <c r="N3088" t="s">
        <v>9627</v>
      </c>
      <c r="O3088">
        <v>121</v>
      </c>
      <c r="P3088">
        <f>_xlfn.XLOOKUP(D:D,CPI_Index!E:E,CPI_Index!B:B)</f>
        <v>160.5</v>
      </c>
      <c r="Q3088" s="11">
        <f>M3088*(CPI_Index!$B$112/Movies!P3088)</f>
        <v>312309082.30654204</v>
      </c>
    </row>
    <row r="3089" spans="1:17" hidden="1" x14ac:dyDescent="0.25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 s="3">
        <v>68000000</v>
      </c>
      <c r="M3089" s="3">
        <v>118063304</v>
      </c>
      <c r="N3089" t="s">
        <v>44</v>
      </c>
      <c r="O3089">
        <v>116</v>
      </c>
      <c r="P3089">
        <f>_xlfn.XLOOKUP(D:D,CPI_Index!E:E,CPI_Index!B:B)</f>
        <v>160.5</v>
      </c>
      <c r="Q3089" s="11">
        <f>M3089*(CPI_Index!$B$112/Movies!P3089)</f>
        <v>224136378.37258565</v>
      </c>
    </row>
    <row r="3090" spans="1:17" hidden="1" x14ac:dyDescent="0.25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 s="3">
        <v>15000000</v>
      </c>
      <c r="M3090" s="3">
        <v>3703548</v>
      </c>
      <c r="N3090" t="s">
        <v>7419</v>
      </c>
      <c r="O3090">
        <v>134</v>
      </c>
      <c r="P3090">
        <f>_xlfn.XLOOKUP(D:D,CPI_Index!E:E,CPI_Index!B:B)</f>
        <v>160.5</v>
      </c>
      <c r="Q3090" s="11">
        <f>M3090*(CPI_Index!$B$112/Movies!P3090)</f>
        <v>7030972.4336448601</v>
      </c>
    </row>
    <row r="3091" spans="1:17" hidden="1" x14ac:dyDescent="0.25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 s="3">
        <v>3500000</v>
      </c>
      <c r="M3091" s="3">
        <v>257938649</v>
      </c>
      <c r="N3091" t="s">
        <v>9636</v>
      </c>
      <c r="O3091">
        <v>91</v>
      </c>
      <c r="P3091">
        <f>_xlfn.XLOOKUP(D:D,CPI_Index!E:E,CPI_Index!B:B)</f>
        <v>160.5</v>
      </c>
      <c r="Q3091" s="11">
        <f>M3091*(CPI_Index!$B$112/Movies!P3091)</f>
        <v>489681659.50342679</v>
      </c>
    </row>
    <row r="3092" spans="1:17" hidden="1" x14ac:dyDescent="0.25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 s="3">
        <v>40000000</v>
      </c>
      <c r="M3092" s="3">
        <v>87840042</v>
      </c>
      <c r="N3092" t="s">
        <v>9642</v>
      </c>
      <c r="O3092">
        <v>96</v>
      </c>
      <c r="P3092">
        <f>_xlfn.XLOOKUP(D:D,CPI_Index!E:E,CPI_Index!B:B)</f>
        <v>160.5</v>
      </c>
      <c r="Q3092" s="11">
        <f>M3092*(CPI_Index!$B$112/Movies!P3092)</f>
        <v>166759257.3046729</v>
      </c>
    </row>
    <row r="3093" spans="1:17" hidden="1" x14ac:dyDescent="0.25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 s="3">
        <v>29235353</v>
      </c>
      <c r="N3093" t="s">
        <v>2092</v>
      </c>
      <c r="O3093">
        <v>92</v>
      </c>
      <c r="P3093">
        <f>_xlfn.XLOOKUP(D:D,CPI_Index!E:E,CPI_Index!B:B)</f>
        <v>160.5</v>
      </c>
      <c r="Q3093" s="11">
        <f>M3093*(CPI_Index!$B$112/Movies!P3093)</f>
        <v>55501632.766978189</v>
      </c>
    </row>
    <row r="3094" spans="1:17" hidden="1" x14ac:dyDescent="0.25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 s="3">
        <v>70000000</v>
      </c>
      <c r="M3094" s="3">
        <v>131457682</v>
      </c>
      <c r="N3094" t="s">
        <v>9583</v>
      </c>
      <c r="O3094">
        <v>136</v>
      </c>
      <c r="P3094">
        <f>_xlfn.XLOOKUP(D:D,CPI_Index!E:E,CPI_Index!B:B)</f>
        <v>160.5</v>
      </c>
      <c r="Q3094" s="11">
        <f>M3094*(CPI_Index!$B$112/Movies!P3094)</f>
        <v>249564833.05545172</v>
      </c>
    </row>
    <row r="3095" spans="1:17" hidden="1" x14ac:dyDescent="0.25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 s="3">
        <v>15000000</v>
      </c>
      <c r="M3095" s="3">
        <v>44862187</v>
      </c>
      <c r="N3095" t="s">
        <v>3744</v>
      </c>
      <c r="O3095">
        <v>105</v>
      </c>
      <c r="P3095">
        <f>_xlfn.XLOOKUP(D:D,CPI_Index!E:E,CPI_Index!B:B)</f>
        <v>160.5</v>
      </c>
      <c r="Q3095" s="11">
        <f>M3095*(CPI_Index!$B$112/Movies!P3095)</f>
        <v>85168276.504049838</v>
      </c>
    </row>
    <row r="3096" spans="1:17" hidden="1" x14ac:dyDescent="0.25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 s="3">
        <v>1300000</v>
      </c>
      <c r="M3096" s="3">
        <v>116799</v>
      </c>
      <c r="N3096" t="s">
        <v>7526</v>
      </c>
      <c r="O3096">
        <v>89</v>
      </c>
      <c r="P3096">
        <f>_xlfn.XLOOKUP(D:D,CPI_Index!E:E,CPI_Index!B:B)</f>
        <v>160.5</v>
      </c>
      <c r="Q3096" s="11">
        <f>M3096*(CPI_Index!$B$112/Movies!P3096)</f>
        <v>221736.17009345794</v>
      </c>
    </row>
    <row r="3097" spans="1:17" hidden="1" x14ac:dyDescent="0.25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 s="3">
        <v>35000000</v>
      </c>
      <c r="M3097" s="3">
        <v>63856929</v>
      </c>
      <c r="N3097" t="s">
        <v>44</v>
      </c>
      <c r="O3097">
        <v>90</v>
      </c>
      <c r="P3097">
        <f>_xlfn.XLOOKUP(D:D,CPI_Index!E:E,CPI_Index!B:B)</f>
        <v>160.5</v>
      </c>
      <c r="Q3097" s="11">
        <f>M3097*(CPI_Index!$B$112/Movies!P3097)</f>
        <v>121228699.47850467</v>
      </c>
    </row>
    <row r="3098" spans="1:17" hidden="1" x14ac:dyDescent="0.25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 s="3">
        <v>10000000</v>
      </c>
      <c r="M3098" s="3">
        <v>2158775</v>
      </c>
      <c r="N3098" t="s">
        <v>9657</v>
      </c>
      <c r="O3098">
        <v>118</v>
      </c>
      <c r="P3098">
        <f>_xlfn.XLOOKUP(D:D,CPI_Index!E:E,CPI_Index!B:B)</f>
        <v>160.5</v>
      </c>
      <c r="Q3098" s="11">
        <f>M3098*(CPI_Index!$B$112/Movies!P3098)</f>
        <v>4098309.9221183802</v>
      </c>
    </row>
    <row r="3099" spans="1:17" hidden="1" x14ac:dyDescent="0.25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 s="3">
        <v>250000</v>
      </c>
      <c r="M3099" s="3">
        <v>12021272</v>
      </c>
      <c r="N3099" t="s">
        <v>9661</v>
      </c>
      <c r="O3099">
        <v>113</v>
      </c>
      <c r="P3099">
        <f>_xlfn.XLOOKUP(D:D,CPI_Index!E:E,CPI_Index!B:B)</f>
        <v>160.5</v>
      </c>
      <c r="Q3099" s="11">
        <f>M3099*(CPI_Index!$B$112/Movies!P3099)</f>
        <v>22821692.077258568</v>
      </c>
    </row>
    <row r="3100" spans="1:17" hidden="1" x14ac:dyDescent="0.25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 s="3">
        <v>19000000</v>
      </c>
      <c r="M3100" s="3">
        <v>6682098</v>
      </c>
      <c r="N3100" t="s">
        <v>9665</v>
      </c>
      <c r="O3100">
        <v>125</v>
      </c>
      <c r="P3100">
        <f>_xlfn.XLOOKUP(D:D,CPI_Index!E:E,CPI_Index!B:B)</f>
        <v>160.5</v>
      </c>
      <c r="Q3100" s="11">
        <f>M3100*(CPI_Index!$B$112/Movies!P3100)</f>
        <v>12685577.947663551</v>
      </c>
    </row>
    <row r="3101" spans="1:17" hidden="1" x14ac:dyDescent="0.25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 s="3">
        <v>75000000</v>
      </c>
      <c r="M3101" s="3">
        <v>136982834</v>
      </c>
      <c r="N3101" t="s">
        <v>23</v>
      </c>
      <c r="O3101">
        <v>135</v>
      </c>
      <c r="P3101">
        <f>_xlfn.XLOOKUP(D:D,CPI_Index!E:E,CPI_Index!B:B)</f>
        <v>160.5</v>
      </c>
      <c r="Q3101" s="11">
        <f>M3101*(CPI_Index!$B$112/Movies!P3101)</f>
        <v>260054015.69968846</v>
      </c>
    </row>
    <row r="3102" spans="1:17" hidden="1" x14ac:dyDescent="0.25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 s="3">
        <v>36000000</v>
      </c>
      <c r="M3102" s="3">
        <v>50159144</v>
      </c>
      <c r="N3102" t="s">
        <v>593</v>
      </c>
      <c r="O3102">
        <v>93</v>
      </c>
      <c r="P3102">
        <f>_xlfn.XLOOKUP(D:D,CPI_Index!E:E,CPI_Index!B:B)</f>
        <v>160.5</v>
      </c>
      <c r="Q3102" s="11">
        <f>M3102*(CPI_Index!$B$112/Movies!P3102)</f>
        <v>95224244.092211843</v>
      </c>
    </row>
    <row r="3103" spans="1:17" hidden="1" x14ac:dyDescent="0.25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 s="3">
        <v>50000000</v>
      </c>
      <c r="M3103" s="3">
        <v>48169156</v>
      </c>
      <c r="N3103" t="s">
        <v>8000</v>
      </c>
      <c r="O3103">
        <v>125</v>
      </c>
      <c r="P3103">
        <f>_xlfn.XLOOKUP(D:D,CPI_Index!E:E,CPI_Index!B:B)</f>
        <v>160.5</v>
      </c>
      <c r="Q3103" s="11">
        <f>M3103*(CPI_Index!$B$112/Movies!P3103)</f>
        <v>91446366.561993763</v>
      </c>
    </row>
    <row r="3104" spans="1:17" hidden="1" x14ac:dyDescent="0.25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 s="3">
        <v>60000000</v>
      </c>
      <c r="M3104" s="3">
        <v>159330280</v>
      </c>
      <c r="N3104" t="s">
        <v>61</v>
      </c>
      <c r="O3104">
        <v>124</v>
      </c>
      <c r="P3104">
        <f>_xlfn.XLOOKUP(D:D,CPI_Index!E:E,CPI_Index!B:B)</f>
        <v>160.5</v>
      </c>
      <c r="Q3104" s="11">
        <f>M3104*(CPI_Index!$B$112/Movies!P3104)</f>
        <v>302479353.99376947</v>
      </c>
    </row>
    <row r="3105" spans="1:17" hidden="1" x14ac:dyDescent="0.25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 s="3">
        <v>27000000</v>
      </c>
      <c r="M3105" s="3">
        <v>60527873</v>
      </c>
      <c r="N3105" t="s">
        <v>44</v>
      </c>
      <c r="O3105">
        <v>115</v>
      </c>
      <c r="P3105">
        <f>_xlfn.XLOOKUP(D:D,CPI_Index!E:E,CPI_Index!B:B)</f>
        <v>160.5</v>
      </c>
      <c r="Q3105" s="11">
        <f>M3105*(CPI_Index!$B$112/Movies!P3105)</f>
        <v>114908678.52398753</v>
      </c>
    </row>
    <row r="3106" spans="1:17" hidden="1" x14ac:dyDescent="0.25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 s="3">
        <v>25000000</v>
      </c>
      <c r="M3106" s="3">
        <v>36400360</v>
      </c>
      <c r="N3106" t="s">
        <v>23</v>
      </c>
      <c r="O3106">
        <v>93</v>
      </c>
      <c r="P3106">
        <f>_xlfn.XLOOKUP(D:D,CPI_Index!E:E,CPI_Index!B:B)</f>
        <v>160.5</v>
      </c>
      <c r="Q3106" s="11">
        <f>M3106*(CPI_Index!$B$112/Movies!P3106)</f>
        <v>69103985.619937688</v>
      </c>
    </row>
    <row r="3107" spans="1:17" hidden="1" x14ac:dyDescent="0.25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 s="3">
        <v>90000000</v>
      </c>
      <c r="M3107" s="3">
        <v>140807547</v>
      </c>
      <c r="N3107" t="s">
        <v>31</v>
      </c>
      <c r="O3107">
        <v>111</v>
      </c>
      <c r="P3107">
        <f>_xlfn.XLOOKUP(D:D,CPI_Index!E:E,CPI_Index!B:B)</f>
        <v>160.5</v>
      </c>
      <c r="Q3107" s="11">
        <f>M3107*(CPI_Index!$B$112/Movies!P3107)</f>
        <v>267315012.90280372</v>
      </c>
    </row>
    <row r="3108" spans="1:17" hidden="1" x14ac:dyDescent="0.25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 s="3">
        <v>36000000</v>
      </c>
      <c r="M3108" s="3">
        <v>44229441</v>
      </c>
      <c r="N3108" t="s">
        <v>9686</v>
      </c>
      <c r="O3108">
        <v>155</v>
      </c>
      <c r="P3108">
        <f>_xlfn.XLOOKUP(D:D,CPI_Index!E:E,CPI_Index!B:B)</f>
        <v>160.5</v>
      </c>
      <c r="Q3108" s="11">
        <f>M3108*(CPI_Index!$B$112/Movies!P3108)</f>
        <v>83967044.689719617</v>
      </c>
    </row>
    <row r="3109" spans="1:17" hidden="1" x14ac:dyDescent="0.25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 s="3">
        <v>80000000</v>
      </c>
      <c r="M3109" s="3">
        <v>17626234</v>
      </c>
      <c r="N3109" t="s">
        <v>5665</v>
      </c>
      <c r="O3109">
        <v>177</v>
      </c>
      <c r="P3109">
        <f>_xlfn.XLOOKUP(D:D,CPI_Index!E:E,CPI_Index!B:B)</f>
        <v>160.5</v>
      </c>
      <c r="Q3109" s="11">
        <f>M3109*(CPI_Index!$B$112/Movies!P3109)</f>
        <v>33462389.406853583</v>
      </c>
    </row>
    <row r="3110" spans="1:17" hidden="1" x14ac:dyDescent="0.25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 s="3">
        <v>30000000</v>
      </c>
      <c r="M3110" s="3">
        <v>25480803</v>
      </c>
      <c r="N3110" t="s">
        <v>8987</v>
      </c>
      <c r="O3110">
        <v>105</v>
      </c>
      <c r="P3110">
        <f>_xlfn.XLOOKUP(D:D,CPI_Index!E:E,CPI_Index!B:B)</f>
        <v>160.5</v>
      </c>
      <c r="Q3110" s="11">
        <f>M3110*(CPI_Index!$B$112/Movies!P3110)</f>
        <v>48373835.975700937</v>
      </c>
    </row>
    <row r="3111" spans="1:17" hidden="1" x14ac:dyDescent="0.25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 s="3">
        <v>25000000</v>
      </c>
      <c r="M3111" s="3">
        <v>9381260</v>
      </c>
      <c r="N3111" t="s">
        <v>61</v>
      </c>
      <c r="O3111">
        <v>93</v>
      </c>
      <c r="P3111">
        <f>_xlfn.XLOOKUP(D:D,CPI_Index!E:E,CPI_Index!B:B)</f>
        <v>160.5</v>
      </c>
      <c r="Q3111" s="11">
        <f>M3111*(CPI_Index!$B$112/Movies!P3111)</f>
        <v>17809781.445482865</v>
      </c>
    </row>
    <row r="3112" spans="1:17" hidden="1" x14ac:dyDescent="0.25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 s="3">
        <v>15000000</v>
      </c>
      <c r="M3112" s="3">
        <v>28084357</v>
      </c>
      <c r="N3112" t="s">
        <v>5721</v>
      </c>
      <c r="O3112">
        <v>107</v>
      </c>
      <c r="P3112">
        <f>_xlfn.XLOOKUP(D:D,CPI_Index!E:E,CPI_Index!B:B)</f>
        <v>160.5</v>
      </c>
      <c r="Q3112" s="11">
        <f>M3112*(CPI_Index!$B$112/Movies!P3112)</f>
        <v>53316533.195638627</v>
      </c>
    </row>
    <row r="3113" spans="1:17" hidden="1" x14ac:dyDescent="0.25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 s="3">
        <v>30000000</v>
      </c>
      <c r="M3113" s="3">
        <v>51376861</v>
      </c>
      <c r="N3113" t="s">
        <v>2026</v>
      </c>
      <c r="O3113">
        <v>95</v>
      </c>
      <c r="P3113">
        <f>_xlfn.XLOOKUP(D:D,CPI_Index!E:E,CPI_Index!B:B)</f>
        <v>160.5</v>
      </c>
      <c r="Q3113" s="11">
        <f>M3113*(CPI_Index!$B$112/Movies!P3113)</f>
        <v>97536009.636760116</v>
      </c>
    </row>
    <row r="3114" spans="1:17" hidden="1" x14ac:dyDescent="0.25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 s="3">
        <v>25000000</v>
      </c>
      <c r="M3114" s="3">
        <v>29342592</v>
      </c>
      <c r="N3114" t="s">
        <v>31</v>
      </c>
      <c r="O3114">
        <v>93</v>
      </c>
      <c r="P3114">
        <f>_xlfn.XLOOKUP(D:D,CPI_Index!E:E,CPI_Index!B:B)</f>
        <v>160.5</v>
      </c>
      <c r="Q3114" s="11">
        <f>M3114*(CPI_Index!$B$112/Movies!P3114)</f>
        <v>55705219.828037381</v>
      </c>
    </row>
    <row r="3115" spans="1:17" hidden="1" x14ac:dyDescent="0.25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 s="3">
        <v>20000000</v>
      </c>
      <c r="M3115" s="3">
        <v>35281794</v>
      </c>
      <c r="N3115" t="s">
        <v>9703</v>
      </c>
      <c r="O3115">
        <v>127</v>
      </c>
      <c r="P3115">
        <f>_xlfn.XLOOKUP(D:D,CPI_Index!E:E,CPI_Index!B:B)</f>
        <v>160.5</v>
      </c>
      <c r="Q3115" s="11">
        <f>M3115*(CPI_Index!$B$112/Movies!P3115)</f>
        <v>66980452.534579441</v>
      </c>
    </row>
    <row r="3116" spans="1:17" hidden="1" x14ac:dyDescent="0.25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 s="3">
        <v>4200000</v>
      </c>
      <c r="M3116" s="3">
        <v>585773</v>
      </c>
      <c r="N3116" t="s">
        <v>9706</v>
      </c>
      <c r="O3116">
        <v>96</v>
      </c>
      <c r="P3116">
        <f>_xlfn.XLOOKUP(D:D,CPI_Index!E:E,CPI_Index!B:B)</f>
        <v>160.5</v>
      </c>
      <c r="Q3116" s="11">
        <f>M3116*(CPI_Index!$B$112/Movies!P3116)</f>
        <v>1112056.2809968847</v>
      </c>
    </row>
    <row r="3117" spans="1:17" hidden="1" x14ac:dyDescent="0.25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 s="3">
        <v>29000000</v>
      </c>
      <c r="M3117" s="3">
        <v>22619589</v>
      </c>
      <c r="N3117" t="s">
        <v>7571</v>
      </c>
      <c r="O3117">
        <v>89</v>
      </c>
      <c r="P3117">
        <f>_xlfn.XLOOKUP(D:D,CPI_Index!E:E,CPI_Index!B:B)</f>
        <v>160.5</v>
      </c>
      <c r="Q3117" s="11">
        <f>M3117*(CPI_Index!$B$112/Movies!P3117)</f>
        <v>42941986.095327102</v>
      </c>
    </row>
    <row r="3118" spans="1:17" hidden="1" x14ac:dyDescent="0.25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 s="3">
        <v>50000000</v>
      </c>
      <c r="M3118" s="3">
        <v>110463140</v>
      </c>
      <c r="N3118" t="s">
        <v>9686</v>
      </c>
      <c r="O3118">
        <v>124</v>
      </c>
      <c r="P3118">
        <f>_xlfn.XLOOKUP(D:D,CPI_Index!E:E,CPI_Index!B:B)</f>
        <v>160.5</v>
      </c>
      <c r="Q3118" s="11">
        <f>M3118*(CPI_Index!$B$112/Movies!P3118)</f>
        <v>209707905.0342679</v>
      </c>
    </row>
    <row r="3119" spans="1:17" hidden="1" x14ac:dyDescent="0.25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 s="3">
        <v>90000000</v>
      </c>
      <c r="M3119" s="3">
        <v>122823468</v>
      </c>
      <c r="N3119" t="s">
        <v>180</v>
      </c>
      <c r="O3119">
        <v>104</v>
      </c>
      <c r="P3119">
        <f>_xlfn.XLOOKUP(D:D,CPI_Index!E:E,CPI_Index!B:B)</f>
        <v>160.5</v>
      </c>
      <c r="Q3119" s="11">
        <f>M3119*(CPI_Index!$B$112/Movies!P3119)</f>
        <v>233173275.38691589</v>
      </c>
    </row>
    <row r="3120" spans="1:17" hidden="1" x14ac:dyDescent="0.25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 s="3">
        <v>537948</v>
      </c>
      <c r="N3120" t="s">
        <v>1083</v>
      </c>
      <c r="O3120">
        <v>96</v>
      </c>
      <c r="P3120">
        <f>_xlfn.XLOOKUP(D:D,CPI_Index!E:E,CPI_Index!B:B)</f>
        <v>160.5</v>
      </c>
      <c r="Q3120" s="11">
        <f>M3120*(CPI_Index!$B$112/Movies!P3120)</f>
        <v>1021263.2747663552</v>
      </c>
    </row>
    <row r="3121" spans="1:17" hidden="1" x14ac:dyDescent="0.25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 s="3">
        <v>294064</v>
      </c>
      <c r="N3121" t="s">
        <v>8777</v>
      </c>
      <c r="O3121">
        <v>103</v>
      </c>
      <c r="P3121">
        <f>_xlfn.XLOOKUP(D:D,CPI_Index!E:E,CPI_Index!B:B)</f>
        <v>160.5</v>
      </c>
      <c r="Q3121" s="11">
        <f>M3121*(CPI_Index!$B$112/Movies!P3121)</f>
        <v>558263.5563862928</v>
      </c>
    </row>
    <row r="3122" spans="1:17" hidden="1" x14ac:dyDescent="0.25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 s="3">
        <v>38000000</v>
      </c>
      <c r="M3122" s="3">
        <v>122417389</v>
      </c>
      <c r="N3122" t="s">
        <v>9686</v>
      </c>
      <c r="O3122">
        <v>98</v>
      </c>
      <c r="P3122">
        <f>_xlfn.XLOOKUP(D:D,CPI_Index!E:E,CPI_Index!B:B)</f>
        <v>160.5</v>
      </c>
      <c r="Q3122" s="11">
        <f>M3122*(CPI_Index!$B$112/Movies!P3122)</f>
        <v>232402357.80872273</v>
      </c>
    </row>
    <row r="3123" spans="1:17" hidden="1" x14ac:dyDescent="0.25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 s="3">
        <v>5936344</v>
      </c>
      <c r="N3123" t="s">
        <v>9109</v>
      </c>
      <c r="O3123">
        <v>110</v>
      </c>
      <c r="P3123">
        <f>_xlfn.XLOOKUP(D:D,CPI_Index!E:E,CPI_Index!B:B)</f>
        <v>160.5</v>
      </c>
      <c r="Q3123" s="11">
        <f>M3123*(CPI_Index!$B$112/Movies!P3123)</f>
        <v>11269806.958255451</v>
      </c>
    </row>
    <row r="3124" spans="1:17" hidden="1" x14ac:dyDescent="0.25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 s="3">
        <v>377967</v>
      </c>
      <c r="N3124" t="s">
        <v>8789</v>
      </c>
      <c r="O3124">
        <v>119</v>
      </c>
      <c r="P3124">
        <f>_xlfn.XLOOKUP(D:D,CPI_Index!E:E,CPI_Index!B:B)</f>
        <v>160.5</v>
      </c>
      <c r="Q3124" s="11">
        <f>M3124*(CPI_Index!$B$112/Movies!P3124)</f>
        <v>717548.56635514018</v>
      </c>
    </row>
    <row r="3125" spans="1:17" hidden="1" x14ac:dyDescent="0.25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 s="3">
        <v>18000000</v>
      </c>
      <c r="M3125" s="3">
        <v>31480418</v>
      </c>
      <c r="N3125" t="s">
        <v>9137</v>
      </c>
      <c r="O3125">
        <v>88</v>
      </c>
      <c r="P3125">
        <f>_xlfn.XLOOKUP(D:D,CPI_Index!E:E,CPI_Index!B:B)</f>
        <v>160.5</v>
      </c>
      <c r="Q3125" s="11">
        <f>M3125*(CPI_Index!$B$112/Movies!P3125)</f>
        <v>59763759.280996881</v>
      </c>
    </row>
    <row r="3126" spans="1:17" hidden="1" x14ac:dyDescent="0.25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 s="3">
        <v>40000000</v>
      </c>
      <c r="M3126" s="3">
        <v>25804707</v>
      </c>
      <c r="N3126" t="s">
        <v>23</v>
      </c>
      <c r="O3126">
        <v>107</v>
      </c>
      <c r="P3126">
        <f>_xlfn.XLOOKUP(D:D,CPI_Index!E:E,CPI_Index!B:B)</f>
        <v>160.5</v>
      </c>
      <c r="Q3126" s="11">
        <f>M3126*(CPI_Index!$B$112/Movies!P3126)</f>
        <v>48988749.052336447</v>
      </c>
    </row>
    <row r="3127" spans="1:17" hidden="1" x14ac:dyDescent="0.25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 s="3">
        <v>80000000</v>
      </c>
      <c r="M3127" s="3">
        <v>177977226</v>
      </c>
      <c r="N3127" t="s">
        <v>1724</v>
      </c>
      <c r="O3127">
        <v>93</v>
      </c>
      <c r="P3127">
        <f>_xlfn.XLOOKUP(D:D,CPI_Index!E:E,CPI_Index!B:B)</f>
        <v>160.5</v>
      </c>
      <c r="Q3127" s="11">
        <f>M3127*(CPI_Index!$B$112/Movies!P3127)</f>
        <v>337879506.30654204</v>
      </c>
    </row>
    <row r="3128" spans="1:17" hidden="1" x14ac:dyDescent="0.25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 s="3">
        <v>1000000</v>
      </c>
      <c r="M3128" s="3">
        <v>602302</v>
      </c>
      <c r="N3128" t="s">
        <v>9739</v>
      </c>
      <c r="O3128">
        <v>94</v>
      </c>
      <c r="P3128">
        <f>_xlfn.XLOOKUP(D:D,CPI_Index!E:E,CPI_Index!B:B)</f>
        <v>160.5</v>
      </c>
      <c r="Q3128" s="11">
        <f>M3128*(CPI_Index!$B$112/Movies!P3128)</f>
        <v>1143435.6348909657</v>
      </c>
    </row>
    <row r="3129" spans="1:17" hidden="1" x14ac:dyDescent="0.25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 s="3">
        <v>18000000</v>
      </c>
      <c r="M3129" s="3">
        <v>8038061</v>
      </c>
      <c r="N3129" t="s">
        <v>9439</v>
      </c>
      <c r="O3129">
        <v>112</v>
      </c>
      <c r="P3129">
        <f>_xlfn.XLOOKUP(D:D,CPI_Index!E:E,CPI_Index!B:B)</f>
        <v>160.5</v>
      </c>
      <c r="Q3129" s="11">
        <f>M3129*(CPI_Index!$B$112/Movies!P3129)</f>
        <v>15259795.555763239</v>
      </c>
    </row>
    <row r="3130" spans="1:17" hidden="1" x14ac:dyDescent="0.25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 s="3">
        <v>7500000</v>
      </c>
      <c r="M3130" s="3">
        <v>43700855</v>
      </c>
      <c r="N3130" t="s">
        <v>9109</v>
      </c>
      <c r="O3130">
        <v>115</v>
      </c>
      <c r="P3130">
        <f>_xlfn.XLOOKUP(D:D,CPI_Index!E:E,CPI_Index!B:B)</f>
        <v>160.5</v>
      </c>
      <c r="Q3130" s="11">
        <f>M3130*(CPI_Index!$B$112/Movies!P3130)</f>
        <v>82963554.632398754</v>
      </c>
    </row>
    <row r="3131" spans="1:17" hidden="1" x14ac:dyDescent="0.25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 s="3">
        <v>180000</v>
      </c>
      <c r="M3131" s="3">
        <v>933933</v>
      </c>
      <c r="N3131" t="s">
        <v>5868</v>
      </c>
      <c r="O3131">
        <v>89</v>
      </c>
      <c r="P3131">
        <f>_xlfn.XLOOKUP(D:D,CPI_Index!E:E,CPI_Index!B:B)</f>
        <v>160.5</v>
      </c>
      <c r="Q3131" s="11">
        <f>M3131*(CPI_Index!$B$112/Movies!P3131)</f>
        <v>1773017.9757009347</v>
      </c>
    </row>
    <row r="3132" spans="1:17" hidden="1" x14ac:dyDescent="0.25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 s="3">
        <v>30000000</v>
      </c>
      <c r="M3132" s="3">
        <v>11438337</v>
      </c>
      <c r="N3132" t="s">
        <v>9583</v>
      </c>
      <c r="O3132">
        <v>93</v>
      </c>
      <c r="P3132">
        <f>_xlfn.XLOOKUP(D:D,CPI_Index!E:E,CPI_Index!B:B)</f>
        <v>160.5</v>
      </c>
      <c r="Q3132" s="11">
        <f>M3132*(CPI_Index!$B$112/Movies!P3132)</f>
        <v>21715023.575700935</v>
      </c>
    </row>
    <row r="3133" spans="1:17" hidden="1" x14ac:dyDescent="0.25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 s="3">
        <v>40000000</v>
      </c>
      <c r="M3133" s="3">
        <v>33956608</v>
      </c>
      <c r="N3133" t="s">
        <v>5936</v>
      </c>
      <c r="O3133">
        <v>110</v>
      </c>
      <c r="P3133">
        <f>_xlfn.XLOOKUP(D:D,CPI_Index!E:E,CPI_Index!B:B)</f>
        <v>160.5</v>
      </c>
      <c r="Q3133" s="11">
        <f>M3133*(CPI_Index!$B$112/Movies!P3133)</f>
        <v>64464663.287227415</v>
      </c>
    </row>
    <row r="3134" spans="1:17" hidden="1" x14ac:dyDescent="0.25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 s="3">
        <v>25000000</v>
      </c>
      <c r="M3134" s="3">
        <v>26570463</v>
      </c>
      <c r="N3134" t="s">
        <v>5721</v>
      </c>
      <c r="O3134">
        <v>105</v>
      </c>
      <c r="P3134">
        <f>_xlfn.XLOOKUP(D:D,CPI_Index!E:E,CPI_Index!B:B)</f>
        <v>160.5</v>
      </c>
      <c r="Q3134" s="11">
        <f>M3134*(CPI_Index!$B$112/Movies!P3134)</f>
        <v>50442492.685981311</v>
      </c>
    </row>
    <row r="3135" spans="1:17" hidden="1" x14ac:dyDescent="0.25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 s="3">
        <v>18000000</v>
      </c>
      <c r="M3135" s="3">
        <v>251212670</v>
      </c>
      <c r="N3135" t="s">
        <v>7571</v>
      </c>
      <c r="O3135">
        <v>89</v>
      </c>
      <c r="P3135">
        <f>_xlfn.XLOOKUP(D:D,CPI_Index!E:E,CPI_Index!B:B)</f>
        <v>160.5</v>
      </c>
      <c r="Q3135" s="11">
        <f>M3135*(CPI_Index!$B$112/Movies!P3135)</f>
        <v>476912776.00623053</v>
      </c>
    </row>
    <row r="3136" spans="1:17" hidden="1" x14ac:dyDescent="0.25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 s="3">
        <v>15000000</v>
      </c>
      <c r="M3136" s="3">
        <v>64256513</v>
      </c>
      <c r="N3136" t="s">
        <v>6531</v>
      </c>
      <c r="O3136">
        <v>97</v>
      </c>
      <c r="P3136">
        <f>_xlfn.XLOOKUP(D:D,CPI_Index!E:E,CPI_Index!B:B)</f>
        <v>160.5</v>
      </c>
      <c r="Q3136" s="11">
        <f>M3136*(CPI_Index!$B$112/Movies!P3136)</f>
        <v>121987286.67352025</v>
      </c>
    </row>
    <row r="3137" spans="1:17" hidden="1" x14ac:dyDescent="0.25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 s="3">
        <v>10923</v>
      </c>
      <c r="N3137" t="s">
        <v>8279</v>
      </c>
      <c r="O3137">
        <v>95</v>
      </c>
      <c r="P3137">
        <f>_xlfn.XLOOKUP(D:D,CPI_Index!E:E,CPI_Index!B:B)</f>
        <v>160.5</v>
      </c>
      <c r="Q3137" s="11">
        <f>M3137*(CPI_Index!$B$112/Movies!P3137)</f>
        <v>20736.685981308412</v>
      </c>
    </row>
    <row r="3138" spans="1:17" hidden="1" x14ac:dyDescent="0.25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 s="3">
        <v>50000000</v>
      </c>
      <c r="M3138" s="3">
        <v>50068310</v>
      </c>
      <c r="N3138" t="s">
        <v>5109</v>
      </c>
      <c r="O3138">
        <v>121</v>
      </c>
      <c r="P3138">
        <f>_xlfn.XLOOKUP(D:D,CPI_Index!E:E,CPI_Index!B:B)</f>
        <v>160.5</v>
      </c>
      <c r="Q3138" s="11">
        <f>M3138*(CPI_Index!$B$112/Movies!P3138)</f>
        <v>95051800.978193149</v>
      </c>
    </row>
    <row r="3139" spans="1:17" hidden="1" x14ac:dyDescent="0.25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 s="3">
        <v>5000000</v>
      </c>
      <c r="M3139" s="3">
        <v>15738769</v>
      </c>
      <c r="N3139" t="s">
        <v>6831</v>
      </c>
      <c r="O3139">
        <v>90</v>
      </c>
      <c r="P3139">
        <f>_xlfn.XLOOKUP(D:D,CPI_Index!E:E,CPI_Index!B:B)</f>
        <v>160.5</v>
      </c>
      <c r="Q3139" s="11">
        <f>M3139*(CPI_Index!$B$112/Movies!P3139)</f>
        <v>29879145.883489095</v>
      </c>
    </row>
    <row r="3140" spans="1:17" hidden="1" x14ac:dyDescent="0.25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 s="3">
        <v>32000000</v>
      </c>
      <c r="M3140" s="3">
        <v>59927618</v>
      </c>
      <c r="N3140" t="s">
        <v>1724</v>
      </c>
      <c r="O3140">
        <v>105</v>
      </c>
      <c r="P3140">
        <f>_xlfn.XLOOKUP(D:D,CPI_Index!E:E,CPI_Index!B:B)</f>
        <v>160.5</v>
      </c>
      <c r="Q3140" s="11">
        <f>M3140*(CPI_Index!$B$112/Movies!P3140)</f>
        <v>113769129.00062305</v>
      </c>
    </row>
    <row r="3141" spans="1:17" hidden="1" x14ac:dyDescent="0.25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 s="3">
        <v>7338279</v>
      </c>
      <c r="N3141" t="s">
        <v>2026</v>
      </c>
      <c r="O3141">
        <v>91</v>
      </c>
      <c r="P3141">
        <f>_xlfn.XLOOKUP(D:D,CPI_Index!E:E,CPI_Index!B:B)</f>
        <v>160.5</v>
      </c>
      <c r="Q3141" s="11">
        <f>M3141*(CPI_Index!$B$112/Movies!P3141)</f>
        <v>13931299.758878505</v>
      </c>
    </row>
    <row r="3142" spans="1:17" hidden="1" x14ac:dyDescent="0.25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 s="3">
        <v>28000000</v>
      </c>
      <c r="M3142" s="3">
        <v>41230799</v>
      </c>
      <c r="N3142" t="s">
        <v>44</v>
      </c>
      <c r="O3142">
        <v>109</v>
      </c>
      <c r="P3142">
        <f>_xlfn.XLOOKUP(D:D,CPI_Index!E:E,CPI_Index!B:B)</f>
        <v>160.5</v>
      </c>
      <c r="Q3142" s="11">
        <f>M3142*(CPI_Index!$B$112/Movies!P3142)</f>
        <v>78274295.671651095</v>
      </c>
    </row>
    <row r="3143" spans="1:17" hidden="1" x14ac:dyDescent="0.25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 s="3">
        <v>16534578</v>
      </c>
      <c r="N3143" t="s">
        <v>61</v>
      </c>
      <c r="O3143">
        <v>113</v>
      </c>
      <c r="P3143">
        <f>_xlfn.XLOOKUP(D:D,CPI_Index!E:E,CPI_Index!B:B)</f>
        <v>160.5</v>
      </c>
      <c r="Q3143" s="11">
        <f>M3143*(CPI_Index!$B$112/Movies!P3143)</f>
        <v>31389943.405607477</v>
      </c>
    </row>
    <row r="3144" spans="1:17" hidden="1" x14ac:dyDescent="0.25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 s="3">
        <v>10000000</v>
      </c>
      <c r="M3144" s="3">
        <v>44332015</v>
      </c>
      <c r="N3144" t="s">
        <v>9137</v>
      </c>
      <c r="O3144">
        <v>101</v>
      </c>
      <c r="P3144">
        <f>_xlfn.XLOOKUP(D:D,CPI_Index!E:E,CPI_Index!B:B)</f>
        <v>160.5</v>
      </c>
      <c r="Q3144" s="11">
        <f>M3144*(CPI_Index!$B$112/Movies!P3144)</f>
        <v>84161775.517133951</v>
      </c>
    </row>
    <row r="3145" spans="1:17" hidden="1" x14ac:dyDescent="0.25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 s="3">
        <v>25000000</v>
      </c>
      <c r="M3145" s="3">
        <v>48407611</v>
      </c>
      <c r="N3145" t="s">
        <v>2026</v>
      </c>
      <c r="O3145">
        <v>97</v>
      </c>
      <c r="P3145">
        <f>_xlfn.XLOOKUP(D:D,CPI_Index!E:E,CPI_Index!B:B)</f>
        <v>160.5</v>
      </c>
      <c r="Q3145" s="11">
        <f>M3145*(CPI_Index!$B$112/Movies!P3145)</f>
        <v>91899059.636760116</v>
      </c>
    </row>
    <row r="3146" spans="1:17" hidden="1" x14ac:dyDescent="0.25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 s="3">
        <v>3263585</v>
      </c>
      <c r="N3146" t="s">
        <v>3187</v>
      </c>
      <c r="O3146">
        <v>112</v>
      </c>
      <c r="P3146">
        <f>_xlfn.XLOOKUP(D:D,CPI_Index!E:E,CPI_Index!B:B)</f>
        <v>160.5</v>
      </c>
      <c r="Q3146" s="11">
        <f>M3146*(CPI_Index!$B$112/Movies!P3146)</f>
        <v>6195728.0342679126</v>
      </c>
    </row>
    <row r="3147" spans="1:17" hidden="1" x14ac:dyDescent="0.25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 s="3">
        <v>15448043</v>
      </c>
      <c r="N3147" t="s">
        <v>8000</v>
      </c>
      <c r="O3147">
        <v>95</v>
      </c>
      <c r="P3147">
        <f>_xlfn.XLOOKUP(D:D,CPI_Index!E:E,CPI_Index!B:B)</f>
        <v>160.5</v>
      </c>
      <c r="Q3147" s="11">
        <f>M3147*(CPI_Index!$B$112/Movies!P3147)</f>
        <v>29327219.327725857</v>
      </c>
    </row>
    <row r="3148" spans="1:17" hidden="1" x14ac:dyDescent="0.25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 s="3">
        <v>37000000</v>
      </c>
      <c r="M3148" s="3">
        <v>6492660</v>
      </c>
      <c r="N3148" t="s">
        <v>6119</v>
      </c>
      <c r="O3148">
        <v>118</v>
      </c>
      <c r="P3148">
        <f>_xlfn.XLOOKUP(D:D,CPI_Index!E:E,CPI_Index!B:B)</f>
        <v>160.5</v>
      </c>
      <c r="Q3148" s="11">
        <f>M3148*(CPI_Index!$B$112/Movies!P3148)</f>
        <v>12325940.822429907</v>
      </c>
    </row>
    <row r="3149" spans="1:17" hidden="1" x14ac:dyDescent="0.25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 s="3">
        <v>7342923</v>
      </c>
      <c r="N3149" t="s">
        <v>4531</v>
      </c>
      <c r="O3149">
        <v>106</v>
      </c>
      <c r="P3149">
        <f>_xlfn.XLOOKUP(D:D,CPI_Index!E:E,CPI_Index!B:B)</f>
        <v>160.5</v>
      </c>
      <c r="Q3149" s="11">
        <f>M3149*(CPI_Index!$B$112/Movies!P3149)</f>
        <v>13940116.125233645</v>
      </c>
    </row>
    <row r="3150" spans="1:17" hidden="1" x14ac:dyDescent="0.25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 s="3">
        <v>25000000</v>
      </c>
      <c r="M3150" s="3">
        <v>44480039</v>
      </c>
      <c r="N3150" t="s">
        <v>9791</v>
      </c>
      <c r="O3150">
        <v>98</v>
      </c>
      <c r="P3150">
        <f>_xlfn.XLOOKUP(D:D,CPI_Index!E:E,CPI_Index!B:B)</f>
        <v>160.5</v>
      </c>
      <c r="Q3150" s="11">
        <f>M3150*(CPI_Index!$B$112/Movies!P3150)</f>
        <v>84442790.550155759</v>
      </c>
    </row>
    <row r="3151" spans="1:17" hidden="1" x14ac:dyDescent="0.25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 s="3">
        <v>16000000</v>
      </c>
      <c r="M3151" s="3">
        <v>1710972</v>
      </c>
      <c r="N3151" t="s">
        <v>9794</v>
      </c>
      <c r="O3151">
        <v>97</v>
      </c>
      <c r="P3151">
        <f>_xlfn.XLOOKUP(D:D,CPI_Index!E:E,CPI_Index!B:B)</f>
        <v>160.5</v>
      </c>
      <c r="Q3151" s="11">
        <f>M3151*(CPI_Index!$B$112/Movies!P3151)</f>
        <v>3248181.7345794393</v>
      </c>
    </row>
    <row r="3152" spans="1:17" hidden="1" x14ac:dyDescent="0.25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 s="3">
        <v>6000000</v>
      </c>
      <c r="M3152" s="3">
        <v>14842388</v>
      </c>
      <c r="N3152" t="s">
        <v>7518</v>
      </c>
      <c r="O3152">
        <v>109</v>
      </c>
      <c r="P3152">
        <f>_xlfn.XLOOKUP(D:D,CPI_Index!E:E,CPI_Index!B:B)</f>
        <v>160.5</v>
      </c>
      <c r="Q3152" s="11">
        <f>M3152*(CPI_Index!$B$112/Movies!P3152)</f>
        <v>28177418.215576325</v>
      </c>
    </row>
    <row r="3153" spans="1:17" hidden="1" x14ac:dyDescent="0.25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 s="3">
        <v>28000000</v>
      </c>
      <c r="M3153" s="3">
        <v>5684789</v>
      </c>
      <c r="N3153" t="s">
        <v>9800</v>
      </c>
      <c r="O3153">
        <v>134</v>
      </c>
      <c r="P3153">
        <f>_xlfn.XLOOKUP(D:D,CPI_Index!E:E,CPI_Index!B:B)</f>
        <v>160.5</v>
      </c>
      <c r="Q3153" s="11">
        <f>M3153*(CPI_Index!$B$112/Movies!P3153)</f>
        <v>10792244.28847352</v>
      </c>
    </row>
    <row r="3154" spans="1:17" hidden="1" x14ac:dyDescent="0.25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  <c r="P3154">
        <f>_xlfn.XLOOKUP(D:D,CPI_Index!E:E,CPI_Index!B:B)</f>
        <v>160.5</v>
      </c>
      <c r="Q3154" s="11">
        <f>M3154*(CPI_Index!$B$112/Movies!P3154)</f>
        <v>0</v>
      </c>
    </row>
    <row r="3155" spans="1:17" hidden="1" x14ac:dyDescent="0.25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 s="3">
        <v>1785901</v>
      </c>
      <c r="N3155" t="s">
        <v>5198</v>
      </c>
      <c r="O3155">
        <v>103</v>
      </c>
      <c r="P3155">
        <f>_xlfn.XLOOKUP(D:D,CPI_Index!E:E,CPI_Index!B:B)</f>
        <v>160.5</v>
      </c>
      <c r="Q3155" s="11">
        <f>M3155*(CPI_Index!$B$112/Movies!P3155)</f>
        <v>3390430.1227414329</v>
      </c>
    </row>
    <row r="3156" spans="1:17" hidden="1" x14ac:dyDescent="0.25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 s="3">
        <v>60000000</v>
      </c>
      <c r="M3156" s="3">
        <v>16228448</v>
      </c>
      <c r="N3156" t="s">
        <v>23</v>
      </c>
      <c r="O3156">
        <v>105</v>
      </c>
      <c r="P3156">
        <f>_xlfn.XLOOKUP(D:D,CPI_Index!E:E,CPI_Index!B:B)</f>
        <v>160.5</v>
      </c>
      <c r="Q3156" s="11">
        <f>M3156*(CPI_Index!$B$112/Movies!P3156)</f>
        <v>30808773.243613705</v>
      </c>
    </row>
    <row r="3157" spans="1:17" hidden="1" x14ac:dyDescent="0.25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 s="3">
        <v>3000000</v>
      </c>
      <c r="M3157" s="3">
        <v>23144499</v>
      </c>
      <c r="N3157" t="s">
        <v>1724</v>
      </c>
      <c r="O3157">
        <v>98</v>
      </c>
      <c r="P3157">
        <f>_xlfn.XLOOKUP(D:D,CPI_Index!E:E,CPI_Index!B:B)</f>
        <v>160.5</v>
      </c>
      <c r="Q3157" s="11">
        <f>M3157*(CPI_Index!$B$112/Movies!P3157)</f>
        <v>43938497.478504673</v>
      </c>
    </row>
    <row r="3158" spans="1:17" hidden="1" x14ac:dyDescent="0.25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 s="3">
        <v>5000000</v>
      </c>
      <c r="M3158" s="3">
        <v>5881367</v>
      </c>
      <c r="N3158" t="s">
        <v>8938</v>
      </c>
      <c r="O3158">
        <v>105</v>
      </c>
      <c r="P3158">
        <f>_xlfn.XLOOKUP(D:D,CPI_Index!E:E,CPI_Index!B:B)</f>
        <v>160.5</v>
      </c>
      <c r="Q3158" s="11">
        <f>M3158*(CPI_Index!$B$112/Movies!P3158)</f>
        <v>11165436.292211838</v>
      </c>
    </row>
    <row r="3159" spans="1:17" hidden="1" x14ac:dyDescent="0.25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 s="3">
        <v>35000000</v>
      </c>
      <c r="M3159" s="3">
        <v>32748995</v>
      </c>
      <c r="N3159" t="s">
        <v>61</v>
      </c>
      <c r="O3159">
        <v>115</v>
      </c>
      <c r="P3159">
        <f>_xlfn.XLOOKUP(D:D,CPI_Index!E:E,CPI_Index!B:B)</f>
        <v>160.5</v>
      </c>
      <c r="Q3159" s="11">
        <f>M3159*(CPI_Index!$B$112/Movies!P3159)</f>
        <v>62172079.60436137</v>
      </c>
    </row>
    <row r="3160" spans="1:17" hidden="1" x14ac:dyDescent="0.25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 s="3">
        <v>877862</v>
      </c>
      <c r="N3160" t="s">
        <v>9823</v>
      </c>
      <c r="O3160">
        <v>85</v>
      </c>
      <c r="P3160">
        <f>_xlfn.XLOOKUP(D:D,CPI_Index!E:E,CPI_Index!B:B)</f>
        <v>160.5</v>
      </c>
      <c r="Q3160" s="11">
        <f>M3160*(CPI_Index!$B$112/Movies!P3160)</f>
        <v>1666570.413707165</v>
      </c>
    </row>
    <row r="3161" spans="1:17" hidden="1" x14ac:dyDescent="0.25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 s="3">
        <v>8000000</v>
      </c>
      <c r="M3161" s="3">
        <v>9615840</v>
      </c>
      <c r="N3161" t="s">
        <v>180</v>
      </c>
      <c r="O3161">
        <v>99</v>
      </c>
      <c r="P3161">
        <f>_xlfn.XLOOKUP(D:D,CPI_Index!E:E,CPI_Index!B:B)</f>
        <v>160.5</v>
      </c>
      <c r="Q3161" s="11">
        <f>M3161*(CPI_Index!$B$112/Movies!P3161)</f>
        <v>18255118.056074765</v>
      </c>
    </row>
    <row r="3162" spans="1:17" hidden="1" x14ac:dyDescent="0.25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 s="3">
        <v>25000000</v>
      </c>
      <c r="M3162" s="3">
        <v>13130349</v>
      </c>
      <c r="N3162" t="s">
        <v>23</v>
      </c>
      <c r="O3162">
        <v>140</v>
      </c>
      <c r="P3162">
        <f>_xlfn.XLOOKUP(D:D,CPI_Index!E:E,CPI_Index!B:B)</f>
        <v>160.5</v>
      </c>
      <c r="Q3162" s="11">
        <f>M3162*(CPI_Index!$B$112/Movies!P3162)</f>
        <v>24927210.842990655</v>
      </c>
    </row>
    <row r="3163" spans="1:17" hidden="1" x14ac:dyDescent="0.25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 s="3">
        <v>34673095</v>
      </c>
      <c r="N3163" t="s">
        <v>23</v>
      </c>
      <c r="O3163">
        <v>100</v>
      </c>
      <c r="P3163">
        <f>_xlfn.XLOOKUP(D:D,CPI_Index!E:E,CPI_Index!B:B)</f>
        <v>160.5</v>
      </c>
      <c r="Q3163" s="11">
        <f>M3163*(CPI_Index!$B$112/Movies!P3163)</f>
        <v>65824872.563862927</v>
      </c>
    </row>
    <row r="3164" spans="1:17" hidden="1" x14ac:dyDescent="0.25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 s="3">
        <v>55000000</v>
      </c>
      <c r="M3164" s="3">
        <v>32000301</v>
      </c>
      <c r="N3164" t="s">
        <v>2092</v>
      </c>
      <c r="O3164">
        <v>117</v>
      </c>
      <c r="P3164">
        <f>_xlfn.XLOOKUP(D:D,CPI_Index!E:E,CPI_Index!B:B)</f>
        <v>160.5</v>
      </c>
      <c r="Q3164" s="11">
        <f>M3164*(CPI_Index!$B$112/Movies!P3164)</f>
        <v>60750727.194392525</v>
      </c>
    </row>
    <row r="3165" spans="1:17" hidden="1" x14ac:dyDescent="0.25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 s="3">
        <v>48000000</v>
      </c>
      <c r="M3165" s="3">
        <v>22459274</v>
      </c>
      <c r="N3165" t="s">
        <v>118</v>
      </c>
      <c r="O3165">
        <v>122</v>
      </c>
      <c r="P3165">
        <f>_xlfn.XLOOKUP(D:D,CPI_Index!E:E,CPI_Index!B:B)</f>
        <v>160.5</v>
      </c>
      <c r="Q3165" s="11">
        <f>M3165*(CPI_Index!$B$112/Movies!P3165)</f>
        <v>42637637.307165109</v>
      </c>
    </row>
    <row r="3166" spans="1:17" hidden="1" x14ac:dyDescent="0.25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 s="3">
        <v>6000000</v>
      </c>
      <c r="M3166" s="3">
        <v>6330054</v>
      </c>
      <c r="N3166" t="s">
        <v>5282</v>
      </c>
      <c r="O3166">
        <v>114</v>
      </c>
      <c r="P3166">
        <f>_xlfn.XLOOKUP(D:D,CPI_Index!E:E,CPI_Index!B:B)</f>
        <v>160.5</v>
      </c>
      <c r="Q3166" s="11">
        <f>M3166*(CPI_Index!$B$112/Movies!P3166)</f>
        <v>12017242.702803738</v>
      </c>
    </row>
    <row r="3167" spans="1:17" hidden="1" x14ac:dyDescent="0.25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 s="3">
        <v>10000000</v>
      </c>
      <c r="M3167" s="3">
        <v>12782749</v>
      </c>
      <c r="N3167" t="s">
        <v>9187</v>
      </c>
      <c r="O3167">
        <v>104</v>
      </c>
      <c r="P3167">
        <f>_xlfn.XLOOKUP(D:D,CPI_Index!E:E,CPI_Index!B:B)</f>
        <v>160.5</v>
      </c>
      <c r="Q3167" s="11">
        <f>M3167*(CPI_Index!$B$112/Movies!P3167)</f>
        <v>24267312.276012462</v>
      </c>
    </row>
    <row r="3168" spans="1:17" hidden="1" x14ac:dyDescent="0.25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 s="3">
        <v>28000000</v>
      </c>
      <c r="M3168" s="3">
        <v>7936780</v>
      </c>
      <c r="N3168" t="s">
        <v>2092</v>
      </c>
      <c r="O3168">
        <v>105</v>
      </c>
      <c r="P3168">
        <f>_xlfn.XLOOKUP(D:D,CPI_Index!E:E,CPI_Index!B:B)</f>
        <v>160.5</v>
      </c>
      <c r="Q3168" s="11">
        <f>M3168*(CPI_Index!$B$112/Movies!P3168)</f>
        <v>15067519.414330218</v>
      </c>
    </row>
    <row r="3169" spans="1:17" hidden="1" x14ac:dyDescent="0.25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 s="3">
        <v>194201</v>
      </c>
      <c r="N3169" t="s">
        <v>7844</v>
      </c>
      <c r="O3169">
        <v>82</v>
      </c>
      <c r="P3169">
        <f>_xlfn.XLOOKUP(D:D,CPI_Index!E:E,CPI_Index!B:B)</f>
        <v>160.5</v>
      </c>
      <c r="Q3169" s="11">
        <f>M3169*(CPI_Index!$B$112/Movies!P3169)</f>
        <v>368679.4062305296</v>
      </c>
    </row>
    <row r="3170" spans="1:17" hidden="1" x14ac:dyDescent="0.25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 s="3">
        <v>30000000</v>
      </c>
      <c r="M3170" s="3">
        <v>23499102</v>
      </c>
      <c r="N3170" t="s">
        <v>80</v>
      </c>
      <c r="O3170">
        <v>130</v>
      </c>
      <c r="P3170">
        <f>_xlfn.XLOOKUP(D:D,CPI_Index!E:E,CPI_Index!B:B)</f>
        <v>160.5</v>
      </c>
      <c r="Q3170" s="11">
        <f>M3170*(CPI_Index!$B$112/Movies!P3170)</f>
        <v>44611690.837383173</v>
      </c>
    </row>
    <row r="3171" spans="1:17" hidden="1" x14ac:dyDescent="0.25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 s="3">
        <v>20000000</v>
      </c>
      <c r="M3171" s="3">
        <v>14515490</v>
      </c>
      <c r="N3171" t="s">
        <v>31</v>
      </c>
      <c r="O3171">
        <v>101</v>
      </c>
      <c r="P3171">
        <f>_xlfn.XLOOKUP(D:D,CPI_Index!E:E,CPI_Index!B:B)</f>
        <v>160.5</v>
      </c>
      <c r="Q3171" s="11">
        <f>M3171*(CPI_Index!$B$112/Movies!P3171)</f>
        <v>27556821.202492211</v>
      </c>
    </row>
    <row r="3172" spans="1:17" hidden="1" x14ac:dyDescent="0.25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 s="3">
        <v>3736</v>
      </c>
      <c r="N3172" t="s">
        <v>1985</v>
      </c>
      <c r="O3172">
        <v>102</v>
      </c>
      <c r="P3172">
        <f>_xlfn.XLOOKUP(D:D,CPI_Index!E:E,CPI_Index!B:B)</f>
        <v>160.5</v>
      </c>
      <c r="Q3172" s="11">
        <f>M3172*(CPI_Index!$B$112/Movies!P3172)</f>
        <v>7092.5806853582553</v>
      </c>
    </row>
    <row r="3173" spans="1:17" hidden="1" x14ac:dyDescent="0.25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 s="3">
        <v>20000000</v>
      </c>
      <c r="M3173" s="3">
        <v>13717039</v>
      </c>
      <c r="N3173" t="s">
        <v>23</v>
      </c>
      <c r="O3173">
        <v>94</v>
      </c>
      <c r="P3173">
        <f>_xlfn.XLOOKUP(D:D,CPI_Index!E:E,CPI_Index!B:B)</f>
        <v>160.5</v>
      </c>
      <c r="Q3173" s="11">
        <f>M3173*(CPI_Index!$B$112/Movies!P3173)</f>
        <v>26041007.995638628</v>
      </c>
    </row>
    <row r="3174" spans="1:17" hidden="1" x14ac:dyDescent="0.25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 s="3">
        <v>16000000</v>
      </c>
      <c r="M3174" s="3">
        <v>11486880</v>
      </c>
      <c r="N3174" t="s">
        <v>9855</v>
      </c>
      <c r="O3174">
        <v>105</v>
      </c>
      <c r="P3174">
        <f>_xlfn.XLOOKUP(D:D,CPI_Index!E:E,CPI_Index!B:B)</f>
        <v>160.5</v>
      </c>
      <c r="Q3174" s="11">
        <f>M3174*(CPI_Index!$B$112/Movies!P3174)</f>
        <v>21807179.663551401</v>
      </c>
    </row>
    <row r="3175" spans="1:17" hidden="1" x14ac:dyDescent="0.25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 s="3">
        <v>5000000</v>
      </c>
      <c r="M3175" s="3">
        <v>1740156</v>
      </c>
      <c r="N3175" t="s">
        <v>6777</v>
      </c>
      <c r="O3175">
        <v>106</v>
      </c>
      <c r="P3175">
        <f>_xlfn.XLOOKUP(D:D,CPI_Index!E:E,CPI_Index!B:B)</f>
        <v>160.5</v>
      </c>
      <c r="Q3175" s="11">
        <f>M3175*(CPI_Index!$B$112/Movies!P3175)</f>
        <v>3303585.8766355137</v>
      </c>
    </row>
    <row r="3176" spans="1:17" hidden="1" x14ac:dyDescent="0.25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 s="3">
        <v>8000000</v>
      </c>
      <c r="M3176" s="3">
        <v>1568258</v>
      </c>
      <c r="N3176" t="s">
        <v>6210</v>
      </c>
      <c r="O3176">
        <v>97</v>
      </c>
      <c r="P3176">
        <f>_xlfn.XLOOKUP(D:D,CPI_Index!E:E,CPI_Index!B:B)</f>
        <v>160.5</v>
      </c>
      <c r="Q3176" s="11">
        <f>M3176*(CPI_Index!$B$112/Movies!P3176)</f>
        <v>2977247.4305295949</v>
      </c>
    </row>
    <row r="3177" spans="1:17" hidden="1" x14ac:dyDescent="0.25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 s="3">
        <v>496059</v>
      </c>
      <c r="N3177" t="s">
        <v>1985</v>
      </c>
      <c r="O3177">
        <v>105</v>
      </c>
      <c r="P3177">
        <f>_xlfn.XLOOKUP(D:D,CPI_Index!E:E,CPI_Index!B:B)</f>
        <v>160.5</v>
      </c>
      <c r="Q3177" s="11">
        <f>M3177*(CPI_Index!$B$112/Movies!P3177)</f>
        <v>941739.42242990655</v>
      </c>
    </row>
    <row r="3178" spans="1:17" hidden="1" x14ac:dyDescent="0.25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 s="3">
        <v>20000000</v>
      </c>
      <c r="M3178" s="3">
        <v>5727130</v>
      </c>
      <c r="N3178" t="s">
        <v>7588</v>
      </c>
      <c r="O3178">
        <v>119</v>
      </c>
      <c r="P3178">
        <f>_xlfn.XLOOKUP(D:D,CPI_Index!E:E,CPI_Index!B:B)</f>
        <v>160.5</v>
      </c>
      <c r="Q3178" s="11">
        <f>M3178*(CPI_Index!$B$112/Movies!P3178)</f>
        <v>10872626.236760125</v>
      </c>
    </row>
    <row r="3179" spans="1:17" hidden="1" x14ac:dyDescent="0.25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 s="3">
        <v>9229808</v>
      </c>
      <c r="N3179" t="s">
        <v>9871</v>
      </c>
      <c r="O3179">
        <v>101</v>
      </c>
      <c r="P3179">
        <f>_xlfn.XLOOKUP(D:D,CPI_Index!E:E,CPI_Index!B:B)</f>
        <v>160.5</v>
      </c>
      <c r="Q3179" s="11">
        <f>M3179*(CPI_Index!$B$112/Movies!P3179)</f>
        <v>17522258.552024923</v>
      </c>
    </row>
    <row r="3180" spans="1:17" hidden="1" x14ac:dyDescent="0.25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 s="3">
        <v>20000000</v>
      </c>
      <c r="M3180" s="3">
        <v>10686841</v>
      </c>
      <c r="N3180" t="s">
        <v>8735</v>
      </c>
      <c r="O3180">
        <v>96</v>
      </c>
      <c r="P3180">
        <f>_xlfn.XLOOKUP(D:D,CPI_Index!E:E,CPI_Index!B:B)</f>
        <v>160.5</v>
      </c>
      <c r="Q3180" s="11">
        <f>M3180*(CPI_Index!$B$112/Movies!P3180)</f>
        <v>20288351.730218068</v>
      </c>
    </row>
    <row r="3181" spans="1:17" hidden="1" x14ac:dyDescent="0.25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 s="3">
        <v>12000000</v>
      </c>
      <c r="M3181" s="3">
        <v>4366722</v>
      </c>
      <c r="N3181" t="s">
        <v>1985</v>
      </c>
      <c r="O3181">
        <v>103</v>
      </c>
      <c r="P3181">
        <f>_xlfn.XLOOKUP(D:D,CPI_Index!E:E,CPI_Index!B:B)</f>
        <v>160.5</v>
      </c>
      <c r="Q3181" s="11">
        <f>M3181*(CPI_Index!$B$112/Movies!P3181)</f>
        <v>8289970.0523364488</v>
      </c>
    </row>
    <row r="3182" spans="1:17" hidden="1" x14ac:dyDescent="0.25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 s="3">
        <v>500000</v>
      </c>
      <c r="N3182" t="s">
        <v>6116</v>
      </c>
      <c r="O3182">
        <v>103</v>
      </c>
      <c r="P3182">
        <f>_xlfn.XLOOKUP(D:D,CPI_Index!E:E,CPI_Index!B:B)</f>
        <v>160.5</v>
      </c>
      <c r="Q3182" s="11">
        <f>M3182*(CPI_Index!$B$112/Movies!P3182)</f>
        <v>949221.18380062305</v>
      </c>
    </row>
    <row r="3183" spans="1:17" hidden="1" x14ac:dyDescent="0.25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 s="3">
        <v>227569</v>
      </c>
      <c r="N3183" t="s">
        <v>9883</v>
      </c>
      <c r="O3183">
        <v>96</v>
      </c>
      <c r="P3183">
        <f>_xlfn.XLOOKUP(D:D,CPI_Index!E:E,CPI_Index!B:B)</f>
        <v>160.5</v>
      </c>
      <c r="Q3183" s="11">
        <f>M3183*(CPI_Index!$B$112/Movies!P3183)</f>
        <v>432026.63115264795</v>
      </c>
    </row>
    <row r="3184" spans="1:17" hidden="1" x14ac:dyDescent="0.25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 s="3">
        <v>20050376</v>
      </c>
      <c r="N3184" t="s">
        <v>31</v>
      </c>
      <c r="O3184">
        <v>79</v>
      </c>
      <c r="P3184">
        <f>_xlfn.XLOOKUP(D:D,CPI_Index!E:E,CPI_Index!B:B)</f>
        <v>160.5</v>
      </c>
      <c r="Q3184" s="11">
        <f>M3184*(CPI_Index!$B$112/Movies!P3184)</f>
        <v>38064483.284735203</v>
      </c>
    </row>
    <row r="3185" spans="1:17" hidden="1" x14ac:dyDescent="0.25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 s="3">
        <v>1179002</v>
      </c>
      <c r="N3185" t="s">
        <v>8987</v>
      </c>
      <c r="O3185">
        <v>101</v>
      </c>
      <c r="P3185">
        <f>_xlfn.XLOOKUP(D:D,CPI_Index!E:E,CPI_Index!B:B)</f>
        <v>160.5</v>
      </c>
      <c r="Q3185" s="11">
        <f>M3185*(CPI_Index!$B$112/Movies!P3185)</f>
        <v>2238267.3482866045</v>
      </c>
    </row>
    <row r="3186" spans="1:17" hidden="1" x14ac:dyDescent="0.25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 s="3">
        <v>1000000</v>
      </c>
      <c r="M3186" s="3">
        <v>125397</v>
      </c>
      <c r="N3186" t="s">
        <v>9894</v>
      </c>
      <c r="O3186">
        <v>94</v>
      </c>
      <c r="P3186">
        <f>_xlfn.XLOOKUP(D:D,CPI_Index!E:E,CPI_Index!B:B)</f>
        <v>160.5</v>
      </c>
      <c r="Q3186" s="11">
        <f>M3186*(CPI_Index!$B$112/Movies!P3186)</f>
        <v>238058.97757009344</v>
      </c>
    </row>
    <row r="3187" spans="1:17" hidden="1" x14ac:dyDescent="0.25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 s="3">
        <v>30000000</v>
      </c>
      <c r="M3187" s="3">
        <v>6112613</v>
      </c>
      <c r="N3187" t="s">
        <v>61</v>
      </c>
      <c r="O3187">
        <v>95</v>
      </c>
      <c r="P3187">
        <f>_xlfn.XLOOKUP(D:D,CPI_Index!E:E,CPI_Index!B:B)</f>
        <v>160.5</v>
      </c>
      <c r="Q3187" s="11">
        <f>M3187*(CPI_Index!$B$112/Movies!P3187)</f>
        <v>11604443.495950155</v>
      </c>
    </row>
    <row r="3188" spans="1:17" hidden="1" x14ac:dyDescent="0.25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 s="3">
        <v>10000000</v>
      </c>
      <c r="M3188" s="3">
        <v>9593903</v>
      </c>
      <c r="N3188" t="s">
        <v>9899</v>
      </c>
      <c r="O3188">
        <v>110</v>
      </c>
      <c r="P3188">
        <f>_xlfn.XLOOKUP(D:D,CPI_Index!E:E,CPI_Index!B:B)</f>
        <v>160.5</v>
      </c>
      <c r="Q3188" s="11">
        <f>M3188*(CPI_Index!$B$112/Movies!P3188)</f>
        <v>18213471.925856698</v>
      </c>
    </row>
    <row r="3189" spans="1:17" hidden="1" x14ac:dyDescent="0.25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 s="3">
        <v>8000000</v>
      </c>
      <c r="M3189" s="3">
        <v>3600616</v>
      </c>
      <c r="N3189" t="s">
        <v>9904</v>
      </c>
      <c r="O3189">
        <v>84</v>
      </c>
      <c r="P3189">
        <f>_xlfn.XLOOKUP(D:D,CPI_Index!E:E,CPI_Index!B:B)</f>
        <v>160.5</v>
      </c>
      <c r="Q3189" s="11">
        <f>M3189*(CPI_Index!$B$112/Movies!P3189)</f>
        <v>6835561.9638629286</v>
      </c>
    </row>
    <row r="3190" spans="1:17" hidden="1" x14ac:dyDescent="0.25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 s="3">
        <v>13692848</v>
      </c>
      <c r="N3190" t="s">
        <v>3744</v>
      </c>
      <c r="O3190">
        <v>102</v>
      </c>
      <c r="P3190">
        <f>_xlfn.XLOOKUP(D:D,CPI_Index!E:E,CPI_Index!B:B)</f>
        <v>160.5</v>
      </c>
      <c r="Q3190" s="11">
        <f>M3190*(CPI_Index!$B$112/Movies!P3190)</f>
        <v>25995082.776323985</v>
      </c>
    </row>
    <row r="3191" spans="1:17" hidden="1" x14ac:dyDescent="0.25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 s="3">
        <v>35000000</v>
      </c>
      <c r="M3191" s="3">
        <v>6537036</v>
      </c>
      <c r="N3191" t="s">
        <v>5992</v>
      </c>
      <c r="O3191">
        <v>101</v>
      </c>
      <c r="P3191">
        <f>_xlfn.XLOOKUP(D:D,CPI_Index!E:E,CPI_Index!B:B)</f>
        <v>160.5</v>
      </c>
      <c r="Q3191" s="11">
        <f>M3191*(CPI_Index!$B$112/Movies!P3191)</f>
        <v>12410186.10093458</v>
      </c>
    </row>
    <row r="3192" spans="1:17" hidden="1" x14ac:dyDescent="0.25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 s="3">
        <v>5571205</v>
      </c>
      <c r="N3192" t="s">
        <v>9915</v>
      </c>
      <c r="O3192">
        <v>91</v>
      </c>
      <c r="P3192">
        <f>_xlfn.XLOOKUP(D:D,CPI_Index!E:E,CPI_Index!B:B)</f>
        <v>160.5</v>
      </c>
      <c r="Q3192" s="11">
        <f>M3192*(CPI_Index!$B$112/Movies!P3192)</f>
        <v>10576611.6105919</v>
      </c>
    </row>
    <row r="3193" spans="1:17" hidden="1" x14ac:dyDescent="0.25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 s="3">
        <v>14059077</v>
      </c>
      <c r="N3193" t="s">
        <v>7588</v>
      </c>
      <c r="O3193">
        <v>99</v>
      </c>
      <c r="P3193">
        <f>_xlfn.XLOOKUP(D:D,CPI_Index!E:E,CPI_Index!B:B)</f>
        <v>160.5</v>
      </c>
      <c r="Q3193" s="11">
        <f>M3193*(CPI_Index!$B$112/Movies!P3193)</f>
        <v>26690347.426168222</v>
      </c>
    </row>
    <row r="3194" spans="1:17" hidden="1" x14ac:dyDescent="0.25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 s="3">
        <v>5000000</v>
      </c>
      <c r="M3194" s="3">
        <v>19868354</v>
      </c>
      <c r="N3194" t="s">
        <v>9921</v>
      </c>
      <c r="O3194">
        <v>134</v>
      </c>
      <c r="P3194">
        <f>_xlfn.XLOOKUP(D:D,CPI_Index!E:E,CPI_Index!B:B)</f>
        <v>160.5</v>
      </c>
      <c r="Q3194" s="11">
        <f>M3194*(CPI_Index!$B$112/Movies!P3194)</f>
        <v>37718925.00809969</v>
      </c>
    </row>
    <row r="3195" spans="1:17" hidden="1" x14ac:dyDescent="0.25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 s="3">
        <v>228455</v>
      </c>
      <c r="N3195" t="s">
        <v>9925</v>
      </c>
      <c r="O3195">
        <v>109</v>
      </c>
      <c r="P3195">
        <f>_xlfn.XLOOKUP(D:D,CPI_Index!E:E,CPI_Index!B:B)</f>
        <v>160.5</v>
      </c>
      <c r="Q3195" s="11">
        <f>M3195*(CPI_Index!$B$112/Movies!P3195)</f>
        <v>433708.65109034267</v>
      </c>
    </row>
    <row r="3196" spans="1:17" hidden="1" x14ac:dyDescent="0.25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 s="3">
        <v>18814720</v>
      </c>
      <c r="N3196" t="s">
        <v>9929</v>
      </c>
      <c r="O3196">
        <v>88</v>
      </c>
      <c r="P3196">
        <f>_xlfn.XLOOKUP(D:D,CPI_Index!E:E,CPI_Index!B:B)</f>
        <v>160.5</v>
      </c>
      <c r="Q3196" s="11">
        <f>M3196*(CPI_Index!$B$112/Movies!P3196)</f>
        <v>35718661.582554519</v>
      </c>
    </row>
    <row r="3197" spans="1:17" hidden="1" x14ac:dyDescent="0.25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 s="3">
        <v>18301610</v>
      </c>
      <c r="N3197" t="s">
        <v>1724</v>
      </c>
      <c r="O3197">
        <v>89</v>
      </c>
      <c r="P3197">
        <f>_xlfn.XLOOKUP(D:D,CPI_Index!E:E,CPI_Index!B:B)</f>
        <v>160.5</v>
      </c>
      <c r="Q3197" s="11">
        <f>M3197*(CPI_Index!$B$112/Movies!P3197)</f>
        <v>34744551.819314644</v>
      </c>
    </row>
    <row r="3198" spans="1:17" hidden="1" x14ac:dyDescent="0.25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 s="3">
        <v>35000000</v>
      </c>
      <c r="M3198" s="3">
        <v>858553</v>
      </c>
      <c r="N3198" t="s">
        <v>7588</v>
      </c>
      <c r="O3198">
        <v>108</v>
      </c>
      <c r="P3198">
        <f>_xlfn.XLOOKUP(D:D,CPI_Index!E:E,CPI_Index!B:B)</f>
        <v>160.5</v>
      </c>
      <c r="Q3198" s="11">
        <f>M3198*(CPI_Index!$B$112/Movies!P3198)</f>
        <v>1629913.3900311526</v>
      </c>
    </row>
    <row r="3199" spans="1:17" hidden="1" x14ac:dyDescent="0.25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 s="3">
        <v>2700000</v>
      </c>
      <c r="M3199" s="3">
        <v>9161691</v>
      </c>
      <c r="N3199" t="s">
        <v>9937</v>
      </c>
      <c r="O3199">
        <v>113</v>
      </c>
      <c r="P3199">
        <f>_xlfn.XLOOKUP(D:D,CPI_Index!E:E,CPI_Index!B:B)</f>
        <v>160.5</v>
      </c>
      <c r="Q3199" s="11">
        <f>M3199*(CPI_Index!$B$112/Movies!P3199)</f>
        <v>17392942.353271026</v>
      </c>
    </row>
    <row r="3200" spans="1:17" hidden="1" x14ac:dyDescent="0.25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 s="3">
        <v>8000000</v>
      </c>
      <c r="M3200" s="3">
        <v>589304</v>
      </c>
      <c r="N3200" t="s">
        <v>5721</v>
      </c>
      <c r="O3200">
        <v>106</v>
      </c>
      <c r="P3200">
        <f>_xlfn.XLOOKUP(D:D,CPI_Index!E:E,CPI_Index!B:B)</f>
        <v>160.5</v>
      </c>
      <c r="Q3200" s="11">
        <f>M3200*(CPI_Index!$B$112/Movies!P3200)</f>
        <v>1118759.6809968848</v>
      </c>
    </row>
    <row r="3201" spans="1:17" hidden="1" x14ac:dyDescent="0.25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 s="3">
        <v>32000000</v>
      </c>
      <c r="M3201" s="3">
        <v>3566637</v>
      </c>
      <c r="N3201" t="s">
        <v>9943</v>
      </c>
      <c r="O3201">
        <v>75</v>
      </c>
      <c r="P3201">
        <f>_xlfn.XLOOKUP(D:D,CPI_Index!E:E,CPI_Index!B:B)</f>
        <v>160.5</v>
      </c>
      <c r="Q3201" s="11">
        <f>M3201*(CPI_Index!$B$112/Movies!P3201)</f>
        <v>6771054.7906542057</v>
      </c>
    </row>
    <row r="3202" spans="1:17" hidden="1" x14ac:dyDescent="0.25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 s="3">
        <v>55000000</v>
      </c>
      <c r="M3202" s="3">
        <v>11538235</v>
      </c>
      <c r="N3202" t="s">
        <v>8938</v>
      </c>
      <c r="O3202">
        <v>100</v>
      </c>
      <c r="P3202">
        <f>_xlfn.XLOOKUP(D:D,CPI_Index!E:E,CPI_Index!B:B)</f>
        <v>160.5</v>
      </c>
      <c r="Q3202" s="11">
        <f>M3202*(CPI_Index!$B$112/Movies!P3202)</f>
        <v>21904674.171339564</v>
      </c>
    </row>
    <row r="3203" spans="1:17" hidden="1" x14ac:dyDescent="0.25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 s="3">
        <v>24000000</v>
      </c>
      <c r="M3203" s="3">
        <v>2642983</v>
      </c>
      <c r="N3203" t="s">
        <v>2026</v>
      </c>
      <c r="O3203">
        <v>102</v>
      </c>
      <c r="P3203">
        <f>_xlfn.XLOOKUP(D:D,CPI_Index!E:E,CPI_Index!B:B)</f>
        <v>160.5</v>
      </c>
      <c r="Q3203" s="11">
        <f>M3203*(CPI_Index!$B$112/Movies!P3203)</f>
        <v>5017550.9040498445</v>
      </c>
    </row>
    <row r="3204" spans="1:17" hidden="1" x14ac:dyDescent="0.25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 s="3">
        <v>16000000</v>
      </c>
      <c r="M3204" s="3">
        <v>2007100</v>
      </c>
      <c r="N3204" t="s">
        <v>9950</v>
      </c>
      <c r="O3204">
        <v>122</v>
      </c>
      <c r="P3204">
        <f>_xlfn.XLOOKUP(D:D,CPI_Index!E:E,CPI_Index!B:B)</f>
        <v>160.5</v>
      </c>
      <c r="Q3204" s="11">
        <f>M3204*(CPI_Index!$B$112/Movies!P3204)</f>
        <v>3810363.6760124611</v>
      </c>
    </row>
    <row r="3205" spans="1:17" hidden="1" x14ac:dyDescent="0.25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 s="3">
        <v>15000000</v>
      </c>
      <c r="M3205" s="3">
        <v>309</v>
      </c>
      <c r="N3205" t="s">
        <v>9954</v>
      </c>
      <c r="O3205">
        <v>85</v>
      </c>
      <c r="P3205">
        <f>_xlfn.XLOOKUP(D:D,CPI_Index!E:E,CPI_Index!B:B)</f>
        <v>160.5</v>
      </c>
      <c r="Q3205" s="11">
        <f>M3205*(CPI_Index!$B$112/Movies!P3205)</f>
        <v>586.61869158878505</v>
      </c>
    </row>
    <row r="3206" spans="1:17" hidden="1" x14ac:dyDescent="0.25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 s="3">
        <v>30000000</v>
      </c>
      <c r="M3206" s="3">
        <v>21437192</v>
      </c>
      <c r="N3206" t="s">
        <v>1724</v>
      </c>
      <c r="O3206">
        <v>87</v>
      </c>
      <c r="P3206">
        <f>_xlfn.XLOOKUP(D:D,CPI_Index!E:E,CPI_Index!B:B)</f>
        <v>160.5</v>
      </c>
      <c r="Q3206" s="11">
        <f>M3206*(CPI_Index!$B$112/Movies!P3206)</f>
        <v>40697273.535202488</v>
      </c>
    </row>
    <row r="3207" spans="1:17" hidden="1" x14ac:dyDescent="0.25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 s="3">
        <v>85000000</v>
      </c>
      <c r="M3207" s="3">
        <v>28598376</v>
      </c>
      <c r="N3207" t="s">
        <v>7029</v>
      </c>
      <c r="O3207">
        <v>98</v>
      </c>
      <c r="P3207">
        <f>_xlfn.XLOOKUP(D:D,CPI_Index!E:E,CPI_Index!B:B)</f>
        <v>160.5</v>
      </c>
      <c r="Q3207" s="11">
        <f>M3207*(CPI_Index!$B$112/Movies!P3207)</f>
        <v>54292368.642990656</v>
      </c>
    </row>
    <row r="3208" spans="1:17" hidden="1" x14ac:dyDescent="0.25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 s="3">
        <v>8000000</v>
      </c>
      <c r="M3208" s="3">
        <v>106404</v>
      </c>
      <c r="N3208" t="s">
        <v>3079</v>
      </c>
      <c r="O3208">
        <v>101</v>
      </c>
      <c r="P3208">
        <f>_xlfn.XLOOKUP(D:D,CPI_Index!E:E,CPI_Index!B:B)</f>
        <v>160.5</v>
      </c>
      <c r="Q3208" s="11">
        <f>M3208*(CPI_Index!$B$112/Movies!P3208)</f>
        <v>202001.86168224298</v>
      </c>
    </row>
    <row r="3209" spans="1:17" hidden="1" x14ac:dyDescent="0.25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 s="3">
        <v>1000000</v>
      </c>
      <c r="M3209" s="3">
        <v>2057193</v>
      </c>
      <c r="N3209" t="s">
        <v>9439</v>
      </c>
      <c r="O3209">
        <v>84</v>
      </c>
      <c r="P3209">
        <f>_xlfn.XLOOKUP(D:D,CPI_Index!E:E,CPI_Index!B:B)</f>
        <v>160.5</v>
      </c>
      <c r="Q3209" s="11">
        <f>M3209*(CPI_Index!$B$112/Movies!P3209)</f>
        <v>3905462.3495327104</v>
      </c>
    </row>
    <row r="3210" spans="1:17" hidden="1" x14ac:dyDescent="0.25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 s="3">
        <v>3446539</v>
      </c>
      <c r="N3210" t="s">
        <v>7467</v>
      </c>
      <c r="O3210">
        <v>86</v>
      </c>
      <c r="P3210">
        <f>_xlfn.XLOOKUP(D:D,CPI_Index!E:E,CPI_Index!B:B)</f>
        <v>160.5</v>
      </c>
      <c r="Q3210" s="11">
        <f>M3210*(CPI_Index!$B$112/Movies!P3210)</f>
        <v>6543055.6591900308</v>
      </c>
    </row>
    <row r="3211" spans="1:17" hidden="1" x14ac:dyDescent="0.25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 s="3">
        <v>5710</v>
      </c>
      <c r="N3211" t="s">
        <v>9968</v>
      </c>
      <c r="O3211">
        <v>87</v>
      </c>
      <c r="P3211">
        <f>_xlfn.XLOOKUP(D:D,CPI_Index!E:E,CPI_Index!B:B)</f>
        <v>160.5</v>
      </c>
      <c r="Q3211" s="11">
        <f>M3211*(CPI_Index!$B$112/Movies!P3211)</f>
        <v>10840.105919003116</v>
      </c>
    </row>
    <row r="3212" spans="1:17" hidden="1" x14ac:dyDescent="0.25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 s="3">
        <v>1500000</v>
      </c>
      <c r="M3212" s="3">
        <v>626057</v>
      </c>
      <c r="N3212" t="s">
        <v>9972</v>
      </c>
      <c r="O3212">
        <v>85</v>
      </c>
      <c r="P3212">
        <f>_xlfn.XLOOKUP(D:D,CPI_Index!E:E,CPI_Index!B:B)</f>
        <v>160.5</v>
      </c>
      <c r="Q3212" s="11">
        <f>M3212*(CPI_Index!$B$112/Movies!P3212)</f>
        <v>1188533.1333333333</v>
      </c>
    </row>
    <row r="3213" spans="1:17" hidden="1" x14ac:dyDescent="0.25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 s="3">
        <v>18000000</v>
      </c>
      <c r="M3213" s="3">
        <v>7281450</v>
      </c>
      <c r="N3213" t="s">
        <v>3744</v>
      </c>
      <c r="O3213">
        <v>100</v>
      </c>
      <c r="P3213">
        <f>_xlfn.XLOOKUP(D:D,CPI_Index!E:E,CPI_Index!B:B)</f>
        <v>160.5</v>
      </c>
      <c r="Q3213" s="11">
        <f>M3213*(CPI_Index!$B$112/Movies!P3213)</f>
        <v>13823413.177570093</v>
      </c>
    </row>
    <row r="3214" spans="1:17" hidden="1" x14ac:dyDescent="0.25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 s="3">
        <v>3300000</v>
      </c>
      <c r="M3214" s="3">
        <v>127923</v>
      </c>
      <c r="N3214" t="s">
        <v>9978</v>
      </c>
      <c r="O3214">
        <v>99</v>
      </c>
      <c r="P3214">
        <f>_xlfn.XLOOKUP(D:D,CPI_Index!E:E,CPI_Index!B:B)</f>
        <v>160.5</v>
      </c>
      <c r="Q3214" s="11">
        <f>M3214*(CPI_Index!$B$112/Movies!P3214)</f>
        <v>242854.44299065421</v>
      </c>
    </row>
    <row r="3215" spans="1:17" hidden="1" x14ac:dyDescent="0.25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 s="3">
        <v>15000000</v>
      </c>
      <c r="M3215" s="3">
        <v>10925060</v>
      </c>
      <c r="N3215" t="s">
        <v>6695</v>
      </c>
      <c r="O3215">
        <v>84</v>
      </c>
      <c r="P3215">
        <f>_xlfn.XLOOKUP(D:D,CPI_Index!E:E,CPI_Index!B:B)</f>
        <v>160.5</v>
      </c>
      <c r="Q3215" s="11">
        <f>M3215*(CPI_Index!$B$112/Movies!P3215)</f>
        <v>20740596.772585668</v>
      </c>
    </row>
    <row r="3216" spans="1:17" hidden="1" x14ac:dyDescent="0.25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 s="3">
        <v>28000000</v>
      </c>
      <c r="M3216" s="3">
        <v>8345056</v>
      </c>
      <c r="N3216" t="s">
        <v>61</v>
      </c>
      <c r="O3216">
        <v>89</v>
      </c>
      <c r="P3216">
        <f>_xlfn.XLOOKUP(D:D,CPI_Index!E:E,CPI_Index!B:B)</f>
        <v>160.5</v>
      </c>
      <c r="Q3216" s="11">
        <f>M3216*(CPI_Index!$B$112/Movies!P3216)</f>
        <v>15842607.870404985</v>
      </c>
    </row>
    <row r="3217" spans="1:17" hidden="1" x14ac:dyDescent="0.25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 s="3">
        <v>113069</v>
      </c>
      <c r="N3217" t="s">
        <v>9988</v>
      </c>
      <c r="O3217">
        <v>103</v>
      </c>
      <c r="P3217">
        <f>_xlfn.XLOOKUP(D:D,CPI_Index!E:E,CPI_Index!B:B)</f>
        <v>160.5</v>
      </c>
      <c r="Q3217" s="11">
        <f>M3217*(CPI_Index!$B$112/Movies!P3217)</f>
        <v>214654.98006230529</v>
      </c>
    </row>
    <row r="3218" spans="1:17" hidden="1" x14ac:dyDescent="0.25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 s="3">
        <v>12000000</v>
      </c>
      <c r="M3218" s="3">
        <v>7029025</v>
      </c>
      <c r="N3218" t="s">
        <v>9990</v>
      </c>
      <c r="O3218">
        <v>101</v>
      </c>
      <c r="P3218">
        <f>_xlfn.XLOOKUP(D:D,CPI_Index!E:E,CPI_Index!B:B)</f>
        <v>160.5</v>
      </c>
      <c r="Q3218" s="11">
        <f>M3218*(CPI_Index!$B$112/Movies!P3218)</f>
        <v>13344198.86292835</v>
      </c>
    </row>
    <row r="3219" spans="1:17" hidden="1" x14ac:dyDescent="0.25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 s="3">
        <v>71145</v>
      </c>
      <c r="N3219" t="s">
        <v>9994</v>
      </c>
      <c r="O3219">
        <v>82</v>
      </c>
      <c r="P3219">
        <f>_xlfn.XLOOKUP(D:D,CPI_Index!E:E,CPI_Index!B:B)</f>
        <v>160.5</v>
      </c>
      <c r="Q3219" s="11">
        <f>M3219*(CPI_Index!$B$112/Movies!P3219)</f>
        <v>135064.68224299065</v>
      </c>
    </row>
    <row r="3220" spans="1:17" hidden="1" x14ac:dyDescent="0.25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 s="3">
        <v>4000000</v>
      </c>
      <c r="M3220" s="3">
        <v>46362</v>
      </c>
      <c r="N3220" t="s">
        <v>9999</v>
      </c>
      <c r="O3220">
        <v>92</v>
      </c>
      <c r="P3220">
        <f>_xlfn.XLOOKUP(D:D,CPI_Index!E:E,CPI_Index!B:B)</f>
        <v>160.5</v>
      </c>
      <c r="Q3220" s="11">
        <f>M3220*(CPI_Index!$B$112/Movies!P3220)</f>
        <v>88015.585046728971</v>
      </c>
    </row>
    <row r="3221" spans="1:17" hidden="1" x14ac:dyDescent="0.25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 s="3">
        <v>33000000</v>
      </c>
      <c r="M3221" s="3">
        <v>30716901</v>
      </c>
      <c r="N3221" t="s">
        <v>180</v>
      </c>
      <c r="O3221">
        <v>106</v>
      </c>
      <c r="P3221">
        <f>_xlfn.XLOOKUP(D:D,CPI_Index!E:E,CPI_Index!B:B)</f>
        <v>160.5</v>
      </c>
      <c r="Q3221" s="11">
        <f>M3221*(CPI_Index!$B$112/Movies!P3221)</f>
        <v>58314266.259813085</v>
      </c>
    </row>
    <row r="3222" spans="1:17" hidden="1" x14ac:dyDescent="0.25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 s="3">
        <v>53000000</v>
      </c>
      <c r="M3222" s="3">
        <v>19745922</v>
      </c>
      <c r="N3222" t="s">
        <v>8000</v>
      </c>
      <c r="O3222">
        <v>94</v>
      </c>
      <c r="P3222">
        <f>_xlfn.XLOOKUP(D:D,CPI_Index!E:E,CPI_Index!B:B)</f>
        <v>160.5</v>
      </c>
      <c r="Q3222" s="11">
        <f>M3222*(CPI_Index!$B$112/Movies!P3222)</f>
        <v>37486494.912149534</v>
      </c>
    </row>
    <row r="3223" spans="1:17" hidden="1" x14ac:dyDescent="0.25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 s="3">
        <v>5906773</v>
      </c>
      <c r="N3223" t="s">
        <v>50</v>
      </c>
      <c r="O3223">
        <v>111</v>
      </c>
      <c r="P3223">
        <f>_xlfn.XLOOKUP(D:D,CPI_Index!E:E,CPI_Index!B:B)</f>
        <v>160.5</v>
      </c>
      <c r="Q3223" s="11">
        <f>M3223*(CPI_Index!$B$112/Movies!P3223)</f>
        <v>11213668.119003115</v>
      </c>
    </row>
    <row r="3224" spans="1:17" hidden="1" x14ac:dyDescent="0.25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 s="3">
        <v>25000000</v>
      </c>
      <c r="M3224" s="3">
        <v>11838218</v>
      </c>
      <c r="N3224" t="s">
        <v>10006</v>
      </c>
      <c r="O3224">
        <v>99</v>
      </c>
      <c r="P3224">
        <f>_xlfn.XLOOKUP(D:D,CPI_Index!E:E,CPI_Index!B:B)</f>
        <v>160.5</v>
      </c>
      <c r="Q3224" s="11">
        <f>M3224*(CPI_Index!$B$112/Movies!P3224)</f>
        <v>22474174.608099688</v>
      </c>
    </row>
    <row r="3225" spans="1:17" hidden="1" x14ac:dyDescent="0.25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 s="3">
        <v>3000000</v>
      </c>
      <c r="M3225" s="3">
        <v>3602884</v>
      </c>
      <c r="N3225" t="s">
        <v>50</v>
      </c>
      <c r="O3225">
        <v>95</v>
      </c>
      <c r="P3225">
        <f>_xlfn.XLOOKUP(D:D,CPI_Index!E:E,CPI_Index!B:B)</f>
        <v>160.5</v>
      </c>
      <c r="Q3225" s="11">
        <f>M3225*(CPI_Index!$B$112/Movies!P3225)</f>
        <v>6839867.6311526475</v>
      </c>
    </row>
    <row r="3226" spans="1:17" hidden="1" x14ac:dyDescent="0.25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 s="3">
        <v>11000000</v>
      </c>
      <c r="M3226" s="3">
        <v>14772788</v>
      </c>
      <c r="N3226" t="s">
        <v>10011</v>
      </c>
      <c r="O3226">
        <v>107</v>
      </c>
      <c r="P3226">
        <f>_xlfn.XLOOKUP(D:D,CPI_Index!E:E,CPI_Index!B:B)</f>
        <v>160.5</v>
      </c>
      <c r="Q3226" s="11">
        <f>M3226*(CPI_Index!$B$112/Movies!P3226)</f>
        <v>28045286.626791276</v>
      </c>
    </row>
    <row r="3227" spans="1:17" hidden="1" x14ac:dyDescent="0.25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 s="3">
        <v>785482</v>
      </c>
      <c r="N3227" t="s">
        <v>6582</v>
      </c>
      <c r="O3227">
        <v>103</v>
      </c>
      <c r="P3227">
        <f>_xlfn.XLOOKUP(D:D,CPI_Index!E:E,CPI_Index!B:B)</f>
        <v>160.5</v>
      </c>
      <c r="Q3227" s="11">
        <f>M3227*(CPI_Index!$B$112/Movies!P3227)</f>
        <v>1491192.307788162</v>
      </c>
    </row>
    <row r="3228" spans="1:17" hidden="1" x14ac:dyDescent="0.25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 s="3">
        <v>1935539</v>
      </c>
      <c r="N3228" t="s">
        <v>31</v>
      </c>
      <c r="O3228">
        <v>106</v>
      </c>
      <c r="P3228">
        <f>_xlfn.XLOOKUP(D:D,CPI_Index!E:E,CPI_Index!B:B)</f>
        <v>160.5</v>
      </c>
      <c r="Q3228" s="11">
        <f>M3228*(CPI_Index!$B$112/Movies!P3228)</f>
        <v>3674509.2417445481</v>
      </c>
    </row>
    <row r="3229" spans="1:17" hidden="1" x14ac:dyDescent="0.25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 s="3">
        <v>83488</v>
      </c>
      <c r="N3229" t="s">
        <v>9988</v>
      </c>
      <c r="O3229">
        <v>105</v>
      </c>
      <c r="P3229">
        <f>_xlfn.XLOOKUP(D:D,CPI_Index!E:E,CPI_Index!B:B)</f>
        <v>160.5</v>
      </c>
      <c r="Q3229" s="11">
        <f>M3229*(CPI_Index!$B$112/Movies!P3229)</f>
        <v>158497.15638629283</v>
      </c>
    </row>
    <row r="3230" spans="1:17" hidden="1" x14ac:dyDescent="0.25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 s="3">
        <v>332597</v>
      </c>
      <c r="N3230" t="s">
        <v>8777</v>
      </c>
      <c r="O3230">
        <v>115</v>
      </c>
      <c r="P3230">
        <f>_xlfn.XLOOKUP(D:D,CPI_Index!E:E,CPI_Index!B:B)</f>
        <v>160.5</v>
      </c>
      <c r="Q3230" s="11">
        <f>M3230*(CPI_Index!$B$112/Movies!P3230)</f>
        <v>631416.23613707162</v>
      </c>
    </row>
    <row r="3231" spans="1:17" hidden="1" x14ac:dyDescent="0.25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 s="3">
        <v>9090</v>
      </c>
      <c r="N3231" t="s">
        <v>10022</v>
      </c>
      <c r="O3231">
        <v>92</v>
      </c>
      <c r="P3231">
        <f>_xlfn.XLOOKUP(D:D,CPI_Index!E:E,CPI_Index!B:B)</f>
        <v>160.5</v>
      </c>
      <c r="Q3231" s="11">
        <f>M3231*(CPI_Index!$B$112/Movies!P3231)</f>
        <v>17256.841121495327</v>
      </c>
    </row>
    <row r="3232" spans="1:17" hidden="1" x14ac:dyDescent="0.25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 s="3">
        <v>9000000</v>
      </c>
      <c r="M3232" s="3">
        <v>334319</v>
      </c>
      <c r="N3232" t="s">
        <v>3744</v>
      </c>
      <c r="O3232">
        <v>103</v>
      </c>
      <c r="P3232">
        <f>_xlfn.XLOOKUP(D:D,CPI_Index!E:E,CPI_Index!B:B)</f>
        <v>160.5</v>
      </c>
      <c r="Q3232" s="11">
        <f>M3232*(CPI_Index!$B$112/Movies!P3232)</f>
        <v>634685.35389408097</v>
      </c>
    </row>
    <row r="3233" spans="1:17" hidden="1" x14ac:dyDescent="0.25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 s="3">
        <v>397020</v>
      </c>
      <c r="N3233" t="s">
        <v>2100</v>
      </c>
      <c r="O3233">
        <v>115</v>
      </c>
      <c r="P3233">
        <f>_xlfn.XLOOKUP(D:D,CPI_Index!E:E,CPI_Index!B:B)</f>
        <v>160.5</v>
      </c>
      <c r="Q3233" s="11">
        <f>M3233*(CPI_Index!$B$112/Movies!P3233)</f>
        <v>753719.58878504671</v>
      </c>
    </row>
    <row r="3234" spans="1:17" hidden="1" x14ac:dyDescent="0.25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 s="3">
        <v>12000000</v>
      </c>
      <c r="M3234" s="3">
        <v>4166918</v>
      </c>
      <c r="N3234" t="s">
        <v>6331</v>
      </c>
      <c r="O3234">
        <v>94</v>
      </c>
      <c r="P3234">
        <f>_xlfn.XLOOKUP(D:D,CPI_Index!E:E,CPI_Index!B:B)</f>
        <v>160.5</v>
      </c>
      <c r="Q3234" s="11">
        <f>M3234*(CPI_Index!$B$112/Movies!P3234)</f>
        <v>7910653.6735202493</v>
      </c>
    </row>
    <row r="3235" spans="1:17" hidden="1" x14ac:dyDescent="0.25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 s="3">
        <v>25000</v>
      </c>
      <c r="M3235" s="3">
        <v>2804473</v>
      </c>
      <c r="N3235" t="s">
        <v>10036</v>
      </c>
      <c r="O3235">
        <v>97</v>
      </c>
      <c r="P3235">
        <f>_xlfn.XLOOKUP(D:D,CPI_Index!E:E,CPI_Index!B:B)</f>
        <v>160.5</v>
      </c>
      <c r="Q3235" s="11">
        <f>M3235*(CPI_Index!$B$112/Movies!P3235)</f>
        <v>5324130.3619937692</v>
      </c>
    </row>
    <row r="3236" spans="1:17" hidden="1" x14ac:dyDescent="0.25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 s="3">
        <v>13330</v>
      </c>
      <c r="N3236" t="s">
        <v>10040</v>
      </c>
      <c r="O3236">
        <v>92</v>
      </c>
      <c r="P3236">
        <f>_xlfn.XLOOKUP(D:D,CPI_Index!E:E,CPI_Index!B:B)</f>
        <v>160.5</v>
      </c>
      <c r="Q3236" s="11">
        <f>M3236*(CPI_Index!$B$112/Movies!P3236)</f>
        <v>25306.236760124611</v>
      </c>
    </row>
    <row r="3237" spans="1:17" hidden="1" x14ac:dyDescent="0.25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 s="3">
        <v>14009368</v>
      </c>
      <c r="N3237" t="s">
        <v>9915</v>
      </c>
      <c r="O3237">
        <v>93</v>
      </c>
      <c r="P3237">
        <f>_xlfn.XLOOKUP(D:D,CPI_Index!E:E,CPI_Index!B:B)</f>
        <v>160.5</v>
      </c>
      <c r="Q3237" s="11">
        <f>M3237*(CPI_Index!$B$112/Movies!P3237)</f>
        <v>26595977.754517134</v>
      </c>
    </row>
    <row r="3238" spans="1:17" hidden="1" x14ac:dyDescent="0.25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 s="3">
        <v>40158</v>
      </c>
      <c r="N3238" t="s">
        <v>8207</v>
      </c>
      <c r="O3238">
        <v>124</v>
      </c>
      <c r="P3238">
        <f>_xlfn.XLOOKUP(D:D,CPI_Index!E:E,CPI_Index!B:B)</f>
        <v>160.5</v>
      </c>
      <c r="Q3238" s="11">
        <f>M3238*(CPI_Index!$B$112/Movies!P3238)</f>
        <v>76237.648598130836</v>
      </c>
    </row>
    <row r="3239" spans="1:17" hidden="1" x14ac:dyDescent="0.25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 s="3">
        <v>301796</v>
      </c>
      <c r="N3239" t="s">
        <v>10050</v>
      </c>
      <c r="O3239">
        <v>103</v>
      </c>
      <c r="P3239">
        <f>_xlfn.XLOOKUP(D:D,CPI_Index!E:E,CPI_Index!B:B)</f>
        <v>160.5</v>
      </c>
      <c r="Q3239" s="11">
        <f>M3239*(CPI_Index!$B$112/Movies!P3239)</f>
        <v>572942.31277258566</v>
      </c>
    </row>
    <row r="3240" spans="1:17" hidden="1" x14ac:dyDescent="0.25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 s="3">
        <v>31190000</v>
      </c>
      <c r="M3240" s="3">
        <v>4529843</v>
      </c>
      <c r="N3240" t="s">
        <v>10053</v>
      </c>
      <c r="O3240">
        <v>108</v>
      </c>
      <c r="P3240">
        <f>_xlfn.XLOOKUP(D:D,CPI_Index!E:E,CPI_Index!B:B)</f>
        <v>160.5</v>
      </c>
      <c r="Q3240" s="11">
        <f>M3240*(CPI_Index!$B$112/Movies!P3240)</f>
        <v>8599645.8697819319</v>
      </c>
    </row>
    <row r="3241" spans="1:17" hidden="1" x14ac:dyDescent="0.25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 s="3">
        <v>1897404</v>
      </c>
      <c r="N3241" t="s">
        <v>6687</v>
      </c>
      <c r="O3241">
        <v>132</v>
      </c>
      <c r="P3241">
        <f>_xlfn.XLOOKUP(D:D,CPI_Index!E:E,CPI_Index!B:B)</f>
        <v>160.5</v>
      </c>
      <c r="Q3241" s="11">
        <f>M3241*(CPI_Index!$B$112/Movies!P3241)</f>
        <v>3602112.1420560749</v>
      </c>
    </row>
    <row r="3242" spans="1:17" hidden="1" x14ac:dyDescent="0.25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 s="3">
        <v>35000000</v>
      </c>
      <c r="M3242" s="3">
        <v>2372903</v>
      </c>
      <c r="N3242" t="s">
        <v>2043</v>
      </c>
      <c r="O3242">
        <v>121</v>
      </c>
      <c r="P3242">
        <f>_xlfn.XLOOKUP(D:D,CPI_Index!E:E,CPI_Index!B:B)</f>
        <v>160.5</v>
      </c>
      <c r="Q3242" s="11">
        <f>M3242*(CPI_Index!$B$112/Movies!P3242)</f>
        <v>4504819.5894080997</v>
      </c>
    </row>
    <row r="3243" spans="1:17" hidden="1" x14ac:dyDescent="0.25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 s="3">
        <v>14598571</v>
      </c>
      <c r="N3243" t="s">
        <v>10063</v>
      </c>
      <c r="O3243">
        <v>98</v>
      </c>
      <c r="P3243">
        <f>_xlfn.XLOOKUP(D:D,CPI_Index!E:E,CPI_Index!B:B)</f>
        <v>160.5</v>
      </c>
      <c r="Q3243" s="11">
        <f>M3243*(CPI_Index!$B$112/Movies!P3243)</f>
        <v>27714545.692834891</v>
      </c>
    </row>
    <row r="3244" spans="1:17" hidden="1" x14ac:dyDescent="0.25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 s="3">
        <v>3392080</v>
      </c>
      <c r="N3244" t="s">
        <v>10067</v>
      </c>
      <c r="O3244">
        <v>97</v>
      </c>
      <c r="P3244">
        <f>_xlfn.XLOOKUP(D:D,CPI_Index!E:E,CPI_Index!B:B)</f>
        <v>160.5</v>
      </c>
      <c r="Q3244" s="11">
        <f>M3244*(CPI_Index!$B$112/Movies!P3244)</f>
        <v>6439668.3862928348</v>
      </c>
    </row>
    <row r="3245" spans="1:17" hidden="1" x14ac:dyDescent="0.25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 s="3">
        <v>15000000</v>
      </c>
      <c r="M3245" s="3">
        <v>46748721</v>
      </c>
      <c r="N3245" t="s">
        <v>7571</v>
      </c>
      <c r="O3245">
        <v>117</v>
      </c>
      <c r="P3245">
        <f>_xlfn.XLOOKUP(D:D,CPI_Index!E:E,CPI_Index!B:B)</f>
        <v>163</v>
      </c>
      <c r="Q3245" s="11">
        <f>M3245*(CPI_Index!$B$112/Movies!P3245)</f>
        <v>87388560.053374231</v>
      </c>
    </row>
    <row r="3246" spans="1:17" hidden="1" x14ac:dyDescent="0.25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 s="3">
        <v>70000000</v>
      </c>
      <c r="M3246" s="3">
        <v>482349603</v>
      </c>
      <c r="N3246" t="s">
        <v>9686</v>
      </c>
      <c r="O3246">
        <v>169</v>
      </c>
      <c r="P3246">
        <f>_xlfn.XLOOKUP(D:D,CPI_Index!E:E,CPI_Index!B:B)</f>
        <v>163</v>
      </c>
      <c r="Q3246" s="11">
        <f>M3246*(CPI_Index!$B$112/Movies!P3246)</f>
        <v>901668245.60797536</v>
      </c>
    </row>
    <row r="3247" spans="1:17" hidden="1" x14ac:dyDescent="0.25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 s="3">
        <v>20000000</v>
      </c>
      <c r="M3247" s="3">
        <v>23875127</v>
      </c>
      <c r="N3247" t="s">
        <v>2026</v>
      </c>
      <c r="O3247">
        <v>119</v>
      </c>
      <c r="P3247">
        <f>_xlfn.XLOOKUP(D:D,CPI_Index!E:E,CPI_Index!B:B)</f>
        <v>163</v>
      </c>
      <c r="Q3247" s="11">
        <f>M3247*(CPI_Index!$B$112/Movies!P3247)</f>
        <v>44630375.441104293</v>
      </c>
    </row>
    <row r="3248" spans="1:17" hidden="1" x14ac:dyDescent="0.25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 s="3">
        <v>3753929</v>
      </c>
      <c r="N3248" t="s">
        <v>10082</v>
      </c>
      <c r="O3248">
        <v>107</v>
      </c>
      <c r="P3248">
        <f>_xlfn.XLOOKUP(D:D,CPI_Index!E:E,CPI_Index!B:B)</f>
        <v>163</v>
      </c>
      <c r="Q3248" s="11">
        <f>M3248*(CPI_Index!$B$112/Movies!P3248)</f>
        <v>7017313.9036809811</v>
      </c>
    </row>
    <row r="3249" spans="1:17" hidden="1" x14ac:dyDescent="0.25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 s="3">
        <v>60000000</v>
      </c>
      <c r="M3249" s="3">
        <v>264118201</v>
      </c>
      <c r="N3249" t="s">
        <v>44</v>
      </c>
      <c r="O3249">
        <v>103</v>
      </c>
      <c r="P3249">
        <f>_xlfn.XLOOKUP(D:D,CPI_Index!E:E,CPI_Index!B:B)</f>
        <v>163</v>
      </c>
      <c r="Q3249" s="11">
        <f>M3249*(CPI_Index!$B$112/Movies!P3249)</f>
        <v>493722796.59325153</v>
      </c>
    </row>
    <row r="3250" spans="1:17" hidden="1" x14ac:dyDescent="0.25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 s="3">
        <v>140000000</v>
      </c>
      <c r="M3250" s="3">
        <v>553709788</v>
      </c>
      <c r="N3250" t="s">
        <v>2092</v>
      </c>
      <c r="O3250">
        <v>151</v>
      </c>
      <c r="P3250">
        <f>_xlfn.XLOOKUP(D:D,CPI_Index!E:E,CPI_Index!B:B)</f>
        <v>163</v>
      </c>
      <c r="Q3250" s="11">
        <f>M3250*(CPI_Index!$B$112/Movies!P3250)</f>
        <v>1035063634.3779141</v>
      </c>
    </row>
    <row r="3251" spans="1:17" hidden="1" x14ac:dyDescent="0.25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 s="3">
        <v>12000000</v>
      </c>
      <c r="M3251" s="3">
        <v>22912409</v>
      </c>
      <c r="N3251" t="s">
        <v>3744</v>
      </c>
      <c r="O3251">
        <v>121</v>
      </c>
      <c r="P3251">
        <f>_xlfn.XLOOKUP(D:D,CPI_Index!E:E,CPI_Index!B:B)</f>
        <v>163</v>
      </c>
      <c r="Q3251" s="11">
        <f>M3251*(CPI_Index!$B$112/Movies!P3251)</f>
        <v>42830742.468098156</v>
      </c>
    </row>
    <row r="3252" spans="1:17" hidden="1" x14ac:dyDescent="0.25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 s="3">
        <v>92108659</v>
      </c>
      <c r="N3252" t="s">
        <v>1918</v>
      </c>
      <c r="O3252">
        <v>128</v>
      </c>
      <c r="P3252">
        <f>_xlfn.XLOOKUP(D:D,CPI_Index!E:E,CPI_Index!B:B)</f>
        <v>163</v>
      </c>
      <c r="Q3252" s="11">
        <f>M3252*(CPI_Index!$B$112/Movies!P3252)</f>
        <v>172181033.11226994</v>
      </c>
    </row>
    <row r="3253" spans="1:17" hidden="1" x14ac:dyDescent="0.25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 s="3">
        <v>20000000</v>
      </c>
      <c r="M3253" s="3">
        <v>30166293</v>
      </c>
      <c r="N3253" t="s">
        <v>9583</v>
      </c>
      <c r="O3253">
        <v>108</v>
      </c>
      <c r="P3253">
        <f>_xlfn.XLOOKUP(D:D,CPI_Index!E:E,CPI_Index!B:B)</f>
        <v>163</v>
      </c>
      <c r="Q3253" s="11">
        <f>M3253*(CPI_Index!$B$112/Movies!P3253)</f>
        <v>56390610.288957052</v>
      </c>
    </row>
    <row r="3254" spans="1:17" hidden="1" x14ac:dyDescent="0.25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 s="3">
        <v>45000000</v>
      </c>
      <c r="M3254" s="3">
        <v>131183530</v>
      </c>
      <c r="N3254" t="s">
        <v>10096</v>
      </c>
      <c r="O3254">
        <v>120</v>
      </c>
      <c r="P3254">
        <f>_xlfn.XLOOKUP(D:D,CPI_Index!E:E,CPI_Index!B:B)</f>
        <v>163</v>
      </c>
      <c r="Q3254" s="11">
        <f>M3254*(CPI_Index!$B$112/Movies!P3254)</f>
        <v>245224672.33742329</v>
      </c>
    </row>
    <row r="3255" spans="1:17" hidden="1" x14ac:dyDescent="0.25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 s="3">
        <v>18000000</v>
      </c>
      <c r="M3255" s="3">
        <v>123306987</v>
      </c>
      <c r="N3255" t="s">
        <v>9382</v>
      </c>
      <c r="O3255">
        <v>97</v>
      </c>
      <c r="P3255">
        <f>_xlfn.XLOOKUP(D:D,CPI_Index!E:E,CPI_Index!B:B)</f>
        <v>163</v>
      </c>
      <c r="Q3255" s="11">
        <f>M3255*(CPI_Index!$B$112/Movies!P3255)</f>
        <v>230500852.38588956</v>
      </c>
    </row>
    <row r="3256" spans="1:17" hidden="1" x14ac:dyDescent="0.25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 s="3">
        <v>90000000</v>
      </c>
      <c r="M3256" s="3">
        <v>142940100</v>
      </c>
      <c r="N3256" t="s">
        <v>61</v>
      </c>
      <c r="O3256">
        <v>178</v>
      </c>
      <c r="P3256">
        <f>_xlfn.XLOOKUP(D:D,CPI_Index!E:E,CPI_Index!B:B)</f>
        <v>163</v>
      </c>
      <c r="Q3256" s="11">
        <f>M3256*(CPI_Index!$B$112/Movies!P3256)</f>
        <v>267201524.3558282</v>
      </c>
    </row>
    <row r="3257" spans="1:17" hidden="1" x14ac:dyDescent="0.25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 s="3">
        <v>33000000</v>
      </c>
      <c r="M3257" s="3">
        <v>244721064</v>
      </c>
      <c r="N3257" t="s">
        <v>2026</v>
      </c>
      <c r="O3257">
        <v>98</v>
      </c>
      <c r="P3257">
        <f>_xlfn.XLOOKUP(D:D,CPI_Index!E:E,CPI_Index!B:B)</f>
        <v>163</v>
      </c>
      <c r="Q3257" s="11">
        <f>M3257*(CPI_Index!$B$112/Movies!P3257)</f>
        <v>457463240.49570549</v>
      </c>
    </row>
    <row r="3258" spans="1:17" hidden="1" x14ac:dyDescent="0.25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 s="3">
        <v>18500000</v>
      </c>
      <c r="M3258" s="3">
        <v>10680275</v>
      </c>
      <c r="N3258" t="s">
        <v>10106</v>
      </c>
      <c r="O3258">
        <v>118</v>
      </c>
      <c r="P3258">
        <f>_xlfn.XLOOKUP(D:D,CPI_Index!E:E,CPI_Index!B:B)</f>
        <v>163</v>
      </c>
      <c r="Q3258" s="11">
        <f>M3258*(CPI_Index!$B$112/Movies!P3258)</f>
        <v>19964906.702453986</v>
      </c>
    </row>
    <row r="3259" spans="1:17" hidden="1" x14ac:dyDescent="0.25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 s="3">
        <v>75000000</v>
      </c>
      <c r="M3259" s="3">
        <v>349464664</v>
      </c>
      <c r="N3259" t="s">
        <v>44</v>
      </c>
      <c r="O3259">
        <v>120</v>
      </c>
      <c r="P3259">
        <f>_xlfn.XLOOKUP(D:D,CPI_Index!E:E,CPI_Index!B:B)</f>
        <v>163</v>
      </c>
      <c r="Q3259" s="11">
        <f>M3259*(CPI_Index!$B$112/Movies!P3259)</f>
        <v>653263086.63067484</v>
      </c>
    </row>
    <row r="3260" spans="1:17" hidden="1" x14ac:dyDescent="0.25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 s="3">
        <v>23000000</v>
      </c>
      <c r="M3260" s="3">
        <v>369884651</v>
      </c>
      <c r="N3260" t="s">
        <v>180</v>
      </c>
      <c r="O3260">
        <v>119</v>
      </c>
      <c r="P3260">
        <f>_xlfn.XLOOKUP(D:D,CPI_Index!E:E,CPI_Index!B:B)</f>
        <v>163</v>
      </c>
      <c r="Q3260" s="11">
        <f>M3260*(CPI_Index!$B$112/Movies!P3260)</f>
        <v>691434681.96134961</v>
      </c>
    </row>
    <row r="3261" spans="1:17" hidden="1" x14ac:dyDescent="0.25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 s="3">
        <v>15000000</v>
      </c>
      <c r="M3261" s="3">
        <v>40283321</v>
      </c>
      <c r="N3261" t="s">
        <v>8987</v>
      </c>
      <c r="O3261">
        <v>104</v>
      </c>
      <c r="P3261">
        <f>_xlfn.XLOOKUP(D:D,CPI_Index!E:E,CPI_Index!B:B)</f>
        <v>163</v>
      </c>
      <c r="Q3261" s="11">
        <f>M3261*(CPI_Index!$B$112/Movies!P3261)</f>
        <v>75302625.206748456</v>
      </c>
    </row>
    <row r="3262" spans="1:17" hidden="1" x14ac:dyDescent="0.25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 s="3">
        <v>120000000</v>
      </c>
      <c r="M3262" s="3">
        <v>363258859</v>
      </c>
      <c r="N3262" t="s">
        <v>10118</v>
      </c>
      <c r="O3262">
        <v>95</v>
      </c>
      <c r="P3262">
        <f>_xlfn.XLOOKUP(D:D,CPI_Index!E:E,CPI_Index!B:B)</f>
        <v>163</v>
      </c>
      <c r="Q3262" s="11">
        <f>M3262*(CPI_Index!$B$112/Movies!P3262)</f>
        <v>679048922.31472385</v>
      </c>
    </row>
    <row r="3263" spans="1:17" hidden="1" x14ac:dyDescent="0.25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 s="3">
        <v>48000000</v>
      </c>
      <c r="M3263" s="3">
        <v>77745966</v>
      </c>
      <c r="N3263" t="s">
        <v>61</v>
      </c>
      <c r="O3263">
        <v>123</v>
      </c>
      <c r="P3263">
        <f>_xlfn.XLOOKUP(D:D,CPI_Index!E:E,CPI_Index!B:B)</f>
        <v>163</v>
      </c>
      <c r="Q3263" s="11">
        <f>M3263*(CPI_Index!$B$112/Movies!P3263)</f>
        <v>145332489.81717789</v>
      </c>
    </row>
    <row r="3264" spans="1:17" hidden="1" x14ac:dyDescent="0.25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 s="3">
        <v>90000000</v>
      </c>
      <c r="M3264" s="3">
        <v>304320254</v>
      </c>
      <c r="N3264" t="s">
        <v>611</v>
      </c>
      <c r="O3264">
        <v>88</v>
      </c>
      <c r="P3264">
        <f>_xlfn.XLOOKUP(D:D,CPI_Index!E:E,CPI_Index!B:B)</f>
        <v>163</v>
      </c>
      <c r="Q3264" s="11">
        <f>M3264*(CPI_Index!$B$112/Movies!P3264)</f>
        <v>568873505.48343551</v>
      </c>
    </row>
    <row r="3265" spans="1:17" hidden="1" x14ac:dyDescent="0.25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 s="3">
        <v>75000000</v>
      </c>
      <c r="M3265" s="3">
        <v>46733235</v>
      </c>
      <c r="N3265" t="s">
        <v>10127</v>
      </c>
      <c r="O3265">
        <v>104</v>
      </c>
      <c r="P3265">
        <f>_xlfn.XLOOKUP(D:D,CPI_Index!E:E,CPI_Index!B:B)</f>
        <v>163</v>
      </c>
      <c r="Q3265" s="11">
        <f>M3265*(CPI_Index!$B$112/Movies!P3265)</f>
        <v>87359611.68404907</v>
      </c>
    </row>
    <row r="3266" spans="1:17" hidden="1" x14ac:dyDescent="0.25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 s="3">
        <v>52000000</v>
      </c>
      <c r="M3266" s="3">
        <v>98126565</v>
      </c>
      <c r="N3266" t="s">
        <v>9109</v>
      </c>
      <c r="O3266">
        <v>170</v>
      </c>
      <c r="P3266">
        <f>_xlfn.XLOOKUP(D:D,CPI_Index!E:E,CPI_Index!B:B)</f>
        <v>163</v>
      </c>
      <c r="Q3266" s="11">
        <f>M3266*(CPI_Index!$B$112/Movies!P3266)</f>
        <v>183430456.16871163</v>
      </c>
    </row>
    <row r="3267" spans="1:17" hidden="1" x14ac:dyDescent="0.25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 s="3">
        <v>60000000</v>
      </c>
      <c r="M3267" s="3">
        <v>49805462</v>
      </c>
      <c r="N3267" t="s">
        <v>2026</v>
      </c>
      <c r="O3267">
        <v>124</v>
      </c>
      <c r="P3267">
        <f>_xlfn.XLOOKUP(D:D,CPI_Index!E:E,CPI_Index!B:B)</f>
        <v>163</v>
      </c>
      <c r="Q3267" s="11">
        <f>M3267*(CPI_Index!$B$112/Movies!P3267)</f>
        <v>93102602.892024532</v>
      </c>
    </row>
    <row r="3268" spans="1:17" hidden="1" x14ac:dyDescent="0.25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 s="3">
        <v>65000000</v>
      </c>
      <c r="M3268" s="3">
        <v>250821495</v>
      </c>
      <c r="N3268" t="s">
        <v>23</v>
      </c>
      <c r="O3268">
        <v>119</v>
      </c>
      <c r="P3268">
        <f>_xlfn.XLOOKUP(D:D,CPI_Index!E:E,CPI_Index!B:B)</f>
        <v>163</v>
      </c>
      <c r="Q3268" s="11">
        <f>M3268*(CPI_Index!$B$112/Movies!P3268)</f>
        <v>468866929.61042941</v>
      </c>
    </row>
    <row r="3269" spans="1:17" hidden="1" x14ac:dyDescent="0.25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 s="3">
        <v>85000000</v>
      </c>
      <c r="M3269" s="3">
        <v>55382927</v>
      </c>
      <c r="N3269" t="s">
        <v>7571</v>
      </c>
      <c r="O3269">
        <v>113</v>
      </c>
      <c r="P3269">
        <f>_xlfn.XLOOKUP(D:D,CPI_Index!E:E,CPI_Index!B:B)</f>
        <v>163</v>
      </c>
      <c r="Q3269" s="11">
        <f>M3269*(CPI_Index!$B$112/Movies!P3269)</f>
        <v>103528698.50858895</v>
      </c>
    </row>
    <row r="3270" spans="1:17" hidden="1" x14ac:dyDescent="0.25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 s="3">
        <v>9000000</v>
      </c>
      <c r="M3270" s="3">
        <v>17196103</v>
      </c>
      <c r="N3270" t="s">
        <v>10142</v>
      </c>
      <c r="O3270">
        <v>93</v>
      </c>
      <c r="P3270">
        <f>_xlfn.XLOOKUP(D:D,CPI_Index!E:E,CPI_Index!B:B)</f>
        <v>163</v>
      </c>
      <c r="Q3270" s="11">
        <f>M3270*(CPI_Index!$B$112/Movies!P3270)</f>
        <v>32145107.877914108</v>
      </c>
    </row>
    <row r="3271" spans="1:17" hidden="1" x14ac:dyDescent="0.25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 s="3">
        <v>95000000</v>
      </c>
      <c r="M3271" s="3">
        <v>250288523</v>
      </c>
      <c r="N3271" t="s">
        <v>2100</v>
      </c>
      <c r="O3271">
        <v>136</v>
      </c>
      <c r="P3271">
        <f>_xlfn.XLOOKUP(D:D,CPI_Index!E:E,CPI_Index!B:B)</f>
        <v>163</v>
      </c>
      <c r="Q3271" s="11">
        <f>M3271*(CPI_Index!$B$112/Movies!P3271)</f>
        <v>467870631.64478523</v>
      </c>
    </row>
    <row r="3272" spans="1:17" hidden="1" x14ac:dyDescent="0.25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 s="3">
        <v>60000000</v>
      </c>
      <c r="M3272" s="3">
        <v>128038368</v>
      </c>
      <c r="N3272" t="s">
        <v>23</v>
      </c>
      <c r="O3272">
        <v>107</v>
      </c>
      <c r="P3272">
        <f>_xlfn.XLOOKUP(D:D,CPI_Index!E:E,CPI_Index!B:B)</f>
        <v>163</v>
      </c>
      <c r="Q3272" s="11">
        <f>M3272*(CPI_Index!$B$112/Movies!P3272)</f>
        <v>239345341.8993865</v>
      </c>
    </row>
    <row r="3273" spans="1:17" hidden="1" x14ac:dyDescent="0.25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 s="3">
        <v>27000000</v>
      </c>
      <c r="M3273" s="3">
        <v>27200316</v>
      </c>
      <c r="N3273" t="s">
        <v>10150</v>
      </c>
      <c r="O3273">
        <v>100</v>
      </c>
      <c r="P3273">
        <f>_xlfn.XLOOKUP(D:D,CPI_Index!E:E,CPI_Index!B:B)</f>
        <v>163</v>
      </c>
      <c r="Q3273" s="11">
        <f>M3273*(CPI_Index!$B$112/Movies!P3273)</f>
        <v>50846234.878527604</v>
      </c>
    </row>
    <row r="3274" spans="1:17" hidden="1" x14ac:dyDescent="0.25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 s="3">
        <v>26000000</v>
      </c>
      <c r="M3274" s="3">
        <v>98005666</v>
      </c>
      <c r="N3274" t="s">
        <v>180</v>
      </c>
      <c r="O3274">
        <v>121</v>
      </c>
      <c r="P3274">
        <f>_xlfn.XLOOKUP(D:D,CPI_Index!E:E,CPI_Index!B:B)</f>
        <v>163</v>
      </c>
      <c r="Q3274" s="11">
        <f>M3274*(CPI_Index!$B$112/Movies!P3274)</f>
        <v>183204456.62699386</v>
      </c>
    </row>
    <row r="3275" spans="1:17" hidden="1" x14ac:dyDescent="0.25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 s="3">
        <v>130000000</v>
      </c>
      <c r="M3275" s="3">
        <v>379014294</v>
      </c>
      <c r="N3275" t="s">
        <v>10156</v>
      </c>
      <c r="O3275">
        <v>139</v>
      </c>
      <c r="P3275">
        <f>_xlfn.XLOOKUP(D:D,CPI_Index!E:E,CPI_Index!B:B)</f>
        <v>163</v>
      </c>
      <c r="Q3275" s="11">
        <f>M3275*(CPI_Index!$B$112/Movies!P3275)</f>
        <v>708500953.26257658</v>
      </c>
    </row>
    <row r="3276" spans="1:17" hidden="1" x14ac:dyDescent="0.25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 s="3">
        <v>25000000</v>
      </c>
      <c r="M3276" s="3">
        <v>289317794</v>
      </c>
      <c r="N3276" t="s">
        <v>61</v>
      </c>
      <c r="O3276">
        <v>123</v>
      </c>
      <c r="P3276">
        <f>_xlfn.XLOOKUP(D:D,CPI_Index!E:E,CPI_Index!B:B)</f>
        <v>163</v>
      </c>
      <c r="Q3276" s="11">
        <f>M3276*(CPI_Index!$B$112/Movies!P3276)</f>
        <v>540829029.64294469</v>
      </c>
    </row>
    <row r="3277" spans="1:17" hidden="1" x14ac:dyDescent="0.25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 s="3">
        <v>10000000</v>
      </c>
      <c r="M3277" s="3">
        <v>25605015</v>
      </c>
      <c r="N3277" t="s">
        <v>31</v>
      </c>
      <c r="O3277">
        <v>100</v>
      </c>
      <c r="P3277">
        <f>_xlfn.XLOOKUP(D:D,CPI_Index!E:E,CPI_Index!B:B)</f>
        <v>163</v>
      </c>
      <c r="Q3277" s="11">
        <f>M3277*(CPI_Index!$B$112/Movies!P3277)</f>
        <v>47864098.592024535</v>
      </c>
    </row>
    <row r="3278" spans="1:17" hidden="1" x14ac:dyDescent="0.25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 s="3">
        <v>40000000</v>
      </c>
      <c r="M3278" s="3">
        <v>54682547</v>
      </c>
      <c r="N3278" t="s">
        <v>61</v>
      </c>
      <c r="O3278">
        <v>110</v>
      </c>
      <c r="P3278">
        <f>_xlfn.XLOOKUP(D:D,CPI_Index!E:E,CPI_Index!B:B)</f>
        <v>163</v>
      </c>
      <c r="Q3278" s="11">
        <f>M3278*(CPI_Index!$B$112/Movies!P3278)</f>
        <v>102219460.5576687</v>
      </c>
    </row>
    <row r="3279" spans="1:17" hidden="1" x14ac:dyDescent="0.25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 s="3">
        <v>73000000</v>
      </c>
      <c r="M3279" s="3">
        <v>103891409</v>
      </c>
      <c r="N3279" t="s">
        <v>44</v>
      </c>
      <c r="O3279">
        <v>98</v>
      </c>
      <c r="P3279">
        <f>_xlfn.XLOOKUP(D:D,CPI_Index!E:E,CPI_Index!B:B)</f>
        <v>163</v>
      </c>
      <c r="Q3279" s="11">
        <f>M3279*(CPI_Index!$B$112/Movies!P3279)</f>
        <v>194206824.06319016</v>
      </c>
    </row>
    <row r="3280" spans="1:17" hidden="1" x14ac:dyDescent="0.25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 s="3">
        <v>70000000</v>
      </c>
      <c r="M3280" s="3">
        <v>218613188</v>
      </c>
      <c r="N3280" t="s">
        <v>10173</v>
      </c>
      <c r="O3280">
        <v>99</v>
      </c>
      <c r="P3280">
        <f>_xlfn.XLOOKUP(D:D,CPI_Index!E:E,CPI_Index!B:B)</f>
        <v>163</v>
      </c>
      <c r="Q3280" s="11">
        <f>M3280*(CPI_Index!$B$112/Movies!P3280)</f>
        <v>408659131.18773001</v>
      </c>
    </row>
    <row r="3281" spans="1:17" hidden="1" x14ac:dyDescent="0.25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 s="3">
        <v>50000000</v>
      </c>
      <c r="M3281" s="3">
        <v>159710793</v>
      </c>
      <c r="N3281" t="s">
        <v>2100</v>
      </c>
      <c r="O3281">
        <v>125</v>
      </c>
      <c r="P3281">
        <f>_xlfn.XLOOKUP(D:D,CPI_Index!E:E,CPI_Index!B:B)</f>
        <v>163</v>
      </c>
      <c r="Q3281" s="11">
        <f>M3281*(CPI_Index!$B$112/Movies!P3281)</f>
        <v>298551402.6202454</v>
      </c>
    </row>
    <row r="3282" spans="1:17" hidden="1" x14ac:dyDescent="0.25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 s="3">
        <v>23000000</v>
      </c>
      <c r="M3282" s="3">
        <v>185991646</v>
      </c>
      <c r="N3282" t="s">
        <v>6695</v>
      </c>
      <c r="O3282">
        <v>90</v>
      </c>
      <c r="P3282">
        <f>_xlfn.XLOOKUP(D:D,CPI_Index!E:E,CPI_Index!B:B)</f>
        <v>163</v>
      </c>
      <c r="Q3282" s="11">
        <f>M3282*(CPI_Index!$B$112/Movies!P3282)</f>
        <v>347678862.18527603</v>
      </c>
    </row>
    <row r="3283" spans="1:17" hidden="1" x14ac:dyDescent="0.25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 s="3">
        <v>35000000</v>
      </c>
      <c r="M3283" s="3">
        <v>40263020</v>
      </c>
      <c r="N3283" t="s">
        <v>10181</v>
      </c>
      <c r="O3283">
        <v>112</v>
      </c>
      <c r="P3283">
        <f>_xlfn.XLOOKUP(D:D,CPI_Index!E:E,CPI_Index!B:B)</f>
        <v>163</v>
      </c>
      <c r="Q3283" s="11">
        <f>M3283*(CPI_Index!$B$112/Movies!P3283)</f>
        <v>75264676.036809817</v>
      </c>
    </row>
    <row r="3284" spans="1:17" hidden="1" x14ac:dyDescent="0.25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 s="3">
        <v>58000000</v>
      </c>
      <c r="M3284" s="3">
        <v>112587658</v>
      </c>
      <c r="N3284" t="s">
        <v>44</v>
      </c>
      <c r="O3284">
        <v>103</v>
      </c>
      <c r="P3284">
        <f>_xlfn.XLOOKUP(D:D,CPI_Index!E:E,CPI_Index!B:B)</f>
        <v>163</v>
      </c>
      <c r="Q3284" s="11">
        <f>M3284*(CPI_Index!$B$112/Movies!P3284)</f>
        <v>210462941.05889568</v>
      </c>
    </row>
    <row r="3285" spans="1:17" hidden="1" x14ac:dyDescent="0.25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 s="3">
        <v>35000000</v>
      </c>
      <c r="M3285" s="3">
        <v>182968902</v>
      </c>
      <c r="N3285" t="s">
        <v>80</v>
      </c>
      <c r="O3285">
        <v>132</v>
      </c>
      <c r="P3285">
        <f>_xlfn.XLOOKUP(D:D,CPI_Index!E:E,CPI_Index!B:B)</f>
        <v>163</v>
      </c>
      <c r="Q3285" s="11">
        <f>M3285*(CPI_Index!$B$112/Movies!P3285)</f>
        <v>342028370.79386503</v>
      </c>
    </row>
    <row r="3286" spans="1:17" hidden="1" x14ac:dyDescent="0.25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 s="3">
        <v>90000000</v>
      </c>
      <c r="M3286" s="3">
        <v>250849789</v>
      </c>
      <c r="N3286" t="s">
        <v>2092</v>
      </c>
      <c r="O3286">
        <v>132</v>
      </c>
      <c r="P3286">
        <f>_xlfn.XLOOKUP(D:D,CPI_Index!E:E,CPI_Index!B:B)</f>
        <v>163</v>
      </c>
      <c r="Q3286" s="11">
        <f>M3286*(CPI_Index!$B$112/Movies!P3286)</f>
        <v>468919820.29631901</v>
      </c>
    </row>
    <row r="3287" spans="1:17" hidden="1" x14ac:dyDescent="0.25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 s="3">
        <v>1300000</v>
      </c>
      <c r="M3287" s="3">
        <v>1657778</v>
      </c>
      <c r="N3287" t="s">
        <v>10191</v>
      </c>
      <c r="O3287">
        <v>105</v>
      </c>
      <c r="P3287">
        <f>_xlfn.XLOOKUP(D:D,CPI_Index!E:E,CPI_Index!B:B)</f>
        <v>163</v>
      </c>
      <c r="Q3287" s="11">
        <f>M3287*(CPI_Index!$B$112/Movies!P3287)</f>
        <v>3098926.1141104293</v>
      </c>
    </row>
    <row r="3288" spans="1:17" hidden="1" x14ac:dyDescent="0.25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 s="3">
        <v>14000000</v>
      </c>
      <c r="M3288" s="3">
        <v>72527595</v>
      </c>
      <c r="N3288" t="s">
        <v>9665</v>
      </c>
      <c r="O3288">
        <v>99</v>
      </c>
      <c r="P3288">
        <f>_xlfn.XLOOKUP(D:D,CPI_Index!E:E,CPI_Index!B:B)</f>
        <v>163</v>
      </c>
      <c r="Q3288" s="11">
        <f>M3288*(CPI_Index!$B$112/Movies!P3288)</f>
        <v>135577657.64723927</v>
      </c>
    </row>
    <row r="3289" spans="1:17" hidden="1" x14ac:dyDescent="0.25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 s="3">
        <v>25232289</v>
      </c>
      <c r="N3289" t="s">
        <v>6996</v>
      </c>
      <c r="O3289">
        <v>124</v>
      </c>
      <c r="P3289">
        <f>_xlfn.XLOOKUP(D:D,CPI_Index!E:E,CPI_Index!B:B)</f>
        <v>163</v>
      </c>
      <c r="Q3289" s="11">
        <f>M3289*(CPI_Index!$B$112/Movies!P3289)</f>
        <v>47167352.504907973</v>
      </c>
    </row>
    <row r="3290" spans="1:17" hidden="1" x14ac:dyDescent="0.25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 s="3">
        <v>55000000</v>
      </c>
      <c r="M3290" s="3">
        <v>41616262</v>
      </c>
      <c r="N3290" t="s">
        <v>10198</v>
      </c>
      <c r="O3290">
        <v>122</v>
      </c>
      <c r="P3290">
        <f>_xlfn.XLOOKUP(D:D,CPI_Index!E:E,CPI_Index!B:B)</f>
        <v>163</v>
      </c>
      <c r="Q3290" s="11">
        <f>M3290*(CPI_Index!$B$112/Movies!P3290)</f>
        <v>77794325.346012264</v>
      </c>
    </row>
    <row r="3291" spans="1:17" hidden="1" x14ac:dyDescent="0.25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 s="3">
        <v>80000000</v>
      </c>
      <c r="M3291" s="3">
        <v>136159423</v>
      </c>
      <c r="N3291" t="s">
        <v>2026</v>
      </c>
      <c r="O3291">
        <v>130</v>
      </c>
      <c r="P3291">
        <f>_xlfn.XLOOKUP(D:D,CPI_Index!E:E,CPI_Index!B:B)</f>
        <v>163</v>
      </c>
      <c r="Q3291" s="11">
        <f>M3291*(CPI_Index!$B$112/Movies!P3291)</f>
        <v>254526234.28282207</v>
      </c>
    </row>
    <row r="3292" spans="1:17" hidden="1" x14ac:dyDescent="0.25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 s="3">
        <v>25000000</v>
      </c>
      <c r="M3292" s="3">
        <v>50688658</v>
      </c>
      <c r="N3292" t="s">
        <v>10203</v>
      </c>
      <c r="O3292">
        <v>89</v>
      </c>
      <c r="P3292">
        <f>_xlfn.XLOOKUP(D:D,CPI_Index!E:E,CPI_Index!B:B)</f>
        <v>163</v>
      </c>
      <c r="Q3292" s="11">
        <f>M3292*(CPI_Index!$B$112/Movies!P3292)</f>
        <v>94753583.390184045</v>
      </c>
    </row>
    <row r="3293" spans="1:17" hidden="1" x14ac:dyDescent="0.25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 s="3">
        <v>60000</v>
      </c>
      <c r="M3293" s="3">
        <v>3221152</v>
      </c>
      <c r="N3293" t="s">
        <v>10207</v>
      </c>
      <c r="O3293">
        <v>84</v>
      </c>
      <c r="P3293">
        <f>_xlfn.XLOOKUP(D:D,CPI_Index!E:E,CPI_Index!B:B)</f>
        <v>163</v>
      </c>
      <c r="Q3293" s="11">
        <f>M3293*(CPI_Index!$B$112/Movies!P3293)</f>
        <v>6021380.4564417172</v>
      </c>
    </row>
    <row r="3294" spans="1:17" hidden="1" x14ac:dyDescent="0.25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 s="3">
        <v>60000000</v>
      </c>
      <c r="M3294" s="3">
        <v>186883563</v>
      </c>
      <c r="N3294" t="s">
        <v>2092</v>
      </c>
      <c r="O3294">
        <v>169</v>
      </c>
      <c r="P3294">
        <f>_xlfn.XLOOKUP(D:D,CPI_Index!E:E,CPI_Index!B:B)</f>
        <v>163</v>
      </c>
      <c r="Q3294" s="11">
        <f>M3294*(CPI_Index!$B$112/Movies!P3294)</f>
        <v>349346145.06809813</v>
      </c>
    </row>
    <row r="3295" spans="1:17" hidden="1" x14ac:dyDescent="0.25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 s="3">
        <v>2200000</v>
      </c>
      <c r="M3295" s="3">
        <v>2982011</v>
      </c>
      <c r="N3295" t="s">
        <v>8435</v>
      </c>
      <c r="O3295">
        <v>134</v>
      </c>
      <c r="P3295">
        <f>_xlfn.XLOOKUP(D:D,CPI_Index!E:E,CPI_Index!B:B)</f>
        <v>163</v>
      </c>
      <c r="Q3295" s="11">
        <f>M3295*(CPI_Index!$B$112/Movies!P3295)</f>
        <v>5574348.16993865</v>
      </c>
    </row>
    <row r="3296" spans="1:17" hidden="1" x14ac:dyDescent="0.25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 s="3">
        <v>90000000</v>
      </c>
      <c r="M3296" s="3">
        <v>202292902</v>
      </c>
      <c r="N3296" t="s">
        <v>61</v>
      </c>
      <c r="O3296">
        <v>115</v>
      </c>
      <c r="P3296">
        <f>_xlfn.XLOOKUP(D:D,CPI_Index!E:E,CPI_Index!B:B)</f>
        <v>163</v>
      </c>
      <c r="Q3296" s="11">
        <f>M3296*(CPI_Index!$B$112/Movies!P3296)</f>
        <v>378151210.05766869</v>
      </c>
    </row>
    <row r="3297" spans="1:17" hidden="1" x14ac:dyDescent="0.25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 s="3">
        <v>80000000</v>
      </c>
      <c r="M3297" s="3">
        <v>37020277</v>
      </c>
      <c r="N3297" t="s">
        <v>23</v>
      </c>
      <c r="O3297">
        <v>134</v>
      </c>
      <c r="P3297">
        <f>_xlfn.XLOOKUP(D:D,CPI_Index!E:E,CPI_Index!B:B)</f>
        <v>163</v>
      </c>
      <c r="Q3297" s="11">
        <f>M3297*(CPI_Index!$B$112/Movies!P3297)</f>
        <v>69202934.980981588</v>
      </c>
    </row>
    <row r="3298" spans="1:17" hidden="1" x14ac:dyDescent="0.25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 s="3">
        <v>60000000</v>
      </c>
      <c r="M3298" s="3">
        <v>102367405</v>
      </c>
      <c r="N3298" t="s">
        <v>23</v>
      </c>
      <c r="O3298">
        <v>131</v>
      </c>
      <c r="P3298">
        <f>_xlfn.XLOOKUP(D:D,CPI_Index!E:E,CPI_Index!B:B)</f>
        <v>163</v>
      </c>
      <c r="Q3298" s="11">
        <f>M3298*(CPI_Index!$B$112/Movies!P3298)</f>
        <v>191357965.05214724</v>
      </c>
    </row>
    <row r="3299" spans="1:17" hidden="1" x14ac:dyDescent="0.25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 s="3">
        <v>70000000</v>
      </c>
      <c r="M3299" s="3">
        <v>164839294</v>
      </c>
      <c r="N3299" t="s">
        <v>8000</v>
      </c>
      <c r="O3299">
        <v>102</v>
      </c>
      <c r="P3299">
        <f>_xlfn.XLOOKUP(D:D,CPI_Index!E:E,CPI_Index!B:B)</f>
        <v>163</v>
      </c>
      <c r="Q3299" s="11">
        <f>M3299*(CPI_Index!$B$112/Movies!P3299)</f>
        <v>308138238.53865027</v>
      </c>
    </row>
    <row r="3300" spans="1:17" hidden="1" x14ac:dyDescent="0.25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 s="3">
        <v>45000000</v>
      </c>
      <c r="M3300" s="3">
        <v>11203026</v>
      </c>
      <c r="N3300" t="s">
        <v>10219</v>
      </c>
      <c r="O3300">
        <v>106</v>
      </c>
      <c r="P3300">
        <f>_xlfn.XLOOKUP(D:D,CPI_Index!E:E,CPI_Index!B:B)</f>
        <v>163</v>
      </c>
      <c r="Q3300" s="11">
        <f>M3300*(CPI_Index!$B$112/Movies!P3300)</f>
        <v>20942098.29570552</v>
      </c>
    </row>
    <row r="3301" spans="1:17" hidden="1" x14ac:dyDescent="0.25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 s="3">
        <v>140000000</v>
      </c>
      <c r="M3301" s="3">
        <v>285444603</v>
      </c>
      <c r="N3301" t="s">
        <v>23</v>
      </c>
      <c r="O3301">
        <v>127</v>
      </c>
      <c r="P3301">
        <f>_xlfn.XLOOKUP(D:D,CPI_Index!E:E,CPI_Index!B:B)</f>
        <v>163</v>
      </c>
      <c r="Q3301" s="11">
        <f>M3301*(CPI_Index!$B$112/Movies!P3301)</f>
        <v>533588776.28282207</v>
      </c>
    </row>
    <row r="3302" spans="1:17" hidden="1" x14ac:dyDescent="0.25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 s="3">
        <v>30000000</v>
      </c>
      <c r="M3302" s="3">
        <v>82150642</v>
      </c>
      <c r="N3302" t="s">
        <v>219</v>
      </c>
      <c r="O3302">
        <v>124</v>
      </c>
      <c r="P3302">
        <f>_xlfn.XLOOKUP(D:D,CPI_Index!E:E,CPI_Index!B:B)</f>
        <v>163</v>
      </c>
      <c r="Q3302" s="11">
        <f>M3302*(CPI_Index!$B$112/Movies!P3302)</f>
        <v>153566261.4564417</v>
      </c>
    </row>
    <row r="3303" spans="1:17" hidden="1" x14ac:dyDescent="0.25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 s="3">
        <v>50000000</v>
      </c>
      <c r="M3303" s="3">
        <v>44547681</v>
      </c>
      <c r="N3303" t="s">
        <v>8625</v>
      </c>
      <c r="O3303">
        <v>140</v>
      </c>
      <c r="P3303">
        <f>_xlfn.XLOOKUP(D:D,CPI_Index!E:E,CPI_Index!B:B)</f>
        <v>163</v>
      </c>
      <c r="Q3303" s="11">
        <f>M3303*(CPI_Index!$B$112/Movies!P3303)</f>
        <v>83274100.617791399</v>
      </c>
    </row>
    <row r="3304" spans="1:17" hidden="1" x14ac:dyDescent="0.25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 s="3">
        <v>13000000</v>
      </c>
      <c r="M3304" s="3">
        <v>16757163</v>
      </c>
      <c r="N3304" t="s">
        <v>10229</v>
      </c>
      <c r="O3304">
        <v>93</v>
      </c>
      <c r="P3304">
        <f>_xlfn.XLOOKUP(D:D,CPI_Index!E:E,CPI_Index!B:B)</f>
        <v>163</v>
      </c>
      <c r="Q3304" s="11">
        <f>M3304*(CPI_Index!$B$112/Movies!P3304)</f>
        <v>31324586.295092024</v>
      </c>
    </row>
    <row r="3305" spans="1:17" hidden="1" x14ac:dyDescent="0.25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 s="3">
        <v>30000000</v>
      </c>
      <c r="M3305" s="3">
        <v>81471882</v>
      </c>
      <c r="N3305" t="s">
        <v>180</v>
      </c>
      <c r="O3305">
        <v>114</v>
      </c>
      <c r="P3305">
        <f>_xlfn.XLOOKUP(D:D,CPI_Index!E:E,CPI_Index!B:B)</f>
        <v>163</v>
      </c>
      <c r="Q3305" s="11">
        <f>M3305*(CPI_Index!$B$112/Movies!P3305)</f>
        <v>152297438.31533742</v>
      </c>
    </row>
    <row r="3306" spans="1:17" hidden="1" x14ac:dyDescent="0.25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 s="3">
        <v>6000000</v>
      </c>
      <c r="M3306" s="3">
        <v>11841544</v>
      </c>
      <c r="N3306" t="s">
        <v>10234</v>
      </c>
      <c r="O3306">
        <v>99</v>
      </c>
      <c r="P3306">
        <f>_xlfn.XLOOKUP(D:D,CPI_Index!E:E,CPI_Index!B:B)</f>
        <v>163</v>
      </c>
      <c r="Q3306" s="11">
        <f>M3306*(CPI_Index!$B$112/Movies!P3306)</f>
        <v>22135696.05398773</v>
      </c>
    </row>
    <row r="3307" spans="1:17" hidden="1" x14ac:dyDescent="0.25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 s="3">
        <v>1500000</v>
      </c>
      <c r="M3307" s="3">
        <v>2375097</v>
      </c>
      <c r="N3307" t="s">
        <v>10237</v>
      </c>
      <c r="O3307">
        <v>110</v>
      </c>
      <c r="P3307">
        <f>_xlfn.XLOOKUP(D:D,CPI_Index!E:E,CPI_Index!B:B)</f>
        <v>163</v>
      </c>
      <c r="Q3307" s="11">
        <f>M3307*(CPI_Index!$B$112/Movies!P3307)</f>
        <v>4439828.5638036802</v>
      </c>
    </row>
    <row r="3308" spans="1:17" hidden="1" x14ac:dyDescent="0.25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 s="3">
        <v>60000000</v>
      </c>
      <c r="M3308" s="3">
        <v>37170655</v>
      </c>
      <c r="N3308" t="s">
        <v>61</v>
      </c>
      <c r="O3308">
        <v>105</v>
      </c>
      <c r="P3308">
        <f>_xlfn.XLOOKUP(D:D,CPI_Index!E:E,CPI_Index!B:B)</f>
        <v>163</v>
      </c>
      <c r="Q3308" s="11">
        <f>M3308*(CPI_Index!$B$112/Movies!P3308)</f>
        <v>69484040.358895704</v>
      </c>
    </row>
    <row r="3309" spans="1:17" hidden="1" x14ac:dyDescent="0.25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 s="3">
        <v>17000000</v>
      </c>
      <c r="M3309" s="3">
        <v>55041738</v>
      </c>
      <c r="N3309" t="s">
        <v>8987</v>
      </c>
      <c r="O3309">
        <v>86</v>
      </c>
      <c r="P3309">
        <f>_xlfn.XLOOKUP(D:D,CPI_Index!E:E,CPI_Index!B:B)</f>
        <v>163</v>
      </c>
      <c r="Q3309" s="11">
        <f>M3309*(CPI_Index!$B$112/Movies!P3309)</f>
        <v>102890905.32883435</v>
      </c>
    </row>
    <row r="3310" spans="1:17" hidden="1" x14ac:dyDescent="0.25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 s="3">
        <v>15000000</v>
      </c>
      <c r="M3310" s="3">
        <v>17514980</v>
      </c>
      <c r="N3310" t="s">
        <v>118</v>
      </c>
      <c r="O3310">
        <v>84</v>
      </c>
      <c r="P3310">
        <f>_xlfn.XLOOKUP(D:D,CPI_Index!E:E,CPI_Index!B:B)</f>
        <v>163</v>
      </c>
      <c r="Q3310" s="11">
        <f>M3310*(CPI_Index!$B$112/Movies!P3310)</f>
        <v>32741192.674846623</v>
      </c>
    </row>
    <row r="3311" spans="1:17" hidden="1" x14ac:dyDescent="0.25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 s="3">
        <v>60000000</v>
      </c>
      <c r="M3311" s="3">
        <v>93107289</v>
      </c>
      <c r="N3311" t="s">
        <v>61</v>
      </c>
      <c r="O3311">
        <v>111</v>
      </c>
      <c r="P3311">
        <f>_xlfn.XLOOKUP(D:D,CPI_Index!E:E,CPI_Index!B:B)</f>
        <v>163</v>
      </c>
      <c r="Q3311" s="11">
        <f>M3311*(CPI_Index!$B$112/Movies!P3311)</f>
        <v>174047797.29018405</v>
      </c>
    </row>
    <row r="3312" spans="1:17" hidden="1" x14ac:dyDescent="0.25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 s="3">
        <v>7267585</v>
      </c>
      <c r="N3312" t="s">
        <v>10252</v>
      </c>
      <c r="O3312">
        <v>80</v>
      </c>
      <c r="P3312">
        <f>_xlfn.XLOOKUP(D:D,CPI_Index!E:E,CPI_Index!B:B)</f>
        <v>163</v>
      </c>
      <c r="Q3312" s="11">
        <f>M3312*(CPI_Index!$B$112/Movies!P3312)</f>
        <v>13585479.444785275</v>
      </c>
    </row>
    <row r="3313" spans="1:17" hidden="1" x14ac:dyDescent="0.25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 s="3">
        <v>55000000</v>
      </c>
      <c r="M3313" s="3">
        <v>198685114</v>
      </c>
      <c r="N3313" t="s">
        <v>8878</v>
      </c>
      <c r="O3313">
        <v>114</v>
      </c>
      <c r="P3313">
        <f>_xlfn.XLOOKUP(D:D,CPI_Index!E:E,CPI_Index!B:B)</f>
        <v>163</v>
      </c>
      <c r="Q3313" s="11">
        <f>M3313*(CPI_Index!$B$112/Movies!P3313)</f>
        <v>371407081.20122695</v>
      </c>
    </row>
    <row r="3314" spans="1:17" hidden="1" x14ac:dyDescent="0.25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 s="3">
        <v>8000000</v>
      </c>
      <c r="M3314" s="3">
        <v>17460020</v>
      </c>
      <c r="N3314" t="s">
        <v>6695</v>
      </c>
      <c r="O3314">
        <v>82</v>
      </c>
      <c r="P3314">
        <f>_xlfn.XLOOKUP(D:D,CPI_Index!E:E,CPI_Index!B:B)</f>
        <v>163</v>
      </c>
      <c r="Q3314" s="11">
        <f>M3314*(CPI_Index!$B$112/Movies!P3314)</f>
        <v>32638454.564417176</v>
      </c>
    </row>
    <row r="3315" spans="1:17" hidden="1" x14ac:dyDescent="0.25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 s="3">
        <v>25000000</v>
      </c>
      <c r="M3315" s="3">
        <v>21567853</v>
      </c>
      <c r="N3315" t="s">
        <v>2092</v>
      </c>
      <c r="O3315">
        <v>136</v>
      </c>
      <c r="P3315">
        <f>_xlfn.XLOOKUP(D:D,CPI_Index!E:E,CPI_Index!B:B)</f>
        <v>163</v>
      </c>
      <c r="Q3315" s="11">
        <f>M3315*(CPI_Index!$B$112/Movies!P3315)</f>
        <v>40317330.117177911</v>
      </c>
    </row>
    <row r="3316" spans="1:17" hidden="1" x14ac:dyDescent="0.25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 s="3">
        <v>105000000</v>
      </c>
      <c r="M3316" s="3">
        <v>171757863</v>
      </c>
      <c r="N3316" t="s">
        <v>9686</v>
      </c>
      <c r="O3316">
        <v>83</v>
      </c>
      <c r="P3316">
        <f>_xlfn.XLOOKUP(D:D,CPI_Index!E:E,CPI_Index!B:B)</f>
        <v>163</v>
      </c>
      <c r="Q3316" s="11">
        <f>M3316*(CPI_Index!$B$112/Movies!P3316)</f>
        <v>321071293.59570551</v>
      </c>
    </row>
    <row r="3317" spans="1:17" hidden="1" x14ac:dyDescent="0.25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 s="3">
        <v>30000000</v>
      </c>
      <c r="M3317" s="3">
        <v>16316273</v>
      </c>
      <c r="N3317" t="s">
        <v>5936</v>
      </c>
      <c r="O3317">
        <v>121</v>
      </c>
      <c r="P3317">
        <f>_xlfn.XLOOKUP(D:D,CPI_Index!E:E,CPI_Index!B:B)</f>
        <v>163</v>
      </c>
      <c r="Q3317" s="11">
        <f>M3317*(CPI_Index!$B$112/Movies!P3317)</f>
        <v>30500419.528220858</v>
      </c>
    </row>
    <row r="3318" spans="1:17" hidden="1" x14ac:dyDescent="0.25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 s="3">
        <v>20000000</v>
      </c>
      <c r="M3318" s="3">
        <v>20308772</v>
      </c>
      <c r="N3318" t="s">
        <v>6210</v>
      </c>
      <c r="O3318">
        <v>108</v>
      </c>
      <c r="P3318">
        <f>_xlfn.XLOOKUP(D:D,CPI_Index!E:E,CPI_Index!B:B)</f>
        <v>163</v>
      </c>
      <c r="Q3318" s="11">
        <f>M3318*(CPI_Index!$B$112/Movies!P3318)</f>
        <v>37963698.333742328</v>
      </c>
    </row>
    <row r="3319" spans="1:17" hidden="1" x14ac:dyDescent="0.25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 s="3">
        <v>1053788</v>
      </c>
      <c r="N3319" t="s">
        <v>1985</v>
      </c>
      <c r="O3319">
        <v>118</v>
      </c>
      <c r="P3319">
        <f>_xlfn.XLOOKUP(D:D,CPI_Index!E:E,CPI_Index!B:B)</f>
        <v>163</v>
      </c>
      <c r="Q3319" s="11">
        <f>M3319*(CPI_Index!$B$112/Movies!P3319)</f>
        <v>1969872.4147239262</v>
      </c>
    </row>
    <row r="3320" spans="1:17" hidden="1" x14ac:dyDescent="0.25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 s="3">
        <v>6000</v>
      </c>
      <c r="M3320" s="3">
        <v>48482</v>
      </c>
      <c r="N3320" t="s">
        <v>10273</v>
      </c>
      <c r="O3320">
        <v>69</v>
      </c>
      <c r="P3320">
        <f>_xlfn.XLOOKUP(D:D,CPI_Index!E:E,CPI_Index!B:B)</f>
        <v>163</v>
      </c>
      <c r="Q3320" s="11">
        <f>M3320*(CPI_Index!$B$112/Movies!P3320)</f>
        <v>90628.622085889569</v>
      </c>
    </row>
    <row r="3321" spans="1:17" hidden="1" x14ac:dyDescent="0.25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 s="3">
        <v>6955</v>
      </c>
      <c r="N3321" t="s">
        <v>6512</v>
      </c>
      <c r="O3321">
        <v>93</v>
      </c>
      <c r="P3321">
        <f>_xlfn.XLOOKUP(D:D,CPI_Index!E:E,CPI_Index!B:B)</f>
        <v>163</v>
      </c>
      <c r="Q3321" s="11">
        <f>M3321*(CPI_Index!$B$112/Movies!P3321)</f>
        <v>13001.156441717791</v>
      </c>
    </row>
    <row r="3322" spans="1:17" hidden="1" x14ac:dyDescent="0.25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 s="3">
        <v>25000000</v>
      </c>
      <c r="M3322" s="3">
        <v>55494066</v>
      </c>
      <c r="N3322" t="s">
        <v>5165</v>
      </c>
      <c r="O3322">
        <v>111</v>
      </c>
      <c r="P3322">
        <f>_xlfn.XLOOKUP(D:D,CPI_Index!E:E,CPI_Index!B:B)</f>
        <v>163</v>
      </c>
      <c r="Q3322" s="11">
        <f>M3322*(CPI_Index!$B$112/Movies!P3322)</f>
        <v>103736453.43680981</v>
      </c>
    </row>
    <row r="3323" spans="1:17" hidden="1" x14ac:dyDescent="0.25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 s="3">
        <v>60000000</v>
      </c>
      <c r="M3323" s="3">
        <v>23384939</v>
      </c>
      <c r="N3323" t="s">
        <v>23</v>
      </c>
      <c r="O3323">
        <v>89</v>
      </c>
      <c r="P3323">
        <f>_xlfn.XLOOKUP(D:D,CPI_Index!E:E,CPI_Index!B:B)</f>
        <v>163</v>
      </c>
      <c r="Q3323" s="11">
        <f>M3323*(CPI_Index!$B$112/Movies!P3323)</f>
        <v>43714054.682822086</v>
      </c>
    </row>
    <row r="3324" spans="1:17" hidden="1" x14ac:dyDescent="0.25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 s="3">
        <v>9000000</v>
      </c>
      <c r="M3324" s="3">
        <v>21057208</v>
      </c>
      <c r="N3324" t="s">
        <v>10285</v>
      </c>
      <c r="O3324">
        <v>169</v>
      </c>
      <c r="P3324">
        <f>_xlfn.XLOOKUP(D:D,CPI_Index!E:E,CPI_Index!B:B)</f>
        <v>163</v>
      </c>
      <c r="Q3324" s="11">
        <f>M3324*(CPI_Index!$B$112/Movies!P3324)</f>
        <v>39362768.57423313</v>
      </c>
    </row>
    <row r="3325" spans="1:17" hidden="1" x14ac:dyDescent="0.25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 s="3">
        <v>65000000</v>
      </c>
      <c r="M3325" s="3">
        <v>40002112</v>
      </c>
      <c r="N3325" t="s">
        <v>31</v>
      </c>
      <c r="O3325">
        <v>100</v>
      </c>
      <c r="P3325">
        <f>_xlfn.XLOOKUP(D:D,CPI_Index!E:E,CPI_Index!B:B)</f>
        <v>163</v>
      </c>
      <c r="Q3325" s="11">
        <f>M3325*(CPI_Index!$B$112/Movies!P3325)</f>
        <v>74776954.149693251</v>
      </c>
    </row>
    <row r="3326" spans="1:17" hidden="1" x14ac:dyDescent="0.25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 s="3">
        <v>70000000</v>
      </c>
      <c r="M3326" s="3">
        <v>116672912</v>
      </c>
      <c r="N3326" t="s">
        <v>180</v>
      </c>
      <c r="O3326">
        <v>116</v>
      </c>
      <c r="P3326">
        <f>_xlfn.XLOOKUP(D:D,CPI_Index!E:E,CPI_Index!B:B)</f>
        <v>163</v>
      </c>
      <c r="Q3326" s="11">
        <f>M3326*(CPI_Index!$B$112/Movies!P3326)</f>
        <v>218099609.11901838</v>
      </c>
    </row>
    <row r="3327" spans="1:17" hidden="1" x14ac:dyDescent="0.25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  <c r="P3327">
        <f>_xlfn.XLOOKUP(D:D,CPI_Index!E:E,CPI_Index!B:B)</f>
        <v>163</v>
      </c>
      <c r="Q3327" s="11">
        <f>M3327*(CPI_Index!$B$112/Movies!P3327)</f>
        <v>0</v>
      </c>
    </row>
    <row r="3328" spans="1:17" hidden="1" x14ac:dyDescent="0.25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 s="3">
        <v>60000000</v>
      </c>
      <c r="M3328" s="3">
        <v>14594226</v>
      </c>
      <c r="N3328" t="s">
        <v>23</v>
      </c>
      <c r="O3328">
        <v>99</v>
      </c>
      <c r="P3328">
        <f>_xlfn.XLOOKUP(D:D,CPI_Index!E:E,CPI_Index!B:B)</f>
        <v>163</v>
      </c>
      <c r="Q3328" s="11">
        <f>M3328*(CPI_Index!$B$112/Movies!P3328)</f>
        <v>27281353.75582822</v>
      </c>
    </row>
    <row r="3329" spans="1:17" hidden="1" x14ac:dyDescent="0.25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 s="3">
        <v>17000000</v>
      </c>
      <c r="M3329" s="3">
        <v>30331165</v>
      </c>
      <c r="N3329" t="s">
        <v>8319</v>
      </c>
      <c r="O3329">
        <v>82</v>
      </c>
      <c r="P3329">
        <f>_xlfn.XLOOKUP(D:D,CPI_Index!E:E,CPI_Index!B:B)</f>
        <v>163</v>
      </c>
      <c r="Q3329" s="11">
        <f>M3329*(CPI_Index!$B$112/Movies!P3329)</f>
        <v>56698809.665644169</v>
      </c>
    </row>
    <row r="3330" spans="1:17" hidden="1" x14ac:dyDescent="0.25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 s="3">
        <v>12461773</v>
      </c>
      <c r="N3330" t="s">
        <v>10301</v>
      </c>
      <c r="O3330">
        <v>116</v>
      </c>
      <c r="P3330">
        <f>_xlfn.XLOOKUP(D:D,CPI_Index!E:E,CPI_Index!B:B)</f>
        <v>163</v>
      </c>
      <c r="Q3330" s="11">
        <f>M3330*(CPI_Index!$B$112/Movies!P3330)</f>
        <v>23295105.724539876</v>
      </c>
    </row>
    <row r="3331" spans="1:17" hidden="1" x14ac:dyDescent="0.25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 s="3">
        <v>66000000</v>
      </c>
      <c r="M3331" s="3">
        <v>189176423</v>
      </c>
      <c r="N3331" t="s">
        <v>180</v>
      </c>
      <c r="O3331">
        <v>121</v>
      </c>
      <c r="P3331">
        <f>_xlfn.XLOOKUP(D:D,CPI_Index!E:E,CPI_Index!B:B)</f>
        <v>163</v>
      </c>
      <c r="Q3331" s="11">
        <f>M3331*(CPI_Index!$B$112/Movies!P3331)</f>
        <v>353632245.93926376</v>
      </c>
    </row>
    <row r="3332" spans="1:17" hidden="1" x14ac:dyDescent="0.25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 s="3">
        <v>25000000</v>
      </c>
      <c r="M3332" s="3">
        <v>7027290</v>
      </c>
      <c r="N3332" t="s">
        <v>10305</v>
      </c>
      <c r="O3332">
        <v>103</v>
      </c>
      <c r="P3332">
        <f>_xlfn.XLOOKUP(D:D,CPI_Index!E:E,CPI_Index!B:B)</f>
        <v>163</v>
      </c>
      <c r="Q3332" s="11">
        <f>M3332*(CPI_Index!$B$112/Movies!P3332)</f>
        <v>13136289.957055213</v>
      </c>
    </row>
    <row r="3333" spans="1:17" hidden="1" x14ac:dyDescent="0.25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 s="3">
        <v>2000000</v>
      </c>
      <c r="M3333" s="3">
        <v>146125</v>
      </c>
      <c r="N3333" t="s">
        <v>10309</v>
      </c>
      <c r="O3333">
        <v>91</v>
      </c>
      <c r="P3333">
        <f>_xlfn.XLOOKUP(D:D,CPI_Index!E:E,CPI_Index!B:B)</f>
        <v>163</v>
      </c>
      <c r="Q3333" s="11">
        <f>M3333*(CPI_Index!$B$112/Movies!P3333)</f>
        <v>273155.1380368098</v>
      </c>
    </row>
    <row r="3334" spans="1:17" hidden="1" x14ac:dyDescent="0.25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  <c r="P3334">
        <f>_xlfn.XLOOKUP(D:D,CPI_Index!E:E,CPI_Index!B:B)</f>
        <v>163</v>
      </c>
      <c r="Q3334" s="11">
        <f>M3334*(CPI_Index!$B$112/Movies!P3334)</f>
        <v>0</v>
      </c>
    </row>
    <row r="3335" spans="1:17" hidden="1" x14ac:dyDescent="0.25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 s="3">
        <v>299569</v>
      </c>
      <c r="N3335" t="s">
        <v>6979</v>
      </c>
      <c r="O3335">
        <v>97</v>
      </c>
      <c r="P3335">
        <f>_xlfn.XLOOKUP(D:D,CPI_Index!E:E,CPI_Index!B:B)</f>
        <v>163</v>
      </c>
      <c r="Q3335" s="11">
        <f>M3335*(CPI_Index!$B$112/Movies!P3335)</f>
        <v>559991.86687116558</v>
      </c>
    </row>
    <row r="3336" spans="1:17" hidden="1" x14ac:dyDescent="0.25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 s="3">
        <v>30000000</v>
      </c>
      <c r="M3336" s="3">
        <v>19204929</v>
      </c>
      <c r="N3336" t="s">
        <v>31</v>
      </c>
      <c r="O3336">
        <v>87</v>
      </c>
      <c r="P3336">
        <f>_xlfn.XLOOKUP(D:D,CPI_Index!E:E,CPI_Index!B:B)</f>
        <v>163</v>
      </c>
      <c r="Q3336" s="11">
        <f>M3336*(CPI_Index!$B$112/Movies!P3336)</f>
        <v>35900256.848466255</v>
      </c>
    </row>
    <row r="3337" spans="1:17" hidden="1" x14ac:dyDescent="0.25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  <c r="P3337">
        <f>_xlfn.XLOOKUP(D:D,CPI_Index!E:E,CPI_Index!B:B)</f>
        <v>163</v>
      </c>
      <c r="Q3337" s="11">
        <f>M3337*(CPI_Index!$B$112/Movies!P3337)</f>
        <v>0</v>
      </c>
    </row>
    <row r="3338" spans="1:17" hidden="1" x14ac:dyDescent="0.25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 s="3">
        <v>7120568</v>
      </c>
      <c r="N3338" t="s">
        <v>9176</v>
      </c>
      <c r="O3338">
        <v>94</v>
      </c>
      <c r="P3338">
        <f>_xlfn.XLOOKUP(D:D,CPI_Index!E:E,CPI_Index!B:B)</f>
        <v>163</v>
      </c>
      <c r="Q3338" s="11">
        <f>M3338*(CPI_Index!$B$112/Movies!P3338)</f>
        <v>13310656.868711656</v>
      </c>
    </row>
    <row r="3339" spans="1:17" hidden="1" x14ac:dyDescent="0.25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 s="3">
        <v>30000000</v>
      </c>
      <c r="M3339" s="3">
        <v>29202884</v>
      </c>
      <c r="N3339" t="s">
        <v>180</v>
      </c>
      <c r="O3339">
        <v>108</v>
      </c>
      <c r="P3339">
        <f>_xlfn.XLOOKUP(D:D,CPI_Index!E:E,CPI_Index!B:B)</f>
        <v>163</v>
      </c>
      <c r="Q3339" s="11">
        <f>M3339*(CPI_Index!$B$112/Movies!P3339)</f>
        <v>54589685.612269938</v>
      </c>
    </row>
    <row r="3340" spans="1:17" hidden="1" x14ac:dyDescent="0.25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 s="3">
        <v>13000000</v>
      </c>
      <c r="M3340" s="3">
        <v>10023282</v>
      </c>
      <c r="N3340" t="s">
        <v>118</v>
      </c>
      <c r="O3340">
        <v>82</v>
      </c>
      <c r="P3340">
        <f>_xlfn.XLOOKUP(D:D,CPI_Index!E:E,CPI_Index!B:B)</f>
        <v>163</v>
      </c>
      <c r="Q3340" s="11">
        <f>M3340*(CPI_Index!$B$112/Movies!P3340)</f>
        <v>18736773.161963187</v>
      </c>
    </row>
    <row r="3341" spans="1:17" hidden="1" x14ac:dyDescent="0.25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 s="3">
        <v>14000000</v>
      </c>
      <c r="M3341" s="3">
        <v>8863193</v>
      </c>
      <c r="N3341" t="s">
        <v>9665</v>
      </c>
      <c r="O3341">
        <v>111</v>
      </c>
      <c r="P3341">
        <f>_xlfn.XLOOKUP(D:D,CPI_Index!E:E,CPI_Index!B:B)</f>
        <v>163</v>
      </c>
      <c r="Q3341" s="11">
        <f>M3341*(CPI_Index!$B$112/Movies!P3341)</f>
        <v>16568189.614110429</v>
      </c>
    </row>
    <row r="3342" spans="1:17" hidden="1" x14ac:dyDescent="0.25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 s="3">
        <v>71500000</v>
      </c>
      <c r="M3342" s="3">
        <v>294456605</v>
      </c>
      <c r="N3342" t="s">
        <v>180</v>
      </c>
      <c r="O3342">
        <v>85</v>
      </c>
      <c r="P3342">
        <f>_xlfn.XLOOKUP(D:D,CPI_Index!E:E,CPI_Index!B:B)</f>
        <v>163</v>
      </c>
      <c r="Q3342" s="11">
        <f>M3342*(CPI_Index!$B$112/Movies!P3342)</f>
        <v>550435138.3036809</v>
      </c>
    </row>
    <row r="3343" spans="1:17" hidden="1" x14ac:dyDescent="0.25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 s="3">
        <v>19221939</v>
      </c>
      <c r="N3343" t="s">
        <v>118</v>
      </c>
      <c r="O3343">
        <v>93</v>
      </c>
      <c r="P3343">
        <f>_xlfn.XLOOKUP(D:D,CPI_Index!E:E,CPI_Index!B:B)</f>
        <v>163</v>
      </c>
      <c r="Q3343" s="11">
        <f>M3343*(CPI_Index!$B$112/Movies!P3343)</f>
        <v>35932054.069325149</v>
      </c>
    </row>
    <row r="3344" spans="1:17" hidden="1" x14ac:dyDescent="0.25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 s="3">
        <v>12000000</v>
      </c>
      <c r="M3344" s="3">
        <v>5078660</v>
      </c>
      <c r="N3344" t="s">
        <v>8735</v>
      </c>
      <c r="O3344">
        <v>113</v>
      </c>
      <c r="P3344">
        <f>_xlfn.XLOOKUP(D:D,CPI_Index!E:E,CPI_Index!B:B)</f>
        <v>163</v>
      </c>
      <c r="Q3344" s="11">
        <f>M3344*(CPI_Index!$B$112/Movies!P3344)</f>
        <v>9493666.8834355827</v>
      </c>
    </row>
    <row r="3345" spans="1:17" hidden="1" x14ac:dyDescent="0.25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 s="3">
        <v>30000000</v>
      </c>
      <c r="M3345" s="3">
        <v>9898412</v>
      </c>
      <c r="N3345" t="s">
        <v>6732</v>
      </c>
      <c r="O3345">
        <v>100</v>
      </c>
      <c r="P3345">
        <f>_xlfn.XLOOKUP(D:D,CPI_Index!E:E,CPI_Index!B:B)</f>
        <v>163</v>
      </c>
      <c r="Q3345" s="11">
        <f>M3345*(CPI_Index!$B$112/Movies!P3345)</f>
        <v>18503350.530061349</v>
      </c>
    </row>
    <row r="3346" spans="1:17" hidden="1" x14ac:dyDescent="0.25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 s="3">
        <v>29967750</v>
      </c>
      <c r="N3346" t="s">
        <v>10344</v>
      </c>
      <c r="O3346">
        <v>88</v>
      </c>
      <c r="P3346">
        <f>_xlfn.XLOOKUP(D:D,CPI_Index!E:E,CPI_Index!B:B)</f>
        <v>163</v>
      </c>
      <c r="Q3346" s="11">
        <f>M3346*(CPI_Index!$B$112/Movies!P3346)</f>
        <v>56019468.865030669</v>
      </c>
    </row>
    <row r="3347" spans="1:17" hidden="1" x14ac:dyDescent="0.25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 s="3">
        <v>8000000</v>
      </c>
      <c r="M3347" s="3">
        <v>3020601</v>
      </c>
      <c r="N3347" t="s">
        <v>5109</v>
      </c>
      <c r="O3347">
        <v>113</v>
      </c>
      <c r="P3347">
        <f>_xlfn.XLOOKUP(D:D,CPI_Index!E:E,CPI_Index!B:B)</f>
        <v>163</v>
      </c>
      <c r="Q3347" s="11">
        <f>M3347*(CPI_Index!$B$112/Movies!P3347)</f>
        <v>5646485.4276073612</v>
      </c>
    </row>
    <row r="3348" spans="1:17" hidden="1" x14ac:dyDescent="0.25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 s="3">
        <v>13000000</v>
      </c>
      <c r="M3348" s="3">
        <v>27007143</v>
      </c>
      <c r="N3348" t="s">
        <v>2100</v>
      </c>
      <c r="O3348">
        <v>91</v>
      </c>
      <c r="P3348">
        <f>_xlfn.XLOOKUP(D:D,CPI_Index!E:E,CPI_Index!B:B)</f>
        <v>163</v>
      </c>
      <c r="Q3348" s="11">
        <f>M3348*(CPI_Index!$B$112/Movies!P3348)</f>
        <v>50485131.730674841</v>
      </c>
    </row>
    <row r="3349" spans="1:17" hidden="1" x14ac:dyDescent="0.25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 s="3">
        <v>28000000</v>
      </c>
      <c r="M3349" s="3">
        <v>14051384</v>
      </c>
      <c r="N3349" t="s">
        <v>61</v>
      </c>
      <c r="O3349">
        <v>123</v>
      </c>
      <c r="P3349">
        <f>_xlfn.XLOOKUP(D:D,CPI_Index!E:E,CPI_Index!B:B)</f>
        <v>163</v>
      </c>
      <c r="Q3349" s="11">
        <f>M3349*(CPI_Index!$B$112/Movies!P3349)</f>
        <v>26266605.550920244</v>
      </c>
    </row>
    <row r="3350" spans="1:17" hidden="1" x14ac:dyDescent="0.25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 s="3">
        <v>10000000</v>
      </c>
      <c r="M3350" s="3">
        <v>6451628</v>
      </c>
      <c r="N3350" t="s">
        <v>10354</v>
      </c>
      <c r="O3350">
        <v>105</v>
      </c>
      <c r="P3350">
        <f>_xlfn.XLOOKUP(D:D,CPI_Index!E:E,CPI_Index!B:B)</f>
        <v>163</v>
      </c>
      <c r="Q3350" s="11">
        <f>M3350*(CPI_Index!$B$112/Movies!P3350)</f>
        <v>12060190.500613496</v>
      </c>
    </row>
    <row r="3351" spans="1:17" hidden="1" x14ac:dyDescent="0.25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 s="3">
        <v>18000000</v>
      </c>
      <c r="M3351" s="3">
        <v>10019109</v>
      </c>
      <c r="N3351" t="s">
        <v>10360</v>
      </c>
      <c r="O3351">
        <v>130</v>
      </c>
      <c r="P3351">
        <f>_xlfn.XLOOKUP(D:D,CPI_Index!E:E,CPI_Index!B:B)</f>
        <v>163</v>
      </c>
      <c r="Q3351" s="11">
        <f>M3351*(CPI_Index!$B$112/Movies!P3351)</f>
        <v>18728972.46809816</v>
      </c>
    </row>
    <row r="3352" spans="1:17" hidden="1" x14ac:dyDescent="0.25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 s="3">
        <v>90000000</v>
      </c>
      <c r="M3352" s="3">
        <v>50632037</v>
      </c>
      <c r="N3352" t="s">
        <v>1088</v>
      </c>
      <c r="O3352">
        <v>114</v>
      </c>
      <c r="P3352">
        <f>_xlfn.XLOOKUP(D:D,CPI_Index!E:E,CPI_Index!B:B)</f>
        <v>163</v>
      </c>
      <c r="Q3352" s="11">
        <f>M3352*(CPI_Index!$B$112/Movies!P3352)</f>
        <v>94647740.330674842</v>
      </c>
    </row>
    <row r="3353" spans="1:17" hidden="1" x14ac:dyDescent="0.25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 s="3">
        <v>15000000</v>
      </c>
      <c r="M3353" s="3">
        <v>46905889</v>
      </c>
      <c r="N3353" t="s">
        <v>180</v>
      </c>
      <c r="O3353">
        <v>111</v>
      </c>
      <c r="P3353">
        <f>_xlfn.XLOOKUP(D:D,CPI_Index!E:E,CPI_Index!B:B)</f>
        <v>163</v>
      </c>
      <c r="Q3353" s="11">
        <f>M3353*(CPI_Index!$B$112/Movies!P3353)</f>
        <v>87682358.149079755</v>
      </c>
    </row>
    <row r="3354" spans="1:17" hidden="1" x14ac:dyDescent="0.25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 s="3">
        <v>37000000</v>
      </c>
      <c r="M3354" s="3">
        <v>15055091</v>
      </c>
      <c r="N3354" t="s">
        <v>5833</v>
      </c>
      <c r="O3354">
        <v>94</v>
      </c>
      <c r="P3354">
        <f>_xlfn.XLOOKUP(D:D,CPI_Index!E:E,CPI_Index!B:B)</f>
        <v>163</v>
      </c>
      <c r="Q3354" s="11">
        <f>M3354*(CPI_Index!$B$112/Movies!P3354)</f>
        <v>28142860.292638034</v>
      </c>
    </row>
    <row r="3355" spans="1:17" hidden="1" x14ac:dyDescent="0.25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 s="3">
        <v>30000000</v>
      </c>
      <c r="M3355" s="3">
        <v>163644662</v>
      </c>
      <c r="N3355" t="s">
        <v>10371</v>
      </c>
      <c r="O3355">
        <v>96</v>
      </c>
      <c r="P3355">
        <f>_xlfn.XLOOKUP(D:D,CPI_Index!E:E,CPI_Index!B:B)</f>
        <v>163</v>
      </c>
      <c r="Q3355" s="11">
        <f>M3355*(CPI_Index!$B$112/Movies!P3355)</f>
        <v>305905082.89202452</v>
      </c>
    </row>
    <row r="3356" spans="1:17" hidden="1" x14ac:dyDescent="0.25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 s="3">
        <v>3000000</v>
      </c>
      <c r="M3356" s="3">
        <v>9639390</v>
      </c>
      <c r="N3356" t="s">
        <v>10377</v>
      </c>
      <c r="O3356">
        <v>96</v>
      </c>
      <c r="P3356">
        <f>_xlfn.XLOOKUP(D:D,CPI_Index!E:E,CPI_Index!B:B)</f>
        <v>163</v>
      </c>
      <c r="Q3356" s="11">
        <f>M3356*(CPI_Index!$B$112/Movies!P3356)</f>
        <v>18019154.190184049</v>
      </c>
    </row>
    <row r="3357" spans="1:17" hidden="1" x14ac:dyDescent="0.25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 s="3">
        <v>14096321</v>
      </c>
      <c r="N3357" t="s">
        <v>9583</v>
      </c>
      <c r="O3357">
        <v>134</v>
      </c>
      <c r="P3357">
        <f>_xlfn.XLOOKUP(D:D,CPI_Index!E:E,CPI_Index!B:B)</f>
        <v>163</v>
      </c>
      <c r="Q3357" s="11">
        <f>M3357*(CPI_Index!$B$112/Movies!P3357)</f>
        <v>26350607.415337421</v>
      </c>
    </row>
    <row r="3358" spans="1:17" hidden="1" x14ac:dyDescent="0.25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 s="3">
        <v>3000000</v>
      </c>
      <c r="M3358" s="3">
        <v>55257450</v>
      </c>
      <c r="N3358" t="s">
        <v>10383</v>
      </c>
      <c r="O3358">
        <v>91</v>
      </c>
      <c r="P3358">
        <f>_xlfn.XLOOKUP(D:D,CPI_Index!E:E,CPI_Index!B:B)</f>
        <v>163</v>
      </c>
      <c r="Q3358" s="11">
        <f>M3358*(CPI_Index!$B$112/Movies!P3358)</f>
        <v>103294141.19631901</v>
      </c>
    </row>
    <row r="3359" spans="1:17" hidden="1" x14ac:dyDescent="0.25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 s="3">
        <v>90000000</v>
      </c>
      <c r="M3359" s="3">
        <v>69131860</v>
      </c>
      <c r="N3359" t="s">
        <v>536</v>
      </c>
      <c r="O3359">
        <v>97</v>
      </c>
      <c r="P3359">
        <f>_xlfn.XLOOKUP(D:D,CPI_Index!E:E,CPI_Index!B:B)</f>
        <v>163</v>
      </c>
      <c r="Q3359" s="11">
        <f>M3359*(CPI_Index!$B$112/Movies!P3359)</f>
        <v>129229924.797546</v>
      </c>
    </row>
    <row r="3360" spans="1:17" hidden="1" x14ac:dyDescent="0.25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 s="3">
        <v>107178</v>
      </c>
      <c r="N3360" t="s">
        <v>7086</v>
      </c>
      <c r="O3360">
        <v>137</v>
      </c>
      <c r="P3360">
        <f>_xlfn.XLOOKUP(D:D,CPI_Index!E:E,CPI_Index!B:B)</f>
        <v>163</v>
      </c>
      <c r="Q3360" s="11">
        <f>M3360*(CPI_Index!$B$112/Movies!P3360)</f>
        <v>200350.53128834354</v>
      </c>
    </row>
    <row r="3361" spans="1:17" hidden="1" x14ac:dyDescent="0.25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 s="3">
        <v>65000000</v>
      </c>
      <c r="M3361" s="3">
        <v>52090187</v>
      </c>
      <c r="N3361" t="s">
        <v>10390</v>
      </c>
      <c r="O3361">
        <v>143</v>
      </c>
      <c r="P3361">
        <f>_xlfn.XLOOKUP(D:D,CPI_Index!E:E,CPI_Index!B:B)</f>
        <v>163</v>
      </c>
      <c r="Q3361" s="11">
        <f>M3361*(CPI_Index!$B$112/Movies!P3361)</f>
        <v>97373496.803067476</v>
      </c>
    </row>
    <row r="3362" spans="1:17" hidden="1" x14ac:dyDescent="0.25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 s="3">
        <v>40000000</v>
      </c>
      <c r="M3362" s="3">
        <v>22510798</v>
      </c>
      <c r="N3362" t="s">
        <v>23</v>
      </c>
      <c r="O3362">
        <v>86</v>
      </c>
      <c r="P3362">
        <f>_xlfn.XLOOKUP(D:D,CPI_Index!E:E,CPI_Index!B:B)</f>
        <v>163</v>
      </c>
      <c r="Q3362" s="11">
        <f>M3362*(CPI_Index!$B$112/Movies!P3362)</f>
        <v>42080000.923926376</v>
      </c>
    </row>
    <row r="3363" spans="1:17" hidden="1" x14ac:dyDescent="0.25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 s="3">
        <v>219331</v>
      </c>
      <c r="N3363" t="s">
        <v>7336</v>
      </c>
      <c r="O3363">
        <v>89</v>
      </c>
      <c r="P3363">
        <f>_xlfn.XLOOKUP(D:D,CPI_Index!E:E,CPI_Index!B:B)</f>
        <v>163</v>
      </c>
      <c r="Q3363" s="11">
        <f>M3363*(CPI_Index!$B$112/Movies!P3363)</f>
        <v>410000.95521472389</v>
      </c>
    </row>
    <row r="3364" spans="1:17" hidden="1" x14ac:dyDescent="0.25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 s="3">
        <v>70000000</v>
      </c>
      <c r="M3364" s="3">
        <v>19870567</v>
      </c>
      <c r="N3364" t="s">
        <v>10400</v>
      </c>
      <c r="O3364">
        <v>97</v>
      </c>
      <c r="P3364">
        <f>_xlfn.XLOOKUP(D:D,CPI_Index!E:E,CPI_Index!B:B)</f>
        <v>163</v>
      </c>
      <c r="Q3364" s="11">
        <f>M3364*(CPI_Index!$B$112/Movies!P3364)</f>
        <v>37144550.704907976</v>
      </c>
    </row>
    <row r="3365" spans="1:17" hidden="1" x14ac:dyDescent="0.25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 s="3">
        <v>913834</v>
      </c>
      <c r="N3365" t="s">
        <v>3187</v>
      </c>
      <c r="O3365">
        <v>97</v>
      </c>
      <c r="P3365">
        <f>_xlfn.XLOOKUP(D:D,CPI_Index!E:E,CPI_Index!B:B)</f>
        <v>163</v>
      </c>
      <c r="Q3365" s="11">
        <f>M3365*(CPI_Index!$B$112/Movies!P3365)</f>
        <v>1708252.8822085888</v>
      </c>
    </row>
    <row r="3366" spans="1:17" hidden="1" x14ac:dyDescent="0.25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 s="3">
        <v>2652246</v>
      </c>
      <c r="N3366" t="s">
        <v>10405</v>
      </c>
      <c r="O3366">
        <v>100</v>
      </c>
      <c r="P3366">
        <f>_xlfn.XLOOKUP(D:D,CPI_Index!E:E,CPI_Index!B:B)</f>
        <v>163</v>
      </c>
      <c r="Q3366" s="11">
        <f>M3366*(CPI_Index!$B$112/Movies!P3366)</f>
        <v>4957910.1607361957</v>
      </c>
    </row>
    <row r="3367" spans="1:17" hidden="1" x14ac:dyDescent="0.25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 s="3">
        <v>9623329</v>
      </c>
      <c r="N3367" t="s">
        <v>4531</v>
      </c>
      <c r="O3367">
        <v>87</v>
      </c>
      <c r="P3367">
        <f>_xlfn.XLOOKUP(D:D,CPI_Index!E:E,CPI_Index!B:B)</f>
        <v>163</v>
      </c>
      <c r="Q3367" s="11">
        <f>M3367*(CPI_Index!$B$112/Movies!P3367)</f>
        <v>17989130.958895706</v>
      </c>
    </row>
    <row r="3368" spans="1:17" hidden="1" x14ac:dyDescent="0.25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 s="3">
        <v>21521</v>
      </c>
      <c r="N3368" t="s">
        <v>6437</v>
      </c>
      <c r="O3368">
        <v>93</v>
      </c>
      <c r="P3368">
        <f>_xlfn.XLOOKUP(D:D,CPI_Index!E:E,CPI_Index!B:B)</f>
        <v>163</v>
      </c>
      <c r="Q3368" s="11">
        <f>M3368*(CPI_Index!$B$112/Movies!P3368)</f>
        <v>40229.746625766871</v>
      </c>
    </row>
    <row r="3369" spans="1:17" hidden="1" x14ac:dyDescent="0.25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 s="3">
        <v>30000000</v>
      </c>
      <c r="M3369" s="3">
        <v>18253415</v>
      </c>
      <c r="N3369" t="s">
        <v>5721</v>
      </c>
      <c r="O3369">
        <v>114</v>
      </c>
      <c r="P3369">
        <f>_xlfn.XLOOKUP(D:D,CPI_Index!E:E,CPI_Index!B:B)</f>
        <v>163</v>
      </c>
      <c r="Q3369" s="11">
        <f>M3369*(CPI_Index!$B$112/Movies!P3369)</f>
        <v>34121567.794478528</v>
      </c>
    </row>
    <row r="3370" spans="1:17" hidden="1" x14ac:dyDescent="0.25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 s="3">
        <v>2500000</v>
      </c>
      <c r="N3370" t="s">
        <v>10414</v>
      </c>
      <c r="O3370">
        <v>117</v>
      </c>
      <c r="P3370">
        <f>_xlfn.XLOOKUP(D:D,CPI_Index!E:E,CPI_Index!B:B)</f>
        <v>163</v>
      </c>
      <c r="Q3370" s="11">
        <f>M3370*(CPI_Index!$B$112/Movies!P3370)</f>
        <v>0</v>
      </c>
    </row>
    <row r="3371" spans="1:17" hidden="1" x14ac:dyDescent="0.25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 s="3">
        <v>3121</v>
      </c>
      <c r="N3371" t="s">
        <v>7571</v>
      </c>
      <c r="O3371">
        <v>87</v>
      </c>
      <c r="P3371">
        <f>_xlfn.XLOOKUP(D:D,CPI_Index!E:E,CPI_Index!B:B)</f>
        <v>163</v>
      </c>
      <c r="Q3371" s="11">
        <f>M3371*(CPI_Index!$B$112/Movies!P3371)</f>
        <v>5834.1638036809809</v>
      </c>
    </row>
    <row r="3372" spans="1:17" hidden="1" x14ac:dyDescent="0.25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 s="3">
        <v>351447</v>
      </c>
      <c r="N3372" t="s">
        <v>7419</v>
      </c>
      <c r="O3372">
        <v>127</v>
      </c>
      <c r="P3372">
        <f>_xlfn.XLOOKUP(D:D,CPI_Index!E:E,CPI_Index!B:B)</f>
        <v>163</v>
      </c>
      <c r="Q3372" s="11">
        <f>M3372*(CPI_Index!$B$112/Movies!P3372)</f>
        <v>656968.71717791411</v>
      </c>
    </row>
    <row r="3373" spans="1:17" hidden="1" x14ac:dyDescent="0.25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 s="3">
        <v>15923122</v>
      </c>
      <c r="N3373" t="s">
        <v>9583</v>
      </c>
      <c r="O3373">
        <v>126</v>
      </c>
      <c r="P3373">
        <f>_xlfn.XLOOKUP(D:D,CPI_Index!E:E,CPI_Index!B:B)</f>
        <v>163</v>
      </c>
      <c r="Q3373" s="11">
        <f>M3373*(CPI_Index!$B$112/Movies!P3373)</f>
        <v>29765492.474846624</v>
      </c>
    </row>
    <row r="3374" spans="1:17" hidden="1" x14ac:dyDescent="0.25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 s="3">
        <v>85000000</v>
      </c>
      <c r="M3374" s="3">
        <v>34562556</v>
      </c>
      <c r="N3374" t="s">
        <v>23</v>
      </c>
      <c r="O3374">
        <v>101</v>
      </c>
      <c r="P3374">
        <f>_xlfn.XLOOKUP(D:D,CPI_Index!E:E,CPI_Index!B:B)</f>
        <v>163</v>
      </c>
      <c r="Q3374" s="11">
        <f>M3374*(CPI_Index!$B$112/Movies!P3374)</f>
        <v>64608655.29570552</v>
      </c>
    </row>
    <row r="3375" spans="1:17" hidden="1" x14ac:dyDescent="0.25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 s="3">
        <v>21000000</v>
      </c>
      <c r="M3375" s="3">
        <v>13583690</v>
      </c>
      <c r="N3375" t="s">
        <v>2100</v>
      </c>
      <c r="O3375">
        <v>96</v>
      </c>
      <c r="P3375">
        <f>_xlfn.XLOOKUP(D:D,CPI_Index!E:E,CPI_Index!B:B)</f>
        <v>163</v>
      </c>
      <c r="Q3375" s="11">
        <f>M3375*(CPI_Index!$B$112/Movies!P3375)</f>
        <v>25392333.392638035</v>
      </c>
    </row>
    <row r="3376" spans="1:17" hidden="1" x14ac:dyDescent="0.25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 s="3">
        <v>20000000</v>
      </c>
      <c r="M3376" s="3">
        <v>39278722</v>
      </c>
      <c r="N3376" t="s">
        <v>180</v>
      </c>
      <c r="O3376">
        <v>124</v>
      </c>
      <c r="P3376">
        <f>_xlfn.XLOOKUP(D:D,CPI_Index!E:E,CPI_Index!B:B)</f>
        <v>163</v>
      </c>
      <c r="Q3376" s="11">
        <f>M3376*(CPI_Index!$B$112/Movies!P3376)</f>
        <v>73424703.026993856</v>
      </c>
    </row>
    <row r="3377" spans="1:17" hidden="1" x14ac:dyDescent="0.25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 s="3">
        <v>30000000</v>
      </c>
      <c r="M3377" s="3">
        <v>6136856</v>
      </c>
      <c r="N3377" t="s">
        <v>6996</v>
      </c>
      <c r="O3377">
        <v>90</v>
      </c>
      <c r="P3377">
        <f>_xlfn.XLOOKUP(D:D,CPI_Index!E:E,CPI_Index!B:B)</f>
        <v>163</v>
      </c>
      <c r="Q3377" s="11">
        <f>M3377*(CPI_Index!$B$112/Movies!P3377)</f>
        <v>11471779.283435581</v>
      </c>
    </row>
    <row r="3378" spans="1:17" hidden="1" x14ac:dyDescent="0.25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 s="3">
        <v>18000000</v>
      </c>
      <c r="M3378" s="3">
        <v>3572443</v>
      </c>
      <c r="N3378" t="s">
        <v>4531</v>
      </c>
      <c r="O3378">
        <v>100</v>
      </c>
      <c r="P3378">
        <f>_xlfn.XLOOKUP(D:D,CPI_Index!E:E,CPI_Index!B:B)</f>
        <v>163</v>
      </c>
      <c r="Q3378" s="11">
        <f>M3378*(CPI_Index!$B$112/Movies!P3378)</f>
        <v>6678057.5588957053</v>
      </c>
    </row>
    <row r="3379" spans="1:17" hidden="1" x14ac:dyDescent="0.25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 s="3">
        <v>1960216</v>
      </c>
      <c r="N3379" t="s">
        <v>10437</v>
      </c>
      <c r="O3379">
        <v>101</v>
      </c>
      <c r="P3379">
        <f>_xlfn.XLOOKUP(D:D,CPI_Index!E:E,CPI_Index!B:B)</f>
        <v>163</v>
      </c>
      <c r="Q3379" s="11">
        <f>M3379*(CPI_Index!$B$112/Movies!P3379)</f>
        <v>3664281.0748466253</v>
      </c>
    </row>
    <row r="3380" spans="1:17" hidden="1" x14ac:dyDescent="0.25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 s="3">
        <v>75000000</v>
      </c>
      <c r="M3380" s="3">
        <v>56709981</v>
      </c>
      <c r="N3380" t="s">
        <v>2092</v>
      </c>
      <c r="O3380">
        <v>115</v>
      </c>
      <c r="P3380">
        <f>_xlfn.XLOOKUP(D:D,CPI_Index!E:E,CPI_Index!B:B)</f>
        <v>163</v>
      </c>
      <c r="Q3380" s="11">
        <f>M3380*(CPI_Index!$B$112/Movies!P3380)</f>
        <v>106009393.93067484</v>
      </c>
    </row>
    <row r="3381" spans="1:17" hidden="1" x14ac:dyDescent="0.25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 s="3">
        <v>20000000</v>
      </c>
      <c r="M3381" s="3">
        <v>3970078</v>
      </c>
      <c r="N3381" t="s">
        <v>3800</v>
      </c>
      <c r="O3381">
        <v>121</v>
      </c>
      <c r="P3381">
        <f>_xlfn.XLOOKUP(D:D,CPI_Index!E:E,CPI_Index!B:B)</f>
        <v>163</v>
      </c>
      <c r="Q3381" s="11">
        <f>M3381*(CPI_Index!$B$112/Movies!P3381)</f>
        <v>7421366.6662576683</v>
      </c>
    </row>
    <row r="3382" spans="1:17" hidden="1" x14ac:dyDescent="0.25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 s="3">
        <v>24000000</v>
      </c>
      <c r="M3382" s="3">
        <v>140894675</v>
      </c>
      <c r="N3382" t="s">
        <v>44</v>
      </c>
      <c r="O3382">
        <v>79</v>
      </c>
      <c r="P3382">
        <f>_xlfn.XLOOKUP(D:D,CPI_Index!E:E,CPI_Index!B:B)</f>
        <v>163</v>
      </c>
      <c r="Q3382" s="11">
        <f>M3382*(CPI_Index!$B$112/Movies!P3382)</f>
        <v>263377959.95398772</v>
      </c>
    </row>
    <row r="3383" spans="1:17" hidden="1" x14ac:dyDescent="0.25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 s="3">
        <v>4500000</v>
      </c>
      <c r="M3383" s="3">
        <v>23261485</v>
      </c>
      <c r="N3383" t="s">
        <v>2026</v>
      </c>
      <c r="O3383">
        <v>104</v>
      </c>
      <c r="P3383">
        <f>_xlfn.XLOOKUP(D:D,CPI_Index!E:E,CPI_Index!B:B)</f>
        <v>163</v>
      </c>
      <c r="Q3383" s="11">
        <f>M3383*(CPI_Index!$B$112/Movies!P3383)</f>
        <v>43483279.015337422</v>
      </c>
    </row>
    <row r="3384" spans="1:17" hidden="1" x14ac:dyDescent="0.25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 s="3">
        <v>14000000</v>
      </c>
      <c r="M3384" s="3">
        <v>15064946</v>
      </c>
      <c r="N3384" t="s">
        <v>44</v>
      </c>
      <c r="O3384">
        <v>96</v>
      </c>
      <c r="P3384">
        <f>_xlfn.XLOOKUP(D:D,CPI_Index!E:E,CPI_Index!B:B)</f>
        <v>163</v>
      </c>
      <c r="Q3384" s="11">
        <f>M3384*(CPI_Index!$B$112/Movies!P3384)</f>
        <v>28161282.492024537</v>
      </c>
    </row>
    <row r="3385" spans="1:17" hidden="1" x14ac:dyDescent="0.25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 s="3">
        <v>15000000</v>
      </c>
      <c r="M3385" s="3">
        <v>12874899</v>
      </c>
      <c r="N3385" t="s">
        <v>8987</v>
      </c>
      <c r="O3385">
        <v>93</v>
      </c>
      <c r="P3385">
        <f>_xlfn.XLOOKUP(D:D,CPI_Index!E:E,CPI_Index!B:B)</f>
        <v>163</v>
      </c>
      <c r="Q3385" s="11">
        <f>M3385*(CPI_Index!$B$112/Movies!P3385)</f>
        <v>24067372.547852758</v>
      </c>
    </row>
    <row r="3386" spans="1:17" hidden="1" x14ac:dyDescent="0.25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 s="3">
        <v>30000000</v>
      </c>
      <c r="M3386" s="3">
        <v>12951088</v>
      </c>
      <c r="N3386" t="s">
        <v>61</v>
      </c>
      <c r="O3386">
        <v>89</v>
      </c>
      <c r="P3386">
        <f>_xlfn.XLOOKUP(D:D,CPI_Index!E:E,CPI_Index!B:B)</f>
        <v>163</v>
      </c>
      <c r="Q3386" s="11">
        <f>M3386*(CPI_Index!$B$112/Movies!P3386)</f>
        <v>24209794.561963189</v>
      </c>
    </row>
    <row r="3387" spans="1:17" hidden="1" x14ac:dyDescent="0.25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 s="3">
        <v>8000000</v>
      </c>
      <c r="M3387" s="3">
        <v>4553271</v>
      </c>
      <c r="N3387" t="s">
        <v>8625</v>
      </c>
      <c r="O3387">
        <v>111</v>
      </c>
      <c r="P3387">
        <f>_xlfn.XLOOKUP(D:D,CPI_Index!E:E,CPI_Index!B:B)</f>
        <v>163</v>
      </c>
      <c r="Q3387" s="11">
        <f>M3387*(CPI_Index!$B$112/Movies!P3387)</f>
        <v>8511544.0104294475</v>
      </c>
    </row>
    <row r="3388" spans="1:17" hidden="1" x14ac:dyDescent="0.25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 s="3">
        <v>27000000</v>
      </c>
      <c r="M3388" s="3">
        <v>10452012</v>
      </c>
      <c r="N3388" t="s">
        <v>180</v>
      </c>
      <c r="O3388">
        <v>122</v>
      </c>
      <c r="P3388">
        <f>_xlfn.XLOOKUP(D:D,CPI_Index!E:E,CPI_Index!B:B)</f>
        <v>163</v>
      </c>
      <c r="Q3388" s="11">
        <f>M3388*(CPI_Index!$B$112/Movies!P3388)</f>
        <v>19538208.934969325</v>
      </c>
    </row>
    <row r="3389" spans="1:17" hidden="1" x14ac:dyDescent="0.25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 s="3">
        <v>2900000</v>
      </c>
      <c r="M3389" s="3">
        <v>5971073</v>
      </c>
      <c r="N3389" t="s">
        <v>10467</v>
      </c>
      <c r="O3389">
        <v>110</v>
      </c>
      <c r="P3389">
        <f>_xlfn.XLOOKUP(D:D,CPI_Index!E:E,CPI_Index!B:B)</f>
        <v>163</v>
      </c>
      <c r="Q3389" s="11">
        <f>M3389*(CPI_Index!$B$112/Movies!P3389)</f>
        <v>11161876.951533742</v>
      </c>
    </row>
    <row r="3390" spans="1:17" hidden="1" x14ac:dyDescent="0.25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 s="3">
        <v>6000000</v>
      </c>
      <c r="M3390" s="3">
        <v>2281761</v>
      </c>
      <c r="N3390" t="s">
        <v>10470</v>
      </c>
      <c r="O3390">
        <v>87</v>
      </c>
      <c r="P3390">
        <f>_xlfn.XLOOKUP(D:D,CPI_Index!E:E,CPI_Index!B:B)</f>
        <v>163</v>
      </c>
      <c r="Q3390" s="11">
        <f>M3390*(CPI_Index!$B$112/Movies!P3390)</f>
        <v>4265353.2312883437</v>
      </c>
    </row>
    <row r="3391" spans="1:17" hidden="1" x14ac:dyDescent="0.25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 s="3">
        <v>25000000</v>
      </c>
      <c r="M3391" s="3">
        <v>777423</v>
      </c>
      <c r="N3391" t="s">
        <v>10473</v>
      </c>
      <c r="O3391">
        <v>117</v>
      </c>
      <c r="P3391">
        <f>_xlfn.XLOOKUP(D:D,CPI_Index!E:E,CPI_Index!B:B)</f>
        <v>163</v>
      </c>
      <c r="Q3391" s="11">
        <f>M3391*(CPI_Index!$B$112/Movies!P3391)</f>
        <v>1453256.3687116564</v>
      </c>
    </row>
    <row r="3392" spans="1:17" hidden="1" x14ac:dyDescent="0.25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 s="3">
        <v>6000000</v>
      </c>
      <c r="M3392" s="3">
        <v>282175</v>
      </c>
      <c r="N3392" t="s">
        <v>3744</v>
      </c>
      <c r="O3392">
        <v>88</v>
      </c>
      <c r="P3392">
        <f>_xlfn.XLOOKUP(D:D,CPI_Index!E:E,CPI_Index!B:B)</f>
        <v>163</v>
      </c>
      <c r="Q3392" s="11">
        <f>M3392*(CPI_Index!$B$112/Movies!P3392)</f>
        <v>527476.82515337423</v>
      </c>
    </row>
    <row r="3393" spans="1:17" hidden="1" x14ac:dyDescent="0.25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 s="3">
        <v>8341087</v>
      </c>
      <c r="N3393" t="s">
        <v>7571</v>
      </c>
      <c r="O3393">
        <v>111</v>
      </c>
      <c r="P3393">
        <f>_xlfn.XLOOKUP(D:D,CPI_Index!E:E,CPI_Index!B:B)</f>
        <v>163</v>
      </c>
      <c r="Q3393" s="11">
        <f>M3393*(CPI_Index!$B$112/Movies!P3393)</f>
        <v>15592203.735582821</v>
      </c>
    </row>
    <row r="3394" spans="1:17" hidden="1" x14ac:dyDescent="0.25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 s="3">
        <v>10000000</v>
      </c>
      <c r="M3394" s="3">
        <v>19889299</v>
      </c>
      <c r="N3394" t="s">
        <v>8792</v>
      </c>
      <c r="O3394">
        <v>87</v>
      </c>
      <c r="P3394">
        <f>_xlfn.XLOOKUP(D:D,CPI_Index!E:E,CPI_Index!B:B)</f>
        <v>163</v>
      </c>
      <c r="Q3394" s="11">
        <f>M3394*(CPI_Index!$B$112/Movies!P3394)</f>
        <v>37179566.90368098</v>
      </c>
    </row>
    <row r="3395" spans="1:17" hidden="1" x14ac:dyDescent="0.25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 s="3">
        <v>50000000</v>
      </c>
      <c r="M3395" s="3">
        <v>13806137</v>
      </c>
      <c r="N3395" t="s">
        <v>9583</v>
      </c>
      <c r="O3395">
        <v>100</v>
      </c>
      <c r="P3395">
        <f>_xlfn.XLOOKUP(D:D,CPI_Index!E:E,CPI_Index!B:B)</f>
        <v>163</v>
      </c>
      <c r="Q3395" s="11">
        <f>M3395*(CPI_Index!$B$112/Movies!P3395)</f>
        <v>25808159.165030673</v>
      </c>
    </row>
    <row r="3396" spans="1:17" hidden="1" x14ac:dyDescent="0.25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 s="3">
        <v>1672</v>
      </c>
      <c r="N3396" t="s">
        <v>7571</v>
      </c>
      <c r="O3396">
        <v>87</v>
      </c>
      <c r="P3396">
        <f>_xlfn.XLOOKUP(D:D,CPI_Index!E:E,CPI_Index!B:B)</f>
        <v>163</v>
      </c>
      <c r="Q3396" s="11">
        <f>M3396*(CPI_Index!$B$112/Movies!P3396)</f>
        <v>3125.5116564417176</v>
      </c>
    </row>
    <row r="3397" spans="1:17" hidden="1" x14ac:dyDescent="0.25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 s="3">
        <v>12000000</v>
      </c>
      <c r="M3397" s="3">
        <v>1263279</v>
      </c>
      <c r="N3397" t="s">
        <v>2031</v>
      </c>
      <c r="O3397">
        <v>98</v>
      </c>
      <c r="P3397">
        <f>_xlfn.XLOOKUP(D:D,CPI_Index!E:E,CPI_Index!B:B)</f>
        <v>163</v>
      </c>
      <c r="Q3397" s="11">
        <f>M3397*(CPI_Index!$B$112/Movies!P3397)</f>
        <v>2361479.2104294477</v>
      </c>
    </row>
    <row r="3398" spans="1:17" hidden="1" x14ac:dyDescent="0.25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 s="3">
        <v>5624282</v>
      </c>
      <c r="N3398" t="s">
        <v>3744</v>
      </c>
      <c r="O3398">
        <v>96</v>
      </c>
      <c r="P3398">
        <f>_xlfn.XLOOKUP(D:D,CPI_Index!E:E,CPI_Index!B:B)</f>
        <v>163</v>
      </c>
      <c r="Q3398" s="11">
        <f>M3398*(CPI_Index!$B$112/Movies!P3398)</f>
        <v>10513611.812269937</v>
      </c>
    </row>
    <row r="3399" spans="1:17" hidden="1" x14ac:dyDescent="0.25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 s="3">
        <v>2000000</v>
      </c>
      <c r="M3399" s="3">
        <v>6745362</v>
      </c>
      <c r="N3399" t="s">
        <v>10495</v>
      </c>
      <c r="O3399">
        <v>89</v>
      </c>
      <c r="P3399">
        <f>_xlfn.XLOOKUP(D:D,CPI_Index!E:E,CPI_Index!B:B)</f>
        <v>163</v>
      </c>
      <c r="Q3399" s="11">
        <f>M3399*(CPI_Index!$B$112/Movies!P3399)</f>
        <v>12609274.855214722</v>
      </c>
    </row>
    <row r="3400" spans="1:17" hidden="1" x14ac:dyDescent="0.25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 s="3">
        <v>80000000</v>
      </c>
      <c r="M3400" s="3">
        <v>22852487</v>
      </c>
      <c r="N3400" t="s">
        <v>10499</v>
      </c>
      <c r="O3400">
        <v>172</v>
      </c>
      <c r="P3400">
        <f>_xlfn.XLOOKUP(D:D,CPI_Index!E:E,CPI_Index!B:B)</f>
        <v>163</v>
      </c>
      <c r="Q3400" s="11">
        <f>M3400*(CPI_Index!$B$112/Movies!P3400)</f>
        <v>42718728.766257666</v>
      </c>
    </row>
    <row r="3401" spans="1:17" hidden="1" x14ac:dyDescent="0.25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 s="3">
        <v>375805</v>
      </c>
      <c r="N3401" t="s">
        <v>10504</v>
      </c>
      <c r="O3401">
        <v>93</v>
      </c>
      <c r="P3401">
        <f>_xlfn.XLOOKUP(D:D,CPI_Index!E:E,CPI_Index!B:B)</f>
        <v>163</v>
      </c>
      <c r="Q3401" s="11">
        <f>M3401*(CPI_Index!$B$112/Movies!P3401)</f>
        <v>702501.73926380358</v>
      </c>
    </row>
    <row r="3402" spans="1:17" hidden="1" x14ac:dyDescent="0.25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 s="3">
        <v>357549</v>
      </c>
      <c r="N3402" t="s">
        <v>6512</v>
      </c>
      <c r="O3402">
        <v>112</v>
      </c>
      <c r="P3402">
        <f>_xlfn.XLOOKUP(D:D,CPI_Index!E:E,CPI_Index!B:B)</f>
        <v>163</v>
      </c>
      <c r="Q3402" s="11">
        <f>M3402*(CPI_Index!$B$112/Movies!P3402)</f>
        <v>668375.33926380367</v>
      </c>
    </row>
    <row r="3403" spans="1:17" hidden="1" x14ac:dyDescent="0.25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 s="3">
        <v>30000000</v>
      </c>
      <c r="M3403" s="3">
        <v>26616840</v>
      </c>
      <c r="N3403" t="s">
        <v>10511</v>
      </c>
      <c r="O3403">
        <v>127</v>
      </c>
      <c r="P3403">
        <f>_xlfn.XLOOKUP(D:D,CPI_Index!E:E,CPI_Index!B:B)</f>
        <v>163</v>
      </c>
      <c r="Q3403" s="11">
        <f>M3403*(CPI_Index!$B$112/Movies!P3403)</f>
        <v>49755528.515337422</v>
      </c>
    </row>
    <row r="3404" spans="1:17" hidden="1" x14ac:dyDescent="0.25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 s="3">
        <v>19000000</v>
      </c>
      <c r="M3404" s="3">
        <v>8165212</v>
      </c>
      <c r="N3404" t="s">
        <v>180</v>
      </c>
      <c r="O3404">
        <v>89</v>
      </c>
      <c r="P3404">
        <f>_xlfn.XLOOKUP(D:D,CPI_Index!E:E,CPI_Index!B:B)</f>
        <v>163</v>
      </c>
      <c r="Q3404" s="11">
        <f>M3404*(CPI_Index!$B$112/Movies!P3404)</f>
        <v>15263436.174233127</v>
      </c>
    </row>
    <row r="3405" spans="1:17" hidden="1" x14ac:dyDescent="0.25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 s="3">
        <v>5000000</v>
      </c>
      <c r="M3405" s="3">
        <v>5502773</v>
      </c>
      <c r="N3405" t="s">
        <v>9439</v>
      </c>
      <c r="O3405">
        <v>91</v>
      </c>
      <c r="P3405">
        <f>_xlfn.XLOOKUP(D:D,CPI_Index!E:E,CPI_Index!B:B)</f>
        <v>163</v>
      </c>
      <c r="Q3405" s="11">
        <f>M3405*(CPI_Index!$B$112/Movies!P3405)</f>
        <v>10286471.982208589</v>
      </c>
    </row>
    <row r="3406" spans="1:17" hidden="1" x14ac:dyDescent="0.25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 s="3">
        <v>5878911</v>
      </c>
      <c r="N3406" t="s">
        <v>5109</v>
      </c>
      <c r="O3406">
        <v>114</v>
      </c>
      <c r="P3406">
        <f>_xlfn.XLOOKUP(D:D,CPI_Index!E:E,CPI_Index!B:B)</f>
        <v>163</v>
      </c>
      <c r="Q3406" s="11">
        <f>M3406*(CPI_Index!$B$112/Movies!P3406)</f>
        <v>10989596.206748465</v>
      </c>
    </row>
    <row r="3407" spans="1:17" hidden="1" x14ac:dyDescent="0.25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 s="3">
        <v>1100000</v>
      </c>
      <c r="M3407" s="3">
        <v>713239</v>
      </c>
      <c r="N3407" t="s">
        <v>10524</v>
      </c>
      <c r="O3407">
        <v>85</v>
      </c>
      <c r="P3407">
        <f>_xlfn.XLOOKUP(D:D,CPI_Index!E:E,CPI_Index!B:B)</f>
        <v>163</v>
      </c>
      <c r="Q3407" s="11">
        <f>M3407*(CPI_Index!$B$112/Movies!P3407)</f>
        <v>1333275.6030674845</v>
      </c>
    </row>
    <row r="3408" spans="1:17" hidden="1" x14ac:dyDescent="0.25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 s="3">
        <v>4071548</v>
      </c>
      <c r="N3408" t="s">
        <v>551</v>
      </c>
      <c r="O3408">
        <v>80</v>
      </c>
      <c r="P3408">
        <f>_xlfn.XLOOKUP(D:D,CPI_Index!E:E,CPI_Index!B:B)</f>
        <v>163</v>
      </c>
      <c r="Q3408" s="11">
        <f>M3408*(CPI_Index!$B$112/Movies!P3408)</f>
        <v>7611047.0895705512</v>
      </c>
    </row>
    <row r="3409" spans="1:17" hidden="1" x14ac:dyDescent="0.25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 s="3">
        <v>23000000</v>
      </c>
      <c r="M3409" s="3">
        <v>26875268</v>
      </c>
      <c r="N3409" t="s">
        <v>9686</v>
      </c>
      <c r="O3409">
        <v>91</v>
      </c>
      <c r="P3409">
        <f>_xlfn.XLOOKUP(D:D,CPI_Index!E:E,CPI_Index!B:B)</f>
        <v>163</v>
      </c>
      <c r="Q3409" s="11">
        <f>M3409*(CPI_Index!$B$112/Movies!P3409)</f>
        <v>50238614.476073615</v>
      </c>
    </row>
    <row r="3410" spans="1:17" hidden="1" x14ac:dyDescent="0.25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 s="3">
        <v>801985</v>
      </c>
      <c r="N3410" t="s">
        <v>10533</v>
      </c>
      <c r="O3410">
        <v>119</v>
      </c>
      <c r="P3410">
        <f>_xlfn.XLOOKUP(D:D,CPI_Index!E:E,CPI_Index!B:B)</f>
        <v>163</v>
      </c>
      <c r="Q3410" s="11">
        <f>M3410*(CPI_Index!$B$112/Movies!P3410)</f>
        <v>1499170.7331288343</v>
      </c>
    </row>
    <row r="3411" spans="1:17" hidden="1" x14ac:dyDescent="0.25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 s="3">
        <v>15000000</v>
      </c>
      <c r="M3411" s="3">
        <v>12218638</v>
      </c>
      <c r="N3411" t="s">
        <v>7571</v>
      </c>
      <c r="O3411">
        <v>76</v>
      </c>
      <c r="P3411">
        <f>_xlfn.XLOOKUP(D:D,CPI_Index!E:E,CPI_Index!B:B)</f>
        <v>163</v>
      </c>
      <c r="Q3411" s="11">
        <f>M3411*(CPI_Index!$B$112/Movies!P3411)</f>
        <v>22840607.353374232</v>
      </c>
    </row>
    <row r="3412" spans="1:17" hidden="1" x14ac:dyDescent="0.25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 s="3">
        <v>1171001</v>
      </c>
      <c r="N3412" t="s">
        <v>10542</v>
      </c>
      <c r="O3412">
        <v>88</v>
      </c>
      <c r="P3412">
        <f>_xlfn.XLOOKUP(D:D,CPI_Index!E:E,CPI_Index!B:B)</f>
        <v>163</v>
      </c>
      <c r="Q3412" s="11">
        <f>M3412*(CPI_Index!$B$112/Movies!P3412)</f>
        <v>2188981.6239263802</v>
      </c>
    </row>
    <row r="3413" spans="1:17" hidden="1" x14ac:dyDescent="0.25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 s="3">
        <v>24000000</v>
      </c>
      <c r="M3413" s="3">
        <v>4356216</v>
      </c>
      <c r="N3413" t="s">
        <v>3095</v>
      </c>
      <c r="O3413">
        <v>93</v>
      </c>
      <c r="P3413">
        <f>_xlfn.XLOOKUP(D:D,CPI_Index!E:E,CPI_Index!B:B)</f>
        <v>163</v>
      </c>
      <c r="Q3413" s="11">
        <f>M3413*(CPI_Index!$B$112/Movies!P3413)</f>
        <v>8143184.1423312882</v>
      </c>
    </row>
    <row r="3414" spans="1:17" hidden="1" x14ac:dyDescent="0.25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 s="3">
        <v>25000000</v>
      </c>
      <c r="M3414" s="3">
        <v>1677131</v>
      </c>
      <c r="N3414" t="s">
        <v>10548</v>
      </c>
      <c r="O3414">
        <v>114</v>
      </c>
      <c r="P3414">
        <f>_xlfn.XLOOKUP(D:D,CPI_Index!E:E,CPI_Index!B:B)</f>
        <v>163</v>
      </c>
      <c r="Q3414" s="11">
        <f>M3414*(CPI_Index!$B$112/Movies!P3414)</f>
        <v>3135103.1638036808</v>
      </c>
    </row>
    <row r="3415" spans="1:17" hidden="1" x14ac:dyDescent="0.25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 s="3">
        <v>10000000</v>
      </c>
      <c r="M3415" s="3">
        <v>14328</v>
      </c>
      <c r="N3415" t="s">
        <v>6732</v>
      </c>
      <c r="O3415">
        <v>103</v>
      </c>
      <c r="P3415">
        <f>_xlfn.XLOOKUP(D:D,CPI_Index!E:E,CPI_Index!B:B)</f>
        <v>163</v>
      </c>
      <c r="Q3415" s="11">
        <f>M3415*(CPI_Index!$B$112/Movies!P3415)</f>
        <v>26783.690797546009</v>
      </c>
    </row>
    <row r="3416" spans="1:17" hidden="1" x14ac:dyDescent="0.25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 s="3">
        <v>4611784</v>
      </c>
      <c r="N3416" t="s">
        <v>3744</v>
      </c>
      <c r="O3416">
        <v>97</v>
      </c>
      <c r="P3416">
        <f>_xlfn.XLOOKUP(D:D,CPI_Index!E:E,CPI_Index!B:B)</f>
        <v>163</v>
      </c>
      <c r="Q3416" s="11">
        <f>M3416*(CPI_Index!$B$112/Movies!P3416)</f>
        <v>8620923.8331288341</v>
      </c>
    </row>
    <row r="3417" spans="1:17" hidden="1" x14ac:dyDescent="0.25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 s="3">
        <v>18912328</v>
      </c>
      <c r="N3417" t="s">
        <v>44</v>
      </c>
      <c r="O3417">
        <v>97</v>
      </c>
      <c r="P3417">
        <f>_xlfn.XLOOKUP(D:D,CPI_Index!E:E,CPI_Index!B:B)</f>
        <v>163</v>
      </c>
      <c r="Q3417" s="11">
        <f>M3417*(CPI_Index!$B$112/Movies!P3417)</f>
        <v>35353290.439263798</v>
      </c>
    </row>
    <row r="3418" spans="1:17" hidden="1" x14ac:dyDescent="0.25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 s="3">
        <v>25824</v>
      </c>
      <c r="N3418" t="s">
        <v>6116</v>
      </c>
      <c r="O3418">
        <v>90</v>
      </c>
      <c r="P3418">
        <f>_xlfn.XLOOKUP(D:D,CPI_Index!E:E,CPI_Index!B:B)</f>
        <v>163</v>
      </c>
      <c r="Q3418" s="11">
        <f>M3418*(CPI_Index!$B$112/Movies!P3418)</f>
        <v>48273.452760736196</v>
      </c>
    </row>
    <row r="3419" spans="1:17" hidden="1" x14ac:dyDescent="0.25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 s="3">
        <v>2048740</v>
      </c>
      <c r="N3419" t="s">
        <v>9046</v>
      </c>
      <c r="O3419">
        <v>93</v>
      </c>
      <c r="P3419">
        <f>_xlfn.XLOOKUP(D:D,CPI_Index!E:E,CPI_Index!B:B)</f>
        <v>163</v>
      </c>
      <c r="Q3419" s="11">
        <f>M3419*(CPI_Index!$B$112/Movies!P3419)</f>
        <v>3829761.214723926</v>
      </c>
    </row>
    <row r="3420" spans="1:17" hidden="1" x14ac:dyDescent="0.25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 s="3">
        <v>8000000</v>
      </c>
      <c r="M3420" s="3">
        <v>1794086</v>
      </c>
      <c r="N3420" t="s">
        <v>10568</v>
      </c>
      <c r="O3420">
        <v>104</v>
      </c>
      <c r="P3420">
        <f>_xlfn.XLOOKUP(D:D,CPI_Index!E:E,CPI_Index!B:B)</f>
        <v>163</v>
      </c>
      <c r="Q3420" s="11">
        <f>M3420*(CPI_Index!$B$112/Movies!P3420)</f>
        <v>3353730.0871165642</v>
      </c>
    </row>
    <row r="3421" spans="1:17" hidden="1" x14ac:dyDescent="0.25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 s="3">
        <v>30000000</v>
      </c>
      <c r="M3421" s="3">
        <v>10319915</v>
      </c>
      <c r="N3421" t="s">
        <v>10571</v>
      </c>
      <c r="O3421">
        <v>91</v>
      </c>
      <c r="P3421">
        <f>_xlfn.XLOOKUP(D:D,CPI_Index!E:E,CPI_Index!B:B)</f>
        <v>163</v>
      </c>
      <c r="Q3421" s="11">
        <f>M3421*(CPI_Index!$B$112/Movies!P3421)</f>
        <v>19291276.690184049</v>
      </c>
    </row>
    <row r="3422" spans="1:17" hidden="1" x14ac:dyDescent="0.25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 s="3">
        <v>30000000</v>
      </c>
      <c r="M3422" s="3">
        <v>12214338</v>
      </c>
      <c r="N3422" t="s">
        <v>1724</v>
      </c>
      <c r="O3422">
        <v>86</v>
      </c>
      <c r="P3422">
        <f>_xlfn.XLOOKUP(D:D,CPI_Index!E:E,CPI_Index!B:B)</f>
        <v>163</v>
      </c>
      <c r="Q3422" s="11">
        <f>M3422*(CPI_Index!$B$112/Movies!P3422)</f>
        <v>22832569.255214721</v>
      </c>
    </row>
    <row r="3423" spans="1:17" hidden="1" x14ac:dyDescent="0.25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 s="3">
        <v>700000</v>
      </c>
      <c r="M3423" s="3">
        <v>871759</v>
      </c>
      <c r="N3423" t="s">
        <v>10579</v>
      </c>
      <c r="O3423">
        <v>99</v>
      </c>
      <c r="P3423">
        <f>_xlfn.XLOOKUP(D:D,CPI_Index!E:E,CPI_Index!B:B)</f>
        <v>163</v>
      </c>
      <c r="Q3423" s="11">
        <f>M3423*(CPI_Index!$B$112/Movies!P3423)</f>
        <v>1629601.026380368</v>
      </c>
    </row>
    <row r="3424" spans="1:17" hidden="1" x14ac:dyDescent="0.25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 s="3">
        <v>8072007</v>
      </c>
      <c r="N3424" t="s">
        <v>5109</v>
      </c>
      <c r="O3424">
        <v>103</v>
      </c>
      <c r="P3424">
        <f>_xlfn.XLOOKUP(D:D,CPI_Index!E:E,CPI_Index!B:B)</f>
        <v>163</v>
      </c>
      <c r="Q3424" s="11">
        <f>M3424*(CPI_Index!$B$112/Movies!P3424)</f>
        <v>15089205.723312883</v>
      </c>
    </row>
    <row r="3425" spans="1:17" hidden="1" x14ac:dyDescent="0.25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 s="3">
        <v>20000000</v>
      </c>
      <c r="M3425" s="3">
        <v>9257103</v>
      </c>
      <c r="N3425" t="s">
        <v>10585</v>
      </c>
      <c r="O3425">
        <v>90</v>
      </c>
      <c r="P3425">
        <f>_xlfn.XLOOKUP(D:D,CPI_Index!E:E,CPI_Index!B:B)</f>
        <v>163</v>
      </c>
      <c r="Q3425" s="11">
        <f>M3425*(CPI_Index!$B$112/Movies!P3425)</f>
        <v>17304535.485276073</v>
      </c>
    </row>
    <row r="3426" spans="1:17" hidden="1" x14ac:dyDescent="0.25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 s="3">
        <v>1214198</v>
      </c>
      <c r="N3426" t="s">
        <v>10588</v>
      </c>
      <c r="O3426">
        <v>124</v>
      </c>
      <c r="P3426">
        <f>_xlfn.XLOOKUP(D:D,CPI_Index!E:E,CPI_Index!B:B)</f>
        <v>163</v>
      </c>
      <c r="Q3426" s="11">
        <f>M3426*(CPI_Index!$B$112/Movies!P3426)</f>
        <v>2269730.8625766868</v>
      </c>
    </row>
    <row r="3427" spans="1:17" hidden="1" x14ac:dyDescent="0.25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  <c r="P3427">
        <f>_xlfn.XLOOKUP(D:D,CPI_Index!E:E,CPI_Index!B:B)</f>
        <v>163</v>
      </c>
      <c r="Q3427" s="11">
        <f>M3427*(CPI_Index!$B$112/Movies!P3427)</f>
        <v>0</v>
      </c>
    </row>
    <row r="3428" spans="1:17" hidden="1" x14ac:dyDescent="0.25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 s="3">
        <v>4500000</v>
      </c>
      <c r="M3428" s="3">
        <v>1036818</v>
      </c>
      <c r="N3428" t="s">
        <v>10596</v>
      </c>
      <c r="O3428">
        <v>101</v>
      </c>
      <c r="P3428">
        <f>_xlfn.XLOOKUP(D:D,CPI_Index!E:E,CPI_Index!B:B)</f>
        <v>163</v>
      </c>
      <c r="Q3428" s="11">
        <f>M3428*(CPI_Index!$B$112/Movies!P3428)</f>
        <v>1938149.9668711654</v>
      </c>
    </row>
    <row r="3429" spans="1:17" hidden="1" x14ac:dyDescent="0.25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 s="3">
        <v>4106588</v>
      </c>
      <c r="N3429" t="s">
        <v>6210</v>
      </c>
      <c r="O3429">
        <v>93</v>
      </c>
      <c r="P3429">
        <f>_xlfn.XLOOKUP(D:D,CPI_Index!E:E,CPI_Index!B:B)</f>
        <v>163</v>
      </c>
      <c r="Q3429" s="11">
        <f>M3429*(CPI_Index!$B$112/Movies!P3429)</f>
        <v>7676548.2429447845</v>
      </c>
    </row>
    <row r="3430" spans="1:17" hidden="1" x14ac:dyDescent="0.25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 s="3">
        <v>4390</v>
      </c>
      <c r="N3430" t="s">
        <v>9109</v>
      </c>
      <c r="O3430">
        <v>97</v>
      </c>
      <c r="P3430">
        <f>_xlfn.XLOOKUP(D:D,CPI_Index!E:E,CPI_Index!B:B)</f>
        <v>163</v>
      </c>
      <c r="Q3430" s="11">
        <f>M3430*(CPI_Index!$B$112/Movies!P3430)</f>
        <v>8206.3374233128834</v>
      </c>
    </row>
    <row r="3431" spans="1:17" hidden="1" x14ac:dyDescent="0.25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 s="3">
        <v>123104</v>
      </c>
      <c r="N3431" t="s">
        <v>5109</v>
      </c>
      <c r="O3431">
        <v>91</v>
      </c>
      <c r="P3431">
        <f>_xlfn.XLOOKUP(D:D,CPI_Index!E:E,CPI_Index!B:B)</f>
        <v>163</v>
      </c>
      <c r="Q3431" s="11">
        <f>M3431*(CPI_Index!$B$112/Movies!P3431)</f>
        <v>230121.40368098157</v>
      </c>
    </row>
    <row r="3432" spans="1:17" hidden="1" x14ac:dyDescent="0.25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 s="3">
        <v>524864</v>
      </c>
      <c r="N3432" t="s">
        <v>31</v>
      </c>
      <c r="O3432">
        <v>95</v>
      </c>
      <c r="P3432">
        <f>_xlfn.XLOOKUP(D:D,CPI_Index!E:E,CPI_Index!B:B)</f>
        <v>163</v>
      </c>
      <c r="Q3432" s="11">
        <f>M3432*(CPI_Index!$B$112/Movies!P3432)</f>
        <v>981141.47730061342</v>
      </c>
    </row>
    <row r="3433" spans="1:17" hidden="1" x14ac:dyDescent="0.25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 s="3">
        <v>238497</v>
      </c>
      <c r="N3433" t="s">
        <v>10234</v>
      </c>
      <c r="O3433">
        <v>111</v>
      </c>
      <c r="P3433">
        <f>_xlfn.XLOOKUP(D:D,CPI_Index!E:E,CPI_Index!B:B)</f>
        <v>163</v>
      </c>
      <c r="Q3433" s="11">
        <f>M3433*(CPI_Index!$B$112/Movies!P3433)</f>
        <v>445828.44110429444</v>
      </c>
    </row>
    <row r="3434" spans="1:17" hidden="1" x14ac:dyDescent="0.25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 s="3">
        <v>895788</v>
      </c>
      <c r="N3434" t="s">
        <v>10610</v>
      </c>
      <c r="O3434">
        <v>117</v>
      </c>
      <c r="P3434">
        <f>_xlfn.XLOOKUP(D:D,CPI_Index!E:E,CPI_Index!B:B)</f>
        <v>163</v>
      </c>
      <c r="Q3434" s="11">
        <f>M3434*(CPI_Index!$B$112/Movies!P3434)</f>
        <v>1674519.0404907975</v>
      </c>
    </row>
    <row r="3435" spans="1:17" hidden="1" x14ac:dyDescent="0.25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 s="3">
        <v>104255</v>
      </c>
      <c r="N3435" t="s">
        <v>10615</v>
      </c>
      <c r="O3435">
        <v>98</v>
      </c>
      <c r="P3435">
        <f>_xlfn.XLOOKUP(D:D,CPI_Index!E:E,CPI_Index!B:B)</f>
        <v>163</v>
      </c>
      <c r="Q3435" s="11">
        <f>M3435*(CPI_Index!$B$112/Movies!P3435)</f>
        <v>194886.49386503067</v>
      </c>
    </row>
    <row r="3436" spans="1:17" hidden="1" x14ac:dyDescent="0.25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 s="3">
        <v>60000000</v>
      </c>
      <c r="M3436" s="3">
        <v>12069719</v>
      </c>
      <c r="N3436" t="s">
        <v>8000</v>
      </c>
      <c r="O3436">
        <v>114</v>
      </c>
      <c r="P3436">
        <f>_xlfn.XLOOKUP(D:D,CPI_Index!E:E,CPI_Index!B:B)</f>
        <v>163</v>
      </c>
      <c r="Q3436" s="11">
        <f>M3436*(CPI_Index!$B$112/Movies!P3436)</f>
        <v>22562229.320858896</v>
      </c>
    </row>
    <row r="3437" spans="1:17" hidden="1" x14ac:dyDescent="0.25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 s="3">
        <v>5000000</v>
      </c>
      <c r="M3437" s="3">
        <v>4714658</v>
      </c>
      <c r="N3437" t="s">
        <v>7571</v>
      </c>
      <c r="O3437">
        <v>100</v>
      </c>
      <c r="P3437">
        <f>_xlfn.XLOOKUP(D:D,CPI_Index!E:E,CPI_Index!B:B)</f>
        <v>163</v>
      </c>
      <c r="Q3437" s="11">
        <f>M3437*(CPI_Index!$B$112/Movies!P3437)</f>
        <v>8813228.7889570538</v>
      </c>
    </row>
    <row r="3438" spans="1:17" hidden="1" x14ac:dyDescent="0.25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 s="3">
        <v>5000000</v>
      </c>
      <c r="M3438" s="3">
        <v>2087471</v>
      </c>
      <c r="N3438" t="s">
        <v>5109</v>
      </c>
      <c r="O3438">
        <v>116</v>
      </c>
      <c r="P3438">
        <f>_xlfn.XLOOKUP(D:D,CPI_Index!E:E,CPI_Index!B:B)</f>
        <v>163</v>
      </c>
      <c r="Q3438" s="11">
        <f>M3438*(CPI_Index!$B$112/Movies!P3438)</f>
        <v>3902162.0472392635</v>
      </c>
    </row>
    <row r="3439" spans="1:17" hidden="1" x14ac:dyDescent="0.25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 s="3">
        <v>7571115</v>
      </c>
      <c r="N3439" t="s">
        <v>10624</v>
      </c>
      <c r="O3439">
        <v>94</v>
      </c>
      <c r="P3439">
        <f>_xlfn.XLOOKUP(D:D,CPI_Index!E:E,CPI_Index!B:B)</f>
        <v>163</v>
      </c>
      <c r="Q3439" s="11">
        <f>M3439*(CPI_Index!$B$112/Movies!P3439)</f>
        <v>14152875.708588956</v>
      </c>
    </row>
    <row r="3440" spans="1:17" hidden="1" x14ac:dyDescent="0.25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 s="3">
        <v>6000000</v>
      </c>
      <c r="M3440" s="3">
        <v>11710</v>
      </c>
      <c r="N3440" t="s">
        <v>10628</v>
      </c>
      <c r="O3440">
        <v>95</v>
      </c>
      <c r="P3440">
        <f>_xlfn.XLOOKUP(D:D,CPI_Index!E:E,CPI_Index!B:B)</f>
        <v>163</v>
      </c>
      <c r="Q3440" s="11">
        <f>M3440*(CPI_Index!$B$112/Movies!P3440)</f>
        <v>21889.797546012269</v>
      </c>
    </row>
    <row r="3441" spans="1:17" hidden="1" x14ac:dyDescent="0.25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 s="3">
        <v>77910</v>
      </c>
      <c r="N3441" t="s">
        <v>10631</v>
      </c>
      <c r="O3441">
        <v>102</v>
      </c>
      <c r="P3441">
        <f>_xlfn.XLOOKUP(D:D,CPI_Index!E:E,CPI_Index!B:B)</f>
        <v>163</v>
      </c>
      <c r="Q3441" s="11">
        <f>M3441*(CPI_Index!$B$112/Movies!P3441)</f>
        <v>145639.1226993865</v>
      </c>
    </row>
    <row r="3442" spans="1:17" hidden="1" x14ac:dyDescent="0.25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 s="3">
        <v>15000000</v>
      </c>
      <c r="M3442" s="3">
        <v>1808004</v>
      </c>
      <c r="N3442" t="s">
        <v>10634</v>
      </c>
      <c r="O3442">
        <v>122</v>
      </c>
      <c r="P3442">
        <f>_xlfn.XLOOKUP(D:D,CPI_Index!E:E,CPI_Index!B:B)</f>
        <v>163</v>
      </c>
      <c r="Q3442" s="11">
        <f>M3442*(CPI_Index!$B$112/Movies!P3442)</f>
        <v>3379747.3546012267</v>
      </c>
    </row>
    <row r="3443" spans="1:17" hidden="1" x14ac:dyDescent="0.25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 s="3">
        <v>35000000</v>
      </c>
      <c r="M3443" s="3">
        <v>10493366</v>
      </c>
      <c r="N3443" t="s">
        <v>6531</v>
      </c>
      <c r="O3443">
        <v>91</v>
      </c>
      <c r="P3443">
        <f>_xlfn.XLOOKUP(D:D,CPI_Index!E:E,CPI_Index!B:B)</f>
        <v>163</v>
      </c>
      <c r="Q3443" s="11">
        <f>M3443*(CPI_Index!$B$112/Movies!P3443)</f>
        <v>19615513.007361963</v>
      </c>
    </row>
    <row r="3444" spans="1:17" hidden="1" x14ac:dyDescent="0.25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  <c r="P3444">
        <f>_xlfn.XLOOKUP(D:D,CPI_Index!E:E,CPI_Index!B:B)</f>
        <v>163</v>
      </c>
      <c r="Q3444" s="11">
        <f>M3444*(CPI_Index!$B$112/Movies!P3444)</f>
        <v>0</v>
      </c>
    </row>
    <row r="3445" spans="1:17" hidden="1" x14ac:dyDescent="0.25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 s="3">
        <v>63000000</v>
      </c>
      <c r="M3445" s="3">
        <v>466364845</v>
      </c>
      <c r="N3445" t="s">
        <v>23</v>
      </c>
      <c r="O3445">
        <v>136</v>
      </c>
      <c r="P3445">
        <f>_xlfn.XLOOKUP(D:D,CPI_Index!E:E,CPI_Index!B:B)</f>
        <v>166.6</v>
      </c>
      <c r="Q3445" s="11">
        <f>M3445*(CPI_Index!$B$112/Movies!P3445)</f>
        <v>852949389.38475394</v>
      </c>
    </row>
    <row r="3446" spans="1:17" hidden="1" x14ac:dyDescent="0.25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 s="3">
        <v>63000000</v>
      </c>
      <c r="M3446" s="3">
        <v>101209702</v>
      </c>
      <c r="N3446" t="s">
        <v>9109</v>
      </c>
      <c r="O3446">
        <v>139</v>
      </c>
      <c r="P3446">
        <f>_xlfn.XLOOKUP(D:D,CPI_Index!E:E,CPI_Index!B:B)</f>
        <v>166.6</v>
      </c>
      <c r="Q3446" s="11">
        <f>M3446*(CPI_Index!$B$112/Movies!P3446)</f>
        <v>185105619.44417766</v>
      </c>
    </row>
    <row r="3447" spans="1:17" hidden="1" x14ac:dyDescent="0.25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 s="3">
        <v>40000000</v>
      </c>
      <c r="M3447" s="3">
        <v>128799509</v>
      </c>
      <c r="N3447" t="s">
        <v>3744</v>
      </c>
      <c r="O3447">
        <v>139</v>
      </c>
      <c r="P3447">
        <f>_xlfn.XLOOKUP(D:D,CPI_Index!E:E,CPI_Index!B:B)</f>
        <v>166.6</v>
      </c>
      <c r="Q3447" s="11">
        <f>M3447*(CPI_Index!$B$112/Movies!P3447)</f>
        <v>235565488.5492197</v>
      </c>
    </row>
    <row r="3448" spans="1:17" hidden="1" x14ac:dyDescent="0.25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 s="3">
        <v>65000000</v>
      </c>
      <c r="M3448" s="3">
        <v>162242684</v>
      </c>
      <c r="N3448" t="s">
        <v>23</v>
      </c>
      <c r="O3448">
        <v>159</v>
      </c>
      <c r="P3448">
        <f>_xlfn.XLOOKUP(D:D,CPI_Index!E:E,CPI_Index!B:B)</f>
        <v>166.6</v>
      </c>
      <c r="Q3448" s="11">
        <f>M3448*(CPI_Index!$B$112/Movies!P3448)</f>
        <v>296730767.19567829</v>
      </c>
    </row>
    <row r="3449" spans="1:17" hidden="1" x14ac:dyDescent="0.25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 s="3">
        <v>80000000</v>
      </c>
      <c r="M3449" s="3">
        <v>415933406</v>
      </c>
      <c r="N3449" t="s">
        <v>61</v>
      </c>
      <c r="O3449">
        <v>124</v>
      </c>
      <c r="P3449">
        <f>_xlfn.XLOOKUP(D:D,CPI_Index!E:E,CPI_Index!B:B)</f>
        <v>166.6</v>
      </c>
      <c r="Q3449" s="11">
        <f>M3449*(CPI_Index!$B$112/Movies!P3449)</f>
        <v>760713738.34453785</v>
      </c>
    </row>
    <row r="3450" spans="1:17" hidden="1" x14ac:dyDescent="0.25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 s="3">
        <v>11000000</v>
      </c>
      <c r="M3450" s="3">
        <v>235483004</v>
      </c>
      <c r="N3450" t="s">
        <v>61</v>
      </c>
      <c r="O3450">
        <v>95</v>
      </c>
      <c r="P3450">
        <f>_xlfn.XLOOKUP(D:D,CPI_Index!E:E,CPI_Index!B:B)</f>
        <v>166.6</v>
      </c>
      <c r="Q3450" s="11">
        <f>M3450*(CPI_Index!$B$112/Movies!P3450)</f>
        <v>430682300.83313322</v>
      </c>
    </row>
    <row r="3451" spans="1:17" hidden="1" x14ac:dyDescent="0.25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 s="3">
        <v>60000000</v>
      </c>
      <c r="M3451" s="3">
        <v>286801374</v>
      </c>
      <c r="N3451" t="s">
        <v>5109</v>
      </c>
      <c r="O3451">
        <v>189</v>
      </c>
      <c r="P3451">
        <f>_xlfn.XLOOKUP(D:D,CPI_Index!E:E,CPI_Index!B:B)</f>
        <v>166.6</v>
      </c>
      <c r="Q3451" s="11">
        <f>M3451*(CPI_Index!$B$112/Movies!P3451)</f>
        <v>524540087.98199278</v>
      </c>
    </row>
    <row r="3452" spans="1:17" hidden="1" x14ac:dyDescent="0.25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 s="3">
        <v>15000000</v>
      </c>
      <c r="M3452" s="3">
        <v>356296601</v>
      </c>
      <c r="N3452" t="s">
        <v>9686</v>
      </c>
      <c r="O3452">
        <v>122</v>
      </c>
      <c r="P3452">
        <f>_xlfn.XLOOKUP(D:D,CPI_Index!E:E,CPI_Index!B:B)</f>
        <v>166.6</v>
      </c>
      <c r="Q3452" s="11">
        <f>M3452*(CPI_Index!$B$112/Movies!P3452)</f>
        <v>651642102.7893157</v>
      </c>
    </row>
    <row r="3453" spans="1:17" hidden="1" x14ac:dyDescent="0.25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 s="3">
        <v>115000000</v>
      </c>
      <c r="M3453" s="3">
        <v>1027082707</v>
      </c>
      <c r="N3453" t="s">
        <v>39</v>
      </c>
      <c r="O3453">
        <v>136</v>
      </c>
      <c r="P3453">
        <f>_xlfn.XLOOKUP(D:D,CPI_Index!E:E,CPI_Index!B:B)</f>
        <v>166.6</v>
      </c>
      <c r="Q3453" s="11">
        <f>M3453*(CPI_Index!$B$112/Movies!P3453)</f>
        <v>1878463990.5336134</v>
      </c>
    </row>
    <row r="3454" spans="1:17" hidden="1" x14ac:dyDescent="0.25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 s="3">
        <v>30000000</v>
      </c>
      <c r="M3454" s="3">
        <v>53478579</v>
      </c>
      <c r="N3454" t="s">
        <v>2092</v>
      </c>
      <c r="O3454">
        <v>97</v>
      </c>
      <c r="P3454">
        <f>_xlfn.XLOOKUP(D:D,CPI_Index!E:E,CPI_Index!B:B)</f>
        <v>166.6</v>
      </c>
      <c r="Q3454" s="11">
        <f>M3454*(CPI_Index!$B$112/Movies!P3454)</f>
        <v>97808661.592436969</v>
      </c>
    </row>
    <row r="3455" spans="1:17" hidden="1" x14ac:dyDescent="0.25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 s="3">
        <v>40000000</v>
      </c>
      <c r="M3455" s="3">
        <v>672806292</v>
      </c>
      <c r="N3455" t="s">
        <v>5721</v>
      </c>
      <c r="O3455">
        <v>107</v>
      </c>
      <c r="P3455">
        <f>_xlfn.XLOOKUP(D:D,CPI_Index!E:E,CPI_Index!B:B)</f>
        <v>166.6</v>
      </c>
      <c r="Q3455" s="11">
        <f>M3455*(CPI_Index!$B$112/Movies!P3455)</f>
        <v>1230516669.702281</v>
      </c>
    </row>
    <row r="3456" spans="1:17" hidden="1" x14ac:dyDescent="0.25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 s="3">
        <v>33000000</v>
      </c>
      <c r="M3456" s="3">
        <v>312016928</v>
      </c>
      <c r="N3456" t="s">
        <v>2026</v>
      </c>
      <c r="O3456">
        <v>95</v>
      </c>
      <c r="P3456">
        <f>_xlfn.XLOOKUP(D:D,CPI_Index!E:E,CPI_Index!B:B)</f>
        <v>166.6</v>
      </c>
      <c r="Q3456" s="11">
        <f>M3456*(CPI_Index!$B$112/Movies!P3456)</f>
        <v>570657610.8139255</v>
      </c>
    </row>
    <row r="3457" spans="1:17" hidden="1" x14ac:dyDescent="0.25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 s="3">
        <v>10000000</v>
      </c>
      <c r="M3457" s="3">
        <v>10828256</v>
      </c>
      <c r="N3457" t="s">
        <v>180</v>
      </c>
      <c r="O3457">
        <v>89</v>
      </c>
      <c r="P3457">
        <f>_xlfn.XLOOKUP(D:D,CPI_Index!E:E,CPI_Index!B:B)</f>
        <v>166.6</v>
      </c>
      <c r="Q3457" s="11">
        <f>M3457*(CPI_Index!$B$112/Movies!P3457)</f>
        <v>19804139.274909962</v>
      </c>
    </row>
    <row r="3458" spans="1:17" hidden="1" x14ac:dyDescent="0.25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 s="3">
        <v>45000000</v>
      </c>
      <c r="M3458" s="3">
        <v>90683916</v>
      </c>
      <c r="N3458" t="s">
        <v>9686</v>
      </c>
      <c r="O3458">
        <v>102</v>
      </c>
      <c r="P3458">
        <f>_xlfn.XLOOKUP(D:D,CPI_Index!E:E,CPI_Index!B:B)</f>
        <v>166.6</v>
      </c>
      <c r="Q3458" s="11">
        <f>M3458*(CPI_Index!$B$112/Movies!P3458)</f>
        <v>165854677.10204083</v>
      </c>
    </row>
    <row r="3459" spans="1:17" hidden="1" x14ac:dyDescent="0.25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 s="3">
        <v>42000000</v>
      </c>
      <c r="M3459" s="3">
        <v>363889678</v>
      </c>
      <c r="N3459" t="s">
        <v>7571</v>
      </c>
      <c r="O3459">
        <v>124</v>
      </c>
      <c r="P3459">
        <f>_xlfn.XLOOKUP(D:D,CPI_Index!E:E,CPI_Index!B:B)</f>
        <v>166.6</v>
      </c>
      <c r="Q3459" s="11">
        <f>M3459*(CPI_Index!$B$112/Movies!P3459)</f>
        <v>665529321.04801917</v>
      </c>
    </row>
    <row r="3460" spans="1:17" hidden="1" x14ac:dyDescent="0.25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 s="3">
        <v>10500000</v>
      </c>
      <c r="M3460" s="3">
        <v>76347426</v>
      </c>
      <c r="N3460" t="s">
        <v>31</v>
      </c>
      <c r="O3460">
        <v>97</v>
      </c>
      <c r="P3460">
        <f>_xlfn.XLOOKUP(D:D,CPI_Index!E:E,CPI_Index!B:B)</f>
        <v>166.6</v>
      </c>
      <c r="Q3460" s="11">
        <f>M3460*(CPI_Index!$B$112/Movies!P3460)</f>
        <v>139634217.90036014</v>
      </c>
    </row>
    <row r="3461" spans="1:17" hidden="1" x14ac:dyDescent="0.25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 s="3">
        <v>60000</v>
      </c>
      <c r="M3461" s="3">
        <v>248639099</v>
      </c>
      <c r="N3461" t="s">
        <v>10684</v>
      </c>
      <c r="O3461">
        <v>81</v>
      </c>
      <c r="P3461">
        <f>_xlfn.XLOOKUP(D:D,CPI_Index!E:E,CPI_Index!B:B)</f>
        <v>166.6</v>
      </c>
      <c r="Q3461" s="11">
        <f>M3461*(CPI_Index!$B$112/Movies!P3461)</f>
        <v>454743898.35114044</v>
      </c>
    </row>
    <row r="3462" spans="1:17" hidden="1" x14ac:dyDescent="0.25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 s="3">
        <v>9000000</v>
      </c>
      <c r="M3462" s="3">
        <v>10410044</v>
      </c>
      <c r="N3462" t="s">
        <v>6790</v>
      </c>
      <c r="O3462">
        <v>97</v>
      </c>
      <c r="P3462">
        <f>_xlfn.XLOOKUP(D:D,CPI_Index!E:E,CPI_Index!B:B)</f>
        <v>166.6</v>
      </c>
      <c r="Q3462" s="11">
        <f>M3462*(CPI_Index!$B$112/Movies!P3462)</f>
        <v>19039258.144057624</v>
      </c>
    </row>
    <row r="3463" spans="1:17" hidden="1" x14ac:dyDescent="0.25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 s="3">
        <v>37000000</v>
      </c>
      <c r="M3463" s="3">
        <v>48451803</v>
      </c>
      <c r="N3463" t="s">
        <v>10691</v>
      </c>
      <c r="O3463">
        <v>188</v>
      </c>
      <c r="P3463">
        <f>_xlfn.XLOOKUP(D:D,CPI_Index!E:E,CPI_Index!B:B)</f>
        <v>166.6</v>
      </c>
      <c r="Q3463" s="11">
        <f>M3463*(CPI_Index!$B$112/Movies!P3463)</f>
        <v>88615032.257503003</v>
      </c>
    </row>
    <row r="3464" spans="1:17" hidden="1" x14ac:dyDescent="0.25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 s="3">
        <v>40000000</v>
      </c>
      <c r="M3464" s="3">
        <v>48350205</v>
      </c>
      <c r="N3464" t="s">
        <v>31</v>
      </c>
      <c r="O3464">
        <v>127</v>
      </c>
      <c r="P3464">
        <f>_xlfn.XLOOKUP(D:D,CPI_Index!E:E,CPI_Index!B:B)</f>
        <v>166.6</v>
      </c>
      <c r="Q3464" s="11">
        <f>M3464*(CPI_Index!$B$112/Movies!P3464)</f>
        <v>88429216.467587039</v>
      </c>
    </row>
    <row r="3465" spans="1:17" hidden="1" x14ac:dyDescent="0.25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 s="3">
        <v>133000000</v>
      </c>
      <c r="M3465" s="3">
        <v>300135367</v>
      </c>
      <c r="N3465" t="s">
        <v>31</v>
      </c>
      <c r="O3465">
        <v>84</v>
      </c>
      <c r="P3465">
        <f>_xlfn.XLOOKUP(D:D,CPI_Index!E:E,CPI_Index!B:B)</f>
        <v>166.6</v>
      </c>
      <c r="Q3465" s="11">
        <f>M3465*(CPI_Index!$B$112/Movies!P3465)</f>
        <v>548927048.76890755</v>
      </c>
    </row>
    <row r="3466" spans="1:17" hidden="1" x14ac:dyDescent="0.25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 s="3">
        <v>60000000</v>
      </c>
      <c r="M3466" s="3">
        <v>164648142</v>
      </c>
      <c r="N3466" t="s">
        <v>23</v>
      </c>
      <c r="O3466">
        <v>105</v>
      </c>
      <c r="P3466">
        <f>_xlfn.XLOOKUP(D:D,CPI_Index!E:E,CPI_Index!B:B)</f>
        <v>166.6</v>
      </c>
      <c r="Q3466" s="11">
        <f>M3466*(CPI_Index!$B$112/Movies!P3466)</f>
        <v>301130185.2785114</v>
      </c>
    </row>
    <row r="3467" spans="1:17" hidden="1" x14ac:dyDescent="0.25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 s="3">
        <v>6000000</v>
      </c>
      <c r="M3467" s="3">
        <v>30471</v>
      </c>
      <c r="N3467" t="s">
        <v>10705</v>
      </c>
      <c r="O3467">
        <v>108</v>
      </c>
      <c r="P3467">
        <f>_xlfn.XLOOKUP(D:D,CPI_Index!E:E,CPI_Index!B:B)</f>
        <v>166.6</v>
      </c>
      <c r="Q3467" s="11">
        <f>M3467*(CPI_Index!$B$112/Movies!P3467)</f>
        <v>55729.373949579829</v>
      </c>
    </row>
    <row r="3468" spans="1:17" hidden="1" x14ac:dyDescent="0.25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 s="3">
        <v>16000000</v>
      </c>
      <c r="M3468" s="3">
        <v>54294169</v>
      </c>
      <c r="N3468" t="s">
        <v>10709</v>
      </c>
      <c r="O3468">
        <v>106</v>
      </c>
      <c r="P3468">
        <f>_xlfn.XLOOKUP(D:D,CPI_Index!E:E,CPI_Index!B:B)</f>
        <v>166.6</v>
      </c>
      <c r="Q3468" s="11">
        <f>M3468*(CPI_Index!$B$112/Movies!P3468)</f>
        <v>99300319.893757507</v>
      </c>
    </row>
    <row r="3469" spans="1:17" hidden="1" x14ac:dyDescent="0.25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 s="3">
        <v>10000000</v>
      </c>
      <c r="M3469" s="3">
        <v>103166989</v>
      </c>
      <c r="N3469" t="s">
        <v>3744</v>
      </c>
      <c r="O3469">
        <v>95</v>
      </c>
      <c r="P3469">
        <f>_xlfn.XLOOKUP(D:D,CPI_Index!E:E,CPI_Index!B:B)</f>
        <v>166.6</v>
      </c>
      <c r="Q3469" s="11">
        <f>M3469*(CPI_Index!$B$112/Movies!P3469)</f>
        <v>188685363.43517408</v>
      </c>
    </row>
    <row r="3470" spans="1:17" hidden="1" x14ac:dyDescent="0.25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 s="3">
        <v>100000000</v>
      </c>
      <c r="M3470" s="3">
        <v>206071502</v>
      </c>
      <c r="N3470" t="s">
        <v>44</v>
      </c>
      <c r="O3470">
        <v>105</v>
      </c>
      <c r="P3470">
        <f>_xlfn.XLOOKUP(D:D,CPI_Index!E:E,CPI_Index!B:B)</f>
        <v>166.6</v>
      </c>
      <c r="Q3470" s="11">
        <f>M3470*(CPI_Index!$B$112/Movies!P3470)</f>
        <v>376890676.22689074</v>
      </c>
    </row>
    <row r="3471" spans="1:17" hidden="1" x14ac:dyDescent="0.25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 s="3">
        <v>35000000</v>
      </c>
      <c r="M3471" s="3">
        <v>56870414</v>
      </c>
      <c r="N3471" t="s">
        <v>9109</v>
      </c>
      <c r="O3471">
        <v>82</v>
      </c>
      <c r="P3471">
        <f>_xlfn.XLOOKUP(D:D,CPI_Index!E:E,CPI_Index!B:B)</f>
        <v>166.6</v>
      </c>
      <c r="Q3471" s="11">
        <f>M3471*(CPI_Index!$B$112/Movies!P3471)</f>
        <v>104012095.71308523</v>
      </c>
    </row>
    <row r="3472" spans="1:17" hidden="1" x14ac:dyDescent="0.25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 s="3">
        <v>90000000</v>
      </c>
      <c r="M3472" s="3">
        <v>497375381</v>
      </c>
      <c r="N3472" t="s">
        <v>10118</v>
      </c>
      <c r="O3472">
        <v>92</v>
      </c>
      <c r="P3472">
        <f>_xlfn.XLOOKUP(D:D,CPI_Index!E:E,CPI_Index!B:B)</f>
        <v>166.6</v>
      </c>
      <c r="Q3472" s="11">
        <f>M3472*(CPI_Index!$B$112/Movies!P3472)</f>
        <v>909665537.75930369</v>
      </c>
    </row>
    <row r="3473" spans="1:17" hidden="1" x14ac:dyDescent="0.25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 s="3">
        <v>10000000</v>
      </c>
      <c r="M3473" s="3">
        <v>31429330</v>
      </c>
      <c r="N3473" t="s">
        <v>7972</v>
      </c>
      <c r="O3473">
        <v>130</v>
      </c>
      <c r="P3473">
        <f>_xlfn.XLOOKUP(D:D,CPI_Index!E:E,CPI_Index!B:B)</f>
        <v>166.6</v>
      </c>
      <c r="Q3473" s="11">
        <f>M3473*(CPI_Index!$B$112/Movies!P3473)</f>
        <v>57482093.943577431</v>
      </c>
    </row>
    <row r="3474" spans="1:17" hidden="1" x14ac:dyDescent="0.25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 s="3">
        <v>130000000</v>
      </c>
      <c r="M3474" s="3">
        <v>448191819</v>
      </c>
      <c r="N3474" t="s">
        <v>1724</v>
      </c>
      <c r="O3474">
        <v>88</v>
      </c>
      <c r="P3474">
        <f>_xlfn.XLOOKUP(D:D,CPI_Index!E:E,CPI_Index!B:B)</f>
        <v>166.6</v>
      </c>
      <c r="Q3474" s="11">
        <f>M3474*(CPI_Index!$B$112/Movies!P3474)</f>
        <v>819712168.36314523</v>
      </c>
    </row>
    <row r="3475" spans="1:17" hidden="1" x14ac:dyDescent="0.25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 s="3">
        <v>25000000</v>
      </c>
      <c r="M3475" s="3">
        <v>14902041</v>
      </c>
      <c r="N3475" t="s">
        <v>10727</v>
      </c>
      <c r="O3475">
        <v>103</v>
      </c>
      <c r="P3475">
        <f>_xlfn.XLOOKUP(D:D,CPI_Index!E:E,CPI_Index!B:B)</f>
        <v>166.6</v>
      </c>
      <c r="Q3475" s="11">
        <f>M3475*(CPI_Index!$B$112/Movies!P3475)</f>
        <v>27254813.281512603</v>
      </c>
    </row>
    <row r="3476" spans="1:17" hidden="1" x14ac:dyDescent="0.25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 s="3">
        <v>13000000</v>
      </c>
      <c r="M3476" s="3">
        <v>23106667</v>
      </c>
      <c r="N3476" t="s">
        <v>10732</v>
      </c>
      <c r="O3476">
        <v>113</v>
      </c>
      <c r="P3476">
        <f>_xlfn.XLOOKUP(D:D,CPI_Index!E:E,CPI_Index!B:B)</f>
        <v>166.6</v>
      </c>
      <c r="Q3476" s="11">
        <f>M3476*(CPI_Index!$B$112/Movies!P3476)</f>
        <v>42260512.814525813</v>
      </c>
    </row>
    <row r="3477" spans="1:17" hidden="1" x14ac:dyDescent="0.25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 s="3">
        <v>70000000</v>
      </c>
      <c r="M3477" s="3">
        <v>23180087</v>
      </c>
      <c r="N3477" t="s">
        <v>23</v>
      </c>
      <c r="O3477">
        <v>86</v>
      </c>
      <c r="P3477">
        <f>_xlfn.XLOOKUP(D:D,CPI_Index!E:E,CPI_Index!B:B)</f>
        <v>166.6</v>
      </c>
      <c r="Q3477" s="11">
        <f>M3477*(CPI_Index!$B$112/Movies!P3477)</f>
        <v>42394792.970588237</v>
      </c>
    </row>
    <row r="3478" spans="1:17" hidden="1" x14ac:dyDescent="0.25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 s="3">
        <v>135000000</v>
      </c>
      <c r="M3478" s="3">
        <v>361832400</v>
      </c>
      <c r="N3478" t="s">
        <v>5144</v>
      </c>
      <c r="O3478">
        <v>128</v>
      </c>
      <c r="P3478">
        <f>_xlfn.XLOOKUP(D:D,CPI_Index!E:E,CPI_Index!B:B)</f>
        <v>166.6</v>
      </c>
      <c r="Q3478" s="11">
        <f>M3478*(CPI_Index!$B$112/Movies!P3478)</f>
        <v>661766700.36014402</v>
      </c>
    </row>
    <row r="3479" spans="1:17" hidden="1" x14ac:dyDescent="0.25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 s="3">
        <v>1585642</v>
      </c>
      <c r="N3479" t="s">
        <v>3103</v>
      </c>
      <c r="O3479">
        <v>84</v>
      </c>
      <c r="P3479">
        <f>_xlfn.XLOOKUP(D:D,CPI_Index!E:E,CPI_Index!B:B)</f>
        <v>166.6</v>
      </c>
      <c r="Q3479" s="11">
        <f>M3479*(CPI_Index!$B$112/Movies!P3479)</f>
        <v>2900030.7166866749</v>
      </c>
    </row>
    <row r="3480" spans="1:17" hidden="1" x14ac:dyDescent="0.25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 s="3">
        <v>68000000</v>
      </c>
      <c r="M3480" s="3">
        <v>33461011</v>
      </c>
      <c r="N3480" t="s">
        <v>61</v>
      </c>
      <c r="O3480">
        <v>121</v>
      </c>
      <c r="P3480">
        <f>_xlfn.XLOOKUP(D:D,CPI_Index!E:E,CPI_Index!B:B)</f>
        <v>166.6</v>
      </c>
      <c r="Q3480" s="11">
        <f>M3480*(CPI_Index!$B$112/Movies!P3480)</f>
        <v>61197899.469987996</v>
      </c>
    </row>
    <row r="3481" spans="1:17" hidden="1" x14ac:dyDescent="0.25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 s="3">
        <v>170000000</v>
      </c>
      <c r="M3481" s="3">
        <v>222104681</v>
      </c>
      <c r="N3481" t="s">
        <v>9417</v>
      </c>
      <c r="O3481">
        <v>106</v>
      </c>
      <c r="P3481">
        <f>_xlfn.XLOOKUP(D:D,CPI_Index!E:E,CPI_Index!B:B)</f>
        <v>166.6</v>
      </c>
      <c r="Q3481" s="11">
        <f>M3481*(CPI_Index!$B$112/Movies!P3481)</f>
        <v>406214263.50960386</v>
      </c>
    </row>
    <row r="3482" spans="1:17" hidden="1" x14ac:dyDescent="0.25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 s="3">
        <v>34200000</v>
      </c>
      <c r="M3482" s="3">
        <v>234801895</v>
      </c>
      <c r="N3482" t="s">
        <v>10748</v>
      </c>
      <c r="O3482">
        <v>93</v>
      </c>
      <c r="P3482">
        <f>_xlfn.XLOOKUP(D:D,CPI_Index!E:E,CPI_Index!B:B)</f>
        <v>166.6</v>
      </c>
      <c r="Q3482" s="11">
        <f>M3482*(CPI_Index!$B$112/Movies!P3482)</f>
        <v>429436599.07863146</v>
      </c>
    </row>
    <row r="3483" spans="1:17" hidden="1" x14ac:dyDescent="0.25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 s="3">
        <v>38000000</v>
      </c>
      <c r="M3483" s="3">
        <v>58401898</v>
      </c>
      <c r="N3483" t="s">
        <v>10585</v>
      </c>
      <c r="O3483">
        <v>133</v>
      </c>
      <c r="P3483">
        <f>_xlfn.XLOOKUP(D:D,CPI_Index!E:E,CPI_Index!B:B)</f>
        <v>166.6</v>
      </c>
      <c r="Q3483" s="11">
        <f>M3483*(CPI_Index!$B$112/Movies!P3483)</f>
        <v>106813075.15366146</v>
      </c>
    </row>
    <row r="3484" spans="1:17" hidden="1" x14ac:dyDescent="0.25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 s="3">
        <v>70000000</v>
      </c>
      <c r="M3484" s="3">
        <v>177841558</v>
      </c>
      <c r="N3484" t="s">
        <v>44</v>
      </c>
      <c r="O3484">
        <v>105</v>
      </c>
      <c r="P3484">
        <f>_xlfn.XLOOKUP(D:D,CPI_Index!E:E,CPI_Index!B:B)</f>
        <v>166.6</v>
      </c>
      <c r="Q3484" s="11">
        <f>M3484*(CPI_Index!$B$112/Movies!P3484)</f>
        <v>325260040.35174072</v>
      </c>
    </row>
    <row r="3485" spans="1:17" hidden="1" x14ac:dyDescent="0.25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 s="3">
        <v>90000000</v>
      </c>
      <c r="M3485" s="3">
        <v>60289912</v>
      </c>
      <c r="N3485" t="s">
        <v>2092</v>
      </c>
      <c r="O3485">
        <v>157</v>
      </c>
      <c r="P3485">
        <f>_xlfn.XLOOKUP(D:D,CPI_Index!E:E,CPI_Index!B:B)</f>
        <v>166.6</v>
      </c>
      <c r="Q3485" s="11">
        <f>M3485*(CPI_Index!$B$112/Movies!P3485)</f>
        <v>110266123.56782714</v>
      </c>
    </row>
    <row r="3486" spans="1:17" hidden="1" x14ac:dyDescent="0.25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 s="3">
        <v>17000000</v>
      </c>
      <c r="M3486" s="3">
        <v>92938755</v>
      </c>
      <c r="N3486" t="s">
        <v>10761</v>
      </c>
      <c r="O3486">
        <v>88</v>
      </c>
      <c r="P3486">
        <f>_xlfn.XLOOKUP(D:D,CPI_Index!E:E,CPI_Index!B:B)</f>
        <v>166.6</v>
      </c>
      <c r="Q3486" s="11">
        <f>M3486*(CPI_Index!$B$112/Movies!P3486)</f>
        <v>169978623.34033614</v>
      </c>
    </row>
    <row r="3487" spans="1:17" hidden="1" x14ac:dyDescent="0.25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 s="3">
        <v>160000000</v>
      </c>
      <c r="M3487" s="3">
        <v>61698899</v>
      </c>
      <c r="N3487" t="s">
        <v>2092</v>
      </c>
      <c r="O3487">
        <v>102</v>
      </c>
      <c r="P3487">
        <f>_xlfn.XLOOKUP(D:D,CPI_Index!E:E,CPI_Index!B:B)</f>
        <v>166.6</v>
      </c>
      <c r="Q3487" s="11">
        <f>M3487*(CPI_Index!$B$112/Movies!P3487)</f>
        <v>112843064.37755102</v>
      </c>
    </row>
    <row r="3488" spans="1:17" hidden="1" x14ac:dyDescent="0.25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 s="3">
        <v>80000000</v>
      </c>
      <c r="M3488" s="3">
        <v>73475268</v>
      </c>
      <c r="N3488" t="s">
        <v>4878</v>
      </c>
      <c r="O3488">
        <v>108</v>
      </c>
      <c r="P3488">
        <f>_xlfn.XLOOKUP(D:D,CPI_Index!E:E,CPI_Index!B:B)</f>
        <v>166.6</v>
      </c>
      <c r="Q3488" s="11">
        <f>M3488*(CPI_Index!$B$112/Movies!P3488)</f>
        <v>134381237.45258102</v>
      </c>
    </row>
    <row r="3489" spans="1:17" hidden="1" x14ac:dyDescent="0.25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 s="3">
        <v>100000000</v>
      </c>
      <c r="M3489" s="3">
        <v>211989043</v>
      </c>
      <c r="N3489" t="s">
        <v>6331</v>
      </c>
      <c r="O3489">
        <v>122</v>
      </c>
      <c r="P3489">
        <f>_xlfn.XLOOKUP(D:D,CPI_Index!E:E,CPI_Index!B:B)</f>
        <v>166.6</v>
      </c>
      <c r="Q3489" s="11">
        <f>M3489*(CPI_Index!$B$112/Movies!P3489)</f>
        <v>387713453.79411763</v>
      </c>
    </row>
    <row r="3490" spans="1:17" hidden="1" x14ac:dyDescent="0.25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 s="3">
        <v>48000000</v>
      </c>
      <c r="M3490" s="3">
        <v>124305181</v>
      </c>
      <c r="N3490" t="s">
        <v>80</v>
      </c>
      <c r="O3490">
        <v>113</v>
      </c>
      <c r="P3490">
        <f>_xlfn.XLOOKUP(D:D,CPI_Index!E:E,CPI_Index!B:B)</f>
        <v>166.6</v>
      </c>
      <c r="Q3490" s="11">
        <f>M3490*(CPI_Index!$B$112/Movies!P3490)</f>
        <v>227345670.1722689</v>
      </c>
    </row>
    <row r="3491" spans="1:17" hidden="1" x14ac:dyDescent="0.25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 s="3">
        <v>15000000</v>
      </c>
      <c r="M3491" s="3">
        <v>10571408</v>
      </c>
      <c r="N3491" t="s">
        <v>2026</v>
      </c>
      <c r="O3491">
        <v>97</v>
      </c>
      <c r="P3491">
        <f>_xlfn.XLOOKUP(D:D,CPI_Index!E:E,CPI_Index!B:B)</f>
        <v>166.6</v>
      </c>
      <c r="Q3491" s="11">
        <f>M3491*(CPI_Index!$B$112/Movies!P3491)</f>
        <v>19334381.858343337</v>
      </c>
    </row>
    <row r="3492" spans="1:17" hidden="1" x14ac:dyDescent="0.25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 s="3">
        <v>2000000</v>
      </c>
      <c r="M3492" s="3">
        <v>11540607</v>
      </c>
      <c r="N3492" t="s">
        <v>9439</v>
      </c>
      <c r="O3492">
        <v>118</v>
      </c>
      <c r="P3492">
        <f>_xlfn.XLOOKUP(D:D,CPI_Index!E:E,CPI_Index!B:B)</f>
        <v>166.6</v>
      </c>
      <c r="Q3492" s="11">
        <f>M3492*(CPI_Index!$B$112/Movies!P3492)</f>
        <v>21106980.509603839</v>
      </c>
    </row>
    <row r="3493" spans="1:17" hidden="1" x14ac:dyDescent="0.25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 s="3">
        <v>40000000</v>
      </c>
      <c r="M3493" s="3">
        <v>96618699</v>
      </c>
      <c r="N3493" t="s">
        <v>31</v>
      </c>
      <c r="O3493">
        <v>123</v>
      </c>
      <c r="P3493">
        <f>_xlfn.XLOOKUP(D:D,CPI_Index!E:E,CPI_Index!B:B)</f>
        <v>166.6</v>
      </c>
      <c r="Q3493" s="11">
        <f>M3493*(CPI_Index!$B$112/Movies!P3493)</f>
        <v>176708989.10744298</v>
      </c>
    </row>
    <row r="3494" spans="1:17" hidden="1" x14ac:dyDescent="0.25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 s="3">
        <v>37000000</v>
      </c>
      <c r="M3494" s="3">
        <v>42593455</v>
      </c>
      <c r="N3494" t="s">
        <v>10781</v>
      </c>
      <c r="O3494">
        <v>93</v>
      </c>
      <c r="P3494">
        <f>_xlfn.XLOOKUP(D:D,CPI_Index!E:E,CPI_Index!B:B)</f>
        <v>166.6</v>
      </c>
      <c r="Q3494" s="11">
        <f>M3494*(CPI_Index!$B$112/Movies!P3494)</f>
        <v>77900514.636854738</v>
      </c>
    </row>
    <row r="3495" spans="1:17" hidden="1" x14ac:dyDescent="0.25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 s="3">
        <v>1200000</v>
      </c>
      <c r="M3495" s="3">
        <v>2595216</v>
      </c>
      <c r="N3495" t="s">
        <v>10786</v>
      </c>
      <c r="O3495">
        <v>85</v>
      </c>
      <c r="P3495">
        <f>_xlfn.XLOOKUP(D:D,CPI_Index!E:E,CPI_Index!B:B)</f>
        <v>166.6</v>
      </c>
      <c r="Q3495" s="11">
        <f>M3495*(CPI_Index!$B$112/Movies!P3495)</f>
        <v>4746472.4801920764</v>
      </c>
    </row>
    <row r="3496" spans="1:17" hidden="1" x14ac:dyDescent="0.25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 s="3">
        <v>25000000</v>
      </c>
      <c r="M3496" s="3">
        <v>84565230</v>
      </c>
      <c r="N3496" t="s">
        <v>9109</v>
      </c>
      <c r="O3496">
        <v>107</v>
      </c>
      <c r="P3496">
        <f>_xlfn.XLOOKUP(D:D,CPI_Index!E:E,CPI_Index!B:B)</f>
        <v>166.6</v>
      </c>
      <c r="Q3496" s="11">
        <f>M3496*(CPI_Index!$B$112/Movies!P3496)</f>
        <v>154664019.09363747</v>
      </c>
    </row>
    <row r="3497" spans="1:17" hidden="1" x14ac:dyDescent="0.25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 s="3">
        <v>3500000</v>
      </c>
      <c r="M3497" s="3">
        <v>3117085</v>
      </c>
      <c r="N3497" t="s">
        <v>10792</v>
      </c>
      <c r="O3497">
        <v>87</v>
      </c>
      <c r="P3497">
        <f>_xlfn.XLOOKUP(D:D,CPI_Index!E:E,CPI_Index!B:B)</f>
        <v>166.6</v>
      </c>
      <c r="Q3497" s="11">
        <f>M3497*(CPI_Index!$B$112/Movies!P3497)</f>
        <v>5700935.1710684272</v>
      </c>
    </row>
    <row r="3498" spans="1:17" hidden="1" x14ac:dyDescent="0.25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 s="3">
        <v>73000000</v>
      </c>
      <c r="M3498" s="3">
        <v>151493655</v>
      </c>
      <c r="N3498" t="s">
        <v>31</v>
      </c>
      <c r="O3498">
        <v>118</v>
      </c>
      <c r="P3498">
        <f>_xlfn.XLOOKUP(D:D,CPI_Index!E:E,CPI_Index!B:B)</f>
        <v>166.6</v>
      </c>
      <c r="Q3498" s="11">
        <f>M3498*(CPI_Index!$B$112/Movies!P3498)</f>
        <v>277071528.682473</v>
      </c>
    </row>
    <row r="3499" spans="1:17" hidden="1" x14ac:dyDescent="0.25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 s="3">
        <v>55000000</v>
      </c>
      <c r="M3499" s="3">
        <v>100230832</v>
      </c>
      <c r="N3499" t="s">
        <v>23</v>
      </c>
      <c r="O3499">
        <v>162</v>
      </c>
      <c r="P3499">
        <f>_xlfn.XLOOKUP(D:D,CPI_Index!E:E,CPI_Index!B:B)</f>
        <v>166.6</v>
      </c>
      <c r="Q3499" s="11">
        <f>M3499*(CPI_Index!$B$112/Movies!P3499)</f>
        <v>183315333.19567826</v>
      </c>
    </row>
    <row r="3500" spans="1:17" hidden="1" x14ac:dyDescent="0.25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 s="3">
        <v>14000000</v>
      </c>
      <c r="M3500" s="3">
        <v>4750660</v>
      </c>
      <c r="N3500" t="s">
        <v>3744</v>
      </c>
      <c r="O3500">
        <v>107</v>
      </c>
      <c r="P3500">
        <f>_xlfn.XLOOKUP(D:D,CPI_Index!E:E,CPI_Index!B:B)</f>
        <v>166.6</v>
      </c>
      <c r="Q3500" s="11">
        <f>M3500*(CPI_Index!$B$112/Movies!P3500)</f>
        <v>8688632.0648259297</v>
      </c>
    </row>
    <row r="3501" spans="1:17" hidden="1" x14ac:dyDescent="0.25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 s="3">
        <v>22000000</v>
      </c>
      <c r="M3501" s="3">
        <v>19288130</v>
      </c>
      <c r="N3501" t="s">
        <v>2092</v>
      </c>
      <c r="O3501">
        <v>142</v>
      </c>
      <c r="P3501">
        <f>_xlfn.XLOOKUP(D:D,CPI_Index!E:E,CPI_Index!B:B)</f>
        <v>166.6</v>
      </c>
      <c r="Q3501" s="11">
        <f>M3501*(CPI_Index!$B$112/Movies!P3501)</f>
        <v>35276669.933973588</v>
      </c>
    </row>
    <row r="3502" spans="1:17" hidden="1" x14ac:dyDescent="0.25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 s="3">
        <v>24000000</v>
      </c>
      <c r="M3502" s="3">
        <v>88545092</v>
      </c>
      <c r="N3502" t="s">
        <v>10634</v>
      </c>
      <c r="O3502">
        <v>126</v>
      </c>
      <c r="P3502">
        <f>_xlfn.XLOOKUP(D:D,CPI_Index!E:E,CPI_Index!B:B)</f>
        <v>166.6</v>
      </c>
      <c r="Q3502" s="11">
        <f>M3502*(CPI_Index!$B$112/Movies!P3502)</f>
        <v>161942914.36014405</v>
      </c>
    </row>
    <row r="3503" spans="1:17" hidden="1" x14ac:dyDescent="0.25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 s="3">
        <v>25000000</v>
      </c>
      <c r="M3503" s="3">
        <v>34698753</v>
      </c>
      <c r="N3503" t="s">
        <v>61</v>
      </c>
      <c r="O3503">
        <v>108</v>
      </c>
      <c r="P3503">
        <f>_xlfn.XLOOKUP(D:D,CPI_Index!E:E,CPI_Index!B:B)</f>
        <v>166.6</v>
      </c>
      <c r="Q3503" s="11">
        <f>M3503*(CPI_Index!$B$112/Movies!P3503)</f>
        <v>63461644.892557025</v>
      </c>
    </row>
    <row r="3504" spans="1:17" hidden="1" x14ac:dyDescent="0.25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 s="3">
        <v>80000000</v>
      </c>
      <c r="M3504" s="3">
        <v>177311151</v>
      </c>
      <c r="N3504" t="s">
        <v>9686</v>
      </c>
      <c r="O3504">
        <v>113</v>
      </c>
      <c r="P3504">
        <f>_xlfn.XLOOKUP(D:D,CPI_Index!E:E,CPI_Index!B:B)</f>
        <v>166.6</v>
      </c>
      <c r="Q3504" s="11">
        <f>M3504*(CPI_Index!$B$112/Movies!P3504)</f>
        <v>324289962.24309725</v>
      </c>
    </row>
    <row r="3505" spans="1:17" hidden="1" x14ac:dyDescent="0.25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 s="3">
        <v>15000000</v>
      </c>
      <c r="M3505" s="3">
        <v>2856712</v>
      </c>
      <c r="N3505" t="s">
        <v>8987</v>
      </c>
      <c r="O3505">
        <v>97</v>
      </c>
      <c r="P3505">
        <f>_xlfn.XLOOKUP(D:D,CPI_Index!E:E,CPI_Index!B:B)</f>
        <v>166.6</v>
      </c>
      <c r="Q3505" s="11">
        <f>M3505*(CPI_Index!$B$112/Movies!P3505)</f>
        <v>5224730.7707082834</v>
      </c>
    </row>
    <row r="3506" spans="1:17" hidden="1" x14ac:dyDescent="0.25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 s="3">
        <v>80000000</v>
      </c>
      <c r="M3506" s="3">
        <v>46112640</v>
      </c>
      <c r="N3506" t="s">
        <v>61</v>
      </c>
      <c r="O3506">
        <v>137</v>
      </c>
      <c r="P3506">
        <f>_xlfn.XLOOKUP(D:D,CPI_Index!E:E,CPI_Index!B:B)</f>
        <v>166.6</v>
      </c>
      <c r="Q3506" s="11">
        <f>M3506*(CPI_Index!$B$112/Movies!P3506)</f>
        <v>84336863.193277314</v>
      </c>
    </row>
    <row r="3507" spans="1:17" hidden="1" x14ac:dyDescent="0.25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 s="3">
        <v>55000000</v>
      </c>
      <c r="M3507" s="3">
        <v>16797191</v>
      </c>
      <c r="N3507" t="s">
        <v>9800</v>
      </c>
      <c r="O3507">
        <v>121</v>
      </c>
      <c r="P3507">
        <f>_xlfn.XLOOKUP(D:D,CPI_Index!E:E,CPI_Index!B:B)</f>
        <v>166.6</v>
      </c>
      <c r="Q3507" s="11">
        <f>M3507*(CPI_Index!$B$112/Movies!P3507)</f>
        <v>30720912.951380551</v>
      </c>
    </row>
    <row r="3508" spans="1:17" hidden="1" x14ac:dyDescent="0.25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 s="3">
        <v>75000000</v>
      </c>
      <c r="M3508" s="3">
        <v>107752036</v>
      </c>
      <c r="N3508" t="s">
        <v>23</v>
      </c>
      <c r="O3508">
        <v>114</v>
      </c>
      <c r="P3508">
        <f>_xlfn.XLOOKUP(D:D,CPI_Index!E:E,CPI_Index!B:B)</f>
        <v>166.6</v>
      </c>
      <c r="Q3508" s="11">
        <f>M3508*(CPI_Index!$B$112/Movies!P3508)</f>
        <v>197071100.65546218</v>
      </c>
    </row>
    <row r="3509" spans="1:17" hidden="1" x14ac:dyDescent="0.25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 s="3">
        <v>20000000</v>
      </c>
      <c r="M3509" s="3">
        <v>28451622</v>
      </c>
      <c r="N3509" t="s">
        <v>31</v>
      </c>
      <c r="O3509">
        <v>102</v>
      </c>
      <c r="P3509">
        <f>_xlfn.XLOOKUP(D:D,CPI_Index!E:E,CPI_Index!B:B)</f>
        <v>166.6</v>
      </c>
      <c r="Q3509" s="11">
        <f>M3509*(CPI_Index!$B$112/Movies!P3509)</f>
        <v>52036069.768307321</v>
      </c>
    </row>
    <row r="3510" spans="1:17" hidden="1" x14ac:dyDescent="0.25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 s="3">
        <v>90000000</v>
      </c>
      <c r="M3510" s="3">
        <v>161626121</v>
      </c>
      <c r="N3510" t="s">
        <v>7588</v>
      </c>
      <c r="O3510">
        <v>100</v>
      </c>
      <c r="P3510">
        <f>_xlfn.XLOOKUP(D:D,CPI_Index!E:E,CPI_Index!B:B)</f>
        <v>166.6</v>
      </c>
      <c r="Q3510" s="11">
        <f>M3510*(CPI_Index!$B$112/Movies!P3510)</f>
        <v>295603115.65846336</v>
      </c>
    </row>
    <row r="3511" spans="1:17" hidden="1" x14ac:dyDescent="0.25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 s="3">
        <v>21000000</v>
      </c>
      <c r="M3511" s="3">
        <v>83137603</v>
      </c>
      <c r="N3511" t="s">
        <v>9247</v>
      </c>
      <c r="O3511">
        <v>81</v>
      </c>
      <c r="P3511">
        <f>_xlfn.XLOOKUP(D:D,CPI_Index!E:E,CPI_Index!B:B)</f>
        <v>166.6</v>
      </c>
      <c r="Q3511" s="11">
        <f>M3511*(CPI_Index!$B$112/Movies!P3511)</f>
        <v>152052986.99939975</v>
      </c>
    </row>
    <row r="3512" spans="1:17" hidden="1" x14ac:dyDescent="0.25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 s="3">
        <v>10000000</v>
      </c>
      <c r="M3512" s="3">
        <v>6416569</v>
      </c>
      <c r="N3512" t="s">
        <v>10825</v>
      </c>
      <c r="O3512">
        <v>112</v>
      </c>
      <c r="P3512">
        <f>_xlfn.XLOOKUP(D:D,CPI_Index!E:E,CPI_Index!B:B)</f>
        <v>166.6</v>
      </c>
      <c r="Q3512" s="11">
        <f>M3512*(CPI_Index!$B$112/Movies!P3512)</f>
        <v>11735465.63205282</v>
      </c>
    </row>
    <row r="3513" spans="1:17" hidden="1" x14ac:dyDescent="0.25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 s="3">
        <v>25000000</v>
      </c>
      <c r="M3513" s="3">
        <v>4152230</v>
      </c>
      <c r="N3513" t="s">
        <v>31</v>
      </c>
      <c r="O3513">
        <v>92</v>
      </c>
      <c r="P3513">
        <f>_xlfn.XLOOKUP(D:D,CPI_Index!E:E,CPI_Index!B:B)</f>
        <v>166.6</v>
      </c>
      <c r="Q3513" s="11">
        <f>M3513*(CPI_Index!$B$112/Movies!P3513)</f>
        <v>7594144.5438175267</v>
      </c>
    </row>
    <row r="3514" spans="1:17" hidden="1" x14ac:dyDescent="0.25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 s="3">
        <v>55000000</v>
      </c>
      <c r="M3514" s="3">
        <v>98625775</v>
      </c>
      <c r="N3514" t="s">
        <v>61</v>
      </c>
      <c r="O3514">
        <v>97</v>
      </c>
      <c r="P3514">
        <f>_xlfn.XLOOKUP(D:D,CPI_Index!E:E,CPI_Index!B:B)</f>
        <v>166.6</v>
      </c>
      <c r="Q3514" s="11">
        <f>M3514*(CPI_Index!$B$112/Movies!P3514)</f>
        <v>180379793.77250901</v>
      </c>
    </row>
    <row r="3515" spans="1:17" hidden="1" x14ac:dyDescent="0.25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 s="3">
        <v>34000000</v>
      </c>
      <c r="M3515" s="3">
        <v>4217115</v>
      </c>
      <c r="N3515" t="s">
        <v>2026</v>
      </c>
      <c r="O3515">
        <v>95</v>
      </c>
      <c r="P3515">
        <f>_xlfn.XLOOKUP(D:D,CPI_Index!E:E,CPI_Index!B:B)</f>
        <v>166.6</v>
      </c>
      <c r="Q3515" s="11">
        <f>M3515*(CPI_Index!$B$112/Movies!P3515)</f>
        <v>7712814.7689075628</v>
      </c>
    </row>
    <row r="3516" spans="1:17" hidden="1" x14ac:dyDescent="0.25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 s="3">
        <v>95000000</v>
      </c>
      <c r="M3516" s="3">
        <v>149705852</v>
      </c>
      <c r="N3516" t="s">
        <v>44</v>
      </c>
      <c r="O3516">
        <v>116</v>
      </c>
      <c r="P3516">
        <f>_xlfn.XLOOKUP(D:D,CPI_Index!E:E,CPI_Index!B:B)</f>
        <v>166.6</v>
      </c>
      <c r="Q3516" s="11">
        <f>M3516*(CPI_Index!$B$112/Movies!P3516)</f>
        <v>273801759.33013207</v>
      </c>
    </row>
    <row r="3517" spans="1:17" hidden="1" x14ac:dyDescent="0.25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 s="3">
        <v>85000000</v>
      </c>
      <c r="M3517" s="3">
        <v>66976317</v>
      </c>
      <c r="N3517" t="s">
        <v>31</v>
      </c>
      <c r="O3517">
        <v>148</v>
      </c>
      <c r="P3517">
        <f>_xlfn.XLOOKUP(D:D,CPI_Index!E:E,CPI_Index!B:B)</f>
        <v>166.6</v>
      </c>
      <c r="Q3517" s="11">
        <f>M3517*(CPI_Index!$B$112/Movies!P3517)</f>
        <v>122495100.77971189</v>
      </c>
    </row>
    <row r="3518" spans="1:17" hidden="1" x14ac:dyDescent="0.25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 s="3">
        <v>82000000</v>
      </c>
      <c r="M3518" s="3">
        <v>47434430</v>
      </c>
      <c r="N3518" t="s">
        <v>61</v>
      </c>
      <c r="O3518">
        <v>118</v>
      </c>
      <c r="P3518">
        <f>_xlfn.XLOOKUP(D:D,CPI_Index!E:E,CPI_Index!B:B)</f>
        <v>166.6</v>
      </c>
      <c r="Q3518" s="11">
        <f>M3518*(CPI_Index!$B$112/Movies!P3518)</f>
        <v>86754326.656662658</v>
      </c>
    </row>
    <row r="3519" spans="1:17" hidden="1" x14ac:dyDescent="0.25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 s="3">
        <v>30000</v>
      </c>
      <c r="M3519" s="3">
        <v>217244</v>
      </c>
      <c r="N3519" t="s">
        <v>10843</v>
      </c>
      <c r="O3519">
        <v>94</v>
      </c>
      <c r="P3519">
        <f>_xlfn.XLOOKUP(D:D,CPI_Index!E:E,CPI_Index!B:B)</f>
        <v>166.6</v>
      </c>
      <c r="Q3519" s="11">
        <f>M3519*(CPI_Index!$B$112/Movies!P3519)</f>
        <v>397324.41056422569</v>
      </c>
    </row>
    <row r="3520" spans="1:17" hidden="1" x14ac:dyDescent="0.25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 s="3">
        <v>12000000</v>
      </c>
      <c r="M3520" s="3">
        <v>2062405</v>
      </c>
      <c r="N3520" t="s">
        <v>10848</v>
      </c>
      <c r="O3520">
        <v>101</v>
      </c>
      <c r="P3520">
        <f>_xlfn.XLOOKUP(D:D,CPI_Index!E:E,CPI_Index!B:B)</f>
        <v>166.6</v>
      </c>
      <c r="Q3520" s="11">
        <f>M3520*(CPI_Index!$B$112/Movies!P3520)</f>
        <v>3771997.6200480191</v>
      </c>
    </row>
    <row r="3521" spans="1:17" hidden="1" x14ac:dyDescent="0.25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 s="3">
        <v>66000000</v>
      </c>
      <c r="M3521" s="3">
        <v>212404396</v>
      </c>
      <c r="N3521" t="s">
        <v>180</v>
      </c>
      <c r="O3521">
        <v>113</v>
      </c>
      <c r="P3521">
        <f>_xlfn.XLOOKUP(D:D,CPI_Index!E:E,CPI_Index!B:B)</f>
        <v>166.6</v>
      </c>
      <c r="Q3521" s="11">
        <f>M3521*(CPI_Index!$B$112/Movies!P3521)</f>
        <v>388473106.00960386</v>
      </c>
    </row>
    <row r="3522" spans="1:17" hidden="1" x14ac:dyDescent="0.25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 s="3">
        <v>4775847</v>
      </c>
      <c r="N3522" t="s">
        <v>10852</v>
      </c>
      <c r="O3522">
        <v>112</v>
      </c>
      <c r="P3522">
        <f>_xlfn.XLOOKUP(D:D,CPI_Index!E:E,CPI_Index!B:B)</f>
        <v>166.6</v>
      </c>
      <c r="Q3522" s="11">
        <f>M3522*(CPI_Index!$B$112/Movies!P3522)</f>
        <v>8734697.3643457387</v>
      </c>
    </row>
    <row r="3523" spans="1:17" hidden="1" x14ac:dyDescent="0.25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 s="3">
        <v>12000000</v>
      </c>
      <c r="M3523" s="3">
        <v>21142914</v>
      </c>
      <c r="N3523" t="s">
        <v>10585</v>
      </c>
      <c r="O3523">
        <v>99</v>
      </c>
      <c r="P3523">
        <f>_xlfn.XLOOKUP(D:D,CPI_Index!E:E,CPI_Index!B:B)</f>
        <v>166.6</v>
      </c>
      <c r="Q3523" s="11">
        <f>M3523*(CPI_Index!$B$112/Movies!P3523)</f>
        <v>38668942.951980792</v>
      </c>
    </row>
    <row r="3524" spans="1:17" hidden="1" x14ac:dyDescent="0.25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  <c r="P3524">
        <f>_xlfn.XLOOKUP(D:D,CPI_Index!E:E,CPI_Index!B:B)</f>
        <v>166.6</v>
      </c>
      <c r="Q3524" s="11">
        <f>M3524*(CPI_Index!$B$112/Movies!P3524)</f>
        <v>0</v>
      </c>
    </row>
    <row r="3525" spans="1:17" hidden="1" x14ac:dyDescent="0.25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 s="3">
        <v>9380473</v>
      </c>
      <c r="N3525" t="s">
        <v>8641</v>
      </c>
      <c r="O3525">
        <v>116</v>
      </c>
      <c r="P3525">
        <f>_xlfn.XLOOKUP(D:D,CPI_Index!E:E,CPI_Index!B:B)</f>
        <v>166.6</v>
      </c>
      <c r="Q3525" s="11">
        <f>M3525*(CPI_Index!$B$112/Movies!P3525)</f>
        <v>17156243.235894356</v>
      </c>
    </row>
    <row r="3526" spans="1:17" hidden="1" x14ac:dyDescent="0.25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 s="3">
        <v>13000000</v>
      </c>
      <c r="M3526" s="3">
        <v>8951935</v>
      </c>
      <c r="N3526" t="s">
        <v>3744</v>
      </c>
      <c r="O3526">
        <v>96</v>
      </c>
      <c r="P3526">
        <f>_xlfn.XLOOKUP(D:D,CPI_Index!E:E,CPI_Index!B:B)</f>
        <v>166.6</v>
      </c>
      <c r="Q3526" s="11">
        <f>M3526*(CPI_Index!$B$112/Movies!P3526)</f>
        <v>16372476.557623049</v>
      </c>
    </row>
    <row r="3527" spans="1:17" hidden="1" x14ac:dyDescent="0.25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 s="3">
        <v>100000000</v>
      </c>
      <c r="M3527" s="3">
        <v>87423861</v>
      </c>
      <c r="N3527" t="s">
        <v>9203</v>
      </c>
      <c r="O3527">
        <v>132</v>
      </c>
      <c r="P3527">
        <f>_xlfn.XLOOKUP(D:D,CPI_Index!E:E,CPI_Index!B:B)</f>
        <v>166.6</v>
      </c>
      <c r="Q3527" s="11">
        <f>M3527*(CPI_Index!$B$112/Movies!P3527)</f>
        <v>159892259.58403361</v>
      </c>
    </row>
    <row r="3528" spans="1:17" hidden="1" x14ac:dyDescent="0.25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 s="3">
        <v>70000000</v>
      </c>
      <c r="M3528" s="3">
        <v>309460292</v>
      </c>
      <c r="N3528" t="s">
        <v>44</v>
      </c>
      <c r="O3528">
        <v>116</v>
      </c>
      <c r="P3528">
        <f>_xlfn.XLOOKUP(D:D,CPI_Index!E:E,CPI_Index!B:B)</f>
        <v>166.6</v>
      </c>
      <c r="Q3528" s="11">
        <f>M3528*(CPI_Index!$B$112/Movies!P3528)</f>
        <v>565981698.51380551</v>
      </c>
    </row>
    <row r="3529" spans="1:17" hidden="1" x14ac:dyDescent="0.25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 s="3">
        <v>16000000</v>
      </c>
      <c r="M3529" s="3">
        <v>18564088</v>
      </c>
      <c r="N3529" t="s">
        <v>31</v>
      </c>
      <c r="O3529">
        <v>100</v>
      </c>
      <c r="P3529">
        <f>_xlfn.XLOOKUP(D:D,CPI_Index!E:E,CPI_Index!B:B)</f>
        <v>166.6</v>
      </c>
      <c r="Q3529" s="11">
        <f>M3529*(CPI_Index!$B$112/Movies!P3529)</f>
        <v>33952446.660264105</v>
      </c>
    </row>
    <row r="3530" spans="1:17" hidden="1" x14ac:dyDescent="0.25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 s="3">
        <v>90000000</v>
      </c>
      <c r="M3530" s="3">
        <v>134403112</v>
      </c>
      <c r="N3530" t="s">
        <v>1724</v>
      </c>
      <c r="O3530">
        <v>78</v>
      </c>
      <c r="P3530">
        <f>_xlfn.XLOOKUP(D:D,CPI_Index!E:E,CPI_Index!B:B)</f>
        <v>166.6</v>
      </c>
      <c r="Q3530" s="11">
        <f>M3530*(CPI_Index!$B$112/Movies!P3530)</f>
        <v>245814094.99639857</v>
      </c>
    </row>
    <row r="3531" spans="1:17" hidden="1" x14ac:dyDescent="0.25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 s="3">
        <v>31000000</v>
      </c>
      <c r="M3531" s="3">
        <v>41067311</v>
      </c>
      <c r="N3531" t="s">
        <v>10875</v>
      </c>
      <c r="O3531">
        <v>117</v>
      </c>
      <c r="P3531">
        <f>_xlfn.XLOOKUP(D:D,CPI_Index!E:E,CPI_Index!B:B)</f>
        <v>166.6</v>
      </c>
      <c r="Q3531" s="11">
        <f>M3531*(CPI_Index!$B$112/Movies!P3531)</f>
        <v>75109301.69087635</v>
      </c>
    </row>
    <row r="3532" spans="1:17" hidden="1" x14ac:dyDescent="0.25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 s="3">
        <v>50000000</v>
      </c>
      <c r="M3532" s="3">
        <v>73956241</v>
      </c>
      <c r="N3532" t="s">
        <v>10878</v>
      </c>
      <c r="O3532">
        <v>146</v>
      </c>
      <c r="P3532">
        <f>_xlfn.XLOOKUP(D:D,CPI_Index!E:E,CPI_Index!B:B)</f>
        <v>166.6</v>
      </c>
      <c r="Q3532" s="11">
        <f>M3532*(CPI_Index!$B$112/Movies!P3532)</f>
        <v>135260904.15786314</v>
      </c>
    </row>
    <row r="3533" spans="1:17" hidden="1" x14ac:dyDescent="0.25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 s="3">
        <v>67952969</v>
      </c>
      <c r="N3533" t="s">
        <v>5198</v>
      </c>
      <c r="O3533">
        <v>101</v>
      </c>
      <c r="P3533">
        <f>_xlfn.XLOOKUP(D:D,CPI_Index!E:E,CPI_Index!B:B)</f>
        <v>166.6</v>
      </c>
      <c r="Q3533" s="11">
        <f>M3533*(CPI_Index!$B$112/Movies!P3533)</f>
        <v>124281330.4579832</v>
      </c>
    </row>
    <row r="3534" spans="1:17" hidden="1" x14ac:dyDescent="0.25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 s="3">
        <v>8500000</v>
      </c>
      <c r="M3534" s="3">
        <v>22593409</v>
      </c>
      <c r="N3534" t="s">
        <v>180</v>
      </c>
      <c r="O3534">
        <v>91</v>
      </c>
      <c r="P3534">
        <f>_xlfn.XLOOKUP(D:D,CPI_Index!E:E,CPI_Index!B:B)</f>
        <v>166.6</v>
      </c>
      <c r="Q3534" s="11">
        <f>M3534*(CPI_Index!$B$112/Movies!P3534)</f>
        <v>41321799.053421371</v>
      </c>
    </row>
    <row r="3535" spans="1:17" hidden="1" x14ac:dyDescent="0.25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 s="3">
        <v>65000000</v>
      </c>
      <c r="M3535" s="3">
        <v>117758500</v>
      </c>
      <c r="N3535" t="s">
        <v>31</v>
      </c>
      <c r="O3535">
        <v>93</v>
      </c>
      <c r="P3535">
        <f>_xlfn.XLOOKUP(D:D,CPI_Index!E:E,CPI_Index!B:B)</f>
        <v>166.6</v>
      </c>
      <c r="Q3535" s="11">
        <f>M3535*(CPI_Index!$B$112/Movies!P3535)</f>
        <v>215372238.59543818</v>
      </c>
    </row>
    <row r="3536" spans="1:17" hidden="1" x14ac:dyDescent="0.25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 s="3">
        <v>10000000</v>
      </c>
      <c r="M3536" s="3">
        <v>3325736</v>
      </c>
      <c r="N3536" t="s">
        <v>10585</v>
      </c>
      <c r="O3536">
        <v>89</v>
      </c>
      <c r="P3536">
        <f>_xlfn.XLOOKUP(D:D,CPI_Index!E:E,CPI_Index!B:B)</f>
        <v>166.6</v>
      </c>
      <c r="Q3536" s="11">
        <f>M3536*(CPI_Index!$B$112/Movies!P3536)</f>
        <v>6082543.5726290513</v>
      </c>
    </row>
    <row r="3537" spans="1:17" hidden="1" x14ac:dyDescent="0.25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 s="3">
        <v>80000000</v>
      </c>
      <c r="M3537" s="3">
        <v>118880016</v>
      </c>
      <c r="N3537" t="s">
        <v>23</v>
      </c>
      <c r="O3537">
        <v>126</v>
      </c>
      <c r="P3537">
        <f>_xlfn.XLOOKUP(D:D,CPI_Index!E:E,CPI_Index!B:B)</f>
        <v>166.6</v>
      </c>
      <c r="Q3537" s="11">
        <f>M3537*(CPI_Index!$B$112/Movies!P3537)</f>
        <v>217423414.6170468</v>
      </c>
    </row>
    <row r="3538" spans="1:17" hidden="1" x14ac:dyDescent="0.25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 s="3">
        <v>29000000</v>
      </c>
      <c r="M3538" s="3">
        <v>89446268</v>
      </c>
      <c r="N3538" t="s">
        <v>118</v>
      </c>
      <c r="O3538">
        <v>103</v>
      </c>
      <c r="P3538">
        <f>_xlfn.XLOOKUP(D:D,CPI_Index!E:E,CPI_Index!B:B)</f>
        <v>166.6</v>
      </c>
      <c r="Q3538" s="11">
        <f>M3538*(CPI_Index!$B$112/Movies!P3538)</f>
        <v>163591103.59903961</v>
      </c>
    </row>
    <row r="3539" spans="1:17" hidden="1" x14ac:dyDescent="0.25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 s="3">
        <v>11000000</v>
      </c>
      <c r="M3539" s="3">
        <v>16071990</v>
      </c>
      <c r="N3539" t="s">
        <v>9439</v>
      </c>
      <c r="O3539">
        <v>116</v>
      </c>
      <c r="P3539">
        <f>_xlfn.XLOOKUP(D:D,CPI_Index!E:E,CPI_Index!B:B)</f>
        <v>166.6</v>
      </c>
      <c r="Q3539" s="11">
        <f>M3539*(CPI_Index!$B$112/Movies!P3539)</f>
        <v>29394569.945978392</v>
      </c>
    </row>
    <row r="3540" spans="1:17" hidden="1" x14ac:dyDescent="0.25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 s="3">
        <v>35000000</v>
      </c>
      <c r="M3540" s="3">
        <v>27807627</v>
      </c>
      <c r="N3540" t="s">
        <v>9484</v>
      </c>
      <c r="O3540">
        <v>129</v>
      </c>
      <c r="P3540">
        <f>_xlfn.XLOOKUP(D:D,CPI_Index!E:E,CPI_Index!B:B)</f>
        <v>166.6</v>
      </c>
      <c r="Q3540" s="11">
        <f>M3540*(CPI_Index!$B$112/Movies!P3540)</f>
        <v>50858246.980192073</v>
      </c>
    </row>
    <row r="3541" spans="1:17" hidden="1" x14ac:dyDescent="0.25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 s="3">
        <v>80000000</v>
      </c>
      <c r="M3541" s="3">
        <v>176885658</v>
      </c>
      <c r="N3541" t="s">
        <v>10900</v>
      </c>
      <c r="O3541">
        <v>103</v>
      </c>
      <c r="P3541">
        <f>_xlfn.XLOOKUP(D:D,CPI_Index!E:E,CPI_Index!B:B)</f>
        <v>166.6</v>
      </c>
      <c r="Q3541" s="11">
        <f>M3541*(CPI_Index!$B$112/Movies!P3541)</f>
        <v>323511764.66146457</v>
      </c>
    </row>
    <row r="3542" spans="1:17" hidden="1" x14ac:dyDescent="0.25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 s="3">
        <v>104257</v>
      </c>
      <c r="N3542" t="s">
        <v>10905</v>
      </c>
      <c r="O3542">
        <v>99</v>
      </c>
      <c r="P3542">
        <f>_xlfn.XLOOKUP(D:D,CPI_Index!E:E,CPI_Index!B:B)</f>
        <v>166.6</v>
      </c>
      <c r="Q3542" s="11">
        <f>M3542*(CPI_Index!$B$112/Movies!P3542)</f>
        <v>190678.91896758703</v>
      </c>
    </row>
    <row r="3543" spans="1:17" hidden="1" x14ac:dyDescent="0.25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 s="3">
        <v>25000000</v>
      </c>
      <c r="M3543" s="3">
        <v>10115013</v>
      </c>
      <c r="N3543" t="s">
        <v>9109</v>
      </c>
      <c r="O3543">
        <v>100</v>
      </c>
      <c r="P3543">
        <f>_xlfn.XLOOKUP(D:D,CPI_Index!E:E,CPI_Index!B:B)</f>
        <v>166.6</v>
      </c>
      <c r="Q3543" s="11">
        <f>M3543*(CPI_Index!$B$112/Movies!P3543)</f>
        <v>18499666.633253302</v>
      </c>
    </row>
    <row r="3544" spans="1:17" hidden="1" x14ac:dyDescent="0.25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 s="3">
        <v>1765545</v>
      </c>
      <c r="N3544" t="s">
        <v>10912</v>
      </c>
      <c r="O3544">
        <v>115</v>
      </c>
      <c r="P3544">
        <f>_xlfn.XLOOKUP(D:D,CPI_Index!E:E,CPI_Index!B:B)</f>
        <v>166.6</v>
      </c>
      <c r="Q3544" s="11">
        <f>M3544*(CPI_Index!$B$112/Movies!P3544)</f>
        <v>3229060.9933973588</v>
      </c>
    </row>
    <row r="3545" spans="1:17" hidden="1" x14ac:dyDescent="0.25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 s="3">
        <v>75000000</v>
      </c>
      <c r="M3545" s="3">
        <v>30657854</v>
      </c>
      <c r="N3545" t="s">
        <v>10915</v>
      </c>
      <c r="O3545">
        <v>99</v>
      </c>
      <c r="P3545">
        <f>_xlfn.XLOOKUP(D:D,CPI_Index!E:E,CPI_Index!B:B)</f>
        <v>166.6</v>
      </c>
      <c r="Q3545" s="11">
        <f>M3545*(CPI_Index!$B$112/Movies!P3545)</f>
        <v>56071117.129651859</v>
      </c>
    </row>
    <row r="3546" spans="1:17" hidden="1" x14ac:dyDescent="0.25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 s="3">
        <v>34000000</v>
      </c>
      <c r="M3546" s="3">
        <v>30636478</v>
      </c>
      <c r="N3546" t="s">
        <v>8319</v>
      </c>
      <c r="O3546">
        <v>81</v>
      </c>
      <c r="P3546">
        <f>_xlfn.XLOOKUP(D:D,CPI_Index!E:E,CPI_Index!B:B)</f>
        <v>166.6</v>
      </c>
      <c r="Q3546" s="11">
        <f>M3546*(CPI_Index!$B$112/Movies!P3546)</f>
        <v>56032021.888355345</v>
      </c>
    </row>
    <row r="3547" spans="1:17" hidden="1" x14ac:dyDescent="0.25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 s="3">
        <v>9000000</v>
      </c>
      <c r="M3547" s="3">
        <v>34573780</v>
      </c>
      <c r="N3547" t="s">
        <v>3430</v>
      </c>
      <c r="O3547">
        <v>120</v>
      </c>
      <c r="P3547">
        <f>_xlfn.XLOOKUP(D:D,CPI_Index!E:E,CPI_Index!B:B)</f>
        <v>166.6</v>
      </c>
      <c r="Q3547" s="11">
        <f>M3547*(CPI_Index!$B$112/Movies!P3547)</f>
        <v>63233077.827130854</v>
      </c>
    </row>
    <row r="3548" spans="1:17" hidden="1" x14ac:dyDescent="0.25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 s="3">
        <v>13000000</v>
      </c>
      <c r="M3548" s="3">
        <v>6262878</v>
      </c>
      <c r="N3548" t="s">
        <v>10925</v>
      </c>
      <c r="O3548">
        <v>94</v>
      </c>
      <c r="P3548">
        <f>_xlfn.XLOOKUP(D:D,CPI_Index!E:E,CPI_Index!B:B)</f>
        <v>166.6</v>
      </c>
      <c r="Q3548" s="11">
        <f>M3548*(CPI_Index!$B$112/Movies!P3548)</f>
        <v>11454375.309723889</v>
      </c>
    </row>
    <row r="3549" spans="1:17" hidden="1" x14ac:dyDescent="0.25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 s="3">
        <v>254441</v>
      </c>
      <c r="N3549" t="s">
        <v>1985</v>
      </c>
      <c r="O3549">
        <v>98</v>
      </c>
      <c r="P3549">
        <f>_xlfn.XLOOKUP(D:D,CPI_Index!E:E,CPI_Index!B:B)</f>
        <v>166.6</v>
      </c>
      <c r="Q3549" s="11">
        <f>M3549*(CPI_Index!$B$112/Movies!P3549)</f>
        <v>465355.17827130854</v>
      </c>
    </row>
    <row r="3550" spans="1:17" hidden="1" x14ac:dyDescent="0.25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 s="3">
        <v>55000000</v>
      </c>
      <c r="M3550" s="3">
        <v>16649768</v>
      </c>
      <c r="N3550" t="s">
        <v>23</v>
      </c>
      <c r="O3550">
        <v>127</v>
      </c>
      <c r="P3550">
        <f>_xlfn.XLOOKUP(D:D,CPI_Index!E:E,CPI_Index!B:B)</f>
        <v>166.6</v>
      </c>
      <c r="Q3550" s="11">
        <f>M3550*(CPI_Index!$B$112/Movies!P3550)</f>
        <v>30451286.37214886</v>
      </c>
    </row>
    <row r="3551" spans="1:17" hidden="1" x14ac:dyDescent="0.25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 s="3">
        <v>2259680</v>
      </c>
      <c r="N3551" t="s">
        <v>10935</v>
      </c>
      <c r="O3551">
        <v>162</v>
      </c>
      <c r="P3551">
        <f>_xlfn.XLOOKUP(D:D,CPI_Index!E:E,CPI_Index!B:B)</f>
        <v>166.6</v>
      </c>
      <c r="Q3551" s="11">
        <f>M3551*(CPI_Index!$B$112/Movies!P3551)</f>
        <v>4132800.0960384151</v>
      </c>
    </row>
    <row r="3552" spans="1:17" hidden="1" x14ac:dyDescent="0.25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 s="3">
        <v>75000000</v>
      </c>
      <c r="M3552" s="3">
        <v>93900680</v>
      </c>
      <c r="N3552" t="s">
        <v>9686</v>
      </c>
      <c r="O3552">
        <v>105</v>
      </c>
      <c r="P3552">
        <f>_xlfn.XLOOKUP(D:D,CPI_Index!E:E,CPI_Index!B:B)</f>
        <v>166.6</v>
      </c>
      <c r="Q3552" s="11">
        <f>M3552*(CPI_Index!$B$112/Movies!P3552)</f>
        <v>171737918.34333733</v>
      </c>
    </row>
    <row r="3553" spans="1:17" hidden="1" x14ac:dyDescent="0.25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 s="3">
        <v>2015406</v>
      </c>
      <c r="N3553" t="s">
        <v>10942</v>
      </c>
      <c r="O3553">
        <v>101</v>
      </c>
      <c r="P3553">
        <f>_xlfn.XLOOKUP(D:D,CPI_Index!E:E,CPI_Index!B:B)</f>
        <v>166.6</v>
      </c>
      <c r="Q3553" s="11">
        <f>M3553*(CPI_Index!$B$112/Movies!P3553)</f>
        <v>3686039.6650660262</v>
      </c>
    </row>
    <row r="3554" spans="1:17" hidden="1" x14ac:dyDescent="0.25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 s="3">
        <v>752122</v>
      </c>
      <c r="N3554" t="s">
        <v>2026</v>
      </c>
      <c r="O3554">
        <v>106</v>
      </c>
      <c r="P3554">
        <f>_xlfn.XLOOKUP(D:D,CPI_Index!E:E,CPI_Index!B:B)</f>
        <v>166.6</v>
      </c>
      <c r="Q3554" s="11">
        <f>M3554*(CPI_Index!$B$112/Movies!P3554)</f>
        <v>1375579.6722689075</v>
      </c>
    </row>
    <row r="3555" spans="1:17" hidden="1" x14ac:dyDescent="0.25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 s="3">
        <v>50000000</v>
      </c>
      <c r="M3555" s="3">
        <v>13042112</v>
      </c>
      <c r="N3555" t="s">
        <v>10949</v>
      </c>
      <c r="O3555">
        <v>145</v>
      </c>
      <c r="P3555">
        <f>_xlfn.XLOOKUP(D:D,CPI_Index!E:E,CPI_Index!B:B)</f>
        <v>166.6</v>
      </c>
      <c r="Q3555" s="11">
        <f>M3555*(CPI_Index!$B$112/Movies!P3555)</f>
        <v>23853130.410564225</v>
      </c>
    </row>
    <row r="3556" spans="1:17" hidden="1" x14ac:dyDescent="0.25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 s="3">
        <v>45000000</v>
      </c>
      <c r="M3556" s="3">
        <v>10667893</v>
      </c>
      <c r="N3556" t="s">
        <v>2100</v>
      </c>
      <c r="O3556">
        <v>83</v>
      </c>
      <c r="P3556">
        <f>_xlfn.XLOOKUP(D:D,CPI_Index!E:E,CPI_Index!B:B)</f>
        <v>166.6</v>
      </c>
      <c r="Q3556" s="11">
        <f>M3556*(CPI_Index!$B$112/Movies!P3556)</f>
        <v>19510846.32112845</v>
      </c>
    </row>
    <row r="3557" spans="1:17" hidden="1" x14ac:dyDescent="0.25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 s="3">
        <v>92000000</v>
      </c>
      <c r="M3557" s="3">
        <v>113996937</v>
      </c>
      <c r="N3557" t="s">
        <v>9109</v>
      </c>
      <c r="O3557">
        <v>148</v>
      </c>
      <c r="P3557">
        <f>_xlfn.XLOOKUP(D:D,CPI_Index!E:E,CPI_Index!B:B)</f>
        <v>166.6</v>
      </c>
      <c r="Q3557" s="11">
        <f>M3557*(CPI_Index!$B$112/Movies!P3557)</f>
        <v>208492597.26230493</v>
      </c>
    </row>
    <row r="3558" spans="1:17" hidden="1" x14ac:dyDescent="0.25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  <c r="P3558">
        <f>_xlfn.XLOOKUP(D:D,CPI_Index!E:E,CPI_Index!B:B)</f>
        <v>166.6</v>
      </c>
      <c r="Q3558" s="11">
        <f>M3558*(CPI_Index!$B$112/Movies!P3558)</f>
        <v>0</v>
      </c>
    </row>
    <row r="3559" spans="1:17" hidden="1" x14ac:dyDescent="0.25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 s="3">
        <v>23000000</v>
      </c>
      <c r="M3559" s="3">
        <v>10827816</v>
      </c>
      <c r="N3559" t="s">
        <v>31</v>
      </c>
      <c r="O3559">
        <v>102</v>
      </c>
      <c r="P3559">
        <f>_xlfn.XLOOKUP(D:D,CPI_Index!E:E,CPI_Index!B:B)</f>
        <v>166.6</v>
      </c>
      <c r="Q3559" s="11">
        <f>M3559*(CPI_Index!$B$112/Movies!P3559)</f>
        <v>19803334.545018006</v>
      </c>
    </row>
    <row r="3560" spans="1:17" hidden="1" x14ac:dyDescent="0.25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 s="3">
        <v>28000000</v>
      </c>
      <c r="M3560" s="3">
        <v>8891623</v>
      </c>
      <c r="N3560" t="s">
        <v>10961</v>
      </c>
      <c r="O3560">
        <v>119</v>
      </c>
      <c r="P3560">
        <f>_xlfn.XLOOKUP(D:D,CPI_Index!E:E,CPI_Index!B:B)</f>
        <v>166.6</v>
      </c>
      <c r="Q3560" s="11">
        <f>M3560*(CPI_Index!$B$112/Movies!P3560)</f>
        <v>16262170.036614645</v>
      </c>
    </row>
    <row r="3561" spans="1:17" hidden="1" x14ac:dyDescent="0.25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 s="3">
        <v>12000000</v>
      </c>
      <c r="M3561" s="3">
        <v>36450736</v>
      </c>
      <c r="N3561" t="s">
        <v>10965</v>
      </c>
      <c r="O3561">
        <v>97</v>
      </c>
      <c r="P3561">
        <f>_xlfn.XLOOKUP(D:D,CPI_Index!E:E,CPI_Index!B:B)</f>
        <v>166.6</v>
      </c>
      <c r="Q3561" s="11">
        <f>M3561*(CPI_Index!$B$112/Movies!P3561)</f>
        <v>66665901.915966384</v>
      </c>
    </row>
    <row r="3562" spans="1:17" hidden="1" x14ac:dyDescent="0.25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 s="3">
        <v>65000000</v>
      </c>
      <c r="M3562" s="3">
        <v>36850101</v>
      </c>
      <c r="N3562" t="s">
        <v>1724</v>
      </c>
      <c r="O3562">
        <v>94</v>
      </c>
      <c r="P3562">
        <f>_xlfn.XLOOKUP(D:D,CPI_Index!E:E,CPI_Index!B:B)</f>
        <v>166.6</v>
      </c>
      <c r="Q3562" s="11">
        <f>M3562*(CPI_Index!$B$112/Movies!P3562)</f>
        <v>67396313.17346938</v>
      </c>
    </row>
    <row r="3563" spans="1:17" hidden="1" x14ac:dyDescent="0.25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  <c r="P3563">
        <f>_xlfn.XLOOKUP(D:D,CPI_Index!E:E,CPI_Index!B:B)</f>
        <v>166.6</v>
      </c>
      <c r="Q3563" s="11">
        <f>M3563*(CPI_Index!$B$112/Movies!P3563)</f>
        <v>0</v>
      </c>
    </row>
    <row r="3564" spans="1:17" hidden="1" x14ac:dyDescent="0.25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 s="3">
        <v>23000000</v>
      </c>
      <c r="M3564" s="3">
        <v>23631929</v>
      </c>
      <c r="N3564" t="s">
        <v>9109</v>
      </c>
      <c r="O3564">
        <v>114</v>
      </c>
      <c r="P3564">
        <f>_xlfn.XLOOKUP(D:D,CPI_Index!E:E,CPI_Index!B:B)</f>
        <v>166.6</v>
      </c>
      <c r="Q3564" s="11">
        <f>M3564*(CPI_Index!$B$112/Movies!P3564)</f>
        <v>43221181.070228092</v>
      </c>
    </row>
    <row r="3565" spans="1:17" hidden="1" x14ac:dyDescent="0.25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 s="3">
        <v>38000000</v>
      </c>
      <c r="M3565" s="3">
        <v>635096</v>
      </c>
      <c r="N3565" t="s">
        <v>61</v>
      </c>
      <c r="O3565">
        <v>138</v>
      </c>
      <c r="P3565">
        <f>_xlfn.XLOOKUP(D:D,CPI_Index!E:E,CPI_Index!B:B)</f>
        <v>166.6</v>
      </c>
      <c r="Q3565" s="11">
        <f>M3565*(CPI_Index!$B$112/Movies!P3565)</f>
        <v>1161547.1260504201</v>
      </c>
    </row>
    <row r="3566" spans="1:17" hidden="1" x14ac:dyDescent="0.25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 s="3">
        <v>6000000</v>
      </c>
      <c r="M3566" s="3">
        <v>6852450</v>
      </c>
      <c r="N3566" t="s">
        <v>10979</v>
      </c>
      <c r="O3566">
        <v>101</v>
      </c>
      <c r="P3566">
        <f>_xlfn.XLOOKUP(D:D,CPI_Index!E:E,CPI_Index!B:B)</f>
        <v>166.6</v>
      </c>
      <c r="Q3566" s="11">
        <f>M3566*(CPI_Index!$B$112/Movies!P3566)</f>
        <v>12532662.154861944</v>
      </c>
    </row>
    <row r="3567" spans="1:17" hidden="1" x14ac:dyDescent="0.25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 s="3">
        <v>80000000</v>
      </c>
      <c r="M3567" s="3">
        <v>35242897</v>
      </c>
      <c r="N3567" t="s">
        <v>4878</v>
      </c>
      <c r="O3567">
        <v>122</v>
      </c>
      <c r="P3567">
        <f>_xlfn.XLOOKUP(D:D,CPI_Index!E:E,CPI_Index!B:B)</f>
        <v>166.6</v>
      </c>
      <c r="Q3567" s="11">
        <f>M3567*(CPI_Index!$B$112/Movies!P3567)</f>
        <v>64456847.034213684</v>
      </c>
    </row>
    <row r="3568" spans="1:17" hidden="1" x14ac:dyDescent="0.25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 s="3">
        <v>7918035</v>
      </c>
      <c r="N3568" t="s">
        <v>10036</v>
      </c>
      <c r="O3568">
        <v>181</v>
      </c>
      <c r="P3568">
        <f>_xlfn.XLOOKUP(D:D,CPI_Index!E:E,CPI_Index!B:B)</f>
        <v>166.6</v>
      </c>
      <c r="Q3568" s="11">
        <f>M3568*(CPI_Index!$B$112/Movies!P3568)</f>
        <v>14481544.204681873</v>
      </c>
    </row>
    <row r="3569" spans="1:17" hidden="1" x14ac:dyDescent="0.25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 s="3">
        <v>64000000</v>
      </c>
      <c r="M3569" s="3">
        <v>74608570</v>
      </c>
      <c r="N3569" t="s">
        <v>31</v>
      </c>
      <c r="O3569">
        <v>133</v>
      </c>
      <c r="P3569">
        <f>_xlfn.XLOOKUP(D:D,CPI_Index!E:E,CPI_Index!B:B)</f>
        <v>166.6</v>
      </c>
      <c r="Q3569" s="11">
        <f>M3569*(CPI_Index!$B$112/Movies!P3569)</f>
        <v>136453969.26170468</v>
      </c>
    </row>
    <row r="3570" spans="1:17" hidden="1" x14ac:dyDescent="0.25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 s="3">
        <v>75000000</v>
      </c>
      <c r="M3570" s="3">
        <v>54264342</v>
      </c>
      <c r="N3570" t="s">
        <v>5109</v>
      </c>
      <c r="O3570">
        <v>102</v>
      </c>
      <c r="P3570">
        <f>_xlfn.XLOOKUP(D:D,CPI_Index!E:E,CPI_Index!B:B)</f>
        <v>166.6</v>
      </c>
      <c r="Q3570" s="11">
        <f>M3570*(CPI_Index!$B$112/Movies!P3570)</f>
        <v>99245768.351740688</v>
      </c>
    </row>
    <row r="3571" spans="1:17" hidden="1" x14ac:dyDescent="0.25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 s="3">
        <v>1632567</v>
      </c>
      <c r="N3571" t="s">
        <v>2031</v>
      </c>
      <c r="O3571">
        <v>109</v>
      </c>
      <c r="P3571">
        <f>_xlfn.XLOOKUP(D:D,CPI_Index!E:E,CPI_Index!B:B)</f>
        <v>166.6</v>
      </c>
      <c r="Q3571" s="11">
        <f>M3571*(CPI_Index!$B$112/Movies!P3571)</f>
        <v>2985853.330732293</v>
      </c>
    </row>
    <row r="3572" spans="1:17" hidden="1" x14ac:dyDescent="0.25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 s="3">
        <v>80000000</v>
      </c>
      <c r="M3572" s="3">
        <v>90874570</v>
      </c>
      <c r="N3572" t="s">
        <v>1724</v>
      </c>
      <c r="O3572">
        <v>75</v>
      </c>
      <c r="P3572">
        <f>_xlfn.XLOOKUP(D:D,CPI_Index!E:E,CPI_Index!B:B)</f>
        <v>166.6</v>
      </c>
      <c r="Q3572" s="11">
        <f>M3572*(CPI_Index!$B$112/Movies!P3572)</f>
        <v>166203370.22208884</v>
      </c>
    </row>
    <row r="3573" spans="1:17" hidden="1" x14ac:dyDescent="0.25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 s="3">
        <v>21000000</v>
      </c>
      <c r="M3573" s="3">
        <v>17762705</v>
      </c>
      <c r="N3573" t="s">
        <v>80</v>
      </c>
      <c r="O3573">
        <v>104</v>
      </c>
      <c r="P3573">
        <f>_xlfn.XLOOKUP(D:D,CPI_Index!E:E,CPI_Index!B:B)</f>
        <v>166.6</v>
      </c>
      <c r="Q3573" s="11">
        <f>M3573*(CPI_Index!$B$112/Movies!P3573)</f>
        <v>32486771.98979592</v>
      </c>
    </row>
    <row r="3574" spans="1:17" hidden="1" x14ac:dyDescent="0.25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 s="3">
        <v>75000000</v>
      </c>
      <c r="M3574" s="3">
        <v>19598588</v>
      </c>
      <c r="N3574" t="s">
        <v>2026</v>
      </c>
      <c r="O3574">
        <v>109</v>
      </c>
      <c r="P3574">
        <f>_xlfn.XLOOKUP(D:D,CPI_Index!E:E,CPI_Index!B:B)</f>
        <v>166.6</v>
      </c>
      <c r="Q3574" s="11">
        <f>M3574*(CPI_Index!$B$112/Movies!P3574)</f>
        <v>35844476.372148857</v>
      </c>
    </row>
    <row r="3575" spans="1:17" hidden="1" x14ac:dyDescent="0.25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 s="3">
        <v>24000000</v>
      </c>
      <c r="M3575" s="3">
        <v>22323612</v>
      </c>
      <c r="N3575" t="s">
        <v>11003</v>
      </c>
      <c r="O3575">
        <v>87</v>
      </c>
      <c r="P3575">
        <f>_xlfn.XLOOKUP(D:D,CPI_Index!E:E,CPI_Index!B:B)</f>
        <v>166.6</v>
      </c>
      <c r="Q3575" s="11">
        <f>M3575*(CPI_Index!$B$112/Movies!P3575)</f>
        <v>40828358.801920764</v>
      </c>
    </row>
    <row r="3576" spans="1:17" hidden="1" x14ac:dyDescent="0.25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 s="3">
        <v>259510</v>
      </c>
      <c r="N3576" t="s">
        <v>6713</v>
      </c>
      <c r="O3576">
        <v>118</v>
      </c>
      <c r="P3576">
        <f>_xlfn.XLOOKUP(D:D,CPI_Index!E:E,CPI_Index!B:B)</f>
        <v>166.6</v>
      </c>
      <c r="Q3576" s="11">
        <f>M3576*(CPI_Index!$B$112/Movies!P3576)</f>
        <v>474626.0324129652</v>
      </c>
    </row>
    <row r="3577" spans="1:17" hidden="1" x14ac:dyDescent="0.25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 s="3">
        <v>35000000</v>
      </c>
      <c r="M3577" s="3">
        <v>17589705</v>
      </c>
      <c r="N3577" t="s">
        <v>11011</v>
      </c>
      <c r="O3577">
        <v>109</v>
      </c>
      <c r="P3577">
        <f>_xlfn.XLOOKUP(D:D,CPI_Index!E:E,CPI_Index!B:B)</f>
        <v>166.6</v>
      </c>
      <c r="Q3577" s="11">
        <f>M3577*(CPI_Index!$B$112/Movies!P3577)</f>
        <v>32170366.827731092</v>
      </c>
    </row>
    <row r="3578" spans="1:17" hidden="1" x14ac:dyDescent="0.25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 s="3">
        <v>6000000</v>
      </c>
      <c r="M3578" s="3">
        <v>25059640</v>
      </c>
      <c r="N3578" t="s">
        <v>10727</v>
      </c>
      <c r="O3578">
        <v>106</v>
      </c>
      <c r="P3578">
        <f>_xlfn.XLOOKUP(D:D,CPI_Index!E:E,CPI_Index!B:B)</f>
        <v>166.6</v>
      </c>
      <c r="Q3578" s="11">
        <f>M3578*(CPI_Index!$B$112/Movies!P3578)</f>
        <v>45832366.794717886</v>
      </c>
    </row>
    <row r="3579" spans="1:17" hidden="1" x14ac:dyDescent="0.25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 s="3">
        <v>15000000</v>
      </c>
      <c r="M3579" s="3">
        <v>4488529</v>
      </c>
      <c r="N3579" t="s">
        <v>11016</v>
      </c>
      <c r="O3579">
        <v>112</v>
      </c>
      <c r="P3579">
        <f>_xlfn.XLOOKUP(D:D,CPI_Index!E:E,CPI_Index!B:B)</f>
        <v>166.6</v>
      </c>
      <c r="Q3579" s="11">
        <f>M3579*(CPI_Index!$B$112/Movies!P3579)</f>
        <v>8209212.4027611045</v>
      </c>
    </row>
    <row r="3580" spans="1:17" hidden="1" x14ac:dyDescent="0.25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 s="3">
        <v>4000000</v>
      </c>
      <c r="M3580" s="3">
        <v>2924635</v>
      </c>
      <c r="N3580" t="s">
        <v>11020</v>
      </c>
      <c r="O3580">
        <v>94</v>
      </c>
      <c r="P3580">
        <f>_xlfn.XLOOKUP(D:D,CPI_Index!E:E,CPI_Index!B:B)</f>
        <v>166.6</v>
      </c>
      <c r="Q3580" s="11">
        <f>M3580*(CPI_Index!$B$112/Movies!P3580)</f>
        <v>5348957.2899159659</v>
      </c>
    </row>
    <row r="3581" spans="1:17" hidden="1" x14ac:dyDescent="0.25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 s="3">
        <v>33000000</v>
      </c>
      <c r="M3581" s="3">
        <v>8408835</v>
      </c>
      <c r="N3581" t="s">
        <v>11023</v>
      </c>
      <c r="O3581">
        <v>124</v>
      </c>
      <c r="P3581">
        <f>_xlfn.XLOOKUP(D:D,CPI_Index!E:E,CPI_Index!B:B)</f>
        <v>166.6</v>
      </c>
      <c r="Q3581" s="11">
        <f>M3581*(CPI_Index!$B$112/Movies!P3581)</f>
        <v>15379183.820528211</v>
      </c>
    </row>
    <row r="3582" spans="1:17" hidden="1" x14ac:dyDescent="0.25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 s="3">
        <v>26000000</v>
      </c>
      <c r="M3582" s="3">
        <v>11683047</v>
      </c>
      <c r="N3582" t="s">
        <v>11003</v>
      </c>
      <c r="O3582">
        <v>73</v>
      </c>
      <c r="P3582">
        <f>_xlfn.XLOOKUP(D:D,CPI_Index!E:E,CPI_Index!B:B)</f>
        <v>166.6</v>
      </c>
      <c r="Q3582" s="11">
        <f>M3582*(CPI_Index!$B$112/Movies!P3582)</f>
        <v>21367493.522809122</v>
      </c>
    </row>
    <row r="3583" spans="1:17" hidden="1" x14ac:dyDescent="0.25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 s="3">
        <v>30000000</v>
      </c>
      <c r="M3583" s="3">
        <v>12017369</v>
      </c>
      <c r="N3583" t="s">
        <v>1546</v>
      </c>
      <c r="O3583">
        <v>100</v>
      </c>
      <c r="P3583">
        <f>_xlfn.XLOOKUP(D:D,CPI_Index!E:E,CPI_Index!B:B)</f>
        <v>166.6</v>
      </c>
      <c r="Q3583" s="11">
        <f>M3583*(CPI_Index!$B$112/Movies!P3583)</f>
        <v>21978945.584033612</v>
      </c>
    </row>
    <row r="3584" spans="1:17" hidden="1" x14ac:dyDescent="0.25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 s="3">
        <v>6208548</v>
      </c>
      <c r="N3584" t="s">
        <v>11033</v>
      </c>
      <c r="O3584">
        <v>160</v>
      </c>
      <c r="P3584">
        <f>_xlfn.XLOOKUP(D:D,CPI_Index!E:E,CPI_Index!B:B)</f>
        <v>166.6</v>
      </c>
      <c r="Q3584" s="11">
        <f>M3584*(CPI_Index!$B$112/Movies!P3584)</f>
        <v>11355009.457382953</v>
      </c>
    </row>
    <row r="3585" spans="1:17" hidden="1" x14ac:dyDescent="0.25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 s="3">
        <v>80000000</v>
      </c>
      <c r="M3585" s="3">
        <v>34105207</v>
      </c>
      <c r="N3585" t="s">
        <v>11036</v>
      </c>
      <c r="O3585">
        <v>126</v>
      </c>
      <c r="P3585">
        <f>_xlfn.XLOOKUP(D:D,CPI_Index!E:E,CPI_Index!B:B)</f>
        <v>166.6</v>
      </c>
      <c r="Q3585" s="11">
        <f>M3585*(CPI_Index!$B$112/Movies!P3585)</f>
        <v>62376089.873349339</v>
      </c>
    </row>
    <row r="3586" spans="1:17" hidden="1" x14ac:dyDescent="0.25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 s="3">
        <v>70000000</v>
      </c>
      <c r="M3586" s="3">
        <v>9974410</v>
      </c>
      <c r="N3586" t="s">
        <v>61</v>
      </c>
      <c r="O3586">
        <v>77</v>
      </c>
      <c r="P3586">
        <f>_xlfn.XLOOKUP(D:D,CPI_Index!E:E,CPI_Index!B:B)</f>
        <v>166.6</v>
      </c>
      <c r="Q3586" s="11">
        <f>M3586*(CPI_Index!$B$112/Movies!P3586)</f>
        <v>18242513.367346939</v>
      </c>
    </row>
    <row r="3587" spans="1:17" hidden="1" x14ac:dyDescent="0.25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 s="3">
        <v>38000000</v>
      </c>
      <c r="M3587" s="3">
        <v>28121100</v>
      </c>
      <c r="N3587" t="s">
        <v>31</v>
      </c>
      <c r="O3587">
        <v>106</v>
      </c>
      <c r="P3587">
        <f>_xlfn.XLOOKUP(D:D,CPI_Index!E:E,CPI_Index!B:B)</f>
        <v>166.6</v>
      </c>
      <c r="Q3587" s="11">
        <f>M3587*(CPI_Index!$B$112/Movies!P3587)</f>
        <v>51431567.647058822</v>
      </c>
    </row>
    <row r="3588" spans="1:17" hidden="1" x14ac:dyDescent="0.25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 s="3">
        <v>7000000</v>
      </c>
      <c r="M3588" s="3">
        <v>7302522</v>
      </c>
      <c r="N3588" t="s">
        <v>3744</v>
      </c>
      <c r="O3588">
        <v>96</v>
      </c>
      <c r="P3588">
        <f>_xlfn.XLOOKUP(D:D,CPI_Index!E:E,CPI_Index!B:B)</f>
        <v>166.6</v>
      </c>
      <c r="Q3588" s="11">
        <f>M3588*(CPI_Index!$B$112/Movies!P3588)</f>
        <v>13355813.045618247</v>
      </c>
    </row>
    <row r="3589" spans="1:17" hidden="1" x14ac:dyDescent="0.25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 s="3">
        <v>461259</v>
      </c>
      <c r="N3589" t="s">
        <v>6116</v>
      </c>
      <c r="O3589">
        <v>122</v>
      </c>
      <c r="P3589">
        <f>_xlfn.XLOOKUP(D:D,CPI_Index!E:E,CPI_Index!B:B)</f>
        <v>166.6</v>
      </c>
      <c r="Q3589" s="11">
        <f>M3589*(CPI_Index!$B$112/Movies!P3589)</f>
        <v>843611.14825930377</v>
      </c>
    </row>
    <row r="3590" spans="1:17" hidden="1" x14ac:dyDescent="0.25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 s="3">
        <v>6000000</v>
      </c>
      <c r="M3590" s="3">
        <v>4398989</v>
      </c>
      <c r="N3590" t="s">
        <v>8625</v>
      </c>
      <c r="O3590">
        <v>96</v>
      </c>
      <c r="P3590">
        <f>_xlfn.XLOOKUP(D:D,CPI_Index!E:E,CPI_Index!B:B)</f>
        <v>166.6</v>
      </c>
      <c r="Q3590" s="11">
        <f>M3590*(CPI_Index!$B$112/Movies!P3590)</f>
        <v>8045449.8697478995</v>
      </c>
    </row>
    <row r="3591" spans="1:17" hidden="1" x14ac:dyDescent="0.25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 s="3">
        <v>13000000</v>
      </c>
      <c r="M3591" s="3">
        <v>12924063</v>
      </c>
      <c r="N3591" t="s">
        <v>11054</v>
      </c>
      <c r="O3591">
        <v>99</v>
      </c>
      <c r="P3591">
        <f>_xlfn.XLOOKUP(D:D,CPI_Index!E:E,CPI_Index!B:B)</f>
        <v>166.6</v>
      </c>
      <c r="Q3591" s="11">
        <f>M3591*(CPI_Index!$B$112/Movies!P3591)</f>
        <v>23637226.867346939</v>
      </c>
    </row>
    <row r="3592" spans="1:17" hidden="1" x14ac:dyDescent="0.25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 s="3">
        <v>50000000</v>
      </c>
      <c r="M3592" s="3">
        <v>58900031</v>
      </c>
      <c r="N3592" t="s">
        <v>5109</v>
      </c>
      <c r="O3592">
        <v>95</v>
      </c>
      <c r="P3592">
        <f>_xlfn.XLOOKUP(D:D,CPI_Index!E:E,CPI_Index!B:B)</f>
        <v>166.6</v>
      </c>
      <c r="Q3592" s="11">
        <f>M3592*(CPI_Index!$B$112/Movies!P3592)</f>
        <v>107724126.32472989</v>
      </c>
    </row>
    <row r="3593" spans="1:17" hidden="1" x14ac:dyDescent="0.25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 s="3">
        <v>4177818</v>
      </c>
      <c r="N3593" t="s">
        <v>11061</v>
      </c>
      <c r="O3593">
        <v>96</v>
      </c>
      <c r="P3593">
        <f>_xlfn.XLOOKUP(D:D,CPI_Index!E:E,CPI_Index!B:B)</f>
        <v>166.6</v>
      </c>
      <c r="Q3593" s="11">
        <f>M3593*(CPI_Index!$B$112/Movies!P3593)</f>
        <v>7640943.2448979588</v>
      </c>
    </row>
    <row r="3594" spans="1:17" hidden="1" x14ac:dyDescent="0.25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 s="3">
        <v>30000000</v>
      </c>
      <c r="M3594" s="3">
        <v>133949270</v>
      </c>
      <c r="N3594" t="s">
        <v>11065</v>
      </c>
      <c r="O3594">
        <v>99</v>
      </c>
      <c r="P3594">
        <f>_xlfn.XLOOKUP(D:D,CPI_Index!E:E,CPI_Index!B:B)</f>
        <v>166.6</v>
      </c>
      <c r="Q3594" s="11">
        <f>M3594*(CPI_Index!$B$112/Movies!P3594)</f>
        <v>244984049.03361344</v>
      </c>
    </row>
    <row r="3595" spans="1:17" hidden="1" x14ac:dyDescent="0.25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 s="3">
        <v>29750000</v>
      </c>
      <c r="M3595" s="3">
        <v>4525794</v>
      </c>
      <c r="N3595" t="s">
        <v>8735</v>
      </c>
      <c r="O3595">
        <v>95</v>
      </c>
      <c r="P3595">
        <f>_xlfn.XLOOKUP(D:D,CPI_Index!E:E,CPI_Index!B:B)</f>
        <v>166.6</v>
      </c>
      <c r="Q3595" s="11">
        <f>M3595*(CPI_Index!$B$112/Movies!P3595)</f>
        <v>8277367.5378151257</v>
      </c>
    </row>
    <row r="3596" spans="1:17" hidden="1" x14ac:dyDescent="0.25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 s="3">
        <v>5250000</v>
      </c>
      <c r="M3596" s="3">
        <v>10155690</v>
      </c>
      <c r="N3596" t="s">
        <v>11070</v>
      </c>
      <c r="O3596">
        <v>91</v>
      </c>
      <c r="P3596">
        <f>_xlfn.XLOOKUP(D:D,CPI_Index!E:E,CPI_Index!B:B)</f>
        <v>166.6</v>
      </c>
      <c r="Q3596" s="11">
        <f>M3596*(CPI_Index!$B$112/Movies!P3596)</f>
        <v>18574062.082833134</v>
      </c>
    </row>
    <row r="3597" spans="1:17" hidden="1" x14ac:dyDescent="0.25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 s="3">
        <v>60000000</v>
      </c>
      <c r="M3597" s="3">
        <v>22365133</v>
      </c>
      <c r="N3597" t="s">
        <v>118</v>
      </c>
      <c r="O3597">
        <v>128</v>
      </c>
      <c r="P3597">
        <f>_xlfn.XLOOKUP(D:D,CPI_Index!E:E,CPI_Index!B:B)</f>
        <v>166.6</v>
      </c>
      <c r="Q3597" s="11">
        <f>M3597*(CPI_Index!$B$112/Movies!P3597)</f>
        <v>40904297.869747899</v>
      </c>
    </row>
    <row r="3598" spans="1:17" hidden="1" x14ac:dyDescent="0.25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 s="3">
        <v>14000000</v>
      </c>
      <c r="M3598" s="3">
        <v>18542974</v>
      </c>
      <c r="N3598" t="s">
        <v>10852</v>
      </c>
      <c r="O3598">
        <v>97</v>
      </c>
      <c r="P3598">
        <f>_xlfn.XLOOKUP(D:D,CPI_Index!E:E,CPI_Index!B:B)</f>
        <v>166.6</v>
      </c>
      <c r="Q3598" s="11">
        <f>M3598*(CPI_Index!$B$112/Movies!P3598)</f>
        <v>33913830.599039614</v>
      </c>
    </row>
    <row r="3599" spans="1:17" hidden="1" x14ac:dyDescent="0.25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 s="3">
        <v>5453</v>
      </c>
      <c r="N3599" t="s">
        <v>9972</v>
      </c>
      <c r="O3599">
        <v>96</v>
      </c>
      <c r="P3599">
        <f>_xlfn.XLOOKUP(D:D,CPI_Index!E:E,CPI_Index!B:B)</f>
        <v>166.6</v>
      </c>
      <c r="Q3599" s="11">
        <f>M3599*(CPI_Index!$B$112/Movies!P3599)</f>
        <v>9973.1638655462175</v>
      </c>
    </row>
    <row r="3600" spans="1:17" hidden="1" x14ac:dyDescent="0.25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 s="3">
        <v>12000000</v>
      </c>
      <c r="M3600" s="3">
        <v>14401563</v>
      </c>
      <c r="N3600" t="s">
        <v>11079</v>
      </c>
      <c r="O3600">
        <v>117</v>
      </c>
      <c r="P3600">
        <f>_xlfn.XLOOKUP(D:D,CPI_Index!E:E,CPI_Index!B:B)</f>
        <v>166.6</v>
      </c>
      <c r="Q3600" s="11">
        <f>M3600*(CPI_Index!$B$112/Movies!P3600)</f>
        <v>26339473.265906364</v>
      </c>
    </row>
    <row r="3601" spans="1:17" hidden="1" x14ac:dyDescent="0.25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 s="3">
        <v>30000000</v>
      </c>
      <c r="M3601" s="3">
        <v>4197729</v>
      </c>
      <c r="N3601" t="s">
        <v>31</v>
      </c>
      <c r="O3601">
        <v>108</v>
      </c>
      <c r="P3601">
        <f>_xlfn.XLOOKUP(D:D,CPI_Index!E:E,CPI_Index!B:B)</f>
        <v>166.6</v>
      </c>
      <c r="Q3601" s="11">
        <f>M3601*(CPI_Index!$B$112/Movies!P3601)</f>
        <v>7677359.1014405759</v>
      </c>
    </row>
    <row r="3602" spans="1:17" hidden="1" x14ac:dyDescent="0.25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 s="3">
        <v>10000000</v>
      </c>
      <c r="M3602" s="3">
        <v>10920544</v>
      </c>
      <c r="N3602" t="s">
        <v>11083</v>
      </c>
      <c r="O3602">
        <v>118</v>
      </c>
      <c r="P3602">
        <f>_xlfn.XLOOKUP(D:D,CPI_Index!E:E,CPI_Index!B:B)</f>
        <v>166.6</v>
      </c>
      <c r="Q3602" s="11">
        <f>M3602*(CPI_Index!$B$112/Movies!P3602)</f>
        <v>19972927.711884752</v>
      </c>
    </row>
    <row r="3603" spans="1:17" hidden="1" x14ac:dyDescent="0.25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 s="3">
        <v>92442</v>
      </c>
      <c r="N3603" t="s">
        <v>10437</v>
      </c>
      <c r="O3603">
        <v>94</v>
      </c>
      <c r="P3603">
        <f>_xlfn.XLOOKUP(D:D,CPI_Index!E:E,CPI_Index!B:B)</f>
        <v>166.6</v>
      </c>
      <c r="Q3603" s="11">
        <f>M3603*(CPI_Index!$B$112/Movies!P3603)</f>
        <v>169070.09243697478</v>
      </c>
    </row>
    <row r="3604" spans="1:17" hidden="1" x14ac:dyDescent="0.25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 s="3">
        <v>20000000</v>
      </c>
      <c r="M3604" s="3">
        <v>10570375</v>
      </c>
      <c r="N3604" t="s">
        <v>23</v>
      </c>
      <c r="O3604">
        <v>98</v>
      </c>
      <c r="P3604">
        <f>_xlfn.XLOOKUP(D:D,CPI_Index!E:E,CPI_Index!B:B)</f>
        <v>166.6</v>
      </c>
      <c r="Q3604" s="11">
        <f>M3604*(CPI_Index!$B$112/Movies!P3604)</f>
        <v>19332492.572028812</v>
      </c>
    </row>
    <row r="3605" spans="1:17" hidden="1" x14ac:dyDescent="0.25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 s="3">
        <v>14000000</v>
      </c>
      <c r="M3605" s="3">
        <v>206128</v>
      </c>
      <c r="N3605" t="s">
        <v>11094</v>
      </c>
      <c r="O3605">
        <v>106</v>
      </c>
      <c r="P3605">
        <f>_xlfn.XLOOKUP(D:D,CPI_Index!E:E,CPI_Index!B:B)</f>
        <v>166.6</v>
      </c>
      <c r="Q3605" s="11">
        <f>M3605*(CPI_Index!$B$112/Movies!P3605)</f>
        <v>376994.00720288116</v>
      </c>
    </row>
    <row r="3606" spans="1:17" hidden="1" x14ac:dyDescent="0.25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 s="3">
        <v>94591</v>
      </c>
      <c r="N3606" t="s">
        <v>6116</v>
      </c>
      <c r="O3606">
        <v>102</v>
      </c>
      <c r="P3606">
        <f>_xlfn.XLOOKUP(D:D,CPI_Index!E:E,CPI_Index!B:B)</f>
        <v>166.6</v>
      </c>
      <c r="Q3606" s="11">
        <f>M3606*(CPI_Index!$B$112/Movies!P3606)</f>
        <v>173000.46638655462</v>
      </c>
    </row>
    <row r="3607" spans="1:17" hidden="1" x14ac:dyDescent="0.25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 s="3">
        <v>28000000</v>
      </c>
      <c r="M3607" s="3">
        <v>4555459</v>
      </c>
      <c r="N3607" t="s">
        <v>2092</v>
      </c>
      <c r="O3607">
        <v>112</v>
      </c>
      <c r="P3607">
        <f>_xlfn.XLOOKUP(D:D,CPI_Index!E:E,CPI_Index!B:B)</f>
        <v>166.6</v>
      </c>
      <c r="Q3607" s="11">
        <f>M3607*(CPI_Index!$B$112/Movies!P3607)</f>
        <v>8331622.7929171668</v>
      </c>
    </row>
    <row r="3608" spans="1:17" hidden="1" x14ac:dyDescent="0.25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 s="3">
        <v>30000000</v>
      </c>
      <c r="M3608" s="3">
        <v>11578059</v>
      </c>
      <c r="N3608" t="s">
        <v>3700</v>
      </c>
      <c r="O3608">
        <v>100</v>
      </c>
      <c r="P3608">
        <f>_xlfn.XLOOKUP(D:D,CPI_Index!E:E,CPI_Index!B:B)</f>
        <v>166.6</v>
      </c>
      <c r="Q3608" s="11">
        <f>M3608*(CPI_Index!$B$112/Movies!P3608)</f>
        <v>21175477.654861946</v>
      </c>
    </row>
    <row r="3609" spans="1:17" hidden="1" x14ac:dyDescent="0.25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 s="3">
        <v>25000000</v>
      </c>
      <c r="M3609" s="3">
        <v>24493601</v>
      </c>
      <c r="N3609" t="s">
        <v>2026</v>
      </c>
      <c r="O3609">
        <v>110</v>
      </c>
      <c r="P3609">
        <f>_xlfn.XLOOKUP(D:D,CPI_Index!E:E,CPI_Index!B:B)</f>
        <v>166.6</v>
      </c>
      <c r="Q3609" s="11">
        <f>M3609*(CPI_Index!$B$112/Movies!P3609)</f>
        <v>44797120.196278512</v>
      </c>
    </row>
    <row r="3610" spans="1:17" hidden="1" x14ac:dyDescent="0.25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 s="3">
        <v>35000000</v>
      </c>
      <c r="M3610" s="3">
        <v>23049593</v>
      </c>
      <c r="N3610" t="s">
        <v>61</v>
      </c>
      <c r="O3610">
        <v>127</v>
      </c>
      <c r="P3610">
        <f>_xlfn.XLOOKUP(D:D,CPI_Index!E:E,CPI_Index!B:B)</f>
        <v>166.6</v>
      </c>
      <c r="Q3610" s="11">
        <f>M3610*(CPI_Index!$B$112/Movies!P3610)</f>
        <v>42156128.37394958</v>
      </c>
    </row>
    <row r="3611" spans="1:17" hidden="1" x14ac:dyDescent="0.25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 s="3">
        <v>27000000</v>
      </c>
      <c r="M3611" s="3">
        <v>14936407</v>
      </c>
      <c r="N3611" t="s">
        <v>11108</v>
      </c>
      <c r="O3611">
        <v>124</v>
      </c>
      <c r="P3611">
        <f>_xlfn.XLOOKUP(D:D,CPI_Index!E:E,CPI_Index!B:B)</f>
        <v>166.6</v>
      </c>
      <c r="Q3611" s="11">
        <f>M3611*(CPI_Index!$B$112/Movies!P3611)</f>
        <v>27317666.343937576</v>
      </c>
    </row>
    <row r="3612" spans="1:17" hidden="1" x14ac:dyDescent="0.25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 s="3">
        <v>20000000</v>
      </c>
      <c r="M3612" s="3">
        <v>9177355</v>
      </c>
      <c r="N3612" t="s">
        <v>9686</v>
      </c>
      <c r="O3612">
        <v>88</v>
      </c>
      <c r="P3612">
        <f>_xlfn.XLOOKUP(D:D,CPI_Index!E:E,CPI_Index!B:B)</f>
        <v>166.6</v>
      </c>
      <c r="Q3612" s="11">
        <f>M3612*(CPI_Index!$B$112/Movies!P3612)</f>
        <v>16784754.312725089</v>
      </c>
    </row>
    <row r="3613" spans="1:17" hidden="1" x14ac:dyDescent="0.25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 s="3">
        <v>51000000</v>
      </c>
      <c r="M3613" s="3">
        <v>36911617</v>
      </c>
      <c r="N3613" t="s">
        <v>2026</v>
      </c>
      <c r="O3613">
        <v>101</v>
      </c>
      <c r="P3613">
        <f>_xlfn.XLOOKUP(D:D,CPI_Index!E:E,CPI_Index!B:B)</f>
        <v>166.6</v>
      </c>
      <c r="Q3613" s="11">
        <f>M3613*(CPI_Index!$B$112/Movies!P3613)</f>
        <v>67508821.72809124</v>
      </c>
    </row>
    <row r="3614" spans="1:17" hidden="1" x14ac:dyDescent="0.25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 s="3">
        <v>7000000</v>
      </c>
      <c r="M3614" s="3">
        <v>14011454</v>
      </c>
      <c r="N3614" t="s">
        <v>8987</v>
      </c>
      <c r="O3614">
        <v>95</v>
      </c>
      <c r="P3614">
        <f>_xlfn.XLOOKUP(D:D,CPI_Index!E:E,CPI_Index!B:B)</f>
        <v>166.6</v>
      </c>
      <c r="Q3614" s="11">
        <f>M3614*(CPI_Index!$B$112/Movies!P3614)</f>
        <v>25625990.599039614</v>
      </c>
    </row>
    <row r="3615" spans="1:17" hidden="1" x14ac:dyDescent="0.25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 s="3">
        <v>12000000</v>
      </c>
      <c r="M3615" s="3">
        <v>5541431</v>
      </c>
      <c r="N3615" t="s">
        <v>11122</v>
      </c>
      <c r="O3615">
        <v>98</v>
      </c>
      <c r="P3615">
        <f>_xlfn.XLOOKUP(D:D,CPI_Index!E:E,CPI_Index!B:B)</f>
        <v>166.6</v>
      </c>
      <c r="Q3615" s="11">
        <f>M3615*(CPI_Index!$B$112/Movies!P3615)</f>
        <v>10134898.113445379</v>
      </c>
    </row>
    <row r="3616" spans="1:17" hidden="1" x14ac:dyDescent="0.25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 s="3">
        <v>15000000</v>
      </c>
      <c r="M3616" s="3">
        <v>2005840</v>
      </c>
      <c r="N3616" t="s">
        <v>31</v>
      </c>
      <c r="O3616">
        <v>111</v>
      </c>
      <c r="P3616">
        <f>_xlfn.XLOOKUP(D:D,CPI_Index!E:E,CPI_Index!B:B)</f>
        <v>166.6</v>
      </c>
      <c r="Q3616" s="11">
        <f>M3616*(CPI_Index!$B$112/Movies!P3616)</f>
        <v>3668544.1056422568</v>
      </c>
    </row>
    <row r="3617" spans="1:17" hidden="1" x14ac:dyDescent="0.25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 s="3">
        <v>30000000</v>
      </c>
      <c r="M3617" s="3">
        <v>6552255</v>
      </c>
      <c r="N3617" t="s">
        <v>11128</v>
      </c>
      <c r="O3617">
        <v>100</v>
      </c>
      <c r="P3617">
        <f>_xlfn.XLOOKUP(D:D,CPI_Index!E:E,CPI_Index!B:B)</f>
        <v>166.6</v>
      </c>
      <c r="Q3617" s="11">
        <f>M3617*(CPI_Index!$B$112/Movies!P3617)</f>
        <v>11983626.041416567</v>
      </c>
    </row>
    <row r="3618" spans="1:17" hidden="1" x14ac:dyDescent="0.25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 s="3">
        <v>646532</v>
      </c>
      <c r="N3618" t="s">
        <v>11134</v>
      </c>
      <c r="O3618">
        <v>112</v>
      </c>
      <c r="P3618">
        <f>_xlfn.XLOOKUP(D:D,CPI_Index!E:E,CPI_Index!B:B)</f>
        <v>166.6</v>
      </c>
      <c r="Q3618" s="11">
        <f>M3618*(CPI_Index!$B$112/Movies!P3618)</f>
        <v>1182462.787515006</v>
      </c>
    </row>
    <row r="3619" spans="1:17" hidden="1" x14ac:dyDescent="0.25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 s="3">
        <v>50000000</v>
      </c>
      <c r="M3619" s="3">
        <v>13263993</v>
      </c>
      <c r="N3619" t="s">
        <v>118</v>
      </c>
      <c r="O3619">
        <v>92</v>
      </c>
      <c r="P3619">
        <f>_xlfn.XLOOKUP(D:D,CPI_Index!E:E,CPI_Index!B:B)</f>
        <v>166.6</v>
      </c>
      <c r="Q3619" s="11">
        <f>M3619*(CPI_Index!$B$112/Movies!P3619)</f>
        <v>24258935.576830734</v>
      </c>
    </row>
    <row r="3620" spans="1:17" hidden="1" x14ac:dyDescent="0.25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 s="3">
        <v>7000000</v>
      </c>
      <c r="M3620" s="3">
        <v>27816</v>
      </c>
      <c r="N3620" t="s">
        <v>10979</v>
      </c>
      <c r="O3620">
        <v>92</v>
      </c>
      <c r="P3620">
        <f>_xlfn.XLOOKUP(D:D,CPI_Index!E:E,CPI_Index!B:B)</f>
        <v>166.6</v>
      </c>
      <c r="Q3620" s="11">
        <f>M3620*(CPI_Index!$B$112/Movies!P3620)</f>
        <v>50873.560624249702</v>
      </c>
    </row>
    <row r="3621" spans="1:17" hidden="1" x14ac:dyDescent="0.25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 s="3">
        <v>24000000</v>
      </c>
      <c r="M3621" s="3">
        <v>8678812</v>
      </c>
      <c r="N3621" t="s">
        <v>11143</v>
      </c>
      <c r="O3621">
        <v>124</v>
      </c>
      <c r="P3621">
        <f>_xlfn.XLOOKUP(D:D,CPI_Index!E:E,CPI_Index!B:B)</f>
        <v>166.6</v>
      </c>
      <c r="Q3621" s="11">
        <f>M3621*(CPI_Index!$B$112/Movies!P3621)</f>
        <v>15872953.279711885</v>
      </c>
    </row>
    <row r="3622" spans="1:17" hidden="1" x14ac:dyDescent="0.25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 s="3">
        <v>45000000</v>
      </c>
      <c r="M3622" s="3">
        <v>4956401</v>
      </c>
      <c r="N3622" t="s">
        <v>31</v>
      </c>
      <c r="O3622">
        <v>120</v>
      </c>
      <c r="P3622">
        <f>_xlfn.XLOOKUP(D:D,CPI_Index!E:E,CPI_Index!B:B)</f>
        <v>166.6</v>
      </c>
      <c r="Q3622" s="11">
        <f>M3622*(CPI_Index!$B$112/Movies!P3622)</f>
        <v>9064918.2755102031</v>
      </c>
    </row>
    <row r="3623" spans="1:17" hidden="1" x14ac:dyDescent="0.25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 s="3">
        <v>36000000</v>
      </c>
      <c r="M3623" s="3">
        <v>2986932</v>
      </c>
      <c r="N3623" t="s">
        <v>11149</v>
      </c>
      <c r="O3623">
        <v>132</v>
      </c>
      <c r="P3623">
        <f>_xlfn.XLOOKUP(D:D,CPI_Index!E:E,CPI_Index!B:B)</f>
        <v>166.6</v>
      </c>
      <c r="Q3623" s="11">
        <f>M3623*(CPI_Index!$B$112/Movies!P3623)</f>
        <v>5462894.2400960382</v>
      </c>
    </row>
    <row r="3624" spans="1:17" hidden="1" x14ac:dyDescent="0.25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 s="3">
        <v>474900</v>
      </c>
      <c r="N3624" t="s">
        <v>10852</v>
      </c>
      <c r="O3624">
        <v>99</v>
      </c>
      <c r="P3624">
        <f>_xlfn.XLOOKUP(D:D,CPI_Index!E:E,CPI_Index!B:B)</f>
        <v>166.6</v>
      </c>
      <c r="Q3624" s="11">
        <f>M3624*(CPI_Index!$B$112/Movies!P3624)</f>
        <v>868559.60384153656</v>
      </c>
    </row>
    <row r="3625" spans="1:17" hidden="1" x14ac:dyDescent="0.25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 s="3">
        <v>12000000</v>
      </c>
      <c r="M3625" s="3">
        <v>178278</v>
      </c>
      <c r="N3625" t="s">
        <v>11157</v>
      </c>
      <c r="O3625">
        <v>110</v>
      </c>
      <c r="P3625">
        <f>_xlfn.XLOOKUP(D:D,CPI_Index!E:E,CPI_Index!B:B)</f>
        <v>166.6</v>
      </c>
      <c r="Q3625" s="11">
        <f>M3625*(CPI_Index!$B$112/Movies!P3625)</f>
        <v>326058.26290516206</v>
      </c>
    </row>
    <row r="3626" spans="1:17" hidden="1" x14ac:dyDescent="0.25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 s="3">
        <v>3957934</v>
      </c>
      <c r="N3626" t="s">
        <v>11161</v>
      </c>
      <c r="O3626">
        <v>104</v>
      </c>
      <c r="P3626">
        <f>_xlfn.XLOOKUP(D:D,CPI_Index!E:E,CPI_Index!B:B)</f>
        <v>166.6</v>
      </c>
      <c r="Q3626" s="11">
        <f>M3626*(CPI_Index!$B$112/Movies!P3626)</f>
        <v>7238790.454981993</v>
      </c>
    </row>
    <row r="3627" spans="1:17" hidden="1" x14ac:dyDescent="0.25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 s="3">
        <v>3736868</v>
      </c>
      <c r="N3627" t="s">
        <v>6531</v>
      </c>
      <c r="O3627">
        <v>127</v>
      </c>
      <c r="P3627">
        <f>_xlfn.XLOOKUP(D:D,CPI_Index!E:E,CPI_Index!B:B)</f>
        <v>166.6</v>
      </c>
      <c r="Q3627" s="11">
        <f>M3627*(CPI_Index!$B$112/Movies!P3627)</f>
        <v>6834475.8679471789</v>
      </c>
    </row>
    <row r="3628" spans="1:17" hidden="1" x14ac:dyDescent="0.25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 s="3">
        <v>2777552</v>
      </c>
      <c r="N3628" t="s">
        <v>11168</v>
      </c>
      <c r="O3628">
        <v>90</v>
      </c>
      <c r="P3628">
        <f>_xlfn.XLOOKUP(D:D,CPI_Index!E:E,CPI_Index!B:B)</f>
        <v>166.6</v>
      </c>
      <c r="Q3628" s="11">
        <f>M3628*(CPI_Index!$B$112/Movies!P3628)</f>
        <v>5079952.5474189678</v>
      </c>
    </row>
    <row r="3629" spans="1:17" hidden="1" x14ac:dyDescent="0.25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 s="3">
        <v>293092</v>
      </c>
      <c r="N3629" t="s">
        <v>10326</v>
      </c>
      <c r="O3629">
        <v>95</v>
      </c>
      <c r="P3629">
        <f>_xlfn.XLOOKUP(D:D,CPI_Index!E:E,CPI_Index!B:B)</f>
        <v>166.6</v>
      </c>
      <c r="Q3629" s="11">
        <f>M3629*(CPI_Index!$B$112/Movies!P3629)</f>
        <v>536045.21248499397</v>
      </c>
    </row>
    <row r="3630" spans="1:17" hidden="1" x14ac:dyDescent="0.25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 s="3">
        <v>450000</v>
      </c>
      <c r="M3630" s="3">
        <v>2087228</v>
      </c>
      <c r="N3630" t="s">
        <v>8435</v>
      </c>
      <c r="O3630">
        <v>89</v>
      </c>
      <c r="P3630">
        <f>_xlfn.XLOOKUP(D:D,CPI_Index!E:E,CPI_Index!B:B)</f>
        <v>166.6</v>
      </c>
      <c r="Q3630" s="11">
        <f>M3630*(CPI_Index!$B$112/Movies!P3630)</f>
        <v>3817397.18847539</v>
      </c>
    </row>
    <row r="3631" spans="1:17" hidden="1" x14ac:dyDescent="0.25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 s="3">
        <v>19478</v>
      </c>
      <c r="N3631" t="s">
        <v>10036</v>
      </c>
      <c r="O3631">
        <v>90</v>
      </c>
      <c r="P3631">
        <f>_xlfn.XLOOKUP(D:D,CPI_Index!E:E,CPI_Index!B:B)</f>
        <v>166.6</v>
      </c>
      <c r="Q3631" s="11">
        <f>M3631*(CPI_Index!$B$112/Movies!P3631)</f>
        <v>35623.929171668664</v>
      </c>
    </row>
    <row r="3632" spans="1:17" hidden="1" x14ac:dyDescent="0.25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 s="3">
        <v>401299</v>
      </c>
      <c r="N3632" t="s">
        <v>11186</v>
      </c>
      <c r="O3632">
        <v>80</v>
      </c>
      <c r="P3632">
        <f>_xlfn.XLOOKUP(D:D,CPI_Index!E:E,CPI_Index!B:B)</f>
        <v>166.6</v>
      </c>
      <c r="Q3632" s="11">
        <f>M3632*(CPI_Index!$B$112/Movies!P3632)</f>
        <v>733948.41116446583</v>
      </c>
    </row>
    <row r="3633" spans="1:17" hidden="1" x14ac:dyDescent="0.25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 s="3">
        <v>4000000</v>
      </c>
      <c r="M3633" s="3">
        <v>164022</v>
      </c>
      <c r="N3633" t="s">
        <v>11189</v>
      </c>
      <c r="O3633">
        <v>106</v>
      </c>
      <c r="P3633">
        <f>_xlfn.XLOOKUP(D:D,CPI_Index!E:E,CPI_Index!B:B)</f>
        <v>166.6</v>
      </c>
      <c r="Q3633" s="11">
        <f>M3633*(CPI_Index!$B$112/Movies!P3633)</f>
        <v>299985.01440576231</v>
      </c>
    </row>
    <row r="3634" spans="1:17" hidden="1" x14ac:dyDescent="0.25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 s="3">
        <v>927107</v>
      </c>
      <c r="N3634" t="s">
        <v>11194</v>
      </c>
      <c r="O3634">
        <v>125</v>
      </c>
      <c r="P3634">
        <f>_xlfn.XLOOKUP(D:D,CPI_Index!E:E,CPI_Index!B:B)</f>
        <v>166.6</v>
      </c>
      <c r="Q3634" s="11">
        <f>M3634*(CPI_Index!$B$112/Movies!P3634)</f>
        <v>1695615.263505402</v>
      </c>
    </row>
    <row r="3635" spans="1:17" hidden="1" x14ac:dyDescent="0.25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 s="3">
        <v>75000000</v>
      </c>
      <c r="M3635" s="3">
        <v>28544120</v>
      </c>
      <c r="N3635" t="s">
        <v>11197</v>
      </c>
      <c r="O3635">
        <v>90</v>
      </c>
      <c r="P3635">
        <f>_xlfn.XLOOKUP(D:D,CPI_Index!E:E,CPI_Index!B:B)</f>
        <v>166.6</v>
      </c>
      <c r="Q3635" s="11">
        <f>M3635*(CPI_Index!$B$112/Movies!P3635)</f>
        <v>52205242.280912362</v>
      </c>
    </row>
    <row r="3636" spans="1:17" hidden="1" x14ac:dyDescent="0.25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 s="3">
        <v>570708</v>
      </c>
      <c r="N3636" t="s">
        <v>11201</v>
      </c>
      <c r="O3636">
        <v>125</v>
      </c>
      <c r="P3636">
        <f>_xlfn.XLOOKUP(D:D,CPI_Index!E:E,CPI_Index!B:B)</f>
        <v>166.6</v>
      </c>
      <c r="Q3636" s="11">
        <f>M3636*(CPI_Index!$B$112/Movies!P3636)</f>
        <v>1043785.8799519808</v>
      </c>
    </row>
    <row r="3637" spans="1:17" hidden="1" x14ac:dyDescent="0.25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 s="3">
        <v>370668</v>
      </c>
      <c r="N3637" t="s">
        <v>10524</v>
      </c>
      <c r="O3637">
        <v>111</v>
      </c>
      <c r="P3637">
        <f>_xlfn.XLOOKUP(D:D,CPI_Index!E:E,CPI_Index!B:B)</f>
        <v>166.6</v>
      </c>
      <c r="Q3637" s="11">
        <f>M3637*(CPI_Index!$B$112/Movies!P3637)</f>
        <v>677926.40816326533</v>
      </c>
    </row>
    <row r="3638" spans="1:17" hidden="1" x14ac:dyDescent="0.25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 s="3">
        <v>500000</v>
      </c>
      <c r="N3638" t="s">
        <v>11208</v>
      </c>
      <c r="O3638">
        <v>124</v>
      </c>
      <c r="P3638">
        <f>_xlfn.XLOOKUP(D:D,CPI_Index!E:E,CPI_Index!B:B)</f>
        <v>166.6</v>
      </c>
      <c r="Q3638" s="11">
        <f>M3638*(CPI_Index!$B$112/Movies!P3638)</f>
        <v>0</v>
      </c>
    </row>
    <row r="3639" spans="1:17" hidden="1" x14ac:dyDescent="0.25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 s="3">
        <v>437568</v>
      </c>
      <c r="N3639" t="s">
        <v>11212</v>
      </c>
      <c r="O3639">
        <v>118</v>
      </c>
      <c r="P3639">
        <f>_xlfn.XLOOKUP(D:D,CPI_Index!E:E,CPI_Index!B:B)</f>
        <v>166.6</v>
      </c>
      <c r="Q3639" s="11">
        <f>M3639*(CPI_Index!$B$112/Movies!P3639)</f>
        <v>800281.93037214887</v>
      </c>
    </row>
    <row r="3640" spans="1:17" hidden="1" x14ac:dyDescent="0.25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 s="3">
        <v>25000000</v>
      </c>
      <c r="M3640" s="3">
        <v>11993021</v>
      </c>
      <c r="N3640" t="s">
        <v>4531</v>
      </c>
      <c r="O3640">
        <v>87</v>
      </c>
      <c r="P3640">
        <f>_xlfn.XLOOKUP(D:D,CPI_Index!E:E,CPI_Index!B:B)</f>
        <v>166.6</v>
      </c>
      <c r="Q3640" s="11">
        <f>M3640*(CPI_Index!$B$112/Movies!P3640)</f>
        <v>21934414.75810324</v>
      </c>
    </row>
    <row r="3641" spans="1:17" hidden="1" x14ac:dyDescent="0.25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 s="3">
        <v>2500000</v>
      </c>
      <c r="M3641" s="3">
        <v>1302067</v>
      </c>
      <c r="N3641" t="s">
        <v>11219</v>
      </c>
      <c r="O3641">
        <v>107</v>
      </c>
      <c r="P3641">
        <f>_xlfn.XLOOKUP(D:D,CPI_Index!E:E,CPI_Index!B:B)</f>
        <v>166.6</v>
      </c>
      <c r="Q3641" s="11">
        <f>M3641*(CPI_Index!$B$112/Movies!P3641)</f>
        <v>2381391.4459783914</v>
      </c>
    </row>
    <row r="3642" spans="1:17" hidden="1" x14ac:dyDescent="0.25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 s="3">
        <v>2500000</v>
      </c>
      <c r="M3642" s="3">
        <v>1955933</v>
      </c>
      <c r="N3642" t="s">
        <v>11225</v>
      </c>
      <c r="O3642">
        <v>98</v>
      </c>
      <c r="P3642">
        <f>_xlfn.XLOOKUP(D:D,CPI_Index!E:E,CPI_Index!B:B)</f>
        <v>166.6</v>
      </c>
      <c r="Q3642" s="11">
        <f>M3642*(CPI_Index!$B$112/Movies!P3642)</f>
        <v>3577267.6176470588</v>
      </c>
    </row>
    <row r="3643" spans="1:17" hidden="1" x14ac:dyDescent="0.25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  <c r="P3643">
        <f>_xlfn.XLOOKUP(D:D,CPI_Index!E:E,CPI_Index!B:B)</f>
        <v>166.6</v>
      </c>
      <c r="Q3643" s="11">
        <f>M3643*(CPI_Index!$B$112/Movies!P3643)</f>
        <v>0</v>
      </c>
    </row>
    <row r="3644" spans="1:17" hidden="1" x14ac:dyDescent="0.25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 s="3">
        <v>60279</v>
      </c>
      <c r="N3644" t="s">
        <v>11232</v>
      </c>
      <c r="O3644">
        <v>93</v>
      </c>
      <c r="P3644">
        <f>_xlfn.XLOOKUP(D:D,CPI_Index!E:E,CPI_Index!B:B)</f>
        <v>166.6</v>
      </c>
      <c r="Q3644" s="11">
        <f>M3644*(CPI_Index!$B$112/Movies!P3644)</f>
        <v>110246.1662665066</v>
      </c>
    </row>
    <row r="3645" spans="1:17" hidden="1" x14ac:dyDescent="0.25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 s="3">
        <v>60000000</v>
      </c>
      <c r="M3645" s="3">
        <v>47386287</v>
      </c>
      <c r="N3645" t="s">
        <v>31</v>
      </c>
      <c r="O3645">
        <v>122</v>
      </c>
      <c r="P3645">
        <f>_xlfn.XLOOKUP(D:D,CPI_Index!E:E,CPI_Index!B:B)</f>
        <v>172.2</v>
      </c>
      <c r="Q3645" s="11">
        <f>M3645*(CPI_Index!$B$112/Movies!P3645)</f>
        <v>83847860.91114983</v>
      </c>
    </row>
    <row r="3646" spans="1:17" hidden="1" x14ac:dyDescent="0.25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 s="3">
        <v>7000000</v>
      </c>
      <c r="M3646" s="3">
        <v>34266564</v>
      </c>
      <c r="N3646" t="s">
        <v>11237</v>
      </c>
      <c r="O3646">
        <v>101</v>
      </c>
      <c r="P3646">
        <f>_xlfn.XLOOKUP(D:D,CPI_Index!E:E,CPI_Index!B:B)</f>
        <v>172.2</v>
      </c>
      <c r="Q3646" s="11">
        <f>M3646*(CPI_Index!$B$112/Movies!P3646)</f>
        <v>60633112.95470383</v>
      </c>
    </row>
    <row r="3647" spans="1:17" hidden="1" x14ac:dyDescent="0.25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 s="3">
        <v>103000000</v>
      </c>
      <c r="M3647" s="3">
        <v>465380802</v>
      </c>
      <c r="N3647" t="s">
        <v>9686</v>
      </c>
      <c r="O3647">
        <v>155</v>
      </c>
      <c r="P3647">
        <f>_xlfn.XLOOKUP(D:D,CPI_Index!E:E,CPI_Index!B:B)</f>
        <v>172.2</v>
      </c>
      <c r="Q3647" s="11">
        <f>M3647*(CPI_Index!$B$112/Movies!P3647)</f>
        <v>823469978.91637635</v>
      </c>
    </row>
    <row r="3648" spans="1:17" hidden="1" x14ac:dyDescent="0.25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 s="3">
        <v>83557872</v>
      </c>
      <c r="N3648" t="s">
        <v>31</v>
      </c>
      <c r="O3648">
        <v>102</v>
      </c>
      <c r="P3648">
        <f>_xlfn.XLOOKUP(D:D,CPI_Index!E:E,CPI_Index!B:B)</f>
        <v>172.2</v>
      </c>
      <c r="Q3648" s="11">
        <f>M3648*(CPI_Index!$B$112/Movies!P3648)</f>
        <v>147851821.12891987</v>
      </c>
    </row>
    <row r="3649" spans="1:17" hidden="1" x14ac:dyDescent="0.25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 s="3">
        <v>4500000</v>
      </c>
      <c r="M3649" s="3">
        <v>7390108</v>
      </c>
      <c r="N3649" t="s">
        <v>10585</v>
      </c>
      <c r="O3649">
        <v>102</v>
      </c>
      <c r="P3649">
        <f>_xlfn.XLOOKUP(D:D,CPI_Index!E:E,CPI_Index!B:B)</f>
        <v>172.2</v>
      </c>
      <c r="Q3649" s="11">
        <f>M3649*(CPI_Index!$B$112/Movies!P3649)</f>
        <v>13076457.070847852</v>
      </c>
    </row>
    <row r="3650" spans="1:17" hidden="1" x14ac:dyDescent="0.25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 s="3">
        <v>9000000</v>
      </c>
      <c r="M3650" s="3">
        <v>40047078</v>
      </c>
      <c r="N3650" t="s">
        <v>11189</v>
      </c>
      <c r="O3650">
        <v>113</v>
      </c>
      <c r="P3650">
        <f>_xlfn.XLOOKUP(D:D,CPI_Index!E:E,CPI_Index!B:B)</f>
        <v>172.2</v>
      </c>
      <c r="Q3650" s="11">
        <f>M3650*(CPI_Index!$B$112/Movies!P3650)</f>
        <v>70861467.285714284</v>
      </c>
    </row>
    <row r="3651" spans="1:17" hidden="1" x14ac:dyDescent="0.25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 s="3">
        <v>14493284</v>
      </c>
      <c r="N3651" t="s">
        <v>11079</v>
      </c>
      <c r="O3651">
        <v>108</v>
      </c>
      <c r="P3651">
        <f>_xlfn.XLOOKUP(D:D,CPI_Index!E:E,CPI_Index!B:B)</f>
        <v>172.2</v>
      </c>
      <c r="Q3651" s="11">
        <f>M3651*(CPI_Index!$B$112/Movies!P3651)</f>
        <v>25645201.131242741</v>
      </c>
    </row>
    <row r="3652" spans="1:17" hidden="1" x14ac:dyDescent="0.25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 s="3">
        <v>90000000</v>
      </c>
      <c r="M3652" s="3">
        <v>429632142</v>
      </c>
      <c r="N3652" t="s">
        <v>180</v>
      </c>
      <c r="O3652">
        <v>143</v>
      </c>
      <c r="P3652">
        <f>_xlfn.XLOOKUP(D:D,CPI_Index!E:E,CPI_Index!B:B)</f>
        <v>172.2</v>
      </c>
      <c r="Q3652" s="11">
        <f>M3652*(CPI_Index!$B$112/Movies!P3652)</f>
        <v>760214365.08362365</v>
      </c>
    </row>
    <row r="3653" spans="1:17" hidden="1" x14ac:dyDescent="0.25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 s="3">
        <v>19000000</v>
      </c>
      <c r="M3653" s="3">
        <v>278019771</v>
      </c>
      <c r="N3653" t="s">
        <v>8987</v>
      </c>
      <c r="O3653">
        <v>88</v>
      </c>
      <c r="P3653">
        <f>_xlfn.XLOOKUP(D:D,CPI_Index!E:E,CPI_Index!B:B)</f>
        <v>172.2</v>
      </c>
      <c r="Q3653" s="11">
        <f>M3653*(CPI_Index!$B$112/Movies!P3653)</f>
        <v>491943230.10278744</v>
      </c>
    </row>
    <row r="3654" spans="1:17" hidden="1" x14ac:dyDescent="0.25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 s="3">
        <v>140000000</v>
      </c>
      <c r="M3654" s="3">
        <v>328718434</v>
      </c>
      <c r="N3654" t="s">
        <v>23</v>
      </c>
      <c r="O3654">
        <v>130</v>
      </c>
      <c r="P3654">
        <f>_xlfn.XLOOKUP(D:D,CPI_Index!E:E,CPI_Index!B:B)</f>
        <v>172.2</v>
      </c>
      <c r="Q3654" s="11">
        <f>M3654*(CPI_Index!$B$112/Movies!P3654)</f>
        <v>581652188.38443673</v>
      </c>
    </row>
    <row r="3655" spans="1:17" hidden="1" x14ac:dyDescent="0.25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 s="3">
        <v>45000000</v>
      </c>
      <c r="M3655" s="3">
        <v>113916474</v>
      </c>
      <c r="N3655" t="s">
        <v>2092</v>
      </c>
      <c r="O3655">
        <v>100</v>
      </c>
      <c r="P3655">
        <f>_xlfn.XLOOKUP(D:D,CPI_Index!E:E,CPI_Index!B:B)</f>
        <v>172.2</v>
      </c>
      <c r="Q3655" s="11">
        <f>M3655*(CPI_Index!$B$112/Movies!P3655)</f>
        <v>201569974.60975611</v>
      </c>
    </row>
    <row r="3656" spans="1:17" hidden="1" x14ac:dyDescent="0.25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 s="3">
        <v>75000000</v>
      </c>
      <c r="M3656" s="3">
        <v>296339528</v>
      </c>
      <c r="N3656" t="s">
        <v>180</v>
      </c>
      <c r="O3656">
        <v>104</v>
      </c>
      <c r="P3656">
        <f>_xlfn.XLOOKUP(D:D,CPI_Index!E:E,CPI_Index!B:B)</f>
        <v>172.2</v>
      </c>
      <c r="Q3656" s="11">
        <f>M3656*(CPI_Index!$B$112/Movies!P3656)</f>
        <v>524359199.66085947</v>
      </c>
    </row>
    <row r="3657" spans="1:17" hidden="1" x14ac:dyDescent="0.25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 s="3">
        <v>65000000</v>
      </c>
      <c r="M3657" s="3">
        <v>128884132</v>
      </c>
      <c r="N3657" t="s">
        <v>11265</v>
      </c>
      <c r="O3657">
        <v>130</v>
      </c>
      <c r="P3657">
        <f>_xlfn.XLOOKUP(D:D,CPI_Index!E:E,CPI_Index!B:B)</f>
        <v>172.2</v>
      </c>
      <c r="Q3657" s="11">
        <f>M3657*(CPI_Index!$B$112/Movies!P3657)</f>
        <v>228054558.77119628</v>
      </c>
    </row>
    <row r="3658" spans="1:17" hidden="1" x14ac:dyDescent="0.25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 s="3">
        <v>110000000</v>
      </c>
      <c r="M3658" s="3">
        <v>215294342</v>
      </c>
      <c r="N3658" t="s">
        <v>31</v>
      </c>
      <c r="O3658">
        <v>165</v>
      </c>
      <c r="P3658">
        <f>_xlfn.XLOOKUP(D:D,CPI_Index!E:E,CPI_Index!B:B)</f>
        <v>172.2</v>
      </c>
      <c r="Q3658" s="11">
        <f>M3658*(CPI_Index!$B$112/Movies!P3658)</f>
        <v>380953461.13472706</v>
      </c>
    </row>
    <row r="3659" spans="1:17" hidden="1" x14ac:dyDescent="0.25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 s="3">
        <v>52000000</v>
      </c>
      <c r="M3659" s="3">
        <v>256271286</v>
      </c>
      <c r="N3659" t="s">
        <v>61</v>
      </c>
      <c r="O3659">
        <v>131</v>
      </c>
      <c r="P3659">
        <f>_xlfn.XLOOKUP(D:D,CPI_Index!E:E,CPI_Index!B:B)</f>
        <v>172.2</v>
      </c>
      <c r="Q3659" s="11">
        <f>M3659*(CPI_Index!$B$112/Movies!P3659)</f>
        <v>453460283.64808363</v>
      </c>
    </row>
    <row r="3660" spans="1:17" hidden="1" x14ac:dyDescent="0.25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 s="3">
        <v>75000000</v>
      </c>
      <c r="M3660" s="3">
        <v>248118121</v>
      </c>
      <c r="N3660" t="s">
        <v>2092</v>
      </c>
      <c r="O3660">
        <v>106</v>
      </c>
      <c r="P3660">
        <f>_xlfn.XLOOKUP(D:D,CPI_Index!E:E,CPI_Index!B:B)</f>
        <v>172.2</v>
      </c>
      <c r="Q3660" s="11">
        <f>M3660*(CPI_Index!$B$112/Movies!P3660)</f>
        <v>439033632.2224158</v>
      </c>
    </row>
    <row r="3661" spans="1:17" hidden="1" x14ac:dyDescent="0.25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 s="3">
        <v>93000000</v>
      </c>
      <c r="M3661" s="3">
        <v>264105545</v>
      </c>
      <c r="N3661" t="s">
        <v>31</v>
      </c>
      <c r="O3661">
        <v>98</v>
      </c>
      <c r="P3661">
        <f>_xlfn.XLOOKUP(D:D,CPI_Index!E:E,CPI_Index!B:B)</f>
        <v>172.2</v>
      </c>
      <c r="Q3661" s="11">
        <f>M3661*(CPI_Index!$B$112/Movies!P3661)</f>
        <v>467322645.53716606</v>
      </c>
    </row>
    <row r="3662" spans="1:17" hidden="1" x14ac:dyDescent="0.25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 s="3">
        <v>16000000</v>
      </c>
      <c r="M3662" s="3">
        <v>119754278</v>
      </c>
      <c r="N3662" t="s">
        <v>9686</v>
      </c>
      <c r="O3662">
        <v>93</v>
      </c>
      <c r="P3662">
        <f>_xlfn.XLOOKUP(D:D,CPI_Index!E:E,CPI_Index!B:B)</f>
        <v>172.2</v>
      </c>
      <c r="Q3662" s="11">
        <f>M3662*(CPI_Index!$B$112/Movies!P3662)</f>
        <v>211899700.96747968</v>
      </c>
    </row>
    <row r="3663" spans="1:17" hidden="1" x14ac:dyDescent="0.25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 s="3">
        <v>50000000</v>
      </c>
      <c r="M3663" s="3">
        <v>144056873</v>
      </c>
      <c r="N3663" t="s">
        <v>11280</v>
      </c>
      <c r="O3663">
        <v>119</v>
      </c>
      <c r="P3663">
        <f>_xlfn.XLOOKUP(D:D,CPI_Index!E:E,CPI_Index!B:B)</f>
        <v>172.2</v>
      </c>
      <c r="Q3663" s="11">
        <f>M3663*(CPI_Index!$B$112/Movies!P3663)</f>
        <v>254902027.89256677</v>
      </c>
    </row>
    <row r="3664" spans="1:17" hidden="1" x14ac:dyDescent="0.25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 s="3">
        <v>11000000</v>
      </c>
      <c r="M3664" s="3">
        <v>90449929</v>
      </c>
      <c r="N3664" t="s">
        <v>6331</v>
      </c>
      <c r="O3664">
        <v>98</v>
      </c>
      <c r="P3664">
        <f>_xlfn.XLOOKUP(D:D,CPI_Index!E:E,CPI_Index!B:B)</f>
        <v>172.2</v>
      </c>
      <c r="Q3664" s="11">
        <f>M3664*(CPI_Index!$B$112/Movies!P3664)</f>
        <v>160046999.80429733</v>
      </c>
    </row>
    <row r="3665" spans="1:17" hidden="1" x14ac:dyDescent="0.25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 s="3">
        <v>30000000</v>
      </c>
      <c r="M3665" s="3">
        <v>136771683</v>
      </c>
      <c r="N3665" t="s">
        <v>11288</v>
      </c>
      <c r="O3665">
        <v>113</v>
      </c>
      <c r="P3665">
        <f>_xlfn.XLOOKUP(D:D,CPI_Index!E:E,CPI_Index!B:B)</f>
        <v>172.2</v>
      </c>
      <c r="Q3665" s="11">
        <f>M3665*(CPI_Index!$B$112/Movies!P3665)</f>
        <v>242011218.40940768</v>
      </c>
    </row>
    <row r="3666" spans="1:17" hidden="1" x14ac:dyDescent="0.25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 s="3">
        <v>125000000</v>
      </c>
      <c r="M3666" s="3">
        <v>546388108</v>
      </c>
      <c r="N3666" t="s">
        <v>44</v>
      </c>
      <c r="O3666">
        <v>123</v>
      </c>
      <c r="P3666">
        <f>_xlfn.XLOOKUP(D:D,CPI_Index!E:E,CPI_Index!B:B)</f>
        <v>172.2</v>
      </c>
      <c r="Q3666" s="11">
        <f>M3666*(CPI_Index!$B$112/Movies!P3666)</f>
        <v>966808690.52032518</v>
      </c>
    </row>
    <row r="3667" spans="1:17" hidden="1" x14ac:dyDescent="0.25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 s="3">
        <v>26000000</v>
      </c>
      <c r="M3667" s="3">
        <v>71870729</v>
      </c>
      <c r="N3667" t="s">
        <v>2092</v>
      </c>
      <c r="O3667">
        <v>107</v>
      </c>
      <c r="P3667">
        <f>_xlfn.XLOOKUP(D:D,CPI_Index!E:E,CPI_Index!B:B)</f>
        <v>172.2</v>
      </c>
      <c r="Q3667" s="11">
        <f>M3667*(CPI_Index!$B$112/Movies!P3667)</f>
        <v>127171957.76016261</v>
      </c>
    </row>
    <row r="3668" spans="1:17" hidden="1" x14ac:dyDescent="0.25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 s="3">
        <v>82000000</v>
      </c>
      <c r="M3668" s="3">
        <v>96085477</v>
      </c>
      <c r="N3668" t="s">
        <v>9665</v>
      </c>
      <c r="O3668">
        <v>123</v>
      </c>
      <c r="P3668">
        <f>_xlfn.XLOOKUP(D:D,CPI_Index!E:E,CPI_Index!B:B)</f>
        <v>172.2</v>
      </c>
      <c r="Q3668" s="11">
        <f>M3668*(CPI_Index!$B$112/Movies!P3668)</f>
        <v>170018843.44889665</v>
      </c>
    </row>
    <row r="3669" spans="1:17" hidden="1" x14ac:dyDescent="0.25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 s="3">
        <v>45000000</v>
      </c>
      <c r="M3669" s="3">
        <v>224834564</v>
      </c>
      <c r="N3669" t="s">
        <v>11299</v>
      </c>
      <c r="O3669">
        <v>84</v>
      </c>
      <c r="P3669">
        <f>_xlfn.XLOOKUP(D:D,CPI_Index!E:E,CPI_Index!B:B)</f>
        <v>172.2</v>
      </c>
      <c r="Q3669" s="11">
        <f>M3669*(CPI_Index!$B$112/Movies!P3669)</f>
        <v>397834446.28803718</v>
      </c>
    </row>
    <row r="3670" spans="1:17" hidden="1" x14ac:dyDescent="0.25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 s="3">
        <v>33000000</v>
      </c>
      <c r="M3670" s="3">
        <v>104155843</v>
      </c>
      <c r="N3670" t="s">
        <v>2026</v>
      </c>
      <c r="O3670">
        <v>107</v>
      </c>
      <c r="P3670">
        <f>_xlfn.XLOOKUP(D:D,CPI_Index!E:E,CPI_Index!B:B)</f>
        <v>172.2</v>
      </c>
      <c r="Q3670" s="11">
        <f>M3670*(CPI_Index!$B$112/Movies!P3670)</f>
        <v>184298985.84262484</v>
      </c>
    </row>
    <row r="3671" spans="1:17" hidden="1" x14ac:dyDescent="0.25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 s="3">
        <v>23000000</v>
      </c>
      <c r="M3671" s="3">
        <v>112880294</v>
      </c>
      <c r="N3671" t="s">
        <v>2026</v>
      </c>
      <c r="O3671">
        <v>98</v>
      </c>
      <c r="P3671">
        <f>_xlfn.XLOOKUP(D:D,CPI_Index!E:E,CPI_Index!B:B)</f>
        <v>172.2</v>
      </c>
      <c r="Q3671" s="11">
        <f>M3671*(CPI_Index!$B$112/Movies!P3671)</f>
        <v>199736501.63646922</v>
      </c>
    </row>
    <row r="3672" spans="1:17" hidden="1" x14ac:dyDescent="0.25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 s="3">
        <v>48000000</v>
      </c>
      <c r="M3672" s="3">
        <v>207515725</v>
      </c>
      <c r="N3672" t="s">
        <v>11308</v>
      </c>
      <c r="O3672">
        <v>147</v>
      </c>
      <c r="P3672">
        <f>_xlfn.XLOOKUP(D:D,CPI_Index!E:E,CPI_Index!B:B)</f>
        <v>172.2</v>
      </c>
      <c r="Q3672" s="11">
        <f>M3672*(CPI_Index!$B$112/Movies!P3672)</f>
        <v>367189555.21196282</v>
      </c>
    </row>
    <row r="3673" spans="1:17" hidden="1" x14ac:dyDescent="0.25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 s="3">
        <v>10045677</v>
      </c>
      <c r="N3673" t="s">
        <v>1786</v>
      </c>
      <c r="O3673">
        <v>89</v>
      </c>
      <c r="P3673">
        <f>_xlfn.XLOOKUP(D:D,CPI_Index!E:E,CPI_Index!B:B)</f>
        <v>172.2</v>
      </c>
      <c r="Q3673" s="11">
        <f>M3673*(CPI_Index!$B$112/Movies!P3673)</f>
        <v>17775364.587108012</v>
      </c>
    </row>
    <row r="3674" spans="1:17" hidden="1" x14ac:dyDescent="0.25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 s="3">
        <v>14244250</v>
      </c>
      <c r="N3674" t="s">
        <v>9706</v>
      </c>
      <c r="O3674">
        <v>98</v>
      </c>
      <c r="P3674">
        <f>_xlfn.XLOOKUP(D:D,CPI_Index!E:E,CPI_Index!B:B)</f>
        <v>172.2</v>
      </c>
      <c r="Q3674" s="11">
        <f>M3674*(CPI_Index!$B$112/Movies!P3674)</f>
        <v>25204546.893147502</v>
      </c>
    </row>
    <row r="3675" spans="1:17" hidden="1" x14ac:dyDescent="0.25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 s="3">
        <v>100000000</v>
      </c>
      <c r="M3675" s="3">
        <v>291420351</v>
      </c>
      <c r="N3675" t="s">
        <v>9686</v>
      </c>
      <c r="O3675">
        <v>130</v>
      </c>
      <c r="P3675">
        <f>_xlfn.XLOOKUP(D:D,CPI_Index!E:E,CPI_Index!B:B)</f>
        <v>172.2</v>
      </c>
      <c r="Q3675" s="11">
        <f>M3675*(CPI_Index!$B$112/Movies!P3675)</f>
        <v>515654941.63588852</v>
      </c>
    </row>
    <row r="3676" spans="1:17" hidden="1" x14ac:dyDescent="0.25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 s="3">
        <v>100000000</v>
      </c>
      <c r="M3676" s="3">
        <v>169661687</v>
      </c>
      <c r="N3676" t="s">
        <v>611</v>
      </c>
      <c r="O3676">
        <v>78</v>
      </c>
      <c r="P3676">
        <f>_xlfn.XLOOKUP(D:D,CPI_Index!E:E,CPI_Index!B:B)</f>
        <v>172.2</v>
      </c>
      <c r="Q3676" s="11">
        <f>M3676*(CPI_Index!$B$112/Movies!P3676)</f>
        <v>300208571.59639955</v>
      </c>
    </row>
    <row r="3677" spans="1:17" hidden="1" x14ac:dyDescent="0.25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 s="3">
        <v>17000000</v>
      </c>
      <c r="M3677" s="3">
        <v>213525736</v>
      </c>
      <c r="N3677" t="s">
        <v>11323</v>
      </c>
      <c r="O3677">
        <v>120</v>
      </c>
      <c r="P3677">
        <f>_xlfn.XLOOKUP(D:D,CPI_Index!E:E,CPI_Index!B:B)</f>
        <v>172.2</v>
      </c>
      <c r="Q3677" s="11">
        <f>M3677*(CPI_Index!$B$112/Movies!P3677)</f>
        <v>377823993.95586526</v>
      </c>
    </row>
    <row r="3678" spans="1:17" hidden="1" x14ac:dyDescent="0.25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 s="3">
        <v>90000000</v>
      </c>
      <c r="M3678" s="3">
        <v>237202299</v>
      </c>
      <c r="N3678" t="s">
        <v>2092</v>
      </c>
      <c r="O3678">
        <v>118</v>
      </c>
      <c r="P3678">
        <f>_xlfn.XLOOKUP(D:D,CPI_Index!E:E,CPI_Index!B:B)</f>
        <v>172.2</v>
      </c>
      <c r="Q3678" s="11">
        <f>M3678*(CPI_Index!$B$112/Movies!P3678)</f>
        <v>419718585.9773519</v>
      </c>
    </row>
    <row r="3679" spans="1:17" hidden="1" x14ac:dyDescent="0.25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 s="3">
        <v>13000000</v>
      </c>
      <c r="M3679" s="3">
        <v>73180723</v>
      </c>
      <c r="N3679" t="s">
        <v>180</v>
      </c>
      <c r="O3679">
        <v>83</v>
      </c>
      <c r="P3679">
        <f>_xlfn.XLOOKUP(D:D,CPI_Index!E:E,CPI_Index!B:B)</f>
        <v>172.2</v>
      </c>
      <c r="Q3679" s="11">
        <f>M3679*(CPI_Index!$B$112/Movies!P3679)</f>
        <v>129489932.04471545</v>
      </c>
    </row>
    <row r="3680" spans="1:17" hidden="1" x14ac:dyDescent="0.25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 s="3">
        <v>55000000</v>
      </c>
      <c r="M3680" s="3">
        <v>330444045</v>
      </c>
      <c r="N3680" t="s">
        <v>61</v>
      </c>
      <c r="O3680">
        <v>108</v>
      </c>
      <c r="P3680">
        <f>_xlfn.XLOOKUP(D:D,CPI_Index!E:E,CPI_Index!B:B)</f>
        <v>172.2</v>
      </c>
      <c r="Q3680" s="11">
        <f>M3680*(CPI_Index!$B$112/Movies!P3680)</f>
        <v>584705577.88327527</v>
      </c>
    </row>
    <row r="3681" spans="1:17" hidden="1" x14ac:dyDescent="0.25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 s="3">
        <v>23000000</v>
      </c>
      <c r="M3681" s="3">
        <v>53187659</v>
      </c>
      <c r="N3681" t="s">
        <v>7571</v>
      </c>
      <c r="O3681">
        <v>109</v>
      </c>
      <c r="P3681">
        <f>_xlfn.XLOOKUP(D:D,CPI_Index!E:E,CPI_Index!B:B)</f>
        <v>172.2</v>
      </c>
      <c r="Q3681" s="11">
        <f>M3681*(CPI_Index!$B$112/Movies!P3681)</f>
        <v>94113122.516260162</v>
      </c>
    </row>
    <row r="3682" spans="1:17" hidden="1" x14ac:dyDescent="0.25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 s="3">
        <v>95000000</v>
      </c>
      <c r="M3682" s="3">
        <v>190213455</v>
      </c>
      <c r="N3682" t="s">
        <v>31</v>
      </c>
      <c r="O3682">
        <v>112</v>
      </c>
      <c r="P3682">
        <f>_xlfn.XLOOKUP(D:D,CPI_Index!E:E,CPI_Index!B:B)</f>
        <v>172.2</v>
      </c>
      <c r="Q3682" s="11">
        <f>M3682*(CPI_Index!$B$112/Movies!P3682)</f>
        <v>336573982.22125435</v>
      </c>
    </row>
    <row r="3683" spans="1:17" hidden="1" x14ac:dyDescent="0.25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 s="3">
        <v>5000000</v>
      </c>
      <c r="M3683" s="3">
        <v>2554</v>
      </c>
      <c r="N3683" t="s">
        <v>11341</v>
      </c>
      <c r="O3683">
        <v>108</v>
      </c>
      <c r="P3683">
        <f>_xlfn.XLOOKUP(D:D,CPI_Index!E:E,CPI_Index!B:B)</f>
        <v>172.2</v>
      </c>
      <c r="Q3683" s="11">
        <f>M3683*(CPI_Index!$B$112/Movies!P3683)</f>
        <v>4519.185830429733</v>
      </c>
    </row>
    <row r="3684" spans="1:17" hidden="1" x14ac:dyDescent="0.25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 s="3">
        <v>45000000</v>
      </c>
      <c r="M3684" s="3">
        <v>212742720</v>
      </c>
      <c r="N3684" t="s">
        <v>5109</v>
      </c>
      <c r="O3684">
        <v>109</v>
      </c>
      <c r="P3684">
        <f>_xlfn.XLOOKUP(D:D,CPI_Index!E:E,CPI_Index!B:B)</f>
        <v>172.2</v>
      </c>
      <c r="Q3684" s="11">
        <f>M3684*(CPI_Index!$B$112/Movies!P3684)</f>
        <v>376438483.0662021</v>
      </c>
    </row>
    <row r="3685" spans="1:17" hidden="1" x14ac:dyDescent="0.25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 s="3">
        <v>30000000</v>
      </c>
      <c r="M3685" s="3">
        <v>47126295</v>
      </c>
      <c r="N3685" t="s">
        <v>2092</v>
      </c>
      <c r="O3685">
        <v>113</v>
      </c>
      <c r="P3685">
        <f>_xlfn.XLOOKUP(D:D,CPI_Index!E:E,CPI_Index!B:B)</f>
        <v>172.2</v>
      </c>
      <c r="Q3685" s="11">
        <f>M3685*(CPI_Index!$B$112/Movies!P3685)</f>
        <v>83387816.994773522</v>
      </c>
    </row>
    <row r="3686" spans="1:17" hidden="1" x14ac:dyDescent="0.25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 s="3">
        <v>73000000</v>
      </c>
      <c r="M3686" s="3">
        <v>29725663</v>
      </c>
      <c r="N3686" t="s">
        <v>23</v>
      </c>
      <c r="O3686">
        <v>118</v>
      </c>
      <c r="P3686">
        <f>_xlfn.XLOOKUP(D:D,CPI_Index!E:E,CPI_Index!B:B)</f>
        <v>172.2</v>
      </c>
      <c r="Q3686" s="11">
        <f>M3686*(CPI_Index!$B$112/Movies!P3686)</f>
        <v>52598196.957607433</v>
      </c>
    </row>
    <row r="3687" spans="1:17" hidden="1" x14ac:dyDescent="0.25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 s="3">
        <v>40000000</v>
      </c>
      <c r="M3687" s="3">
        <v>161834276</v>
      </c>
      <c r="N3687" t="s">
        <v>8987</v>
      </c>
      <c r="O3687">
        <v>116</v>
      </c>
      <c r="P3687">
        <f>_xlfn.XLOOKUP(D:D,CPI_Index!E:E,CPI_Index!B:B)</f>
        <v>172.2</v>
      </c>
      <c r="Q3687" s="11">
        <f>M3687*(CPI_Index!$B$112/Movies!P3687)</f>
        <v>286358326.92915213</v>
      </c>
    </row>
    <row r="3688" spans="1:17" hidden="1" x14ac:dyDescent="0.25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 s="3">
        <v>10000000</v>
      </c>
      <c r="M3688" s="3">
        <v>20789556</v>
      </c>
      <c r="N3688" t="s">
        <v>5109</v>
      </c>
      <c r="O3688">
        <v>90</v>
      </c>
      <c r="P3688">
        <f>_xlfn.XLOOKUP(D:D,CPI_Index!E:E,CPI_Index!B:B)</f>
        <v>172.2</v>
      </c>
      <c r="Q3688" s="11">
        <f>M3688*(CPI_Index!$B$112/Movies!P3688)</f>
        <v>36786165.581881531</v>
      </c>
    </row>
    <row r="3689" spans="1:17" hidden="1" x14ac:dyDescent="0.25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 s="3">
        <v>41300000</v>
      </c>
      <c r="M3689" s="3">
        <v>106371651</v>
      </c>
      <c r="N3689" t="s">
        <v>10705</v>
      </c>
      <c r="O3689">
        <v>98</v>
      </c>
      <c r="P3689">
        <f>_xlfn.XLOOKUP(D:D,CPI_Index!E:E,CPI_Index!B:B)</f>
        <v>172.2</v>
      </c>
      <c r="Q3689" s="11">
        <f>M3689*(CPI_Index!$B$112/Movies!P3689)</f>
        <v>188219756.44425088</v>
      </c>
    </row>
    <row r="3690" spans="1:17" hidden="1" x14ac:dyDescent="0.25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 s="3">
        <v>25000000</v>
      </c>
      <c r="M3690" s="3">
        <v>152699976</v>
      </c>
      <c r="N3690" t="s">
        <v>3744</v>
      </c>
      <c r="O3690">
        <v>121</v>
      </c>
      <c r="P3690">
        <f>_xlfn.XLOOKUP(D:D,CPI_Index!E:E,CPI_Index!B:B)</f>
        <v>172.2</v>
      </c>
      <c r="Q3690" s="11">
        <f>M3690*(CPI_Index!$B$112/Movies!P3690)</f>
        <v>270195602.13240421</v>
      </c>
    </row>
    <row r="3691" spans="1:17" hidden="1" x14ac:dyDescent="0.25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 s="3">
        <v>5000000</v>
      </c>
      <c r="M3691" s="3">
        <v>109283018</v>
      </c>
      <c r="N3691" t="s">
        <v>6855</v>
      </c>
      <c r="O3691">
        <v>110</v>
      </c>
      <c r="P3691">
        <f>_xlfn.XLOOKUP(D:D,CPI_Index!E:E,CPI_Index!B:B)</f>
        <v>172.2</v>
      </c>
      <c r="Q3691" s="11">
        <f>M3691*(CPI_Index!$B$112/Movies!P3691)</f>
        <v>193371286.786295</v>
      </c>
    </row>
    <row r="3692" spans="1:17" hidden="1" x14ac:dyDescent="0.25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 s="3">
        <v>2000000</v>
      </c>
      <c r="M3692" s="3">
        <v>20908467</v>
      </c>
      <c r="N3692" t="s">
        <v>11365</v>
      </c>
      <c r="O3692">
        <v>154</v>
      </c>
      <c r="P3692">
        <f>_xlfn.XLOOKUP(D:D,CPI_Index!E:E,CPI_Index!B:B)</f>
        <v>172.2</v>
      </c>
      <c r="Q3692" s="11">
        <f>M3692*(CPI_Index!$B$112/Movies!P3692)</f>
        <v>36996573.14111498</v>
      </c>
    </row>
    <row r="3693" spans="1:17" hidden="1" x14ac:dyDescent="0.25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 s="3">
        <v>51000000</v>
      </c>
      <c r="M3693" s="3">
        <v>149270999</v>
      </c>
      <c r="N3693" t="s">
        <v>180</v>
      </c>
      <c r="O3693">
        <v>116</v>
      </c>
      <c r="P3693">
        <f>_xlfn.XLOOKUP(D:D,CPI_Index!E:E,CPI_Index!B:B)</f>
        <v>172.2</v>
      </c>
      <c r="Q3693" s="11">
        <f>M3693*(CPI_Index!$B$112/Movies!P3693)</f>
        <v>264128184.64169571</v>
      </c>
    </row>
    <row r="3694" spans="1:17" hidden="1" x14ac:dyDescent="0.25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 s="3">
        <v>62000000</v>
      </c>
      <c r="M3694" s="3">
        <v>127666415</v>
      </c>
      <c r="N3694" t="s">
        <v>61</v>
      </c>
      <c r="O3694">
        <v>116</v>
      </c>
      <c r="P3694">
        <f>_xlfn.XLOOKUP(D:D,CPI_Index!E:E,CPI_Index!B:B)</f>
        <v>172.2</v>
      </c>
      <c r="Q3694" s="11">
        <f>M3694*(CPI_Index!$B$112/Movies!P3694)</f>
        <v>225899864.40476191</v>
      </c>
    </row>
    <row r="3695" spans="1:17" hidden="1" x14ac:dyDescent="0.25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 s="3">
        <v>48000000</v>
      </c>
      <c r="M3695" s="3">
        <v>90383208</v>
      </c>
      <c r="N3695" t="s">
        <v>180</v>
      </c>
      <c r="O3695">
        <v>93</v>
      </c>
      <c r="P3695">
        <f>_xlfn.XLOOKUP(D:D,CPI_Index!E:E,CPI_Index!B:B)</f>
        <v>172.2</v>
      </c>
      <c r="Q3695" s="11">
        <f>M3695*(CPI_Index!$B$112/Movies!P3695)</f>
        <v>159928940.05574912</v>
      </c>
    </row>
    <row r="3696" spans="1:17" hidden="1" x14ac:dyDescent="0.25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 s="3">
        <v>95000000</v>
      </c>
      <c r="M3696" s="3">
        <v>76432727</v>
      </c>
      <c r="N3696" t="s">
        <v>10173</v>
      </c>
      <c r="O3696">
        <v>89</v>
      </c>
      <c r="P3696">
        <f>_xlfn.XLOOKUP(D:D,CPI_Index!E:E,CPI_Index!B:B)</f>
        <v>172.2</v>
      </c>
      <c r="Q3696" s="11">
        <f>M3696*(CPI_Index!$B$112/Movies!P3696)</f>
        <v>135244203.93089432</v>
      </c>
    </row>
    <row r="3697" spans="1:17" hidden="1" x14ac:dyDescent="0.25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 s="3">
        <v>18062</v>
      </c>
      <c r="N3697" t="s">
        <v>11376</v>
      </c>
      <c r="O3697">
        <v>90</v>
      </c>
      <c r="P3697">
        <f>_xlfn.XLOOKUP(D:D,CPI_Index!E:E,CPI_Index!B:B)</f>
        <v>172.2</v>
      </c>
      <c r="Q3697" s="11">
        <f>M3697*(CPI_Index!$B$112/Movies!P3697)</f>
        <v>31959.88037166086</v>
      </c>
    </row>
    <row r="3698" spans="1:17" hidden="1" x14ac:dyDescent="0.25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 s="3">
        <v>127500000</v>
      </c>
      <c r="M3698" s="3">
        <v>349822765</v>
      </c>
      <c r="N3698" t="s">
        <v>1724</v>
      </c>
      <c r="O3698">
        <v>82</v>
      </c>
      <c r="P3698">
        <f>_xlfn.XLOOKUP(D:D,CPI_Index!E:E,CPI_Index!B:B)</f>
        <v>172.2</v>
      </c>
      <c r="Q3698" s="11">
        <f>M3698*(CPI_Index!$B$112/Movies!P3698)</f>
        <v>618995333.88792098</v>
      </c>
    </row>
    <row r="3699" spans="1:17" hidden="1" x14ac:dyDescent="0.25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 s="3">
        <v>123000000</v>
      </c>
      <c r="M3699" s="3">
        <v>363597184</v>
      </c>
      <c r="N3699" t="s">
        <v>61</v>
      </c>
      <c r="O3699">
        <v>104</v>
      </c>
      <c r="P3699">
        <f>_xlfn.XLOOKUP(D:D,CPI_Index!E:E,CPI_Index!B:B)</f>
        <v>172.2</v>
      </c>
      <c r="Q3699" s="11">
        <f>M3699*(CPI_Index!$B$112/Movies!P3699)</f>
        <v>643368536.38095236</v>
      </c>
    </row>
    <row r="3700" spans="1:17" hidden="1" x14ac:dyDescent="0.25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 s="3">
        <v>12800000</v>
      </c>
      <c r="M3700" s="3">
        <v>40059672</v>
      </c>
      <c r="N3700" t="s">
        <v>10414</v>
      </c>
      <c r="O3700">
        <v>140</v>
      </c>
      <c r="P3700">
        <f>_xlfn.XLOOKUP(D:D,CPI_Index!E:E,CPI_Index!B:B)</f>
        <v>172.2</v>
      </c>
      <c r="Q3700" s="11">
        <f>M3700*(CPI_Index!$B$112/Movies!P3700)</f>
        <v>70883751.790940762</v>
      </c>
    </row>
    <row r="3701" spans="1:17" hidden="1" x14ac:dyDescent="0.25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 s="3">
        <v>70000000</v>
      </c>
      <c r="M3701" s="3">
        <v>374111707</v>
      </c>
      <c r="N3701" t="s">
        <v>44</v>
      </c>
      <c r="O3701">
        <v>127</v>
      </c>
      <c r="P3701">
        <f>_xlfn.XLOOKUP(D:D,CPI_Index!E:E,CPI_Index!B:B)</f>
        <v>172.2</v>
      </c>
      <c r="Q3701" s="11">
        <f>M3701*(CPI_Index!$B$112/Movies!P3701)</f>
        <v>661973502.45586526</v>
      </c>
    </row>
    <row r="3702" spans="1:17" hidden="1" x14ac:dyDescent="0.25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 s="3">
        <v>10000000</v>
      </c>
      <c r="M3702" s="3">
        <v>44567606</v>
      </c>
      <c r="N3702" t="s">
        <v>9988</v>
      </c>
      <c r="O3702">
        <v>111</v>
      </c>
      <c r="P3702">
        <f>_xlfn.XLOOKUP(D:D,CPI_Index!E:E,CPI_Index!B:B)</f>
        <v>172.2</v>
      </c>
      <c r="Q3702" s="11">
        <f>M3702*(CPI_Index!$B$112/Movies!P3702)</f>
        <v>78860334.193960518</v>
      </c>
    </row>
    <row r="3703" spans="1:17" hidden="1" x14ac:dyDescent="0.25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 s="3">
        <v>60000000</v>
      </c>
      <c r="M3703" s="3">
        <v>124745083</v>
      </c>
      <c r="N3703" t="s">
        <v>61</v>
      </c>
      <c r="O3703">
        <v>125</v>
      </c>
      <c r="P3703">
        <f>_xlfn.XLOOKUP(D:D,CPI_Index!E:E,CPI_Index!B:B)</f>
        <v>172.2</v>
      </c>
      <c r="Q3703" s="11">
        <f>M3703*(CPI_Index!$B$112/Movies!P3703)</f>
        <v>220730701.45238096</v>
      </c>
    </row>
    <row r="3704" spans="1:17" hidden="1" x14ac:dyDescent="0.25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 s="3">
        <v>100000000</v>
      </c>
      <c r="M3704" s="3">
        <v>110983407</v>
      </c>
      <c r="N3704" t="s">
        <v>2092</v>
      </c>
      <c r="O3704">
        <v>114</v>
      </c>
      <c r="P3704">
        <f>_xlfn.XLOOKUP(D:D,CPI_Index!E:E,CPI_Index!B:B)</f>
        <v>172.2</v>
      </c>
      <c r="Q3704" s="11">
        <f>M3704*(CPI_Index!$B$112/Movies!P3704)</f>
        <v>196380047.11324042</v>
      </c>
    </row>
    <row r="3705" spans="1:17" hidden="1" x14ac:dyDescent="0.25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 s="3">
        <v>50000000</v>
      </c>
      <c r="M3705" s="3">
        <v>50054511</v>
      </c>
      <c r="N3705" t="s">
        <v>11393</v>
      </c>
      <c r="O3705">
        <v>118</v>
      </c>
      <c r="P3705">
        <f>_xlfn.XLOOKUP(D:D,CPI_Index!E:E,CPI_Index!B:B)</f>
        <v>172.2</v>
      </c>
      <c r="Q3705" s="11">
        <f>M3705*(CPI_Index!$B$112/Movies!P3705)</f>
        <v>88569160.869337976</v>
      </c>
    </row>
    <row r="3706" spans="1:17" hidden="1" x14ac:dyDescent="0.25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 s="3">
        <v>11000000</v>
      </c>
      <c r="M3706" s="3">
        <v>59827328</v>
      </c>
      <c r="N3706" t="s">
        <v>2026</v>
      </c>
      <c r="O3706">
        <v>98</v>
      </c>
      <c r="P3706">
        <f>_xlfn.XLOOKUP(D:D,CPI_Index!E:E,CPI_Index!B:B)</f>
        <v>172.2</v>
      </c>
      <c r="Q3706" s="11">
        <f>M3706*(CPI_Index!$B$112/Movies!P3706)</f>
        <v>105861712.20441347</v>
      </c>
    </row>
    <row r="3707" spans="1:17" hidden="1" x14ac:dyDescent="0.25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 s="3">
        <v>25000000</v>
      </c>
      <c r="M3707" s="3">
        <v>1308242</v>
      </c>
      <c r="N3707" t="s">
        <v>11399</v>
      </c>
      <c r="O3707">
        <v>110</v>
      </c>
      <c r="P3707">
        <f>_xlfn.XLOOKUP(D:D,CPI_Index!E:E,CPI_Index!B:B)</f>
        <v>172.2</v>
      </c>
      <c r="Q3707" s="11">
        <f>M3707*(CPI_Index!$B$112/Movies!P3707)</f>
        <v>2314874.2009291523</v>
      </c>
    </row>
    <row r="3708" spans="1:17" hidden="1" x14ac:dyDescent="0.25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 s="3">
        <v>85000000</v>
      </c>
      <c r="M3708" s="3">
        <v>58292295</v>
      </c>
      <c r="N3708" t="s">
        <v>11401</v>
      </c>
      <c r="O3708">
        <v>90</v>
      </c>
      <c r="P3708">
        <f>_xlfn.XLOOKUP(D:D,CPI_Index!E:E,CPI_Index!B:B)</f>
        <v>172.2</v>
      </c>
      <c r="Q3708" s="11">
        <f>M3708*(CPI_Index!$B$112/Movies!P3708)</f>
        <v>103145541.73344947</v>
      </c>
    </row>
    <row r="3709" spans="1:17" hidden="1" x14ac:dyDescent="0.25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 s="3">
        <v>7000000</v>
      </c>
      <c r="M3709" s="3">
        <v>28780255</v>
      </c>
      <c r="N3709" t="s">
        <v>2026</v>
      </c>
      <c r="O3709">
        <v>120</v>
      </c>
      <c r="P3709">
        <f>_xlfn.XLOOKUP(D:D,CPI_Index!E:E,CPI_Index!B:B)</f>
        <v>172.2</v>
      </c>
      <c r="Q3709" s="11">
        <f>M3709*(CPI_Index!$B$112/Movies!P3709)</f>
        <v>50925340.873983741</v>
      </c>
    </row>
    <row r="3710" spans="1:17" hidden="1" x14ac:dyDescent="0.25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 s="3">
        <v>15000000</v>
      </c>
      <c r="M3710" s="3">
        <v>40863718</v>
      </c>
      <c r="N3710" t="s">
        <v>180</v>
      </c>
      <c r="O3710">
        <v>120</v>
      </c>
      <c r="P3710">
        <f>_xlfn.XLOOKUP(D:D,CPI_Index!E:E,CPI_Index!B:B)</f>
        <v>172.2</v>
      </c>
      <c r="Q3710" s="11">
        <f>M3710*(CPI_Index!$B$112/Movies!P3710)</f>
        <v>72306474.300813004</v>
      </c>
    </row>
    <row r="3711" spans="1:17" hidden="1" x14ac:dyDescent="0.25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 s="3">
        <v>31000000</v>
      </c>
      <c r="M3711" s="3">
        <v>68106245</v>
      </c>
      <c r="N3711" t="s">
        <v>2026</v>
      </c>
      <c r="O3711">
        <v>118</v>
      </c>
      <c r="P3711">
        <f>_xlfn.XLOOKUP(D:D,CPI_Index!E:E,CPI_Index!B:B)</f>
        <v>172.2</v>
      </c>
      <c r="Q3711" s="11">
        <f>M3711*(CPI_Index!$B$112/Movies!P3711)</f>
        <v>120510876.02497096</v>
      </c>
    </row>
    <row r="3712" spans="1:17" hidden="1" x14ac:dyDescent="0.25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 s="3">
        <v>32000000</v>
      </c>
      <c r="M3712" s="3">
        <v>82343495</v>
      </c>
      <c r="N3712" t="s">
        <v>9109</v>
      </c>
      <c r="O3712">
        <v>129</v>
      </c>
      <c r="P3712">
        <f>_xlfn.XLOOKUP(D:D,CPI_Index!E:E,CPI_Index!B:B)</f>
        <v>172.2</v>
      </c>
      <c r="Q3712" s="11">
        <f>M3712*(CPI_Index!$B$112/Movies!P3712)</f>
        <v>145703036.73925668</v>
      </c>
    </row>
    <row r="3713" spans="1:17" hidden="1" x14ac:dyDescent="0.25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 s="3">
        <v>43000000</v>
      </c>
      <c r="M3713" s="3">
        <v>62198945</v>
      </c>
      <c r="N3713" t="s">
        <v>31</v>
      </c>
      <c r="O3713">
        <v>103</v>
      </c>
      <c r="P3713">
        <f>_xlfn.XLOOKUP(D:D,CPI_Index!E:E,CPI_Index!B:B)</f>
        <v>172.2</v>
      </c>
      <c r="Q3713" s="11">
        <f>M3713*(CPI_Index!$B$112/Movies!P3713)</f>
        <v>110058179.68350755</v>
      </c>
    </row>
    <row r="3714" spans="1:17" hidden="1" x14ac:dyDescent="0.25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 s="3">
        <v>20000000</v>
      </c>
      <c r="M3714" s="3">
        <v>27728118</v>
      </c>
      <c r="N3714" t="s">
        <v>3430</v>
      </c>
      <c r="O3714">
        <v>124</v>
      </c>
      <c r="P3714">
        <f>_xlfn.XLOOKUP(D:D,CPI_Index!E:E,CPI_Index!B:B)</f>
        <v>172.2</v>
      </c>
      <c r="Q3714" s="11">
        <f>M3714*(CPI_Index!$B$112/Movies!P3714)</f>
        <v>49063632.721254356</v>
      </c>
    </row>
    <row r="3715" spans="1:17" hidden="1" x14ac:dyDescent="0.25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 s="3">
        <v>55000000</v>
      </c>
      <c r="M3715" s="3">
        <v>99274467</v>
      </c>
      <c r="N3715" t="s">
        <v>2092</v>
      </c>
      <c r="O3715">
        <v>110</v>
      </c>
      <c r="P3715">
        <f>_xlfn.XLOOKUP(D:D,CPI_Index!E:E,CPI_Index!B:B)</f>
        <v>172.2</v>
      </c>
      <c r="Q3715" s="11">
        <f>M3715*(CPI_Index!$B$112/Movies!P3715)</f>
        <v>175661614.95296168</v>
      </c>
    </row>
    <row r="3716" spans="1:17" hidden="1" x14ac:dyDescent="0.25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 s="3">
        <v>35000000</v>
      </c>
      <c r="M3716" s="3">
        <v>27965865</v>
      </c>
      <c r="N3716" t="s">
        <v>11421</v>
      </c>
      <c r="O3716">
        <v>95</v>
      </c>
      <c r="P3716">
        <f>_xlfn.XLOOKUP(D:D,CPI_Index!E:E,CPI_Index!B:B)</f>
        <v>172.2</v>
      </c>
      <c r="Q3716" s="11">
        <f>M3716*(CPI_Index!$B$112/Movies!P3716)</f>
        <v>49484315.130662024</v>
      </c>
    </row>
    <row r="3717" spans="1:17" hidden="1" x14ac:dyDescent="0.25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 s="3">
        <v>13500000</v>
      </c>
      <c r="M3717" s="3">
        <v>17989227</v>
      </c>
      <c r="N3717" t="s">
        <v>9439</v>
      </c>
      <c r="O3717">
        <v>124</v>
      </c>
      <c r="P3717">
        <f>_xlfn.XLOOKUP(D:D,CPI_Index!E:E,CPI_Index!B:B)</f>
        <v>172.2</v>
      </c>
      <c r="Q3717" s="11">
        <f>M3717*(CPI_Index!$B$112/Movies!P3717)</f>
        <v>31831111.886759583</v>
      </c>
    </row>
    <row r="3718" spans="1:17" hidden="1" x14ac:dyDescent="0.25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 s="3">
        <v>40000000</v>
      </c>
      <c r="M3718" s="3">
        <v>55707411</v>
      </c>
      <c r="N3718" t="s">
        <v>23</v>
      </c>
      <c r="O3718">
        <v>123</v>
      </c>
      <c r="P3718">
        <f>_xlfn.XLOOKUP(D:D,CPI_Index!E:E,CPI_Index!B:B)</f>
        <v>172.2</v>
      </c>
      <c r="Q3718" s="11">
        <f>M3718*(CPI_Index!$B$112/Movies!P3718)</f>
        <v>98571708.081881538</v>
      </c>
    </row>
    <row r="3719" spans="1:17" hidden="1" x14ac:dyDescent="0.25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 s="3">
        <v>75000000</v>
      </c>
      <c r="M3719" s="3">
        <v>215663859</v>
      </c>
      <c r="N3719" t="s">
        <v>31</v>
      </c>
      <c r="O3719">
        <v>124</v>
      </c>
      <c r="P3719">
        <f>_xlfn.XLOOKUP(D:D,CPI_Index!E:E,CPI_Index!B:B)</f>
        <v>172.2</v>
      </c>
      <c r="Q3719" s="11">
        <f>M3719*(CPI_Index!$B$112/Movies!P3719)</f>
        <v>381607304.51393729</v>
      </c>
    </row>
    <row r="3720" spans="1:17" hidden="1" x14ac:dyDescent="0.25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 s="3">
        <v>83000000</v>
      </c>
      <c r="M3720" s="3">
        <v>59468275</v>
      </c>
      <c r="N3720" t="s">
        <v>61</v>
      </c>
      <c r="O3720">
        <v>90</v>
      </c>
      <c r="P3720">
        <f>_xlfn.XLOOKUP(D:D,CPI_Index!E:E,CPI_Index!B:B)</f>
        <v>172.2</v>
      </c>
      <c r="Q3720" s="11">
        <f>M3720*(CPI_Index!$B$112/Movies!P3720)</f>
        <v>105226384.3931475</v>
      </c>
    </row>
    <row r="3721" spans="1:17" hidden="1" x14ac:dyDescent="0.25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 s="3">
        <v>940944</v>
      </c>
      <c r="N3721" t="s">
        <v>6512</v>
      </c>
      <c r="O3721">
        <v>77</v>
      </c>
      <c r="P3721">
        <f>_xlfn.XLOOKUP(D:D,CPI_Index!E:E,CPI_Index!B:B)</f>
        <v>172.2</v>
      </c>
      <c r="Q3721" s="11">
        <f>M3721*(CPI_Index!$B$112/Movies!P3721)</f>
        <v>1664957.2404181184</v>
      </c>
    </row>
    <row r="3722" spans="1:17" hidden="1" x14ac:dyDescent="0.25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 s="3">
        <v>42000000</v>
      </c>
      <c r="M3722" s="3">
        <v>32168970</v>
      </c>
      <c r="N3722" t="s">
        <v>8987</v>
      </c>
      <c r="O3722">
        <v>104</v>
      </c>
      <c r="P3722">
        <f>_xlfn.XLOOKUP(D:D,CPI_Index!E:E,CPI_Index!B:B)</f>
        <v>172.2</v>
      </c>
      <c r="Q3722" s="11">
        <f>M3722*(CPI_Index!$B$112/Movies!P3722)</f>
        <v>56921516.602787457</v>
      </c>
    </row>
    <row r="3723" spans="1:17" hidden="1" x14ac:dyDescent="0.25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 s="3">
        <v>54000000</v>
      </c>
      <c r="M3723" s="3">
        <v>47053625</v>
      </c>
      <c r="N3723" t="s">
        <v>8987</v>
      </c>
      <c r="O3723">
        <v>99</v>
      </c>
      <c r="P3723">
        <f>_xlfn.XLOOKUP(D:D,CPI_Index!E:E,CPI_Index!B:B)</f>
        <v>172.2</v>
      </c>
      <c r="Q3723" s="11">
        <f>M3723*(CPI_Index!$B$112/Movies!P3723)</f>
        <v>83259230.763646916</v>
      </c>
    </row>
    <row r="3724" spans="1:17" hidden="1" x14ac:dyDescent="0.25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 s="3">
        <v>85000000</v>
      </c>
      <c r="M3724" s="3">
        <v>183611771</v>
      </c>
      <c r="N3724" t="s">
        <v>11443</v>
      </c>
      <c r="O3724">
        <v>100</v>
      </c>
      <c r="P3724">
        <f>_xlfn.XLOOKUP(D:D,CPI_Index!E:E,CPI_Index!B:B)</f>
        <v>172.2</v>
      </c>
      <c r="Q3724" s="11">
        <f>M3724*(CPI_Index!$B$112/Movies!P3724)</f>
        <v>324892605.24796748</v>
      </c>
    </row>
    <row r="3725" spans="1:17" hidden="1" x14ac:dyDescent="0.25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 s="3">
        <v>80000000</v>
      </c>
      <c r="M3725" s="3">
        <v>33463969</v>
      </c>
      <c r="N3725" t="s">
        <v>23</v>
      </c>
      <c r="O3725">
        <v>106</v>
      </c>
      <c r="P3725">
        <f>_xlfn.XLOOKUP(D:D,CPI_Index!E:E,CPI_Index!B:B)</f>
        <v>172.2</v>
      </c>
      <c r="Q3725" s="11">
        <f>M3725*(CPI_Index!$B$112/Movies!P3725)</f>
        <v>59212957.922764227</v>
      </c>
    </row>
    <row r="3726" spans="1:17" hidden="1" x14ac:dyDescent="0.25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 s="3">
        <v>45000000</v>
      </c>
      <c r="M3726" s="3">
        <v>33978694</v>
      </c>
      <c r="N3726" t="s">
        <v>2026</v>
      </c>
      <c r="O3726">
        <v>107</v>
      </c>
      <c r="P3726">
        <f>_xlfn.XLOOKUP(D:D,CPI_Index!E:E,CPI_Index!B:B)</f>
        <v>172.2</v>
      </c>
      <c r="Q3726" s="11">
        <f>M3726*(CPI_Index!$B$112/Movies!P3726)</f>
        <v>60123740.196283393</v>
      </c>
    </row>
    <row r="3727" spans="1:17" hidden="1" x14ac:dyDescent="0.25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 s="3">
        <v>63600000</v>
      </c>
      <c r="M3727" s="3">
        <v>19412993</v>
      </c>
      <c r="N3727" t="s">
        <v>4531</v>
      </c>
      <c r="O3727">
        <v>102</v>
      </c>
      <c r="P3727">
        <f>_xlfn.XLOOKUP(D:D,CPI_Index!E:E,CPI_Index!B:B)</f>
        <v>172.2</v>
      </c>
      <c r="Q3727" s="11">
        <f>M3727*(CPI_Index!$B$112/Movies!P3727)</f>
        <v>34350400.505807199</v>
      </c>
    </row>
    <row r="3728" spans="1:17" hidden="1" x14ac:dyDescent="0.25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 s="3">
        <v>55000000</v>
      </c>
      <c r="M3728" s="3">
        <v>33426588</v>
      </c>
      <c r="N3728" t="s">
        <v>10915</v>
      </c>
      <c r="O3728">
        <v>107</v>
      </c>
      <c r="P3728">
        <f>_xlfn.XLOOKUP(D:D,CPI_Index!E:E,CPI_Index!B:B)</f>
        <v>172.2</v>
      </c>
      <c r="Q3728" s="11">
        <f>M3728*(CPI_Index!$B$112/Movies!P3728)</f>
        <v>59146813.958188154</v>
      </c>
    </row>
    <row r="3729" spans="1:17" hidden="1" x14ac:dyDescent="0.25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 s="3">
        <v>46000000</v>
      </c>
      <c r="M3729" s="3">
        <v>107626125</v>
      </c>
      <c r="N3729" t="s">
        <v>44</v>
      </c>
      <c r="O3729">
        <v>99</v>
      </c>
      <c r="P3729">
        <f>_xlfn.XLOOKUP(D:D,CPI_Index!E:E,CPI_Index!B:B)</f>
        <v>172.2</v>
      </c>
      <c r="Q3729" s="11">
        <f>M3729*(CPI_Index!$B$112/Movies!P3729)</f>
        <v>190439490.63588852</v>
      </c>
    </row>
    <row r="3730" spans="1:17" hidden="1" x14ac:dyDescent="0.25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 s="3">
        <v>43000000</v>
      </c>
      <c r="M3730" s="3">
        <v>80049764</v>
      </c>
      <c r="N3730" t="s">
        <v>31</v>
      </c>
      <c r="O3730">
        <v>136</v>
      </c>
      <c r="P3730">
        <f>_xlfn.XLOOKUP(D:D,CPI_Index!E:E,CPI_Index!B:B)</f>
        <v>172.2</v>
      </c>
      <c r="Q3730" s="11">
        <f>M3730*(CPI_Index!$B$112/Movies!P3730)</f>
        <v>141644384.96399537</v>
      </c>
    </row>
    <row r="3731" spans="1:17" hidden="1" x14ac:dyDescent="0.25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 s="3">
        <v>80000000</v>
      </c>
      <c r="M3731" s="3">
        <v>39459427</v>
      </c>
      <c r="N3731" t="s">
        <v>180</v>
      </c>
      <c r="O3731">
        <v>126</v>
      </c>
      <c r="P3731">
        <f>_xlfn.XLOOKUP(D:D,CPI_Index!E:E,CPI_Index!B:B)</f>
        <v>172.2</v>
      </c>
      <c r="Q3731" s="11">
        <f>M3731*(CPI_Index!$B$112/Movies!P3731)</f>
        <v>69821645.800813004</v>
      </c>
    </row>
    <row r="3732" spans="1:17" hidden="1" x14ac:dyDescent="0.25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 s="3">
        <v>75000000</v>
      </c>
      <c r="M3732" s="3">
        <v>36754634</v>
      </c>
      <c r="N3732" t="s">
        <v>9943</v>
      </c>
      <c r="O3732">
        <v>94</v>
      </c>
      <c r="P3732">
        <f>_xlfn.XLOOKUP(D:D,CPI_Index!E:E,CPI_Index!B:B)</f>
        <v>172.2</v>
      </c>
      <c r="Q3732" s="11">
        <f>M3732*(CPI_Index!$B$112/Movies!P3732)</f>
        <v>65035638.674796745</v>
      </c>
    </row>
    <row r="3733" spans="1:17" hidden="1" x14ac:dyDescent="0.25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 s="3">
        <v>13000000</v>
      </c>
      <c r="M3733" s="3">
        <v>62464731</v>
      </c>
      <c r="N3733" t="s">
        <v>11462</v>
      </c>
      <c r="O3733">
        <v>89</v>
      </c>
      <c r="P3733">
        <f>_xlfn.XLOOKUP(D:D,CPI_Index!E:E,CPI_Index!B:B)</f>
        <v>172.2</v>
      </c>
      <c r="Q3733" s="11">
        <f>M3733*(CPI_Index!$B$112/Movies!P3733)</f>
        <v>110528475.81707317</v>
      </c>
    </row>
    <row r="3734" spans="1:17" hidden="1" x14ac:dyDescent="0.25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 s="3">
        <v>30000000</v>
      </c>
      <c r="M3734" s="3">
        <v>47267829</v>
      </c>
      <c r="N3734" t="s">
        <v>11467</v>
      </c>
      <c r="O3734">
        <v>97</v>
      </c>
      <c r="P3734">
        <f>_xlfn.XLOOKUP(D:D,CPI_Index!E:E,CPI_Index!B:B)</f>
        <v>172.2</v>
      </c>
      <c r="Q3734" s="11">
        <f>M3734*(CPI_Index!$B$112/Movies!P3734)</f>
        <v>83638254.914634153</v>
      </c>
    </row>
    <row r="3735" spans="1:17" hidden="1" x14ac:dyDescent="0.25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 s="3">
        <v>35000000</v>
      </c>
      <c r="M3735" s="3">
        <v>50802120</v>
      </c>
      <c r="N3735" t="s">
        <v>61</v>
      </c>
      <c r="O3735">
        <v>106</v>
      </c>
      <c r="P3735">
        <f>_xlfn.XLOOKUP(D:D,CPI_Index!E:E,CPI_Index!B:B)</f>
        <v>172.2</v>
      </c>
      <c r="Q3735" s="11">
        <f>M3735*(CPI_Index!$B$112/Movies!P3735)</f>
        <v>89892020.696864113</v>
      </c>
    </row>
    <row r="3736" spans="1:17" hidden="1" x14ac:dyDescent="0.25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 s="3">
        <v>25000000</v>
      </c>
      <c r="M3736" s="3">
        <v>91036760</v>
      </c>
      <c r="N3736" t="s">
        <v>23</v>
      </c>
      <c r="O3736">
        <v>115</v>
      </c>
      <c r="P3736">
        <f>_xlfn.XLOOKUP(D:D,CPI_Index!E:E,CPI_Index!B:B)</f>
        <v>172.2</v>
      </c>
      <c r="Q3736" s="11">
        <f>M3736*(CPI_Index!$B$112/Movies!P3736)</f>
        <v>161085370.33681765</v>
      </c>
    </row>
    <row r="3737" spans="1:17" hidden="1" x14ac:dyDescent="0.25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 s="3">
        <v>30000000</v>
      </c>
      <c r="M3737" s="3">
        <v>173959438</v>
      </c>
      <c r="N3737" t="s">
        <v>180</v>
      </c>
      <c r="O3737">
        <v>99</v>
      </c>
      <c r="P3737">
        <f>_xlfn.XLOOKUP(D:D,CPI_Index!E:E,CPI_Index!B:B)</f>
        <v>172.2</v>
      </c>
      <c r="Q3737" s="11">
        <f>M3737*(CPI_Index!$B$112/Movies!P3737)</f>
        <v>307813244.82346112</v>
      </c>
    </row>
    <row r="3738" spans="1:17" hidden="1" x14ac:dyDescent="0.25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 s="3">
        <v>37000000</v>
      </c>
      <c r="M3738" s="3">
        <v>15910104</v>
      </c>
      <c r="N3738" t="s">
        <v>11479</v>
      </c>
      <c r="O3738">
        <v>96</v>
      </c>
      <c r="P3738">
        <f>_xlfn.XLOOKUP(D:D,CPI_Index!E:E,CPI_Index!B:B)</f>
        <v>172.2</v>
      </c>
      <c r="Q3738" s="11">
        <f>M3738*(CPI_Index!$B$112/Movies!P3738)</f>
        <v>28152199.121951219</v>
      </c>
    </row>
    <row r="3739" spans="1:17" hidden="1" x14ac:dyDescent="0.25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 s="3">
        <v>238471</v>
      </c>
      <c r="N3739" t="s">
        <v>6687</v>
      </c>
      <c r="O3739">
        <v>94</v>
      </c>
      <c r="P3739">
        <f>_xlfn.XLOOKUP(D:D,CPI_Index!E:E,CPI_Index!B:B)</f>
        <v>172.2</v>
      </c>
      <c r="Q3739" s="11">
        <f>M3739*(CPI_Index!$B$112/Movies!P3739)</f>
        <v>421963.49419279909</v>
      </c>
    </row>
    <row r="3740" spans="1:17" hidden="1" x14ac:dyDescent="0.25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 s="3">
        <v>29000000</v>
      </c>
      <c r="M3740" s="3">
        <v>59945183</v>
      </c>
      <c r="N3740" t="s">
        <v>11036</v>
      </c>
      <c r="O3740">
        <v>128</v>
      </c>
      <c r="P3740">
        <f>_xlfn.XLOOKUP(D:D,CPI_Index!E:E,CPI_Index!B:B)</f>
        <v>172.2</v>
      </c>
      <c r="Q3740" s="11">
        <f>M3740*(CPI_Index!$B$112/Movies!P3740)</f>
        <v>106070251.22009292</v>
      </c>
    </row>
    <row r="3741" spans="1:17" hidden="1" x14ac:dyDescent="0.25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 s="3">
        <v>29000000</v>
      </c>
      <c r="M3741" s="3">
        <v>26385941</v>
      </c>
      <c r="N3741" t="s">
        <v>31</v>
      </c>
      <c r="O3741">
        <v>115</v>
      </c>
      <c r="P3741">
        <f>_xlfn.XLOOKUP(D:D,CPI_Index!E:E,CPI_Index!B:B)</f>
        <v>172.2</v>
      </c>
      <c r="Q3741" s="11">
        <f>M3741*(CPI_Index!$B$112/Movies!P3741)</f>
        <v>46688712.094657376</v>
      </c>
    </row>
    <row r="3742" spans="1:17" hidden="1" x14ac:dyDescent="0.25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 s="3">
        <v>122121</v>
      </c>
      <c r="N3742" t="s">
        <v>11492</v>
      </c>
      <c r="O3742">
        <v>123</v>
      </c>
      <c r="P3742">
        <f>_xlfn.XLOOKUP(D:D,CPI_Index!E:E,CPI_Index!B:B)</f>
        <v>172.2</v>
      </c>
      <c r="Q3742" s="11">
        <f>M3742*(CPI_Index!$B$112/Movies!P3742)</f>
        <v>216087.50696864113</v>
      </c>
    </row>
    <row r="3743" spans="1:17" hidden="1" x14ac:dyDescent="0.25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 s="3">
        <v>15000000</v>
      </c>
      <c r="M3743" s="3">
        <v>47737094</v>
      </c>
      <c r="N3743" t="s">
        <v>10585</v>
      </c>
      <c r="O3743">
        <v>90</v>
      </c>
      <c r="P3743">
        <f>_xlfn.XLOOKUP(D:D,CPI_Index!E:E,CPI_Index!B:B)</f>
        <v>172.2</v>
      </c>
      <c r="Q3743" s="11">
        <f>M3743*(CPI_Index!$B$112/Movies!P3743)</f>
        <v>84468597.803716615</v>
      </c>
    </row>
    <row r="3744" spans="1:17" hidden="1" x14ac:dyDescent="0.25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 s="3">
        <v>60000000</v>
      </c>
      <c r="M3744" s="3">
        <v>71732303</v>
      </c>
      <c r="N3744" t="s">
        <v>11499</v>
      </c>
      <c r="O3744">
        <v>128</v>
      </c>
      <c r="P3744">
        <f>_xlfn.XLOOKUP(D:D,CPI_Index!E:E,CPI_Index!B:B)</f>
        <v>172.2</v>
      </c>
      <c r="Q3744" s="11">
        <f>M3744*(CPI_Index!$B$112/Movies!P3744)</f>
        <v>126927019.30371661</v>
      </c>
    </row>
    <row r="3745" spans="1:17" hidden="1" x14ac:dyDescent="0.25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 s="3">
        <v>80000000</v>
      </c>
      <c r="M3745" s="3">
        <v>66579890</v>
      </c>
      <c r="N3745" t="s">
        <v>2026</v>
      </c>
      <c r="O3745">
        <v>145</v>
      </c>
      <c r="P3745">
        <f>_xlfn.XLOOKUP(D:D,CPI_Index!E:E,CPI_Index!B:B)</f>
        <v>172.2</v>
      </c>
      <c r="Q3745" s="11">
        <f>M3745*(CPI_Index!$B$112/Movies!P3745)</f>
        <v>117810060.87688734</v>
      </c>
    </row>
    <row r="3746" spans="1:17" hidden="1" x14ac:dyDescent="0.25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 s="3">
        <v>1200000</v>
      </c>
      <c r="M3746" s="3">
        <v>11242521</v>
      </c>
      <c r="N3746" t="s">
        <v>11502</v>
      </c>
      <c r="O3746">
        <v>111</v>
      </c>
      <c r="P3746">
        <f>_xlfn.XLOOKUP(D:D,CPI_Index!E:E,CPI_Index!B:B)</f>
        <v>172.2</v>
      </c>
      <c r="Q3746" s="11">
        <f>M3746*(CPI_Index!$B$112/Movies!P3746)</f>
        <v>19893125.137630664</v>
      </c>
    </row>
    <row r="3747" spans="1:17" hidden="1" x14ac:dyDescent="0.25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 s="3">
        <v>65000000</v>
      </c>
      <c r="M3747" s="3">
        <v>110317580</v>
      </c>
      <c r="N3747" t="s">
        <v>11504</v>
      </c>
      <c r="O3747">
        <v>104</v>
      </c>
      <c r="P3747">
        <f>_xlfn.XLOOKUP(D:D,CPI_Index!E:E,CPI_Index!B:B)</f>
        <v>172.2</v>
      </c>
      <c r="Q3747" s="11">
        <f>M3747*(CPI_Index!$B$112/Movies!P3747)</f>
        <v>195201896.78281069</v>
      </c>
    </row>
    <row r="3748" spans="1:17" hidden="1" x14ac:dyDescent="0.25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 s="3">
        <v>57000000</v>
      </c>
      <c r="M3748" s="3">
        <v>18133495</v>
      </c>
      <c r="N3748" t="s">
        <v>31</v>
      </c>
      <c r="O3748">
        <v>116</v>
      </c>
      <c r="P3748">
        <f>_xlfn.XLOOKUP(D:D,CPI_Index!E:E,CPI_Index!B:B)</f>
        <v>172.2</v>
      </c>
      <c r="Q3748" s="11">
        <f>M3748*(CPI_Index!$B$112/Movies!P3748)</f>
        <v>32086387.494192798</v>
      </c>
    </row>
    <row r="3749" spans="1:17" hidden="1" x14ac:dyDescent="0.25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 s="3">
        <v>60000000</v>
      </c>
      <c r="M3749" s="3">
        <v>51880044</v>
      </c>
      <c r="N3749" t="s">
        <v>31</v>
      </c>
      <c r="O3749">
        <v>94</v>
      </c>
      <c r="P3749">
        <f>_xlfn.XLOOKUP(D:D,CPI_Index!E:E,CPI_Index!B:B)</f>
        <v>172.2</v>
      </c>
      <c r="Q3749" s="11">
        <f>M3749*(CPI_Index!$B$112/Movies!P3749)</f>
        <v>91799357.763066202</v>
      </c>
    </row>
    <row r="3750" spans="1:17" hidden="1" x14ac:dyDescent="0.25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 s="3">
        <v>1196218</v>
      </c>
      <c r="N3750" t="s">
        <v>11513</v>
      </c>
      <c r="O3750">
        <v>173</v>
      </c>
      <c r="P3750">
        <f>_xlfn.XLOOKUP(D:D,CPI_Index!E:E,CPI_Index!B:B)</f>
        <v>172.2</v>
      </c>
      <c r="Q3750" s="11">
        <f>M3750*(CPI_Index!$B$112/Movies!P3750)</f>
        <v>2116652.8722415795</v>
      </c>
    </row>
    <row r="3751" spans="1:17" hidden="1" x14ac:dyDescent="0.25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 s="3">
        <v>16575074</v>
      </c>
      <c r="N3751" t="s">
        <v>9823</v>
      </c>
      <c r="O3751">
        <v>101</v>
      </c>
      <c r="P3751">
        <f>_xlfn.XLOOKUP(D:D,CPI_Index!E:E,CPI_Index!B:B)</f>
        <v>172.2</v>
      </c>
      <c r="Q3751" s="11">
        <f>M3751*(CPI_Index!$B$112/Movies!P3751)</f>
        <v>29328833.030197445</v>
      </c>
    </row>
    <row r="3752" spans="1:17" hidden="1" x14ac:dyDescent="0.25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 s="3">
        <v>90000000</v>
      </c>
      <c r="M3752" s="3">
        <v>14828081</v>
      </c>
      <c r="N3752" t="s">
        <v>11517</v>
      </c>
      <c r="O3752">
        <v>90</v>
      </c>
      <c r="P3752">
        <f>_xlfn.XLOOKUP(D:D,CPI_Index!E:E,CPI_Index!B:B)</f>
        <v>172.2</v>
      </c>
      <c r="Q3752" s="11">
        <f>M3752*(CPI_Index!$B$112/Movies!P3752)</f>
        <v>26237609.06329849</v>
      </c>
    </row>
    <row r="3753" spans="1:17" hidden="1" x14ac:dyDescent="0.25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 s="3">
        <v>20000000</v>
      </c>
      <c r="M3753" s="3">
        <v>18404706</v>
      </c>
      <c r="N3753" t="s">
        <v>11519</v>
      </c>
      <c r="O3753">
        <v>98</v>
      </c>
      <c r="P3753">
        <f>_xlfn.XLOOKUP(D:D,CPI_Index!E:E,CPI_Index!B:B)</f>
        <v>172.2</v>
      </c>
      <c r="Q3753" s="11">
        <f>M3753*(CPI_Index!$B$112/Movies!P3753)</f>
        <v>32566282.916376308</v>
      </c>
    </row>
    <row r="3754" spans="1:17" hidden="1" x14ac:dyDescent="0.25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 s="3">
        <v>11000000</v>
      </c>
      <c r="M3754" s="3">
        <v>24419914</v>
      </c>
      <c r="N3754" t="s">
        <v>11522</v>
      </c>
      <c r="O3754">
        <v>91</v>
      </c>
      <c r="P3754">
        <f>_xlfn.XLOOKUP(D:D,CPI_Index!E:E,CPI_Index!B:B)</f>
        <v>172.2</v>
      </c>
      <c r="Q3754" s="11">
        <f>M3754*(CPI_Index!$B$112/Movies!P3754)</f>
        <v>43209917.513356559</v>
      </c>
    </row>
    <row r="3755" spans="1:17" hidden="1" x14ac:dyDescent="0.25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 s="3">
        <v>8500000</v>
      </c>
      <c r="M3755" s="3">
        <v>13200972</v>
      </c>
      <c r="N3755" t="s">
        <v>10585</v>
      </c>
      <c r="O3755">
        <v>119</v>
      </c>
      <c r="P3755">
        <f>_xlfn.XLOOKUP(D:D,CPI_Index!E:E,CPI_Index!B:B)</f>
        <v>172.2</v>
      </c>
      <c r="Q3755" s="11">
        <f>M3755*(CPI_Index!$B$112/Movies!P3755)</f>
        <v>23358514.334494773</v>
      </c>
    </row>
    <row r="3756" spans="1:17" hidden="1" x14ac:dyDescent="0.25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 s="3">
        <v>76000000</v>
      </c>
      <c r="M3756" s="3">
        <v>35134820</v>
      </c>
      <c r="N3756" t="s">
        <v>6468</v>
      </c>
      <c r="O3756">
        <v>92</v>
      </c>
      <c r="P3756">
        <f>_xlfn.XLOOKUP(D:D,CPI_Index!E:E,CPI_Index!B:B)</f>
        <v>172.2</v>
      </c>
      <c r="Q3756" s="11">
        <f>M3756*(CPI_Index!$B$112/Movies!P3756)</f>
        <v>62169452.113821141</v>
      </c>
    </row>
    <row r="3757" spans="1:17" hidden="1" x14ac:dyDescent="0.25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 s="3">
        <v>10000000</v>
      </c>
      <c r="M3757" s="3">
        <v>1961544</v>
      </c>
      <c r="N3757" t="s">
        <v>11528</v>
      </c>
      <c r="O3757">
        <v>87</v>
      </c>
      <c r="P3757">
        <f>_xlfn.XLOOKUP(D:D,CPI_Index!E:E,CPI_Index!B:B)</f>
        <v>172.2</v>
      </c>
      <c r="Q3757" s="11">
        <f>M3757*(CPI_Index!$B$112/Movies!P3757)</f>
        <v>3470862.1184668988</v>
      </c>
    </row>
    <row r="3758" spans="1:17" hidden="1" x14ac:dyDescent="0.25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 s="3">
        <v>84000000</v>
      </c>
      <c r="M3758" s="3">
        <v>166339890</v>
      </c>
      <c r="N3758" t="s">
        <v>61</v>
      </c>
      <c r="O3758">
        <v>106</v>
      </c>
      <c r="P3758">
        <f>_xlfn.XLOOKUP(D:D,CPI_Index!E:E,CPI_Index!B:B)</f>
        <v>172.2</v>
      </c>
      <c r="Q3758" s="11">
        <f>M3758*(CPI_Index!$B$112/Movies!P3758)</f>
        <v>294330804.19860625</v>
      </c>
    </row>
    <row r="3759" spans="1:17" hidden="1" x14ac:dyDescent="0.25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 s="3">
        <v>14000000</v>
      </c>
      <c r="M3759" s="3">
        <v>60103680</v>
      </c>
      <c r="N3759" t="s">
        <v>11532</v>
      </c>
      <c r="O3759">
        <v>106</v>
      </c>
      <c r="P3759">
        <f>_xlfn.XLOOKUP(D:D,CPI_Index!E:E,CPI_Index!B:B)</f>
        <v>172.2</v>
      </c>
      <c r="Q3759" s="11">
        <f>M3759*(CPI_Index!$B$112/Movies!P3759)</f>
        <v>106350704.3902439</v>
      </c>
    </row>
    <row r="3760" spans="1:17" hidden="1" x14ac:dyDescent="0.25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 s="3">
        <v>65000000</v>
      </c>
      <c r="M3760" s="3">
        <v>62761005</v>
      </c>
      <c r="N3760" t="s">
        <v>5109</v>
      </c>
      <c r="O3760">
        <v>135</v>
      </c>
      <c r="P3760">
        <f>_xlfn.XLOOKUP(D:D,CPI_Index!E:E,CPI_Index!B:B)</f>
        <v>172.2</v>
      </c>
      <c r="Q3760" s="11">
        <f>M3760*(CPI_Index!$B$112/Movies!P3760)</f>
        <v>111052719.06794426</v>
      </c>
    </row>
    <row r="3761" spans="1:17" hidden="1" x14ac:dyDescent="0.25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 s="3">
        <v>10000000</v>
      </c>
      <c r="M3761" s="3">
        <v>2463650</v>
      </c>
      <c r="N3761" t="s">
        <v>2026</v>
      </c>
      <c r="O3761">
        <v>135</v>
      </c>
      <c r="P3761">
        <f>_xlfn.XLOOKUP(D:D,CPI_Index!E:E,CPI_Index!B:B)</f>
        <v>172.2</v>
      </c>
      <c r="Q3761" s="11">
        <f>M3761*(CPI_Index!$B$112/Movies!P3761)</f>
        <v>4359315.650406504</v>
      </c>
    </row>
    <row r="3762" spans="1:17" hidden="1" x14ac:dyDescent="0.25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 s="3">
        <v>8000000</v>
      </c>
      <c r="M3762" s="3">
        <v>11155214</v>
      </c>
      <c r="N3762" t="s">
        <v>11539</v>
      </c>
      <c r="O3762">
        <v>92</v>
      </c>
      <c r="P3762">
        <f>_xlfn.XLOOKUP(D:D,CPI_Index!E:E,CPI_Index!B:B)</f>
        <v>172.2</v>
      </c>
      <c r="Q3762" s="11">
        <f>M3762*(CPI_Index!$B$112/Movies!P3762)</f>
        <v>19738639.406504065</v>
      </c>
    </row>
    <row r="3763" spans="1:17" hidden="1" x14ac:dyDescent="0.25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 s="3">
        <v>19000000</v>
      </c>
      <c r="M3763" s="3">
        <v>19748009</v>
      </c>
      <c r="N3763" t="s">
        <v>11543</v>
      </c>
      <c r="O3763">
        <v>85</v>
      </c>
      <c r="P3763">
        <f>_xlfn.XLOOKUP(D:D,CPI_Index!E:E,CPI_Index!B:B)</f>
        <v>172.2</v>
      </c>
      <c r="Q3763" s="11">
        <f>M3763*(CPI_Index!$B$112/Movies!P3763)</f>
        <v>34943195.948315911</v>
      </c>
    </row>
    <row r="3764" spans="1:17" hidden="1" x14ac:dyDescent="0.25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 s="3">
        <v>10000000</v>
      </c>
      <c r="M3764" s="3">
        <v>148701</v>
      </c>
      <c r="N3764" t="s">
        <v>11548</v>
      </c>
      <c r="O3764">
        <v>101</v>
      </c>
      <c r="P3764">
        <f>_xlfn.XLOOKUP(D:D,CPI_Index!E:E,CPI_Index!B:B)</f>
        <v>172.2</v>
      </c>
      <c r="Q3764" s="11">
        <f>M3764*(CPI_Index!$B$112/Movies!P3764)</f>
        <v>263119.59756097558</v>
      </c>
    </row>
    <row r="3765" spans="1:17" hidden="1" x14ac:dyDescent="0.25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 s="3">
        <v>24000000</v>
      </c>
      <c r="M3765" s="3">
        <v>36609995</v>
      </c>
      <c r="N3765" t="s">
        <v>118</v>
      </c>
      <c r="O3765">
        <v>115</v>
      </c>
      <c r="P3765">
        <f>_xlfn.XLOOKUP(D:D,CPI_Index!E:E,CPI_Index!B:B)</f>
        <v>172.2</v>
      </c>
      <c r="Q3765" s="11">
        <f>M3765*(CPI_Index!$B$112/Movies!P3765)</f>
        <v>64779706.599883854</v>
      </c>
    </row>
    <row r="3766" spans="1:17" hidden="1" x14ac:dyDescent="0.25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 s="3">
        <v>35000000</v>
      </c>
      <c r="M3766" s="3">
        <v>25850615</v>
      </c>
      <c r="N3766" t="s">
        <v>11552</v>
      </c>
      <c r="O3766">
        <v>94</v>
      </c>
      <c r="P3766">
        <f>_xlfn.XLOOKUP(D:D,CPI_Index!E:E,CPI_Index!B:B)</f>
        <v>172.2</v>
      </c>
      <c r="Q3766" s="11">
        <f>M3766*(CPI_Index!$B$112/Movies!P3766)</f>
        <v>45741477.296747968</v>
      </c>
    </row>
    <row r="3767" spans="1:17" hidden="1" x14ac:dyDescent="0.25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 s="3">
        <v>32000000</v>
      </c>
      <c r="M3767" s="3">
        <v>9902115</v>
      </c>
      <c r="N3767" t="s">
        <v>31</v>
      </c>
      <c r="O3767">
        <v>94</v>
      </c>
      <c r="P3767">
        <f>_xlfn.XLOOKUP(D:D,CPI_Index!E:E,CPI_Index!B:B)</f>
        <v>172.2</v>
      </c>
      <c r="Q3767" s="11">
        <f>M3767*(CPI_Index!$B$112/Movies!P3767)</f>
        <v>17521338.214285713</v>
      </c>
    </row>
    <row r="3768" spans="1:17" hidden="1" x14ac:dyDescent="0.25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 s="3">
        <v>250000</v>
      </c>
      <c r="M3768" s="3">
        <v>1182065</v>
      </c>
      <c r="N3768" t="s">
        <v>10585</v>
      </c>
      <c r="O3768">
        <v>96</v>
      </c>
      <c r="P3768">
        <f>_xlfn.XLOOKUP(D:D,CPI_Index!E:E,CPI_Index!B:B)</f>
        <v>172.2</v>
      </c>
      <c r="Q3768" s="11">
        <f>M3768*(CPI_Index!$B$112/Movies!P3768)</f>
        <v>2091609.788037166</v>
      </c>
    </row>
    <row r="3769" spans="1:17" hidden="1" x14ac:dyDescent="0.25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 s="3">
        <v>65000000</v>
      </c>
      <c r="M3769" s="3">
        <v>90726668</v>
      </c>
      <c r="N3769" t="s">
        <v>118</v>
      </c>
      <c r="O3769">
        <v>103</v>
      </c>
      <c r="P3769">
        <f>_xlfn.XLOOKUP(D:D,CPI_Index!E:E,CPI_Index!B:B)</f>
        <v>172.2</v>
      </c>
      <c r="Q3769" s="11">
        <f>M3769*(CPI_Index!$B$112/Movies!P3769)</f>
        <v>160536676.76887339</v>
      </c>
    </row>
    <row r="3770" spans="1:17" hidden="1" x14ac:dyDescent="0.25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 s="3">
        <v>6000000</v>
      </c>
      <c r="M3770" s="3">
        <v>10994533</v>
      </c>
      <c r="N3770" t="s">
        <v>11566</v>
      </c>
      <c r="O3770">
        <v>122</v>
      </c>
      <c r="P3770">
        <f>_xlfn.XLOOKUP(D:D,CPI_Index!E:E,CPI_Index!B:B)</f>
        <v>172.2</v>
      </c>
      <c r="Q3770" s="11">
        <f>M3770*(CPI_Index!$B$112/Movies!P3770)</f>
        <v>19454321.748548198</v>
      </c>
    </row>
    <row r="3771" spans="1:17" hidden="1" x14ac:dyDescent="0.25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 s="3">
        <v>60000000</v>
      </c>
      <c r="M3771" s="3">
        <v>40400425</v>
      </c>
      <c r="N3771" t="s">
        <v>4531</v>
      </c>
      <c r="O3771">
        <v>117</v>
      </c>
      <c r="P3771">
        <f>_xlfn.XLOOKUP(D:D,CPI_Index!E:E,CPI_Index!B:B)</f>
        <v>172.2</v>
      </c>
      <c r="Q3771" s="11">
        <f>M3771*(CPI_Index!$B$112/Movies!P3771)</f>
        <v>71486698.591753781</v>
      </c>
    </row>
    <row r="3772" spans="1:17" hidden="1" x14ac:dyDescent="0.25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 s="3">
        <v>8601053</v>
      </c>
      <c r="N3772" t="s">
        <v>11572</v>
      </c>
      <c r="O3772">
        <v>133</v>
      </c>
      <c r="P3772">
        <f>_xlfn.XLOOKUP(D:D,CPI_Index!E:E,CPI_Index!B:B)</f>
        <v>172.2</v>
      </c>
      <c r="Q3772" s="11">
        <f>M3772*(CPI_Index!$B$112/Movies!P3772)</f>
        <v>15219168.69396051</v>
      </c>
    </row>
    <row r="3773" spans="1:17" hidden="1" x14ac:dyDescent="0.25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 s="3">
        <v>4000000</v>
      </c>
      <c r="M3773" s="3">
        <v>4224065</v>
      </c>
      <c r="N3773" t="s">
        <v>11576</v>
      </c>
      <c r="O3773">
        <v>96</v>
      </c>
      <c r="P3773">
        <f>_xlfn.XLOOKUP(D:D,CPI_Index!E:E,CPI_Index!B:B)</f>
        <v>172.2</v>
      </c>
      <c r="Q3773" s="11">
        <f>M3773*(CPI_Index!$B$112/Movies!P3773)</f>
        <v>7474289.2305458765</v>
      </c>
    </row>
    <row r="3774" spans="1:17" hidden="1" x14ac:dyDescent="0.25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 s="3">
        <v>580372</v>
      </c>
      <c r="N3774" t="s">
        <v>11581</v>
      </c>
      <c r="O3774">
        <v>82</v>
      </c>
      <c r="P3774">
        <f>_xlfn.XLOOKUP(D:D,CPI_Index!E:E,CPI_Index!B:B)</f>
        <v>172.2</v>
      </c>
      <c r="Q3774" s="11">
        <f>M3774*(CPI_Index!$B$112/Movies!P3774)</f>
        <v>1026941.6283391406</v>
      </c>
    </row>
    <row r="3775" spans="1:17" hidden="1" x14ac:dyDescent="0.25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 s="3">
        <v>1500000</v>
      </c>
      <c r="M3775" s="3">
        <v>268117</v>
      </c>
      <c r="N3775" t="s">
        <v>11587</v>
      </c>
      <c r="O3775">
        <v>95</v>
      </c>
      <c r="P3775">
        <f>_xlfn.XLOOKUP(D:D,CPI_Index!E:E,CPI_Index!B:B)</f>
        <v>172.2</v>
      </c>
      <c r="Q3775" s="11">
        <f>M3775*(CPI_Index!$B$112/Movies!P3775)</f>
        <v>474420.73112659698</v>
      </c>
    </row>
    <row r="3776" spans="1:17" hidden="1" x14ac:dyDescent="0.25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 s="3">
        <v>51000000</v>
      </c>
      <c r="M3776" s="3">
        <v>15471969</v>
      </c>
      <c r="N3776" t="s">
        <v>5109</v>
      </c>
      <c r="O3776">
        <v>119</v>
      </c>
      <c r="P3776">
        <f>_xlfn.XLOOKUP(D:D,CPI_Index!E:E,CPI_Index!B:B)</f>
        <v>172.2</v>
      </c>
      <c r="Q3776" s="11">
        <f>M3776*(CPI_Index!$B$112/Movies!P3776)</f>
        <v>27376939.339721255</v>
      </c>
    </row>
    <row r="3777" spans="1:17" hidden="1" x14ac:dyDescent="0.25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 s="3">
        <v>10000000</v>
      </c>
      <c r="M3777" s="3">
        <v>28741330</v>
      </c>
      <c r="N3777" t="s">
        <v>11593</v>
      </c>
      <c r="O3777">
        <v>93</v>
      </c>
      <c r="P3777">
        <f>_xlfn.XLOOKUP(D:D,CPI_Index!E:E,CPI_Index!B:B)</f>
        <v>172.2</v>
      </c>
      <c r="Q3777" s="11">
        <f>M3777*(CPI_Index!$B$112/Movies!P3777)</f>
        <v>50856464.872241579</v>
      </c>
    </row>
    <row r="3778" spans="1:17" hidden="1" x14ac:dyDescent="0.25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 s="3">
        <v>2000000</v>
      </c>
      <c r="M3778" s="3">
        <v>2046433</v>
      </c>
      <c r="N3778" t="s">
        <v>11595</v>
      </c>
      <c r="O3778">
        <v>112</v>
      </c>
      <c r="P3778">
        <f>_xlfn.XLOOKUP(D:D,CPI_Index!E:E,CPI_Index!B:B)</f>
        <v>172.2</v>
      </c>
      <c r="Q3778" s="11">
        <f>M3778*(CPI_Index!$B$112/Movies!P3778)</f>
        <v>3621069.3095238097</v>
      </c>
    </row>
    <row r="3779" spans="1:17" hidden="1" x14ac:dyDescent="0.25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 s="3">
        <v>1000000</v>
      </c>
      <c r="M3779" s="3">
        <v>24963</v>
      </c>
      <c r="N3779" t="s">
        <v>11600</v>
      </c>
      <c r="O3779">
        <v>90</v>
      </c>
      <c r="P3779">
        <f>_xlfn.XLOOKUP(D:D,CPI_Index!E:E,CPI_Index!B:B)</f>
        <v>172.2</v>
      </c>
      <c r="Q3779" s="11">
        <f>M3779*(CPI_Index!$B$112/Movies!P3779)</f>
        <v>44170.883275261323</v>
      </c>
    </row>
    <row r="3780" spans="1:17" hidden="1" x14ac:dyDescent="0.25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  <c r="P3780">
        <f>_xlfn.XLOOKUP(D:D,CPI_Index!E:E,CPI_Index!B:B)</f>
        <v>172.2</v>
      </c>
      <c r="Q3780" s="11">
        <f>M3780*(CPI_Index!$B$112/Movies!P3780)</f>
        <v>0</v>
      </c>
    </row>
    <row r="3781" spans="1:17" hidden="1" x14ac:dyDescent="0.25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 s="3">
        <v>1961054</v>
      </c>
      <c r="N3781" t="s">
        <v>11609</v>
      </c>
      <c r="O3781">
        <v>91</v>
      </c>
      <c r="P3781">
        <f>_xlfn.XLOOKUP(D:D,CPI_Index!E:E,CPI_Index!B:B)</f>
        <v>172.2</v>
      </c>
      <c r="Q3781" s="11">
        <f>M3781*(CPI_Index!$B$112/Movies!P3781)</f>
        <v>3469995.0859465739</v>
      </c>
    </row>
    <row r="3782" spans="1:17" hidden="1" x14ac:dyDescent="0.25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 s="3">
        <v>25000000</v>
      </c>
      <c r="M3782" s="3">
        <v>15843608</v>
      </c>
      <c r="N3782" t="s">
        <v>6376</v>
      </c>
      <c r="O3782">
        <v>87</v>
      </c>
      <c r="P3782">
        <f>_xlfn.XLOOKUP(D:D,CPI_Index!E:E,CPI_Index!B:B)</f>
        <v>172.2</v>
      </c>
      <c r="Q3782" s="11">
        <f>M3782*(CPI_Index!$B$112/Movies!P3782)</f>
        <v>28034537.500580721</v>
      </c>
    </row>
    <row r="3783" spans="1:17" hidden="1" x14ac:dyDescent="0.25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 s="3">
        <v>23000000</v>
      </c>
      <c r="M3783" s="3">
        <v>22844291</v>
      </c>
      <c r="N3783" t="s">
        <v>10585</v>
      </c>
      <c r="O3783">
        <v>122</v>
      </c>
      <c r="P3783">
        <f>_xlfn.XLOOKUP(D:D,CPI_Index!E:E,CPI_Index!B:B)</f>
        <v>172.2</v>
      </c>
      <c r="Q3783" s="11">
        <f>M3783*(CPI_Index!$B$112/Movies!P3783)</f>
        <v>40421924.899535425</v>
      </c>
    </row>
    <row r="3784" spans="1:17" hidden="1" x14ac:dyDescent="0.25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 s="3">
        <v>24000000</v>
      </c>
      <c r="M3784" s="3">
        <v>924036</v>
      </c>
      <c r="N3784" t="s">
        <v>3744</v>
      </c>
      <c r="O3784">
        <v>115</v>
      </c>
      <c r="P3784">
        <f>_xlfn.XLOOKUP(D:D,CPI_Index!E:E,CPI_Index!B:B)</f>
        <v>172.2</v>
      </c>
      <c r="Q3784" s="11">
        <f>M3784*(CPI_Index!$B$112/Movies!P3784)</f>
        <v>1635039.3101045296</v>
      </c>
    </row>
    <row r="3785" spans="1:17" hidden="1" x14ac:dyDescent="0.25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 s="3">
        <v>14000000</v>
      </c>
      <c r="M3785" s="3">
        <v>38574362</v>
      </c>
      <c r="N3785" t="s">
        <v>9665</v>
      </c>
      <c r="O3785">
        <v>97</v>
      </c>
      <c r="P3785">
        <f>_xlfn.XLOOKUP(D:D,CPI_Index!E:E,CPI_Index!B:B)</f>
        <v>172.2</v>
      </c>
      <c r="Q3785" s="11">
        <f>M3785*(CPI_Index!$B$112/Movies!P3785)</f>
        <v>68255563.887340307</v>
      </c>
    </row>
    <row r="3786" spans="1:17" hidden="1" x14ac:dyDescent="0.25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 s="3">
        <v>8000000</v>
      </c>
      <c r="M3786" s="3">
        <v>10194274</v>
      </c>
      <c r="N3786" t="s">
        <v>9439</v>
      </c>
      <c r="O3786">
        <v>92</v>
      </c>
      <c r="P3786">
        <f>_xlfn.XLOOKUP(D:D,CPI_Index!E:E,CPI_Index!B:B)</f>
        <v>172.2</v>
      </c>
      <c r="Q3786" s="11">
        <f>M3786*(CPI_Index!$B$112/Movies!P3786)</f>
        <v>18038300.161440186</v>
      </c>
    </row>
    <row r="3787" spans="1:17" hidden="1" x14ac:dyDescent="0.25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 s="3">
        <v>24000000</v>
      </c>
      <c r="M3787" s="3">
        <v>12452362</v>
      </c>
      <c r="N3787" t="s">
        <v>11393</v>
      </c>
      <c r="O3787">
        <v>107</v>
      </c>
      <c r="P3787">
        <f>_xlfn.XLOOKUP(D:D,CPI_Index!E:E,CPI_Index!B:B)</f>
        <v>172.2</v>
      </c>
      <c r="Q3787" s="11">
        <f>M3787*(CPI_Index!$B$112/Movies!P3787)</f>
        <v>22033883.283391405</v>
      </c>
    </row>
    <row r="3788" spans="1:17" hidden="1" x14ac:dyDescent="0.25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 s="3">
        <v>151086</v>
      </c>
      <c r="N3788" t="s">
        <v>6005</v>
      </c>
      <c r="O3788">
        <v>103</v>
      </c>
      <c r="P3788">
        <f>_xlfn.XLOOKUP(D:D,CPI_Index!E:E,CPI_Index!B:B)</f>
        <v>172.2</v>
      </c>
      <c r="Q3788" s="11">
        <f>M3788*(CPI_Index!$B$112/Movies!P3788)</f>
        <v>267339.74564459932</v>
      </c>
    </row>
    <row r="3789" spans="1:17" hidden="1" x14ac:dyDescent="0.25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 s="3">
        <v>25461</v>
      </c>
      <c r="N3789" t="s">
        <v>11633</v>
      </c>
      <c r="O3789">
        <v>145</v>
      </c>
      <c r="P3789">
        <f>_xlfn.XLOOKUP(D:D,CPI_Index!E:E,CPI_Index!B:B)</f>
        <v>172.2</v>
      </c>
      <c r="Q3789" s="11">
        <f>M3789*(CPI_Index!$B$112/Movies!P3789)</f>
        <v>45052.071428571428</v>
      </c>
    </row>
    <row r="3790" spans="1:17" hidden="1" x14ac:dyDescent="0.25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 s="3">
        <v>24000000</v>
      </c>
      <c r="M3790" s="3">
        <v>13743212</v>
      </c>
      <c r="N3790" t="s">
        <v>8319</v>
      </c>
      <c r="O3790">
        <v>84</v>
      </c>
      <c r="P3790">
        <f>_xlfn.XLOOKUP(D:D,CPI_Index!E:E,CPI_Index!B:B)</f>
        <v>172.2</v>
      </c>
      <c r="Q3790" s="11">
        <f>M3790*(CPI_Index!$B$112/Movies!P3790)</f>
        <v>24317983.138211381</v>
      </c>
    </row>
    <row r="3791" spans="1:17" hidden="1" x14ac:dyDescent="0.25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 s="3">
        <v>20000000</v>
      </c>
      <c r="M3791" s="3">
        <v>22428990</v>
      </c>
      <c r="N3791" t="s">
        <v>11201</v>
      </c>
      <c r="O3791">
        <v>126</v>
      </c>
      <c r="P3791">
        <f>_xlfn.XLOOKUP(D:D,CPI_Index!E:E,CPI_Index!B:B)</f>
        <v>172.2</v>
      </c>
      <c r="Q3791" s="11">
        <f>M3791*(CPI_Index!$B$112/Movies!P3791)</f>
        <v>39687068.832752615</v>
      </c>
    </row>
    <row r="3792" spans="1:17" hidden="1" x14ac:dyDescent="0.25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 s="3">
        <v>1500000</v>
      </c>
      <c r="M3792" s="3">
        <v>12413888</v>
      </c>
      <c r="N3792" t="s">
        <v>11643</v>
      </c>
      <c r="O3792">
        <v>114</v>
      </c>
      <c r="P3792">
        <f>_xlfn.XLOOKUP(D:D,CPI_Index!E:E,CPI_Index!B:B)</f>
        <v>172.2</v>
      </c>
      <c r="Q3792" s="11">
        <f>M3792*(CPI_Index!$B$112/Movies!P3792)</f>
        <v>21965805.305458769</v>
      </c>
    </row>
    <row r="3793" spans="1:17" hidden="1" x14ac:dyDescent="0.25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 s="3">
        <v>1000000</v>
      </c>
      <c r="M3793" s="3">
        <v>2019121</v>
      </c>
      <c r="N3793" t="s">
        <v>11647</v>
      </c>
      <c r="O3793">
        <v>94</v>
      </c>
      <c r="P3793">
        <f>_xlfn.XLOOKUP(D:D,CPI_Index!E:E,CPI_Index!B:B)</f>
        <v>172.2</v>
      </c>
      <c r="Q3793" s="11">
        <f>M3793*(CPI_Index!$B$112/Movies!P3793)</f>
        <v>3572741.9785133568</v>
      </c>
    </row>
    <row r="3794" spans="1:17" hidden="1" x14ac:dyDescent="0.25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 s="3">
        <v>24000000</v>
      </c>
      <c r="M3794" s="3">
        <v>5280035</v>
      </c>
      <c r="N3794" t="s">
        <v>4531</v>
      </c>
      <c r="O3794">
        <v>105</v>
      </c>
      <c r="P3794">
        <f>_xlfn.XLOOKUP(D:D,CPI_Index!E:E,CPI_Index!B:B)</f>
        <v>172.2</v>
      </c>
      <c r="Q3794" s="11">
        <f>M3794*(CPI_Index!$B$112/Movies!P3794)</f>
        <v>9342779.7009291518</v>
      </c>
    </row>
    <row r="3795" spans="1:17" hidden="1" x14ac:dyDescent="0.25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 s="3">
        <v>1000000</v>
      </c>
      <c r="M3795" s="3">
        <v>1666028</v>
      </c>
      <c r="N3795" t="s">
        <v>11655</v>
      </c>
      <c r="O3795">
        <v>110</v>
      </c>
      <c r="P3795">
        <f>_xlfn.XLOOKUP(D:D,CPI_Index!E:E,CPI_Index!B:B)</f>
        <v>172.2</v>
      </c>
      <c r="Q3795" s="11">
        <f>M3795*(CPI_Index!$B$112/Movies!P3795)</f>
        <v>2947960.1138211382</v>
      </c>
    </row>
    <row r="3796" spans="1:17" hidden="1" x14ac:dyDescent="0.25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 s="3">
        <v>313768</v>
      </c>
      <c r="N3796" t="s">
        <v>10852</v>
      </c>
      <c r="O3796">
        <v>86</v>
      </c>
      <c r="P3796">
        <f>_xlfn.XLOOKUP(D:D,CPI_Index!E:E,CPI_Index!B:B)</f>
        <v>172.2</v>
      </c>
      <c r="Q3796" s="11">
        <f>M3796*(CPI_Index!$B$112/Movies!P3796)</f>
        <v>555198.08130081301</v>
      </c>
    </row>
    <row r="3797" spans="1:17" hidden="1" x14ac:dyDescent="0.25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 s="3">
        <v>24000000</v>
      </c>
      <c r="M3797" s="3">
        <v>12591270</v>
      </c>
      <c r="N3797" t="s">
        <v>11661</v>
      </c>
      <c r="O3797">
        <v>90</v>
      </c>
      <c r="P3797">
        <f>_xlfn.XLOOKUP(D:D,CPI_Index!E:E,CPI_Index!B:B)</f>
        <v>172.2</v>
      </c>
      <c r="Q3797" s="11">
        <f>M3797*(CPI_Index!$B$112/Movies!P3797)</f>
        <v>22279674.616724737</v>
      </c>
    </row>
    <row r="3798" spans="1:17" hidden="1" x14ac:dyDescent="0.25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 s="3">
        <v>8500000</v>
      </c>
      <c r="M3798" s="3">
        <v>270745</v>
      </c>
      <c r="N3798" t="s">
        <v>7571</v>
      </c>
      <c r="O3798">
        <v>105</v>
      </c>
      <c r="P3798">
        <f>_xlfn.XLOOKUP(D:D,CPI_Index!E:E,CPI_Index!B:B)</f>
        <v>172.2</v>
      </c>
      <c r="Q3798" s="11">
        <f>M3798*(CPI_Index!$B$112/Movies!P3798)</f>
        <v>479070.85656213708</v>
      </c>
    </row>
    <row r="3799" spans="1:17" hidden="1" x14ac:dyDescent="0.25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 s="3">
        <v>6000000</v>
      </c>
      <c r="M3799" s="3">
        <v>35547761</v>
      </c>
      <c r="N3799" t="s">
        <v>11128</v>
      </c>
      <c r="O3799">
        <v>95</v>
      </c>
      <c r="P3799">
        <f>_xlfn.XLOOKUP(D:D,CPI_Index!E:E,CPI_Index!B:B)</f>
        <v>172.2</v>
      </c>
      <c r="Q3799" s="11">
        <f>M3799*(CPI_Index!$B$112/Movies!P3799)</f>
        <v>62900132.268873401</v>
      </c>
    </row>
    <row r="3800" spans="1:17" hidden="1" x14ac:dyDescent="0.25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 s="3">
        <v>6531687</v>
      </c>
      <c r="N3800" t="s">
        <v>11605</v>
      </c>
      <c r="O3800">
        <v>92</v>
      </c>
      <c r="P3800">
        <f>_xlfn.XLOOKUP(D:D,CPI_Index!E:E,CPI_Index!B:B)</f>
        <v>172.2</v>
      </c>
      <c r="Q3800" s="11">
        <f>M3800*(CPI_Index!$B$112/Movies!P3800)</f>
        <v>11557520.493031358</v>
      </c>
    </row>
    <row r="3801" spans="1:17" hidden="1" x14ac:dyDescent="0.25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 s="3">
        <v>126783</v>
      </c>
      <c r="N3801" t="s">
        <v>11673</v>
      </c>
      <c r="O3801">
        <v>87</v>
      </c>
      <c r="P3801">
        <f>_xlfn.XLOOKUP(D:D,CPI_Index!E:E,CPI_Index!B:B)</f>
        <v>172.2</v>
      </c>
      <c r="Q3801" s="11">
        <f>M3801*(CPI_Index!$B$112/Movies!P3801)</f>
        <v>224336.70209059233</v>
      </c>
    </row>
    <row r="3802" spans="1:17" hidden="1" x14ac:dyDescent="0.25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 s="3">
        <v>274675</v>
      </c>
      <c r="N3802" t="s">
        <v>11678</v>
      </c>
      <c r="O3802">
        <v>186</v>
      </c>
      <c r="P3802">
        <f>_xlfn.XLOOKUP(D:D,CPI_Index!E:E,CPI_Index!B:B)</f>
        <v>172.2</v>
      </c>
      <c r="Q3802" s="11">
        <f>M3802*(CPI_Index!$B$112/Movies!P3802)</f>
        <v>486024.81126596982</v>
      </c>
    </row>
    <row r="3803" spans="1:17" hidden="1" x14ac:dyDescent="0.25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 s="3">
        <v>21000000</v>
      </c>
      <c r="M3803" s="3">
        <v>6620242</v>
      </c>
      <c r="N3803" t="s">
        <v>5721</v>
      </c>
      <c r="O3803">
        <v>112</v>
      </c>
      <c r="P3803">
        <f>_xlfn.XLOOKUP(D:D,CPI_Index!E:E,CPI_Index!B:B)</f>
        <v>172.2</v>
      </c>
      <c r="Q3803" s="11">
        <f>M3803*(CPI_Index!$B$112/Movies!P3803)</f>
        <v>11714214.502903601</v>
      </c>
    </row>
    <row r="3804" spans="1:17" hidden="1" x14ac:dyDescent="0.25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 s="3">
        <v>16000000</v>
      </c>
      <c r="M3804" s="3">
        <v>321279</v>
      </c>
      <c r="N3804" t="s">
        <v>6855</v>
      </c>
      <c r="O3804">
        <v>114</v>
      </c>
      <c r="P3804">
        <f>_xlfn.XLOOKUP(D:D,CPI_Index!E:E,CPI_Index!B:B)</f>
        <v>172.2</v>
      </c>
      <c r="Q3804" s="11">
        <f>M3804*(CPI_Index!$B$112/Movies!P3804)</f>
        <v>568488.45121951215</v>
      </c>
    </row>
    <row r="3805" spans="1:17" hidden="1" x14ac:dyDescent="0.25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 s="3">
        <v>63000000</v>
      </c>
      <c r="M3805" s="3">
        <v>10890222</v>
      </c>
      <c r="N3805" t="s">
        <v>44</v>
      </c>
      <c r="O3805">
        <v>105</v>
      </c>
      <c r="P3805">
        <f>_xlfn.XLOOKUP(D:D,CPI_Index!E:E,CPI_Index!B:B)</f>
        <v>172.2</v>
      </c>
      <c r="Q3805" s="11">
        <f>M3805*(CPI_Index!$B$112/Movies!P3805)</f>
        <v>19269748.219512194</v>
      </c>
    </row>
    <row r="3806" spans="1:17" hidden="1" x14ac:dyDescent="0.25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 s="3">
        <v>3600000</v>
      </c>
      <c r="M3806" s="3">
        <v>43805</v>
      </c>
      <c r="N3806" t="s">
        <v>11688</v>
      </c>
      <c r="O3806">
        <v>94</v>
      </c>
      <c r="P3806">
        <f>_xlfn.XLOOKUP(D:D,CPI_Index!E:E,CPI_Index!B:B)</f>
        <v>172.2</v>
      </c>
      <c r="Q3806" s="11">
        <f>M3806*(CPI_Index!$B$112/Movies!P3806)</f>
        <v>77510.937862950057</v>
      </c>
    </row>
    <row r="3807" spans="1:17" hidden="1" x14ac:dyDescent="0.25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 s="3">
        <v>65000000</v>
      </c>
      <c r="M3807" s="3">
        <v>40443010</v>
      </c>
      <c r="N3807" t="s">
        <v>44</v>
      </c>
      <c r="O3807">
        <v>107</v>
      </c>
      <c r="P3807">
        <f>_xlfn.XLOOKUP(D:D,CPI_Index!E:E,CPI_Index!B:B)</f>
        <v>172.2</v>
      </c>
      <c r="Q3807" s="11">
        <f>M3807*(CPI_Index!$B$112/Movies!P3807)</f>
        <v>71562050.795586526</v>
      </c>
    </row>
    <row r="3808" spans="1:17" hidden="1" x14ac:dyDescent="0.25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 s="3">
        <v>1322763</v>
      </c>
      <c r="N3808" t="s">
        <v>6512</v>
      </c>
      <c r="O3808">
        <v>100</v>
      </c>
      <c r="P3808">
        <f>_xlfn.XLOOKUP(D:D,CPI_Index!E:E,CPI_Index!B:B)</f>
        <v>172.2</v>
      </c>
      <c r="Q3808" s="11">
        <f>M3808*(CPI_Index!$B$112/Movies!P3808)</f>
        <v>2340568.444250871</v>
      </c>
    </row>
    <row r="3809" spans="1:17" hidden="1" x14ac:dyDescent="0.25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 s="3">
        <v>9206279</v>
      </c>
      <c r="N3809" t="s">
        <v>11695</v>
      </c>
      <c r="O3809">
        <v>105</v>
      </c>
      <c r="P3809">
        <f>_xlfn.XLOOKUP(D:D,CPI_Index!E:E,CPI_Index!B:B)</f>
        <v>172.2</v>
      </c>
      <c r="Q3809" s="11">
        <f>M3809*(CPI_Index!$B$112/Movies!P3809)</f>
        <v>16290088.335075494</v>
      </c>
    </row>
    <row r="3810" spans="1:17" hidden="1" x14ac:dyDescent="0.25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 s="3">
        <v>30000000</v>
      </c>
      <c r="M3810" s="3">
        <v>103291131</v>
      </c>
      <c r="N3810" t="s">
        <v>44</v>
      </c>
      <c r="O3810">
        <v>78</v>
      </c>
      <c r="P3810">
        <f>_xlfn.XLOOKUP(D:D,CPI_Index!E:E,CPI_Index!B:B)</f>
        <v>172.2</v>
      </c>
      <c r="Q3810" s="11">
        <f>M3810*(CPI_Index!$B$112/Movies!P3810)</f>
        <v>182768917.62891987</v>
      </c>
    </row>
    <row r="3811" spans="1:17" hidden="1" x14ac:dyDescent="0.25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 s="3">
        <v>95242</v>
      </c>
      <c r="N3811" t="s">
        <v>11703</v>
      </c>
      <c r="O3811">
        <v>118</v>
      </c>
      <c r="P3811">
        <f>_xlfn.XLOOKUP(D:D,CPI_Index!E:E,CPI_Index!B:B)</f>
        <v>172.2</v>
      </c>
      <c r="Q3811" s="11">
        <f>M3811*(CPI_Index!$B$112/Movies!P3811)</f>
        <v>168526.34959349595</v>
      </c>
    </row>
    <row r="3812" spans="1:17" hidden="1" x14ac:dyDescent="0.25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 s="3">
        <v>254380</v>
      </c>
      <c r="N3812" t="s">
        <v>5498</v>
      </c>
      <c r="O3812">
        <v>87</v>
      </c>
      <c r="P3812">
        <f>_xlfn.XLOOKUP(D:D,CPI_Index!E:E,CPI_Index!B:B)</f>
        <v>172.2</v>
      </c>
      <c r="Q3812" s="11">
        <f>M3812*(CPI_Index!$B$112/Movies!P3812)</f>
        <v>450113.7398373984</v>
      </c>
    </row>
    <row r="3813" spans="1:17" hidden="1" x14ac:dyDescent="0.25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 s="3">
        <v>30915</v>
      </c>
      <c r="N3813" t="s">
        <v>11061</v>
      </c>
      <c r="O3813">
        <v>103</v>
      </c>
      <c r="P3813">
        <f>_xlfn.XLOOKUP(D:D,CPI_Index!E:E,CPI_Index!B:B)</f>
        <v>172.2</v>
      </c>
      <c r="Q3813" s="11">
        <f>M3813*(CPI_Index!$B$112/Movies!P3813)</f>
        <v>54702.674216027874</v>
      </c>
    </row>
    <row r="3814" spans="1:17" hidden="1" x14ac:dyDescent="0.25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 s="3">
        <v>60726164</v>
      </c>
      <c r="N3814" t="s">
        <v>10326</v>
      </c>
      <c r="O3814">
        <v>88</v>
      </c>
      <c r="P3814">
        <f>_xlfn.XLOOKUP(D:D,CPI_Index!E:E,CPI_Index!B:B)</f>
        <v>172.2</v>
      </c>
      <c r="Q3814" s="11">
        <f>M3814*(CPI_Index!$B$112/Movies!P3814)</f>
        <v>107452161.27061556</v>
      </c>
    </row>
    <row r="3815" spans="1:17" hidden="1" x14ac:dyDescent="0.25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 s="3">
        <v>25000000</v>
      </c>
      <c r="M3815" s="3">
        <v>29934477</v>
      </c>
      <c r="N3815" t="s">
        <v>9686</v>
      </c>
      <c r="O3815">
        <v>94</v>
      </c>
      <c r="P3815">
        <f>_xlfn.XLOOKUP(D:D,CPI_Index!E:E,CPI_Index!B:B)</f>
        <v>172.2</v>
      </c>
      <c r="Q3815" s="11">
        <f>M3815*(CPI_Index!$B$112/Movies!P3815)</f>
        <v>52967683.750871077</v>
      </c>
    </row>
    <row r="3816" spans="1:17" hidden="1" x14ac:dyDescent="0.25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 s="3">
        <v>80334</v>
      </c>
      <c r="N3816" t="s">
        <v>11703</v>
      </c>
      <c r="O3816">
        <v>98</v>
      </c>
      <c r="P3816">
        <f>_xlfn.XLOOKUP(D:D,CPI_Index!E:E,CPI_Index!B:B)</f>
        <v>172.2</v>
      </c>
      <c r="Q3816" s="11">
        <f>M3816*(CPI_Index!$B$112/Movies!P3816)</f>
        <v>142147.3275261324</v>
      </c>
    </row>
    <row r="3817" spans="1:17" hidden="1" x14ac:dyDescent="0.25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 s="3">
        <v>35000000</v>
      </c>
      <c r="M3817" s="3">
        <v>53425292</v>
      </c>
      <c r="N3817" t="s">
        <v>3744</v>
      </c>
      <c r="O3817">
        <v>106</v>
      </c>
      <c r="P3817">
        <f>_xlfn.XLOOKUP(D:D,CPI_Index!E:E,CPI_Index!B:B)</f>
        <v>172.2</v>
      </c>
      <c r="Q3817" s="11">
        <f>M3817*(CPI_Index!$B$112/Movies!P3817)</f>
        <v>94533603.207897797</v>
      </c>
    </row>
    <row r="3818" spans="1:17" hidden="1" x14ac:dyDescent="0.25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 s="3">
        <v>9719848</v>
      </c>
      <c r="N3818" t="s">
        <v>11723</v>
      </c>
      <c r="O3818">
        <v>114</v>
      </c>
      <c r="P3818">
        <f>_xlfn.XLOOKUP(D:D,CPI_Index!E:E,CPI_Index!B:B)</f>
        <v>172.2</v>
      </c>
      <c r="Q3818" s="11">
        <f>M3818*(CPI_Index!$B$112/Movies!P3818)</f>
        <v>17198825.11962834</v>
      </c>
    </row>
    <row r="3819" spans="1:17" hidden="1" x14ac:dyDescent="0.25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 s="3">
        <v>10000000</v>
      </c>
      <c r="M3819" s="3">
        <v>15250594</v>
      </c>
      <c r="N3819" t="s">
        <v>1786</v>
      </c>
      <c r="O3819">
        <v>114</v>
      </c>
      <c r="P3819">
        <f>_xlfn.XLOOKUP(D:D,CPI_Index!E:E,CPI_Index!B:B)</f>
        <v>172.2</v>
      </c>
      <c r="Q3819" s="11">
        <f>M3819*(CPI_Index!$B$112/Movies!P3819)</f>
        <v>26985226.43321719</v>
      </c>
    </row>
    <row r="3820" spans="1:17" hidden="1" x14ac:dyDescent="0.25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 s="3">
        <v>1400</v>
      </c>
      <c r="N3820" t="s">
        <v>5936</v>
      </c>
      <c r="O3820">
        <v>103</v>
      </c>
      <c r="P3820">
        <f>_xlfn.XLOOKUP(D:D,CPI_Index!E:E,CPI_Index!B:B)</f>
        <v>172.2</v>
      </c>
      <c r="Q3820" s="11">
        <f>M3820*(CPI_Index!$B$112/Movies!P3820)</f>
        <v>2477.2357723577234</v>
      </c>
    </row>
    <row r="3821" spans="1:17" hidden="1" x14ac:dyDescent="0.25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 s="3">
        <v>35000000</v>
      </c>
      <c r="M3821" s="3">
        <v>29364989</v>
      </c>
      <c r="N3821" t="s">
        <v>7361</v>
      </c>
      <c r="O3821">
        <v>110</v>
      </c>
      <c r="P3821">
        <f>_xlfn.XLOOKUP(D:D,CPI_Index!E:E,CPI_Index!B:B)</f>
        <v>172.2</v>
      </c>
      <c r="Q3821" s="11">
        <f>M3821*(CPI_Index!$B$112/Movies!P3821)</f>
        <v>51960000.861207895</v>
      </c>
    </row>
    <row r="3822" spans="1:17" hidden="1" x14ac:dyDescent="0.25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 s="3">
        <v>10000000</v>
      </c>
      <c r="M3822" s="3">
        <v>5164404</v>
      </c>
      <c r="N3822" t="s">
        <v>11734</v>
      </c>
      <c r="O3822">
        <v>135</v>
      </c>
      <c r="P3822">
        <f>_xlfn.XLOOKUP(D:D,CPI_Index!E:E,CPI_Index!B:B)</f>
        <v>172.2</v>
      </c>
      <c r="Q3822" s="11">
        <f>M3822*(CPI_Index!$B$112/Movies!P3822)</f>
        <v>9138175.9512195121</v>
      </c>
    </row>
    <row r="3823" spans="1:17" hidden="1" x14ac:dyDescent="0.25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 s="3">
        <v>14000000</v>
      </c>
      <c r="M3823" s="3">
        <v>3169930</v>
      </c>
      <c r="N3823" t="s">
        <v>11070</v>
      </c>
      <c r="O3823">
        <v>112</v>
      </c>
      <c r="P3823">
        <f>_xlfn.XLOOKUP(D:D,CPI_Index!E:E,CPI_Index!B:B)</f>
        <v>172.2</v>
      </c>
      <c r="Q3823" s="11">
        <f>M3823*(CPI_Index!$B$112/Movies!P3823)</f>
        <v>5609045.7084785132</v>
      </c>
    </row>
    <row r="3824" spans="1:17" hidden="1" x14ac:dyDescent="0.25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 s="3">
        <v>15000000</v>
      </c>
      <c r="M3824" s="3">
        <v>10873148</v>
      </c>
      <c r="N3824" t="s">
        <v>9109</v>
      </c>
      <c r="O3824">
        <v>96</v>
      </c>
      <c r="P3824">
        <f>_xlfn.XLOOKUP(D:D,CPI_Index!E:E,CPI_Index!B:B)</f>
        <v>172.2</v>
      </c>
      <c r="Q3824" s="11">
        <f>M3824*(CPI_Index!$B$112/Movies!P3824)</f>
        <v>19239536.55981417</v>
      </c>
    </row>
    <row r="3825" spans="1:17" hidden="1" x14ac:dyDescent="0.25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 s="3">
        <v>8000000</v>
      </c>
      <c r="M3825" s="3">
        <v>105983</v>
      </c>
      <c r="N3825" t="s">
        <v>7588</v>
      </c>
      <c r="O3825">
        <v>122</v>
      </c>
      <c r="P3825">
        <f>_xlfn.XLOOKUP(D:D,CPI_Index!E:E,CPI_Index!B:B)</f>
        <v>172.2</v>
      </c>
      <c r="Q3825" s="11">
        <f>M3825*(CPI_Index!$B$112/Movies!P3825)</f>
        <v>187532.056329849</v>
      </c>
    </row>
    <row r="3826" spans="1:17" hidden="1" x14ac:dyDescent="0.25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 s="3">
        <v>30000000</v>
      </c>
      <c r="M3826" s="3">
        <v>96159800</v>
      </c>
      <c r="N3826" t="s">
        <v>5943</v>
      </c>
      <c r="O3826">
        <v>77</v>
      </c>
      <c r="P3826">
        <f>_xlfn.XLOOKUP(D:D,CPI_Index!E:E,CPI_Index!B:B)</f>
        <v>172.2</v>
      </c>
      <c r="Q3826" s="11">
        <f>M3826*(CPI_Index!$B$112/Movies!P3826)</f>
        <v>170150354.58768874</v>
      </c>
    </row>
    <row r="3827" spans="1:17" hidden="1" x14ac:dyDescent="0.25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 s="3">
        <v>60000000</v>
      </c>
      <c r="M3827" s="3">
        <v>14145677</v>
      </c>
      <c r="N3827" t="s">
        <v>11750</v>
      </c>
      <c r="O3827">
        <v>105</v>
      </c>
      <c r="P3827">
        <f>_xlfn.XLOOKUP(D:D,CPI_Index!E:E,CPI_Index!B:B)</f>
        <v>172.2</v>
      </c>
      <c r="Q3827" s="11">
        <f>M3827*(CPI_Index!$B$112/Movies!P3827)</f>
        <v>25030126.491869919</v>
      </c>
    </row>
    <row r="3828" spans="1:17" hidden="1" x14ac:dyDescent="0.25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 s="3">
        <v>100544</v>
      </c>
      <c r="N3828" t="s">
        <v>6526</v>
      </c>
      <c r="O3828">
        <v>100</v>
      </c>
      <c r="P3828">
        <f>_xlfn.XLOOKUP(D:D,CPI_Index!E:E,CPI_Index!B:B)</f>
        <v>172.2</v>
      </c>
      <c r="Q3828" s="11">
        <f>M3828*(CPI_Index!$B$112/Movies!P3828)</f>
        <v>177907.99535423925</v>
      </c>
    </row>
    <row r="3829" spans="1:17" hidden="1" x14ac:dyDescent="0.25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 s="3">
        <v>3000000</v>
      </c>
      <c r="M3829" s="3">
        <v>40361</v>
      </c>
      <c r="N3829" t="s">
        <v>3744</v>
      </c>
      <c r="O3829">
        <v>98</v>
      </c>
      <c r="P3829">
        <f>_xlfn.XLOOKUP(D:D,CPI_Index!E:E,CPI_Index!B:B)</f>
        <v>172.2</v>
      </c>
      <c r="Q3829" s="11">
        <f>M3829*(CPI_Index!$B$112/Movies!P3829)</f>
        <v>71416.937862950057</v>
      </c>
    </row>
    <row r="3830" spans="1:17" hidden="1" x14ac:dyDescent="0.25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 s="3">
        <v>14596148</v>
      </c>
      <c r="N3830" t="s">
        <v>7336</v>
      </c>
      <c r="O3830">
        <v>106</v>
      </c>
      <c r="P3830">
        <f>_xlfn.XLOOKUP(D:D,CPI_Index!E:E,CPI_Index!B:B)</f>
        <v>172.2</v>
      </c>
      <c r="Q3830" s="11">
        <f>M3830*(CPI_Index!$B$112/Movies!P3830)</f>
        <v>25827214.260162603</v>
      </c>
    </row>
    <row r="3831" spans="1:17" hidden="1" x14ac:dyDescent="0.25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 s="3">
        <v>8000000</v>
      </c>
      <c r="M3831" s="3">
        <v>3033646</v>
      </c>
      <c r="N3831" t="s">
        <v>4130</v>
      </c>
      <c r="O3831">
        <v>121</v>
      </c>
      <c r="P3831">
        <f>_xlfn.XLOOKUP(D:D,CPI_Index!E:E,CPI_Index!B:B)</f>
        <v>172.2</v>
      </c>
      <c r="Q3831" s="11">
        <f>M3831*(CPI_Index!$B$112/Movies!P3831)</f>
        <v>5367897.4227642277</v>
      </c>
    </row>
    <row r="3832" spans="1:17" hidden="1" x14ac:dyDescent="0.25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 s="3">
        <v>1000000</v>
      </c>
      <c r="M3832" s="3">
        <v>13276</v>
      </c>
      <c r="N3832" t="s">
        <v>11750</v>
      </c>
      <c r="O3832">
        <v>82</v>
      </c>
      <c r="P3832">
        <f>_xlfn.XLOOKUP(D:D,CPI_Index!E:E,CPI_Index!B:B)</f>
        <v>172.2</v>
      </c>
      <c r="Q3832" s="11">
        <f>M3832*(CPI_Index!$B$112/Movies!P3832)</f>
        <v>23491.272938443672</v>
      </c>
    </row>
    <row r="3833" spans="1:17" hidden="1" x14ac:dyDescent="0.25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 s="3">
        <v>13000000</v>
      </c>
      <c r="M3833" s="3">
        <v>299792</v>
      </c>
      <c r="N3833" t="s">
        <v>10843</v>
      </c>
      <c r="O3833">
        <v>93</v>
      </c>
      <c r="P3833">
        <f>_xlfn.XLOOKUP(D:D,CPI_Index!E:E,CPI_Index!B:B)</f>
        <v>172.2</v>
      </c>
      <c r="Q3833" s="11">
        <f>M3833*(CPI_Index!$B$112/Movies!P3833)</f>
        <v>530468.19047619053</v>
      </c>
    </row>
    <row r="3834" spans="1:17" hidden="1" x14ac:dyDescent="0.25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 s="3">
        <v>50000000</v>
      </c>
      <c r="M3834" s="3">
        <v>31355910</v>
      </c>
      <c r="N3834" t="s">
        <v>11772</v>
      </c>
      <c r="O3834">
        <v>97</v>
      </c>
      <c r="P3834">
        <f>_xlfn.XLOOKUP(D:D,CPI_Index!E:E,CPI_Index!B:B)</f>
        <v>172.2</v>
      </c>
      <c r="Q3834" s="11">
        <f>M3834*(CPI_Index!$B$112/Movies!P3834)</f>
        <v>55482844.233449474</v>
      </c>
    </row>
    <row r="3835" spans="1:17" hidden="1" x14ac:dyDescent="0.25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 s="3">
        <v>15000000</v>
      </c>
      <c r="M3835" s="3">
        <v>5753678</v>
      </c>
      <c r="N3835" t="s">
        <v>839</v>
      </c>
      <c r="O3835">
        <v>130</v>
      </c>
      <c r="P3835">
        <f>_xlfn.XLOOKUP(D:D,CPI_Index!E:E,CPI_Index!B:B)</f>
        <v>172.2</v>
      </c>
      <c r="Q3835" s="11">
        <f>M3835*(CPI_Index!$B$112/Movies!P3835)</f>
        <v>10180869.260162601</v>
      </c>
    </row>
    <row r="3836" spans="1:17" hidden="1" x14ac:dyDescent="0.25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 s="3">
        <v>5000000</v>
      </c>
      <c r="M3836" s="3">
        <v>16643191</v>
      </c>
      <c r="N3836" t="s">
        <v>11777</v>
      </c>
      <c r="O3836">
        <v>82</v>
      </c>
      <c r="P3836">
        <f>_xlfn.XLOOKUP(D:D,CPI_Index!E:E,CPI_Index!B:B)</f>
        <v>172.2</v>
      </c>
      <c r="Q3836" s="11">
        <f>M3836*(CPI_Index!$B$112/Movies!P3836)</f>
        <v>29449362.93670151</v>
      </c>
    </row>
    <row r="3837" spans="1:17" hidden="1" x14ac:dyDescent="0.25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  <c r="P3837">
        <f>_xlfn.XLOOKUP(D:D,CPI_Index!E:E,CPI_Index!B:B)</f>
        <v>172.2</v>
      </c>
      <c r="Q3837" s="11">
        <f>M3837*(CPI_Index!$B$112/Movies!P3837)</f>
        <v>0</v>
      </c>
    </row>
    <row r="3838" spans="1:17" hidden="1" x14ac:dyDescent="0.25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 s="3">
        <v>1111273</v>
      </c>
      <c r="N3838" t="s">
        <v>11787</v>
      </c>
      <c r="O3838">
        <v>111</v>
      </c>
      <c r="P3838">
        <f>_xlfn.XLOOKUP(D:D,CPI_Index!E:E,CPI_Index!B:B)</f>
        <v>172.2</v>
      </c>
      <c r="Q3838" s="11">
        <f>M3838*(CPI_Index!$B$112/Movies!P3838)</f>
        <v>1966346.5917537748</v>
      </c>
    </row>
    <row r="3839" spans="1:17" hidden="1" x14ac:dyDescent="0.25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 s="3">
        <v>6831</v>
      </c>
      <c r="N3839" t="s">
        <v>5477</v>
      </c>
      <c r="O3839">
        <v>93</v>
      </c>
      <c r="P3839">
        <f>_xlfn.XLOOKUP(D:D,CPI_Index!E:E,CPI_Index!B:B)</f>
        <v>172.2</v>
      </c>
      <c r="Q3839" s="11">
        <f>M3839*(CPI_Index!$B$112/Movies!P3839)</f>
        <v>12087.141114982578</v>
      </c>
    </row>
    <row r="3840" spans="1:17" hidden="1" x14ac:dyDescent="0.25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  <c r="P3840">
        <f>_xlfn.XLOOKUP(D:D,CPI_Index!E:E,CPI_Index!B:B)</f>
        <v>172.2</v>
      </c>
      <c r="Q3840" s="11">
        <f>M3840*(CPI_Index!$B$112/Movies!P3840)</f>
        <v>0</v>
      </c>
    </row>
    <row r="3841" spans="1:17" hidden="1" x14ac:dyDescent="0.25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 s="3">
        <v>25000000</v>
      </c>
      <c r="M3841" s="3">
        <v>24362772</v>
      </c>
      <c r="N3841" t="s">
        <v>9988</v>
      </c>
      <c r="O3841">
        <v>108</v>
      </c>
      <c r="P3841">
        <f>_xlfn.XLOOKUP(D:D,CPI_Index!E:E,CPI_Index!B:B)</f>
        <v>172.2</v>
      </c>
      <c r="Q3841" s="11">
        <f>M3841*(CPI_Index!$B$112/Movies!P3841)</f>
        <v>43108807.36585366</v>
      </c>
    </row>
    <row r="3842" spans="1:17" hidden="1" x14ac:dyDescent="0.25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  <c r="P3842">
        <f>_xlfn.XLOOKUP(D:D,CPI_Index!E:E,CPI_Index!B:B)</f>
        <v>172.2</v>
      </c>
      <c r="Q3842" s="11">
        <f>M3842*(CPI_Index!$B$112/Movies!P3842)</f>
        <v>0</v>
      </c>
    </row>
    <row r="3843" spans="1:17" hidden="1" x14ac:dyDescent="0.25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 s="3">
        <v>14000000</v>
      </c>
      <c r="M3843" s="3">
        <v>3284444</v>
      </c>
      <c r="N3843" t="s">
        <v>5721</v>
      </c>
      <c r="O3843">
        <v>101</v>
      </c>
      <c r="P3843">
        <f>_xlfn.XLOOKUP(D:D,CPI_Index!E:E,CPI_Index!B:B)</f>
        <v>172.2</v>
      </c>
      <c r="Q3843" s="11">
        <f>M3843*(CPI_Index!$B$112/Movies!P3843)</f>
        <v>5811672.9779326366</v>
      </c>
    </row>
    <row r="3844" spans="1:17" hidden="1" x14ac:dyDescent="0.25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 s="3">
        <v>512451</v>
      </c>
      <c r="N3844" t="s">
        <v>11810</v>
      </c>
      <c r="O3844">
        <v>118</v>
      </c>
      <c r="P3844">
        <f>_xlfn.XLOOKUP(D:D,CPI_Index!E:E,CPI_Index!B:B)</f>
        <v>172.2</v>
      </c>
      <c r="Q3844" s="11">
        <f>M3844*(CPI_Index!$B$112/Movies!P3844)</f>
        <v>906758.53484320559</v>
      </c>
    </row>
    <row r="3845" spans="1:17" hidden="1" x14ac:dyDescent="0.25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 s="3">
        <v>125000000</v>
      </c>
      <c r="M3845" s="3">
        <v>1006968171</v>
      </c>
      <c r="N3845" t="s">
        <v>23</v>
      </c>
      <c r="O3845">
        <v>152</v>
      </c>
      <c r="P3845">
        <f>_xlfn.XLOOKUP(D:D,CPI_Index!E:E,CPI_Index!B:B)</f>
        <v>177.1</v>
      </c>
      <c r="Q3845" s="11">
        <f>M3845*(CPI_Index!$B$112/Movies!P3845)</f>
        <v>1732485610.9751554</v>
      </c>
    </row>
    <row r="3846" spans="1:17" hidden="1" x14ac:dyDescent="0.25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 s="3">
        <v>38000000</v>
      </c>
      <c r="M3846" s="3">
        <v>207305509</v>
      </c>
      <c r="N3846" t="s">
        <v>61</v>
      </c>
      <c r="O3846">
        <v>106</v>
      </c>
      <c r="P3846">
        <f>_xlfn.XLOOKUP(D:D,CPI_Index!E:E,CPI_Index!B:B)</f>
        <v>177.1</v>
      </c>
      <c r="Q3846" s="11">
        <f>M3846*(CPI_Index!$B$112/Movies!P3846)</f>
        <v>356668484.42857146</v>
      </c>
    </row>
    <row r="3847" spans="1:17" hidden="1" x14ac:dyDescent="0.25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 s="3">
        <v>93000000</v>
      </c>
      <c r="M3847" s="3">
        <v>897690072</v>
      </c>
      <c r="N3847" t="s">
        <v>2026</v>
      </c>
      <c r="O3847">
        <v>178</v>
      </c>
      <c r="P3847">
        <f>_xlfn.XLOOKUP(D:D,CPI_Index!E:E,CPI_Index!B:B)</f>
        <v>177.1</v>
      </c>
      <c r="Q3847" s="11">
        <f>M3847*(CPI_Index!$B$112/Movies!P3847)</f>
        <v>1544472981.0186336</v>
      </c>
    </row>
    <row r="3848" spans="1:17" hidden="1" x14ac:dyDescent="0.25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 s="3">
        <v>18000000</v>
      </c>
      <c r="M3848" s="3">
        <v>141774679</v>
      </c>
      <c r="N3848" t="s">
        <v>118</v>
      </c>
      <c r="O3848">
        <v>96</v>
      </c>
      <c r="P3848">
        <f>_xlfn.XLOOKUP(D:D,CPI_Index!E:E,CPI_Index!B:B)</f>
        <v>177.1</v>
      </c>
      <c r="Q3848" s="11">
        <f>M3848*(CPI_Index!$B$112/Movies!P3848)</f>
        <v>243922894.92546585</v>
      </c>
    </row>
    <row r="3849" spans="1:17" hidden="1" x14ac:dyDescent="0.25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 s="3">
        <v>15000000</v>
      </c>
      <c r="M3849" s="3">
        <v>20263646</v>
      </c>
      <c r="N3849" t="s">
        <v>10610</v>
      </c>
      <c r="O3849">
        <v>147</v>
      </c>
      <c r="P3849">
        <f>_xlfn.XLOOKUP(D:D,CPI_Index!E:E,CPI_Index!B:B)</f>
        <v>177.1</v>
      </c>
      <c r="Q3849" s="11">
        <f>M3849*(CPI_Index!$B$112/Movies!P3849)</f>
        <v>34863540.01242236</v>
      </c>
    </row>
    <row r="3850" spans="1:17" hidden="1" x14ac:dyDescent="0.25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 s="3">
        <v>115000000</v>
      </c>
      <c r="M3850" s="3">
        <v>579707738</v>
      </c>
      <c r="N3850" t="s">
        <v>10118</v>
      </c>
      <c r="O3850">
        <v>92</v>
      </c>
      <c r="P3850">
        <f>_xlfn.XLOOKUP(D:D,CPI_Index!E:E,CPI_Index!B:B)</f>
        <v>177.1</v>
      </c>
      <c r="Q3850" s="11">
        <f>M3850*(CPI_Index!$B$112/Movies!P3850)</f>
        <v>997385362.89440989</v>
      </c>
    </row>
    <row r="3851" spans="1:17" hidden="1" x14ac:dyDescent="0.25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 s="3">
        <v>19000000</v>
      </c>
      <c r="M3851" s="3">
        <v>355475245</v>
      </c>
      <c r="N3851" t="s">
        <v>11833</v>
      </c>
      <c r="O3851">
        <v>125</v>
      </c>
      <c r="P3851">
        <f>_xlfn.XLOOKUP(D:D,CPI_Index!E:E,CPI_Index!B:B)</f>
        <v>177.1</v>
      </c>
      <c r="Q3851" s="11">
        <f>M3851*(CPI_Index!$B$112/Movies!P3851)</f>
        <v>611594055.06211185</v>
      </c>
    </row>
    <row r="3852" spans="1:17" hidden="1" x14ac:dyDescent="0.25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 s="3">
        <v>6000000</v>
      </c>
      <c r="M3852" s="3">
        <v>6981586</v>
      </c>
      <c r="N3852" t="s">
        <v>11837</v>
      </c>
      <c r="O3852">
        <v>113</v>
      </c>
      <c r="P3852">
        <f>_xlfn.XLOOKUP(D:D,CPI_Index!E:E,CPI_Index!B:B)</f>
        <v>177.1</v>
      </c>
      <c r="Q3852" s="11">
        <f>M3852*(CPI_Index!$B$112/Movies!P3852)</f>
        <v>12011797.031055901</v>
      </c>
    </row>
    <row r="3853" spans="1:17" hidden="1" x14ac:dyDescent="0.25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 s="3">
        <v>15000000</v>
      </c>
      <c r="M3853" s="3">
        <v>66468985</v>
      </c>
      <c r="N3853" t="s">
        <v>31</v>
      </c>
      <c r="O3853">
        <v>89</v>
      </c>
      <c r="P3853">
        <f>_xlfn.XLOOKUP(D:D,CPI_Index!E:E,CPI_Index!B:B)</f>
        <v>177.1</v>
      </c>
      <c r="Q3853" s="11">
        <f>M3853*(CPI_Index!$B$112/Movies!P3853)</f>
        <v>114359682.26708075</v>
      </c>
    </row>
    <row r="3854" spans="1:17" hidden="1" x14ac:dyDescent="0.25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 s="3">
        <v>45000000</v>
      </c>
      <c r="M3854" s="3">
        <v>141220678</v>
      </c>
      <c r="N3854" t="s">
        <v>8987</v>
      </c>
      <c r="O3854">
        <v>83</v>
      </c>
      <c r="P3854">
        <f>_xlfn.XLOOKUP(D:D,CPI_Index!E:E,CPI_Index!B:B)</f>
        <v>177.1</v>
      </c>
      <c r="Q3854" s="11">
        <f>M3854*(CPI_Index!$B$112/Movies!P3854)</f>
        <v>242969737.92546585</v>
      </c>
    </row>
    <row r="3855" spans="1:17" hidden="1" x14ac:dyDescent="0.25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 s="3">
        <v>85000000</v>
      </c>
      <c r="M3855" s="3">
        <v>450717150</v>
      </c>
      <c r="N3855" t="s">
        <v>23</v>
      </c>
      <c r="O3855">
        <v>116</v>
      </c>
      <c r="P3855">
        <f>_xlfn.XLOOKUP(D:D,CPI_Index!E:E,CPI_Index!B:B)</f>
        <v>177.1</v>
      </c>
      <c r="Q3855" s="11">
        <f>M3855*(CPI_Index!$B$112/Movies!P3855)</f>
        <v>775457456.83229816</v>
      </c>
    </row>
    <row r="3856" spans="1:17" hidden="1" x14ac:dyDescent="0.25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 s="3">
        <v>60000000</v>
      </c>
      <c r="M3856" s="3">
        <v>487853320</v>
      </c>
      <c r="N3856" t="s">
        <v>10173</v>
      </c>
      <c r="O3856">
        <v>90</v>
      </c>
      <c r="P3856">
        <f>_xlfn.XLOOKUP(D:D,CPI_Index!E:E,CPI_Index!B:B)</f>
        <v>177.1</v>
      </c>
      <c r="Q3856" s="11">
        <f>M3856*(CPI_Index!$B$112/Movies!P3856)</f>
        <v>839350121.98757768</v>
      </c>
    </row>
    <row r="3857" spans="1:17" hidden="1" x14ac:dyDescent="0.25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 s="3">
        <v>92000000</v>
      </c>
      <c r="M3857" s="3">
        <v>172989651</v>
      </c>
      <c r="N3857" t="s">
        <v>11855</v>
      </c>
      <c r="O3857">
        <v>144</v>
      </c>
      <c r="P3857">
        <f>_xlfn.XLOOKUP(D:D,CPI_Index!E:E,CPI_Index!B:B)</f>
        <v>177.1</v>
      </c>
      <c r="Q3857" s="11">
        <f>M3857*(CPI_Index!$B$112/Movies!P3857)</f>
        <v>297628157.31055903</v>
      </c>
    </row>
    <row r="3858" spans="1:17" hidden="1" x14ac:dyDescent="0.25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 s="3">
        <v>58000000</v>
      </c>
      <c r="M3858" s="3">
        <v>316791257</v>
      </c>
      <c r="N3858" t="s">
        <v>61</v>
      </c>
      <c r="O3858">
        <v>135</v>
      </c>
      <c r="P3858">
        <f>_xlfn.XLOOKUP(D:D,CPI_Index!E:E,CPI_Index!B:B)</f>
        <v>177.1</v>
      </c>
      <c r="Q3858" s="11">
        <f>M3858*(CPI_Index!$B$112/Movies!P3858)</f>
        <v>545038373.84472048</v>
      </c>
    </row>
    <row r="3859" spans="1:17" hidden="1" x14ac:dyDescent="0.25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 s="3">
        <v>98000000</v>
      </c>
      <c r="M3859" s="3">
        <v>443280904</v>
      </c>
      <c r="N3859" t="s">
        <v>61</v>
      </c>
      <c r="O3859">
        <v>130</v>
      </c>
      <c r="P3859">
        <f>_xlfn.XLOOKUP(D:D,CPI_Index!E:E,CPI_Index!B:B)</f>
        <v>177.1</v>
      </c>
      <c r="Q3859" s="11">
        <f>M3859*(CPI_Index!$B$112/Movies!P3859)</f>
        <v>762663418.6832298</v>
      </c>
    </row>
    <row r="3860" spans="1:17" hidden="1" x14ac:dyDescent="0.25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 s="3">
        <v>140000000</v>
      </c>
      <c r="M3860" s="3">
        <v>449220945</v>
      </c>
      <c r="N3860" t="s">
        <v>2092</v>
      </c>
      <c r="O3860">
        <v>183</v>
      </c>
      <c r="P3860">
        <f>_xlfn.XLOOKUP(D:D,CPI_Index!E:E,CPI_Index!B:B)</f>
        <v>177.1</v>
      </c>
      <c r="Q3860" s="11">
        <f>M3860*(CPI_Index!$B$112/Movies!P3860)</f>
        <v>772883240.77639759</v>
      </c>
    </row>
    <row r="3861" spans="1:17" hidden="1" x14ac:dyDescent="0.25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 s="3">
        <v>21000000</v>
      </c>
      <c r="M3861" s="3">
        <v>71444482</v>
      </c>
      <c r="N3861" t="s">
        <v>2092</v>
      </c>
      <c r="O3861">
        <v>110</v>
      </c>
      <c r="P3861">
        <f>_xlfn.XLOOKUP(D:D,CPI_Index!E:E,CPI_Index!B:B)</f>
        <v>177.1</v>
      </c>
      <c r="Q3861" s="11">
        <f>M3861*(CPI_Index!$B$112/Movies!P3861)</f>
        <v>122920009.40372671</v>
      </c>
    </row>
    <row r="3862" spans="1:17" hidden="1" x14ac:dyDescent="0.25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 s="3">
        <v>10000000</v>
      </c>
      <c r="M3862" s="3">
        <v>173997108</v>
      </c>
      <c r="N3862" t="s">
        <v>11865</v>
      </c>
      <c r="O3862">
        <v>122</v>
      </c>
      <c r="P3862">
        <f>_xlfn.XLOOKUP(D:D,CPI_Index!E:E,CPI_Index!B:B)</f>
        <v>177.1</v>
      </c>
      <c r="Q3862" s="11">
        <f>M3862*(CPI_Index!$B$112/Movies!P3862)</f>
        <v>299361483.95031059</v>
      </c>
    </row>
    <row r="3863" spans="1:17" hidden="1" x14ac:dyDescent="0.25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 s="3">
        <v>45000000</v>
      </c>
      <c r="M3863" s="3">
        <v>104876233</v>
      </c>
      <c r="N3863" t="s">
        <v>23</v>
      </c>
      <c r="O3863">
        <v>122</v>
      </c>
      <c r="P3863">
        <f>_xlfn.XLOOKUP(D:D,CPI_Index!E:E,CPI_Index!B:B)</f>
        <v>177.1</v>
      </c>
      <c r="Q3863" s="11">
        <f>M3863*(CPI_Index!$B$112/Movies!P3863)</f>
        <v>180439233.17391303</v>
      </c>
    </row>
    <row r="3864" spans="1:17" hidden="1" x14ac:dyDescent="0.25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 s="3">
        <v>100000000</v>
      </c>
      <c r="M3864" s="3">
        <v>235926552</v>
      </c>
      <c r="N3864" t="s">
        <v>23</v>
      </c>
      <c r="O3864">
        <v>146</v>
      </c>
      <c r="P3864">
        <f>_xlfn.XLOOKUP(D:D,CPI_Index!E:E,CPI_Index!B:B)</f>
        <v>177.1</v>
      </c>
      <c r="Q3864" s="11">
        <f>M3864*(CPI_Index!$B$112/Movies!P3864)</f>
        <v>405910900.02484471</v>
      </c>
    </row>
    <row r="3865" spans="1:17" hidden="1" x14ac:dyDescent="0.25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 s="3">
        <v>7000000</v>
      </c>
      <c r="M3865" s="3">
        <v>8764007</v>
      </c>
      <c r="N3865" t="s">
        <v>80</v>
      </c>
      <c r="O3865">
        <v>111</v>
      </c>
      <c r="P3865">
        <f>_xlfn.XLOOKUP(D:D,CPI_Index!E:E,CPI_Index!B:B)</f>
        <v>177.1</v>
      </c>
      <c r="Q3865" s="11">
        <f>M3865*(CPI_Index!$B$112/Movies!P3865)</f>
        <v>15078446.826086957</v>
      </c>
    </row>
    <row r="3866" spans="1:17" hidden="1" x14ac:dyDescent="0.25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 s="3">
        <v>3000000</v>
      </c>
      <c r="M3866" s="3">
        <v>23182223</v>
      </c>
      <c r="N3866" t="s">
        <v>9439</v>
      </c>
      <c r="O3866">
        <v>100</v>
      </c>
      <c r="P3866">
        <f>_xlfn.XLOOKUP(D:D,CPI_Index!E:E,CPI_Index!B:B)</f>
        <v>177.1</v>
      </c>
      <c r="Q3866" s="11">
        <f>M3866*(CPI_Index!$B$112/Movies!P3866)</f>
        <v>39884942.677018635</v>
      </c>
    </row>
    <row r="3867" spans="1:17" hidden="1" x14ac:dyDescent="0.25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 s="3">
        <v>65000000</v>
      </c>
      <c r="M3867" s="3">
        <v>117487473</v>
      </c>
      <c r="N3867" t="s">
        <v>31</v>
      </c>
      <c r="O3867">
        <v>132</v>
      </c>
      <c r="P3867">
        <f>_xlfn.XLOOKUP(D:D,CPI_Index!E:E,CPI_Index!B:B)</f>
        <v>177.1</v>
      </c>
      <c r="Q3867" s="11">
        <f>M3867*(CPI_Index!$B$112/Movies!P3867)</f>
        <v>202136832.42857143</v>
      </c>
    </row>
    <row r="3868" spans="1:17" hidden="1" x14ac:dyDescent="0.25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 s="3">
        <v>53000000</v>
      </c>
      <c r="M3868" s="3">
        <v>83282296</v>
      </c>
      <c r="N3868" t="s">
        <v>11882</v>
      </c>
      <c r="O3868">
        <v>124</v>
      </c>
      <c r="P3868">
        <f>_xlfn.XLOOKUP(D:D,CPI_Index!E:E,CPI_Index!B:B)</f>
        <v>177.1</v>
      </c>
      <c r="Q3868" s="11">
        <f>M3868*(CPI_Index!$B$112/Movies!P3868)</f>
        <v>143286931.6273292</v>
      </c>
    </row>
    <row r="3869" spans="1:17" hidden="1" x14ac:dyDescent="0.25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 s="3">
        <v>87000000</v>
      </c>
      <c r="M3869" s="3">
        <v>351692268</v>
      </c>
      <c r="N3869" t="s">
        <v>118</v>
      </c>
      <c r="O3869">
        <v>131</v>
      </c>
      <c r="P3869">
        <f>_xlfn.XLOOKUP(D:D,CPI_Index!E:E,CPI_Index!B:B)</f>
        <v>177.1</v>
      </c>
      <c r="Q3869" s="11">
        <f>M3869*(CPI_Index!$B$112/Movies!P3869)</f>
        <v>605085454.88198757</v>
      </c>
    </row>
    <row r="3870" spans="1:17" hidden="1" x14ac:dyDescent="0.25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 s="3">
        <v>26000000</v>
      </c>
      <c r="M3870" s="3">
        <v>165335153</v>
      </c>
      <c r="N3870" t="s">
        <v>1724</v>
      </c>
      <c r="O3870">
        <v>111</v>
      </c>
      <c r="P3870">
        <f>_xlfn.XLOOKUP(D:D,CPI_Index!E:E,CPI_Index!B:B)</f>
        <v>177.1</v>
      </c>
      <c r="Q3870" s="11">
        <f>M3870*(CPI_Index!$B$112/Movies!P3870)</f>
        <v>284458617.27329195</v>
      </c>
    </row>
    <row r="3871" spans="1:17" hidden="1" x14ac:dyDescent="0.25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 s="3">
        <v>50000000</v>
      </c>
      <c r="M3871" s="3">
        <v>184935320</v>
      </c>
      <c r="N3871" t="s">
        <v>180</v>
      </c>
      <c r="O3871">
        <v>127</v>
      </c>
      <c r="P3871">
        <f>_xlfn.XLOOKUP(D:D,CPI_Index!E:E,CPI_Index!B:B)</f>
        <v>177.1</v>
      </c>
      <c r="Q3871" s="11">
        <f>M3871*(CPI_Index!$B$112/Movies!P3871)</f>
        <v>318180643.72670805</v>
      </c>
    </row>
    <row r="3872" spans="1:17" hidden="1" x14ac:dyDescent="0.25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 s="3">
        <v>68000000</v>
      </c>
      <c r="M3872" s="3">
        <v>203388341</v>
      </c>
      <c r="N3872" t="s">
        <v>44</v>
      </c>
      <c r="O3872">
        <v>136</v>
      </c>
      <c r="P3872">
        <f>_xlfn.XLOOKUP(D:D,CPI_Index!E:E,CPI_Index!B:B)</f>
        <v>177.1</v>
      </c>
      <c r="Q3872" s="11">
        <f>M3872*(CPI_Index!$B$112/Movies!P3872)</f>
        <v>349929009.04968947</v>
      </c>
    </row>
    <row r="3873" spans="1:17" hidden="1" x14ac:dyDescent="0.25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 s="3">
        <v>42000000</v>
      </c>
      <c r="M3873" s="3">
        <v>68467960</v>
      </c>
      <c r="N3873" t="s">
        <v>23</v>
      </c>
      <c r="O3873">
        <v>91</v>
      </c>
      <c r="P3873">
        <f>_xlfn.XLOOKUP(D:D,CPI_Index!E:E,CPI_Index!B:B)</f>
        <v>177.1</v>
      </c>
      <c r="Q3873" s="11">
        <f>M3873*(CPI_Index!$B$112/Movies!P3873)</f>
        <v>117798912.54658385</v>
      </c>
    </row>
    <row r="3874" spans="1:17" hidden="1" x14ac:dyDescent="0.25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 s="3">
        <v>100000000</v>
      </c>
      <c r="M3874" s="3">
        <v>362211740</v>
      </c>
      <c r="N3874" t="s">
        <v>180</v>
      </c>
      <c r="O3874">
        <v>119</v>
      </c>
      <c r="P3874">
        <f>_xlfn.XLOOKUP(D:D,CPI_Index!E:E,CPI_Index!B:B)</f>
        <v>177.1</v>
      </c>
      <c r="Q3874" s="11">
        <f>M3874*(CPI_Index!$B$112/Movies!P3874)</f>
        <v>623184173.78881991</v>
      </c>
    </row>
    <row r="3875" spans="1:17" hidden="1" x14ac:dyDescent="0.25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 s="3">
        <v>17000000</v>
      </c>
      <c r="M3875" s="3">
        <v>209947037</v>
      </c>
      <c r="N3875" t="s">
        <v>10473</v>
      </c>
      <c r="O3875">
        <v>104</v>
      </c>
      <c r="P3875">
        <f>_xlfn.XLOOKUP(D:D,CPI_Index!E:E,CPI_Index!B:B)</f>
        <v>177.1</v>
      </c>
      <c r="Q3875" s="11">
        <f>M3875*(CPI_Index!$B$112/Movies!P3875)</f>
        <v>361213225.14906836</v>
      </c>
    </row>
    <row r="3876" spans="1:17" hidden="1" x14ac:dyDescent="0.25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 s="3">
        <v>17700000</v>
      </c>
      <c r="M3876" s="3">
        <v>30987695</v>
      </c>
      <c r="N3876" t="s">
        <v>31</v>
      </c>
      <c r="O3876">
        <v>91</v>
      </c>
      <c r="P3876">
        <f>_xlfn.XLOOKUP(D:D,CPI_Index!E:E,CPI_Index!B:B)</f>
        <v>177.1</v>
      </c>
      <c r="Q3876" s="11">
        <f>M3876*(CPI_Index!$B$112/Movies!P3876)</f>
        <v>53314233.01242236</v>
      </c>
    </row>
    <row r="3877" spans="1:17" hidden="1" x14ac:dyDescent="0.25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 s="3">
        <v>120000000</v>
      </c>
      <c r="M3877" s="3">
        <v>186053725</v>
      </c>
      <c r="N3877" t="s">
        <v>611</v>
      </c>
      <c r="O3877">
        <v>95</v>
      </c>
      <c r="P3877">
        <f>_xlfn.XLOOKUP(D:D,CPI_Index!E:E,CPI_Index!B:B)</f>
        <v>177.1</v>
      </c>
      <c r="Q3877" s="11">
        <f>M3877*(CPI_Index!$B$112/Movies!P3877)</f>
        <v>320104856.05590063</v>
      </c>
    </row>
    <row r="3878" spans="1:17" hidden="1" x14ac:dyDescent="0.25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 s="3">
        <v>48000000</v>
      </c>
      <c r="M3878" s="3">
        <v>85498534</v>
      </c>
      <c r="N3878" t="s">
        <v>44</v>
      </c>
      <c r="O3878">
        <v>112</v>
      </c>
      <c r="P3878">
        <f>_xlfn.XLOOKUP(D:D,CPI_Index!E:E,CPI_Index!B:B)</f>
        <v>177.1</v>
      </c>
      <c r="Q3878" s="11">
        <f>M3878*(CPI_Index!$B$112/Movies!P3878)</f>
        <v>147099962.22360247</v>
      </c>
    </row>
    <row r="3879" spans="1:17" hidden="1" x14ac:dyDescent="0.25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 s="3">
        <v>34000000</v>
      </c>
      <c r="M3879" s="3">
        <v>19772447</v>
      </c>
      <c r="N3879" t="s">
        <v>23</v>
      </c>
      <c r="O3879">
        <v>104</v>
      </c>
      <c r="P3879">
        <f>_xlfn.XLOOKUP(D:D,CPI_Index!E:E,CPI_Index!B:B)</f>
        <v>177.1</v>
      </c>
      <c r="Q3879" s="11">
        <f>M3879*(CPI_Index!$B$112/Movies!P3879)</f>
        <v>34018433.658385091</v>
      </c>
    </row>
    <row r="3880" spans="1:17" hidden="1" x14ac:dyDescent="0.25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 s="3">
        <v>5000000</v>
      </c>
      <c r="M3880" s="3">
        <v>295206</v>
      </c>
      <c r="N3880" t="s">
        <v>11913</v>
      </c>
      <c r="O3880">
        <v>97</v>
      </c>
      <c r="P3880">
        <f>_xlfn.XLOOKUP(D:D,CPI_Index!E:E,CPI_Index!B:B)</f>
        <v>177.1</v>
      </c>
      <c r="Q3880" s="11">
        <f>M3880*(CPI_Index!$B$112/Movies!P3880)</f>
        <v>507901.00621118012</v>
      </c>
    </row>
    <row r="3881" spans="1:17" hidden="1" x14ac:dyDescent="0.25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 s="3">
        <v>40000000</v>
      </c>
      <c r="M3881" s="3">
        <v>141069860</v>
      </c>
      <c r="N3881" t="s">
        <v>180</v>
      </c>
      <c r="O3881">
        <v>114</v>
      </c>
      <c r="P3881">
        <f>_xlfn.XLOOKUP(D:D,CPI_Index!E:E,CPI_Index!B:B)</f>
        <v>177.1</v>
      </c>
      <c r="Q3881" s="11">
        <f>M3881*(CPI_Index!$B$112/Movies!P3881)</f>
        <v>242710256.02484474</v>
      </c>
    </row>
    <row r="3882" spans="1:17" hidden="1" x14ac:dyDescent="0.25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 s="3">
        <v>28000000</v>
      </c>
      <c r="M3882" s="3">
        <v>60780981</v>
      </c>
      <c r="N3882" t="s">
        <v>44</v>
      </c>
      <c r="O3882">
        <v>90</v>
      </c>
      <c r="P3882">
        <f>_xlfn.XLOOKUP(D:D,CPI_Index!E:E,CPI_Index!B:B)</f>
        <v>177.1</v>
      </c>
      <c r="Q3882" s="11">
        <f>M3882*(CPI_Index!$B$112/Movies!P3882)</f>
        <v>104573489.04968944</v>
      </c>
    </row>
    <row r="3883" spans="1:17" hidden="1" x14ac:dyDescent="0.25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 s="3">
        <v>93000000</v>
      </c>
      <c r="M3883" s="3">
        <v>368780809</v>
      </c>
      <c r="N3883" t="s">
        <v>61</v>
      </c>
      <c r="O3883">
        <v>92</v>
      </c>
      <c r="P3883">
        <f>_xlfn.XLOOKUP(D:D,CPI_Index!E:E,CPI_Index!B:B)</f>
        <v>177.1</v>
      </c>
      <c r="Q3883" s="11">
        <f>M3883*(CPI_Index!$B$112/Movies!P3883)</f>
        <v>634486236.60248446</v>
      </c>
    </row>
    <row r="3884" spans="1:17" hidden="1" x14ac:dyDescent="0.25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 s="3">
        <v>68000000</v>
      </c>
      <c r="M3884" s="3">
        <v>96976270</v>
      </c>
      <c r="N3884" t="s">
        <v>44</v>
      </c>
      <c r="O3884">
        <v>131</v>
      </c>
      <c r="P3884">
        <f>_xlfn.XLOOKUP(D:D,CPI_Index!E:E,CPI_Index!B:B)</f>
        <v>177.1</v>
      </c>
      <c r="Q3884" s="11">
        <f>M3884*(CPI_Index!$B$112/Movies!P3884)</f>
        <v>166847371.36645964</v>
      </c>
    </row>
    <row r="3885" spans="1:17" hidden="1" x14ac:dyDescent="0.25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 s="3">
        <v>19800000</v>
      </c>
      <c r="M3885" s="3">
        <v>87754044</v>
      </c>
      <c r="N3885" t="s">
        <v>11926</v>
      </c>
      <c r="O3885">
        <v>131</v>
      </c>
      <c r="P3885">
        <f>_xlfn.XLOOKUP(D:D,CPI_Index!E:E,CPI_Index!B:B)</f>
        <v>177.1</v>
      </c>
      <c r="Q3885" s="11">
        <f>M3885*(CPI_Index!$B$112/Movies!P3885)</f>
        <v>150980560.17391303</v>
      </c>
    </row>
    <row r="3886" spans="1:17" hidden="1" x14ac:dyDescent="0.25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 s="3">
        <v>102000000</v>
      </c>
      <c r="M3886" s="3">
        <v>147080413</v>
      </c>
      <c r="N3886" t="s">
        <v>11929</v>
      </c>
      <c r="O3886">
        <v>99</v>
      </c>
      <c r="P3886">
        <f>_xlfn.XLOOKUP(D:D,CPI_Index!E:E,CPI_Index!B:B)</f>
        <v>177.1</v>
      </c>
      <c r="Q3886" s="11">
        <f>M3886*(CPI_Index!$B$112/Movies!P3886)</f>
        <v>253051393.79503107</v>
      </c>
    </row>
    <row r="3887" spans="1:17" hidden="1" x14ac:dyDescent="0.25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 s="3">
        <v>10000000</v>
      </c>
      <c r="M3887" s="3">
        <v>59371303</v>
      </c>
      <c r="N3887" t="s">
        <v>80</v>
      </c>
      <c r="O3887">
        <v>90</v>
      </c>
      <c r="P3887">
        <f>_xlfn.XLOOKUP(D:D,CPI_Index!E:E,CPI_Index!B:B)</f>
        <v>177.1</v>
      </c>
      <c r="Q3887" s="11">
        <f>M3887*(CPI_Index!$B$112/Movies!P3887)</f>
        <v>102148142.42857143</v>
      </c>
    </row>
    <row r="3888" spans="1:17" hidden="1" x14ac:dyDescent="0.25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 s="3">
        <v>7640680</v>
      </c>
      <c r="N3888" t="s">
        <v>11936</v>
      </c>
      <c r="O3888">
        <v>128</v>
      </c>
      <c r="P3888">
        <f>_xlfn.XLOOKUP(D:D,CPI_Index!E:E,CPI_Index!B:B)</f>
        <v>177.1</v>
      </c>
      <c r="Q3888" s="11">
        <f>M3888*(CPI_Index!$B$112/Movies!P3888)</f>
        <v>13145766.211180124</v>
      </c>
    </row>
    <row r="3889" spans="1:17" hidden="1" x14ac:dyDescent="0.25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 s="3">
        <v>32000000</v>
      </c>
      <c r="M3889" s="3">
        <v>44102389</v>
      </c>
      <c r="N3889" t="s">
        <v>44</v>
      </c>
      <c r="O3889">
        <v>106</v>
      </c>
      <c r="P3889">
        <f>_xlfn.XLOOKUP(D:D,CPI_Index!E:E,CPI_Index!B:B)</f>
        <v>177.1</v>
      </c>
      <c r="Q3889" s="11">
        <f>M3889*(CPI_Index!$B$112/Movies!P3889)</f>
        <v>75878023.310559005</v>
      </c>
    </row>
    <row r="3890" spans="1:17" hidden="1" x14ac:dyDescent="0.25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 s="3">
        <v>80000000</v>
      </c>
      <c r="M3890" s="3">
        <v>98376292</v>
      </c>
      <c r="N3890" t="s">
        <v>31</v>
      </c>
      <c r="O3890">
        <v>101</v>
      </c>
      <c r="P3890">
        <f>_xlfn.XLOOKUP(D:D,CPI_Index!E:E,CPI_Index!B:B)</f>
        <v>177.1</v>
      </c>
      <c r="Q3890" s="11">
        <f>M3890*(CPI_Index!$B$112/Movies!P3890)</f>
        <v>169256104.86956522</v>
      </c>
    </row>
    <row r="3891" spans="1:17" hidden="1" x14ac:dyDescent="0.25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 s="3">
        <v>42000000</v>
      </c>
      <c r="M3891" s="3">
        <v>35402320</v>
      </c>
      <c r="N3891" t="s">
        <v>118</v>
      </c>
      <c r="O3891">
        <v>116</v>
      </c>
      <c r="P3891">
        <f>_xlfn.XLOOKUP(D:D,CPI_Index!E:E,CPI_Index!B:B)</f>
        <v>177.1</v>
      </c>
      <c r="Q3891" s="11">
        <f>M3891*(CPI_Index!$B$112/Movies!P3891)</f>
        <v>60909581.614906833</v>
      </c>
    </row>
    <row r="3892" spans="1:17" hidden="1" x14ac:dyDescent="0.25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 s="3">
        <v>4000000</v>
      </c>
      <c r="M3892" s="3">
        <v>45011434</v>
      </c>
      <c r="N3892" t="s">
        <v>11946</v>
      </c>
      <c r="O3892">
        <v>111</v>
      </c>
      <c r="P3892">
        <f>_xlfn.XLOOKUP(D:D,CPI_Index!E:E,CPI_Index!B:B)</f>
        <v>177.1</v>
      </c>
      <c r="Q3892" s="11">
        <f>M3892*(CPI_Index!$B$112/Movies!P3892)</f>
        <v>77442032.409937888</v>
      </c>
    </row>
    <row r="3893" spans="1:17" hidden="1" x14ac:dyDescent="0.25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 s="3">
        <v>35000000</v>
      </c>
      <c r="M3893" s="3">
        <v>147934180</v>
      </c>
      <c r="N3893" t="s">
        <v>8987</v>
      </c>
      <c r="O3893">
        <v>88</v>
      </c>
      <c r="P3893">
        <f>_xlfn.XLOOKUP(D:D,CPI_Index!E:E,CPI_Index!B:B)</f>
        <v>177.1</v>
      </c>
      <c r="Q3893" s="11">
        <f>M3893*(CPI_Index!$B$112/Movies!P3893)</f>
        <v>254520297.26708075</v>
      </c>
    </row>
    <row r="3894" spans="1:17" hidden="1" x14ac:dyDescent="0.25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 s="3">
        <v>40000000</v>
      </c>
      <c r="M3894" s="3">
        <v>91753202</v>
      </c>
      <c r="N3894" t="s">
        <v>180</v>
      </c>
      <c r="O3894">
        <v>106</v>
      </c>
      <c r="P3894">
        <f>_xlfn.XLOOKUP(D:D,CPI_Index!E:E,CPI_Index!B:B)</f>
        <v>177.1</v>
      </c>
      <c r="Q3894" s="11">
        <f>M3894*(CPI_Index!$B$112/Movies!P3894)</f>
        <v>157861099.09316769</v>
      </c>
    </row>
    <row r="3895" spans="1:17" hidden="1" x14ac:dyDescent="0.25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 s="3">
        <v>2672527</v>
      </c>
      <c r="N3895" t="s">
        <v>11954</v>
      </c>
      <c r="O3895">
        <v>119</v>
      </c>
      <c r="P3895">
        <f>_xlfn.XLOOKUP(D:D,CPI_Index!E:E,CPI_Index!B:B)</f>
        <v>177.1</v>
      </c>
      <c r="Q3895" s="11">
        <f>M3895*(CPI_Index!$B$112/Movies!P3895)</f>
        <v>4598074.4037267081</v>
      </c>
    </row>
    <row r="3896" spans="1:17" hidden="1" x14ac:dyDescent="0.25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 s="3">
        <v>704808</v>
      </c>
      <c r="N3896" t="s">
        <v>6855</v>
      </c>
      <c r="O3896">
        <v>108</v>
      </c>
      <c r="P3896">
        <f>_xlfn.XLOOKUP(D:D,CPI_Index!E:E,CPI_Index!B:B)</f>
        <v>177.1</v>
      </c>
      <c r="Q3896" s="11">
        <f>M3896*(CPI_Index!$B$112/Movies!P3896)</f>
        <v>1212619.9751552795</v>
      </c>
    </row>
    <row r="3897" spans="1:17" hidden="1" x14ac:dyDescent="0.25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 s="3">
        <v>25000000</v>
      </c>
      <c r="M3897" s="3">
        <v>281995610</v>
      </c>
      <c r="N3897" t="s">
        <v>3744</v>
      </c>
      <c r="O3897">
        <v>97</v>
      </c>
      <c r="P3897">
        <f>_xlfn.XLOOKUP(D:D,CPI_Index!E:E,CPI_Index!B:B)</f>
        <v>177.1</v>
      </c>
      <c r="Q3897" s="11">
        <f>M3897*(CPI_Index!$B$112/Movies!P3897)</f>
        <v>485172571.24223602</v>
      </c>
    </row>
    <row r="3898" spans="1:17" hidden="1" x14ac:dyDescent="0.25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 s="3">
        <v>22000000</v>
      </c>
      <c r="M3898" s="3">
        <v>97818139</v>
      </c>
      <c r="N3898" t="s">
        <v>2026</v>
      </c>
      <c r="O3898">
        <v>132</v>
      </c>
      <c r="P3898">
        <f>_xlfn.XLOOKUP(D:D,CPI_Index!E:E,CPI_Index!B:B)</f>
        <v>177.1</v>
      </c>
      <c r="Q3898" s="11">
        <f>M3898*(CPI_Index!$B$112/Movies!P3898)</f>
        <v>168295804.36645964</v>
      </c>
    </row>
    <row r="3899" spans="1:17" hidden="1" x14ac:dyDescent="0.25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 s="3">
        <v>72000000</v>
      </c>
      <c r="M3899" s="3">
        <v>27642707</v>
      </c>
      <c r="N3899" t="s">
        <v>9686</v>
      </c>
      <c r="O3899">
        <v>131</v>
      </c>
      <c r="P3899">
        <f>_xlfn.XLOOKUP(D:D,CPI_Index!E:E,CPI_Index!B:B)</f>
        <v>177.1</v>
      </c>
      <c r="Q3899" s="11">
        <f>M3899*(CPI_Index!$B$112/Movies!P3899)</f>
        <v>47559191.546583854</v>
      </c>
    </row>
    <row r="3900" spans="1:17" hidden="1" x14ac:dyDescent="0.25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 s="3">
        <v>6766381</v>
      </c>
      <c r="N3900" t="s">
        <v>9176</v>
      </c>
      <c r="O3900">
        <v>131</v>
      </c>
      <c r="P3900">
        <f>_xlfn.XLOOKUP(D:D,CPI_Index!E:E,CPI_Index!B:B)</f>
        <v>177.1</v>
      </c>
      <c r="Q3900" s="11">
        <f>M3900*(CPI_Index!$B$112/Movies!P3900)</f>
        <v>11641537.49689441</v>
      </c>
    </row>
    <row r="3901" spans="1:17" hidden="1" x14ac:dyDescent="0.25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 s="3">
        <v>115000000</v>
      </c>
      <c r="M3901" s="3">
        <v>143049560</v>
      </c>
      <c r="N3901" t="s">
        <v>61</v>
      </c>
      <c r="O3901">
        <v>126</v>
      </c>
      <c r="P3901">
        <f>_xlfn.XLOOKUP(D:D,CPI_Index!E:E,CPI_Index!B:B)</f>
        <v>177.1</v>
      </c>
      <c r="Q3901" s="11">
        <f>M3901*(CPI_Index!$B$112/Movies!P3901)</f>
        <v>246116323.72670808</v>
      </c>
    </row>
    <row r="3902" spans="1:17" hidden="1" x14ac:dyDescent="0.25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 s="3">
        <v>115000000</v>
      </c>
      <c r="M3902" s="3">
        <v>274703340</v>
      </c>
      <c r="N3902" t="s">
        <v>44</v>
      </c>
      <c r="O3902">
        <v>100</v>
      </c>
      <c r="P3902">
        <f>_xlfn.XLOOKUP(D:D,CPI_Index!E:E,CPI_Index!B:B)</f>
        <v>177.1</v>
      </c>
      <c r="Q3902" s="11">
        <f>M3902*(CPI_Index!$B$112/Movies!P3902)</f>
        <v>472626243.35403728</v>
      </c>
    </row>
    <row r="3903" spans="1:17" hidden="1" x14ac:dyDescent="0.25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 s="3">
        <v>30000000</v>
      </c>
      <c r="M3903" s="3">
        <v>287553595</v>
      </c>
      <c r="N3903" t="s">
        <v>11976</v>
      </c>
      <c r="O3903">
        <v>108</v>
      </c>
      <c r="P3903">
        <f>_xlfn.XLOOKUP(D:D,CPI_Index!E:E,CPI_Index!B:B)</f>
        <v>177.1</v>
      </c>
      <c r="Q3903" s="11">
        <f>M3903*(CPI_Index!$B$112/Movies!P3903)</f>
        <v>494735067.17391306</v>
      </c>
    </row>
    <row r="3904" spans="1:17" hidden="1" x14ac:dyDescent="0.25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 s="3">
        <v>11000000</v>
      </c>
      <c r="M3904" s="3">
        <v>17423030</v>
      </c>
      <c r="N3904" t="s">
        <v>9943</v>
      </c>
      <c r="O3904">
        <v>100</v>
      </c>
      <c r="P3904">
        <f>_xlfn.XLOOKUP(D:D,CPI_Index!E:E,CPI_Index!B:B)</f>
        <v>177.1</v>
      </c>
      <c r="Q3904" s="11">
        <f>M3904*(CPI_Index!$B$112/Movies!P3904)</f>
        <v>29976269.00621118</v>
      </c>
    </row>
    <row r="3905" spans="1:17" hidden="1" x14ac:dyDescent="0.25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 s="3">
        <v>60000000</v>
      </c>
      <c r="M3905" s="3">
        <v>105178561</v>
      </c>
      <c r="N3905" t="s">
        <v>44</v>
      </c>
      <c r="O3905">
        <v>104</v>
      </c>
      <c r="P3905">
        <f>_xlfn.XLOOKUP(D:D,CPI_Index!E:E,CPI_Index!B:B)</f>
        <v>177.1</v>
      </c>
      <c r="Q3905" s="11">
        <f>M3905*(CPI_Index!$B$112/Movies!P3905)</f>
        <v>180959387.55900621</v>
      </c>
    </row>
    <row r="3906" spans="1:17" hidden="1" x14ac:dyDescent="0.25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 s="3">
        <v>90000000</v>
      </c>
      <c r="M3906" s="3">
        <v>347325802</v>
      </c>
      <c r="N3906" t="s">
        <v>2026</v>
      </c>
      <c r="O3906">
        <v>90</v>
      </c>
      <c r="P3906">
        <f>_xlfn.XLOOKUP(D:D,CPI_Index!E:E,CPI_Index!B:B)</f>
        <v>177.1</v>
      </c>
      <c r="Q3906" s="11">
        <f>M3906*(CPI_Index!$B$112/Movies!P3906)</f>
        <v>597572963.68944097</v>
      </c>
    </row>
    <row r="3907" spans="1:17" hidden="1" x14ac:dyDescent="0.25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 s="3">
        <v>13000000</v>
      </c>
      <c r="M3907" s="3">
        <v>131706809</v>
      </c>
      <c r="N3907" t="s">
        <v>11985</v>
      </c>
      <c r="O3907">
        <v>112</v>
      </c>
      <c r="P3907">
        <f>_xlfn.XLOOKUP(D:D,CPI_Index!E:E,CPI_Index!B:B)</f>
        <v>177.1</v>
      </c>
      <c r="Q3907" s="11">
        <f>M3907*(CPI_Index!$B$112/Movies!P3907)</f>
        <v>226601155.85714287</v>
      </c>
    </row>
    <row r="3908" spans="1:17" hidden="1" x14ac:dyDescent="0.25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 s="3">
        <v>75000000</v>
      </c>
      <c r="M3908" s="3">
        <v>54249294</v>
      </c>
      <c r="N3908" t="s">
        <v>44</v>
      </c>
      <c r="O3908">
        <v>89</v>
      </c>
      <c r="P3908">
        <f>_xlfn.XLOOKUP(D:D,CPI_Index!E:E,CPI_Index!B:B)</f>
        <v>177.1</v>
      </c>
      <c r="Q3908" s="11">
        <f>M3908*(CPI_Index!$B$112/Movies!P3908)</f>
        <v>93335741.850931674</v>
      </c>
    </row>
    <row r="3909" spans="1:17" hidden="1" x14ac:dyDescent="0.25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 s="3">
        <v>48000000</v>
      </c>
      <c r="M3909" s="3">
        <v>35743308</v>
      </c>
      <c r="N3909" t="s">
        <v>31</v>
      </c>
      <c r="O3909">
        <v>132</v>
      </c>
      <c r="P3909">
        <f>_xlfn.XLOOKUP(D:D,CPI_Index!E:E,CPI_Index!B:B)</f>
        <v>177.1</v>
      </c>
      <c r="Q3909" s="11">
        <f>M3909*(CPI_Index!$B$112/Movies!P3909)</f>
        <v>61496250.409937888</v>
      </c>
    </row>
    <row r="3910" spans="1:17" hidden="1" x14ac:dyDescent="0.25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 s="3">
        <v>47000000</v>
      </c>
      <c r="M3910" s="3">
        <v>85191134</v>
      </c>
      <c r="N3910" t="s">
        <v>11855</v>
      </c>
      <c r="O3910">
        <v>84</v>
      </c>
      <c r="P3910">
        <f>_xlfn.XLOOKUP(D:D,CPI_Index!E:E,CPI_Index!B:B)</f>
        <v>177.1</v>
      </c>
      <c r="Q3910" s="11">
        <f>M3910*(CPI_Index!$B$112/Movies!P3910)</f>
        <v>146571081.47826087</v>
      </c>
    </row>
    <row r="3911" spans="1:17" hidden="1" x14ac:dyDescent="0.25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 s="3">
        <v>20000000</v>
      </c>
      <c r="M3911" s="3">
        <v>31283740</v>
      </c>
      <c r="N3911" t="s">
        <v>8010</v>
      </c>
      <c r="O3911">
        <v>93</v>
      </c>
      <c r="P3911">
        <f>_xlfn.XLOOKUP(D:D,CPI_Index!E:E,CPI_Index!B:B)</f>
        <v>177.1</v>
      </c>
      <c r="Q3911" s="11">
        <f>M3911*(CPI_Index!$B$112/Movies!P3911)</f>
        <v>53823577.515527949</v>
      </c>
    </row>
    <row r="3912" spans="1:17" hidden="1" x14ac:dyDescent="0.25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 s="3">
        <v>23000000</v>
      </c>
      <c r="M3912" s="3">
        <v>36642838</v>
      </c>
      <c r="N3912" t="s">
        <v>8625</v>
      </c>
      <c r="O3912">
        <v>97</v>
      </c>
      <c r="P3912">
        <f>_xlfn.XLOOKUP(D:D,CPI_Index!E:E,CPI_Index!B:B)</f>
        <v>177.1</v>
      </c>
      <c r="Q3912" s="11">
        <f>M3912*(CPI_Index!$B$112/Movies!P3912)</f>
        <v>63043888.981366463</v>
      </c>
    </row>
    <row r="3913" spans="1:17" hidden="1" x14ac:dyDescent="0.25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 s="3">
        <v>62000000</v>
      </c>
      <c r="M3913" s="3">
        <v>18720175</v>
      </c>
      <c r="N3913" t="s">
        <v>10705</v>
      </c>
      <c r="O3913">
        <v>125</v>
      </c>
      <c r="P3913">
        <f>_xlfn.XLOOKUP(D:D,CPI_Index!E:E,CPI_Index!B:B)</f>
        <v>177.1</v>
      </c>
      <c r="Q3913" s="11">
        <f>M3913*(CPI_Index!$B$112/Movies!P3913)</f>
        <v>32208002.950310558</v>
      </c>
    </row>
    <row r="3914" spans="1:17" hidden="1" x14ac:dyDescent="0.25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 s="3">
        <v>68000000</v>
      </c>
      <c r="M3914" s="3">
        <v>114252154</v>
      </c>
      <c r="N3914" t="s">
        <v>44</v>
      </c>
      <c r="O3914">
        <v>124</v>
      </c>
      <c r="P3914">
        <f>_xlfn.XLOOKUP(D:D,CPI_Index!E:E,CPI_Index!B:B)</f>
        <v>177.1</v>
      </c>
      <c r="Q3914" s="11">
        <f>M3914*(CPI_Index!$B$112/Movies!P3914)</f>
        <v>196570476.13664597</v>
      </c>
    </row>
    <row r="3915" spans="1:17" hidden="1" x14ac:dyDescent="0.25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 s="3">
        <v>11000000</v>
      </c>
      <c r="M3915" s="3">
        <v>17077882</v>
      </c>
      <c r="N3915" t="s">
        <v>2026</v>
      </c>
      <c r="O3915">
        <v>92</v>
      </c>
      <c r="P3915">
        <f>_xlfn.XLOOKUP(D:D,CPI_Index!E:E,CPI_Index!B:B)</f>
        <v>177.1</v>
      </c>
      <c r="Q3915" s="11">
        <f>M3915*(CPI_Index!$B$112/Movies!P3915)</f>
        <v>29382442.944099378</v>
      </c>
    </row>
    <row r="3916" spans="1:17" hidden="1" x14ac:dyDescent="0.25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 s="3">
        <v>22000000</v>
      </c>
      <c r="M3916" s="3">
        <v>33788161</v>
      </c>
      <c r="N3916" t="s">
        <v>8987</v>
      </c>
      <c r="O3916">
        <v>104</v>
      </c>
      <c r="P3916">
        <f>_xlfn.XLOOKUP(D:D,CPI_Index!E:E,CPI_Index!B:B)</f>
        <v>177.1</v>
      </c>
      <c r="Q3916" s="11">
        <f>M3916*(CPI_Index!$B$112/Movies!P3916)</f>
        <v>58132426.068322979</v>
      </c>
    </row>
    <row r="3917" spans="1:17" hidden="1" x14ac:dyDescent="0.25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 s="3">
        <v>57000000</v>
      </c>
      <c r="M3917" s="3">
        <v>147845033</v>
      </c>
      <c r="N3917" t="s">
        <v>9686</v>
      </c>
      <c r="O3917">
        <v>123</v>
      </c>
      <c r="P3917">
        <f>_xlfn.XLOOKUP(D:D,CPI_Index!E:E,CPI_Index!B:B)</f>
        <v>177.1</v>
      </c>
      <c r="Q3917" s="11">
        <f>M3917*(CPI_Index!$B$112/Movies!P3917)</f>
        <v>254366920.13043478</v>
      </c>
    </row>
    <row r="3918" spans="1:17" hidden="1" x14ac:dyDescent="0.25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 s="3">
        <v>35000000</v>
      </c>
      <c r="M3918" s="3">
        <v>74558115</v>
      </c>
      <c r="N3918" t="s">
        <v>180</v>
      </c>
      <c r="O3918">
        <v>122</v>
      </c>
      <c r="P3918">
        <f>_xlfn.XLOOKUP(D:D,CPI_Index!E:E,CPI_Index!B:B)</f>
        <v>177.1</v>
      </c>
      <c r="Q3918" s="11">
        <f>M3918*(CPI_Index!$B$112/Movies!P3918)</f>
        <v>128277005.310559</v>
      </c>
    </row>
    <row r="3919" spans="1:17" hidden="1" x14ac:dyDescent="0.25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 s="3">
        <v>21150000</v>
      </c>
      <c r="M3919" s="3">
        <v>39438674</v>
      </c>
      <c r="N3919" t="s">
        <v>12017</v>
      </c>
      <c r="O3919">
        <v>95</v>
      </c>
      <c r="P3919">
        <f>_xlfn.XLOOKUP(D:D,CPI_Index!E:E,CPI_Index!B:B)</f>
        <v>177.1</v>
      </c>
      <c r="Q3919" s="11">
        <f>M3919*(CPI_Index!$B$112/Movies!P3919)</f>
        <v>67854116.136645958</v>
      </c>
    </row>
    <row r="3920" spans="1:17" hidden="1" x14ac:dyDescent="0.25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 s="3">
        <v>39000000</v>
      </c>
      <c r="M3920" s="3">
        <v>28510652</v>
      </c>
      <c r="N3920" t="s">
        <v>4531</v>
      </c>
      <c r="O3920">
        <v>109</v>
      </c>
      <c r="P3920">
        <f>_xlfn.XLOOKUP(D:D,CPI_Index!E:E,CPI_Index!B:B)</f>
        <v>177.1</v>
      </c>
      <c r="Q3920" s="11">
        <f>M3920*(CPI_Index!$B$112/Movies!P3920)</f>
        <v>49052488.223602489</v>
      </c>
    </row>
    <row r="3921" spans="1:17" hidden="1" x14ac:dyDescent="0.25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 s="3">
        <v>28000000</v>
      </c>
      <c r="M3921" s="3">
        <v>77516304</v>
      </c>
      <c r="N3921" t="s">
        <v>3744</v>
      </c>
      <c r="O3921">
        <v>90</v>
      </c>
      <c r="P3921">
        <f>_xlfn.XLOOKUP(D:D,CPI_Index!E:E,CPI_Index!B:B)</f>
        <v>177.1</v>
      </c>
      <c r="Q3921" s="11">
        <f>M3921*(CPI_Index!$B$112/Movies!P3921)</f>
        <v>133366560.29813665</v>
      </c>
    </row>
    <row r="3922" spans="1:17" hidden="1" x14ac:dyDescent="0.25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 s="3">
        <v>29000000</v>
      </c>
      <c r="M3922" s="3">
        <v>70752904</v>
      </c>
      <c r="N3922" t="s">
        <v>12025</v>
      </c>
      <c r="O3922">
        <v>142</v>
      </c>
      <c r="P3922">
        <f>_xlfn.XLOOKUP(D:D,CPI_Index!E:E,CPI_Index!B:B)</f>
        <v>177.1</v>
      </c>
      <c r="Q3922" s="11">
        <f>M3922*(CPI_Index!$B$112/Movies!P3922)</f>
        <v>121730151.60248448</v>
      </c>
    </row>
    <row r="3923" spans="1:17" hidden="1" x14ac:dyDescent="0.25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 s="3">
        <v>35000000</v>
      </c>
      <c r="M3923" s="3">
        <v>29419291</v>
      </c>
      <c r="N3923" t="s">
        <v>4531</v>
      </c>
      <c r="O3923">
        <v>124</v>
      </c>
      <c r="P3923">
        <f>_xlfn.XLOOKUP(D:D,CPI_Index!E:E,CPI_Index!B:B)</f>
        <v>177.1</v>
      </c>
      <c r="Q3923" s="11">
        <f>M3923*(CPI_Index!$B$112/Movies!P3923)</f>
        <v>50615798.80124224</v>
      </c>
    </row>
    <row r="3924" spans="1:17" hidden="1" x14ac:dyDescent="0.25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 s="3">
        <v>35000000</v>
      </c>
      <c r="M3924" s="3">
        <v>13678913</v>
      </c>
      <c r="N3924" t="s">
        <v>4531</v>
      </c>
      <c r="O3924">
        <v>94</v>
      </c>
      <c r="P3924">
        <f>_xlfn.XLOOKUP(D:D,CPI_Index!E:E,CPI_Index!B:B)</f>
        <v>177.1</v>
      </c>
      <c r="Q3924" s="11">
        <f>M3924*(CPI_Index!$B$112/Movies!P3924)</f>
        <v>23534527.335403726</v>
      </c>
    </row>
    <row r="3925" spans="1:17" hidden="1" x14ac:dyDescent="0.25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 s="3">
        <v>28000000</v>
      </c>
      <c r="M3925" s="3">
        <v>14010832</v>
      </c>
      <c r="N3925" t="s">
        <v>10875</v>
      </c>
      <c r="O3925">
        <v>98</v>
      </c>
      <c r="P3925">
        <f>_xlfn.XLOOKUP(D:D,CPI_Index!E:E,CPI_Index!B:B)</f>
        <v>177.1</v>
      </c>
      <c r="Q3925" s="11">
        <f>M3925*(CPI_Index!$B$112/Movies!P3925)</f>
        <v>24105592.944099378</v>
      </c>
    </row>
    <row r="3926" spans="1:17" hidden="1" x14ac:dyDescent="0.25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 s="3">
        <v>20000000</v>
      </c>
      <c r="M3926" s="3">
        <v>18916623</v>
      </c>
      <c r="N3926" t="s">
        <v>8435</v>
      </c>
      <c r="O3926">
        <v>116</v>
      </c>
      <c r="P3926">
        <f>_xlfn.XLOOKUP(D:D,CPI_Index!E:E,CPI_Index!B:B)</f>
        <v>177.1</v>
      </c>
      <c r="Q3926" s="11">
        <f>M3926*(CPI_Index!$B$112/Movies!P3926)</f>
        <v>32545991.124223605</v>
      </c>
    </row>
    <row r="3927" spans="1:17" hidden="1" x14ac:dyDescent="0.25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 s="3">
        <v>57000000</v>
      </c>
      <c r="M3927" s="3">
        <v>19334145</v>
      </c>
      <c r="N3927" t="s">
        <v>23</v>
      </c>
      <c r="O3927">
        <v>105</v>
      </c>
      <c r="P3927">
        <f>_xlfn.XLOOKUP(D:D,CPI_Index!E:E,CPI_Index!B:B)</f>
        <v>177.1</v>
      </c>
      <c r="Q3927" s="11">
        <f>M3927*(CPI_Index!$B$112/Movies!P3927)</f>
        <v>33264336.428571429</v>
      </c>
    </row>
    <row r="3928" spans="1:17" hidden="1" x14ac:dyDescent="0.25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 s="3">
        <v>70000000</v>
      </c>
      <c r="M3928" s="3">
        <v>14026418</v>
      </c>
      <c r="N3928" t="s">
        <v>23</v>
      </c>
      <c r="O3928">
        <v>95</v>
      </c>
      <c r="P3928">
        <f>_xlfn.XLOOKUP(D:D,CPI_Index!E:E,CPI_Index!B:B)</f>
        <v>177.1</v>
      </c>
      <c r="Q3928" s="11">
        <f>M3928*(CPI_Index!$B$112/Movies!P3928)</f>
        <v>24132408.608695652</v>
      </c>
    </row>
    <row r="3929" spans="1:17" hidden="1" x14ac:dyDescent="0.25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 s="3">
        <v>765705</v>
      </c>
      <c r="N3929" t="s">
        <v>11703</v>
      </c>
      <c r="O3929">
        <v>86</v>
      </c>
      <c r="P3929">
        <f>_xlfn.XLOOKUP(D:D,CPI_Index!E:E,CPI_Index!B:B)</f>
        <v>177.1</v>
      </c>
      <c r="Q3929" s="11">
        <f>M3929*(CPI_Index!$B$112/Movies!P3929)</f>
        <v>1317393.0745341615</v>
      </c>
    </row>
    <row r="3930" spans="1:17" hidden="1" x14ac:dyDescent="0.25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 s="3">
        <v>22000000</v>
      </c>
      <c r="M3930" s="3">
        <v>26086706</v>
      </c>
      <c r="N3930" t="s">
        <v>31</v>
      </c>
      <c r="O3930">
        <v>90</v>
      </c>
      <c r="P3930">
        <f>_xlfn.XLOOKUP(D:D,CPI_Index!E:E,CPI_Index!B:B)</f>
        <v>177.1</v>
      </c>
      <c r="Q3930" s="11">
        <f>M3930*(CPI_Index!$B$112/Movies!P3930)</f>
        <v>44882096.658385091</v>
      </c>
    </row>
    <row r="3931" spans="1:17" hidden="1" x14ac:dyDescent="0.25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 s="3">
        <v>30000000</v>
      </c>
      <c r="M3931" s="3">
        <v>23619609</v>
      </c>
      <c r="N3931" t="s">
        <v>31</v>
      </c>
      <c r="O3931">
        <v>106</v>
      </c>
      <c r="P3931">
        <f>_xlfn.XLOOKUP(D:D,CPI_Index!E:E,CPI_Index!B:B)</f>
        <v>177.1</v>
      </c>
      <c r="Q3931" s="11">
        <f>M3931*(CPI_Index!$B$112/Movies!P3931)</f>
        <v>40637463.931677021</v>
      </c>
    </row>
    <row r="3932" spans="1:17" hidden="1" x14ac:dyDescent="0.25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 s="3">
        <v>35000000</v>
      </c>
      <c r="M3932" s="3">
        <v>94728529</v>
      </c>
      <c r="N3932" t="s">
        <v>31</v>
      </c>
      <c r="O3932">
        <v>103</v>
      </c>
      <c r="P3932">
        <f>_xlfn.XLOOKUP(D:D,CPI_Index!E:E,CPI_Index!B:B)</f>
        <v>177.1</v>
      </c>
      <c r="Q3932" s="11">
        <f>M3932*(CPI_Index!$B$112/Movies!P3932)</f>
        <v>162980139.95652175</v>
      </c>
    </row>
    <row r="3933" spans="1:17" hidden="1" x14ac:dyDescent="0.25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 s="3">
        <v>35000000</v>
      </c>
      <c r="M3933" s="3">
        <v>57756408</v>
      </c>
      <c r="N3933" t="s">
        <v>5183</v>
      </c>
      <c r="O3933">
        <v>123</v>
      </c>
      <c r="P3933">
        <f>_xlfn.XLOOKUP(D:D,CPI_Index!E:E,CPI_Index!B:B)</f>
        <v>177.1</v>
      </c>
      <c r="Q3933" s="11">
        <f>M3933*(CPI_Index!$B$112/Movies!P3933)</f>
        <v>99369720.596273288</v>
      </c>
    </row>
    <row r="3934" spans="1:17" hidden="1" x14ac:dyDescent="0.25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 s="3">
        <v>1500000</v>
      </c>
      <c r="M3934" s="3">
        <v>1612259</v>
      </c>
      <c r="N3934" t="s">
        <v>11926</v>
      </c>
      <c r="O3934">
        <v>97</v>
      </c>
      <c r="P3934">
        <f>_xlfn.XLOOKUP(D:D,CPI_Index!E:E,CPI_Index!B:B)</f>
        <v>177.1</v>
      </c>
      <c r="Q3934" s="11">
        <f>M3934*(CPI_Index!$B$112/Movies!P3934)</f>
        <v>2773886.6024844721</v>
      </c>
    </row>
    <row r="3935" spans="1:17" hidden="1" x14ac:dyDescent="0.25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 s="3">
        <v>24000000</v>
      </c>
      <c r="M3935" s="3">
        <v>14782676</v>
      </c>
      <c r="N3935" t="s">
        <v>2092</v>
      </c>
      <c r="O3935">
        <v>89</v>
      </c>
      <c r="P3935">
        <f>_xlfn.XLOOKUP(D:D,CPI_Index!E:E,CPI_Index!B:B)</f>
        <v>177.1</v>
      </c>
      <c r="Q3935" s="11">
        <f>M3935*(CPI_Index!$B$112/Movies!P3935)</f>
        <v>25433548.149068322</v>
      </c>
    </row>
    <row r="3936" spans="1:17" hidden="1" x14ac:dyDescent="0.25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 s="3">
        <v>6000000</v>
      </c>
      <c r="M3936" s="3">
        <v>3645107</v>
      </c>
      <c r="N3936" t="s">
        <v>12052</v>
      </c>
      <c r="O3936">
        <v>95</v>
      </c>
      <c r="P3936">
        <f>_xlfn.XLOOKUP(D:D,CPI_Index!E:E,CPI_Index!B:B)</f>
        <v>177.1</v>
      </c>
      <c r="Q3936" s="11">
        <f>M3936*(CPI_Index!$B$112/Movies!P3936)</f>
        <v>6271395.2732919259</v>
      </c>
    </row>
    <row r="3937" spans="1:17" hidden="1" x14ac:dyDescent="0.25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 s="3">
        <v>16000000</v>
      </c>
      <c r="M3937" s="3">
        <v>29381649</v>
      </c>
      <c r="N3937" t="s">
        <v>31</v>
      </c>
      <c r="O3937">
        <v>130</v>
      </c>
      <c r="P3937">
        <f>_xlfn.XLOOKUP(D:D,CPI_Index!E:E,CPI_Index!B:B)</f>
        <v>177.1</v>
      </c>
      <c r="Q3937" s="11">
        <f>M3937*(CPI_Index!$B$112/Movies!P3937)</f>
        <v>50551035.857142858</v>
      </c>
    </row>
    <row r="3938" spans="1:17" hidden="1" x14ac:dyDescent="0.25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 s="3">
        <v>68000000</v>
      </c>
      <c r="M3938" s="3">
        <v>65001485</v>
      </c>
      <c r="N3938" t="s">
        <v>12058</v>
      </c>
      <c r="O3938">
        <v>120</v>
      </c>
      <c r="P3938">
        <f>_xlfn.XLOOKUP(D:D,CPI_Index!E:E,CPI_Index!B:B)</f>
        <v>177.1</v>
      </c>
      <c r="Q3938" s="11">
        <f>M3938*(CPI_Index!$B$112/Movies!P3938)</f>
        <v>111834853.07453416</v>
      </c>
    </row>
    <row r="3939" spans="1:17" hidden="1" x14ac:dyDescent="0.25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 s="3">
        <v>14000000</v>
      </c>
      <c r="M3939" s="3">
        <v>14343028</v>
      </c>
      <c r="N3939" t="s">
        <v>8625</v>
      </c>
      <c r="O3939">
        <v>87</v>
      </c>
      <c r="P3939">
        <f>_xlfn.XLOOKUP(D:D,CPI_Index!E:E,CPI_Index!B:B)</f>
        <v>177.1</v>
      </c>
      <c r="Q3939" s="11">
        <f>M3939*(CPI_Index!$B$112/Movies!P3939)</f>
        <v>24677135.130434781</v>
      </c>
    </row>
    <row r="3940" spans="1:17" hidden="1" x14ac:dyDescent="0.25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 s="3">
        <v>318451</v>
      </c>
      <c r="N3940" t="s">
        <v>12063</v>
      </c>
      <c r="O3940">
        <v>119</v>
      </c>
      <c r="P3940">
        <f>_xlfn.XLOOKUP(D:D,CPI_Index!E:E,CPI_Index!B:B)</f>
        <v>177.1</v>
      </c>
      <c r="Q3940" s="11">
        <f>M3940*(CPI_Index!$B$112/Movies!P3940)</f>
        <v>547893.95652173914</v>
      </c>
    </row>
    <row r="3941" spans="1:17" hidden="1" x14ac:dyDescent="0.25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 s="3">
        <v>40000000</v>
      </c>
      <c r="M3941" s="3">
        <v>65754228</v>
      </c>
      <c r="N3941" t="s">
        <v>23</v>
      </c>
      <c r="O3941">
        <v>119</v>
      </c>
      <c r="P3941">
        <f>_xlfn.XLOOKUP(D:D,CPI_Index!E:E,CPI_Index!B:B)</f>
        <v>177.1</v>
      </c>
      <c r="Q3941" s="11">
        <f>M3941*(CPI_Index!$B$112/Movies!P3941)</f>
        <v>113129945.06832299</v>
      </c>
    </row>
    <row r="3942" spans="1:17" hidden="1" x14ac:dyDescent="0.25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 s="3">
        <v>48000000</v>
      </c>
      <c r="M3942" s="3">
        <v>76019048</v>
      </c>
      <c r="N3942" t="s">
        <v>12069</v>
      </c>
      <c r="O3942">
        <v>118</v>
      </c>
      <c r="P3942">
        <f>_xlfn.XLOOKUP(D:D,CPI_Index!E:E,CPI_Index!B:B)</f>
        <v>177.1</v>
      </c>
      <c r="Q3942" s="11">
        <f>M3942*(CPI_Index!$B$112/Movies!P3942)</f>
        <v>130790536</v>
      </c>
    </row>
    <row r="3943" spans="1:17" hidden="1" x14ac:dyDescent="0.25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 s="3">
        <v>50000000</v>
      </c>
      <c r="M3943" s="3">
        <v>100020092</v>
      </c>
      <c r="N3943" t="s">
        <v>8625</v>
      </c>
      <c r="O3943">
        <v>113</v>
      </c>
      <c r="P3943">
        <f>_xlfn.XLOOKUP(D:D,CPI_Index!E:E,CPI_Index!B:B)</f>
        <v>177.1</v>
      </c>
      <c r="Q3943" s="11">
        <f>M3943*(CPI_Index!$B$112/Movies!P3943)</f>
        <v>172084257.66459629</v>
      </c>
    </row>
    <row r="3944" spans="1:17" hidden="1" x14ac:dyDescent="0.25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 s="3">
        <v>107000000</v>
      </c>
      <c r="M3944" s="3">
        <v>87812729</v>
      </c>
      <c r="N3944" t="s">
        <v>31</v>
      </c>
      <c r="O3944">
        <v>157</v>
      </c>
      <c r="P3944">
        <f>_xlfn.XLOOKUP(D:D,CPI_Index!E:E,CPI_Index!B:B)</f>
        <v>177.1</v>
      </c>
      <c r="Q3944" s="11">
        <f>M3944*(CPI_Index!$B$112/Movies!P3944)</f>
        <v>151081527.53416148</v>
      </c>
    </row>
    <row r="3945" spans="1:17" hidden="1" x14ac:dyDescent="0.25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 s="3">
        <v>27000000</v>
      </c>
      <c r="M3945" s="3">
        <v>23903791</v>
      </c>
      <c r="N3945" t="s">
        <v>12074</v>
      </c>
      <c r="O3945">
        <v>125</v>
      </c>
      <c r="P3945">
        <f>_xlfn.XLOOKUP(D:D,CPI_Index!E:E,CPI_Index!B:B)</f>
        <v>177.1</v>
      </c>
      <c r="Q3945" s="11">
        <f>M3945*(CPI_Index!$B$112/Movies!P3945)</f>
        <v>41126398.180124223</v>
      </c>
    </row>
    <row r="3946" spans="1:17" hidden="1" x14ac:dyDescent="0.25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 s="3">
        <v>1400000</v>
      </c>
      <c r="M3946" s="3">
        <v>80631</v>
      </c>
      <c r="N3946" t="s">
        <v>12080</v>
      </c>
      <c r="O3946">
        <v>129</v>
      </c>
      <c r="P3946">
        <f>_xlfn.XLOOKUP(D:D,CPI_Index!E:E,CPI_Index!B:B)</f>
        <v>177.1</v>
      </c>
      <c r="Q3946" s="11">
        <f>M3946*(CPI_Index!$B$112/Movies!P3946)</f>
        <v>138725.38509316772</v>
      </c>
    </row>
    <row r="3947" spans="1:17" hidden="1" x14ac:dyDescent="0.25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 s="3">
        <v>11000000</v>
      </c>
      <c r="M3947" s="3">
        <v>23430766</v>
      </c>
      <c r="N3947" t="s">
        <v>11855</v>
      </c>
      <c r="O3947">
        <v>95</v>
      </c>
      <c r="P3947">
        <f>_xlfn.XLOOKUP(D:D,CPI_Index!E:E,CPI_Index!B:B)</f>
        <v>177.1</v>
      </c>
      <c r="Q3947" s="11">
        <f>M3947*(CPI_Index!$B$112/Movies!P3947)</f>
        <v>40312560.136645965</v>
      </c>
    </row>
    <row r="3948" spans="1:17" hidden="1" x14ac:dyDescent="0.25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 s="3">
        <v>75000000</v>
      </c>
      <c r="M3948" s="3">
        <v>67631903</v>
      </c>
      <c r="N3948" t="s">
        <v>118</v>
      </c>
      <c r="O3948">
        <v>123</v>
      </c>
      <c r="P3948">
        <f>_xlfn.XLOOKUP(D:D,CPI_Index!E:E,CPI_Index!B:B)</f>
        <v>177.1</v>
      </c>
      <c r="Q3948" s="11">
        <f>M3948*(CPI_Index!$B$112/Movies!P3948)</f>
        <v>116360479.07453416</v>
      </c>
    </row>
    <row r="3949" spans="1:17" hidden="1" x14ac:dyDescent="0.25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 s="3">
        <v>75000000</v>
      </c>
      <c r="M3949" s="3">
        <v>7622365</v>
      </c>
      <c r="N3949" t="s">
        <v>180</v>
      </c>
      <c r="O3949">
        <v>93</v>
      </c>
      <c r="P3949">
        <f>_xlfn.XLOOKUP(D:D,CPI_Index!E:E,CPI_Index!B:B)</f>
        <v>177.1</v>
      </c>
      <c r="Q3949" s="11">
        <f>M3949*(CPI_Index!$B$112/Movies!P3949)</f>
        <v>13114255.310559006</v>
      </c>
    </row>
    <row r="3950" spans="1:17" hidden="1" x14ac:dyDescent="0.25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 s="3">
        <v>1700000</v>
      </c>
      <c r="M3950" s="3">
        <v>44763181</v>
      </c>
      <c r="N3950" t="s">
        <v>8435</v>
      </c>
      <c r="O3950">
        <v>131</v>
      </c>
      <c r="P3950">
        <f>_xlfn.XLOOKUP(D:D,CPI_Index!E:E,CPI_Index!B:B)</f>
        <v>177.1</v>
      </c>
      <c r="Q3950" s="11">
        <f>M3950*(CPI_Index!$B$112/Movies!P3950)</f>
        <v>77014913.89440994</v>
      </c>
    </row>
    <row r="3951" spans="1:17" hidden="1" x14ac:dyDescent="0.25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 s="3">
        <v>7000000</v>
      </c>
      <c r="M3951" s="3">
        <v>3313583</v>
      </c>
      <c r="N3951" t="s">
        <v>44</v>
      </c>
      <c r="O3951">
        <v>81</v>
      </c>
      <c r="P3951">
        <f>_xlfn.XLOOKUP(D:D,CPI_Index!E:E,CPI_Index!B:B)</f>
        <v>177.1</v>
      </c>
      <c r="Q3951" s="11">
        <f>M3951*(CPI_Index!$B$112/Movies!P3951)</f>
        <v>5701009.2608695654</v>
      </c>
    </row>
    <row r="3952" spans="1:17" hidden="1" x14ac:dyDescent="0.25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 s="3">
        <v>3176880</v>
      </c>
      <c r="N3952" t="s">
        <v>9439</v>
      </c>
      <c r="O3952">
        <v>99</v>
      </c>
      <c r="P3952">
        <f>_xlfn.XLOOKUP(D:D,CPI_Index!E:E,CPI_Index!B:B)</f>
        <v>177.1</v>
      </c>
      <c r="Q3952" s="11">
        <f>M3952*(CPI_Index!$B$112/Movies!P3952)</f>
        <v>5465812.1739130439</v>
      </c>
    </row>
    <row r="3953" spans="1:17" hidden="1" x14ac:dyDescent="0.25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 s="3">
        <v>13000000</v>
      </c>
      <c r="M3953" s="3">
        <v>5007898</v>
      </c>
      <c r="N3953" t="s">
        <v>9972</v>
      </c>
      <c r="O3953">
        <v>84</v>
      </c>
      <c r="P3953">
        <f>_xlfn.XLOOKUP(D:D,CPI_Index!E:E,CPI_Index!B:B)</f>
        <v>177.1</v>
      </c>
      <c r="Q3953" s="11">
        <f>M3953*(CPI_Index!$B$112/Movies!P3953)</f>
        <v>8616072.9565217402</v>
      </c>
    </row>
    <row r="3954" spans="1:17" hidden="1" x14ac:dyDescent="0.25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 s="3">
        <v>39000000</v>
      </c>
      <c r="M3954" s="3">
        <v>14866015</v>
      </c>
      <c r="N3954" t="s">
        <v>61</v>
      </c>
      <c r="O3954">
        <v>98</v>
      </c>
      <c r="P3954">
        <f>_xlfn.XLOOKUP(D:D,CPI_Index!E:E,CPI_Index!B:B)</f>
        <v>177.1</v>
      </c>
      <c r="Q3954" s="11">
        <f>M3954*(CPI_Index!$B$112/Movies!P3954)</f>
        <v>25576932.639751554</v>
      </c>
    </row>
    <row r="3955" spans="1:17" hidden="1" x14ac:dyDescent="0.25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 s="3">
        <v>4500000</v>
      </c>
      <c r="M3955" s="3">
        <v>6582065</v>
      </c>
      <c r="N3955" t="s">
        <v>5198</v>
      </c>
      <c r="O3955">
        <v>106</v>
      </c>
      <c r="P3955">
        <f>_xlfn.XLOOKUP(D:D,CPI_Index!E:E,CPI_Index!B:B)</f>
        <v>177.1</v>
      </c>
      <c r="Q3955" s="11">
        <f>M3955*(CPI_Index!$B$112/Movies!P3955)</f>
        <v>11324422.391304348</v>
      </c>
    </row>
    <row r="3956" spans="1:17" hidden="1" x14ac:dyDescent="0.25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 s="3">
        <v>10000000</v>
      </c>
      <c r="M3956" s="3">
        <v>42776760</v>
      </c>
      <c r="N3956" t="s">
        <v>12105</v>
      </c>
      <c r="O3956">
        <v>87</v>
      </c>
      <c r="P3956">
        <f>_xlfn.XLOOKUP(D:D,CPI_Index!E:E,CPI_Index!B:B)</f>
        <v>177.1</v>
      </c>
      <c r="Q3956" s="11">
        <f>M3956*(CPI_Index!$B$112/Movies!P3956)</f>
        <v>73597282.732919261</v>
      </c>
    </row>
    <row r="3957" spans="1:17" hidden="1" x14ac:dyDescent="0.25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 s="3">
        <v>30000000</v>
      </c>
      <c r="M3957" s="3">
        <v>102992536</v>
      </c>
      <c r="N3957" t="s">
        <v>44</v>
      </c>
      <c r="O3957">
        <v>82</v>
      </c>
      <c r="P3957">
        <f>_xlfn.XLOOKUP(D:D,CPI_Index!E:E,CPI_Index!B:B)</f>
        <v>177.1</v>
      </c>
      <c r="Q3957" s="11">
        <f>M3957*(CPI_Index!$B$112/Movies!P3957)</f>
        <v>177198338.33540374</v>
      </c>
    </row>
    <row r="3958" spans="1:17" hidden="1" x14ac:dyDescent="0.25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 s="3">
        <v>94000000</v>
      </c>
      <c r="M3958" s="3">
        <v>54744738</v>
      </c>
      <c r="N3958" t="s">
        <v>10705</v>
      </c>
      <c r="O3958">
        <v>116</v>
      </c>
      <c r="P3958">
        <f>_xlfn.XLOOKUP(D:D,CPI_Index!E:E,CPI_Index!B:B)</f>
        <v>177.1</v>
      </c>
      <c r="Q3958" s="11">
        <f>M3958*(CPI_Index!$B$112/Movies!P3958)</f>
        <v>94188151.714285716</v>
      </c>
    </row>
    <row r="3959" spans="1:17" hidden="1" x14ac:dyDescent="0.25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 s="3">
        <v>22000000</v>
      </c>
      <c r="M3959" s="3">
        <v>19900366</v>
      </c>
      <c r="N3959" t="s">
        <v>3744</v>
      </c>
      <c r="O3959">
        <v>87</v>
      </c>
      <c r="P3959">
        <f>_xlfn.XLOOKUP(D:D,CPI_Index!E:E,CPI_Index!B:B)</f>
        <v>177.1</v>
      </c>
      <c r="Q3959" s="11">
        <f>M3959*(CPI_Index!$B$112/Movies!P3959)</f>
        <v>34238517.900621116</v>
      </c>
    </row>
    <row r="3960" spans="1:17" hidden="1" x14ac:dyDescent="0.25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 s="3">
        <v>3007903</v>
      </c>
      <c r="N3960" t="s">
        <v>6116</v>
      </c>
      <c r="O3960">
        <v>115</v>
      </c>
      <c r="P3960">
        <f>_xlfn.XLOOKUP(D:D,CPI_Index!E:E,CPI_Index!B:B)</f>
        <v>177.1</v>
      </c>
      <c r="Q3960" s="11">
        <f>M3960*(CPI_Index!$B$112/Movies!P3960)</f>
        <v>5175087.7701863358</v>
      </c>
    </row>
    <row r="3961" spans="1:17" hidden="1" x14ac:dyDescent="0.25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 s="3">
        <v>970676</v>
      </c>
      <c r="N3961" t="s">
        <v>12121</v>
      </c>
      <c r="O3961">
        <v>106</v>
      </c>
      <c r="P3961">
        <f>_xlfn.XLOOKUP(D:D,CPI_Index!E:E,CPI_Index!B:B)</f>
        <v>177.1</v>
      </c>
      <c r="Q3961" s="11">
        <f>M3961*(CPI_Index!$B$112/Movies!P3961)</f>
        <v>1670045.043478261</v>
      </c>
    </row>
    <row r="3962" spans="1:17" hidden="1" x14ac:dyDescent="0.25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 s="3">
        <v>50000000</v>
      </c>
      <c r="M3962" s="3">
        <v>79958599</v>
      </c>
      <c r="N3962" t="s">
        <v>23</v>
      </c>
      <c r="O3962">
        <v>101</v>
      </c>
      <c r="P3962">
        <f>_xlfn.XLOOKUP(D:D,CPI_Index!E:E,CPI_Index!B:B)</f>
        <v>177.1</v>
      </c>
      <c r="Q3962" s="11">
        <f>M3962*(CPI_Index!$B$112/Movies!P3962)</f>
        <v>137568521.26086956</v>
      </c>
    </row>
    <row r="3963" spans="1:17" hidden="1" x14ac:dyDescent="0.25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 s="3">
        <v>69958</v>
      </c>
      <c r="N3963" t="s">
        <v>12128</v>
      </c>
      <c r="O3963">
        <v>100</v>
      </c>
      <c r="P3963">
        <f>_xlfn.XLOOKUP(D:D,CPI_Index!E:E,CPI_Index!B:B)</f>
        <v>177.1</v>
      </c>
      <c r="Q3963" s="11">
        <f>M3963*(CPI_Index!$B$112/Movies!P3963)</f>
        <v>120362.52173913043</v>
      </c>
    </row>
    <row r="3964" spans="1:17" hidden="1" x14ac:dyDescent="0.25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 s="3">
        <v>1724806</v>
      </c>
      <c r="N3964" t="s">
        <v>12132</v>
      </c>
      <c r="O3964">
        <v>224</v>
      </c>
      <c r="P3964">
        <f>_xlfn.XLOOKUP(D:D,CPI_Index!E:E,CPI_Index!B:B)</f>
        <v>177.1</v>
      </c>
      <c r="Q3964" s="11">
        <f>M3964*(CPI_Index!$B$112/Movies!P3964)</f>
        <v>2967523.3664596272</v>
      </c>
    </row>
    <row r="3965" spans="1:17" hidden="1" x14ac:dyDescent="0.25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 s="3">
        <v>72000000</v>
      </c>
      <c r="M3965" s="3">
        <v>37317673</v>
      </c>
      <c r="N3965" t="s">
        <v>5109</v>
      </c>
      <c r="O3965">
        <v>152</v>
      </c>
      <c r="P3965">
        <f>_xlfn.XLOOKUP(D:D,CPI_Index!E:E,CPI_Index!B:B)</f>
        <v>177.1</v>
      </c>
      <c r="Q3965" s="11">
        <f>M3965*(CPI_Index!$B$112/Movies!P3965)</f>
        <v>64204940.503105588</v>
      </c>
    </row>
    <row r="3966" spans="1:17" hidden="1" x14ac:dyDescent="0.25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 s="3">
        <v>29000000</v>
      </c>
      <c r="M3966" s="3">
        <v>36684136</v>
      </c>
      <c r="N3966" t="s">
        <v>23</v>
      </c>
      <c r="O3966">
        <v>96</v>
      </c>
      <c r="P3966">
        <f>_xlfn.XLOOKUP(D:D,CPI_Index!E:E,CPI_Index!B:B)</f>
        <v>177.1</v>
      </c>
      <c r="Q3966" s="11">
        <f>M3966*(CPI_Index!$B$112/Movies!P3966)</f>
        <v>63114942.062111802</v>
      </c>
    </row>
    <row r="3967" spans="1:17" hidden="1" x14ac:dyDescent="0.25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 s="3">
        <v>137000000</v>
      </c>
      <c r="M3967" s="3">
        <v>85131830</v>
      </c>
      <c r="N3967" t="s">
        <v>12141</v>
      </c>
      <c r="O3967">
        <v>106</v>
      </c>
      <c r="P3967">
        <f>_xlfn.XLOOKUP(D:D,CPI_Index!E:E,CPI_Index!B:B)</f>
        <v>177.1</v>
      </c>
      <c r="Q3967" s="11">
        <f>M3967*(CPI_Index!$B$112/Movies!P3967)</f>
        <v>146469049.13043478</v>
      </c>
    </row>
    <row r="3968" spans="1:17" hidden="1" x14ac:dyDescent="0.25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 s="3">
        <v>49000000</v>
      </c>
      <c r="M3968" s="3">
        <v>74005691</v>
      </c>
      <c r="N3968" t="s">
        <v>11855</v>
      </c>
      <c r="O3968">
        <v>87</v>
      </c>
      <c r="P3968">
        <f>_xlfn.XLOOKUP(D:D,CPI_Index!E:E,CPI_Index!B:B)</f>
        <v>177.1</v>
      </c>
      <c r="Q3968" s="11">
        <f>M3968*(CPI_Index!$B$112/Movies!P3968)</f>
        <v>127326561.53416149</v>
      </c>
    </row>
    <row r="3969" spans="1:17" hidden="1" x14ac:dyDescent="0.25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 s="3">
        <v>396897</v>
      </c>
      <c r="N3969" t="s">
        <v>12147</v>
      </c>
      <c r="O3969">
        <v>103</v>
      </c>
      <c r="P3969">
        <f>_xlfn.XLOOKUP(D:D,CPI_Index!E:E,CPI_Index!B:B)</f>
        <v>177.1</v>
      </c>
      <c r="Q3969" s="11">
        <f>M3969*(CPI_Index!$B$112/Movies!P3969)</f>
        <v>682860.05590062111</v>
      </c>
    </row>
    <row r="3970" spans="1:17" hidden="1" x14ac:dyDescent="0.25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 s="3">
        <v>27000000</v>
      </c>
      <c r="M3970" s="3">
        <v>16923761</v>
      </c>
      <c r="N3970" t="s">
        <v>2026</v>
      </c>
      <c r="O3970">
        <v>81</v>
      </c>
      <c r="P3970">
        <f>_xlfn.XLOOKUP(D:D,CPI_Index!E:E,CPI_Index!B:B)</f>
        <v>177.1</v>
      </c>
      <c r="Q3970" s="11">
        <f>M3970*(CPI_Index!$B$112/Movies!P3970)</f>
        <v>29117278.242236026</v>
      </c>
    </row>
    <row r="3971" spans="1:17" hidden="1" x14ac:dyDescent="0.25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 s="3">
        <v>60000000</v>
      </c>
      <c r="M3971" s="3">
        <v>200687492</v>
      </c>
      <c r="N3971" t="s">
        <v>23</v>
      </c>
      <c r="O3971">
        <v>87</v>
      </c>
      <c r="P3971">
        <f>_xlfn.XLOOKUP(D:D,CPI_Index!E:E,CPI_Index!B:B)</f>
        <v>177.1</v>
      </c>
      <c r="Q3971" s="11">
        <f>M3971*(CPI_Index!$B$112/Movies!P3971)</f>
        <v>345282206.73291928</v>
      </c>
    </row>
    <row r="3972" spans="1:17" hidden="1" x14ac:dyDescent="0.25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 s="3">
        <v>31000000</v>
      </c>
      <c r="M3972" s="3">
        <v>30919415</v>
      </c>
      <c r="N3972" t="s">
        <v>5109</v>
      </c>
      <c r="O3972">
        <v>101</v>
      </c>
      <c r="P3972">
        <f>_xlfn.XLOOKUP(D:D,CPI_Index!E:E,CPI_Index!B:B)</f>
        <v>177.1</v>
      </c>
      <c r="Q3972" s="11">
        <f>M3972*(CPI_Index!$B$112/Movies!P3972)</f>
        <v>53196757.484472051</v>
      </c>
    </row>
    <row r="3973" spans="1:17" hidden="1" x14ac:dyDescent="0.25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 s="3">
        <v>46000000</v>
      </c>
      <c r="M3973" s="3">
        <v>138307673</v>
      </c>
      <c r="N3973" t="s">
        <v>11855</v>
      </c>
      <c r="O3973">
        <v>102</v>
      </c>
      <c r="P3973">
        <f>_xlfn.XLOOKUP(D:D,CPI_Index!E:E,CPI_Index!B:B)</f>
        <v>177.1</v>
      </c>
      <c r="Q3973" s="11">
        <f>M3973*(CPI_Index!$B$112/Movies!P3973)</f>
        <v>237957921.86956522</v>
      </c>
    </row>
    <row r="3974" spans="1:17" hidden="1" x14ac:dyDescent="0.25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 s="3">
        <v>25000000</v>
      </c>
      <c r="M3974" s="3">
        <v>64437847</v>
      </c>
      <c r="N3974" t="s">
        <v>180</v>
      </c>
      <c r="O3974">
        <v>98</v>
      </c>
      <c r="P3974">
        <f>_xlfn.XLOOKUP(D:D,CPI_Index!E:E,CPI_Index!B:B)</f>
        <v>177.1</v>
      </c>
      <c r="Q3974" s="11">
        <f>M3974*(CPI_Index!$B$112/Movies!P3974)</f>
        <v>110865115.64596273</v>
      </c>
    </row>
    <row r="3975" spans="1:17" hidden="1" x14ac:dyDescent="0.25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 s="3">
        <v>57000000</v>
      </c>
      <c r="M3975" s="3">
        <v>62112895</v>
      </c>
      <c r="N3975" t="s">
        <v>61</v>
      </c>
      <c r="O3975">
        <v>131</v>
      </c>
      <c r="P3975">
        <f>_xlfn.XLOOKUP(D:D,CPI_Index!E:E,CPI_Index!B:B)</f>
        <v>177.1</v>
      </c>
      <c r="Q3975" s="11">
        <f>M3975*(CPI_Index!$B$112/Movies!P3975)</f>
        <v>106865042.95031056</v>
      </c>
    </row>
    <row r="3976" spans="1:17" hidden="1" x14ac:dyDescent="0.25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 s="3">
        <v>1500000</v>
      </c>
      <c r="M3976" s="3">
        <v>1309316</v>
      </c>
      <c r="N3976" t="s">
        <v>12166</v>
      </c>
      <c r="O3976">
        <v>98</v>
      </c>
      <c r="P3976">
        <f>_xlfn.XLOOKUP(D:D,CPI_Index!E:E,CPI_Index!B:B)</f>
        <v>177.1</v>
      </c>
      <c r="Q3976" s="11">
        <f>M3976*(CPI_Index!$B$112/Movies!P3976)</f>
        <v>2252674.1118012425</v>
      </c>
    </row>
    <row r="3977" spans="1:17" hidden="1" x14ac:dyDescent="0.25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 s="3">
        <v>316221</v>
      </c>
      <c r="N3977" t="s">
        <v>12171</v>
      </c>
      <c r="O3977">
        <v>183</v>
      </c>
      <c r="P3977">
        <f>_xlfn.XLOOKUP(D:D,CPI_Index!E:E,CPI_Index!B:B)</f>
        <v>177.1</v>
      </c>
      <c r="Q3977" s="11">
        <f>M3977*(CPI_Index!$B$112/Movies!P3977)</f>
        <v>544057.24844720494</v>
      </c>
    </row>
    <row r="3978" spans="1:17" hidden="1" x14ac:dyDescent="0.25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 s="3">
        <v>23000000</v>
      </c>
      <c r="M3978" s="3">
        <v>38689940</v>
      </c>
      <c r="N3978" t="s">
        <v>9109</v>
      </c>
      <c r="O3978">
        <v>97</v>
      </c>
      <c r="P3978">
        <f>_xlfn.XLOOKUP(D:D,CPI_Index!E:E,CPI_Index!B:B)</f>
        <v>177.1</v>
      </c>
      <c r="Q3978" s="11">
        <f>M3978*(CPI_Index!$B$112/Movies!P3978)</f>
        <v>66565921.614906833</v>
      </c>
    </row>
    <row r="3979" spans="1:17" hidden="1" x14ac:dyDescent="0.25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 s="3">
        <v>7310206</v>
      </c>
      <c r="N3979" t="s">
        <v>44</v>
      </c>
      <c r="O3979">
        <v>99</v>
      </c>
      <c r="P3979">
        <f>_xlfn.XLOOKUP(D:D,CPI_Index!E:E,CPI_Index!B:B)</f>
        <v>177.1</v>
      </c>
      <c r="Q3979" s="11">
        <f>M3979*(CPI_Index!$B$112/Movies!P3979)</f>
        <v>12577186.720496895</v>
      </c>
    </row>
    <row r="3980" spans="1:17" hidden="1" x14ac:dyDescent="0.25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 s="3">
        <v>15713204</v>
      </c>
      <c r="N3980" t="s">
        <v>12183</v>
      </c>
      <c r="O3980">
        <v>119</v>
      </c>
      <c r="P3980">
        <f>_xlfn.XLOOKUP(D:D,CPI_Index!E:E,CPI_Index!B:B)</f>
        <v>177.1</v>
      </c>
      <c r="Q3980" s="11">
        <f>M3980*(CPI_Index!$B$112/Movies!P3980)</f>
        <v>27034518.683229815</v>
      </c>
    </row>
    <row r="3981" spans="1:17" hidden="1" x14ac:dyDescent="0.25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 s="3">
        <v>13782896</v>
      </c>
      <c r="N3981" t="s">
        <v>12189</v>
      </c>
      <c r="O3981">
        <v>120</v>
      </c>
      <c r="P3981">
        <f>_xlfn.XLOOKUP(D:D,CPI_Index!E:E,CPI_Index!B:B)</f>
        <v>177.1</v>
      </c>
      <c r="Q3981" s="11">
        <f>M3981*(CPI_Index!$B$112/Movies!P3981)</f>
        <v>23713429.763975155</v>
      </c>
    </row>
    <row r="3982" spans="1:17" hidden="1" x14ac:dyDescent="0.25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 s="3">
        <v>262891</v>
      </c>
      <c r="N3982" t="s">
        <v>6116</v>
      </c>
      <c r="O3982">
        <v>87</v>
      </c>
      <c r="P3982">
        <f>_xlfn.XLOOKUP(D:D,CPI_Index!E:E,CPI_Index!B:B)</f>
        <v>177.1</v>
      </c>
      <c r="Q3982" s="11">
        <f>M3982*(CPI_Index!$B$112/Movies!P3982)</f>
        <v>452303.14906832296</v>
      </c>
    </row>
    <row r="3983" spans="1:17" hidden="1" x14ac:dyDescent="0.25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 s="3">
        <v>21000000</v>
      </c>
      <c r="M3983" s="3">
        <v>28008462</v>
      </c>
      <c r="N3983" t="s">
        <v>31</v>
      </c>
      <c r="O3983">
        <v>109</v>
      </c>
      <c r="P3983">
        <f>_xlfn.XLOOKUP(D:D,CPI_Index!E:E,CPI_Index!B:B)</f>
        <v>177.1</v>
      </c>
      <c r="Q3983" s="11">
        <f>M3983*(CPI_Index!$B$112/Movies!P3983)</f>
        <v>48188471.888198756</v>
      </c>
    </row>
    <row r="3984" spans="1:17" hidden="1" x14ac:dyDescent="0.25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 s="3">
        <v>27000000</v>
      </c>
      <c r="M3984" s="3">
        <v>12881605</v>
      </c>
      <c r="N3984" t="s">
        <v>10036</v>
      </c>
      <c r="O3984">
        <v>93</v>
      </c>
      <c r="P3984">
        <f>_xlfn.XLOOKUP(D:D,CPI_Index!E:E,CPI_Index!B:B)</f>
        <v>177.1</v>
      </c>
      <c r="Q3984" s="11">
        <f>M3984*(CPI_Index!$B$112/Movies!P3984)</f>
        <v>22162761.397515528</v>
      </c>
    </row>
    <row r="3985" spans="1:17" hidden="1" x14ac:dyDescent="0.25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 s="3">
        <v>60000000</v>
      </c>
      <c r="M3985" s="3">
        <v>56359980</v>
      </c>
      <c r="N3985" t="s">
        <v>2026</v>
      </c>
      <c r="O3985">
        <v>120</v>
      </c>
      <c r="P3985">
        <f>_xlfn.XLOOKUP(D:D,CPI_Index!E:E,CPI_Index!B:B)</f>
        <v>177.1</v>
      </c>
      <c r="Q3985" s="11">
        <f>M3985*(CPI_Index!$B$112/Movies!P3985)</f>
        <v>96967170.559006214</v>
      </c>
    </row>
    <row r="3986" spans="1:17" hidden="1" x14ac:dyDescent="0.25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 s="3">
        <v>5500000</v>
      </c>
      <c r="M3986" s="3">
        <v>16153953</v>
      </c>
      <c r="N3986" t="s">
        <v>5936</v>
      </c>
      <c r="O3986">
        <v>91</v>
      </c>
      <c r="P3986">
        <f>_xlfn.XLOOKUP(D:D,CPI_Index!E:E,CPI_Index!B:B)</f>
        <v>177.1</v>
      </c>
      <c r="Q3986" s="11">
        <f>M3986*(CPI_Index!$B$112/Movies!P3986)</f>
        <v>27792825.968944099</v>
      </c>
    </row>
    <row r="3987" spans="1:17" hidden="1" x14ac:dyDescent="0.25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 s="3">
        <v>24322180</v>
      </c>
      <c r="N3987" t="s">
        <v>12205</v>
      </c>
      <c r="O3987">
        <v>141</v>
      </c>
      <c r="P3987">
        <f>_xlfn.XLOOKUP(D:D,CPI_Index!E:E,CPI_Index!B:B)</f>
        <v>177.1</v>
      </c>
      <c r="Q3987" s="11">
        <f>M3987*(CPI_Index!$B$112/Movies!P3987)</f>
        <v>41846235.155279502</v>
      </c>
    </row>
    <row r="3988" spans="1:17" hidden="1" x14ac:dyDescent="0.25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 s="3">
        <v>13000000</v>
      </c>
      <c r="M3988" s="3">
        <v>19937988</v>
      </c>
      <c r="N3988" t="s">
        <v>2092</v>
      </c>
      <c r="O3988">
        <v>99</v>
      </c>
      <c r="P3988">
        <f>_xlfn.XLOOKUP(D:D,CPI_Index!E:E,CPI_Index!B:B)</f>
        <v>177.1</v>
      </c>
      <c r="Q3988" s="11">
        <f>M3988*(CPI_Index!$B$112/Movies!P3988)</f>
        <v>34303246.434782609</v>
      </c>
    </row>
    <row r="3989" spans="1:17" hidden="1" x14ac:dyDescent="0.25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 s="3">
        <v>53000000</v>
      </c>
      <c r="M3989" s="3">
        <v>29715606</v>
      </c>
      <c r="N3989" t="s">
        <v>10705</v>
      </c>
      <c r="O3989">
        <v>102</v>
      </c>
      <c r="P3989">
        <f>_xlfn.XLOOKUP(D:D,CPI_Index!E:E,CPI_Index!B:B)</f>
        <v>177.1</v>
      </c>
      <c r="Q3989" s="11">
        <f>M3989*(CPI_Index!$B$112/Movies!P3989)</f>
        <v>51125607.838509321</v>
      </c>
    </row>
    <row r="3990" spans="1:17" hidden="1" x14ac:dyDescent="0.25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 s="3">
        <v>4858869</v>
      </c>
      <c r="N3990" t="s">
        <v>12212</v>
      </c>
      <c r="O3990">
        <v>98</v>
      </c>
      <c r="P3990">
        <f>_xlfn.XLOOKUP(D:D,CPI_Index!E:E,CPI_Index!B:B)</f>
        <v>177.1</v>
      </c>
      <c r="Q3990" s="11">
        <f>M3990*(CPI_Index!$B$112/Movies!P3990)</f>
        <v>8359669.024844721</v>
      </c>
    </row>
    <row r="3991" spans="1:17" hidden="1" x14ac:dyDescent="0.25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 s="3">
        <v>7500000</v>
      </c>
      <c r="M3991" s="3">
        <v>11334547</v>
      </c>
      <c r="N3991" t="s">
        <v>10294</v>
      </c>
      <c r="O3991">
        <v>210</v>
      </c>
      <c r="P3991">
        <f>_xlfn.XLOOKUP(D:D,CPI_Index!E:E,CPI_Index!B:B)</f>
        <v>177.1</v>
      </c>
      <c r="Q3991" s="11">
        <f>M3991*(CPI_Index!$B$112/Movies!P3991)</f>
        <v>19501052.91304348</v>
      </c>
    </row>
    <row r="3992" spans="1:17" hidden="1" x14ac:dyDescent="0.25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 s="3">
        <v>15000000</v>
      </c>
      <c r="M3992" s="3">
        <v>2300684</v>
      </c>
      <c r="N3992" t="s">
        <v>11061</v>
      </c>
      <c r="O3992">
        <v>98</v>
      </c>
      <c r="P3992">
        <f>_xlfn.XLOOKUP(D:D,CPI_Index!E:E,CPI_Index!B:B)</f>
        <v>177.1</v>
      </c>
      <c r="Q3992" s="11">
        <f>M3992*(CPI_Index!$B$112/Movies!P3992)</f>
        <v>3958319.6770186336</v>
      </c>
    </row>
    <row r="3993" spans="1:17" hidden="1" x14ac:dyDescent="0.25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 s="3">
        <v>4931888</v>
      </c>
      <c r="N3993" t="s">
        <v>7526</v>
      </c>
      <c r="O3993">
        <v>115</v>
      </c>
      <c r="P3993">
        <f>_xlfn.XLOOKUP(D:D,CPI_Index!E:E,CPI_Index!B:B)</f>
        <v>177.1</v>
      </c>
      <c r="Q3993" s="11">
        <f>M3993*(CPI_Index!$B$112/Movies!P3993)</f>
        <v>8485297.9875776395</v>
      </c>
    </row>
    <row r="3994" spans="1:17" hidden="1" x14ac:dyDescent="0.25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 s="3">
        <v>830286</v>
      </c>
      <c r="N3994" t="s">
        <v>12223</v>
      </c>
      <c r="O3994">
        <v>94</v>
      </c>
      <c r="P3994">
        <f>_xlfn.XLOOKUP(D:D,CPI_Index!E:E,CPI_Index!B:B)</f>
        <v>177.1</v>
      </c>
      <c r="Q3994" s="11">
        <f>M3994*(CPI_Index!$B$112/Movies!P3994)</f>
        <v>1428504.4844720496</v>
      </c>
    </row>
    <row r="3995" spans="1:17" hidden="1" x14ac:dyDescent="0.25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 s="3">
        <v>40000000</v>
      </c>
      <c r="M3995" s="3">
        <v>32533802</v>
      </c>
      <c r="N3995" t="s">
        <v>3700</v>
      </c>
      <c r="O3995">
        <v>104</v>
      </c>
      <c r="P3995">
        <f>_xlfn.XLOOKUP(D:D,CPI_Index!E:E,CPI_Index!B:B)</f>
        <v>177.1</v>
      </c>
      <c r="Q3995" s="11">
        <f>M3995*(CPI_Index!$B$112/Movies!P3995)</f>
        <v>55974305.304347828</v>
      </c>
    </row>
    <row r="3996" spans="1:17" hidden="1" x14ac:dyDescent="0.25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 s="3">
        <v>5000000</v>
      </c>
      <c r="M3996" s="3">
        <v>19260537</v>
      </c>
      <c r="N3996" t="s">
        <v>12229</v>
      </c>
      <c r="O3996">
        <v>95</v>
      </c>
      <c r="P3996">
        <f>_xlfn.XLOOKUP(D:D,CPI_Index!E:E,CPI_Index!B:B)</f>
        <v>177.1</v>
      </c>
      <c r="Q3996" s="11">
        <f>M3996*(CPI_Index!$B$112/Movies!P3996)</f>
        <v>33137694.093167704</v>
      </c>
    </row>
    <row r="3997" spans="1:17" hidden="1" x14ac:dyDescent="0.25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 s="3">
        <v>13000000</v>
      </c>
      <c r="M3997" s="3">
        <v>16171098</v>
      </c>
      <c r="N3997" t="s">
        <v>11061</v>
      </c>
      <c r="O3997">
        <v>93</v>
      </c>
      <c r="P3997">
        <f>_xlfn.XLOOKUP(D:D,CPI_Index!E:E,CPI_Index!B:B)</f>
        <v>177.1</v>
      </c>
      <c r="Q3997" s="11">
        <f>M3997*(CPI_Index!$B$112/Movies!P3997)</f>
        <v>27822323.888198759</v>
      </c>
    </row>
    <row r="3998" spans="1:17" hidden="1" x14ac:dyDescent="0.25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 s="3">
        <v>1574660</v>
      </c>
      <c r="N3998" t="s">
        <v>7526</v>
      </c>
      <c r="O3998">
        <v>96</v>
      </c>
      <c r="P3998">
        <f>_xlfn.XLOOKUP(D:D,CPI_Index!E:E,CPI_Index!B:B)</f>
        <v>177.1</v>
      </c>
      <c r="Q3998" s="11">
        <f>M3998*(CPI_Index!$B$112/Movies!P3998)</f>
        <v>2709197.6397515531</v>
      </c>
    </row>
    <row r="3999" spans="1:17" hidden="1" x14ac:dyDescent="0.25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 s="3">
        <v>5000000</v>
      </c>
      <c r="M3999" s="3">
        <v>5480653</v>
      </c>
      <c r="N3999" t="s">
        <v>10585</v>
      </c>
      <c r="O3999">
        <v>95</v>
      </c>
      <c r="P3999">
        <f>_xlfn.XLOOKUP(D:D,CPI_Index!E:E,CPI_Index!B:B)</f>
        <v>177.1</v>
      </c>
      <c r="Q3999" s="11">
        <f>M3999*(CPI_Index!$B$112/Movies!P3999)</f>
        <v>9429446.4658385087</v>
      </c>
    </row>
    <row r="4000" spans="1:17" hidden="1" x14ac:dyDescent="0.25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 s="3">
        <v>18000000</v>
      </c>
      <c r="M4000" s="3">
        <v>13578186</v>
      </c>
      <c r="N4000" t="s">
        <v>9452</v>
      </c>
      <c r="O4000">
        <v>93</v>
      </c>
      <c r="P4000">
        <f>_xlfn.XLOOKUP(D:D,CPI_Index!E:E,CPI_Index!B:B)</f>
        <v>177.1</v>
      </c>
      <c r="Q4000" s="11">
        <f>M4000*(CPI_Index!$B$112/Movies!P4000)</f>
        <v>23361226.844720498</v>
      </c>
    </row>
    <row r="4001" spans="1:17" hidden="1" x14ac:dyDescent="0.25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 s="3">
        <v>70000000</v>
      </c>
      <c r="M4001" s="3">
        <v>176104344</v>
      </c>
      <c r="N4001" t="s">
        <v>180</v>
      </c>
      <c r="O4001">
        <v>87</v>
      </c>
      <c r="P4001">
        <f>_xlfn.XLOOKUP(D:D,CPI_Index!E:E,CPI_Index!B:B)</f>
        <v>177.1</v>
      </c>
      <c r="Q4001" s="11">
        <f>M4001*(CPI_Index!$B$112/Movies!P4001)</f>
        <v>302986976.94409937</v>
      </c>
    </row>
    <row r="4002" spans="1:17" hidden="1" x14ac:dyDescent="0.25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 s="3">
        <v>15571</v>
      </c>
      <c r="N4002" t="s">
        <v>9176</v>
      </c>
      <c r="O4002">
        <v>101</v>
      </c>
      <c r="P4002">
        <f>_xlfn.XLOOKUP(D:D,CPI_Index!E:E,CPI_Index!B:B)</f>
        <v>177.1</v>
      </c>
      <c r="Q4002" s="11">
        <f>M4002*(CPI_Index!$B$112/Movies!P4002)</f>
        <v>26789.857142857145</v>
      </c>
    </row>
    <row r="4003" spans="1:17" hidden="1" x14ac:dyDescent="0.25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 s="3">
        <v>25000000</v>
      </c>
      <c r="M4003" s="3">
        <v>18634654</v>
      </c>
      <c r="N4003" t="s">
        <v>1724</v>
      </c>
      <c r="O4003">
        <v>86</v>
      </c>
      <c r="P4003">
        <f>_xlfn.XLOOKUP(D:D,CPI_Index!E:E,CPI_Index!B:B)</f>
        <v>177.1</v>
      </c>
      <c r="Q4003" s="11">
        <f>M4003*(CPI_Index!$B$112/Movies!P4003)</f>
        <v>32060864.335403726</v>
      </c>
    </row>
    <row r="4004" spans="1:17" hidden="1" x14ac:dyDescent="0.25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 s="3">
        <v>1460687</v>
      </c>
      <c r="N4004" t="s">
        <v>10585</v>
      </c>
      <c r="O4004">
        <v>88</v>
      </c>
      <c r="P4004">
        <f>_xlfn.XLOOKUP(D:D,CPI_Index!E:E,CPI_Index!B:B)</f>
        <v>177.1</v>
      </c>
      <c r="Q4004" s="11">
        <f>M4004*(CPI_Index!$B$112/Movies!P4004)</f>
        <v>2513107.4472049689</v>
      </c>
    </row>
    <row r="4005" spans="1:17" hidden="1" x14ac:dyDescent="0.25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 s="3">
        <v>10366360</v>
      </c>
      <c r="N4005" t="s">
        <v>12251</v>
      </c>
      <c r="O4005">
        <v>94</v>
      </c>
      <c r="P4005">
        <f>_xlfn.XLOOKUP(D:D,CPI_Index!E:E,CPI_Index!B:B)</f>
        <v>177.1</v>
      </c>
      <c r="Q4005" s="11">
        <f>M4005*(CPI_Index!$B$112/Movies!P4005)</f>
        <v>17835290.186335403</v>
      </c>
    </row>
    <row r="4006" spans="1:17" hidden="1" x14ac:dyDescent="0.25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 s="3">
        <v>17000000</v>
      </c>
      <c r="M4006" s="3">
        <v>4299141</v>
      </c>
      <c r="N4006" t="s">
        <v>12254</v>
      </c>
      <c r="O4006">
        <v>84</v>
      </c>
      <c r="P4006">
        <f>_xlfn.XLOOKUP(D:D,CPI_Index!E:E,CPI_Index!B:B)</f>
        <v>177.1</v>
      </c>
      <c r="Q4006" s="11">
        <f>M4006*(CPI_Index!$B$112/Movies!P4006)</f>
        <v>7396658.7391304346</v>
      </c>
    </row>
    <row r="4007" spans="1:17" hidden="1" x14ac:dyDescent="0.25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 s="3">
        <v>50000000</v>
      </c>
      <c r="M4007" s="3">
        <v>39976235</v>
      </c>
      <c r="N4007" t="s">
        <v>180</v>
      </c>
      <c r="O4007">
        <v>95</v>
      </c>
      <c r="P4007">
        <f>_xlfn.XLOOKUP(D:D,CPI_Index!E:E,CPI_Index!B:B)</f>
        <v>177.1</v>
      </c>
      <c r="Q4007" s="11">
        <f>M4007*(CPI_Index!$B$112/Movies!P4007)</f>
        <v>68778988.16770187</v>
      </c>
    </row>
    <row r="4008" spans="1:17" hidden="1" x14ac:dyDescent="0.25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 s="3">
        <v>38000000</v>
      </c>
      <c r="M4008" s="3">
        <v>24690441</v>
      </c>
      <c r="N4008" t="s">
        <v>3744</v>
      </c>
      <c r="O4008">
        <v>111</v>
      </c>
      <c r="P4008">
        <f>_xlfn.XLOOKUP(D:D,CPI_Index!E:E,CPI_Index!B:B)</f>
        <v>177.1</v>
      </c>
      <c r="Q4008" s="11">
        <f>M4008*(CPI_Index!$B$112/Movies!P4008)</f>
        <v>42479827.062111802</v>
      </c>
    </row>
    <row r="4009" spans="1:17" hidden="1" x14ac:dyDescent="0.25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 s="3">
        <v>3000000</v>
      </c>
      <c r="M4009" s="3">
        <v>10031529</v>
      </c>
      <c r="N4009" t="s">
        <v>12260</v>
      </c>
      <c r="O4009">
        <v>101</v>
      </c>
      <c r="P4009">
        <f>_xlfn.XLOOKUP(D:D,CPI_Index!E:E,CPI_Index!B:B)</f>
        <v>177.1</v>
      </c>
      <c r="Q4009" s="11">
        <f>M4009*(CPI_Index!$B$112/Movies!P4009)</f>
        <v>17259214.490683232</v>
      </c>
    </row>
    <row r="4010" spans="1:17" hidden="1" x14ac:dyDescent="0.25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 s="3">
        <v>11767402</v>
      </c>
      <c r="N4010" t="s">
        <v>7825</v>
      </c>
      <c r="O4010">
        <v>99</v>
      </c>
      <c r="P4010">
        <f>_xlfn.XLOOKUP(D:D,CPI_Index!E:E,CPI_Index!B:B)</f>
        <v>177.1</v>
      </c>
      <c r="Q4010" s="11">
        <f>M4010*(CPI_Index!$B$112/Movies!P4010)</f>
        <v>20245778.596273292</v>
      </c>
    </row>
    <row r="4011" spans="1:17" hidden="1" x14ac:dyDescent="0.25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 s="3">
        <v>1000000</v>
      </c>
      <c r="M4011" s="3">
        <v>10013424</v>
      </c>
      <c r="N4011" t="s">
        <v>9439</v>
      </c>
      <c r="O4011">
        <v>97</v>
      </c>
      <c r="P4011">
        <f>_xlfn.XLOOKUP(D:D,CPI_Index!E:E,CPI_Index!B:B)</f>
        <v>177.1</v>
      </c>
      <c r="Q4011" s="11">
        <f>M4011*(CPI_Index!$B$112/Movies!P4011)</f>
        <v>17228064.89440994</v>
      </c>
    </row>
    <row r="4012" spans="1:17" hidden="1" x14ac:dyDescent="0.25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 s="3">
        <v>30000000</v>
      </c>
      <c r="M4012" s="3">
        <v>18195610</v>
      </c>
      <c r="N4012" t="s">
        <v>118</v>
      </c>
      <c r="O4012">
        <v>108</v>
      </c>
      <c r="P4012">
        <f>_xlfn.XLOOKUP(D:D,CPI_Index!E:E,CPI_Index!B:B)</f>
        <v>177.1</v>
      </c>
      <c r="Q4012" s="11">
        <f>M4012*(CPI_Index!$B$112/Movies!P4012)</f>
        <v>31305490.496894412</v>
      </c>
    </row>
    <row r="4013" spans="1:17" hidden="1" x14ac:dyDescent="0.25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 s="3">
        <v>35000000</v>
      </c>
      <c r="M4013" s="3">
        <v>16176732</v>
      </c>
      <c r="N4013" t="s">
        <v>551</v>
      </c>
      <c r="O4013">
        <v>88</v>
      </c>
      <c r="P4013">
        <f>_xlfn.XLOOKUP(D:D,CPI_Index!E:E,CPI_Index!B:B)</f>
        <v>177.1</v>
      </c>
      <c r="Q4013" s="11">
        <f>M4013*(CPI_Index!$B$112/Movies!P4013)</f>
        <v>27832017.167701863</v>
      </c>
    </row>
    <row r="4014" spans="1:17" hidden="1" x14ac:dyDescent="0.25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 s="3">
        <v>12806614</v>
      </c>
      <c r="N4014" t="s">
        <v>2026</v>
      </c>
      <c r="O4014">
        <v>92</v>
      </c>
      <c r="P4014">
        <f>_xlfn.XLOOKUP(D:D,CPI_Index!E:E,CPI_Index!B:B)</f>
        <v>177.1</v>
      </c>
      <c r="Q4014" s="11">
        <f>M4014*(CPI_Index!$B$112/Movies!P4014)</f>
        <v>22033739.614906833</v>
      </c>
    </row>
    <row r="4015" spans="1:17" hidden="1" x14ac:dyDescent="0.25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 s="3">
        <v>30787356</v>
      </c>
      <c r="N4015" t="s">
        <v>12277</v>
      </c>
      <c r="O4015">
        <v>114</v>
      </c>
      <c r="P4015">
        <f>_xlfn.XLOOKUP(D:D,CPI_Index!E:E,CPI_Index!B:B)</f>
        <v>177.1</v>
      </c>
      <c r="Q4015" s="11">
        <f>M4015*(CPI_Index!$B$112/Movies!P4015)</f>
        <v>52969550.385093167</v>
      </c>
    </row>
    <row r="4016" spans="1:17" hidden="1" x14ac:dyDescent="0.25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 s="3">
        <v>15747450</v>
      </c>
      <c r="N4016" t="s">
        <v>12280</v>
      </c>
      <c r="O4016">
        <v>121</v>
      </c>
      <c r="P4016">
        <f>_xlfn.XLOOKUP(D:D,CPI_Index!E:E,CPI_Index!B:B)</f>
        <v>177.1</v>
      </c>
      <c r="Q4016" s="11">
        <f>M4016*(CPI_Index!$B$112/Movies!P4016)</f>
        <v>27093438.819875777</v>
      </c>
    </row>
    <row r="4017" spans="1:17" hidden="1" x14ac:dyDescent="0.25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 s="3">
        <v>700000</v>
      </c>
      <c r="M4017" s="3">
        <v>1846059</v>
      </c>
      <c r="N4017" t="s">
        <v>12286</v>
      </c>
      <c r="O4017">
        <v>97</v>
      </c>
      <c r="P4017">
        <f>_xlfn.XLOOKUP(D:D,CPI_Index!E:E,CPI_Index!B:B)</f>
        <v>177.1</v>
      </c>
      <c r="Q4017" s="11">
        <f>M4017*(CPI_Index!$B$112/Movies!P4017)</f>
        <v>3176138.7763975156</v>
      </c>
    </row>
    <row r="4018" spans="1:17" hidden="1" x14ac:dyDescent="0.25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 s="3">
        <v>7000000</v>
      </c>
      <c r="M4018" s="3">
        <v>10229331</v>
      </c>
      <c r="N4018" t="s">
        <v>10354</v>
      </c>
      <c r="O4018">
        <v>93</v>
      </c>
      <c r="P4018">
        <f>_xlfn.XLOOKUP(D:D,CPI_Index!E:E,CPI_Index!B:B)</f>
        <v>177.1</v>
      </c>
      <c r="Q4018" s="11">
        <f>M4018*(CPI_Index!$B$112/Movies!P4018)</f>
        <v>17599532.217391305</v>
      </c>
    </row>
    <row r="4019" spans="1:17" hidden="1" x14ac:dyDescent="0.25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 s="3">
        <v>16000000</v>
      </c>
      <c r="M4019" s="3">
        <v>8378853</v>
      </c>
      <c r="N4019" t="s">
        <v>2026</v>
      </c>
      <c r="O4019">
        <v>96</v>
      </c>
      <c r="P4019">
        <f>_xlfn.XLOOKUP(D:D,CPI_Index!E:E,CPI_Index!B:B)</f>
        <v>177.1</v>
      </c>
      <c r="Q4019" s="11">
        <f>M4019*(CPI_Index!$B$112/Movies!P4019)</f>
        <v>14415790.565217391</v>
      </c>
    </row>
    <row r="4020" spans="1:17" hidden="1" x14ac:dyDescent="0.25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 s="3">
        <v>25000000</v>
      </c>
      <c r="M4020" s="3">
        <v>12320393</v>
      </c>
      <c r="N4020" t="s">
        <v>180</v>
      </c>
      <c r="O4020">
        <v>95</v>
      </c>
      <c r="P4020">
        <f>_xlfn.XLOOKUP(D:D,CPI_Index!E:E,CPI_Index!B:B)</f>
        <v>177.1</v>
      </c>
      <c r="Q4020" s="11">
        <f>M4020*(CPI_Index!$B$112/Movies!P4020)</f>
        <v>21197197.89440994</v>
      </c>
    </row>
    <row r="4021" spans="1:17" hidden="1" x14ac:dyDescent="0.25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 s="3">
        <v>38000000</v>
      </c>
      <c r="M4021" s="3">
        <v>763740</v>
      </c>
      <c r="N4021" t="s">
        <v>12298</v>
      </c>
      <c r="O4021">
        <v>90</v>
      </c>
      <c r="P4021">
        <f>_xlfn.XLOOKUP(D:D,CPI_Index!E:E,CPI_Index!B:B)</f>
        <v>177.1</v>
      </c>
      <c r="Q4021" s="11">
        <f>M4021*(CPI_Index!$B$112/Movies!P4021)</f>
        <v>1314012.2981366459</v>
      </c>
    </row>
    <row r="4022" spans="1:17" hidden="1" x14ac:dyDescent="0.25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 s="3">
        <v>60000000</v>
      </c>
      <c r="M4022" s="3">
        <v>38464131</v>
      </c>
      <c r="N4022" t="s">
        <v>118</v>
      </c>
      <c r="O4022">
        <v>94</v>
      </c>
      <c r="P4022">
        <f>_xlfn.XLOOKUP(D:D,CPI_Index!E:E,CPI_Index!B:B)</f>
        <v>177.1</v>
      </c>
      <c r="Q4022" s="11">
        <f>M4022*(CPI_Index!$B$112/Movies!P4022)</f>
        <v>66177417.931677021</v>
      </c>
    </row>
    <row r="4023" spans="1:17" hidden="1" x14ac:dyDescent="0.25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 s="3">
        <v>14000000</v>
      </c>
      <c r="M4023" s="3">
        <v>13127022</v>
      </c>
      <c r="N4023" t="s">
        <v>61</v>
      </c>
      <c r="O4023">
        <v>86</v>
      </c>
      <c r="P4023">
        <f>_xlfn.XLOOKUP(D:D,CPI_Index!E:E,CPI_Index!B:B)</f>
        <v>177.1</v>
      </c>
      <c r="Q4023" s="11">
        <f>M4023*(CPI_Index!$B$112/Movies!P4023)</f>
        <v>22585000.583850931</v>
      </c>
    </row>
    <row r="4024" spans="1:17" hidden="1" x14ac:dyDescent="0.25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 s="3">
        <v>22000000</v>
      </c>
      <c r="M4024" s="3">
        <v>5271666</v>
      </c>
      <c r="N4024" t="s">
        <v>180</v>
      </c>
      <c r="O4024">
        <v>104</v>
      </c>
      <c r="P4024">
        <f>_xlfn.XLOOKUP(D:D,CPI_Index!E:E,CPI_Index!B:B)</f>
        <v>177.1</v>
      </c>
      <c r="Q4024" s="11">
        <f>M4024*(CPI_Index!$B$112/Movies!P4024)</f>
        <v>9069884.9813664593</v>
      </c>
    </row>
    <row r="4025" spans="1:17" hidden="1" x14ac:dyDescent="0.25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 s="3">
        <v>49000000</v>
      </c>
      <c r="M4025" s="3">
        <v>71186502</v>
      </c>
      <c r="N4025" t="s">
        <v>9137</v>
      </c>
      <c r="O4025">
        <v>87</v>
      </c>
      <c r="P4025">
        <f>_xlfn.XLOOKUP(D:D,CPI_Index!E:E,CPI_Index!B:B)</f>
        <v>177.1</v>
      </c>
      <c r="Q4025" s="11">
        <f>M4025*(CPI_Index!$B$112/Movies!P4025)</f>
        <v>122476155.61490683</v>
      </c>
    </row>
    <row r="4026" spans="1:17" hidden="1" x14ac:dyDescent="0.25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 s="3">
        <v>100000</v>
      </c>
      <c r="M4026" s="3">
        <v>515900</v>
      </c>
      <c r="N4026" t="s">
        <v>5752</v>
      </c>
      <c r="O4026">
        <v>86</v>
      </c>
      <c r="P4026">
        <f>_xlfn.XLOOKUP(D:D,CPI_Index!E:E,CPI_Index!B:B)</f>
        <v>177.1</v>
      </c>
      <c r="Q4026" s="11">
        <f>M4026*(CPI_Index!$B$112/Movies!P4026)</f>
        <v>887604.34782608692</v>
      </c>
    </row>
    <row r="4027" spans="1:17" hidden="1" x14ac:dyDescent="0.25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 s="3">
        <v>35000000</v>
      </c>
      <c r="M4027" s="3">
        <v>43057552</v>
      </c>
      <c r="N4027" t="s">
        <v>23</v>
      </c>
      <c r="O4027">
        <v>94</v>
      </c>
      <c r="P4027">
        <f>_xlfn.XLOOKUP(D:D,CPI_Index!E:E,CPI_Index!B:B)</f>
        <v>177.1</v>
      </c>
      <c r="Q4027" s="11">
        <f>M4027*(CPI_Index!$B$112/Movies!P4027)</f>
        <v>74080384.496894404</v>
      </c>
    </row>
    <row r="4028" spans="1:17" hidden="1" x14ac:dyDescent="0.25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 s="3">
        <v>13000000</v>
      </c>
      <c r="M4028" s="3">
        <v>22391450</v>
      </c>
      <c r="N4028" t="s">
        <v>10875</v>
      </c>
      <c r="O4028">
        <v>90</v>
      </c>
      <c r="P4028">
        <f>_xlfn.XLOOKUP(D:D,CPI_Index!E:E,CPI_Index!B:B)</f>
        <v>177.1</v>
      </c>
      <c r="Q4028" s="11">
        <f>M4028*(CPI_Index!$B$112/Movies!P4028)</f>
        <v>38524420.186335407</v>
      </c>
    </row>
    <row r="4029" spans="1:17" hidden="1" x14ac:dyDescent="0.25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 s="3">
        <v>30000000</v>
      </c>
      <c r="M4029" s="3">
        <v>8694320</v>
      </c>
      <c r="N4029" t="s">
        <v>8987</v>
      </c>
      <c r="O4029">
        <v>95</v>
      </c>
      <c r="P4029">
        <f>_xlfn.XLOOKUP(D:D,CPI_Index!E:E,CPI_Index!B:B)</f>
        <v>177.1</v>
      </c>
      <c r="Q4029" s="11">
        <f>M4029*(CPI_Index!$B$112/Movies!P4029)</f>
        <v>14958550.559006212</v>
      </c>
    </row>
    <row r="4030" spans="1:17" hidden="1" x14ac:dyDescent="0.25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 s="3">
        <v>1318945</v>
      </c>
      <c r="N4030" t="s">
        <v>2026</v>
      </c>
      <c r="O4030">
        <v>87</v>
      </c>
      <c r="P4030">
        <f>_xlfn.XLOOKUP(D:D,CPI_Index!E:E,CPI_Index!B:B)</f>
        <v>177.1</v>
      </c>
      <c r="Q4030" s="11">
        <f>M4030*(CPI_Index!$B$112/Movies!P4030)</f>
        <v>2269240.7763975156</v>
      </c>
    </row>
    <row r="4031" spans="1:17" hidden="1" x14ac:dyDescent="0.25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 s="3">
        <v>15000000</v>
      </c>
      <c r="M4031" s="3">
        <v>4035192</v>
      </c>
      <c r="N4031" t="s">
        <v>6116</v>
      </c>
      <c r="O4031">
        <v>108</v>
      </c>
      <c r="P4031">
        <f>_xlfn.XLOOKUP(D:D,CPI_Index!E:E,CPI_Index!B:B)</f>
        <v>177.1</v>
      </c>
      <c r="Q4031" s="11">
        <f>M4031*(CPI_Index!$B$112/Movies!P4031)</f>
        <v>6942535.3043478262</v>
      </c>
    </row>
    <row r="4032" spans="1:17" hidden="1" x14ac:dyDescent="0.25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 s="3">
        <v>384098</v>
      </c>
      <c r="N4032" t="s">
        <v>12326</v>
      </c>
      <c r="O4032">
        <v>104</v>
      </c>
      <c r="P4032">
        <f>_xlfn.XLOOKUP(D:D,CPI_Index!E:E,CPI_Index!B:B)</f>
        <v>177.1</v>
      </c>
      <c r="Q4032" s="11">
        <f>M4032*(CPI_Index!$B$112/Movies!P4032)</f>
        <v>660839.41614906839</v>
      </c>
    </row>
    <row r="4033" spans="1:17" hidden="1" x14ac:dyDescent="0.25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 s="3">
        <v>4634077</v>
      </c>
      <c r="N4033" t="s">
        <v>12330</v>
      </c>
      <c r="O4033">
        <v>102</v>
      </c>
      <c r="P4033">
        <f>_xlfn.XLOOKUP(D:D,CPI_Index!E:E,CPI_Index!B:B)</f>
        <v>177.1</v>
      </c>
      <c r="Q4033" s="11">
        <f>M4033*(CPI_Index!$B$112/Movies!P4033)</f>
        <v>7972915.0869565215</v>
      </c>
    </row>
    <row r="4034" spans="1:17" hidden="1" x14ac:dyDescent="0.25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 s="3">
        <v>30000000</v>
      </c>
      <c r="M4034" s="3">
        <v>1198113</v>
      </c>
      <c r="N4034" t="s">
        <v>11128</v>
      </c>
      <c r="O4034">
        <v>118</v>
      </c>
      <c r="P4034">
        <f>_xlfn.XLOOKUP(D:D,CPI_Index!E:E,CPI_Index!B:B)</f>
        <v>177.1</v>
      </c>
      <c r="Q4034" s="11">
        <f>M4034*(CPI_Index!$B$112/Movies!P4034)</f>
        <v>2061349.6956521738</v>
      </c>
    </row>
    <row r="4035" spans="1:17" hidden="1" x14ac:dyDescent="0.25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 s="3">
        <v>250000</v>
      </c>
      <c r="M4035" s="3">
        <v>4677852</v>
      </c>
      <c r="N4035" t="s">
        <v>12337</v>
      </c>
      <c r="O4035">
        <v>91</v>
      </c>
      <c r="P4035">
        <f>_xlfn.XLOOKUP(D:D,CPI_Index!E:E,CPI_Index!B:B)</f>
        <v>177.1</v>
      </c>
      <c r="Q4035" s="11">
        <f>M4035*(CPI_Index!$B$112/Movies!P4035)</f>
        <v>8048229.8385093166</v>
      </c>
    </row>
    <row r="4036" spans="1:17" hidden="1" x14ac:dyDescent="0.25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 s="3">
        <v>270811</v>
      </c>
      <c r="N4036" t="s">
        <v>12342</v>
      </c>
      <c r="O4036">
        <v>103</v>
      </c>
      <c r="P4036">
        <f>_xlfn.XLOOKUP(D:D,CPI_Index!E:E,CPI_Index!B:B)</f>
        <v>177.1</v>
      </c>
      <c r="Q4036" s="11">
        <f>M4036*(CPI_Index!$B$112/Movies!P4036)</f>
        <v>465929.48447204969</v>
      </c>
    </row>
    <row r="4037" spans="1:17" hidden="1" x14ac:dyDescent="0.25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 s="3">
        <v>11000000</v>
      </c>
      <c r="M4037" s="3">
        <v>25272752</v>
      </c>
      <c r="N4037" t="s">
        <v>2092</v>
      </c>
      <c r="O4037">
        <v>86</v>
      </c>
      <c r="P4037">
        <f>_xlfn.XLOOKUP(D:D,CPI_Index!E:E,CPI_Index!B:B)</f>
        <v>177.1</v>
      </c>
      <c r="Q4037" s="11">
        <f>M4037*(CPI_Index!$B$112/Movies!P4037)</f>
        <v>43481691.329192549</v>
      </c>
    </row>
    <row r="4038" spans="1:17" hidden="1" x14ac:dyDescent="0.25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 s="3">
        <v>5393526</v>
      </c>
      <c r="N4038" t="s">
        <v>6512</v>
      </c>
      <c r="O4038">
        <v>115</v>
      </c>
      <c r="P4038">
        <f>_xlfn.XLOOKUP(D:D,CPI_Index!E:E,CPI_Index!B:B)</f>
        <v>177.1</v>
      </c>
      <c r="Q4038" s="11">
        <f>M4038*(CPI_Index!$B$112/Movies!P4038)</f>
        <v>9279544.7329192553</v>
      </c>
    </row>
    <row r="4039" spans="1:17" hidden="1" x14ac:dyDescent="0.25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 s="3">
        <v>23000000</v>
      </c>
      <c r="M4039" s="3">
        <v>44460850</v>
      </c>
      <c r="N4039" t="s">
        <v>5943</v>
      </c>
      <c r="O4039">
        <v>82</v>
      </c>
      <c r="P4039">
        <f>_xlfn.XLOOKUP(D:D,CPI_Index!E:E,CPI_Index!B:B)</f>
        <v>177.1</v>
      </c>
      <c r="Q4039" s="11">
        <f>M4039*(CPI_Index!$B$112/Movies!P4039)</f>
        <v>76494754.347826093</v>
      </c>
    </row>
    <row r="4040" spans="1:17" hidden="1" x14ac:dyDescent="0.25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 s="3">
        <v>7000000</v>
      </c>
      <c r="M4040" s="3">
        <v>4760014</v>
      </c>
      <c r="N4040" t="s">
        <v>12356</v>
      </c>
      <c r="O4040">
        <v>113</v>
      </c>
      <c r="P4040">
        <f>_xlfn.XLOOKUP(D:D,CPI_Index!E:E,CPI_Index!B:B)</f>
        <v>177.1</v>
      </c>
      <c r="Q4040" s="11">
        <f>M4040*(CPI_Index!$B$112/Movies!P4040)</f>
        <v>8189589.3043478262</v>
      </c>
    </row>
    <row r="4041" spans="1:17" hidden="1" x14ac:dyDescent="0.25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 s="3">
        <v>5000000</v>
      </c>
      <c r="M4041" s="3">
        <v>621592</v>
      </c>
      <c r="N4041" t="s">
        <v>12052</v>
      </c>
      <c r="O4041">
        <v>108</v>
      </c>
      <c r="P4041">
        <f>_xlfn.XLOOKUP(D:D,CPI_Index!E:E,CPI_Index!B:B)</f>
        <v>177.1</v>
      </c>
      <c r="Q4041" s="11">
        <f>M4041*(CPI_Index!$B$112/Movies!P4041)</f>
        <v>1069447.1055900622</v>
      </c>
    </row>
    <row r="4042" spans="1:17" hidden="1" x14ac:dyDescent="0.25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 s="3">
        <v>8000000</v>
      </c>
      <c r="M4042" s="3">
        <v>2534372</v>
      </c>
      <c r="N4042" t="s">
        <v>10585</v>
      </c>
      <c r="O4042">
        <v>95</v>
      </c>
      <c r="P4042">
        <f>_xlfn.XLOOKUP(D:D,CPI_Index!E:E,CPI_Index!B:B)</f>
        <v>177.1</v>
      </c>
      <c r="Q4042" s="11">
        <f>M4042*(CPI_Index!$B$112/Movies!P4042)</f>
        <v>4360379.1552795032</v>
      </c>
    </row>
    <row r="4043" spans="1:17" hidden="1" x14ac:dyDescent="0.25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 s="3">
        <v>20000000</v>
      </c>
      <c r="M4043" s="3">
        <v>5323109</v>
      </c>
      <c r="N4043" t="s">
        <v>12365</v>
      </c>
      <c r="O4043">
        <v>121</v>
      </c>
      <c r="P4043">
        <f>_xlfn.XLOOKUP(D:D,CPI_Index!E:E,CPI_Index!B:B)</f>
        <v>177.1</v>
      </c>
      <c r="Q4043" s="11">
        <f>M4043*(CPI_Index!$B$112/Movies!P4043)</f>
        <v>9158392.5031055901</v>
      </c>
    </row>
    <row r="4044" spans="1:17" hidden="1" x14ac:dyDescent="0.25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 s="3">
        <v>33000000</v>
      </c>
      <c r="M4044" s="3">
        <v>18914307</v>
      </c>
      <c r="N4044" t="s">
        <v>9686</v>
      </c>
      <c r="O4044">
        <v>103</v>
      </c>
      <c r="P4044">
        <f>_xlfn.XLOOKUP(D:D,CPI_Index!E:E,CPI_Index!B:B)</f>
        <v>177.1</v>
      </c>
      <c r="Q4044" s="11">
        <f>M4044*(CPI_Index!$B$112/Movies!P4044)</f>
        <v>32542006.45341615</v>
      </c>
    </row>
    <row r="4045" spans="1:17" hidden="1" x14ac:dyDescent="0.25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 s="3">
        <v>139000000</v>
      </c>
      <c r="M4045" s="3">
        <v>825025036</v>
      </c>
      <c r="N4045" t="s">
        <v>31</v>
      </c>
      <c r="O4045">
        <v>121</v>
      </c>
      <c r="P4045">
        <f>_xlfn.XLOOKUP(D:D,CPI_Index!E:E,CPI_Index!B:B)</f>
        <v>179.9</v>
      </c>
      <c r="Q4045" s="11">
        <f>M4045*(CPI_Index!$B$112/Movies!P4045)</f>
        <v>1397360358.3613119</v>
      </c>
    </row>
    <row r="4046" spans="1:17" hidden="1" x14ac:dyDescent="0.25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 s="3">
        <v>68000000</v>
      </c>
      <c r="M4046" s="3">
        <v>193921372</v>
      </c>
      <c r="N4046" t="s">
        <v>44</v>
      </c>
      <c r="O4046">
        <v>124</v>
      </c>
      <c r="P4046">
        <f>_xlfn.XLOOKUP(D:D,CPI_Index!E:E,CPI_Index!B:B)</f>
        <v>179.9</v>
      </c>
      <c r="Q4046" s="11">
        <f>M4046*(CPI_Index!$B$112/Movies!P4046)</f>
        <v>328448260.41356307</v>
      </c>
    </row>
    <row r="4047" spans="1:17" hidden="1" x14ac:dyDescent="0.25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 s="3">
        <v>41000000</v>
      </c>
      <c r="M4047" s="3">
        <v>242875078</v>
      </c>
      <c r="N4047" t="s">
        <v>4878</v>
      </c>
      <c r="O4047">
        <v>110</v>
      </c>
      <c r="P4047">
        <f>_xlfn.XLOOKUP(D:D,CPI_Index!E:E,CPI_Index!B:B)</f>
        <v>179.9</v>
      </c>
      <c r="Q4047" s="11">
        <f>M4047*(CPI_Index!$B$112/Movies!P4047)</f>
        <v>411362069.29738742</v>
      </c>
    </row>
    <row r="4048" spans="1:17" hidden="1" x14ac:dyDescent="0.25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 s="3">
        <v>35000000</v>
      </c>
      <c r="M4048" s="3">
        <v>120072577</v>
      </c>
      <c r="N4048" t="s">
        <v>12377</v>
      </c>
      <c r="O4048">
        <v>150</v>
      </c>
      <c r="P4048">
        <f>_xlfn.XLOOKUP(D:D,CPI_Index!E:E,CPI_Index!B:B)</f>
        <v>179.9</v>
      </c>
      <c r="Q4048" s="11">
        <f>M4048*(CPI_Index!$B$112/Movies!P4048)</f>
        <v>203369172.93996665</v>
      </c>
    </row>
    <row r="4049" spans="1:17" hidden="1" x14ac:dyDescent="0.25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 s="3">
        <v>100000000</v>
      </c>
      <c r="M4049" s="3">
        <v>879602366</v>
      </c>
      <c r="N4049" t="s">
        <v>23</v>
      </c>
      <c r="O4049">
        <v>161</v>
      </c>
      <c r="P4049">
        <f>_xlfn.XLOOKUP(D:D,CPI_Index!E:E,CPI_Index!B:B)</f>
        <v>179.9</v>
      </c>
      <c r="Q4049" s="11">
        <f>M4049*(CPI_Index!$B$112/Movies!P4049)</f>
        <v>1489799004.5591996</v>
      </c>
    </row>
    <row r="4050" spans="1:17" hidden="1" x14ac:dyDescent="0.25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 s="3">
        <v>94000000</v>
      </c>
      <c r="M4050" s="3">
        <v>947495095</v>
      </c>
      <c r="N4050" t="s">
        <v>2026</v>
      </c>
      <c r="O4050">
        <v>179</v>
      </c>
      <c r="P4050">
        <f>_xlfn.XLOOKUP(D:D,CPI_Index!E:E,CPI_Index!B:B)</f>
        <v>179.9</v>
      </c>
      <c r="Q4050" s="11">
        <f>M4050*(CPI_Index!$B$112/Movies!P4050)</f>
        <v>1604790191.4758198</v>
      </c>
    </row>
    <row r="4051" spans="1:17" hidden="1" x14ac:dyDescent="0.25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 s="3">
        <v>80000000</v>
      </c>
      <c r="M4051" s="3">
        <v>181001478</v>
      </c>
      <c r="N4051" t="s">
        <v>9686</v>
      </c>
      <c r="O4051">
        <v>117</v>
      </c>
      <c r="P4051">
        <f>_xlfn.XLOOKUP(D:D,CPI_Index!E:E,CPI_Index!B:B)</f>
        <v>179.9</v>
      </c>
      <c r="Q4051" s="11">
        <f>M4051*(CPI_Index!$B$112/Movies!P4051)</f>
        <v>306565593.92217898</v>
      </c>
    </row>
    <row r="4052" spans="1:17" hidden="1" x14ac:dyDescent="0.25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 s="3">
        <v>33000000</v>
      </c>
      <c r="M4052" s="3">
        <v>102984862</v>
      </c>
      <c r="N4052" t="s">
        <v>2043</v>
      </c>
      <c r="O4052">
        <v>100</v>
      </c>
      <c r="P4052">
        <f>_xlfn.XLOOKUP(D:D,CPI_Index!E:E,CPI_Index!B:B)</f>
        <v>179.9</v>
      </c>
      <c r="Q4052" s="11">
        <f>M4052*(CPI_Index!$B$112/Movies!P4052)</f>
        <v>174427389.946637</v>
      </c>
    </row>
    <row r="4053" spans="1:17" hidden="1" x14ac:dyDescent="0.25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 s="3">
        <v>52000000</v>
      </c>
      <c r="M4053" s="3">
        <v>352114312</v>
      </c>
      <c r="N4053" t="s">
        <v>9686</v>
      </c>
      <c r="O4053">
        <v>141</v>
      </c>
      <c r="P4053">
        <f>_xlfn.XLOOKUP(D:D,CPI_Index!E:E,CPI_Index!B:B)</f>
        <v>179.9</v>
      </c>
      <c r="Q4053" s="11">
        <f>M4053*(CPI_Index!$B$112/Movies!P4053)</f>
        <v>596382606.26125622</v>
      </c>
    </row>
    <row r="4054" spans="1:17" hidden="1" x14ac:dyDescent="0.25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 s="3">
        <v>8000000</v>
      </c>
      <c r="M4054" s="3">
        <v>85720385</v>
      </c>
      <c r="N4054" t="s">
        <v>12393</v>
      </c>
      <c r="O4054">
        <v>113</v>
      </c>
      <c r="P4054">
        <f>_xlfn.XLOOKUP(D:D,CPI_Index!E:E,CPI_Index!B:B)</f>
        <v>179.9</v>
      </c>
      <c r="Q4054" s="11">
        <f>M4054*(CPI_Index!$B$112/Movies!P4054)</f>
        <v>145186221.84269038</v>
      </c>
    </row>
    <row r="4055" spans="1:17" hidden="1" x14ac:dyDescent="0.25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 s="3">
        <v>30680793</v>
      </c>
      <c r="N4055" t="s">
        <v>12399</v>
      </c>
      <c r="O4055">
        <v>130</v>
      </c>
      <c r="P4055">
        <f>_xlfn.XLOOKUP(D:D,CPI_Index!E:E,CPI_Index!B:B)</f>
        <v>179.9</v>
      </c>
      <c r="Q4055" s="11">
        <f>M4055*(CPI_Index!$B$112/Movies!P4055)</f>
        <v>51964633.836020008</v>
      </c>
    </row>
    <row r="4056" spans="1:17" hidden="1" x14ac:dyDescent="0.25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 s="3">
        <v>6479328</v>
      </c>
      <c r="N4056" t="s">
        <v>12402</v>
      </c>
      <c r="O4056">
        <v>97</v>
      </c>
      <c r="P4056">
        <f>_xlfn.XLOOKUP(D:D,CPI_Index!E:E,CPI_Index!B:B)</f>
        <v>179.9</v>
      </c>
      <c r="Q4056" s="11">
        <f>M4056*(CPI_Index!$B$112/Movies!P4056)</f>
        <v>10974159.208449138</v>
      </c>
    </row>
    <row r="4057" spans="1:17" hidden="1" x14ac:dyDescent="0.25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 s="3">
        <v>48000000</v>
      </c>
      <c r="M4057" s="3">
        <v>249348933</v>
      </c>
      <c r="N4057" t="s">
        <v>9686</v>
      </c>
      <c r="O4057">
        <v>115</v>
      </c>
      <c r="P4057">
        <f>_xlfn.XLOOKUP(D:D,CPI_Index!E:E,CPI_Index!B:B)</f>
        <v>179.9</v>
      </c>
      <c r="Q4057" s="11">
        <f>M4057*(CPI_Index!$B$112/Movies!P4057)</f>
        <v>422326958.7832129</v>
      </c>
    </row>
    <row r="4058" spans="1:17" hidden="1" x14ac:dyDescent="0.25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 s="3">
        <v>72000000</v>
      </c>
      <c r="M4058" s="3">
        <v>408247917</v>
      </c>
      <c r="N4058" t="s">
        <v>2092</v>
      </c>
      <c r="O4058">
        <v>106</v>
      </c>
      <c r="P4058">
        <f>_xlfn.XLOOKUP(D:D,CPI_Index!E:E,CPI_Index!B:B)</f>
        <v>179.9</v>
      </c>
      <c r="Q4058" s="11">
        <f>M4058*(CPI_Index!$B$112/Movies!P4058)</f>
        <v>691457144.57976651</v>
      </c>
    </row>
    <row r="4059" spans="1:17" hidden="1" x14ac:dyDescent="0.25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 s="3">
        <v>60000000</v>
      </c>
      <c r="M4059" s="3">
        <v>214034224</v>
      </c>
      <c r="N4059" t="s">
        <v>61</v>
      </c>
      <c r="O4059">
        <v>119</v>
      </c>
      <c r="P4059">
        <f>_xlfn.XLOOKUP(D:D,CPI_Index!E:E,CPI_Index!B:B)</f>
        <v>179.9</v>
      </c>
      <c r="Q4059" s="11">
        <f>M4059*(CPI_Index!$B$112/Movies!P4059)</f>
        <v>362513774.61256254</v>
      </c>
    </row>
    <row r="4060" spans="1:17" hidden="1" x14ac:dyDescent="0.25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 s="3">
        <v>115000000</v>
      </c>
      <c r="M4060" s="3">
        <v>653779970</v>
      </c>
      <c r="N4060" t="s">
        <v>39</v>
      </c>
      <c r="O4060">
        <v>142</v>
      </c>
      <c r="P4060">
        <f>_xlfn.XLOOKUP(D:D,CPI_Index!E:E,CPI_Index!B:B)</f>
        <v>179.9</v>
      </c>
      <c r="Q4060" s="11">
        <f>M4060*(CPI_Index!$B$112/Movies!P4060)</f>
        <v>1107319382.2067816</v>
      </c>
    </row>
    <row r="4061" spans="1:17" hidden="1" x14ac:dyDescent="0.25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 s="3">
        <v>4000000</v>
      </c>
      <c r="M4061" s="3">
        <v>9304609</v>
      </c>
      <c r="N4061" t="s">
        <v>12412</v>
      </c>
      <c r="O4061">
        <v>107</v>
      </c>
      <c r="P4061">
        <f>_xlfn.XLOOKUP(D:D,CPI_Index!E:E,CPI_Index!B:B)</f>
        <v>179.9</v>
      </c>
      <c r="Q4061" s="11">
        <f>M4061*(CPI_Index!$B$112/Movies!P4061)</f>
        <v>15759390.563090606</v>
      </c>
    </row>
    <row r="4062" spans="1:17" hidden="1" x14ac:dyDescent="0.25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 s="3">
        <v>84000000</v>
      </c>
      <c r="M4062" s="3">
        <v>275650703</v>
      </c>
      <c r="N4062" t="s">
        <v>23</v>
      </c>
      <c r="O4062">
        <v>86</v>
      </c>
      <c r="P4062">
        <f>_xlfn.XLOOKUP(D:D,CPI_Index!E:E,CPI_Index!B:B)</f>
        <v>179.9</v>
      </c>
      <c r="Q4062" s="11">
        <f>M4062*(CPI_Index!$B$112/Movies!P4062)</f>
        <v>466874759.33351862</v>
      </c>
    </row>
    <row r="4063" spans="1:17" hidden="1" x14ac:dyDescent="0.25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 s="3">
        <v>60000000</v>
      </c>
      <c r="M4063" s="3">
        <v>82150183</v>
      </c>
      <c r="N4063" t="s">
        <v>2092</v>
      </c>
      <c r="O4063">
        <v>101</v>
      </c>
      <c r="P4063">
        <f>_xlfn.XLOOKUP(D:D,CPI_Index!E:E,CPI_Index!B:B)</f>
        <v>179.9</v>
      </c>
      <c r="Q4063" s="11">
        <f>M4063*(CPI_Index!$B$112/Movies!P4063)</f>
        <v>139139303.83602002</v>
      </c>
    </row>
    <row r="4064" spans="1:17" hidden="1" x14ac:dyDescent="0.25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 s="3">
        <v>102000000</v>
      </c>
      <c r="M4064" s="3">
        <v>358372926</v>
      </c>
      <c r="N4064" t="s">
        <v>180</v>
      </c>
      <c r="O4064">
        <v>145</v>
      </c>
      <c r="P4064">
        <f>_xlfn.XLOOKUP(D:D,CPI_Index!E:E,CPI_Index!B:B)</f>
        <v>179.9</v>
      </c>
      <c r="Q4064" s="11">
        <f>M4064*(CPI_Index!$B$112/Movies!P4064)</f>
        <v>606982938.0333519</v>
      </c>
    </row>
    <row r="4065" spans="1:17" hidden="1" x14ac:dyDescent="0.25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 s="3">
        <v>63000000</v>
      </c>
      <c r="M4065" s="3">
        <v>296938801</v>
      </c>
      <c r="N4065" t="s">
        <v>2026</v>
      </c>
      <c r="O4065">
        <v>94</v>
      </c>
      <c r="P4065">
        <f>_xlfn.XLOOKUP(D:D,CPI_Index!E:E,CPI_Index!B:B)</f>
        <v>179.9</v>
      </c>
      <c r="Q4065" s="11">
        <f>M4065*(CPI_Index!$B$112/Movies!P4065)</f>
        <v>502930809.69816566</v>
      </c>
    </row>
    <row r="4066" spans="1:17" hidden="1" x14ac:dyDescent="0.25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 s="3">
        <v>78000000</v>
      </c>
      <c r="M4066" s="3">
        <v>209196298</v>
      </c>
      <c r="N4066" t="s">
        <v>61</v>
      </c>
      <c r="O4066">
        <v>124</v>
      </c>
      <c r="P4066">
        <f>_xlfn.XLOOKUP(D:D,CPI_Index!E:E,CPI_Index!B:B)</f>
        <v>179.9</v>
      </c>
      <c r="Q4066" s="11">
        <f>M4066*(CPI_Index!$B$112/Movies!P4066)</f>
        <v>354319688.71928847</v>
      </c>
    </row>
    <row r="4067" spans="1:17" hidden="1" x14ac:dyDescent="0.25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 s="3">
        <v>100000000</v>
      </c>
      <c r="M4067" s="3">
        <v>193772504</v>
      </c>
      <c r="N4067" t="s">
        <v>3744</v>
      </c>
      <c r="O4067">
        <v>167</v>
      </c>
      <c r="P4067">
        <f>_xlfn.XLOOKUP(D:D,CPI_Index!E:E,CPI_Index!B:B)</f>
        <v>179.9</v>
      </c>
      <c r="Q4067" s="11">
        <f>M4067*(CPI_Index!$B$112/Movies!P4067)</f>
        <v>328196119.89327401</v>
      </c>
    </row>
    <row r="4068" spans="1:17" hidden="1" x14ac:dyDescent="0.25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 s="3">
        <v>15000000</v>
      </c>
      <c r="M4068" s="3">
        <v>18009625</v>
      </c>
      <c r="N4068" t="s">
        <v>3744</v>
      </c>
      <c r="O4068">
        <v>97</v>
      </c>
      <c r="P4068">
        <f>_xlfn.XLOOKUP(D:D,CPI_Index!E:E,CPI_Index!B:B)</f>
        <v>179.9</v>
      </c>
      <c r="Q4068" s="11">
        <f>M4068*(CPI_Index!$B$112/Movies!P4068)</f>
        <v>30503239.230127849</v>
      </c>
    </row>
    <row r="4069" spans="1:17" hidden="1" x14ac:dyDescent="0.25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 s="3">
        <v>30000000</v>
      </c>
      <c r="M4069" s="3">
        <v>180622424</v>
      </c>
      <c r="N4069" t="s">
        <v>2092</v>
      </c>
      <c r="O4069">
        <v>108</v>
      </c>
      <c r="P4069">
        <f>_xlfn.XLOOKUP(D:D,CPI_Index!E:E,CPI_Index!B:B)</f>
        <v>179.9</v>
      </c>
      <c r="Q4069" s="11">
        <f>M4069*(CPI_Index!$B$112/Movies!P4069)</f>
        <v>305923583.06170094</v>
      </c>
    </row>
    <row r="4070" spans="1:17" hidden="1" x14ac:dyDescent="0.25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 s="3">
        <v>35000000</v>
      </c>
      <c r="M4070" s="3">
        <v>75395048</v>
      </c>
      <c r="N4070" t="s">
        <v>2092</v>
      </c>
      <c r="O4070">
        <v>131</v>
      </c>
      <c r="P4070">
        <f>_xlfn.XLOOKUP(D:D,CPI_Index!E:E,CPI_Index!B:B)</f>
        <v>179.9</v>
      </c>
      <c r="Q4070" s="11">
        <f>M4070*(CPI_Index!$B$112/Movies!P4070)</f>
        <v>127698005.1450806</v>
      </c>
    </row>
    <row r="4071" spans="1:17" hidden="1" x14ac:dyDescent="0.25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 s="3">
        <v>54639553</v>
      </c>
      <c r="N4071" t="s">
        <v>2092</v>
      </c>
      <c r="O4071">
        <v>104</v>
      </c>
      <c r="P4071">
        <f>_xlfn.XLOOKUP(D:D,CPI_Index!E:E,CPI_Index!B:B)</f>
        <v>179.9</v>
      </c>
      <c r="Q4071" s="11">
        <f>M4071*(CPI_Index!$B$112/Movies!P4071)</f>
        <v>92544034.458588108</v>
      </c>
    </row>
    <row r="4072" spans="1:17" hidden="1" x14ac:dyDescent="0.25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 s="3">
        <v>19000000</v>
      </c>
      <c r="M4072" s="3">
        <v>32801173</v>
      </c>
      <c r="N4072" t="s">
        <v>12434</v>
      </c>
      <c r="O4072">
        <v>115</v>
      </c>
      <c r="P4072">
        <f>_xlfn.XLOOKUP(D:D,CPI_Index!E:E,CPI_Index!B:B)</f>
        <v>179.9</v>
      </c>
      <c r="Q4072" s="11">
        <f>M4072*(CPI_Index!$B$112/Movies!P4072)</f>
        <v>55555961.162312396</v>
      </c>
    </row>
    <row r="4073" spans="1:17" hidden="1" x14ac:dyDescent="0.25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 s="3">
        <v>50000000</v>
      </c>
      <c r="M4073" s="3">
        <v>119137784</v>
      </c>
      <c r="N4073" t="s">
        <v>9109</v>
      </c>
      <c r="O4073">
        <v>124</v>
      </c>
      <c r="P4073">
        <f>_xlfn.XLOOKUP(D:D,CPI_Index!E:E,CPI_Index!B:B)</f>
        <v>179.9</v>
      </c>
      <c r="Q4073" s="11">
        <f>M4073*(CPI_Index!$B$112/Movies!P4073)</f>
        <v>201785896.52473596</v>
      </c>
    </row>
    <row r="4074" spans="1:17" hidden="1" x14ac:dyDescent="0.25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 s="3">
        <v>59000000</v>
      </c>
      <c r="M4074" s="3">
        <v>383257136</v>
      </c>
      <c r="N4074" t="s">
        <v>180</v>
      </c>
      <c r="O4074">
        <v>81</v>
      </c>
      <c r="P4074">
        <f>_xlfn.XLOOKUP(D:D,CPI_Index!E:E,CPI_Index!B:B)</f>
        <v>179.9</v>
      </c>
      <c r="Q4074" s="11">
        <f>M4074*(CPI_Index!$B$112/Movies!P4074)</f>
        <v>649129790.65703166</v>
      </c>
    </row>
    <row r="4075" spans="1:17" hidden="1" x14ac:dyDescent="0.25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 s="3">
        <v>48000000</v>
      </c>
      <c r="M4075" s="3">
        <v>197079546</v>
      </c>
      <c r="N4075" t="s">
        <v>31</v>
      </c>
      <c r="O4075">
        <v>112</v>
      </c>
      <c r="P4075">
        <f>_xlfn.XLOOKUP(D:D,CPI_Index!E:E,CPI_Index!B:B)</f>
        <v>179.9</v>
      </c>
      <c r="Q4075" s="11">
        <f>M4075*(CPI_Index!$B$112/Movies!P4075)</f>
        <v>333797318.87826568</v>
      </c>
    </row>
    <row r="4076" spans="1:17" hidden="1" x14ac:dyDescent="0.25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 s="3">
        <v>46000000</v>
      </c>
      <c r="M4076" s="3">
        <v>113758770</v>
      </c>
      <c r="N4076" t="s">
        <v>11128</v>
      </c>
      <c r="O4076">
        <v>118</v>
      </c>
      <c r="P4076">
        <f>_xlfn.XLOOKUP(D:D,CPI_Index!E:E,CPI_Index!B:B)</f>
        <v>179.9</v>
      </c>
      <c r="Q4076" s="11">
        <f>M4076*(CPI_Index!$B$112/Movies!P4076)</f>
        <v>192675359.74986103</v>
      </c>
    </row>
    <row r="4077" spans="1:17" hidden="1" x14ac:dyDescent="0.25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 s="3">
        <v>140000000</v>
      </c>
      <c r="M4077" s="3">
        <v>445135288</v>
      </c>
      <c r="N4077" t="s">
        <v>31</v>
      </c>
      <c r="O4077">
        <v>88</v>
      </c>
      <c r="P4077">
        <f>_xlfn.XLOOKUP(D:D,CPI_Index!E:E,CPI_Index!B:B)</f>
        <v>179.9</v>
      </c>
      <c r="Q4077" s="11">
        <f>M4077*(CPI_Index!$B$112/Movies!P4077)</f>
        <v>753933975.8399111</v>
      </c>
    </row>
    <row r="4078" spans="1:17" hidden="1" x14ac:dyDescent="0.25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 s="3">
        <v>80000000</v>
      </c>
      <c r="M4078" s="3">
        <v>273144151</v>
      </c>
      <c r="N4078" t="s">
        <v>1724</v>
      </c>
      <c r="O4078">
        <v>92</v>
      </c>
      <c r="P4078">
        <f>_xlfn.XLOOKUP(D:D,CPI_Index!E:E,CPI_Index!B:B)</f>
        <v>179.9</v>
      </c>
      <c r="Q4078" s="11">
        <f>M4078*(CPI_Index!$B$112/Movies!P4078)</f>
        <v>462629365.25680935</v>
      </c>
    </row>
    <row r="4079" spans="1:17" hidden="1" x14ac:dyDescent="0.25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 s="3">
        <v>45000000</v>
      </c>
      <c r="M4079" s="3">
        <v>306776732</v>
      </c>
      <c r="N4079" t="s">
        <v>3744</v>
      </c>
      <c r="O4079">
        <v>113</v>
      </c>
      <c r="P4079">
        <f>_xlfn.XLOOKUP(D:D,CPI_Index!E:E,CPI_Index!B:B)</f>
        <v>179.9</v>
      </c>
      <c r="Q4079" s="11">
        <f>M4079*(CPI_Index!$B$112/Movies!P4079)</f>
        <v>519593497.72317952</v>
      </c>
    </row>
    <row r="4080" spans="1:17" hidden="1" x14ac:dyDescent="0.25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 s="3">
        <v>11800000</v>
      </c>
      <c r="M4080" s="3">
        <v>47494916</v>
      </c>
      <c r="N4080" t="s">
        <v>23</v>
      </c>
      <c r="O4080">
        <v>101</v>
      </c>
      <c r="P4080">
        <f>_xlfn.XLOOKUP(D:D,CPI_Index!E:E,CPI_Index!B:B)</f>
        <v>179.9</v>
      </c>
      <c r="Q4080" s="11">
        <f>M4080*(CPI_Index!$B$112/Movies!P4080)</f>
        <v>80443028.933852136</v>
      </c>
    </row>
    <row r="4081" spans="1:17" hidden="1" x14ac:dyDescent="0.25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 s="3">
        <v>140000000</v>
      </c>
      <c r="M4081" s="3">
        <v>110041363</v>
      </c>
      <c r="N4081" t="s">
        <v>611</v>
      </c>
      <c r="O4081">
        <v>95</v>
      </c>
      <c r="P4081">
        <f>_xlfn.XLOOKUP(D:D,CPI_Index!E:E,CPI_Index!B:B)</f>
        <v>179.9</v>
      </c>
      <c r="Q4081" s="11">
        <f>M4081*(CPI_Index!$B$112/Movies!P4081)</f>
        <v>186379117.87715396</v>
      </c>
    </row>
    <row r="4082" spans="1:17" hidden="1" x14ac:dyDescent="0.25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 s="3">
        <v>5000000</v>
      </c>
      <c r="M4082" s="3">
        <v>368744044</v>
      </c>
      <c r="N4082" t="s">
        <v>12457</v>
      </c>
      <c r="O4082">
        <v>95</v>
      </c>
      <c r="P4082">
        <f>_xlfn.XLOOKUP(D:D,CPI_Index!E:E,CPI_Index!B:B)</f>
        <v>179.9</v>
      </c>
      <c r="Q4082" s="11">
        <f>M4082*(CPI_Index!$B$112/Movies!P4082)</f>
        <v>624548694.86826015</v>
      </c>
    </row>
    <row r="4083" spans="1:17" hidden="1" x14ac:dyDescent="0.25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 s="3">
        <v>75000000</v>
      </c>
      <c r="M4083" s="3">
        <v>115374915</v>
      </c>
      <c r="N4083" t="s">
        <v>7588</v>
      </c>
      <c r="O4083">
        <v>138</v>
      </c>
      <c r="P4083">
        <f>_xlfn.XLOOKUP(D:D,CPI_Index!E:E,CPI_Index!B:B)</f>
        <v>179.9</v>
      </c>
      <c r="Q4083" s="11">
        <f>M4083*(CPI_Index!$B$112/Movies!P4083)</f>
        <v>195412654.8110061</v>
      </c>
    </row>
    <row r="4084" spans="1:17" hidden="1" x14ac:dyDescent="0.25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 s="3">
        <v>43000000</v>
      </c>
      <c r="M4084" s="3">
        <v>69319426</v>
      </c>
      <c r="N4084" t="s">
        <v>31</v>
      </c>
      <c r="O4084">
        <v>84</v>
      </c>
      <c r="P4084">
        <f>_xlfn.XLOOKUP(D:D,CPI_Index!E:E,CPI_Index!B:B)</f>
        <v>179.9</v>
      </c>
      <c r="Q4084" s="11">
        <f>M4084*(CPI_Index!$B$112/Movies!P4084)</f>
        <v>117407610.35130627</v>
      </c>
    </row>
    <row r="4085" spans="1:17" hidden="1" x14ac:dyDescent="0.25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 s="3">
        <v>70000000</v>
      </c>
      <c r="M4085" s="3">
        <v>277448382</v>
      </c>
      <c r="N4085" t="s">
        <v>11855</v>
      </c>
      <c r="O4085">
        <v>124</v>
      </c>
      <c r="P4085">
        <f>_xlfn.XLOOKUP(D:D,CPI_Index!E:E,CPI_Index!B:B)</f>
        <v>179.9</v>
      </c>
      <c r="Q4085" s="11">
        <f>M4085*(CPI_Index!$B$112/Movies!P4085)</f>
        <v>469919521.93107283</v>
      </c>
    </row>
    <row r="4086" spans="1:17" hidden="1" x14ac:dyDescent="0.25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 s="3">
        <v>20000000</v>
      </c>
      <c r="M4086" s="3">
        <v>5368217</v>
      </c>
      <c r="N4086" t="s">
        <v>8987</v>
      </c>
      <c r="O4086">
        <v>107</v>
      </c>
      <c r="P4086">
        <f>_xlfn.XLOOKUP(D:D,CPI_Index!E:E,CPI_Index!B:B)</f>
        <v>179.9</v>
      </c>
      <c r="Q4086" s="11">
        <f>M4086*(CPI_Index!$B$112/Movies!P4086)</f>
        <v>9092249.6937187333</v>
      </c>
    </row>
    <row r="4087" spans="1:17" hidden="1" x14ac:dyDescent="0.25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 s="3">
        <v>60000000</v>
      </c>
      <c r="M4087" s="3">
        <v>180630907</v>
      </c>
      <c r="N4087" t="s">
        <v>61</v>
      </c>
      <c r="O4087">
        <v>92</v>
      </c>
      <c r="P4087">
        <f>_xlfn.XLOOKUP(D:D,CPI_Index!E:E,CPI_Index!B:B)</f>
        <v>179.9</v>
      </c>
      <c r="Q4087" s="11">
        <f>M4087*(CPI_Index!$B$112/Movies!P4087)</f>
        <v>305937950.87770981</v>
      </c>
    </row>
    <row r="4088" spans="1:17" hidden="1" x14ac:dyDescent="0.25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 s="3">
        <v>25000000</v>
      </c>
      <c r="M4088" s="3">
        <v>24675714</v>
      </c>
      <c r="N4088" t="s">
        <v>2026</v>
      </c>
      <c r="O4088">
        <v>95</v>
      </c>
      <c r="P4088">
        <f>_xlfn.XLOOKUP(D:D,CPI_Index!E:E,CPI_Index!B:B)</f>
        <v>179.9</v>
      </c>
      <c r="Q4088" s="11">
        <f>M4088*(CPI_Index!$B$112/Movies!P4088)</f>
        <v>41793719.042801559</v>
      </c>
    </row>
    <row r="4089" spans="1:17" hidden="1" x14ac:dyDescent="0.25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 s="3">
        <v>142000000</v>
      </c>
      <c r="M4089" s="3">
        <v>431971116</v>
      </c>
      <c r="N4089" t="s">
        <v>588</v>
      </c>
      <c r="O4089">
        <v>133</v>
      </c>
      <c r="P4089">
        <f>_xlfn.XLOOKUP(D:D,CPI_Index!E:E,CPI_Index!B:B)</f>
        <v>179.9</v>
      </c>
      <c r="Q4089" s="11">
        <f>M4089*(CPI_Index!$B$112/Movies!P4089)</f>
        <v>731637571.12395775</v>
      </c>
    </row>
    <row r="4090" spans="1:17" hidden="1" x14ac:dyDescent="0.25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 s="3">
        <v>80000000</v>
      </c>
      <c r="M4090" s="3">
        <v>123729176</v>
      </c>
      <c r="N4090" t="s">
        <v>23</v>
      </c>
      <c r="O4090">
        <v>96</v>
      </c>
      <c r="P4090">
        <f>_xlfn.XLOOKUP(D:D,CPI_Index!E:E,CPI_Index!B:B)</f>
        <v>179.9</v>
      </c>
      <c r="Q4090" s="11">
        <f>M4090*(CPI_Index!$B$112/Movies!P4090)</f>
        <v>209562423.16397998</v>
      </c>
    </row>
    <row r="4091" spans="1:17" hidden="1" x14ac:dyDescent="0.25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 s="3">
        <v>76585828</v>
      </c>
      <c r="N4091" t="s">
        <v>12478</v>
      </c>
      <c r="O4091">
        <v>112</v>
      </c>
      <c r="P4091">
        <f>_xlfn.XLOOKUP(D:D,CPI_Index!E:E,CPI_Index!B:B)</f>
        <v>179.9</v>
      </c>
      <c r="Q4091" s="11">
        <f>M4091*(CPI_Index!$B$112/Movies!P4091)</f>
        <v>129714851.53752084</v>
      </c>
    </row>
    <row r="4092" spans="1:17" hidden="1" x14ac:dyDescent="0.25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 s="3">
        <v>21000000</v>
      </c>
      <c r="M4092" s="3">
        <v>43928932</v>
      </c>
      <c r="N4092" t="s">
        <v>12251</v>
      </c>
      <c r="O4092">
        <v>92</v>
      </c>
      <c r="P4092">
        <f>_xlfn.XLOOKUP(D:D,CPI_Index!E:E,CPI_Index!B:B)</f>
        <v>179.9</v>
      </c>
      <c r="Q4092" s="11">
        <f>M4092*(CPI_Index!$B$112/Movies!P4092)</f>
        <v>74403255.032795995</v>
      </c>
    </row>
    <row r="4093" spans="1:17" hidden="1" x14ac:dyDescent="0.25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 s="3">
        <v>25000000</v>
      </c>
      <c r="M4093" s="3">
        <v>51843679</v>
      </c>
      <c r="N4093" t="s">
        <v>61</v>
      </c>
      <c r="O4093">
        <v>104</v>
      </c>
      <c r="P4093">
        <f>_xlfn.XLOOKUP(D:D,CPI_Index!E:E,CPI_Index!B:B)</f>
        <v>179.9</v>
      </c>
      <c r="Q4093" s="11">
        <f>M4093*(CPI_Index!$B$112/Movies!P4093)</f>
        <v>87808610.290717065</v>
      </c>
    </row>
    <row r="4094" spans="1:17" hidden="1" x14ac:dyDescent="0.25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 s="3">
        <v>20000000</v>
      </c>
      <c r="M4094" s="3">
        <v>68349884</v>
      </c>
      <c r="N4094" t="s">
        <v>23</v>
      </c>
      <c r="O4094">
        <v>91</v>
      </c>
      <c r="P4094">
        <f>_xlfn.XLOOKUP(D:D,CPI_Index!E:E,CPI_Index!B:B)</f>
        <v>179.9</v>
      </c>
      <c r="Q4094" s="11">
        <f>M4094*(CPI_Index!$B$112/Movies!P4094)</f>
        <v>115765478.90383546</v>
      </c>
    </row>
    <row r="4095" spans="1:17" hidden="1" x14ac:dyDescent="0.25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 s="3">
        <v>5000000</v>
      </c>
      <c r="M4095" s="3">
        <v>38275483</v>
      </c>
      <c r="N4095" t="s">
        <v>12492</v>
      </c>
      <c r="O4095">
        <v>92</v>
      </c>
      <c r="P4095">
        <f>_xlfn.XLOOKUP(D:D,CPI_Index!E:E,CPI_Index!B:B)</f>
        <v>179.9</v>
      </c>
      <c r="Q4095" s="11">
        <f>M4095*(CPI_Index!$B$112/Movies!P4095)</f>
        <v>64827902.55753196</v>
      </c>
    </row>
    <row r="4096" spans="1:17" hidden="1" x14ac:dyDescent="0.25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 s="3">
        <v>55000000</v>
      </c>
      <c r="M4096" s="3">
        <v>154906693</v>
      </c>
      <c r="N4096" t="s">
        <v>11855</v>
      </c>
      <c r="O4096">
        <v>105</v>
      </c>
      <c r="P4096">
        <f>_xlfn.XLOOKUP(D:D,CPI_Index!E:E,CPI_Index!B:B)</f>
        <v>179.9</v>
      </c>
      <c r="Q4096" s="11">
        <f>M4096*(CPI_Index!$B$112/Movies!P4096)</f>
        <v>262368367.74374652</v>
      </c>
    </row>
    <row r="4097" spans="1:17" hidden="1" x14ac:dyDescent="0.25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 s="3">
        <v>80000000</v>
      </c>
      <c r="M4097" s="3">
        <v>122563539</v>
      </c>
      <c r="N4097" t="s">
        <v>10173</v>
      </c>
      <c r="O4097">
        <v>83</v>
      </c>
      <c r="P4097">
        <f>_xlfn.XLOOKUP(D:D,CPI_Index!E:E,CPI_Index!B:B)</f>
        <v>179.9</v>
      </c>
      <c r="Q4097" s="11">
        <f>M4097*(CPI_Index!$B$112/Movies!P4097)</f>
        <v>207588161.94163424</v>
      </c>
    </row>
    <row r="4098" spans="1:17" hidden="1" x14ac:dyDescent="0.25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 s="3">
        <v>54000000</v>
      </c>
      <c r="M4098" s="3">
        <v>155010032</v>
      </c>
      <c r="N4098" t="s">
        <v>2026</v>
      </c>
      <c r="O4098">
        <v>117</v>
      </c>
      <c r="P4098">
        <f>_xlfn.XLOOKUP(D:D,CPI_Index!E:E,CPI_Index!B:B)</f>
        <v>179.9</v>
      </c>
      <c r="Q4098" s="11">
        <f>M4098*(CPI_Index!$B$112/Movies!P4098)</f>
        <v>262543394.9438577</v>
      </c>
    </row>
    <row r="4099" spans="1:17" hidden="1" x14ac:dyDescent="0.25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 s="3">
        <v>12000000</v>
      </c>
      <c r="M4099" s="3">
        <v>56298474</v>
      </c>
      <c r="N4099" t="s">
        <v>12502</v>
      </c>
      <c r="O4099">
        <v>123</v>
      </c>
      <c r="P4099">
        <f>_xlfn.XLOOKUP(D:D,CPI_Index!E:E,CPI_Index!B:B)</f>
        <v>179.9</v>
      </c>
      <c r="Q4099" s="11">
        <f>M4099*(CPI_Index!$B$112/Movies!P4099)</f>
        <v>95353780.032240137</v>
      </c>
    </row>
    <row r="4100" spans="1:17" hidden="1" x14ac:dyDescent="0.25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 s="3">
        <v>13000000</v>
      </c>
      <c r="M4100" s="3">
        <v>97837138</v>
      </c>
      <c r="N4100" t="s">
        <v>9109</v>
      </c>
      <c r="O4100">
        <v>81</v>
      </c>
      <c r="P4100">
        <f>_xlfn.XLOOKUP(D:D,CPI_Index!E:E,CPI_Index!B:B)</f>
        <v>179.9</v>
      </c>
      <c r="Q4100" s="11">
        <f>M4100*(CPI_Index!$B$112/Movies!P4100)</f>
        <v>165708593.3774319</v>
      </c>
    </row>
    <row r="4101" spans="1:17" hidden="1" x14ac:dyDescent="0.25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 s="3">
        <v>30000000</v>
      </c>
      <c r="M4101" s="3">
        <v>130549455</v>
      </c>
      <c r="N4101" t="s">
        <v>61</v>
      </c>
      <c r="O4101">
        <v>101</v>
      </c>
      <c r="P4101">
        <f>_xlfn.XLOOKUP(D:D,CPI_Index!E:E,CPI_Index!B:B)</f>
        <v>179.9</v>
      </c>
      <c r="Q4101" s="11">
        <f>M4101*(CPI_Index!$B$112/Movies!P4101)</f>
        <v>221114057.46803778</v>
      </c>
    </row>
    <row r="4102" spans="1:17" hidden="1" x14ac:dyDescent="0.25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 s="3">
        <v>30000000</v>
      </c>
      <c r="M4102" s="3">
        <v>33013805</v>
      </c>
      <c r="N4102" t="s">
        <v>3744</v>
      </c>
      <c r="O4102">
        <v>113</v>
      </c>
      <c r="P4102">
        <f>_xlfn.XLOOKUP(D:D,CPI_Index!E:E,CPI_Index!B:B)</f>
        <v>179.9</v>
      </c>
      <c r="Q4102" s="11">
        <f>M4102*(CPI_Index!$B$112/Movies!P4102)</f>
        <v>55916099.963868812</v>
      </c>
    </row>
    <row r="4103" spans="1:17" hidden="1" x14ac:dyDescent="0.25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 s="3">
        <v>10000000</v>
      </c>
      <c r="M4103" s="3">
        <v>16994625</v>
      </c>
      <c r="N4103" t="s">
        <v>180</v>
      </c>
      <c r="O4103">
        <v>81</v>
      </c>
      <c r="P4103">
        <f>_xlfn.XLOOKUP(D:D,CPI_Index!E:E,CPI_Index!B:B)</f>
        <v>179.9</v>
      </c>
      <c r="Q4103" s="11">
        <f>M4103*(CPI_Index!$B$112/Movies!P4103)</f>
        <v>28784114.716509171</v>
      </c>
    </row>
    <row r="4104" spans="1:17" hidden="1" x14ac:dyDescent="0.25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 s="3">
        <v>31000000</v>
      </c>
      <c r="M4104" s="3">
        <v>177395557</v>
      </c>
      <c r="N4104" t="s">
        <v>12511</v>
      </c>
      <c r="O4104">
        <v>120</v>
      </c>
      <c r="P4104">
        <f>_xlfn.XLOOKUP(D:D,CPI_Index!E:E,CPI_Index!B:B)</f>
        <v>179.9</v>
      </c>
      <c r="Q4104" s="11">
        <f>M4104*(CPI_Index!$B$112/Movies!P4104)</f>
        <v>300458177.97609782</v>
      </c>
    </row>
    <row r="4105" spans="1:17" hidden="1" x14ac:dyDescent="0.25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 s="3">
        <v>60000000</v>
      </c>
      <c r="M4105" s="3">
        <v>67336470</v>
      </c>
      <c r="N4105" t="s">
        <v>44</v>
      </c>
      <c r="O4105">
        <v>116</v>
      </c>
      <c r="P4105">
        <f>_xlfn.XLOOKUP(D:D,CPI_Index!E:E,CPI_Index!B:B)</f>
        <v>179.9</v>
      </c>
      <c r="Q4105" s="11">
        <f>M4105*(CPI_Index!$B$112/Movies!P4105)</f>
        <v>114049040.62812674</v>
      </c>
    </row>
    <row r="4106" spans="1:17" hidden="1" x14ac:dyDescent="0.25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 s="3">
        <v>30000000</v>
      </c>
      <c r="M4106" s="3">
        <v>45867333</v>
      </c>
      <c r="N4106" t="s">
        <v>23</v>
      </c>
      <c r="O4106">
        <v>99</v>
      </c>
      <c r="P4106">
        <f>_xlfn.XLOOKUP(D:D,CPI_Index!E:E,CPI_Index!B:B)</f>
        <v>179.9</v>
      </c>
      <c r="Q4106" s="11">
        <f>M4106*(CPI_Index!$B$112/Movies!P4106)</f>
        <v>77686361.11784324</v>
      </c>
    </row>
    <row r="4107" spans="1:17" hidden="1" x14ac:dyDescent="0.25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 s="3">
        <v>35000000</v>
      </c>
      <c r="M4107" s="3">
        <v>45479110</v>
      </c>
      <c r="N4107" t="s">
        <v>23</v>
      </c>
      <c r="O4107">
        <v>101</v>
      </c>
      <c r="P4107">
        <f>_xlfn.XLOOKUP(D:D,CPI_Index!E:E,CPI_Index!B:B)</f>
        <v>179.9</v>
      </c>
      <c r="Q4107" s="11">
        <f>M4107*(CPI_Index!$B$112/Movies!P4107)</f>
        <v>77028820.550305724</v>
      </c>
    </row>
    <row r="4108" spans="1:17" hidden="1" x14ac:dyDescent="0.25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 s="3">
        <v>35000000</v>
      </c>
      <c r="M4108" s="3">
        <v>16838910</v>
      </c>
      <c r="N4108" t="s">
        <v>12522</v>
      </c>
      <c r="O4108">
        <v>114</v>
      </c>
      <c r="P4108">
        <f>_xlfn.XLOOKUP(D:D,CPI_Index!E:E,CPI_Index!B:B)</f>
        <v>179.9</v>
      </c>
      <c r="Q4108" s="11">
        <f>M4108*(CPI_Index!$B$112/Movies!P4108)</f>
        <v>28520377.30405781</v>
      </c>
    </row>
    <row r="4109" spans="1:17" hidden="1" x14ac:dyDescent="0.25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 s="3">
        <v>25000000</v>
      </c>
      <c r="M4109" s="3">
        <v>108846072</v>
      </c>
      <c r="N4109" t="s">
        <v>44</v>
      </c>
      <c r="O4109">
        <v>110</v>
      </c>
      <c r="P4109">
        <f>_xlfn.XLOOKUP(D:D,CPI_Index!E:E,CPI_Index!B:B)</f>
        <v>179.9</v>
      </c>
      <c r="Q4109" s="11">
        <f>M4109*(CPI_Index!$B$112/Movies!P4109)</f>
        <v>184354631.11951083</v>
      </c>
    </row>
    <row r="4110" spans="1:17" hidden="1" x14ac:dyDescent="0.25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 s="3">
        <v>17000000</v>
      </c>
      <c r="M4110" s="3">
        <v>95146283</v>
      </c>
      <c r="N4110" t="s">
        <v>3744</v>
      </c>
      <c r="O4110">
        <v>96</v>
      </c>
      <c r="P4110">
        <f>_xlfn.XLOOKUP(D:D,CPI_Index!E:E,CPI_Index!B:B)</f>
        <v>179.9</v>
      </c>
      <c r="Q4110" s="11">
        <f>M4110*(CPI_Index!$B$112/Movies!P4110)</f>
        <v>161151041.85714287</v>
      </c>
    </row>
    <row r="4111" spans="1:17" hidden="1" x14ac:dyDescent="0.25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 s="3">
        <v>12000000</v>
      </c>
      <c r="M4111" s="3">
        <v>52223306</v>
      </c>
      <c r="N4111" t="s">
        <v>9439</v>
      </c>
      <c r="O4111">
        <v>96</v>
      </c>
      <c r="P4111">
        <f>_xlfn.XLOOKUP(D:D,CPI_Index!E:E,CPI_Index!B:B)</f>
        <v>179.9</v>
      </c>
      <c r="Q4111" s="11">
        <f>M4111*(CPI_Index!$B$112/Movies!P4111)</f>
        <v>88451591.652028903</v>
      </c>
    </row>
    <row r="4112" spans="1:17" hidden="1" x14ac:dyDescent="0.25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 s="3">
        <v>1500000</v>
      </c>
      <c r="M4112" s="3">
        <v>30553394</v>
      </c>
      <c r="N4112" t="s">
        <v>12534</v>
      </c>
      <c r="O4112">
        <v>93</v>
      </c>
      <c r="P4112">
        <f>_xlfn.XLOOKUP(D:D,CPI_Index!E:E,CPI_Index!B:B)</f>
        <v>179.9</v>
      </c>
      <c r="Q4112" s="11">
        <f>M4112*(CPI_Index!$B$112/Movies!P4112)</f>
        <v>51748855.763201781</v>
      </c>
    </row>
    <row r="4113" spans="1:17" hidden="1" x14ac:dyDescent="0.25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 s="3">
        <v>234255</v>
      </c>
      <c r="N4113" t="s">
        <v>3220</v>
      </c>
      <c r="O4113">
        <v>115</v>
      </c>
      <c r="P4113">
        <f>_xlfn.XLOOKUP(D:D,CPI_Index!E:E,CPI_Index!B:B)</f>
        <v>179.9</v>
      </c>
      <c r="Q4113" s="11">
        <f>M4113*(CPI_Index!$B$112/Movies!P4113)</f>
        <v>396762.08171206224</v>
      </c>
    </row>
    <row r="4114" spans="1:17" hidden="1" x14ac:dyDescent="0.25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 s="3">
        <v>13000000</v>
      </c>
      <c r="M4114" s="3">
        <v>31167388</v>
      </c>
      <c r="N4114" t="s">
        <v>11855</v>
      </c>
      <c r="O4114">
        <v>88</v>
      </c>
      <c r="P4114">
        <f>_xlfn.XLOOKUP(D:D,CPI_Index!E:E,CPI_Index!B:B)</f>
        <v>179.9</v>
      </c>
      <c r="Q4114" s="11">
        <f>M4114*(CPI_Index!$B$112/Movies!P4114)</f>
        <v>52788788.902723737</v>
      </c>
    </row>
    <row r="4115" spans="1:17" hidden="1" x14ac:dyDescent="0.25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 s="3">
        <v>18000000</v>
      </c>
      <c r="M4115" s="3">
        <v>43325009</v>
      </c>
      <c r="N4115" t="s">
        <v>44</v>
      </c>
      <c r="O4115">
        <v>82</v>
      </c>
      <c r="P4115">
        <f>_xlfn.XLOOKUP(D:D,CPI_Index!E:E,CPI_Index!B:B)</f>
        <v>179.9</v>
      </c>
      <c r="Q4115" s="11">
        <f>M4115*(CPI_Index!$B$112/Movies!P4115)</f>
        <v>73380379.334630355</v>
      </c>
    </row>
    <row r="4116" spans="1:17" hidden="1" x14ac:dyDescent="0.25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 s="3">
        <v>50000000</v>
      </c>
      <c r="M4116" s="3">
        <v>171269535</v>
      </c>
      <c r="N4116" t="s">
        <v>31</v>
      </c>
      <c r="O4116">
        <v>96</v>
      </c>
      <c r="P4116">
        <f>_xlfn.XLOOKUP(D:D,CPI_Index!E:E,CPI_Index!B:B)</f>
        <v>179.9</v>
      </c>
      <c r="Q4116" s="11">
        <f>M4116*(CPI_Index!$B$112/Movies!P4116)</f>
        <v>290082419.75819898</v>
      </c>
    </row>
    <row r="4117" spans="1:17" hidden="1" x14ac:dyDescent="0.25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 s="3">
        <v>5427830</v>
      </c>
      <c r="N4117" t="s">
        <v>12551</v>
      </c>
      <c r="O4117">
        <v>185</v>
      </c>
      <c r="P4117">
        <f>_xlfn.XLOOKUP(D:D,CPI_Index!E:E,CPI_Index!B:B)</f>
        <v>179.9</v>
      </c>
      <c r="Q4117" s="11">
        <f>M4117*(CPI_Index!$B$112/Movies!P4117)</f>
        <v>9193217.3485269584</v>
      </c>
    </row>
    <row r="4118" spans="1:17" hidden="1" x14ac:dyDescent="0.25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 s="3">
        <v>36000000</v>
      </c>
      <c r="M4118" s="3">
        <v>102244770</v>
      </c>
      <c r="N4118" t="s">
        <v>2026</v>
      </c>
      <c r="O4118">
        <v>116</v>
      </c>
      <c r="P4118">
        <f>_xlfn.XLOOKUP(D:D,CPI_Index!E:E,CPI_Index!B:B)</f>
        <v>179.9</v>
      </c>
      <c r="Q4118" s="11">
        <f>M4118*(CPI_Index!$B$112/Movies!P4118)</f>
        <v>173173882.26236799</v>
      </c>
    </row>
    <row r="4119" spans="1:17" hidden="1" x14ac:dyDescent="0.25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 s="3">
        <v>12000000</v>
      </c>
      <c r="M4119" s="3">
        <v>61141030</v>
      </c>
      <c r="N4119" t="s">
        <v>12556</v>
      </c>
      <c r="O4119">
        <v>93</v>
      </c>
      <c r="P4119">
        <f>_xlfn.XLOOKUP(D:D,CPI_Index!E:E,CPI_Index!B:B)</f>
        <v>179.9</v>
      </c>
      <c r="Q4119" s="11">
        <f>M4119*(CPI_Index!$B$112/Movies!P4119)</f>
        <v>103555707.84324625</v>
      </c>
    </row>
    <row r="4120" spans="1:17" hidden="1" x14ac:dyDescent="0.25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 s="3">
        <v>5000000</v>
      </c>
      <c r="M4120" s="3">
        <v>23932055</v>
      </c>
      <c r="N4120" t="s">
        <v>12560</v>
      </c>
      <c r="O4120">
        <v>135</v>
      </c>
      <c r="P4120">
        <f>_xlfn.XLOOKUP(D:D,CPI_Index!E:E,CPI_Index!B:B)</f>
        <v>179.9</v>
      </c>
      <c r="Q4120" s="11">
        <f>M4120*(CPI_Index!$B$112/Movies!P4120)</f>
        <v>40534169.863813229</v>
      </c>
    </row>
    <row r="4121" spans="1:17" hidden="1" x14ac:dyDescent="0.25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 s="3">
        <v>6428966</v>
      </c>
      <c r="M4121" s="3">
        <v>8836958</v>
      </c>
      <c r="N4121" t="s">
        <v>12565</v>
      </c>
      <c r="O4121">
        <v>101</v>
      </c>
      <c r="P4121">
        <f>_xlfn.XLOOKUP(D:D,CPI_Index!E:E,CPI_Index!B:B)</f>
        <v>179.9</v>
      </c>
      <c r="Q4121" s="11">
        <f>M4121*(CPI_Index!$B$112/Movies!P4121)</f>
        <v>14967321.30405781</v>
      </c>
    </row>
    <row r="4122" spans="1:17" hidden="1" x14ac:dyDescent="0.25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 s="3">
        <v>47000000</v>
      </c>
      <c r="M4122" s="3">
        <v>30002758</v>
      </c>
      <c r="N4122" t="s">
        <v>180</v>
      </c>
      <c r="O4122">
        <v>99</v>
      </c>
      <c r="P4122">
        <f>_xlfn.XLOOKUP(D:D,CPI_Index!E:E,CPI_Index!B:B)</f>
        <v>179.9</v>
      </c>
      <c r="Q4122" s="11">
        <f>M4122*(CPI_Index!$B$112/Movies!P4122)</f>
        <v>50816233.255141743</v>
      </c>
    </row>
    <row r="4123" spans="1:17" hidden="1" x14ac:dyDescent="0.25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 s="3">
        <v>30000000</v>
      </c>
      <c r="M4123" s="3">
        <v>62274780</v>
      </c>
      <c r="N4123" t="s">
        <v>180</v>
      </c>
      <c r="O4123">
        <v>99</v>
      </c>
      <c r="P4123">
        <f>_xlfn.XLOOKUP(D:D,CPI_Index!E:E,CPI_Index!B:B)</f>
        <v>179.9</v>
      </c>
      <c r="Q4123" s="11">
        <f>M4123*(CPI_Index!$B$112/Movies!P4123)</f>
        <v>105475961.45636465</v>
      </c>
    </row>
    <row r="4124" spans="1:17" hidden="1" x14ac:dyDescent="0.25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 s="3">
        <v>4000000</v>
      </c>
      <c r="M4124" s="3">
        <v>11832822</v>
      </c>
      <c r="N4124" t="s">
        <v>12572</v>
      </c>
      <c r="O4124">
        <v>110</v>
      </c>
      <c r="P4124">
        <f>_xlfn.XLOOKUP(D:D,CPI_Index!E:E,CPI_Index!B:B)</f>
        <v>179.9</v>
      </c>
      <c r="Q4124" s="11">
        <f>M4124*(CPI_Index!$B$112/Movies!P4124)</f>
        <v>20041472.281267371</v>
      </c>
    </row>
    <row r="4125" spans="1:17" hidden="1" x14ac:dyDescent="0.25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 s="3">
        <v>70000000</v>
      </c>
      <c r="M4125" s="3">
        <v>51386477</v>
      </c>
      <c r="N4125" t="s">
        <v>31</v>
      </c>
      <c r="O4125">
        <v>97</v>
      </c>
      <c r="P4125">
        <f>_xlfn.XLOOKUP(D:D,CPI_Index!E:E,CPI_Index!B:B)</f>
        <v>179.9</v>
      </c>
      <c r="Q4125" s="11">
        <f>M4125*(CPI_Index!$B$112/Movies!P4125)</f>
        <v>87034238.698721513</v>
      </c>
    </row>
    <row r="4126" spans="1:17" hidden="1" x14ac:dyDescent="0.25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 s="3">
        <v>32000000</v>
      </c>
      <c r="M4126" s="3">
        <v>55305279</v>
      </c>
      <c r="N4126" t="s">
        <v>9988</v>
      </c>
      <c r="O4126">
        <v>119</v>
      </c>
      <c r="P4126">
        <f>_xlfn.XLOOKUP(D:D,CPI_Index!E:E,CPI_Index!B:B)</f>
        <v>179.9</v>
      </c>
      <c r="Q4126" s="11">
        <f>M4126*(CPI_Index!$B$112/Movies!P4126)</f>
        <v>93671587.055586442</v>
      </c>
    </row>
    <row r="4127" spans="1:17" hidden="1" x14ac:dyDescent="0.25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 s="3">
        <v>12500000</v>
      </c>
      <c r="M4127" s="3">
        <v>23367586</v>
      </c>
      <c r="N4127" t="s">
        <v>9439</v>
      </c>
      <c r="O4127">
        <v>120</v>
      </c>
      <c r="P4127">
        <f>_xlfn.XLOOKUP(D:D,CPI_Index!E:E,CPI_Index!B:B)</f>
        <v>179.9</v>
      </c>
      <c r="Q4127" s="11">
        <f>M4127*(CPI_Index!$B$112/Movies!P4127)</f>
        <v>39578118.144524738</v>
      </c>
    </row>
    <row r="4128" spans="1:17" hidden="1" x14ac:dyDescent="0.25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 s="3">
        <v>8000000</v>
      </c>
      <c r="M4128" s="3">
        <v>16860964</v>
      </c>
      <c r="N4128" t="s">
        <v>12579</v>
      </c>
      <c r="O4128">
        <v>93</v>
      </c>
      <c r="P4128">
        <f>_xlfn.XLOOKUP(D:D,CPI_Index!E:E,CPI_Index!B:B)</f>
        <v>179.9</v>
      </c>
      <c r="Q4128" s="11">
        <f>M4128*(CPI_Index!$B$112/Movies!P4128)</f>
        <v>28557730.576987214</v>
      </c>
    </row>
    <row r="4129" spans="1:17" hidden="1" x14ac:dyDescent="0.25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 s="3">
        <v>2000000</v>
      </c>
      <c r="M4129" s="3">
        <v>685608</v>
      </c>
      <c r="N4129" t="s">
        <v>12584</v>
      </c>
      <c r="O4129">
        <v>101</v>
      </c>
      <c r="P4129">
        <f>_xlfn.XLOOKUP(D:D,CPI_Index!E:E,CPI_Index!B:B)</f>
        <v>179.9</v>
      </c>
      <c r="Q4129" s="11">
        <f>M4129*(CPI_Index!$B$112/Movies!P4129)</f>
        <v>1161227.1128404669</v>
      </c>
    </row>
    <row r="4130" spans="1:17" hidden="1" x14ac:dyDescent="0.25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 s="3">
        <v>4000000</v>
      </c>
      <c r="M4130" s="3">
        <v>2046061</v>
      </c>
      <c r="N4130" t="s">
        <v>12590</v>
      </c>
      <c r="O4130">
        <v>129</v>
      </c>
      <c r="P4130">
        <f>_xlfn.XLOOKUP(D:D,CPI_Index!E:E,CPI_Index!B:B)</f>
        <v>179.9</v>
      </c>
      <c r="Q4130" s="11">
        <f>M4130*(CPI_Index!$B$112/Movies!P4130)</f>
        <v>3465451.8438021122</v>
      </c>
    </row>
    <row r="4131" spans="1:17" hidden="1" x14ac:dyDescent="0.25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 s="3">
        <v>38000000</v>
      </c>
      <c r="M4131" s="3">
        <v>51806184</v>
      </c>
      <c r="N4131" t="s">
        <v>31</v>
      </c>
      <c r="O4131">
        <v>115</v>
      </c>
      <c r="P4131">
        <f>_xlfn.XLOOKUP(D:D,CPI_Index!E:E,CPI_Index!B:B)</f>
        <v>179.9</v>
      </c>
      <c r="Q4131" s="11">
        <f>M4131*(CPI_Index!$B$112/Movies!P4131)</f>
        <v>87745104.306837127</v>
      </c>
    </row>
    <row r="4132" spans="1:17" hidden="1" x14ac:dyDescent="0.25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 s="3">
        <v>42000000</v>
      </c>
      <c r="M4132" s="3">
        <v>63781810</v>
      </c>
      <c r="N4132" t="s">
        <v>180</v>
      </c>
      <c r="O4132">
        <v>115</v>
      </c>
      <c r="P4132">
        <f>_xlfn.XLOOKUP(D:D,CPI_Index!E:E,CPI_Index!B:B)</f>
        <v>179.9</v>
      </c>
      <c r="Q4132" s="11">
        <f>M4132*(CPI_Index!$B$112/Movies!P4132)</f>
        <v>108028446.39799888</v>
      </c>
    </row>
    <row r="4133" spans="1:17" hidden="1" x14ac:dyDescent="0.25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 s="3">
        <v>60000000</v>
      </c>
      <c r="M4133" s="3">
        <v>199043471</v>
      </c>
      <c r="N4133" t="s">
        <v>5109</v>
      </c>
      <c r="O4133">
        <v>101</v>
      </c>
      <c r="P4133">
        <f>_xlfn.XLOOKUP(D:D,CPI_Index!E:E,CPI_Index!B:B)</f>
        <v>179.9</v>
      </c>
      <c r="Q4133" s="11">
        <f>M4133*(CPI_Index!$B$112/Movies!P4133)</f>
        <v>337123655.44024456</v>
      </c>
    </row>
    <row r="4134" spans="1:17" hidden="1" x14ac:dyDescent="0.25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 s="3">
        <v>50000000</v>
      </c>
      <c r="M4134" s="3">
        <v>8382938</v>
      </c>
      <c r="N4134" t="s">
        <v>23</v>
      </c>
      <c r="O4134">
        <v>109</v>
      </c>
      <c r="P4134">
        <f>_xlfn.XLOOKUP(D:D,CPI_Index!E:E,CPI_Index!B:B)</f>
        <v>179.9</v>
      </c>
      <c r="Q4134" s="11">
        <f>M4134*(CPI_Index!$B$112/Movies!P4134)</f>
        <v>14198339.125069482</v>
      </c>
    </row>
    <row r="4135" spans="1:17" hidden="1" x14ac:dyDescent="0.25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 s="3">
        <v>35000000</v>
      </c>
      <c r="M4135" s="3">
        <v>29882645</v>
      </c>
      <c r="N4135" t="s">
        <v>44</v>
      </c>
      <c r="O4135">
        <v>132</v>
      </c>
      <c r="P4135">
        <f>_xlfn.XLOOKUP(D:D,CPI_Index!E:E,CPI_Index!B:B)</f>
        <v>179.9</v>
      </c>
      <c r="Q4135" s="11">
        <f>M4135*(CPI_Index!$B$112/Movies!P4135)</f>
        <v>50612795.617009446</v>
      </c>
    </row>
    <row r="4136" spans="1:17" hidden="1" x14ac:dyDescent="0.25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 s="3">
        <v>250000</v>
      </c>
      <c r="M4136" s="3">
        <v>3809226</v>
      </c>
      <c r="N4136" t="s">
        <v>12604</v>
      </c>
      <c r="O4136">
        <v>101</v>
      </c>
      <c r="P4136">
        <f>_xlfn.XLOOKUP(D:D,CPI_Index!E:E,CPI_Index!B:B)</f>
        <v>179.9</v>
      </c>
      <c r="Q4136" s="11">
        <f>M4136*(CPI_Index!$B$112/Movies!P4136)</f>
        <v>6451757.4330183435</v>
      </c>
    </row>
    <row r="4137" spans="1:17" hidden="1" x14ac:dyDescent="0.25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 s="3">
        <v>15000000</v>
      </c>
      <c r="M4137" s="3">
        <v>52970014</v>
      </c>
      <c r="N4137" t="s">
        <v>44</v>
      </c>
      <c r="O4137">
        <v>88</v>
      </c>
      <c r="P4137">
        <f>_xlfn.XLOOKUP(D:D,CPI_Index!E:E,CPI_Index!B:B)</f>
        <v>179.9</v>
      </c>
      <c r="Q4137" s="11">
        <f>M4137*(CPI_Index!$B$112/Movies!P4137)</f>
        <v>89716304.979433015</v>
      </c>
    </row>
    <row r="4138" spans="1:17" hidden="1" x14ac:dyDescent="0.25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 s="3">
        <v>30000000</v>
      </c>
      <c r="M4138" s="3">
        <v>105834556</v>
      </c>
      <c r="N4138" t="s">
        <v>2026</v>
      </c>
      <c r="O4138">
        <v>125</v>
      </c>
      <c r="P4138">
        <f>_xlfn.XLOOKUP(D:D,CPI_Index!E:E,CPI_Index!B:B)</f>
        <v>179.9</v>
      </c>
      <c r="Q4138" s="11">
        <f>M4138*(CPI_Index!$B$112/Movies!P4138)</f>
        <v>179253970.05669817</v>
      </c>
    </row>
    <row r="4139" spans="1:17" hidden="1" x14ac:dyDescent="0.25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 s="3">
        <v>16000000</v>
      </c>
      <c r="M4139" s="3">
        <v>43411001</v>
      </c>
      <c r="N4139" t="s">
        <v>11855</v>
      </c>
      <c r="O4139">
        <v>80</v>
      </c>
      <c r="P4139">
        <f>_xlfn.XLOOKUP(D:D,CPI_Index!E:E,CPI_Index!B:B)</f>
        <v>179.9</v>
      </c>
      <c r="Q4139" s="11">
        <f>M4139*(CPI_Index!$B$112/Movies!P4139)</f>
        <v>73526025.595886603</v>
      </c>
    </row>
    <row r="4140" spans="1:17" hidden="1" x14ac:dyDescent="0.25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 s="3">
        <v>20000000</v>
      </c>
      <c r="M4140" s="3">
        <v>57588485</v>
      </c>
      <c r="N4140" t="s">
        <v>9109</v>
      </c>
      <c r="O4140">
        <v>118</v>
      </c>
      <c r="P4140">
        <f>_xlfn.XLOOKUP(D:D,CPI_Index!E:E,CPI_Index!B:B)</f>
        <v>179.9</v>
      </c>
      <c r="Q4140" s="11">
        <f>M4140*(CPI_Index!$B$112/Movies!P4140)</f>
        <v>97538695.828237906</v>
      </c>
    </row>
    <row r="4141" spans="1:17" hidden="1" x14ac:dyDescent="0.25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 s="3">
        <v>13000000</v>
      </c>
      <c r="M4141" s="3">
        <v>37664855</v>
      </c>
      <c r="N4141" t="s">
        <v>8987</v>
      </c>
      <c r="O4141">
        <v>94</v>
      </c>
      <c r="P4141">
        <f>_xlfn.XLOOKUP(D:D,CPI_Index!E:E,CPI_Index!B:B)</f>
        <v>179.9</v>
      </c>
      <c r="Q4141" s="11">
        <f>M4141*(CPI_Index!$B$112/Movies!P4141)</f>
        <v>63793670.475264035</v>
      </c>
    </row>
    <row r="4142" spans="1:17" hidden="1" x14ac:dyDescent="0.25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 s="3">
        <v>115000000</v>
      </c>
      <c r="M4142" s="3">
        <v>77628265</v>
      </c>
      <c r="N4142" t="s">
        <v>118</v>
      </c>
      <c r="O4142">
        <v>134</v>
      </c>
      <c r="P4142">
        <f>_xlfn.XLOOKUP(D:D,CPI_Index!E:E,CPI_Index!B:B)</f>
        <v>179.9</v>
      </c>
      <c r="Q4142" s="11">
        <f>M4142*(CPI_Index!$B$112/Movies!P4142)</f>
        <v>131480446.61200666</v>
      </c>
    </row>
    <row r="4143" spans="1:17" hidden="1" x14ac:dyDescent="0.25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 s="3">
        <v>10000000</v>
      </c>
      <c r="M4143" s="3">
        <v>33526835</v>
      </c>
      <c r="N4143" t="s">
        <v>11401</v>
      </c>
      <c r="O4143">
        <v>85</v>
      </c>
      <c r="P4143">
        <f>_xlfn.XLOOKUP(D:D,CPI_Index!E:E,CPI_Index!B:B)</f>
        <v>179.9</v>
      </c>
      <c r="Q4143" s="11">
        <f>M4143*(CPI_Index!$B$112/Movies!P4143)</f>
        <v>56785028.485269591</v>
      </c>
    </row>
    <row r="4144" spans="1:17" hidden="1" x14ac:dyDescent="0.25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 s="3">
        <v>55000000</v>
      </c>
      <c r="M4144" s="3">
        <v>6632383</v>
      </c>
      <c r="N4144" t="s">
        <v>61</v>
      </c>
      <c r="O4144">
        <v>96</v>
      </c>
      <c r="P4144">
        <f>_xlfn.XLOOKUP(D:D,CPI_Index!E:E,CPI_Index!B:B)</f>
        <v>179.9</v>
      </c>
      <c r="Q4144" s="11">
        <f>M4144*(CPI_Index!$B$112/Movies!P4144)</f>
        <v>11233391.329071706</v>
      </c>
    </row>
    <row r="4145" spans="1:17" hidden="1" x14ac:dyDescent="0.25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 s="3">
        <v>25000000</v>
      </c>
      <c r="M4145" s="3">
        <v>41604473</v>
      </c>
      <c r="N4145" t="s">
        <v>61</v>
      </c>
      <c r="O4145">
        <v>86</v>
      </c>
      <c r="P4145">
        <f>_xlfn.XLOOKUP(D:D,CPI_Index!E:E,CPI_Index!B:B)</f>
        <v>179.9</v>
      </c>
      <c r="Q4145" s="11">
        <f>M4145*(CPI_Index!$B$112/Movies!P4145)</f>
        <v>70466275.281267375</v>
      </c>
    </row>
    <row r="4146" spans="1:17" hidden="1" x14ac:dyDescent="0.25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 s="3">
        <v>38000000</v>
      </c>
      <c r="M4146" s="3">
        <v>119723358</v>
      </c>
      <c r="N4146" t="s">
        <v>8987</v>
      </c>
      <c r="O4146">
        <v>100</v>
      </c>
      <c r="P4146">
        <f>_xlfn.XLOOKUP(D:D,CPI_Index!E:E,CPI_Index!B:B)</f>
        <v>179.9</v>
      </c>
      <c r="Q4146" s="11">
        <f>M4146*(CPI_Index!$B$112/Movies!P4146)</f>
        <v>202777694.17787659</v>
      </c>
    </row>
    <row r="4147" spans="1:17" hidden="1" x14ac:dyDescent="0.25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 s="3">
        <v>15000000</v>
      </c>
      <c r="M4147" s="3">
        <v>19344615</v>
      </c>
      <c r="N4147" t="s">
        <v>1724</v>
      </c>
      <c r="O4147">
        <v>90</v>
      </c>
      <c r="P4147">
        <f>_xlfn.XLOOKUP(D:D,CPI_Index!E:E,CPI_Index!B:B)</f>
        <v>179.9</v>
      </c>
      <c r="Q4147" s="11">
        <f>M4147*(CPI_Index!$B$112/Movies!P4147)</f>
        <v>32764336.801000554</v>
      </c>
    </row>
    <row r="4148" spans="1:17" hidden="1" x14ac:dyDescent="0.25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 s="3">
        <v>22000000</v>
      </c>
      <c r="M4148" s="3">
        <v>80693537</v>
      </c>
      <c r="N4148" t="s">
        <v>12630</v>
      </c>
      <c r="O4148">
        <v>127</v>
      </c>
      <c r="P4148">
        <f>_xlfn.XLOOKUP(D:D,CPI_Index!E:E,CPI_Index!B:B)</f>
        <v>179.9</v>
      </c>
      <c r="Q4148" s="11">
        <f>M4148*(CPI_Index!$B$112/Movies!P4148)</f>
        <v>136672155.21901056</v>
      </c>
    </row>
    <row r="4149" spans="1:17" hidden="1" x14ac:dyDescent="0.25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 s="3">
        <v>50000000</v>
      </c>
      <c r="M4149" s="3">
        <v>56714147</v>
      </c>
      <c r="N4149" t="s">
        <v>23</v>
      </c>
      <c r="O4149">
        <v>115</v>
      </c>
      <c r="P4149">
        <f>_xlfn.XLOOKUP(D:D,CPI_Index!E:E,CPI_Index!B:B)</f>
        <v>179.9</v>
      </c>
      <c r="Q4149" s="11">
        <f>M4149*(CPI_Index!$B$112/Movies!P4149)</f>
        <v>96057813.178988323</v>
      </c>
    </row>
    <row r="4150" spans="1:17" hidden="1" x14ac:dyDescent="0.25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 s="3">
        <v>70000000</v>
      </c>
      <c r="M4150" s="3">
        <v>32287044</v>
      </c>
      <c r="N4150" t="s">
        <v>12634</v>
      </c>
      <c r="O4150">
        <v>125</v>
      </c>
      <c r="P4150">
        <f>_xlfn.XLOOKUP(D:D,CPI_Index!E:E,CPI_Index!B:B)</f>
        <v>179.9</v>
      </c>
      <c r="Q4150" s="11">
        <f>M4150*(CPI_Index!$B$112/Movies!P4150)</f>
        <v>54685171.244024456</v>
      </c>
    </row>
    <row r="4151" spans="1:17" hidden="1" x14ac:dyDescent="0.25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 s="3">
        <v>128027976</v>
      </c>
      <c r="N4151" t="s">
        <v>6512</v>
      </c>
      <c r="O4151">
        <v>107</v>
      </c>
      <c r="P4151">
        <f>_xlfn.XLOOKUP(D:D,CPI_Index!E:E,CPI_Index!B:B)</f>
        <v>179.9</v>
      </c>
      <c r="Q4151" s="11">
        <f>M4151*(CPI_Index!$B$112/Movies!P4151)</f>
        <v>216843381.25180656</v>
      </c>
    </row>
    <row r="4152" spans="1:17" hidden="1" x14ac:dyDescent="0.25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 s="3">
        <v>10000000</v>
      </c>
      <c r="M4152" s="3">
        <v>1036520</v>
      </c>
      <c r="N4152" t="s">
        <v>10875</v>
      </c>
      <c r="O4152">
        <v>89</v>
      </c>
      <c r="P4152">
        <f>_xlfn.XLOOKUP(D:D,CPI_Index!E:E,CPI_Index!B:B)</f>
        <v>179.9</v>
      </c>
      <c r="Q4152" s="11">
        <f>M4152*(CPI_Index!$B$112/Movies!P4152)</f>
        <v>1755573.3407448581</v>
      </c>
    </row>
    <row r="4153" spans="1:17" hidden="1" x14ac:dyDescent="0.25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 s="3">
        <v>500000</v>
      </c>
      <c r="M4153" s="3">
        <v>264349</v>
      </c>
      <c r="N4153" t="s">
        <v>12643</v>
      </c>
      <c r="O4153">
        <v>93</v>
      </c>
      <c r="P4153">
        <f>_xlfn.XLOOKUP(D:D,CPI_Index!E:E,CPI_Index!B:B)</f>
        <v>179.9</v>
      </c>
      <c r="Q4153" s="11">
        <f>M4153*(CPI_Index!$B$112/Movies!P4153)</f>
        <v>447732.85325180658</v>
      </c>
    </row>
    <row r="4154" spans="1:17" hidden="1" x14ac:dyDescent="0.25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 s="3">
        <v>60000000</v>
      </c>
      <c r="M4154" s="3">
        <v>52323400</v>
      </c>
      <c r="N4154" t="s">
        <v>61</v>
      </c>
      <c r="O4154">
        <v>104</v>
      </c>
      <c r="P4154">
        <f>_xlfn.XLOOKUP(D:D,CPI_Index!E:E,CPI_Index!B:B)</f>
        <v>179.9</v>
      </c>
      <c r="Q4154" s="11">
        <f>M4154*(CPI_Index!$B$112/Movies!P4154)</f>
        <v>88621122.734852701</v>
      </c>
    </row>
    <row r="4155" spans="1:17" hidden="1" x14ac:dyDescent="0.25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 s="3">
        <v>15600000</v>
      </c>
      <c r="M4155" s="3">
        <v>13802599</v>
      </c>
      <c r="N4155" t="s">
        <v>4531</v>
      </c>
      <c r="O4155">
        <v>91</v>
      </c>
      <c r="P4155">
        <f>_xlfn.XLOOKUP(D:D,CPI_Index!E:E,CPI_Index!B:B)</f>
        <v>179.9</v>
      </c>
      <c r="Q4155" s="11">
        <f>M4155*(CPI_Index!$B$112/Movies!P4155)</f>
        <v>23377720.485269595</v>
      </c>
    </row>
    <row r="4156" spans="1:17" hidden="1" x14ac:dyDescent="0.25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 s="3">
        <v>27000000</v>
      </c>
      <c r="M4156" s="3">
        <v>73839240</v>
      </c>
      <c r="N4156" t="s">
        <v>4592</v>
      </c>
      <c r="O4156">
        <v>116</v>
      </c>
      <c r="P4156">
        <f>_xlfn.XLOOKUP(D:D,CPI_Index!E:E,CPI_Index!B:B)</f>
        <v>179.9</v>
      </c>
      <c r="Q4156" s="11">
        <f>M4156*(CPI_Index!$B$112/Movies!P4156)</f>
        <v>125062903.99110617</v>
      </c>
    </row>
    <row r="4157" spans="1:17" hidden="1" x14ac:dyDescent="0.25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 s="3">
        <v>10000000</v>
      </c>
      <c r="M4157" s="3">
        <v>13904766</v>
      </c>
      <c r="N4157" t="s">
        <v>6564</v>
      </c>
      <c r="O4157">
        <v>97</v>
      </c>
      <c r="P4157">
        <f>_xlfn.XLOOKUP(D:D,CPI_Index!E:E,CPI_Index!B:B)</f>
        <v>179.9</v>
      </c>
      <c r="Q4157" s="11">
        <f>M4157*(CPI_Index!$B$112/Movies!P4157)</f>
        <v>23550762.647026125</v>
      </c>
    </row>
    <row r="4158" spans="1:17" hidden="1" x14ac:dyDescent="0.25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 s="3">
        <v>3116526</v>
      </c>
      <c r="N4158" t="s">
        <v>8987</v>
      </c>
      <c r="O4158">
        <v>97</v>
      </c>
      <c r="P4158">
        <f>_xlfn.XLOOKUP(D:D,CPI_Index!E:E,CPI_Index!B:B)</f>
        <v>179.9</v>
      </c>
      <c r="Q4158" s="11">
        <f>M4158*(CPI_Index!$B$112/Movies!P4158)</f>
        <v>5278518.4669260699</v>
      </c>
    </row>
    <row r="4159" spans="1:17" hidden="1" x14ac:dyDescent="0.25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 s="3">
        <v>60000000</v>
      </c>
      <c r="M4159" s="3">
        <v>104391623</v>
      </c>
      <c r="N4159" t="s">
        <v>12660</v>
      </c>
      <c r="O4159">
        <v>98</v>
      </c>
      <c r="P4159">
        <f>_xlfn.XLOOKUP(D:D,CPI_Index!E:E,CPI_Index!B:B)</f>
        <v>179.9</v>
      </c>
      <c r="Q4159" s="11">
        <f>M4159*(CPI_Index!$B$112/Movies!P4159)</f>
        <v>176810047.40466926</v>
      </c>
    </row>
    <row r="4160" spans="1:17" hidden="1" x14ac:dyDescent="0.25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 s="3">
        <v>10000000</v>
      </c>
      <c r="M4160" s="3">
        <v>34411240</v>
      </c>
      <c r="N4160" t="s">
        <v>180</v>
      </c>
      <c r="O4160">
        <v>85</v>
      </c>
      <c r="P4160">
        <f>_xlfn.XLOOKUP(D:D,CPI_Index!E:E,CPI_Index!B:B)</f>
        <v>179.9</v>
      </c>
      <c r="Q4160" s="11">
        <f>M4160*(CPI_Index!$B$112/Movies!P4160)</f>
        <v>58282961.801000558</v>
      </c>
    </row>
    <row r="4161" spans="1:17" hidden="1" x14ac:dyDescent="0.25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 s="3">
        <v>64790996</v>
      </c>
      <c r="N4161" t="s">
        <v>5198</v>
      </c>
      <c r="O4161">
        <v>112</v>
      </c>
      <c r="P4161">
        <f>_xlfn.XLOOKUP(D:D,CPI_Index!E:E,CPI_Index!B:B)</f>
        <v>179.9</v>
      </c>
      <c r="Q4161" s="11">
        <f>M4161*(CPI_Index!$B$112/Movies!P4161)</f>
        <v>109737723.63090606</v>
      </c>
    </row>
    <row r="4162" spans="1:17" hidden="1" x14ac:dyDescent="0.25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 s="3">
        <v>1007747</v>
      </c>
      <c r="N4162" t="s">
        <v>7336</v>
      </c>
      <c r="O4162">
        <v>109</v>
      </c>
      <c r="P4162">
        <f>_xlfn.XLOOKUP(D:D,CPI_Index!E:E,CPI_Index!B:B)</f>
        <v>179.9</v>
      </c>
      <c r="Q4162" s="11">
        <f>M4162*(CPI_Index!$B$112/Movies!P4162)</f>
        <v>1706839.9716509171</v>
      </c>
    </row>
    <row r="4163" spans="1:17" hidden="1" x14ac:dyDescent="0.25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 s="3">
        <v>29000000</v>
      </c>
      <c r="M4163" s="3">
        <v>20146150</v>
      </c>
      <c r="N4163" t="s">
        <v>12673</v>
      </c>
      <c r="O4163">
        <v>99</v>
      </c>
      <c r="P4163">
        <f>_xlfn.XLOOKUP(D:D,CPI_Index!E:E,CPI_Index!B:B)</f>
        <v>179.9</v>
      </c>
      <c r="Q4163" s="11">
        <f>M4163*(CPI_Index!$B$112/Movies!P4163)</f>
        <v>34121911.645358533</v>
      </c>
    </row>
    <row r="4164" spans="1:17" hidden="1" x14ac:dyDescent="0.25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 s="3">
        <v>100000000</v>
      </c>
      <c r="M4164" s="3">
        <v>65716126</v>
      </c>
      <c r="N4164" t="s">
        <v>12676</v>
      </c>
      <c r="O4164">
        <v>138</v>
      </c>
      <c r="P4164">
        <f>_xlfn.XLOOKUP(D:D,CPI_Index!E:E,CPI_Index!B:B)</f>
        <v>179.9</v>
      </c>
      <c r="Q4164" s="11">
        <f>M4164*(CPI_Index!$B$112/Movies!P4164)</f>
        <v>111304633.64202334</v>
      </c>
    </row>
    <row r="4165" spans="1:17" hidden="1" x14ac:dyDescent="0.25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 s="3">
        <v>120000000</v>
      </c>
      <c r="M4165" s="3">
        <v>169956806</v>
      </c>
      <c r="N4165" t="s">
        <v>31</v>
      </c>
      <c r="O4165">
        <v>77</v>
      </c>
      <c r="P4165">
        <f>_xlfn.XLOOKUP(D:D,CPI_Index!E:E,CPI_Index!B:B)</f>
        <v>179.9</v>
      </c>
      <c r="Q4165" s="11">
        <f>M4165*(CPI_Index!$B$112/Movies!P4165)</f>
        <v>287859026.06003332</v>
      </c>
    </row>
    <row r="4166" spans="1:17" hidden="1" x14ac:dyDescent="0.25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 s="3">
        <v>9000000</v>
      </c>
      <c r="M4166" s="3">
        <v>6919198</v>
      </c>
      <c r="N4166" t="s">
        <v>80</v>
      </c>
      <c r="O4166">
        <v>98</v>
      </c>
      <c r="P4166">
        <f>_xlfn.XLOOKUP(D:D,CPI_Index!E:E,CPI_Index!B:B)</f>
        <v>179.9</v>
      </c>
      <c r="Q4166" s="11">
        <f>M4166*(CPI_Index!$B$112/Movies!P4166)</f>
        <v>11719175.267370762</v>
      </c>
    </row>
    <row r="4167" spans="1:17" hidden="1" x14ac:dyDescent="0.25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 s="3">
        <v>2801397</v>
      </c>
      <c r="N4167" t="s">
        <v>12683</v>
      </c>
      <c r="O4167">
        <v>117</v>
      </c>
      <c r="P4167">
        <f>_xlfn.XLOOKUP(D:D,CPI_Index!E:E,CPI_Index!B:B)</f>
        <v>179.9</v>
      </c>
      <c r="Q4167" s="11">
        <f>M4167*(CPI_Index!$B$112/Movies!P4167)</f>
        <v>4744778.5764313508</v>
      </c>
    </row>
    <row r="4168" spans="1:17" hidden="1" x14ac:dyDescent="0.25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 s="3">
        <v>70000000</v>
      </c>
      <c r="M4168" s="3">
        <v>25852764</v>
      </c>
      <c r="N4168" t="s">
        <v>8878</v>
      </c>
      <c r="O4168">
        <v>98</v>
      </c>
      <c r="P4168">
        <f>_xlfn.XLOOKUP(D:D,CPI_Index!E:E,CPI_Index!B:B)</f>
        <v>179.9</v>
      </c>
      <c r="Q4168" s="11">
        <f>M4168*(CPI_Index!$B$112/Movies!P4168)</f>
        <v>43787310.677042805</v>
      </c>
    </row>
    <row r="4169" spans="1:17" hidden="1" x14ac:dyDescent="0.25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 s="3">
        <v>45000000</v>
      </c>
      <c r="M4169" s="3">
        <v>94935764</v>
      </c>
      <c r="N4169" t="s">
        <v>44</v>
      </c>
      <c r="O4169">
        <v>98</v>
      </c>
      <c r="P4169">
        <f>_xlfn.XLOOKUP(D:D,CPI_Index!E:E,CPI_Index!B:B)</f>
        <v>179.9</v>
      </c>
      <c r="Q4169" s="11">
        <f>M4169*(CPI_Index!$B$112/Movies!P4169)</f>
        <v>160794481.88326848</v>
      </c>
    </row>
    <row r="4170" spans="1:17" hidden="1" x14ac:dyDescent="0.25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 s="3">
        <v>16000000</v>
      </c>
      <c r="M4170" s="3">
        <v>21672284</v>
      </c>
      <c r="N4170" t="s">
        <v>23</v>
      </c>
      <c r="O4170">
        <v>109</v>
      </c>
      <c r="P4170">
        <f>_xlfn.XLOOKUP(D:D,CPI_Index!E:E,CPI_Index!B:B)</f>
        <v>179.9</v>
      </c>
      <c r="Q4170" s="11">
        <f>M4170*(CPI_Index!$B$112/Movies!P4170)</f>
        <v>36706753.389660925</v>
      </c>
    </row>
    <row r="4171" spans="1:17" hidden="1" x14ac:dyDescent="0.25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 s="3">
        <v>40000000</v>
      </c>
      <c r="M4171" s="3">
        <v>2622015</v>
      </c>
      <c r="N4171" t="s">
        <v>8987</v>
      </c>
      <c r="O4171">
        <v>105</v>
      </c>
      <c r="P4171">
        <f>_xlfn.XLOOKUP(D:D,CPI_Index!E:E,CPI_Index!B:B)</f>
        <v>179.9</v>
      </c>
      <c r="Q4171" s="11">
        <f>M4171*(CPI_Index!$B$112/Movies!P4171)</f>
        <v>4440955.9227348529</v>
      </c>
    </row>
    <row r="4172" spans="1:17" hidden="1" x14ac:dyDescent="0.25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 s="3">
        <v>40000000</v>
      </c>
      <c r="M4172" s="3">
        <v>8493890</v>
      </c>
      <c r="N4172" t="s">
        <v>2092</v>
      </c>
      <c r="O4172">
        <v>85</v>
      </c>
      <c r="P4172">
        <f>_xlfn.XLOOKUP(D:D,CPI_Index!E:E,CPI_Index!B:B)</f>
        <v>179.9</v>
      </c>
      <c r="Q4172" s="11">
        <f>M4172*(CPI_Index!$B$112/Movies!P4172)</f>
        <v>14386260.605892163</v>
      </c>
    </row>
    <row r="4173" spans="1:17" hidden="1" x14ac:dyDescent="0.25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 s="3">
        <v>13500000</v>
      </c>
      <c r="M4173" s="3">
        <v>29027914</v>
      </c>
      <c r="N4173" t="s">
        <v>12695</v>
      </c>
      <c r="O4173">
        <v>107</v>
      </c>
      <c r="P4173">
        <f>_xlfn.XLOOKUP(D:D,CPI_Index!E:E,CPI_Index!B:B)</f>
        <v>179.9</v>
      </c>
      <c r="Q4173" s="11">
        <f>M4173*(CPI_Index!$B$112/Movies!P4173)</f>
        <v>49165121.710950531</v>
      </c>
    </row>
    <row r="4174" spans="1:17" hidden="1" x14ac:dyDescent="0.25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 s="3">
        <v>1000000</v>
      </c>
      <c r="M4174" s="3">
        <v>1239183</v>
      </c>
      <c r="N4174" t="s">
        <v>12699</v>
      </c>
      <c r="O4174">
        <v>92</v>
      </c>
      <c r="P4174">
        <f>_xlfn.XLOOKUP(D:D,CPI_Index!E:E,CPI_Index!B:B)</f>
        <v>179.9</v>
      </c>
      <c r="Q4174" s="11">
        <f>M4174*(CPI_Index!$B$112/Movies!P4174)</f>
        <v>2098827.4602556974</v>
      </c>
    </row>
    <row r="4175" spans="1:17" hidden="1" x14ac:dyDescent="0.25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 s="3">
        <v>10000000</v>
      </c>
      <c r="M4175" s="3">
        <v>19576023</v>
      </c>
      <c r="N4175" t="s">
        <v>2026</v>
      </c>
      <c r="O4175">
        <v>117</v>
      </c>
      <c r="P4175">
        <f>_xlfn.XLOOKUP(D:D,CPI_Index!E:E,CPI_Index!B:B)</f>
        <v>179.9</v>
      </c>
      <c r="Q4175" s="11">
        <f>M4175*(CPI_Index!$B$112/Movies!P4175)</f>
        <v>33156276.865480822</v>
      </c>
    </row>
    <row r="4176" spans="1:17" hidden="1" x14ac:dyDescent="0.25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 s="3">
        <v>7000000</v>
      </c>
      <c r="M4176" s="3">
        <v>2704951</v>
      </c>
      <c r="N4176" t="s">
        <v>12703</v>
      </c>
      <c r="O4176">
        <v>105</v>
      </c>
      <c r="P4176">
        <f>_xlfn.XLOOKUP(D:D,CPI_Index!E:E,CPI_Index!B:B)</f>
        <v>179.9</v>
      </c>
      <c r="Q4176" s="11">
        <f>M4176*(CPI_Index!$B$112/Movies!P4176)</f>
        <v>4581426.1795441909</v>
      </c>
    </row>
    <row r="4177" spans="1:17" hidden="1" x14ac:dyDescent="0.25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 s="3">
        <v>50000000</v>
      </c>
      <c r="M4177" s="3">
        <v>31794718</v>
      </c>
      <c r="N4177" t="s">
        <v>5364</v>
      </c>
      <c r="O4177">
        <v>110</v>
      </c>
      <c r="P4177">
        <f>_xlfn.XLOOKUP(D:D,CPI_Index!E:E,CPI_Index!B:B)</f>
        <v>179.9</v>
      </c>
      <c r="Q4177" s="11">
        <f>M4177*(CPI_Index!$B$112/Movies!P4177)</f>
        <v>53851309.475264035</v>
      </c>
    </row>
    <row r="4178" spans="1:17" hidden="1" x14ac:dyDescent="0.25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 s="3">
        <v>85000000</v>
      </c>
      <c r="M4178" s="3">
        <v>78382433</v>
      </c>
      <c r="N4178" t="s">
        <v>23</v>
      </c>
      <c r="O4178">
        <v>108</v>
      </c>
      <c r="P4178">
        <f>_xlfn.XLOOKUP(D:D,CPI_Index!E:E,CPI_Index!B:B)</f>
        <v>179.9</v>
      </c>
      <c r="Q4178" s="11">
        <f>M4178*(CPI_Index!$B$112/Movies!P4178)</f>
        <v>132757795.08115619</v>
      </c>
    </row>
    <row r="4179" spans="1:17" hidden="1" x14ac:dyDescent="0.25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 s="3">
        <v>20000000</v>
      </c>
      <c r="M4179" s="3">
        <v>14946150</v>
      </c>
      <c r="N4179" t="s">
        <v>8913</v>
      </c>
      <c r="O4179">
        <v>94</v>
      </c>
      <c r="P4179">
        <f>_xlfn.XLOOKUP(D:D,CPI_Index!E:E,CPI_Index!B:B)</f>
        <v>179.9</v>
      </c>
      <c r="Q4179" s="11">
        <f>M4179*(CPI_Index!$B$112/Movies!P4179)</f>
        <v>25314574.235686492</v>
      </c>
    </row>
    <row r="4180" spans="1:17" hidden="1" x14ac:dyDescent="0.25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 s="3">
        <v>18000000</v>
      </c>
      <c r="M4180" s="3">
        <v>1073198</v>
      </c>
      <c r="N4180" t="s">
        <v>5109</v>
      </c>
      <c r="O4180">
        <v>103</v>
      </c>
      <c r="P4180">
        <f>_xlfn.XLOOKUP(D:D,CPI_Index!E:E,CPI_Index!B:B)</f>
        <v>179.9</v>
      </c>
      <c r="Q4180" s="11">
        <f>M4180*(CPI_Index!$B$112/Movies!P4180)</f>
        <v>1817695.5564202333</v>
      </c>
    </row>
    <row r="4181" spans="1:17" hidden="1" x14ac:dyDescent="0.25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 s="3">
        <v>3500000</v>
      </c>
      <c r="M4181" s="3">
        <v>3657876</v>
      </c>
      <c r="N4181" t="s">
        <v>12716</v>
      </c>
      <c r="O4181">
        <v>92</v>
      </c>
      <c r="P4181">
        <f>_xlfn.XLOOKUP(D:D,CPI_Index!E:E,CPI_Index!B:B)</f>
        <v>179.9</v>
      </c>
      <c r="Q4181" s="11">
        <f>M4181*(CPI_Index!$B$112/Movies!P4181)</f>
        <v>6195413.1028349083</v>
      </c>
    </row>
    <row r="4182" spans="1:17" hidden="1" x14ac:dyDescent="0.25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 s="3">
        <v>12000000</v>
      </c>
      <c r="M4182" s="3">
        <v>77063924</v>
      </c>
      <c r="N4182" t="s">
        <v>118</v>
      </c>
      <c r="O4182">
        <v>102</v>
      </c>
      <c r="P4182">
        <f>_xlfn.XLOOKUP(D:D,CPI_Index!E:E,CPI_Index!B:B)</f>
        <v>179.9</v>
      </c>
      <c r="Q4182" s="11">
        <f>M4182*(CPI_Index!$B$112/Movies!P4182)</f>
        <v>130524611.68871595</v>
      </c>
    </row>
    <row r="4183" spans="1:17" hidden="1" x14ac:dyDescent="0.25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 s="3">
        <v>3500000</v>
      </c>
      <c r="M4183" s="3">
        <v>41062976</v>
      </c>
      <c r="N4183" t="s">
        <v>12723</v>
      </c>
      <c r="O4183">
        <v>101</v>
      </c>
      <c r="P4183">
        <f>_xlfn.XLOOKUP(D:D,CPI_Index!E:E,CPI_Index!B:B)</f>
        <v>179.9</v>
      </c>
      <c r="Q4183" s="11">
        <f>M4183*(CPI_Index!$B$112/Movies!P4183)</f>
        <v>69549131.668704838</v>
      </c>
    </row>
    <row r="4184" spans="1:17" hidden="1" x14ac:dyDescent="0.25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 s="3">
        <v>6000000</v>
      </c>
      <c r="M4184" s="3">
        <v>16217411</v>
      </c>
      <c r="N4184" t="s">
        <v>12728</v>
      </c>
      <c r="O4184">
        <v>94</v>
      </c>
      <c r="P4184">
        <f>_xlfn.XLOOKUP(D:D,CPI_Index!E:E,CPI_Index!B:B)</f>
        <v>179.9</v>
      </c>
      <c r="Q4184" s="11">
        <f>M4184*(CPI_Index!$B$112/Movies!P4184)</f>
        <v>27467732.80544747</v>
      </c>
    </row>
    <row r="4185" spans="1:17" hidden="1" x14ac:dyDescent="0.25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 s="3">
        <v>30000000</v>
      </c>
      <c r="M4185" s="3">
        <v>13414416</v>
      </c>
      <c r="N4185" t="s">
        <v>31</v>
      </c>
      <c r="O4185">
        <v>106</v>
      </c>
      <c r="P4185">
        <f>_xlfn.XLOOKUP(D:D,CPI_Index!E:E,CPI_Index!B:B)</f>
        <v>179.9</v>
      </c>
      <c r="Q4185" s="11">
        <f>M4185*(CPI_Index!$B$112/Movies!P4185)</f>
        <v>22720247.666481379</v>
      </c>
    </row>
    <row r="4186" spans="1:17" hidden="1" x14ac:dyDescent="0.25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 s="3">
        <v>6500000</v>
      </c>
      <c r="M4186" s="3">
        <v>12633747</v>
      </c>
      <c r="N4186" t="s">
        <v>44</v>
      </c>
      <c r="O4186">
        <v>105</v>
      </c>
      <c r="P4186">
        <f>_xlfn.XLOOKUP(D:D,CPI_Index!E:E,CPI_Index!B:B)</f>
        <v>179.9</v>
      </c>
      <c r="Q4186" s="11">
        <f>M4186*(CPI_Index!$B$112/Movies!P4186)</f>
        <v>21398013.957198445</v>
      </c>
    </row>
    <row r="4187" spans="1:17" hidden="1" x14ac:dyDescent="0.25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 s="3">
        <v>25382911</v>
      </c>
      <c r="N4187" t="s">
        <v>7433</v>
      </c>
      <c r="O4187">
        <v>105</v>
      </c>
      <c r="P4187">
        <f>_xlfn.XLOOKUP(D:D,CPI_Index!E:E,CPI_Index!B:B)</f>
        <v>179.9</v>
      </c>
      <c r="Q4187" s="11">
        <f>M4187*(CPI_Index!$B$112/Movies!P4187)</f>
        <v>42991511.849360757</v>
      </c>
    </row>
    <row r="4188" spans="1:17" hidden="1" x14ac:dyDescent="0.25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 s="3">
        <v>15000000</v>
      </c>
      <c r="M4188" s="3">
        <v>12150301</v>
      </c>
      <c r="N4188" t="s">
        <v>12738</v>
      </c>
      <c r="O4188">
        <v>118</v>
      </c>
      <c r="P4188">
        <f>_xlfn.XLOOKUP(D:D,CPI_Index!E:E,CPI_Index!B:B)</f>
        <v>179.9</v>
      </c>
      <c r="Q4188" s="11">
        <f>M4188*(CPI_Index!$B$112/Movies!P4188)</f>
        <v>20579192.410783768</v>
      </c>
    </row>
    <row r="4189" spans="1:17" hidden="1" x14ac:dyDescent="0.25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 s="3">
        <v>250000</v>
      </c>
      <c r="M4189" s="3">
        <v>144008</v>
      </c>
      <c r="N4189" t="s">
        <v>12744</v>
      </c>
      <c r="O4189">
        <v>101</v>
      </c>
      <c r="P4189">
        <f>_xlfn.XLOOKUP(D:D,CPI_Index!E:E,CPI_Index!B:B)</f>
        <v>179.9</v>
      </c>
      <c r="Q4189" s="11">
        <f>M4189*(CPI_Index!$B$112/Movies!P4189)</f>
        <v>243909.04724847138</v>
      </c>
    </row>
    <row r="4190" spans="1:17" hidden="1" x14ac:dyDescent="0.25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 s="3">
        <v>20000000</v>
      </c>
      <c r="M4190" s="3">
        <v>15020293</v>
      </c>
      <c r="N4190" t="s">
        <v>8207</v>
      </c>
      <c r="O4190">
        <v>94</v>
      </c>
      <c r="P4190">
        <f>_xlfn.XLOOKUP(D:D,CPI_Index!E:E,CPI_Index!B:B)</f>
        <v>179.9</v>
      </c>
      <c r="Q4190" s="11">
        <f>M4190*(CPI_Index!$B$112/Movies!P4190)</f>
        <v>25440151.62367982</v>
      </c>
    </row>
    <row r="4191" spans="1:17" hidden="1" x14ac:dyDescent="0.25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 s="3">
        <v>21107578</v>
      </c>
      <c r="N4191" t="s">
        <v>12751</v>
      </c>
      <c r="O4191">
        <v>114</v>
      </c>
      <c r="P4191">
        <f>_xlfn.XLOOKUP(D:D,CPI_Index!E:E,CPI_Index!B:B)</f>
        <v>179.9</v>
      </c>
      <c r="Q4191" s="11">
        <f>M4191*(CPI_Index!$B$112/Movies!P4191)</f>
        <v>35750300.259032793</v>
      </c>
    </row>
    <row r="4192" spans="1:17" hidden="1" x14ac:dyDescent="0.25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 s="3">
        <v>10000000</v>
      </c>
      <c r="M4192" s="3">
        <v>3651462</v>
      </c>
      <c r="N4192" t="s">
        <v>12755</v>
      </c>
      <c r="O4192">
        <v>132</v>
      </c>
      <c r="P4192">
        <f>_xlfn.XLOOKUP(D:D,CPI_Index!E:E,CPI_Index!B:B)</f>
        <v>179.9</v>
      </c>
      <c r="Q4192" s="11">
        <f>M4192*(CPI_Index!$B$112/Movies!P4192)</f>
        <v>6184549.590883824</v>
      </c>
    </row>
    <row r="4193" spans="1:17" hidden="1" x14ac:dyDescent="0.25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 s="3">
        <v>70000000</v>
      </c>
      <c r="M4193" s="3">
        <v>66200782</v>
      </c>
      <c r="N4193" t="s">
        <v>2092</v>
      </c>
      <c r="O4193">
        <v>116</v>
      </c>
      <c r="P4193">
        <f>_xlfn.XLOOKUP(D:D,CPI_Index!E:E,CPI_Index!B:B)</f>
        <v>179.9</v>
      </c>
      <c r="Q4193" s="11">
        <f>M4193*(CPI_Index!$B$112/Movies!P4193)</f>
        <v>112125504.5881045</v>
      </c>
    </row>
    <row r="4194" spans="1:17" hidden="1" x14ac:dyDescent="0.25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 s="3">
        <v>42426583</v>
      </c>
      <c r="N4194" t="s">
        <v>12758</v>
      </c>
      <c r="O4194">
        <v>111</v>
      </c>
      <c r="P4194">
        <f>_xlfn.XLOOKUP(D:D,CPI_Index!E:E,CPI_Index!B:B)</f>
        <v>179.9</v>
      </c>
      <c r="Q4194" s="11">
        <f>M4194*(CPI_Index!$B$112/Movies!P4194)</f>
        <v>71858698.388549194</v>
      </c>
    </row>
    <row r="4195" spans="1:17" hidden="1" x14ac:dyDescent="0.25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 s="3">
        <v>10000000</v>
      </c>
      <c r="M4195" s="3">
        <v>5808941</v>
      </c>
      <c r="N4195" t="s">
        <v>12762</v>
      </c>
      <c r="O4195">
        <v>98</v>
      </c>
      <c r="P4195">
        <f>_xlfn.XLOOKUP(D:D,CPI_Index!E:E,CPI_Index!B:B)</f>
        <v>179.9</v>
      </c>
      <c r="Q4195" s="11">
        <f>M4195*(CPI_Index!$B$112/Movies!P4195)</f>
        <v>9838712.1884380206</v>
      </c>
    </row>
    <row r="4196" spans="1:17" hidden="1" x14ac:dyDescent="0.25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 s="3">
        <v>33000000</v>
      </c>
      <c r="M4196" s="3">
        <v>115035090</v>
      </c>
      <c r="N4196" t="s">
        <v>1724</v>
      </c>
      <c r="O4196">
        <v>99</v>
      </c>
      <c r="P4196">
        <f>_xlfn.XLOOKUP(D:D,CPI_Index!E:E,CPI_Index!B:B)</f>
        <v>179.9</v>
      </c>
      <c r="Q4196" s="11">
        <f>M4196*(CPI_Index!$B$112/Movies!P4196)</f>
        <v>194837086.84269038</v>
      </c>
    </row>
    <row r="4197" spans="1:17" hidden="1" x14ac:dyDescent="0.25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 s="3">
        <v>30000000</v>
      </c>
      <c r="M4197" s="3">
        <v>27674124</v>
      </c>
      <c r="N4197" t="s">
        <v>3744</v>
      </c>
      <c r="O4197">
        <v>101</v>
      </c>
      <c r="P4197">
        <f>_xlfn.XLOOKUP(D:D,CPI_Index!E:E,CPI_Index!B:B)</f>
        <v>179.9</v>
      </c>
      <c r="Q4197" s="11">
        <f>M4197*(CPI_Index!$B$112/Movies!P4197)</f>
        <v>46872182.227904394</v>
      </c>
    </row>
    <row r="4198" spans="1:17" hidden="1" x14ac:dyDescent="0.25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 s="3">
        <v>65000000</v>
      </c>
      <c r="M4198" s="3">
        <v>172855065</v>
      </c>
      <c r="N4198" t="s">
        <v>1724</v>
      </c>
      <c r="O4198">
        <v>104</v>
      </c>
      <c r="P4198">
        <f>_xlfn.XLOOKUP(D:D,CPI_Index!E:E,CPI_Index!B:B)</f>
        <v>179.9</v>
      </c>
      <c r="Q4198" s="11">
        <f>M4198*(CPI_Index!$B$112/Movies!P4198)</f>
        <v>292767861.62034464</v>
      </c>
    </row>
    <row r="4199" spans="1:17" hidden="1" x14ac:dyDescent="0.25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 s="3">
        <v>4412203</v>
      </c>
      <c r="N4199" t="s">
        <v>12769</v>
      </c>
      <c r="O4199">
        <v>103</v>
      </c>
      <c r="P4199">
        <f>_xlfn.XLOOKUP(D:D,CPI_Index!E:E,CPI_Index!B:B)</f>
        <v>179.9</v>
      </c>
      <c r="Q4199" s="11">
        <f>M4199*(CPI_Index!$B$112/Movies!P4199)</f>
        <v>7473030.8732629241</v>
      </c>
    </row>
    <row r="4200" spans="1:17" hidden="1" x14ac:dyDescent="0.25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 s="3">
        <v>14000000</v>
      </c>
      <c r="M4200" s="3">
        <v>6413915</v>
      </c>
      <c r="N4200" t="s">
        <v>10036</v>
      </c>
      <c r="O4200">
        <v>86</v>
      </c>
      <c r="P4200">
        <f>_xlfn.XLOOKUP(D:D,CPI_Index!E:E,CPI_Index!B:B)</f>
        <v>179.9</v>
      </c>
      <c r="Q4200" s="11">
        <f>M4200*(CPI_Index!$B$112/Movies!P4200)</f>
        <v>10863367.984991662</v>
      </c>
    </row>
    <row r="4201" spans="1:17" hidden="1" x14ac:dyDescent="0.25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 s="3">
        <v>12000000</v>
      </c>
      <c r="M4201" s="3">
        <v>12517488</v>
      </c>
      <c r="N4201" t="s">
        <v>12777</v>
      </c>
      <c r="O4201">
        <v>93</v>
      </c>
      <c r="P4201">
        <f>_xlfn.XLOOKUP(D:D,CPI_Index!E:E,CPI_Index!B:B)</f>
        <v>179.9</v>
      </c>
      <c r="Q4201" s="11">
        <f>M4201*(CPI_Index!$B$112/Movies!P4201)</f>
        <v>21201103.9110617</v>
      </c>
    </row>
    <row r="4202" spans="1:17" hidden="1" x14ac:dyDescent="0.25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 s="3">
        <v>35000000</v>
      </c>
      <c r="M4202" s="3">
        <v>18012097</v>
      </c>
      <c r="N4202" t="s">
        <v>1724</v>
      </c>
      <c r="O4202">
        <v>88</v>
      </c>
      <c r="P4202">
        <f>_xlfn.XLOOKUP(D:D,CPI_Index!E:E,CPI_Index!B:B)</f>
        <v>179.9</v>
      </c>
      <c r="Q4202" s="11">
        <f>M4202*(CPI_Index!$B$112/Movies!P4202)</f>
        <v>30507426.102834906</v>
      </c>
    </row>
    <row r="4203" spans="1:17" hidden="1" x14ac:dyDescent="0.25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 s="3">
        <v>15000000</v>
      </c>
      <c r="M4203" s="3">
        <v>26306533</v>
      </c>
      <c r="N4203" t="s">
        <v>2026</v>
      </c>
      <c r="O4203">
        <v>95</v>
      </c>
      <c r="P4203">
        <f>_xlfn.XLOOKUP(D:D,CPI_Index!E:E,CPI_Index!B:B)</f>
        <v>179.9</v>
      </c>
      <c r="Q4203" s="11">
        <f>M4203*(CPI_Index!$B$112/Movies!P4203)</f>
        <v>44555867.73262924</v>
      </c>
    </row>
    <row r="4204" spans="1:17" hidden="1" x14ac:dyDescent="0.25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 s="3">
        <v>25000000</v>
      </c>
      <c r="M4204" s="3">
        <v>12302219</v>
      </c>
      <c r="N4204" t="s">
        <v>44</v>
      </c>
      <c r="O4204">
        <v>99</v>
      </c>
      <c r="P4204">
        <f>_xlfn.XLOOKUP(D:D,CPI_Index!E:E,CPI_Index!B:B)</f>
        <v>179.9</v>
      </c>
      <c r="Q4204" s="11">
        <f>M4204*(CPI_Index!$B$112/Movies!P4204)</f>
        <v>20836498.773207337</v>
      </c>
    </row>
    <row r="4205" spans="1:17" hidden="1" x14ac:dyDescent="0.25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 s="3">
        <v>3500000</v>
      </c>
      <c r="M4205" s="3">
        <v>254683</v>
      </c>
      <c r="N4205" t="s">
        <v>12790</v>
      </c>
      <c r="O4205">
        <v>103</v>
      </c>
      <c r="P4205">
        <f>_xlfn.XLOOKUP(D:D,CPI_Index!E:E,CPI_Index!B:B)</f>
        <v>179.9</v>
      </c>
      <c r="Q4205" s="11">
        <f>M4205*(CPI_Index!$B$112/Movies!P4205)</f>
        <v>431361.36798221234</v>
      </c>
    </row>
    <row r="4206" spans="1:17" hidden="1" x14ac:dyDescent="0.25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 s="3">
        <v>33272835</v>
      </c>
      <c r="N4206" t="s">
        <v>12795</v>
      </c>
      <c r="O4206">
        <v>122</v>
      </c>
      <c r="P4206">
        <f>_xlfn.XLOOKUP(D:D,CPI_Index!E:E,CPI_Index!B:B)</f>
        <v>179.9</v>
      </c>
      <c r="Q4206" s="11">
        <f>M4206*(CPI_Index!$B$112/Movies!P4206)</f>
        <v>56354823.927181765</v>
      </c>
    </row>
    <row r="4207" spans="1:17" hidden="1" x14ac:dyDescent="0.25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 s="3">
        <v>26000000</v>
      </c>
      <c r="M4207" s="3">
        <v>38793283</v>
      </c>
      <c r="N4207" t="s">
        <v>44</v>
      </c>
      <c r="O4207">
        <v>94</v>
      </c>
      <c r="P4207">
        <f>_xlfn.XLOOKUP(D:D,CPI_Index!E:E,CPI_Index!B:B)</f>
        <v>179.9</v>
      </c>
      <c r="Q4207" s="11">
        <f>M4207*(CPI_Index!$B$112/Movies!P4207)</f>
        <v>65704910.117287382</v>
      </c>
    </row>
    <row r="4208" spans="1:17" hidden="1" x14ac:dyDescent="0.25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 s="3">
        <v>308552</v>
      </c>
      <c r="N4208" t="s">
        <v>6790</v>
      </c>
      <c r="O4208">
        <v>113</v>
      </c>
      <c r="P4208">
        <f>_xlfn.XLOOKUP(D:D,CPI_Index!E:E,CPI_Index!B:B)</f>
        <v>179.9</v>
      </c>
      <c r="Q4208" s="11">
        <f>M4208*(CPI_Index!$B$112/Movies!P4208)</f>
        <v>522600.30239021679</v>
      </c>
    </row>
    <row r="4209" spans="1:17" hidden="1" x14ac:dyDescent="0.25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 s="3">
        <v>20000000</v>
      </c>
      <c r="M4209" s="3">
        <v>115121981</v>
      </c>
      <c r="N4209" t="s">
        <v>5943</v>
      </c>
      <c r="O4209">
        <v>72</v>
      </c>
      <c r="P4209">
        <f>_xlfn.XLOOKUP(D:D,CPI_Index!E:E,CPI_Index!B:B)</f>
        <v>179.9</v>
      </c>
      <c r="Q4209" s="11">
        <f>M4209*(CPI_Index!$B$112/Movies!P4209)</f>
        <v>194984255.75708726</v>
      </c>
    </row>
    <row r="4210" spans="1:17" hidden="1" x14ac:dyDescent="0.25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 s="3">
        <v>8690168</v>
      </c>
      <c r="N4210" t="s">
        <v>12809</v>
      </c>
      <c r="O4210">
        <v>99</v>
      </c>
      <c r="P4210">
        <f>_xlfn.XLOOKUP(D:D,CPI_Index!E:E,CPI_Index!B:B)</f>
        <v>179.9</v>
      </c>
      <c r="Q4210" s="11">
        <f>M4210*(CPI_Index!$B$112/Movies!P4210)</f>
        <v>14718700.331295164</v>
      </c>
    </row>
    <row r="4211" spans="1:17" hidden="1" x14ac:dyDescent="0.25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 s="3">
        <v>4000000</v>
      </c>
      <c r="M4211" s="3">
        <v>563711</v>
      </c>
      <c r="N4211" t="s">
        <v>12457</v>
      </c>
      <c r="O4211">
        <v>99</v>
      </c>
      <c r="P4211">
        <f>_xlfn.XLOOKUP(D:D,CPI_Index!E:E,CPI_Index!B:B)</f>
        <v>179.9</v>
      </c>
      <c r="Q4211" s="11">
        <f>M4211*(CPI_Index!$B$112/Movies!P4211)</f>
        <v>954767.88048916066</v>
      </c>
    </row>
    <row r="4212" spans="1:17" hidden="1" x14ac:dyDescent="0.25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 s="3">
        <v>40000000</v>
      </c>
      <c r="M4212" s="3">
        <v>18902015</v>
      </c>
      <c r="N4212" t="s">
        <v>9267</v>
      </c>
      <c r="O4212">
        <v>101</v>
      </c>
      <c r="P4212">
        <f>_xlfn.XLOOKUP(D:D,CPI_Index!E:E,CPI_Index!B:B)</f>
        <v>179.9</v>
      </c>
      <c r="Q4212" s="11">
        <f>M4212*(CPI_Index!$B$112/Movies!P4212)</f>
        <v>32014696.889938854</v>
      </c>
    </row>
    <row r="4213" spans="1:17" hidden="1" x14ac:dyDescent="0.25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 s="3">
        <v>772336</v>
      </c>
      <c r="N4213" t="s">
        <v>12818</v>
      </c>
      <c r="O4213">
        <v>97</v>
      </c>
      <c r="P4213">
        <f>_xlfn.XLOOKUP(D:D,CPI_Index!E:E,CPI_Index!B:B)</f>
        <v>179.9</v>
      </c>
      <c r="Q4213" s="11">
        <f>M4213*(CPI_Index!$B$112/Movies!P4213)</f>
        <v>1308119.9510839356</v>
      </c>
    </row>
    <row r="4214" spans="1:17" hidden="1" x14ac:dyDescent="0.25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 s="3">
        <v>12000000</v>
      </c>
      <c r="M4214" s="3">
        <v>1440653</v>
      </c>
      <c r="N4214" t="s">
        <v>12822</v>
      </c>
      <c r="O4214">
        <v>97</v>
      </c>
      <c r="P4214">
        <f>_xlfn.XLOOKUP(D:D,CPI_Index!E:E,CPI_Index!B:B)</f>
        <v>179.9</v>
      </c>
      <c r="Q4214" s="11">
        <f>M4214*(CPI_Index!$B$112/Movies!P4214)</f>
        <v>2440060.9733185102</v>
      </c>
    </row>
    <row r="4215" spans="1:17" hidden="1" x14ac:dyDescent="0.25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 s="3">
        <v>10600000</v>
      </c>
      <c r="M4215" s="3">
        <v>33988736</v>
      </c>
      <c r="N4215" t="s">
        <v>12827</v>
      </c>
      <c r="O4215">
        <v>88</v>
      </c>
      <c r="P4215">
        <f>_xlfn.XLOOKUP(D:D,CPI_Index!E:E,CPI_Index!B:B)</f>
        <v>179.9</v>
      </c>
      <c r="Q4215" s="11">
        <f>M4215*(CPI_Index!$B$112/Movies!P4215)</f>
        <v>57567358.861589774</v>
      </c>
    </row>
    <row r="4216" spans="1:17" hidden="1" x14ac:dyDescent="0.25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 s="3">
        <v>60000000</v>
      </c>
      <c r="M4216" s="3">
        <v>55003135</v>
      </c>
      <c r="N4216" t="s">
        <v>23</v>
      </c>
      <c r="O4216">
        <v>96</v>
      </c>
      <c r="P4216">
        <f>_xlfn.XLOOKUP(D:D,CPI_Index!E:E,CPI_Index!B:B)</f>
        <v>179.9</v>
      </c>
      <c r="Q4216" s="11">
        <f>M4216*(CPI_Index!$B$112/Movies!P4216)</f>
        <v>93159840.10283491</v>
      </c>
    </row>
    <row r="4217" spans="1:17" hidden="1" x14ac:dyDescent="0.25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 s="3">
        <v>10000000</v>
      </c>
      <c r="M4217" s="3">
        <v>38068353</v>
      </c>
      <c r="N4217" t="s">
        <v>9439</v>
      </c>
      <c r="O4217">
        <v>98</v>
      </c>
      <c r="P4217">
        <f>_xlfn.XLOOKUP(D:D,CPI_Index!E:E,CPI_Index!B:B)</f>
        <v>179.9</v>
      </c>
      <c r="Q4217" s="11">
        <f>M4217*(CPI_Index!$B$112/Movies!P4217)</f>
        <v>64477082.596442468</v>
      </c>
    </row>
    <row r="4218" spans="1:17" hidden="1" x14ac:dyDescent="0.25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 s="3">
        <v>462976</v>
      </c>
      <c r="N4218" t="s">
        <v>12833</v>
      </c>
      <c r="O4218">
        <v>129</v>
      </c>
      <c r="P4218">
        <f>_xlfn.XLOOKUP(D:D,CPI_Index!E:E,CPI_Index!B:B)</f>
        <v>179.9</v>
      </c>
      <c r="Q4218" s="11">
        <f>M4218*(CPI_Index!$B$112/Movies!P4218)</f>
        <v>784151.12395775435</v>
      </c>
    </row>
    <row r="4219" spans="1:17" hidden="1" x14ac:dyDescent="0.25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 s="3">
        <v>25000000</v>
      </c>
      <c r="M4219" s="3">
        <v>60694737</v>
      </c>
      <c r="N4219" t="s">
        <v>44</v>
      </c>
      <c r="O4219">
        <v>85</v>
      </c>
      <c r="P4219">
        <f>_xlfn.XLOOKUP(D:D,CPI_Index!E:E,CPI_Index!B:B)</f>
        <v>179.9</v>
      </c>
      <c r="Q4219" s="11">
        <f>M4219*(CPI_Index!$B$112/Movies!P4219)</f>
        <v>102799813.02890494</v>
      </c>
    </row>
    <row r="4220" spans="1:17" hidden="1" x14ac:dyDescent="0.25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 s="3">
        <v>100000000</v>
      </c>
      <c r="M4220" s="3">
        <v>7103973</v>
      </c>
      <c r="N4220" t="s">
        <v>5109</v>
      </c>
      <c r="O4220">
        <v>95</v>
      </c>
      <c r="P4220">
        <f>_xlfn.XLOOKUP(D:D,CPI_Index!E:E,CPI_Index!B:B)</f>
        <v>179.9</v>
      </c>
      <c r="Q4220" s="11">
        <f>M4220*(CPI_Index!$B$112/Movies!P4220)</f>
        <v>12032132.146192329</v>
      </c>
    </row>
    <row r="4221" spans="1:17" hidden="1" x14ac:dyDescent="0.25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 s="3">
        <v>1758689</v>
      </c>
      <c r="N4221" t="s">
        <v>12842</v>
      </c>
      <c r="O4221">
        <v>107</v>
      </c>
      <c r="P4221">
        <f>_xlfn.XLOOKUP(D:D,CPI_Index!E:E,CPI_Index!B:B)</f>
        <v>179.9</v>
      </c>
      <c r="Q4221" s="11">
        <f>M4221*(CPI_Index!$B$112/Movies!P4221)</f>
        <v>2978724.5041689826</v>
      </c>
    </row>
    <row r="4222" spans="1:17" hidden="1" x14ac:dyDescent="0.25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 s="3">
        <v>34000000</v>
      </c>
      <c r="M4222" s="3">
        <v>23833131</v>
      </c>
      <c r="N4222" t="s">
        <v>10761</v>
      </c>
      <c r="O4222">
        <v>76</v>
      </c>
      <c r="P4222">
        <f>_xlfn.XLOOKUP(D:D,CPI_Index!E:E,CPI_Index!B:B)</f>
        <v>179.9</v>
      </c>
      <c r="Q4222" s="11">
        <f>M4222*(CPI_Index!$B$112/Movies!P4222)</f>
        <v>40366620.431906611</v>
      </c>
    </row>
    <row r="4223" spans="1:17" hidden="1" x14ac:dyDescent="0.25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 s="3">
        <v>2000000</v>
      </c>
      <c r="M4223" s="3">
        <v>3438804</v>
      </c>
      <c r="N4223" t="s">
        <v>3744</v>
      </c>
      <c r="O4223">
        <v>101</v>
      </c>
      <c r="P4223">
        <f>_xlfn.XLOOKUP(D:D,CPI_Index!E:E,CPI_Index!B:B)</f>
        <v>179.9</v>
      </c>
      <c r="Q4223" s="11">
        <f>M4223*(CPI_Index!$B$112/Movies!P4223)</f>
        <v>5824366.7526403554</v>
      </c>
    </row>
    <row r="4224" spans="1:17" hidden="1" x14ac:dyDescent="0.25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 s="3">
        <v>21000000</v>
      </c>
      <c r="M4224" s="3">
        <v>10011050</v>
      </c>
      <c r="N4224" t="s">
        <v>2092</v>
      </c>
      <c r="O4224">
        <v>117</v>
      </c>
      <c r="P4224">
        <f>_xlfn.XLOOKUP(D:D,CPI_Index!E:E,CPI_Index!B:B)</f>
        <v>179.9</v>
      </c>
      <c r="Q4224" s="11">
        <f>M4224*(CPI_Index!$B$112/Movies!P4224)</f>
        <v>16955902.918287937</v>
      </c>
    </row>
    <row r="4225" spans="1:17" hidden="1" x14ac:dyDescent="0.25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 s="3">
        <v>13000000</v>
      </c>
      <c r="M4225" s="3">
        <v>19233280</v>
      </c>
      <c r="N4225" t="s">
        <v>10875</v>
      </c>
      <c r="O4225">
        <v>98</v>
      </c>
      <c r="P4225">
        <f>_xlfn.XLOOKUP(D:D,CPI_Index!E:E,CPI_Index!B:B)</f>
        <v>179.9</v>
      </c>
      <c r="Q4225" s="11">
        <f>M4225*(CPI_Index!$B$112/Movies!P4225)</f>
        <v>32575766.625903279</v>
      </c>
    </row>
    <row r="4226" spans="1:17" hidden="1" x14ac:dyDescent="0.25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 s="3">
        <v>40000000</v>
      </c>
      <c r="M4226" s="3">
        <v>16872671</v>
      </c>
      <c r="N4226" t="s">
        <v>8625</v>
      </c>
      <c r="O4226">
        <v>103</v>
      </c>
      <c r="P4226">
        <f>_xlfn.XLOOKUP(D:D,CPI_Index!E:E,CPI_Index!B:B)</f>
        <v>179.9</v>
      </c>
      <c r="Q4226" s="11">
        <f>M4226*(CPI_Index!$B$112/Movies!P4226)</f>
        <v>28577558.942190107</v>
      </c>
    </row>
    <row r="4227" spans="1:17" hidden="1" x14ac:dyDescent="0.25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 s="3">
        <v>85000000</v>
      </c>
      <c r="M4227" s="3">
        <v>77885672</v>
      </c>
      <c r="N4227" t="s">
        <v>12855</v>
      </c>
      <c r="O4227">
        <v>95</v>
      </c>
      <c r="P4227">
        <f>_xlfn.XLOOKUP(D:D,CPI_Index!E:E,CPI_Index!B:B)</f>
        <v>179.9</v>
      </c>
      <c r="Q4227" s="11">
        <f>M4227*(CPI_Index!$B$112/Movies!P4227)</f>
        <v>131916421.66981657</v>
      </c>
    </row>
    <row r="4228" spans="1:17" hidden="1" x14ac:dyDescent="0.25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 s="3">
        <v>1692272</v>
      </c>
      <c r="N4228" t="s">
        <v>12860</v>
      </c>
      <c r="O4228">
        <v>113</v>
      </c>
      <c r="P4228">
        <f>_xlfn.XLOOKUP(D:D,CPI_Index!E:E,CPI_Index!B:B)</f>
        <v>179.9</v>
      </c>
      <c r="Q4228" s="11">
        <f>M4228*(CPI_Index!$B$112/Movies!P4228)</f>
        <v>2866232.7871039468</v>
      </c>
    </row>
    <row r="4229" spans="1:17" hidden="1" x14ac:dyDescent="0.25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 s="3">
        <v>1200000</v>
      </c>
      <c r="M4229" s="3">
        <v>68716</v>
      </c>
      <c r="N4229" t="s">
        <v>8376</v>
      </c>
      <c r="O4229">
        <v>99</v>
      </c>
      <c r="P4229">
        <f>_xlfn.XLOOKUP(D:D,CPI_Index!E:E,CPI_Index!B:B)</f>
        <v>179.9</v>
      </c>
      <c r="Q4229" s="11">
        <f>M4229*(CPI_Index!$B$112/Movies!P4229)</f>
        <v>116385.57643135075</v>
      </c>
    </row>
    <row r="4230" spans="1:17" hidden="1" x14ac:dyDescent="0.25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 s="3">
        <v>411830</v>
      </c>
      <c r="N4230" t="s">
        <v>11703</v>
      </c>
      <c r="O4230">
        <v>92</v>
      </c>
      <c r="P4230">
        <f>_xlfn.XLOOKUP(D:D,CPI_Index!E:E,CPI_Index!B:B)</f>
        <v>179.9</v>
      </c>
      <c r="Q4230" s="11">
        <f>M4230*(CPI_Index!$B$112/Movies!P4230)</f>
        <v>697524.18565869925</v>
      </c>
    </row>
    <row r="4231" spans="1:17" hidden="1" x14ac:dyDescent="0.25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 s="3">
        <v>70000000</v>
      </c>
      <c r="M4231" s="3">
        <v>20154899</v>
      </c>
      <c r="N4231" t="s">
        <v>10705</v>
      </c>
      <c r="O4231">
        <v>91</v>
      </c>
      <c r="P4231">
        <f>_xlfn.XLOOKUP(D:D,CPI_Index!E:E,CPI_Index!B:B)</f>
        <v>179.9</v>
      </c>
      <c r="Q4231" s="11">
        <f>M4231*(CPI_Index!$B$112/Movies!P4231)</f>
        <v>34136729.990550302</v>
      </c>
    </row>
    <row r="4232" spans="1:17" hidden="1" x14ac:dyDescent="0.25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 s="3">
        <v>8000000</v>
      </c>
      <c r="M4232" s="3">
        <v>28316451</v>
      </c>
      <c r="N4232" t="s">
        <v>9439</v>
      </c>
      <c r="O4232">
        <v>109</v>
      </c>
      <c r="P4232">
        <f>_xlfn.XLOOKUP(D:D,CPI_Index!E:E,CPI_Index!B:B)</f>
        <v>179.9</v>
      </c>
      <c r="Q4232" s="11">
        <f>M4232*(CPI_Index!$B$112/Movies!P4232)</f>
        <v>47960103.500277929</v>
      </c>
    </row>
    <row r="4233" spans="1:17" hidden="1" x14ac:dyDescent="0.25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 s="3">
        <v>10000000</v>
      </c>
      <c r="M4233" s="3">
        <v>6282446</v>
      </c>
      <c r="N4233" t="s">
        <v>12871</v>
      </c>
      <c r="O4233">
        <v>96</v>
      </c>
      <c r="P4233">
        <f>_xlfn.XLOOKUP(D:D,CPI_Index!E:E,CPI_Index!B:B)</f>
        <v>179.9</v>
      </c>
      <c r="Q4233" s="11">
        <f>M4233*(CPI_Index!$B$112/Movies!P4233)</f>
        <v>10640696.476931628</v>
      </c>
    </row>
    <row r="4234" spans="1:17" hidden="1" x14ac:dyDescent="0.25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 s="3">
        <v>44310395</v>
      </c>
      <c r="N4234" t="s">
        <v>9546</v>
      </c>
      <c r="O4234">
        <v>108</v>
      </c>
      <c r="P4234">
        <f>_xlfn.XLOOKUP(D:D,CPI_Index!E:E,CPI_Index!B:B)</f>
        <v>179.9</v>
      </c>
      <c r="Q4234" s="11">
        <f>M4234*(CPI_Index!$B$112/Movies!P4234)</f>
        <v>75049346.06170094</v>
      </c>
    </row>
    <row r="4235" spans="1:17" hidden="1" x14ac:dyDescent="0.25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 s="3">
        <v>12500000</v>
      </c>
      <c r="M4235" s="3">
        <v>16318449</v>
      </c>
      <c r="N4235" t="s">
        <v>6331</v>
      </c>
      <c r="O4235">
        <v>109</v>
      </c>
      <c r="P4235">
        <f>_xlfn.XLOOKUP(D:D,CPI_Index!E:E,CPI_Index!B:B)</f>
        <v>179.9</v>
      </c>
      <c r="Q4235" s="11">
        <f>M4235*(CPI_Index!$B$112/Movies!P4235)</f>
        <v>27638862.758754864</v>
      </c>
    </row>
    <row r="4236" spans="1:17" hidden="1" x14ac:dyDescent="0.25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 s="3">
        <v>9000000</v>
      </c>
      <c r="M4236" s="3">
        <v>2845696</v>
      </c>
      <c r="N4236" t="s">
        <v>10610</v>
      </c>
      <c r="O4236">
        <v>128</v>
      </c>
      <c r="P4236">
        <f>_xlfn.XLOOKUP(D:D,CPI_Index!E:E,CPI_Index!B:B)</f>
        <v>179.9</v>
      </c>
      <c r="Q4236" s="11">
        <f>M4236*(CPI_Index!$B$112/Movies!P4236)</f>
        <v>4819808.6225680932</v>
      </c>
    </row>
    <row r="4237" spans="1:17" hidden="1" x14ac:dyDescent="0.25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 s="3">
        <v>3633509</v>
      </c>
      <c r="N4237" t="s">
        <v>12881</v>
      </c>
      <c r="O4237">
        <v>106</v>
      </c>
      <c r="P4237">
        <f>_xlfn.XLOOKUP(D:D,CPI_Index!E:E,CPI_Index!B:B)</f>
        <v>179.9</v>
      </c>
      <c r="Q4237" s="11">
        <f>M4237*(CPI_Index!$B$112/Movies!P4237)</f>
        <v>6154142.2584769316</v>
      </c>
    </row>
    <row r="4238" spans="1:17" hidden="1" x14ac:dyDescent="0.25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 s="3">
        <v>3000000</v>
      </c>
      <c r="M4238" s="3">
        <v>7777790</v>
      </c>
      <c r="N4238" t="s">
        <v>12886</v>
      </c>
      <c r="O4238">
        <v>90</v>
      </c>
      <c r="P4238">
        <f>_xlfn.XLOOKUP(D:D,CPI_Index!E:E,CPI_Index!B:B)</f>
        <v>179.9</v>
      </c>
      <c r="Q4238" s="11">
        <f>M4238*(CPI_Index!$B$112/Movies!P4238)</f>
        <v>13173388.621456364</v>
      </c>
    </row>
    <row r="4239" spans="1:17" hidden="1" x14ac:dyDescent="0.25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 s="3">
        <v>12000000</v>
      </c>
      <c r="M4239" s="3">
        <v>33082548</v>
      </c>
      <c r="N4239" t="s">
        <v>118</v>
      </c>
      <c r="O4239">
        <v>90</v>
      </c>
      <c r="P4239">
        <f>_xlfn.XLOOKUP(D:D,CPI_Index!E:E,CPI_Index!B:B)</f>
        <v>179.9</v>
      </c>
      <c r="Q4239" s="11">
        <f>M4239*(CPI_Index!$B$112/Movies!P4239)</f>
        <v>56032531.270705946</v>
      </c>
    </row>
    <row r="4240" spans="1:17" hidden="1" x14ac:dyDescent="0.25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 s="3">
        <v>25000000</v>
      </c>
      <c r="M4240" s="3">
        <v>14815898</v>
      </c>
      <c r="N4240" t="s">
        <v>12695</v>
      </c>
      <c r="O4240">
        <v>102</v>
      </c>
      <c r="P4240">
        <f>_xlfn.XLOOKUP(D:D,CPI_Index!E:E,CPI_Index!B:B)</f>
        <v>179.9</v>
      </c>
      <c r="Q4240" s="11">
        <f>M4240*(CPI_Index!$B$112/Movies!P4240)</f>
        <v>25093963.98332407</v>
      </c>
    </row>
    <row r="4241" spans="1:17" hidden="1" x14ac:dyDescent="0.25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 s="3">
        <v>40000000</v>
      </c>
      <c r="M4241" s="3">
        <v>29676703</v>
      </c>
      <c r="N4241" t="s">
        <v>10705</v>
      </c>
      <c r="O4241">
        <v>108</v>
      </c>
      <c r="P4241">
        <f>_xlfn.XLOOKUP(D:D,CPI_Index!E:E,CPI_Index!B:B)</f>
        <v>179.9</v>
      </c>
      <c r="Q4241" s="11">
        <f>M4241*(CPI_Index!$B$112/Movies!P4241)</f>
        <v>50263987.793774322</v>
      </c>
    </row>
    <row r="4242" spans="1:17" hidden="1" x14ac:dyDescent="0.25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 s="3">
        <v>11000000</v>
      </c>
      <c r="M4242" s="3">
        <v>4247089</v>
      </c>
      <c r="N4242" t="s">
        <v>3744</v>
      </c>
      <c r="O4242">
        <v>97</v>
      </c>
      <c r="P4242">
        <f>_xlfn.XLOOKUP(D:D,CPI_Index!E:E,CPI_Index!B:B)</f>
        <v>179.9</v>
      </c>
      <c r="Q4242" s="11">
        <f>M4242*(CPI_Index!$B$112/Movies!P4242)</f>
        <v>7193374.1984435795</v>
      </c>
    </row>
    <row r="4243" spans="1:17" hidden="1" x14ac:dyDescent="0.25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 s="3">
        <v>104130</v>
      </c>
      <c r="N4243" t="s">
        <v>12898</v>
      </c>
      <c r="O4243">
        <v>91</v>
      </c>
      <c r="P4243">
        <f>_xlfn.XLOOKUP(D:D,CPI_Index!E:E,CPI_Index!B:B)</f>
        <v>179.9</v>
      </c>
      <c r="Q4243" s="11">
        <f>M4243*(CPI_Index!$B$112/Movies!P4243)</f>
        <v>176366.93162868259</v>
      </c>
    </row>
    <row r="4244" spans="1:17" hidden="1" x14ac:dyDescent="0.25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 s="3">
        <v>132221</v>
      </c>
      <c r="N4244" t="s">
        <v>12457</v>
      </c>
      <c r="O4244">
        <v>110</v>
      </c>
      <c r="P4244">
        <f>_xlfn.XLOOKUP(D:D,CPI_Index!E:E,CPI_Index!B:B)</f>
        <v>179.9</v>
      </c>
      <c r="Q4244" s="11">
        <f>M4244*(CPI_Index!$B$112/Movies!P4244)</f>
        <v>223945.18454697053</v>
      </c>
    </row>
    <row r="4245" spans="1:17" hidden="1" x14ac:dyDescent="0.25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 s="3">
        <v>30000000</v>
      </c>
      <c r="M4245" s="3">
        <v>180906076</v>
      </c>
      <c r="N4245" t="s">
        <v>3744</v>
      </c>
      <c r="O4245">
        <v>111</v>
      </c>
      <c r="P4245">
        <f>_xlfn.XLOOKUP(D:D,CPI_Index!E:E,CPI_Index!B:B)</f>
        <v>184</v>
      </c>
      <c r="Q4245" s="11">
        <f>M4245*(CPI_Index!$B$112/Movies!P4245)</f>
        <v>299576529.11521739</v>
      </c>
    </row>
    <row r="4246" spans="1:17" hidden="1" x14ac:dyDescent="0.25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 s="3">
        <v>140000000</v>
      </c>
      <c r="M4246" s="3">
        <v>654264015</v>
      </c>
      <c r="N4246" t="s">
        <v>1724</v>
      </c>
      <c r="O4246">
        <v>143</v>
      </c>
      <c r="P4246">
        <f>_xlfn.XLOOKUP(D:D,CPI_Index!E:E,CPI_Index!B:B)</f>
        <v>184</v>
      </c>
      <c r="Q4246" s="11">
        <f>M4246*(CPI_Index!$B$112/Movies!P4246)</f>
        <v>1083446985.7092392</v>
      </c>
    </row>
    <row r="4247" spans="1:17" hidden="1" x14ac:dyDescent="0.25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 s="3">
        <v>94000000</v>
      </c>
      <c r="M4247" s="3">
        <v>1146030912</v>
      </c>
      <c r="N4247" t="s">
        <v>2026</v>
      </c>
      <c r="O4247">
        <v>201</v>
      </c>
      <c r="P4247">
        <f>_xlfn.XLOOKUP(D:D,CPI_Index!E:E,CPI_Index!B:B)</f>
        <v>184</v>
      </c>
      <c r="Q4247" s="11">
        <f>M4247*(CPI_Index!$B$112/Movies!P4247)</f>
        <v>1897802276.5565217</v>
      </c>
    </row>
    <row r="4248" spans="1:17" hidden="1" x14ac:dyDescent="0.25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 s="3">
        <v>24000000</v>
      </c>
      <c r="M4248" s="3">
        <v>87135520</v>
      </c>
      <c r="N4248" t="s">
        <v>9686</v>
      </c>
      <c r="O4248">
        <v>88</v>
      </c>
      <c r="P4248">
        <f>_xlfn.XLOOKUP(D:D,CPI_Index!E:E,CPI_Index!B:B)</f>
        <v>184</v>
      </c>
      <c r="Q4248" s="11">
        <f>M4248*(CPI_Index!$B$112/Movies!P4248)</f>
        <v>144294526.86956522</v>
      </c>
    </row>
    <row r="4249" spans="1:17" hidden="1" x14ac:dyDescent="0.25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 s="3">
        <v>25000000</v>
      </c>
      <c r="M4249" s="3">
        <v>156595191</v>
      </c>
      <c r="N4249" t="s">
        <v>23</v>
      </c>
      <c r="O4249">
        <v>138</v>
      </c>
      <c r="P4249">
        <f>_xlfn.XLOOKUP(D:D,CPI_Index!E:E,CPI_Index!B:B)</f>
        <v>184</v>
      </c>
      <c r="Q4249" s="11">
        <f>M4249*(CPI_Index!$B$112/Movies!P4249)</f>
        <v>259318232.05271739</v>
      </c>
    </row>
    <row r="4250" spans="1:17" hidden="1" x14ac:dyDescent="0.25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 s="3">
        <v>40000000</v>
      </c>
      <c r="M4250" s="3">
        <v>245203167</v>
      </c>
      <c r="N4250" t="s">
        <v>61</v>
      </c>
      <c r="O4250">
        <v>135</v>
      </c>
      <c r="P4250">
        <f>_xlfn.XLOOKUP(D:D,CPI_Index!E:E,CPI_Index!B:B)</f>
        <v>184</v>
      </c>
      <c r="Q4250" s="11">
        <f>M4250*(CPI_Index!$B$112/Movies!P4250)</f>
        <v>406051114.04836959</v>
      </c>
    </row>
    <row r="4251" spans="1:17" hidden="1" x14ac:dyDescent="0.25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 s="3">
        <v>38000000</v>
      </c>
      <c r="M4251" s="3">
        <v>38955598</v>
      </c>
      <c r="N4251" t="s">
        <v>61</v>
      </c>
      <c r="O4251">
        <v>130</v>
      </c>
      <c r="P4251">
        <f>_xlfn.XLOOKUP(D:D,CPI_Index!E:E,CPI_Index!B:B)</f>
        <v>184</v>
      </c>
      <c r="Q4251" s="11">
        <f>M4251*(CPI_Index!$B$112/Movies!P4251)</f>
        <v>64509623.427173913</v>
      </c>
    </row>
    <row r="4252" spans="1:17" hidden="1" x14ac:dyDescent="0.25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 s="3">
        <v>76000000</v>
      </c>
      <c r="M4252" s="3">
        <v>236350661</v>
      </c>
      <c r="N4252" t="s">
        <v>61</v>
      </c>
      <c r="O4252">
        <v>107</v>
      </c>
      <c r="P4252">
        <f>_xlfn.XLOOKUP(D:D,CPI_Index!E:E,CPI_Index!B:B)</f>
        <v>184</v>
      </c>
      <c r="Q4252" s="11">
        <f>M4252*(CPI_Index!$B$112/Movies!P4252)</f>
        <v>391391556.5581522</v>
      </c>
    </row>
    <row r="4253" spans="1:17" hidden="1" x14ac:dyDescent="0.25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 s="3">
        <v>22000000</v>
      </c>
      <c r="M4253" s="3">
        <v>95708457</v>
      </c>
      <c r="N4253" t="s">
        <v>9988</v>
      </c>
      <c r="O4253">
        <v>121</v>
      </c>
      <c r="P4253">
        <f>_xlfn.XLOOKUP(D:D,CPI_Index!E:E,CPI_Index!B:B)</f>
        <v>184</v>
      </c>
      <c r="Q4253" s="11">
        <f>M4253*(CPI_Index!$B$112/Movies!P4253)</f>
        <v>158491124.17336956</v>
      </c>
    </row>
    <row r="4254" spans="1:17" hidden="1" x14ac:dyDescent="0.25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 s="3">
        <v>3000000</v>
      </c>
      <c r="M4254" s="3">
        <v>15189934</v>
      </c>
      <c r="N4254" t="s">
        <v>12928</v>
      </c>
      <c r="O4254">
        <v>120</v>
      </c>
      <c r="P4254">
        <f>_xlfn.XLOOKUP(D:D,CPI_Index!E:E,CPI_Index!B:B)</f>
        <v>184</v>
      </c>
      <c r="Q4254" s="11">
        <f>M4254*(CPI_Index!$B$112/Movies!P4254)</f>
        <v>25154200.48804348</v>
      </c>
    </row>
    <row r="4255" spans="1:17" hidden="1" x14ac:dyDescent="0.25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 s="3">
        <v>4000000</v>
      </c>
      <c r="M4255" s="3">
        <v>118686937</v>
      </c>
      <c r="N4255" t="s">
        <v>12695</v>
      </c>
      <c r="O4255">
        <v>102</v>
      </c>
      <c r="P4255">
        <f>_xlfn.XLOOKUP(D:D,CPI_Index!E:E,CPI_Index!B:B)</f>
        <v>184</v>
      </c>
      <c r="Q4255" s="11">
        <f>M4255*(CPI_Index!$B$112/Movies!P4255)</f>
        <v>196542987.52119565</v>
      </c>
    </row>
    <row r="4256" spans="1:17" hidden="1" x14ac:dyDescent="0.25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 s="3">
        <v>80000000</v>
      </c>
      <c r="M4256" s="3">
        <v>68514844</v>
      </c>
      <c r="N4256" t="s">
        <v>23</v>
      </c>
      <c r="O4256">
        <v>91</v>
      </c>
      <c r="P4256">
        <f>_xlfn.XLOOKUP(D:D,CPI_Index!E:E,CPI_Index!B:B)</f>
        <v>184</v>
      </c>
      <c r="Q4256" s="11">
        <f>M4256*(CPI_Index!$B$112/Movies!P4256)</f>
        <v>113459092.21086957</v>
      </c>
    </row>
    <row r="4257" spans="1:17" hidden="1" x14ac:dyDescent="0.25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 s="3">
        <v>70000000</v>
      </c>
      <c r="M4257" s="3">
        <v>123218424</v>
      </c>
      <c r="N4257" t="s">
        <v>31</v>
      </c>
      <c r="O4257">
        <v>125</v>
      </c>
      <c r="P4257">
        <f>_xlfn.XLOOKUP(D:D,CPI_Index!E:E,CPI_Index!B:B)</f>
        <v>184</v>
      </c>
      <c r="Q4257" s="11">
        <f>M4257*(CPI_Index!$B$112/Movies!P4257)</f>
        <v>204047031.48260871</v>
      </c>
    </row>
    <row r="4258" spans="1:17" hidden="1" x14ac:dyDescent="0.25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 s="3">
        <v>150000000</v>
      </c>
      <c r="M4258" s="3">
        <v>741847937</v>
      </c>
      <c r="N4258" t="s">
        <v>23</v>
      </c>
      <c r="O4258">
        <v>138</v>
      </c>
      <c r="P4258">
        <f>_xlfn.XLOOKUP(D:D,CPI_Index!E:E,CPI_Index!B:B)</f>
        <v>184</v>
      </c>
      <c r="Q4258" s="11">
        <f>M4258*(CPI_Index!$B$112/Movies!P4258)</f>
        <v>1228484056.5429349</v>
      </c>
    </row>
    <row r="4259" spans="1:17" hidden="1" x14ac:dyDescent="0.25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 s="3">
        <v>15000000</v>
      </c>
      <c r="M4259" s="3">
        <v>24152155</v>
      </c>
      <c r="N4259" t="s">
        <v>1786</v>
      </c>
      <c r="O4259">
        <v>115</v>
      </c>
      <c r="P4259">
        <f>_xlfn.XLOOKUP(D:D,CPI_Index!E:E,CPI_Index!B:B)</f>
        <v>184</v>
      </c>
      <c r="Q4259" s="11">
        <f>M4259*(CPI_Index!$B$112/Movies!P4259)</f>
        <v>39995443.633152172</v>
      </c>
    </row>
    <row r="4260" spans="1:17" hidden="1" x14ac:dyDescent="0.25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 s="3">
        <v>2800000</v>
      </c>
      <c r="M4260" s="3">
        <v>1162593</v>
      </c>
      <c r="N4260" t="s">
        <v>12590</v>
      </c>
      <c r="O4260">
        <v>132</v>
      </c>
      <c r="P4260">
        <f>_xlfn.XLOOKUP(D:D,CPI_Index!E:E,CPI_Index!B:B)</f>
        <v>184</v>
      </c>
      <c r="Q4260" s="11">
        <f>M4260*(CPI_Index!$B$112/Movies!P4260)</f>
        <v>1925228.7342391305</v>
      </c>
    </row>
    <row r="4261" spans="1:17" hidden="1" x14ac:dyDescent="0.25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 s="3">
        <v>94000000</v>
      </c>
      <c r="M4261" s="3">
        <v>940352645</v>
      </c>
      <c r="N4261" t="s">
        <v>10118</v>
      </c>
      <c r="O4261">
        <v>100</v>
      </c>
      <c r="P4261">
        <f>_xlfn.XLOOKUP(D:D,CPI_Index!E:E,CPI_Index!B:B)</f>
        <v>184</v>
      </c>
      <c r="Q4261" s="11">
        <f>M4261*(CPI_Index!$B$112/Movies!P4261)</f>
        <v>1557203537.6711957</v>
      </c>
    </row>
    <row r="4262" spans="1:17" hidden="1" x14ac:dyDescent="0.25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 s="3">
        <v>137000000</v>
      </c>
      <c r="M4262" s="3">
        <v>245285165</v>
      </c>
      <c r="N4262" t="s">
        <v>61</v>
      </c>
      <c r="O4262">
        <v>138</v>
      </c>
      <c r="P4262">
        <f>_xlfn.XLOOKUP(D:D,CPI_Index!E:E,CPI_Index!B:B)</f>
        <v>184</v>
      </c>
      <c r="Q4262" s="11">
        <f>M4262*(CPI_Index!$B$112/Movies!P4262)</f>
        <v>406186900.95380437</v>
      </c>
    </row>
    <row r="4263" spans="1:17" hidden="1" x14ac:dyDescent="0.25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 s="3">
        <v>35000000</v>
      </c>
      <c r="M4263" s="3">
        <v>131095990</v>
      </c>
      <c r="N4263" t="s">
        <v>44</v>
      </c>
      <c r="O4263">
        <v>109</v>
      </c>
      <c r="P4263">
        <f>_xlfn.XLOOKUP(D:D,CPI_Index!E:E,CPI_Index!B:B)</f>
        <v>184</v>
      </c>
      <c r="Q4263" s="11">
        <f>M4263*(CPI_Index!$B$112/Movies!P4263)</f>
        <v>217092109.52717391</v>
      </c>
    </row>
    <row r="4264" spans="1:17" hidden="1" x14ac:dyDescent="0.25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 s="3">
        <v>2000000</v>
      </c>
      <c r="M4264" s="3">
        <v>10128960</v>
      </c>
      <c r="N4264" t="s">
        <v>9439</v>
      </c>
      <c r="O4264">
        <v>100</v>
      </c>
      <c r="P4264">
        <f>_xlfn.XLOOKUP(D:D,CPI_Index!E:E,CPI_Index!B:B)</f>
        <v>184</v>
      </c>
      <c r="Q4264" s="11">
        <f>M4264*(CPI_Index!$B$112/Movies!P4264)</f>
        <v>16773337.565217391</v>
      </c>
    </row>
    <row r="4265" spans="1:17" hidden="1" x14ac:dyDescent="0.25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 s="3">
        <v>12600000</v>
      </c>
      <c r="M4265" s="3">
        <v>28650575</v>
      </c>
      <c r="N4265" t="s">
        <v>10082</v>
      </c>
      <c r="O4265">
        <v>84</v>
      </c>
      <c r="P4265">
        <f>_xlfn.XLOOKUP(D:D,CPI_Index!E:E,CPI_Index!B:B)</f>
        <v>184</v>
      </c>
      <c r="Q4265" s="11">
        <f>M4265*(CPI_Index!$B$112/Movies!P4265)</f>
        <v>47444729.361413047</v>
      </c>
    </row>
    <row r="4266" spans="1:17" hidden="1" x14ac:dyDescent="0.25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 s="3">
        <v>60000000</v>
      </c>
      <c r="M4266" s="3">
        <v>176070171</v>
      </c>
      <c r="N4266" t="s">
        <v>44</v>
      </c>
      <c r="O4266">
        <v>111</v>
      </c>
      <c r="P4266">
        <f>_xlfn.XLOOKUP(D:D,CPI_Index!E:E,CPI_Index!B:B)</f>
        <v>184</v>
      </c>
      <c r="Q4266" s="11">
        <f>M4266*(CPI_Index!$B$112/Movies!P4266)</f>
        <v>291568375.56358695</v>
      </c>
    </row>
    <row r="4267" spans="1:17" hidden="1" x14ac:dyDescent="0.25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 s="3">
        <v>200000000</v>
      </c>
      <c r="M4267" s="3">
        <v>433371112</v>
      </c>
      <c r="N4267" t="s">
        <v>12960</v>
      </c>
      <c r="O4267">
        <v>109</v>
      </c>
      <c r="P4267">
        <f>_xlfn.XLOOKUP(D:D,CPI_Index!E:E,CPI_Index!B:B)</f>
        <v>184</v>
      </c>
      <c r="Q4267" s="11">
        <f>M4267*(CPI_Index!$B$112/Movies!P4267)</f>
        <v>717653140.36086953</v>
      </c>
    </row>
    <row r="4268" spans="1:17" hidden="1" x14ac:dyDescent="0.25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 s="3">
        <v>100000000</v>
      </c>
      <c r="M4268" s="3">
        <v>121975011</v>
      </c>
      <c r="N4268" t="s">
        <v>61</v>
      </c>
      <c r="O4268">
        <v>113</v>
      </c>
      <c r="P4268">
        <f>_xlfn.XLOOKUP(D:D,CPI_Index!E:E,CPI_Index!B:B)</f>
        <v>184</v>
      </c>
      <c r="Q4268" s="11">
        <f>M4268*(CPI_Index!$B$112/Movies!P4268)</f>
        <v>201987966.58532608</v>
      </c>
    </row>
    <row r="4269" spans="1:17" hidden="1" x14ac:dyDescent="0.25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 s="3">
        <v>8000000</v>
      </c>
      <c r="M4269" s="3">
        <v>58469210</v>
      </c>
      <c r="N4269" t="s">
        <v>12967</v>
      </c>
      <c r="O4269">
        <v>109</v>
      </c>
      <c r="P4269">
        <f>_xlfn.XLOOKUP(D:D,CPI_Index!E:E,CPI_Index!B:B)</f>
        <v>184</v>
      </c>
      <c r="Q4269" s="11">
        <f>M4269*(CPI_Index!$B$112/Movies!P4269)</f>
        <v>96823740.690217391</v>
      </c>
    </row>
    <row r="4270" spans="1:17" hidden="1" x14ac:dyDescent="0.25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 s="3">
        <v>150000000</v>
      </c>
      <c r="M4270" s="3">
        <v>427344325</v>
      </c>
      <c r="N4270" t="s">
        <v>23</v>
      </c>
      <c r="O4270">
        <v>129</v>
      </c>
      <c r="P4270">
        <f>_xlfn.XLOOKUP(D:D,CPI_Index!E:E,CPI_Index!B:B)</f>
        <v>184</v>
      </c>
      <c r="Q4270" s="11">
        <f>M4270*(CPI_Index!$B$112/Movies!P4270)</f>
        <v>707672912.10597825</v>
      </c>
    </row>
    <row r="4271" spans="1:17" hidden="1" x14ac:dyDescent="0.25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 s="3">
        <v>78000000</v>
      </c>
      <c r="M4271" s="3">
        <v>179179718</v>
      </c>
      <c r="N4271" t="s">
        <v>12971</v>
      </c>
      <c r="O4271">
        <v>103</v>
      </c>
      <c r="P4271">
        <f>_xlfn.XLOOKUP(D:D,CPI_Index!E:E,CPI_Index!B:B)</f>
        <v>184</v>
      </c>
      <c r="Q4271" s="11">
        <f>M4271*(CPI_Index!$B$112/Movies!P4271)</f>
        <v>296717717.79673916</v>
      </c>
    </row>
    <row r="4272" spans="1:17" hidden="1" x14ac:dyDescent="0.25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 s="3">
        <v>150000000</v>
      </c>
      <c r="M4272" s="3">
        <v>211622535</v>
      </c>
      <c r="N4272" t="s">
        <v>180</v>
      </c>
      <c r="O4272">
        <v>138</v>
      </c>
      <c r="P4272">
        <f>_xlfn.XLOOKUP(D:D,CPI_Index!E:E,CPI_Index!B:B)</f>
        <v>184</v>
      </c>
      <c r="Q4272" s="11">
        <f>M4272*(CPI_Index!$B$112/Movies!P4272)</f>
        <v>350442317.47010869</v>
      </c>
    </row>
    <row r="4273" spans="1:17" hidden="1" x14ac:dyDescent="0.25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 s="3">
        <v>60000000</v>
      </c>
      <c r="M4273" s="3">
        <v>38364277</v>
      </c>
      <c r="N4273" t="s">
        <v>11855</v>
      </c>
      <c r="O4273">
        <v>137</v>
      </c>
      <c r="P4273">
        <f>_xlfn.XLOOKUP(D:D,CPI_Index!E:E,CPI_Index!B:B)</f>
        <v>184</v>
      </c>
      <c r="Q4273" s="11">
        <f>M4273*(CPI_Index!$B$112/Movies!P4273)</f>
        <v>63530408.705978259</v>
      </c>
    </row>
    <row r="4274" spans="1:17" hidden="1" x14ac:dyDescent="0.25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 s="3">
        <v>6000000</v>
      </c>
      <c r="M4274" s="3">
        <v>4988181</v>
      </c>
      <c r="N4274" t="s">
        <v>12980</v>
      </c>
      <c r="O4274">
        <v>99</v>
      </c>
      <c r="P4274">
        <f>_xlfn.XLOOKUP(D:D,CPI_Index!E:E,CPI_Index!B:B)</f>
        <v>184</v>
      </c>
      <c r="Q4274" s="11">
        <f>M4274*(CPI_Index!$B$112/Movies!P4274)</f>
        <v>8260319.2972826092</v>
      </c>
    </row>
    <row r="4275" spans="1:17" hidden="1" x14ac:dyDescent="0.25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 s="3">
        <v>9500000</v>
      </c>
      <c r="M4275" s="3">
        <v>107363905</v>
      </c>
      <c r="N4275" t="s">
        <v>2026</v>
      </c>
      <c r="O4275">
        <v>98</v>
      </c>
      <c r="P4275">
        <f>_xlfn.XLOOKUP(D:D,CPI_Index!E:E,CPI_Index!B:B)</f>
        <v>184</v>
      </c>
      <c r="Q4275" s="11">
        <f>M4275*(CPI_Index!$B$112/Movies!P4275)</f>
        <v>177792292.68206522</v>
      </c>
    </row>
    <row r="4276" spans="1:17" hidden="1" x14ac:dyDescent="0.25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 s="3">
        <v>80000000</v>
      </c>
      <c r="M4276" s="3">
        <v>207725639</v>
      </c>
      <c r="N4276" t="s">
        <v>31</v>
      </c>
      <c r="O4276">
        <v>117</v>
      </c>
      <c r="P4276">
        <f>_xlfn.XLOOKUP(D:D,CPI_Index!E:E,CPI_Index!B:B)</f>
        <v>184</v>
      </c>
      <c r="Q4276" s="11">
        <f>M4276*(CPI_Index!$B$112/Movies!P4276)</f>
        <v>343989142.40923911</v>
      </c>
    </row>
    <row r="4277" spans="1:17" hidden="1" x14ac:dyDescent="0.25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 s="3">
        <v>140000000</v>
      </c>
      <c r="M4277" s="3">
        <v>454627263</v>
      </c>
      <c r="N4277" t="s">
        <v>23</v>
      </c>
      <c r="O4277">
        <v>154</v>
      </c>
      <c r="P4277">
        <f>_xlfn.XLOOKUP(D:D,CPI_Index!E:E,CPI_Index!B:B)</f>
        <v>184</v>
      </c>
      <c r="Q4277" s="11">
        <f>M4277*(CPI_Index!$B$112/Movies!P4277)</f>
        <v>752852864.32663047</v>
      </c>
    </row>
    <row r="4278" spans="1:17" hidden="1" x14ac:dyDescent="0.25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 s="3">
        <v>20000000</v>
      </c>
      <c r="M4278" s="3">
        <v>71406573</v>
      </c>
      <c r="N4278" t="s">
        <v>1724</v>
      </c>
      <c r="O4278">
        <v>117</v>
      </c>
      <c r="P4278">
        <f>_xlfn.XLOOKUP(D:D,CPI_Index!E:E,CPI_Index!B:B)</f>
        <v>184</v>
      </c>
      <c r="Q4278" s="11">
        <f>M4278*(CPI_Index!$B$112/Movies!P4278)</f>
        <v>118247732.57119565</v>
      </c>
    </row>
    <row r="4279" spans="1:17" hidden="1" x14ac:dyDescent="0.25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 s="3">
        <v>80000000</v>
      </c>
      <c r="M4279" s="3">
        <v>43935763</v>
      </c>
      <c r="N4279" t="s">
        <v>44</v>
      </c>
      <c r="O4279">
        <v>116</v>
      </c>
      <c r="P4279">
        <f>_xlfn.XLOOKUP(D:D,CPI_Index!E:E,CPI_Index!B:B)</f>
        <v>184</v>
      </c>
      <c r="Q4279" s="11">
        <f>M4279*(CPI_Index!$B$112/Movies!P4279)</f>
        <v>72756668.402717397</v>
      </c>
    </row>
    <row r="4280" spans="1:17" hidden="1" x14ac:dyDescent="0.25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 s="3">
        <v>110000000</v>
      </c>
      <c r="M4280" s="3">
        <v>407711549</v>
      </c>
      <c r="N4280" t="s">
        <v>180</v>
      </c>
      <c r="O4280">
        <v>134</v>
      </c>
      <c r="P4280">
        <f>_xlfn.XLOOKUP(D:D,CPI_Index!E:E,CPI_Index!B:B)</f>
        <v>184</v>
      </c>
      <c r="Q4280" s="11">
        <f>M4280*(CPI_Index!$B$112/Movies!P4280)</f>
        <v>675161461.84945655</v>
      </c>
    </row>
    <row r="4281" spans="1:17" hidden="1" x14ac:dyDescent="0.25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 s="3">
        <v>85000000</v>
      </c>
      <c r="M4281" s="3">
        <v>80981914</v>
      </c>
      <c r="N4281" t="s">
        <v>31</v>
      </c>
      <c r="O4281">
        <v>104</v>
      </c>
      <c r="P4281">
        <f>_xlfn.XLOOKUP(D:D,CPI_Index!E:E,CPI_Index!B:B)</f>
        <v>184</v>
      </c>
      <c r="Q4281" s="11">
        <f>M4281*(CPI_Index!$B$112/Movies!P4281)</f>
        <v>134104289.10760869</v>
      </c>
    </row>
    <row r="4282" spans="1:17" hidden="1" x14ac:dyDescent="0.25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 s="3">
        <v>7000000</v>
      </c>
      <c r="M4282" s="3">
        <v>16829545</v>
      </c>
      <c r="N4282" t="s">
        <v>13004</v>
      </c>
      <c r="O4282">
        <v>89</v>
      </c>
      <c r="P4282">
        <f>_xlfn.XLOOKUP(D:D,CPI_Index!E:E,CPI_Index!B:B)</f>
        <v>184</v>
      </c>
      <c r="Q4282" s="11">
        <f>M4282*(CPI_Index!$B$112/Movies!P4282)</f>
        <v>27869360.660326086</v>
      </c>
    </row>
    <row r="4283" spans="1:17" hidden="1" x14ac:dyDescent="0.25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 s="3">
        <v>28000000</v>
      </c>
      <c r="M4283" s="3">
        <v>90259536</v>
      </c>
      <c r="N4283" t="s">
        <v>31</v>
      </c>
      <c r="O4283">
        <v>90</v>
      </c>
      <c r="P4283">
        <f>_xlfn.XLOOKUP(D:D,CPI_Index!E:E,CPI_Index!B:B)</f>
        <v>184</v>
      </c>
      <c r="Q4283" s="11">
        <f>M4283*(CPI_Index!$B$112/Movies!P4283)</f>
        <v>149467829.45217392</v>
      </c>
    </row>
    <row r="4284" spans="1:17" hidden="1" x14ac:dyDescent="0.25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 s="3">
        <v>29000000</v>
      </c>
      <c r="M4284" s="3">
        <v>98769390</v>
      </c>
      <c r="N4284" t="s">
        <v>31</v>
      </c>
      <c r="O4284">
        <v>102</v>
      </c>
      <c r="P4284">
        <f>_xlfn.XLOOKUP(D:D,CPI_Index!E:E,CPI_Index!B:B)</f>
        <v>184</v>
      </c>
      <c r="Q4284" s="11">
        <f>M4284*(CPI_Index!$B$112/Movies!P4284)</f>
        <v>163559962.67934781</v>
      </c>
    </row>
    <row r="4285" spans="1:17" hidden="1" x14ac:dyDescent="0.25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 s="3">
        <v>22441497</v>
      </c>
      <c r="N4285" t="s">
        <v>11605</v>
      </c>
      <c r="O4285">
        <v>102</v>
      </c>
      <c r="P4285">
        <f>_xlfn.XLOOKUP(D:D,CPI_Index!E:E,CPI_Index!B:B)</f>
        <v>184</v>
      </c>
      <c r="Q4285" s="11">
        <f>M4285*(CPI_Index!$B$112/Movies!P4285)</f>
        <v>37162631.173369564</v>
      </c>
    </row>
    <row r="4286" spans="1:17" hidden="1" x14ac:dyDescent="0.25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 s="3">
        <v>79000000</v>
      </c>
      <c r="M4286" s="3">
        <v>173013509</v>
      </c>
      <c r="N4286" t="s">
        <v>3744</v>
      </c>
      <c r="O4286">
        <v>154</v>
      </c>
      <c r="P4286">
        <f>_xlfn.XLOOKUP(D:D,CPI_Index!E:E,CPI_Index!B:B)</f>
        <v>184</v>
      </c>
      <c r="Q4286" s="11">
        <f>M4286*(CPI_Index!$B$112/Movies!P4286)</f>
        <v>286506609.74076086</v>
      </c>
    </row>
    <row r="4287" spans="1:17" hidden="1" x14ac:dyDescent="0.25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 s="3">
        <v>40000000</v>
      </c>
      <c r="M4287" s="3">
        <v>190538630</v>
      </c>
      <c r="N4287" t="s">
        <v>180</v>
      </c>
      <c r="O4287">
        <v>98</v>
      </c>
      <c r="P4287">
        <f>_xlfn.XLOOKUP(D:D,CPI_Index!E:E,CPI_Index!B:B)</f>
        <v>184</v>
      </c>
      <c r="Q4287" s="11">
        <f>M4287*(CPI_Index!$B$112/Movies!P4287)</f>
        <v>315527829.13586956</v>
      </c>
    </row>
    <row r="4288" spans="1:17" hidden="1" x14ac:dyDescent="0.25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 s="3">
        <v>12000000</v>
      </c>
      <c r="M4288" s="3">
        <v>23726793</v>
      </c>
      <c r="N4288" t="s">
        <v>10875</v>
      </c>
      <c r="O4288">
        <v>119</v>
      </c>
      <c r="P4288">
        <f>_xlfn.XLOOKUP(D:D,CPI_Index!E:E,CPI_Index!B:B)</f>
        <v>184</v>
      </c>
      <c r="Q4288" s="11">
        <f>M4288*(CPI_Index!$B$112/Movies!P4288)</f>
        <v>39291053.408152178</v>
      </c>
    </row>
    <row r="4289" spans="1:17" hidden="1" x14ac:dyDescent="0.25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 s="3">
        <v>30000000</v>
      </c>
      <c r="M4289" s="3">
        <v>48260279</v>
      </c>
      <c r="N4289" t="s">
        <v>2026</v>
      </c>
      <c r="O4289">
        <v>109</v>
      </c>
      <c r="P4289">
        <f>_xlfn.XLOOKUP(D:D,CPI_Index!E:E,CPI_Index!B:B)</f>
        <v>184</v>
      </c>
      <c r="Q4289" s="11">
        <f>M4289*(CPI_Index!$B$112/Movies!P4289)</f>
        <v>79917972.887500003</v>
      </c>
    </row>
    <row r="4290" spans="1:17" hidden="1" x14ac:dyDescent="0.25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 s="3">
        <v>48000000</v>
      </c>
      <c r="M4290" s="3">
        <v>220673217</v>
      </c>
      <c r="N4290" t="s">
        <v>8987</v>
      </c>
      <c r="O4290">
        <v>84</v>
      </c>
      <c r="P4290">
        <f>_xlfn.XLOOKUP(D:D,CPI_Index!E:E,CPI_Index!B:B)</f>
        <v>184</v>
      </c>
      <c r="Q4290" s="11">
        <f>M4290*(CPI_Index!$B$112/Movies!P4290)</f>
        <v>365430050.10815215</v>
      </c>
    </row>
    <row r="4291" spans="1:17" hidden="1" x14ac:dyDescent="0.25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 s="3">
        <v>50000000</v>
      </c>
      <c r="M4291" s="3">
        <v>177502387</v>
      </c>
      <c r="N4291" t="s">
        <v>13022</v>
      </c>
      <c r="O4291">
        <v>116</v>
      </c>
      <c r="P4291">
        <f>_xlfn.XLOOKUP(D:D,CPI_Index!E:E,CPI_Index!B:B)</f>
        <v>184</v>
      </c>
      <c r="Q4291" s="11">
        <f>M4291*(CPI_Index!$B$112/Movies!P4291)</f>
        <v>293940094.12445652</v>
      </c>
    </row>
    <row r="4292" spans="1:17" hidden="1" x14ac:dyDescent="0.25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 s="3">
        <v>78000000</v>
      </c>
      <c r="M4292" s="3">
        <v>179265204</v>
      </c>
      <c r="N4292" t="s">
        <v>13025</v>
      </c>
      <c r="O4292">
        <v>110</v>
      </c>
      <c r="P4292">
        <f>_xlfn.XLOOKUP(D:D,CPI_Index!E:E,CPI_Index!B:B)</f>
        <v>184</v>
      </c>
      <c r="Q4292" s="11">
        <f>M4292*(CPI_Index!$B$112/Movies!P4292)</f>
        <v>296859280.7543478</v>
      </c>
    </row>
    <row r="4293" spans="1:17" hidden="1" x14ac:dyDescent="0.25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 s="3">
        <v>25000000</v>
      </c>
      <c r="M4293" s="3">
        <v>50732139</v>
      </c>
      <c r="N4293" t="s">
        <v>23</v>
      </c>
      <c r="O4293">
        <v>105</v>
      </c>
      <c r="P4293">
        <f>_xlfn.XLOOKUP(D:D,CPI_Index!E:E,CPI_Index!B:B)</f>
        <v>184</v>
      </c>
      <c r="Q4293" s="11">
        <f>M4293*(CPI_Index!$B$112/Movies!P4293)</f>
        <v>84011319.31141305</v>
      </c>
    </row>
    <row r="4294" spans="1:17" hidden="1" x14ac:dyDescent="0.25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 s="3">
        <v>130000000</v>
      </c>
      <c r="M4294" s="3">
        <v>273339556</v>
      </c>
      <c r="N4294" t="s">
        <v>31</v>
      </c>
      <c r="O4294">
        <v>147</v>
      </c>
      <c r="P4294">
        <f>_xlfn.XLOOKUP(D:D,CPI_Index!E:E,CPI_Index!B:B)</f>
        <v>184</v>
      </c>
      <c r="Q4294" s="11">
        <f>M4294*(CPI_Index!$B$112/Movies!P4294)</f>
        <v>452644362.57173914</v>
      </c>
    </row>
    <row r="4295" spans="1:17" hidden="1" x14ac:dyDescent="0.25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 s="3">
        <v>22000000</v>
      </c>
      <c r="M4295" s="3">
        <v>68296293</v>
      </c>
      <c r="N4295" t="s">
        <v>2092</v>
      </c>
      <c r="O4295">
        <v>139</v>
      </c>
      <c r="P4295">
        <f>_xlfn.XLOOKUP(D:D,CPI_Index!E:E,CPI_Index!B:B)</f>
        <v>184</v>
      </c>
      <c r="Q4295" s="11">
        <f>M4295*(CPI_Index!$B$112/Movies!P4295)</f>
        <v>113097176.50597826</v>
      </c>
    </row>
    <row r="4296" spans="1:17" hidden="1" x14ac:dyDescent="0.25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 s="3">
        <v>65000000</v>
      </c>
      <c r="M4296" s="3">
        <v>141337989</v>
      </c>
      <c r="N4296" t="s">
        <v>11855</v>
      </c>
      <c r="O4296">
        <v>117</v>
      </c>
      <c r="P4296">
        <f>_xlfn.XLOOKUP(D:D,CPI_Index!E:E,CPI_Index!B:B)</f>
        <v>184</v>
      </c>
      <c r="Q4296" s="11">
        <f>M4296*(CPI_Index!$B$112/Movies!P4296)</f>
        <v>234052637.21902174</v>
      </c>
    </row>
    <row r="4297" spans="1:17" hidden="1" x14ac:dyDescent="0.25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 s="3">
        <v>30000000</v>
      </c>
      <c r="M4297" s="3">
        <v>116632628</v>
      </c>
      <c r="N4297" t="s">
        <v>2026</v>
      </c>
      <c r="O4297">
        <v>97</v>
      </c>
      <c r="P4297">
        <f>_xlfn.XLOOKUP(D:D,CPI_Index!E:E,CPI_Index!B:B)</f>
        <v>184</v>
      </c>
      <c r="Q4297" s="11">
        <f>M4297*(CPI_Index!$B$112/Movies!P4297)</f>
        <v>193141096.47608694</v>
      </c>
    </row>
    <row r="4298" spans="1:17" hidden="1" x14ac:dyDescent="0.25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 s="3">
        <v>81000000</v>
      </c>
      <c r="M4298" s="3">
        <v>484592874</v>
      </c>
      <c r="N4298" t="s">
        <v>11036</v>
      </c>
      <c r="O4298">
        <v>101</v>
      </c>
      <c r="P4298">
        <f>_xlfn.XLOOKUP(D:D,CPI_Index!E:E,CPI_Index!B:B)</f>
        <v>184</v>
      </c>
      <c r="Q4298" s="11">
        <f>M4298*(CPI_Index!$B$112/Movies!P4298)</f>
        <v>802475264.7163043</v>
      </c>
    </row>
    <row r="4299" spans="1:17" hidden="1" x14ac:dyDescent="0.25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 s="3">
        <v>10000000</v>
      </c>
      <c r="M4299" s="3">
        <v>16689283</v>
      </c>
      <c r="N4299" t="s">
        <v>10414</v>
      </c>
      <c r="O4299">
        <v>178</v>
      </c>
      <c r="P4299">
        <f>_xlfn.XLOOKUP(D:D,CPI_Index!E:E,CPI_Index!B:B)</f>
        <v>184</v>
      </c>
      <c r="Q4299" s="11">
        <f>M4299*(CPI_Index!$B$112/Movies!P4299)</f>
        <v>27637089.837499999</v>
      </c>
    </row>
    <row r="4300" spans="1:17" hidden="1" x14ac:dyDescent="0.25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 s="3">
        <v>33000000</v>
      </c>
      <c r="M4300" s="3">
        <v>223853736</v>
      </c>
      <c r="N4300" t="s">
        <v>2026</v>
      </c>
      <c r="O4300">
        <v>97</v>
      </c>
      <c r="P4300">
        <f>_xlfn.XLOOKUP(D:D,CPI_Index!E:E,CPI_Index!B:B)</f>
        <v>184</v>
      </c>
      <c r="Q4300" s="11">
        <f>M4300*(CPI_Index!$B$112/Movies!P4300)</f>
        <v>370696920.43043476</v>
      </c>
    </row>
    <row r="4301" spans="1:17" hidden="1" x14ac:dyDescent="0.25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 s="3">
        <v>20000000</v>
      </c>
      <c r="M4301" s="3">
        <v>160846332</v>
      </c>
      <c r="N4301" t="s">
        <v>13047</v>
      </c>
      <c r="O4301">
        <v>97</v>
      </c>
      <c r="P4301">
        <f>_xlfn.XLOOKUP(D:D,CPI_Index!E:E,CPI_Index!B:B)</f>
        <v>184</v>
      </c>
      <c r="Q4301" s="11">
        <f>M4301*(CPI_Index!$B$112/Movies!P4301)</f>
        <v>266358029.13260871</v>
      </c>
    </row>
    <row r="4302" spans="1:17" hidden="1" x14ac:dyDescent="0.25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 s="3">
        <v>120000000</v>
      </c>
      <c r="M4302" s="3">
        <v>259175788</v>
      </c>
      <c r="N4302" t="s">
        <v>31</v>
      </c>
      <c r="O4302">
        <v>106</v>
      </c>
      <c r="P4302">
        <f>_xlfn.XLOOKUP(D:D,CPI_Index!E:E,CPI_Index!B:B)</f>
        <v>184</v>
      </c>
      <c r="Q4302" s="11">
        <f>M4302*(CPI_Index!$B$112/Movies!P4302)</f>
        <v>429189470.67173916</v>
      </c>
    </row>
    <row r="4303" spans="1:17" hidden="1" x14ac:dyDescent="0.25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 s="3">
        <v>45000000</v>
      </c>
      <c r="M4303" s="3">
        <v>124914842</v>
      </c>
      <c r="N4303" t="s">
        <v>118</v>
      </c>
      <c r="O4303">
        <v>95</v>
      </c>
      <c r="P4303">
        <f>_xlfn.XLOOKUP(D:D,CPI_Index!E:E,CPI_Index!B:B)</f>
        <v>184</v>
      </c>
      <c r="Q4303" s="11">
        <f>M4303*(CPI_Index!$B$112/Movies!P4303)</f>
        <v>206856262.81195652</v>
      </c>
    </row>
    <row r="4304" spans="1:17" hidden="1" x14ac:dyDescent="0.25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 s="3">
        <v>17000000</v>
      </c>
      <c r="M4304" s="3">
        <v>23769505</v>
      </c>
      <c r="N4304" t="s">
        <v>44</v>
      </c>
      <c r="O4304">
        <v>98</v>
      </c>
      <c r="P4304">
        <f>_xlfn.XLOOKUP(D:D,CPI_Index!E:E,CPI_Index!B:B)</f>
        <v>184</v>
      </c>
      <c r="Q4304" s="11">
        <f>M4304*(CPI_Index!$B$112/Movies!P4304)</f>
        <v>39361783.551630437</v>
      </c>
    </row>
    <row r="4305" spans="1:17" hidden="1" x14ac:dyDescent="0.25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 s="3">
        <v>75000000</v>
      </c>
      <c r="M4305" s="3">
        <v>195745823</v>
      </c>
      <c r="N4305" t="s">
        <v>11855</v>
      </c>
      <c r="O4305">
        <v>106</v>
      </c>
      <c r="P4305">
        <f>_xlfn.XLOOKUP(D:D,CPI_Index!E:E,CPI_Index!B:B)</f>
        <v>184</v>
      </c>
      <c r="Q4305" s="11">
        <f>M4305*(CPI_Index!$B$112/Movies!P4305)</f>
        <v>324150827.54402173</v>
      </c>
    </row>
    <row r="4306" spans="1:17" hidden="1" x14ac:dyDescent="0.25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 s="3">
        <v>500000</v>
      </c>
      <c r="M4306" s="3">
        <v>54683487</v>
      </c>
      <c r="N4306" t="s">
        <v>13057</v>
      </c>
      <c r="O4306">
        <v>79</v>
      </c>
      <c r="P4306">
        <f>_xlfn.XLOOKUP(D:D,CPI_Index!E:E,CPI_Index!B:B)</f>
        <v>184</v>
      </c>
      <c r="Q4306" s="11">
        <f>M4306*(CPI_Index!$B$112/Movies!P4306)</f>
        <v>90554665.700543478</v>
      </c>
    </row>
    <row r="4307" spans="1:17" hidden="1" x14ac:dyDescent="0.25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 s="3">
        <v>80000000</v>
      </c>
      <c r="M4307" s="3">
        <v>265328738</v>
      </c>
      <c r="N4307" t="s">
        <v>31</v>
      </c>
      <c r="O4307">
        <v>128</v>
      </c>
      <c r="P4307">
        <f>_xlfn.XLOOKUP(D:D,CPI_Index!E:E,CPI_Index!B:B)</f>
        <v>184</v>
      </c>
      <c r="Q4307" s="11">
        <f>M4307*(CPI_Index!$B$112/Movies!P4307)</f>
        <v>439378622.11195654</v>
      </c>
    </row>
    <row r="4308" spans="1:17" hidden="1" x14ac:dyDescent="0.25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 s="3">
        <v>12000000</v>
      </c>
      <c r="M4308" s="3">
        <v>33030115</v>
      </c>
      <c r="N4308" t="s">
        <v>13063</v>
      </c>
      <c r="O4308">
        <v>100</v>
      </c>
      <c r="P4308">
        <f>_xlfn.XLOOKUP(D:D,CPI_Index!E:E,CPI_Index!B:B)</f>
        <v>184</v>
      </c>
      <c r="Q4308" s="11">
        <f>M4308*(CPI_Index!$B$112/Movies!P4308)</f>
        <v>54697152.394021742</v>
      </c>
    </row>
    <row r="4309" spans="1:17" hidden="1" x14ac:dyDescent="0.25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 s="3">
        <v>109000000</v>
      </c>
      <c r="M4309" s="3">
        <v>133960541</v>
      </c>
      <c r="N4309" t="s">
        <v>61</v>
      </c>
      <c r="O4309">
        <v>82</v>
      </c>
      <c r="P4309">
        <f>_xlfn.XLOOKUP(D:D,CPI_Index!E:E,CPI_Index!B:B)</f>
        <v>184</v>
      </c>
      <c r="Q4309" s="11">
        <f>M4309*(CPI_Index!$B$112/Movies!P4309)</f>
        <v>221835743.71032608</v>
      </c>
    </row>
    <row r="4310" spans="1:17" hidden="1" x14ac:dyDescent="0.25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 s="3">
        <v>128000000</v>
      </c>
      <c r="M4310" s="3">
        <v>250397798</v>
      </c>
      <c r="N4310" t="s">
        <v>611</v>
      </c>
      <c r="O4310">
        <v>85</v>
      </c>
      <c r="P4310">
        <f>_xlfn.XLOOKUP(D:D,CPI_Index!E:E,CPI_Index!B:B)</f>
        <v>184</v>
      </c>
      <c r="Q4310" s="11">
        <f>M4310*(CPI_Index!$B$112/Movies!P4310)</f>
        <v>414653310.05760872</v>
      </c>
    </row>
    <row r="4311" spans="1:17" hidden="1" x14ac:dyDescent="0.25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 s="3">
        <v>10000000</v>
      </c>
      <c r="M4311" s="3">
        <v>402599</v>
      </c>
      <c r="N4311" t="s">
        <v>13072</v>
      </c>
      <c r="O4311">
        <v>93</v>
      </c>
      <c r="P4311">
        <f>_xlfn.XLOOKUP(D:D,CPI_Index!E:E,CPI_Index!B:B)</f>
        <v>184</v>
      </c>
      <c r="Q4311" s="11">
        <f>M4311*(CPI_Index!$B$112/Movies!P4311)</f>
        <v>666695.19184782612</v>
      </c>
    </row>
    <row r="4312" spans="1:17" hidden="1" x14ac:dyDescent="0.25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 s="3">
        <v>75000000</v>
      </c>
      <c r="M4312" s="3">
        <v>86468162</v>
      </c>
      <c r="N4312" t="s">
        <v>12634</v>
      </c>
      <c r="O4312">
        <v>121</v>
      </c>
      <c r="P4312">
        <f>_xlfn.XLOOKUP(D:D,CPI_Index!E:E,CPI_Index!B:B)</f>
        <v>184</v>
      </c>
      <c r="Q4312" s="11">
        <f>M4312*(CPI_Index!$B$112/Movies!P4312)</f>
        <v>143189396.52934784</v>
      </c>
    </row>
    <row r="4313" spans="1:17" hidden="1" x14ac:dyDescent="0.25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 s="3">
        <v>26000000</v>
      </c>
      <c r="M4313" s="3">
        <v>90941129</v>
      </c>
      <c r="N4313" t="s">
        <v>2026</v>
      </c>
      <c r="O4313">
        <v>90</v>
      </c>
      <c r="P4313">
        <f>_xlfn.XLOOKUP(D:D,CPI_Index!E:E,CPI_Index!B:B)</f>
        <v>184</v>
      </c>
      <c r="Q4313" s="11">
        <f>M4313*(CPI_Index!$B$112/Movies!P4313)</f>
        <v>150596532.64293477</v>
      </c>
    </row>
    <row r="4314" spans="1:17" hidden="1" x14ac:dyDescent="0.25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 s="3">
        <v>20000000</v>
      </c>
      <c r="M4314" s="3">
        <v>60427839</v>
      </c>
      <c r="N4314" t="s">
        <v>13079</v>
      </c>
      <c r="O4314">
        <v>124</v>
      </c>
      <c r="P4314">
        <f>_xlfn.XLOOKUP(D:D,CPI_Index!E:E,CPI_Index!B:B)</f>
        <v>184</v>
      </c>
      <c r="Q4314" s="11">
        <f>M4314*(CPI_Index!$B$112/Movies!P4314)</f>
        <v>100067187.73532608</v>
      </c>
    </row>
    <row r="4315" spans="1:17" hidden="1" x14ac:dyDescent="0.25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 s="3">
        <v>60000000</v>
      </c>
      <c r="M4315" s="3">
        <v>120801243</v>
      </c>
      <c r="N4315" t="s">
        <v>61</v>
      </c>
      <c r="O4315">
        <v>100</v>
      </c>
      <c r="P4315">
        <f>_xlfn.XLOOKUP(D:D,CPI_Index!E:E,CPI_Index!B:B)</f>
        <v>184</v>
      </c>
      <c r="Q4315" s="11">
        <f>M4315*(CPI_Index!$B$112/Movies!P4315)</f>
        <v>200044232.29402176</v>
      </c>
    </row>
    <row r="4316" spans="1:17" hidden="1" x14ac:dyDescent="0.25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 s="3">
        <v>40000000</v>
      </c>
      <c r="M4316" s="3">
        <v>160466000</v>
      </c>
      <c r="N4316" t="s">
        <v>61</v>
      </c>
      <c r="O4316">
        <v>87</v>
      </c>
      <c r="P4316">
        <f>_xlfn.XLOOKUP(D:D,CPI_Index!E:E,CPI_Index!B:B)</f>
        <v>184</v>
      </c>
      <c r="Q4316" s="11">
        <f>M4316*(CPI_Index!$B$112/Movies!P4316)</f>
        <v>265728207.60869566</v>
      </c>
    </row>
    <row r="4317" spans="1:17" hidden="1" x14ac:dyDescent="0.25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 s="3">
        <v>55000000</v>
      </c>
      <c r="M4317" s="3">
        <v>46061847</v>
      </c>
      <c r="N4317" t="s">
        <v>9988</v>
      </c>
      <c r="O4317">
        <v>94</v>
      </c>
      <c r="P4317">
        <f>_xlfn.XLOOKUP(D:D,CPI_Index!E:E,CPI_Index!B:B)</f>
        <v>184</v>
      </c>
      <c r="Q4317" s="11">
        <f>M4317*(CPI_Index!$B$112/Movies!P4317)</f>
        <v>76277417.287499994</v>
      </c>
    </row>
    <row r="4318" spans="1:17" hidden="1" x14ac:dyDescent="0.25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 s="3">
        <v>62000000</v>
      </c>
      <c r="M4318" s="3">
        <v>65565672</v>
      </c>
      <c r="N4318" t="s">
        <v>23</v>
      </c>
      <c r="O4318">
        <v>116</v>
      </c>
      <c r="P4318">
        <f>_xlfn.XLOOKUP(D:D,CPI_Index!E:E,CPI_Index!B:B)</f>
        <v>184</v>
      </c>
      <c r="Q4318" s="11">
        <f>M4318*(CPI_Index!$B$112/Movies!P4318)</f>
        <v>108575327.49130435</v>
      </c>
    </row>
    <row r="4319" spans="1:17" hidden="1" x14ac:dyDescent="0.25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 s="3">
        <v>18000000</v>
      </c>
      <c r="M4319" s="3">
        <v>58878723</v>
      </c>
      <c r="N4319" t="s">
        <v>2092</v>
      </c>
      <c r="O4319">
        <v>113</v>
      </c>
      <c r="P4319">
        <f>_xlfn.XLOOKUP(D:D,CPI_Index!E:E,CPI_Index!B:B)</f>
        <v>184</v>
      </c>
      <c r="Q4319" s="11">
        <f>M4319*(CPI_Index!$B$112/Movies!P4319)</f>
        <v>97501885.315760866</v>
      </c>
    </row>
    <row r="4320" spans="1:17" hidden="1" x14ac:dyDescent="0.25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 s="3">
        <v>87000000</v>
      </c>
      <c r="M4320" s="3">
        <v>148336445</v>
      </c>
      <c r="N4320" t="s">
        <v>61</v>
      </c>
      <c r="O4320">
        <v>140</v>
      </c>
      <c r="P4320">
        <f>_xlfn.XLOOKUP(D:D,CPI_Index!E:E,CPI_Index!B:B)</f>
        <v>184</v>
      </c>
      <c r="Q4320" s="11">
        <f>M4320*(CPI_Index!$B$112/Movies!P4320)</f>
        <v>245641928.21467391</v>
      </c>
    </row>
    <row r="4321" spans="1:17" hidden="1" x14ac:dyDescent="0.25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 s="3">
        <v>55000000</v>
      </c>
      <c r="M4321" s="3">
        <v>232722935</v>
      </c>
      <c r="N4321" t="s">
        <v>61</v>
      </c>
      <c r="O4321">
        <v>96</v>
      </c>
      <c r="P4321">
        <f>_xlfn.XLOOKUP(D:D,CPI_Index!E:E,CPI_Index!B:B)</f>
        <v>184</v>
      </c>
      <c r="Q4321" s="11">
        <f>M4321*(CPI_Index!$B$112/Movies!P4321)</f>
        <v>385384121.16576087</v>
      </c>
    </row>
    <row r="4322" spans="1:17" hidden="1" x14ac:dyDescent="0.25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 s="3">
        <v>18000000</v>
      </c>
      <c r="M4322" s="3">
        <v>101564935</v>
      </c>
      <c r="N4322" t="s">
        <v>180</v>
      </c>
      <c r="O4322">
        <v>95</v>
      </c>
      <c r="P4322">
        <f>_xlfn.XLOOKUP(D:D,CPI_Index!E:E,CPI_Index!B:B)</f>
        <v>184</v>
      </c>
      <c r="Q4322" s="11">
        <f>M4322*(CPI_Index!$B$112/Movies!P4322)</f>
        <v>168189324.42663044</v>
      </c>
    </row>
    <row r="4323" spans="1:17" hidden="1" x14ac:dyDescent="0.25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 s="3">
        <v>6291958</v>
      </c>
      <c r="N4323" t="s">
        <v>4406</v>
      </c>
      <c r="O4323">
        <v>91</v>
      </c>
      <c r="P4323">
        <f>_xlfn.XLOOKUP(D:D,CPI_Index!E:E,CPI_Index!B:B)</f>
        <v>184</v>
      </c>
      <c r="Q4323" s="11">
        <f>M4323*(CPI_Index!$B$112/Movies!P4323)</f>
        <v>10419345.666304348</v>
      </c>
    </row>
    <row r="4324" spans="1:17" hidden="1" x14ac:dyDescent="0.25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 s="3">
        <v>95000000</v>
      </c>
      <c r="M4324" s="3">
        <v>160099222</v>
      </c>
      <c r="N4324" t="s">
        <v>44</v>
      </c>
      <c r="O4324">
        <v>117</v>
      </c>
      <c r="P4324">
        <f>_xlfn.XLOOKUP(D:D,CPI_Index!E:E,CPI_Index!B:B)</f>
        <v>184</v>
      </c>
      <c r="Q4324" s="11">
        <f>M4324*(CPI_Index!$B$112/Movies!P4324)</f>
        <v>265120831.21413043</v>
      </c>
    </row>
    <row r="4325" spans="1:17" hidden="1" x14ac:dyDescent="0.25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 s="3">
        <v>3000000</v>
      </c>
      <c r="M4325" s="3">
        <v>10012022</v>
      </c>
      <c r="N4325" t="s">
        <v>12886</v>
      </c>
      <c r="O4325">
        <v>81</v>
      </c>
      <c r="P4325">
        <f>_xlfn.XLOOKUP(D:D,CPI_Index!E:E,CPI_Index!B:B)</f>
        <v>184</v>
      </c>
      <c r="Q4325" s="11">
        <f>M4325*(CPI_Index!$B$112/Movies!P4325)</f>
        <v>16579690.779347826</v>
      </c>
    </row>
    <row r="4326" spans="1:17" hidden="1" x14ac:dyDescent="0.25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 s="3">
        <v>11000000</v>
      </c>
      <c r="M4326" s="3">
        <v>47488536</v>
      </c>
      <c r="N4326" t="s">
        <v>11855</v>
      </c>
      <c r="O4326">
        <v>86</v>
      </c>
      <c r="P4326">
        <f>_xlfn.XLOOKUP(D:D,CPI_Index!E:E,CPI_Index!B:B)</f>
        <v>184</v>
      </c>
      <c r="Q4326" s="11">
        <f>M4326*(CPI_Index!$B$112/Movies!P4326)</f>
        <v>78639983.256521747</v>
      </c>
    </row>
    <row r="4327" spans="1:17" hidden="1" x14ac:dyDescent="0.25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 s="3">
        <v>38000000</v>
      </c>
      <c r="M4327" s="3">
        <v>197101678</v>
      </c>
      <c r="N4327" t="s">
        <v>8987</v>
      </c>
      <c r="O4327">
        <v>84</v>
      </c>
      <c r="P4327">
        <f>_xlfn.XLOOKUP(D:D,CPI_Index!E:E,CPI_Index!B:B)</f>
        <v>184</v>
      </c>
      <c r="Q4327" s="11">
        <f>M4327*(CPI_Index!$B$112/Movies!P4327)</f>
        <v>326396093.94891304</v>
      </c>
    </row>
    <row r="4328" spans="1:17" hidden="1" x14ac:dyDescent="0.25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 s="3">
        <v>54000000</v>
      </c>
      <c r="M4328" s="3">
        <v>7266209</v>
      </c>
      <c r="N4328" t="s">
        <v>11855</v>
      </c>
      <c r="O4328">
        <v>121</v>
      </c>
      <c r="P4328">
        <f>_xlfn.XLOOKUP(D:D,CPI_Index!E:E,CPI_Index!B:B)</f>
        <v>184</v>
      </c>
      <c r="Q4328" s="11">
        <f>M4328*(CPI_Index!$B$112/Movies!P4328)</f>
        <v>12032684.142934782</v>
      </c>
    </row>
    <row r="4329" spans="1:17" hidden="1" x14ac:dyDescent="0.25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 s="3">
        <v>50000000</v>
      </c>
      <c r="M4329" s="3">
        <v>55495563</v>
      </c>
      <c r="N4329" t="s">
        <v>118</v>
      </c>
      <c r="O4329">
        <v>105</v>
      </c>
      <c r="P4329">
        <f>_xlfn.XLOOKUP(D:D,CPI_Index!E:E,CPI_Index!B:B)</f>
        <v>184</v>
      </c>
      <c r="Q4329" s="11">
        <f>M4329*(CPI_Index!$B$112/Movies!P4329)</f>
        <v>91899445.902717397</v>
      </c>
    </row>
    <row r="4330" spans="1:17" hidden="1" x14ac:dyDescent="0.25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 s="3">
        <v>60000000</v>
      </c>
      <c r="M4330" s="3">
        <v>73498611</v>
      </c>
      <c r="N4330" t="s">
        <v>44</v>
      </c>
      <c r="O4330">
        <v>135</v>
      </c>
      <c r="P4330">
        <f>_xlfn.XLOOKUP(D:D,CPI_Index!E:E,CPI_Index!B:B)</f>
        <v>184</v>
      </c>
      <c r="Q4330" s="11">
        <f>M4330*(CPI_Index!$B$112/Movies!P4330)</f>
        <v>121712102.0201087</v>
      </c>
    </row>
    <row r="4331" spans="1:17" hidden="1" x14ac:dyDescent="0.25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 s="3">
        <v>19000000</v>
      </c>
      <c r="M4331" s="3">
        <v>39267515</v>
      </c>
      <c r="N4331" t="s">
        <v>2026</v>
      </c>
      <c r="O4331">
        <v>85</v>
      </c>
      <c r="P4331">
        <f>_xlfn.XLOOKUP(D:D,CPI_Index!E:E,CPI_Index!B:B)</f>
        <v>184</v>
      </c>
      <c r="Q4331" s="11">
        <f>M4331*(CPI_Index!$B$112/Movies!P4331)</f>
        <v>65026151.198369563</v>
      </c>
    </row>
    <row r="4332" spans="1:17" hidden="1" x14ac:dyDescent="0.25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 s="3">
        <v>60000000</v>
      </c>
      <c r="M4332" s="3">
        <v>80154140</v>
      </c>
      <c r="N4332" t="s">
        <v>8625</v>
      </c>
      <c r="O4332">
        <v>127</v>
      </c>
      <c r="P4332">
        <f>_xlfn.XLOOKUP(D:D,CPI_Index!E:E,CPI_Index!B:B)</f>
        <v>184</v>
      </c>
      <c r="Q4332" s="11">
        <f>M4332*(CPI_Index!$B$112/Movies!P4332)</f>
        <v>132733513.35869566</v>
      </c>
    </row>
    <row r="4333" spans="1:17" hidden="1" x14ac:dyDescent="0.25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 s="3">
        <v>17000000</v>
      </c>
      <c r="M4333" s="3">
        <v>63102666</v>
      </c>
      <c r="N4333" t="s">
        <v>80</v>
      </c>
      <c r="O4333">
        <v>104</v>
      </c>
      <c r="P4333">
        <f>_xlfn.XLOOKUP(D:D,CPI_Index!E:E,CPI_Index!B:B)</f>
        <v>184</v>
      </c>
      <c r="Q4333" s="11">
        <f>M4333*(CPI_Index!$B$112/Movies!P4333)</f>
        <v>104496643.09891304</v>
      </c>
    </row>
    <row r="4334" spans="1:17" hidden="1" x14ac:dyDescent="0.25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 s="3">
        <v>50000000</v>
      </c>
      <c r="M4334" s="3">
        <v>88323487</v>
      </c>
      <c r="N4334" t="s">
        <v>2092</v>
      </c>
      <c r="O4334">
        <v>114</v>
      </c>
      <c r="P4334">
        <f>_xlfn.XLOOKUP(D:D,CPI_Index!E:E,CPI_Index!B:B)</f>
        <v>184</v>
      </c>
      <c r="Q4334" s="11">
        <f>M4334*(CPI_Index!$B$112/Movies!P4334)</f>
        <v>146261774.39619565</v>
      </c>
    </row>
    <row r="4335" spans="1:17" hidden="1" x14ac:dyDescent="0.25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 s="3">
        <v>68000000</v>
      </c>
      <c r="M4335" s="3">
        <v>81240406</v>
      </c>
      <c r="N4335" t="s">
        <v>5109</v>
      </c>
      <c r="O4335">
        <v>134</v>
      </c>
      <c r="P4335">
        <f>_xlfn.XLOOKUP(D:D,CPI_Index!E:E,CPI_Index!B:B)</f>
        <v>184</v>
      </c>
      <c r="Q4335" s="11">
        <f>M4335*(CPI_Index!$B$112/Movies!P4335)</f>
        <v>134532346.24021739</v>
      </c>
    </row>
    <row r="4336" spans="1:17" hidden="1" x14ac:dyDescent="0.25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 s="3">
        <v>8945072</v>
      </c>
      <c r="N4336" t="s">
        <v>13123</v>
      </c>
      <c r="O4336">
        <v>103</v>
      </c>
      <c r="P4336">
        <f>_xlfn.XLOOKUP(D:D,CPI_Index!E:E,CPI_Index!B:B)</f>
        <v>184</v>
      </c>
      <c r="Q4336" s="11">
        <f>M4336*(CPI_Index!$B$112/Movies!P4336)</f>
        <v>14812844.773913044</v>
      </c>
    </row>
    <row r="4337" spans="1:17" hidden="1" x14ac:dyDescent="0.25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 s="3">
        <v>60000000</v>
      </c>
      <c r="M4337" s="3">
        <v>164433867</v>
      </c>
      <c r="N4337" t="s">
        <v>11855</v>
      </c>
      <c r="O4337">
        <v>92</v>
      </c>
      <c r="P4337">
        <f>_xlfn.XLOOKUP(D:D,CPI_Index!E:E,CPI_Index!B:B)</f>
        <v>184</v>
      </c>
      <c r="Q4337" s="11">
        <f>M4337*(CPI_Index!$B$112/Movies!P4337)</f>
        <v>272298909.1027174</v>
      </c>
    </row>
    <row r="4338" spans="1:17" hidden="1" x14ac:dyDescent="0.25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 s="3">
        <v>60000000</v>
      </c>
      <c r="M4338" s="3">
        <v>117248958</v>
      </c>
      <c r="N4338" t="s">
        <v>44</v>
      </c>
      <c r="O4338">
        <v>119</v>
      </c>
      <c r="P4338">
        <f>_xlfn.XLOOKUP(D:D,CPI_Index!E:E,CPI_Index!B:B)</f>
        <v>184</v>
      </c>
      <c r="Q4338" s="11">
        <f>M4338*(CPI_Index!$B$112/Movies!P4338)</f>
        <v>194161725.55760869</v>
      </c>
    </row>
    <row r="4339" spans="1:17" hidden="1" x14ac:dyDescent="0.25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 s="3">
        <v>40000000</v>
      </c>
      <c r="M4339" s="3">
        <v>19322135</v>
      </c>
      <c r="N4339" t="s">
        <v>3744</v>
      </c>
      <c r="O4339">
        <v>89</v>
      </c>
      <c r="P4339">
        <f>_xlfn.XLOOKUP(D:D,CPI_Index!E:E,CPI_Index!B:B)</f>
        <v>184</v>
      </c>
      <c r="Q4339" s="11">
        <f>M4339*(CPI_Index!$B$112/Movies!P4339)</f>
        <v>31997035.513586957</v>
      </c>
    </row>
    <row r="4340" spans="1:17" hidden="1" x14ac:dyDescent="0.25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 s="3">
        <v>18000000</v>
      </c>
      <c r="M4340" s="3">
        <v>62228395</v>
      </c>
      <c r="N4340" t="s">
        <v>61</v>
      </c>
      <c r="O4340">
        <v>94</v>
      </c>
      <c r="P4340">
        <f>_xlfn.XLOOKUP(D:D,CPI_Index!E:E,CPI_Index!B:B)</f>
        <v>184</v>
      </c>
      <c r="Q4340" s="11">
        <f>M4340*(CPI_Index!$B$112/Movies!P4340)</f>
        <v>103048869.32880434</v>
      </c>
    </row>
    <row r="4341" spans="1:17" hidden="1" x14ac:dyDescent="0.25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 s="3">
        <v>5000000</v>
      </c>
      <c r="M4341" s="3">
        <v>2466444</v>
      </c>
      <c r="N4341" t="s">
        <v>10354</v>
      </c>
      <c r="O4341">
        <v>104</v>
      </c>
      <c r="P4341">
        <f>_xlfn.XLOOKUP(D:D,CPI_Index!E:E,CPI_Index!B:B)</f>
        <v>184</v>
      </c>
      <c r="Q4341" s="11">
        <f>M4341*(CPI_Index!$B$112/Movies!P4341)</f>
        <v>4084377.645652174</v>
      </c>
    </row>
    <row r="4342" spans="1:17" hidden="1" x14ac:dyDescent="0.25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 s="3">
        <v>90000000</v>
      </c>
      <c r="M4342" s="3">
        <v>182290266</v>
      </c>
      <c r="N4342" t="s">
        <v>1724</v>
      </c>
      <c r="O4342">
        <v>88</v>
      </c>
      <c r="P4342">
        <f>_xlfn.XLOOKUP(D:D,CPI_Index!E:E,CPI_Index!B:B)</f>
        <v>184</v>
      </c>
      <c r="Q4342" s="11">
        <f>M4342*(CPI_Index!$B$112/Movies!P4342)</f>
        <v>301868717.66413045</v>
      </c>
    </row>
    <row r="4343" spans="1:17" hidden="1" x14ac:dyDescent="0.25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 s="3">
        <v>60000000</v>
      </c>
      <c r="M4343" s="3">
        <v>80773077</v>
      </c>
      <c r="N4343" t="s">
        <v>9686</v>
      </c>
      <c r="O4343">
        <v>86</v>
      </c>
      <c r="P4343">
        <f>_xlfn.XLOOKUP(D:D,CPI_Index!E:E,CPI_Index!B:B)</f>
        <v>184</v>
      </c>
      <c r="Q4343" s="11">
        <f>M4343*(CPI_Index!$B$112/Movies!P4343)</f>
        <v>133758459.57554348</v>
      </c>
    </row>
    <row r="4344" spans="1:17" hidden="1" x14ac:dyDescent="0.25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 s="3">
        <v>12000000</v>
      </c>
      <c r="M4344" s="3">
        <v>13818181</v>
      </c>
      <c r="N4344" t="s">
        <v>13142</v>
      </c>
      <c r="O4344">
        <v>90</v>
      </c>
      <c r="P4344">
        <f>_xlfn.XLOOKUP(D:D,CPI_Index!E:E,CPI_Index!B:B)</f>
        <v>184</v>
      </c>
      <c r="Q4344" s="11">
        <f>M4344*(CPI_Index!$B$112/Movies!P4344)</f>
        <v>22882607.340760868</v>
      </c>
    </row>
    <row r="4345" spans="1:17" hidden="1" x14ac:dyDescent="0.25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 s="3">
        <v>56000000</v>
      </c>
      <c r="M4345" s="3">
        <v>12923936</v>
      </c>
      <c r="N4345" t="s">
        <v>6996</v>
      </c>
      <c r="O4345">
        <v>219</v>
      </c>
      <c r="P4345">
        <f>_xlfn.XLOOKUP(D:D,CPI_Index!E:E,CPI_Index!B:B)</f>
        <v>184</v>
      </c>
      <c r="Q4345" s="11">
        <f>M4345*(CPI_Index!$B$112/Movies!P4345)</f>
        <v>21401757.060869567</v>
      </c>
    </row>
    <row r="4346" spans="1:17" hidden="1" x14ac:dyDescent="0.25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 s="3">
        <v>16500000</v>
      </c>
      <c r="M4346" s="3">
        <v>16763804</v>
      </c>
      <c r="N4346" t="s">
        <v>9686</v>
      </c>
      <c r="O4346">
        <v>126</v>
      </c>
      <c r="P4346">
        <f>_xlfn.XLOOKUP(D:D,CPI_Index!E:E,CPI_Index!B:B)</f>
        <v>184</v>
      </c>
      <c r="Q4346" s="11">
        <f>M4346*(CPI_Index!$B$112/Movies!P4346)</f>
        <v>27760494.993478261</v>
      </c>
    </row>
    <row r="4347" spans="1:17" hidden="1" x14ac:dyDescent="0.25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 s="3">
        <v>36000000</v>
      </c>
      <c r="M4347" s="3">
        <v>44350926</v>
      </c>
      <c r="N4347" t="s">
        <v>13150</v>
      </c>
      <c r="O4347">
        <v>109</v>
      </c>
      <c r="P4347">
        <f>_xlfn.XLOOKUP(D:D,CPI_Index!E:E,CPI_Index!B:B)</f>
        <v>184</v>
      </c>
      <c r="Q4347" s="11">
        <f>M4347*(CPI_Index!$B$112/Movies!P4347)</f>
        <v>73444169.305434778</v>
      </c>
    </row>
    <row r="4348" spans="1:17" hidden="1" x14ac:dyDescent="0.25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 s="3">
        <v>500000</v>
      </c>
      <c r="M4348" s="3">
        <v>8701337</v>
      </c>
      <c r="N4348" t="s">
        <v>13154</v>
      </c>
      <c r="O4348">
        <v>89</v>
      </c>
      <c r="P4348">
        <f>_xlfn.XLOOKUP(D:D,CPI_Index!E:E,CPI_Index!B:B)</f>
        <v>184</v>
      </c>
      <c r="Q4348" s="11">
        <f>M4348*(CPI_Index!$B$112/Movies!P4348)</f>
        <v>14409224.9125</v>
      </c>
    </row>
    <row r="4349" spans="1:17" hidden="1" x14ac:dyDescent="0.25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 s="3">
        <v>79316957</v>
      </c>
      <c r="N4349" t="s">
        <v>10252</v>
      </c>
      <c r="O4349">
        <v>121</v>
      </c>
      <c r="P4349">
        <f>_xlfn.XLOOKUP(D:D,CPI_Index!E:E,CPI_Index!B:B)</f>
        <v>184</v>
      </c>
      <c r="Q4349" s="11">
        <f>M4349*(CPI_Index!$B$112/Movies!P4349)</f>
        <v>131347156.51032609</v>
      </c>
    </row>
    <row r="4350" spans="1:17" hidden="1" x14ac:dyDescent="0.25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 s="3">
        <v>50000000</v>
      </c>
      <c r="M4350" s="3">
        <v>42792561</v>
      </c>
      <c r="N4350" t="s">
        <v>9665</v>
      </c>
      <c r="O4350">
        <v>98</v>
      </c>
      <c r="P4350">
        <f>_xlfn.XLOOKUP(D:D,CPI_Index!E:E,CPI_Index!B:B)</f>
        <v>184</v>
      </c>
      <c r="Q4350" s="11">
        <f>M4350*(CPI_Index!$B$112/Movies!P4350)</f>
        <v>70863550.742934778</v>
      </c>
    </row>
    <row r="4351" spans="1:17" hidden="1" x14ac:dyDescent="0.25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 s="3">
        <v>30000000</v>
      </c>
      <c r="M4351" s="3">
        <v>22954068</v>
      </c>
      <c r="N4351" t="s">
        <v>3744</v>
      </c>
      <c r="O4351">
        <v>106</v>
      </c>
      <c r="P4351">
        <f>_xlfn.XLOOKUP(D:D,CPI_Index!E:E,CPI_Index!B:B)</f>
        <v>184</v>
      </c>
      <c r="Q4351" s="11">
        <f>M4351*(CPI_Index!$B$112/Movies!P4351)</f>
        <v>38011437.606521741</v>
      </c>
    </row>
    <row r="4352" spans="1:17" hidden="1" x14ac:dyDescent="0.25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 s="3">
        <v>6000000</v>
      </c>
      <c r="M4352" s="3">
        <v>5141166</v>
      </c>
      <c r="N4352" t="s">
        <v>13169</v>
      </c>
      <c r="O4352">
        <v>105</v>
      </c>
      <c r="P4352">
        <f>_xlfn.XLOOKUP(D:D,CPI_Index!E:E,CPI_Index!B:B)</f>
        <v>184</v>
      </c>
      <c r="Q4352" s="11">
        <f>M4352*(CPI_Index!$B$112/Movies!P4352)</f>
        <v>8513659.1315217391</v>
      </c>
    </row>
    <row r="4353" spans="1:17" hidden="1" x14ac:dyDescent="0.25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 s="3">
        <v>40000000</v>
      </c>
      <c r="M4353" s="3">
        <v>141591324</v>
      </c>
      <c r="N4353" t="s">
        <v>31</v>
      </c>
      <c r="O4353">
        <v>98</v>
      </c>
      <c r="P4353">
        <f>_xlfn.XLOOKUP(D:D,CPI_Index!E:E,CPI_Index!B:B)</f>
        <v>184</v>
      </c>
      <c r="Q4353" s="11">
        <f>M4353*(CPI_Index!$B$112/Movies!P4353)</f>
        <v>234472154.47173914</v>
      </c>
    </row>
    <row r="4354" spans="1:17" hidden="1" x14ac:dyDescent="0.25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 s="3">
        <v>28000000</v>
      </c>
      <c r="M4354" s="3">
        <v>58795814</v>
      </c>
      <c r="N4354" t="s">
        <v>118</v>
      </c>
      <c r="O4354">
        <v>102</v>
      </c>
      <c r="P4354">
        <f>_xlfn.XLOOKUP(D:D,CPI_Index!E:E,CPI_Index!B:B)</f>
        <v>184</v>
      </c>
      <c r="Q4354" s="11">
        <f>M4354*(CPI_Index!$B$112/Movies!P4354)</f>
        <v>97364589.81413044</v>
      </c>
    </row>
    <row r="4355" spans="1:17" hidden="1" x14ac:dyDescent="0.25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 s="3">
        <v>20235426</v>
      </c>
      <c r="N4355" t="s">
        <v>12251</v>
      </c>
      <c r="O4355">
        <v>105</v>
      </c>
      <c r="P4355">
        <f>_xlfn.XLOOKUP(D:D,CPI_Index!E:E,CPI_Index!B:B)</f>
        <v>184</v>
      </c>
      <c r="Q4355" s="11">
        <f>M4355*(CPI_Index!$B$112/Movies!P4355)</f>
        <v>33509425.555434782</v>
      </c>
    </row>
    <row r="4356" spans="1:17" hidden="1" x14ac:dyDescent="0.25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 s="3">
        <v>23000000</v>
      </c>
      <c r="M4356" s="3">
        <v>76490720</v>
      </c>
      <c r="N4356" t="s">
        <v>31</v>
      </c>
      <c r="O4356">
        <v>92</v>
      </c>
      <c r="P4356">
        <f>_xlfn.XLOOKUP(D:D,CPI_Index!E:E,CPI_Index!B:B)</f>
        <v>184</v>
      </c>
      <c r="Q4356" s="11">
        <f>M4356*(CPI_Index!$B$112/Movies!P4356)</f>
        <v>126666969.47826087</v>
      </c>
    </row>
    <row r="4357" spans="1:17" hidden="1" x14ac:dyDescent="0.25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 s="3">
        <v>6000000</v>
      </c>
      <c r="M4357" s="3">
        <v>2944752</v>
      </c>
      <c r="N4357" t="s">
        <v>10354</v>
      </c>
      <c r="O4357">
        <v>94</v>
      </c>
      <c r="P4357">
        <f>_xlfn.XLOOKUP(D:D,CPI_Index!E:E,CPI_Index!B:B)</f>
        <v>184</v>
      </c>
      <c r="Q4357" s="11">
        <f>M4357*(CPI_Index!$B$112/Movies!P4357)</f>
        <v>4876445.2956521744</v>
      </c>
    </row>
    <row r="4358" spans="1:17" hidden="1" x14ac:dyDescent="0.25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 s="3">
        <v>17000000</v>
      </c>
      <c r="M4358" s="3">
        <v>55534455</v>
      </c>
      <c r="N4358" t="s">
        <v>1724</v>
      </c>
      <c r="O4358">
        <v>94</v>
      </c>
      <c r="P4358">
        <f>_xlfn.XLOOKUP(D:D,CPI_Index!E:E,CPI_Index!B:B)</f>
        <v>184</v>
      </c>
      <c r="Q4358" s="11">
        <f>M4358*(CPI_Index!$B$112/Movies!P4358)</f>
        <v>91963850.209239125</v>
      </c>
    </row>
    <row r="4359" spans="1:17" hidden="1" x14ac:dyDescent="0.25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 s="3">
        <v>3200000</v>
      </c>
      <c r="M4359" s="3">
        <v>10464788</v>
      </c>
      <c r="N4359" t="s">
        <v>13190</v>
      </c>
      <c r="O4359">
        <v>101</v>
      </c>
      <c r="P4359">
        <f>_xlfn.XLOOKUP(D:D,CPI_Index!E:E,CPI_Index!B:B)</f>
        <v>184</v>
      </c>
      <c r="Q4359" s="11">
        <f>M4359*(CPI_Index!$B$112/Movies!P4359)</f>
        <v>17329461.432608698</v>
      </c>
    </row>
    <row r="4360" spans="1:17" hidden="1" x14ac:dyDescent="0.25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 s="3">
        <v>25000000</v>
      </c>
      <c r="M4360" s="3">
        <v>56489558</v>
      </c>
      <c r="N4360" t="s">
        <v>23</v>
      </c>
      <c r="O4360">
        <v>101</v>
      </c>
      <c r="P4360">
        <f>_xlfn.XLOOKUP(D:D,CPI_Index!E:E,CPI_Index!B:B)</f>
        <v>184</v>
      </c>
      <c r="Q4360" s="11">
        <f>M4360*(CPI_Index!$B$112/Movies!P4360)</f>
        <v>93545480.014130428</v>
      </c>
    </row>
    <row r="4361" spans="1:17" hidden="1" x14ac:dyDescent="0.25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 s="3">
        <v>20000000</v>
      </c>
      <c r="M4361" s="3">
        <v>44617342</v>
      </c>
      <c r="N4361" t="s">
        <v>118</v>
      </c>
      <c r="O4361">
        <v>92</v>
      </c>
      <c r="P4361">
        <f>_xlfn.XLOOKUP(D:D,CPI_Index!E:E,CPI_Index!B:B)</f>
        <v>184</v>
      </c>
      <c r="Q4361" s="11">
        <f>M4361*(CPI_Index!$B$112/Movies!P4361)</f>
        <v>73885348.409782603</v>
      </c>
    </row>
    <row r="4362" spans="1:17" hidden="1" x14ac:dyDescent="0.25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 s="3">
        <v>18750246</v>
      </c>
      <c r="N4362" t="s">
        <v>5109</v>
      </c>
      <c r="O4362">
        <v>91</v>
      </c>
      <c r="P4362">
        <f>_xlfn.XLOOKUP(D:D,CPI_Index!E:E,CPI_Index!B:B)</f>
        <v>184</v>
      </c>
      <c r="Q4362" s="11">
        <f>M4362*(CPI_Index!$B$112/Movies!P4362)</f>
        <v>31049999.76195652</v>
      </c>
    </row>
    <row r="4363" spans="1:17" hidden="1" x14ac:dyDescent="0.25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 s="3">
        <v>29119434</v>
      </c>
      <c r="N4363" t="s">
        <v>2092</v>
      </c>
      <c r="O4363">
        <v>118</v>
      </c>
      <c r="P4363">
        <f>_xlfn.XLOOKUP(D:D,CPI_Index!E:E,CPI_Index!B:B)</f>
        <v>184</v>
      </c>
      <c r="Q4363" s="11">
        <f>M4363*(CPI_Index!$B$112/Movies!P4363)</f>
        <v>48221149.672826089</v>
      </c>
    </row>
    <row r="4364" spans="1:17" hidden="1" x14ac:dyDescent="0.25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 s="3">
        <v>10000000</v>
      </c>
      <c r="M4364" s="3">
        <v>93400759</v>
      </c>
      <c r="N4364" t="s">
        <v>2092</v>
      </c>
      <c r="O4364">
        <v>108</v>
      </c>
      <c r="P4364">
        <f>_xlfn.XLOOKUP(D:D,CPI_Index!E:E,CPI_Index!B:B)</f>
        <v>184</v>
      </c>
      <c r="Q4364" s="11">
        <f>M4364*(CPI_Index!$B$112/Movies!P4364)</f>
        <v>154669626.45271739</v>
      </c>
    </row>
    <row r="4365" spans="1:17" hidden="1" x14ac:dyDescent="0.25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 s="3">
        <v>13200241</v>
      </c>
      <c r="N4365" t="s">
        <v>10294</v>
      </c>
      <c r="O4365">
        <v>186</v>
      </c>
      <c r="P4365">
        <f>_xlfn.XLOOKUP(D:D,CPI_Index!E:E,CPI_Index!B:B)</f>
        <v>184</v>
      </c>
      <c r="Q4365" s="11">
        <f>M4365*(CPI_Index!$B$112/Movies!P4365)</f>
        <v>21859312.13423913</v>
      </c>
    </row>
    <row r="4366" spans="1:17" hidden="1" x14ac:dyDescent="0.25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 s="3">
        <v>30000000</v>
      </c>
      <c r="M4366" s="3">
        <v>19526014</v>
      </c>
      <c r="N4366" t="s">
        <v>3744</v>
      </c>
      <c r="O4366">
        <v>87</v>
      </c>
      <c r="P4366">
        <f>_xlfn.XLOOKUP(D:D,CPI_Index!E:E,CPI_Index!B:B)</f>
        <v>184</v>
      </c>
      <c r="Q4366" s="11">
        <f>M4366*(CPI_Index!$B$112/Movies!P4366)</f>
        <v>32334654.705434784</v>
      </c>
    </row>
    <row r="4367" spans="1:17" hidden="1" x14ac:dyDescent="0.25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 s="3">
        <v>15000000</v>
      </c>
      <c r="M4367" s="3">
        <v>34622504</v>
      </c>
      <c r="N4367" t="s">
        <v>23</v>
      </c>
      <c r="O4367">
        <v>86</v>
      </c>
      <c r="P4367">
        <f>_xlfn.XLOOKUP(D:D,CPI_Index!E:E,CPI_Index!B:B)</f>
        <v>184</v>
      </c>
      <c r="Q4367" s="11">
        <f>M4367*(CPI_Index!$B$112/Movies!P4367)</f>
        <v>57334113.960869566</v>
      </c>
    </row>
    <row r="4368" spans="1:17" hidden="1" x14ac:dyDescent="0.25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 s="3">
        <v>60000000</v>
      </c>
      <c r="M4368" s="3">
        <v>88929111</v>
      </c>
      <c r="N4368" t="s">
        <v>5109</v>
      </c>
      <c r="O4368">
        <v>89</v>
      </c>
      <c r="P4368">
        <f>_xlfn.XLOOKUP(D:D,CPI_Index!E:E,CPI_Index!B:B)</f>
        <v>184</v>
      </c>
      <c r="Q4368" s="11">
        <f>M4368*(CPI_Index!$B$112/Movies!P4368)</f>
        <v>147264674.57445651</v>
      </c>
    </row>
    <row r="4369" spans="1:17" hidden="1" x14ac:dyDescent="0.25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 s="3">
        <v>8482993</v>
      </c>
      <c r="N4369" t="s">
        <v>13219</v>
      </c>
      <c r="O4369">
        <v>110</v>
      </c>
      <c r="P4369">
        <f>_xlfn.XLOOKUP(D:D,CPI_Index!E:E,CPI_Index!B:B)</f>
        <v>184</v>
      </c>
      <c r="Q4369" s="11">
        <f>M4369*(CPI_Index!$B$112/Movies!P4369)</f>
        <v>14047651.995108696</v>
      </c>
    </row>
    <row r="4370" spans="1:17" hidden="1" x14ac:dyDescent="0.25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 s="3">
        <v>35000000</v>
      </c>
      <c r="M4370" s="3">
        <v>53293628</v>
      </c>
      <c r="N4370" t="s">
        <v>11855</v>
      </c>
      <c r="O4370">
        <v>109</v>
      </c>
      <c r="P4370">
        <f>_xlfn.XLOOKUP(D:D,CPI_Index!E:E,CPI_Index!B:B)</f>
        <v>184</v>
      </c>
      <c r="Q4370" s="11">
        <f>M4370*(CPI_Index!$B$112/Movies!P4370)</f>
        <v>88253089.410869569</v>
      </c>
    </row>
    <row r="4371" spans="1:17" hidden="1" x14ac:dyDescent="0.25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 s="3">
        <v>46000000</v>
      </c>
      <c r="M4371" s="3">
        <v>101191884</v>
      </c>
      <c r="N4371" t="s">
        <v>2092</v>
      </c>
      <c r="O4371">
        <v>115</v>
      </c>
      <c r="P4371">
        <f>_xlfn.XLOOKUP(D:D,CPI_Index!E:E,CPI_Index!B:B)</f>
        <v>184</v>
      </c>
      <c r="Q4371" s="11">
        <f>M4371*(CPI_Index!$B$112/Movies!P4371)</f>
        <v>167571560.08043477</v>
      </c>
    </row>
    <row r="4372" spans="1:17" hidden="1" x14ac:dyDescent="0.25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 s="3">
        <v>7929307</v>
      </c>
      <c r="N4372" t="s">
        <v>13225</v>
      </c>
      <c r="O4372">
        <v>95</v>
      </c>
      <c r="P4372">
        <f>_xlfn.XLOOKUP(D:D,CPI_Index!E:E,CPI_Index!B:B)</f>
        <v>184</v>
      </c>
      <c r="Q4372" s="11">
        <f>M4372*(CPI_Index!$B$112/Movies!P4372)</f>
        <v>13130760.015760869</v>
      </c>
    </row>
    <row r="4373" spans="1:17" hidden="1" x14ac:dyDescent="0.25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 s="3">
        <v>6400000</v>
      </c>
      <c r="M4373" s="3">
        <v>2561820</v>
      </c>
      <c r="N4373" t="s">
        <v>1786</v>
      </c>
      <c r="O4373">
        <v>98</v>
      </c>
      <c r="P4373">
        <f>_xlfn.XLOOKUP(D:D,CPI_Index!E:E,CPI_Index!B:B)</f>
        <v>184</v>
      </c>
      <c r="Q4373" s="11">
        <f>M4373*(CPI_Index!$B$112/Movies!P4373)</f>
        <v>4242318.2282608692</v>
      </c>
    </row>
    <row r="4374" spans="1:17" hidden="1" x14ac:dyDescent="0.25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 s="3">
        <v>75000000</v>
      </c>
      <c r="M4374" s="3">
        <v>51142659</v>
      </c>
      <c r="N4374" t="s">
        <v>11855</v>
      </c>
      <c r="O4374">
        <v>116</v>
      </c>
      <c r="P4374">
        <f>_xlfn.XLOOKUP(D:D,CPI_Index!E:E,CPI_Index!B:B)</f>
        <v>184</v>
      </c>
      <c r="Q4374" s="11">
        <f>M4374*(CPI_Index!$B$112/Movies!P4374)</f>
        <v>84691131.507065222</v>
      </c>
    </row>
    <row r="4375" spans="1:17" hidden="1" x14ac:dyDescent="0.25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 s="3">
        <v>528245</v>
      </c>
      <c r="N4375" t="s">
        <v>13237</v>
      </c>
      <c r="O4375">
        <v>113</v>
      </c>
      <c r="P4375">
        <f>_xlfn.XLOOKUP(D:D,CPI_Index!E:E,CPI_Index!B:B)</f>
        <v>184</v>
      </c>
      <c r="Q4375" s="11">
        <f>M4375*(CPI_Index!$B$112/Movies!P4375)</f>
        <v>874762.23641304346</v>
      </c>
    </row>
    <row r="4376" spans="1:17" hidden="1" x14ac:dyDescent="0.25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 s="3">
        <v>50097949</v>
      </c>
      <c r="N4376" t="s">
        <v>31</v>
      </c>
      <c r="O4376">
        <v>88</v>
      </c>
      <c r="P4376">
        <f>_xlfn.XLOOKUP(D:D,CPI_Index!E:E,CPI_Index!B:B)</f>
        <v>184</v>
      </c>
      <c r="Q4376" s="11">
        <f>M4376*(CPI_Index!$B$112/Movies!P4376)</f>
        <v>82961114.458152175</v>
      </c>
    </row>
    <row r="4377" spans="1:17" hidden="1" x14ac:dyDescent="0.25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 s="3">
        <v>9500000</v>
      </c>
      <c r="M4377" s="3">
        <v>14776760</v>
      </c>
      <c r="N4377" t="s">
        <v>13242</v>
      </c>
      <c r="O4377">
        <v>80</v>
      </c>
      <c r="P4377">
        <f>_xlfn.XLOOKUP(D:D,CPI_Index!E:E,CPI_Index!B:B)</f>
        <v>184</v>
      </c>
      <c r="Q4377" s="11">
        <f>M4377*(CPI_Index!$B$112/Movies!P4377)</f>
        <v>24469993.326086957</v>
      </c>
    </row>
    <row r="4378" spans="1:17" hidden="1" x14ac:dyDescent="0.25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 s="3">
        <v>5762801</v>
      </c>
      <c r="N4378" t="s">
        <v>13248</v>
      </c>
      <c r="O4378">
        <v>124</v>
      </c>
      <c r="P4378">
        <f>_xlfn.XLOOKUP(D:D,CPI_Index!E:E,CPI_Index!B:B)</f>
        <v>184</v>
      </c>
      <c r="Q4378" s="11">
        <f>M4378*(CPI_Index!$B$112/Movies!P4378)</f>
        <v>9543073.1777173914</v>
      </c>
    </row>
    <row r="4379" spans="1:17" hidden="1" x14ac:dyDescent="0.25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 s="3">
        <v>167999</v>
      </c>
      <c r="N4379" t="s">
        <v>10958</v>
      </c>
      <c r="O4379">
        <v>119</v>
      </c>
      <c r="P4379">
        <f>_xlfn.XLOOKUP(D:D,CPI_Index!E:E,CPI_Index!B:B)</f>
        <v>184</v>
      </c>
      <c r="Q4379" s="11">
        <f>M4379*(CPI_Index!$B$112/Movies!P4379)</f>
        <v>278202.69184782606</v>
      </c>
    </row>
    <row r="4380" spans="1:17" hidden="1" x14ac:dyDescent="0.25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 s="3">
        <v>55000000</v>
      </c>
      <c r="M4380" s="3">
        <v>65784503</v>
      </c>
      <c r="N4380" t="s">
        <v>180</v>
      </c>
      <c r="O4380">
        <v>118</v>
      </c>
      <c r="P4380">
        <f>_xlfn.XLOOKUP(D:D,CPI_Index!E:E,CPI_Index!B:B)</f>
        <v>184</v>
      </c>
      <c r="Q4380" s="11">
        <f>M4380*(CPI_Index!$B$112/Movies!P4380)</f>
        <v>108937706.87010869</v>
      </c>
    </row>
    <row r="4381" spans="1:17" hidden="1" x14ac:dyDescent="0.25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 s="3">
        <v>6585516</v>
      </c>
      <c r="N4381" t="s">
        <v>6687</v>
      </c>
      <c r="O4381">
        <v>110</v>
      </c>
      <c r="P4381">
        <f>_xlfn.XLOOKUP(D:D,CPI_Index!E:E,CPI_Index!B:B)</f>
        <v>184</v>
      </c>
      <c r="Q4381" s="11">
        <f>M4381*(CPI_Index!$B$112/Movies!P4381)</f>
        <v>10905471.332608696</v>
      </c>
    </row>
    <row r="4382" spans="1:17" hidden="1" x14ac:dyDescent="0.25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 s="3">
        <v>453133</v>
      </c>
      <c r="N4382" t="s">
        <v>6005</v>
      </c>
      <c r="O4382">
        <v>92</v>
      </c>
      <c r="P4382">
        <f>_xlfn.XLOOKUP(D:D,CPI_Index!E:E,CPI_Index!B:B)</f>
        <v>184</v>
      </c>
      <c r="Q4382" s="11">
        <f>M4382*(CPI_Index!$B$112/Movies!P4382)</f>
        <v>750378.39728260867</v>
      </c>
    </row>
    <row r="4383" spans="1:17" hidden="1" x14ac:dyDescent="0.25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 s="3">
        <v>436365</v>
      </c>
      <c r="N4383" t="s">
        <v>1481</v>
      </c>
      <c r="O4383">
        <v>96</v>
      </c>
      <c r="P4383">
        <f>_xlfn.XLOOKUP(D:D,CPI_Index!E:E,CPI_Index!B:B)</f>
        <v>184</v>
      </c>
      <c r="Q4383" s="11">
        <f>M4383*(CPI_Index!$B$112/Movies!P4383)</f>
        <v>722610.95380434778</v>
      </c>
    </row>
    <row r="4384" spans="1:17" hidden="1" x14ac:dyDescent="0.25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 s="3">
        <v>34196922</v>
      </c>
      <c r="N4384" t="s">
        <v>13267</v>
      </c>
      <c r="O4384">
        <v>116</v>
      </c>
      <c r="P4384">
        <f>_xlfn.XLOOKUP(D:D,CPI_Index!E:E,CPI_Index!B:B)</f>
        <v>184</v>
      </c>
      <c r="Q4384" s="11">
        <f>M4384*(CPI_Index!$B$112/Movies!P4384)</f>
        <v>56629359.420652173</v>
      </c>
    </row>
    <row r="4385" spans="1:17" hidden="1" x14ac:dyDescent="0.25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 s="3">
        <v>2905499</v>
      </c>
      <c r="N4385" t="s">
        <v>13271</v>
      </c>
      <c r="O4385">
        <v>102</v>
      </c>
      <c r="P4385">
        <f>_xlfn.XLOOKUP(D:D,CPI_Index!E:E,CPI_Index!B:B)</f>
        <v>184</v>
      </c>
      <c r="Q4385" s="11">
        <f>M4385*(CPI_Index!$B$112/Movies!P4385)</f>
        <v>4811443.1809782609</v>
      </c>
    </row>
    <row r="4386" spans="1:17" hidden="1" x14ac:dyDescent="0.25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 s="3">
        <v>8604201</v>
      </c>
      <c r="N4386" t="s">
        <v>13275</v>
      </c>
      <c r="O4386">
        <v>93</v>
      </c>
      <c r="P4386">
        <f>_xlfn.XLOOKUP(D:D,CPI_Index!E:E,CPI_Index!B:B)</f>
        <v>184</v>
      </c>
      <c r="Q4386" s="11">
        <f>M4386*(CPI_Index!$B$112/Movies!P4386)</f>
        <v>14248369.808152175</v>
      </c>
    </row>
    <row r="4387" spans="1:17" hidden="1" x14ac:dyDescent="0.25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 s="3">
        <v>52000000</v>
      </c>
      <c r="M4387" s="3">
        <v>37713879</v>
      </c>
      <c r="N4387" t="s">
        <v>118</v>
      </c>
      <c r="O4387">
        <v>104</v>
      </c>
      <c r="P4387">
        <f>_xlfn.XLOOKUP(D:D,CPI_Index!E:E,CPI_Index!B:B)</f>
        <v>184</v>
      </c>
      <c r="Q4387" s="11">
        <f>M4387*(CPI_Index!$B$112/Movies!P4387)</f>
        <v>62453363.757065222</v>
      </c>
    </row>
    <row r="4388" spans="1:17" hidden="1" x14ac:dyDescent="0.25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 s="3">
        <v>35000000</v>
      </c>
      <c r="M4388" s="3">
        <v>39468111</v>
      </c>
      <c r="N4388" t="s">
        <v>9109</v>
      </c>
      <c r="O4388">
        <v>101</v>
      </c>
      <c r="P4388">
        <f>_xlfn.XLOOKUP(D:D,CPI_Index!E:E,CPI_Index!B:B)</f>
        <v>184</v>
      </c>
      <c r="Q4388" s="11">
        <f>M4388*(CPI_Index!$B$112/Movies!P4388)</f>
        <v>65358333.813586958</v>
      </c>
    </row>
    <row r="4389" spans="1:17" hidden="1" x14ac:dyDescent="0.25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 s="3">
        <v>24000000</v>
      </c>
      <c r="M4389" s="3">
        <v>23510621</v>
      </c>
      <c r="N4389" t="s">
        <v>9686</v>
      </c>
      <c r="O4389">
        <v>110</v>
      </c>
      <c r="P4389">
        <f>_xlfn.XLOOKUP(D:D,CPI_Index!E:E,CPI_Index!B:B)</f>
        <v>184</v>
      </c>
      <c r="Q4389" s="11">
        <f>M4389*(CPI_Index!$B$112/Movies!P4389)</f>
        <v>38933077.275543481</v>
      </c>
    </row>
    <row r="4390" spans="1:17" hidden="1" x14ac:dyDescent="0.25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 s="3">
        <v>3783</v>
      </c>
      <c r="N4390" t="s">
        <v>13288</v>
      </c>
      <c r="O4390">
        <v>100</v>
      </c>
      <c r="P4390">
        <f>_xlfn.XLOOKUP(D:D,CPI_Index!E:E,CPI_Index!B:B)</f>
        <v>184</v>
      </c>
      <c r="Q4390" s="11">
        <f>M4390*(CPI_Index!$B$112/Movies!P4390)</f>
        <v>6264.5657608695656</v>
      </c>
    </row>
    <row r="4391" spans="1:17" hidden="1" x14ac:dyDescent="0.25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 s="3">
        <v>41000000</v>
      </c>
      <c r="M4391" s="3">
        <v>34268701</v>
      </c>
      <c r="N4391" t="s">
        <v>13293</v>
      </c>
      <c r="O4391">
        <v>88</v>
      </c>
      <c r="P4391">
        <f>_xlfn.XLOOKUP(D:D,CPI_Index!E:E,CPI_Index!B:B)</f>
        <v>184</v>
      </c>
      <c r="Q4391" s="11">
        <f>M4391*(CPI_Index!$B$112/Movies!P4391)</f>
        <v>56748223.88423913</v>
      </c>
    </row>
    <row r="4392" spans="1:17" hidden="1" x14ac:dyDescent="0.25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 s="3">
        <v>7986084</v>
      </c>
      <c r="N4392" t="s">
        <v>8435</v>
      </c>
      <c r="O4392">
        <v>101</v>
      </c>
      <c r="P4392">
        <f>_xlfn.XLOOKUP(D:D,CPI_Index!E:E,CPI_Index!B:B)</f>
        <v>184</v>
      </c>
      <c r="Q4392" s="11">
        <f>M4392*(CPI_Index!$B$112/Movies!P4392)</f>
        <v>13224781.493478261</v>
      </c>
    </row>
    <row r="4393" spans="1:17" hidden="1" x14ac:dyDescent="0.25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 s="3">
        <v>4000000</v>
      </c>
      <c r="M4393" s="3">
        <v>826617</v>
      </c>
      <c r="N4393" t="s">
        <v>13300</v>
      </c>
      <c r="O4393">
        <v>96</v>
      </c>
      <c r="P4393">
        <f>_xlfn.XLOOKUP(D:D,CPI_Index!E:E,CPI_Index!B:B)</f>
        <v>184</v>
      </c>
      <c r="Q4393" s="11">
        <f>M4393*(CPI_Index!$B$112/Movies!P4393)</f>
        <v>1368859.7820652174</v>
      </c>
    </row>
    <row r="4394" spans="1:17" hidden="1" x14ac:dyDescent="0.25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 s="3">
        <v>5000000</v>
      </c>
      <c r="M4394" s="3">
        <v>782606</v>
      </c>
      <c r="N4394" t="s">
        <v>13304</v>
      </c>
      <c r="O4394">
        <v>98</v>
      </c>
      <c r="P4394">
        <f>_xlfn.XLOOKUP(D:D,CPI_Index!E:E,CPI_Index!B:B)</f>
        <v>184</v>
      </c>
      <c r="Q4394" s="11">
        <f>M4394*(CPI_Index!$B$112/Movies!P4394)</f>
        <v>1295978.522826087</v>
      </c>
    </row>
    <row r="4395" spans="1:17" hidden="1" x14ac:dyDescent="0.25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 s="3">
        <v>33000000</v>
      </c>
      <c r="M4395" s="3">
        <v>164729679</v>
      </c>
      <c r="N4395" t="s">
        <v>2092</v>
      </c>
      <c r="O4395">
        <v>105</v>
      </c>
      <c r="P4395">
        <f>_xlfn.XLOOKUP(D:D,CPI_Index!E:E,CPI_Index!B:B)</f>
        <v>184</v>
      </c>
      <c r="Q4395" s="11">
        <f>M4395*(CPI_Index!$B$112/Movies!P4395)</f>
        <v>272788767.34402174</v>
      </c>
    </row>
    <row r="4396" spans="1:17" hidden="1" x14ac:dyDescent="0.25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 s="3">
        <v>20000000</v>
      </c>
      <c r="M4396" s="3">
        <v>8564586</v>
      </c>
      <c r="N4396" t="s">
        <v>2026</v>
      </c>
      <c r="O4396">
        <v>100</v>
      </c>
      <c r="P4396">
        <f>_xlfn.XLOOKUP(D:D,CPI_Index!E:E,CPI_Index!B:B)</f>
        <v>184</v>
      </c>
      <c r="Q4396" s="11">
        <f>M4396*(CPI_Index!$B$112/Movies!P4396)</f>
        <v>14182768.229347827</v>
      </c>
    </row>
    <row r="4397" spans="1:17" hidden="1" x14ac:dyDescent="0.25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 s="3">
        <v>21964072</v>
      </c>
      <c r="N4397" t="s">
        <v>11128</v>
      </c>
      <c r="O4397">
        <v>100</v>
      </c>
      <c r="P4397">
        <f>_xlfn.XLOOKUP(D:D,CPI_Index!E:E,CPI_Index!B:B)</f>
        <v>184</v>
      </c>
      <c r="Q4397" s="11">
        <f>M4397*(CPI_Index!$B$112/Movies!P4397)</f>
        <v>36372025.752173916</v>
      </c>
    </row>
    <row r="4398" spans="1:17" hidden="1" x14ac:dyDescent="0.25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 s="3">
        <v>2799773</v>
      </c>
      <c r="N4398" t="s">
        <v>13314</v>
      </c>
      <c r="O4398">
        <v>366</v>
      </c>
      <c r="P4398">
        <f>_xlfn.XLOOKUP(D:D,CPI_Index!E:E,CPI_Index!B:B)</f>
        <v>184</v>
      </c>
      <c r="Q4398" s="11">
        <f>M4398*(CPI_Index!$B$112/Movies!P4398)</f>
        <v>4636363.2233695649</v>
      </c>
    </row>
    <row r="4399" spans="1:17" hidden="1" x14ac:dyDescent="0.25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 s="3">
        <v>40000000</v>
      </c>
      <c r="M4399" s="3">
        <v>26891849</v>
      </c>
      <c r="N4399" t="s">
        <v>10705</v>
      </c>
      <c r="O4399">
        <v>98</v>
      </c>
      <c r="P4399">
        <f>_xlfn.XLOOKUP(D:D,CPI_Index!E:E,CPI_Index!B:B)</f>
        <v>184</v>
      </c>
      <c r="Q4399" s="11">
        <f>M4399*(CPI_Index!$B$112/Movies!P4399)</f>
        <v>44532317.338586956</v>
      </c>
    </row>
    <row r="4400" spans="1:17" hidden="1" x14ac:dyDescent="0.25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 s="3">
        <v>15000000</v>
      </c>
      <c r="M4400" s="3">
        <v>23014206</v>
      </c>
      <c r="N4400" t="s">
        <v>10354</v>
      </c>
      <c r="O4400">
        <v>97</v>
      </c>
      <c r="P4400">
        <f>_xlfn.XLOOKUP(D:D,CPI_Index!E:E,CPI_Index!B:B)</f>
        <v>184</v>
      </c>
      <c r="Q4400" s="11">
        <f>M4400*(CPI_Index!$B$112/Movies!P4400)</f>
        <v>38111024.827173911</v>
      </c>
    </row>
    <row r="4401" spans="1:17" hidden="1" x14ac:dyDescent="0.25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 s="3">
        <v>850000</v>
      </c>
      <c r="M4401" s="3">
        <v>865028</v>
      </c>
      <c r="N4401" t="s">
        <v>13322</v>
      </c>
      <c r="O4401">
        <v>107</v>
      </c>
      <c r="P4401">
        <f>_xlfn.XLOOKUP(D:D,CPI_Index!E:E,CPI_Index!B:B)</f>
        <v>184</v>
      </c>
      <c r="Q4401" s="11">
        <f>M4401*(CPI_Index!$B$112/Movies!P4401)</f>
        <v>1432467.5630434782</v>
      </c>
    </row>
    <row r="4402" spans="1:17" hidden="1" x14ac:dyDescent="0.25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 s="3">
        <v>35000000</v>
      </c>
      <c r="M4402" s="3">
        <v>11705002</v>
      </c>
      <c r="N4402" t="s">
        <v>13325</v>
      </c>
      <c r="O4402">
        <v>127</v>
      </c>
      <c r="P4402">
        <f>_xlfn.XLOOKUP(D:D,CPI_Index!E:E,CPI_Index!B:B)</f>
        <v>184</v>
      </c>
      <c r="Q4402" s="11">
        <f>M4402*(CPI_Index!$B$112/Movies!P4402)</f>
        <v>19383228.855434783</v>
      </c>
    </row>
    <row r="4403" spans="1:17" hidden="1" x14ac:dyDescent="0.25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 s="3">
        <v>8211508</v>
      </c>
      <c r="N4403" t="s">
        <v>13328</v>
      </c>
      <c r="O4403">
        <v>109</v>
      </c>
      <c r="P4403">
        <f>_xlfn.XLOOKUP(D:D,CPI_Index!E:E,CPI_Index!B:B)</f>
        <v>184</v>
      </c>
      <c r="Q4403" s="11">
        <f>M4403*(CPI_Index!$B$112/Movies!P4403)</f>
        <v>13598078.736956522</v>
      </c>
    </row>
    <row r="4404" spans="1:17" hidden="1" x14ac:dyDescent="0.25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 s="3">
        <v>12661189</v>
      </c>
      <c r="N4404" t="s">
        <v>9109</v>
      </c>
      <c r="O4404">
        <v>80</v>
      </c>
      <c r="P4404">
        <f>_xlfn.XLOOKUP(D:D,CPI_Index!E:E,CPI_Index!B:B)</f>
        <v>184</v>
      </c>
      <c r="Q4404" s="11">
        <f>M4404*(CPI_Index!$B$112/Movies!P4404)</f>
        <v>20966653.74076087</v>
      </c>
    </row>
    <row r="4405" spans="1:17" hidden="1" x14ac:dyDescent="0.25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 s="3">
        <v>30000000</v>
      </c>
      <c r="M4405" s="3">
        <v>33972062</v>
      </c>
      <c r="N4405" t="s">
        <v>44</v>
      </c>
      <c r="O4405">
        <v>123</v>
      </c>
      <c r="P4405">
        <f>_xlfn.XLOOKUP(D:D,CPI_Index!E:E,CPI_Index!B:B)</f>
        <v>184</v>
      </c>
      <c r="Q4405" s="11">
        <f>M4405*(CPI_Index!$B$112/Movies!P4405)</f>
        <v>56256996.148913041</v>
      </c>
    </row>
    <row r="4406" spans="1:17" hidden="1" x14ac:dyDescent="0.25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 s="3">
        <v>18000000</v>
      </c>
      <c r="M4406" s="3">
        <v>13585075</v>
      </c>
      <c r="N4406" t="s">
        <v>9686</v>
      </c>
      <c r="O4406">
        <v>108</v>
      </c>
      <c r="P4406">
        <f>_xlfn.XLOOKUP(D:D,CPI_Index!E:E,CPI_Index!B:B)</f>
        <v>184</v>
      </c>
      <c r="Q4406" s="11">
        <f>M4406*(CPI_Index!$B$112/Movies!P4406)</f>
        <v>22496588.872282609</v>
      </c>
    </row>
    <row r="4407" spans="1:17" hidden="1" x14ac:dyDescent="0.25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 s="3">
        <v>8000000</v>
      </c>
      <c r="M4407" s="3">
        <v>6586341</v>
      </c>
      <c r="N4407" t="s">
        <v>6564</v>
      </c>
      <c r="O4407">
        <v>113</v>
      </c>
      <c r="P4407">
        <f>_xlfn.XLOOKUP(D:D,CPI_Index!E:E,CPI_Index!B:B)</f>
        <v>184</v>
      </c>
      <c r="Q4407" s="11">
        <f>M4407*(CPI_Index!$B$112/Movies!P4407)</f>
        <v>10906837.514673913</v>
      </c>
    </row>
    <row r="4408" spans="1:17" hidden="1" x14ac:dyDescent="0.25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 s="3">
        <v>2707738</v>
      </c>
      <c r="N4408" t="s">
        <v>12277</v>
      </c>
      <c r="O4408">
        <v>114</v>
      </c>
      <c r="P4408">
        <f>_xlfn.XLOOKUP(D:D,CPI_Index!E:E,CPI_Index!B:B)</f>
        <v>184</v>
      </c>
      <c r="Q4408" s="11">
        <f>M4408*(CPI_Index!$B$112/Movies!P4408)</f>
        <v>4483955.264130435</v>
      </c>
    </row>
    <row r="4409" spans="1:17" hidden="1" x14ac:dyDescent="0.25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 s="3">
        <v>20000000</v>
      </c>
      <c r="M4409" s="3">
        <v>186303759</v>
      </c>
      <c r="N4409" t="s">
        <v>5943</v>
      </c>
      <c r="O4409">
        <v>72</v>
      </c>
      <c r="P4409">
        <f>_xlfn.XLOOKUP(D:D,CPI_Index!E:E,CPI_Index!B:B)</f>
        <v>184</v>
      </c>
      <c r="Q4409" s="11">
        <f>M4409*(CPI_Index!$B$112/Movies!P4409)</f>
        <v>308514974.82228261</v>
      </c>
    </row>
    <row r="4410" spans="1:17" hidden="1" x14ac:dyDescent="0.25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 s="3">
        <v>14000000</v>
      </c>
      <c r="M4410" s="3">
        <v>18191005</v>
      </c>
      <c r="N4410" t="s">
        <v>8987</v>
      </c>
      <c r="O4410">
        <v>86</v>
      </c>
      <c r="P4410">
        <f>_xlfn.XLOOKUP(D:D,CPI_Index!E:E,CPI_Index!B:B)</f>
        <v>184</v>
      </c>
      <c r="Q4410" s="11">
        <f>M4410*(CPI_Index!$B$112/Movies!P4410)</f>
        <v>30123908.823369566</v>
      </c>
    </row>
    <row r="4411" spans="1:17" hidden="1" x14ac:dyDescent="0.25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 s="3">
        <v>20000000</v>
      </c>
      <c r="M4411" s="3">
        <v>17432163</v>
      </c>
      <c r="N4411" t="s">
        <v>118</v>
      </c>
      <c r="O4411">
        <v>101</v>
      </c>
      <c r="P4411">
        <f>_xlfn.XLOOKUP(D:D,CPI_Index!E:E,CPI_Index!B:B)</f>
        <v>184</v>
      </c>
      <c r="Q4411" s="11">
        <f>M4411*(CPI_Index!$B$112/Movies!P4411)</f>
        <v>28867282.967934784</v>
      </c>
    </row>
    <row r="4412" spans="1:17" hidden="1" x14ac:dyDescent="0.25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 s="3">
        <v>5000000</v>
      </c>
      <c r="M4412" s="3">
        <v>5175215</v>
      </c>
      <c r="N4412" t="s">
        <v>5936</v>
      </c>
      <c r="O4412">
        <v>105</v>
      </c>
      <c r="P4412">
        <f>_xlfn.XLOOKUP(D:D,CPI_Index!E:E,CPI_Index!B:B)</f>
        <v>184</v>
      </c>
      <c r="Q4412" s="11">
        <f>M4412*(CPI_Index!$B$112/Movies!P4412)</f>
        <v>8570043.5353260878</v>
      </c>
    </row>
    <row r="4413" spans="1:17" hidden="1" x14ac:dyDescent="0.25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 s="3">
        <v>2500000</v>
      </c>
      <c r="M4413" s="3">
        <v>579986</v>
      </c>
      <c r="N4413" t="s">
        <v>9899</v>
      </c>
      <c r="O4413">
        <v>108</v>
      </c>
      <c r="P4413">
        <f>_xlfn.XLOOKUP(D:D,CPI_Index!E:E,CPI_Index!B:B)</f>
        <v>184</v>
      </c>
      <c r="Q4413" s="11">
        <f>M4413*(CPI_Index!$B$112/Movies!P4413)</f>
        <v>960444.20760869561</v>
      </c>
    </row>
    <row r="4414" spans="1:17" hidden="1" x14ac:dyDescent="0.25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 s="3">
        <v>12000000</v>
      </c>
      <c r="M4414" s="3">
        <v>4928883</v>
      </c>
      <c r="N4414" t="s">
        <v>13358</v>
      </c>
      <c r="O4414">
        <v>81</v>
      </c>
      <c r="P4414">
        <f>_xlfn.XLOOKUP(D:D,CPI_Index!E:E,CPI_Index!B:B)</f>
        <v>184</v>
      </c>
      <c r="Q4414" s="11">
        <f>M4414*(CPI_Index!$B$112/Movies!P4414)</f>
        <v>8162123.0983695649</v>
      </c>
    </row>
    <row r="4415" spans="1:17" hidden="1" x14ac:dyDescent="0.25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 s="3">
        <v>10000000</v>
      </c>
      <c r="M4415" s="3">
        <v>1271244</v>
      </c>
      <c r="N4415" t="s">
        <v>10036</v>
      </c>
      <c r="O4415">
        <v>104</v>
      </c>
      <c r="P4415">
        <f>_xlfn.XLOOKUP(D:D,CPI_Index!E:E,CPI_Index!B:B)</f>
        <v>184</v>
      </c>
      <c r="Q4415" s="11">
        <f>M4415*(CPI_Index!$B$112/Movies!P4415)</f>
        <v>2105152.4282608698</v>
      </c>
    </row>
    <row r="4416" spans="1:17" hidden="1" x14ac:dyDescent="0.25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 s="3">
        <v>35200000</v>
      </c>
      <c r="M4416" s="3">
        <v>38620484</v>
      </c>
      <c r="N4416" t="s">
        <v>9686</v>
      </c>
      <c r="O4416">
        <v>95</v>
      </c>
      <c r="P4416">
        <f>_xlfn.XLOOKUP(D:D,CPI_Index!E:E,CPI_Index!B:B)</f>
        <v>184</v>
      </c>
      <c r="Q4416" s="11">
        <f>M4416*(CPI_Index!$B$112/Movies!P4416)</f>
        <v>63954681.92826087</v>
      </c>
    </row>
    <row r="4417" spans="1:17" hidden="1" x14ac:dyDescent="0.25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 s="3">
        <v>8000000</v>
      </c>
      <c r="M4417" s="3">
        <v>435625</v>
      </c>
      <c r="N4417" t="s">
        <v>5812</v>
      </c>
      <c r="O4417">
        <v>109</v>
      </c>
      <c r="P4417">
        <f>_xlfn.XLOOKUP(D:D,CPI_Index!E:E,CPI_Index!B:B)</f>
        <v>184</v>
      </c>
      <c r="Q4417" s="11">
        <f>M4417*(CPI_Index!$B$112/Movies!P4417)</f>
        <v>721385.52989130432</v>
      </c>
    </row>
    <row r="4418" spans="1:17" hidden="1" x14ac:dyDescent="0.25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 s="3">
        <v>300000</v>
      </c>
      <c r="M4418" s="3">
        <v>3282321</v>
      </c>
      <c r="N4418" t="s">
        <v>80</v>
      </c>
      <c r="O4418">
        <v>80</v>
      </c>
      <c r="P4418">
        <f>_xlfn.XLOOKUP(D:D,CPI_Index!E:E,CPI_Index!B:B)</f>
        <v>184</v>
      </c>
      <c r="Q4418" s="11">
        <f>M4418*(CPI_Index!$B$112/Movies!P4418)</f>
        <v>5435452.2211956521</v>
      </c>
    </row>
    <row r="4419" spans="1:17" hidden="1" x14ac:dyDescent="0.25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 s="3">
        <v>7500000</v>
      </c>
      <c r="M4419" s="3">
        <v>886018</v>
      </c>
      <c r="N4419" t="s">
        <v>6564</v>
      </c>
      <c r="O4419">
        <v>93</v>
      </c>
      <c r="P4419">
        <f>_xlfn.XLOOKUP(D:D,CPI_Index!E:E,CPI_Index!B:B)</f>
        <v>184</v>
      </c>
      <c r="Q4419" s="11">
        <f>M4419*(CPI_Index!$B$112/Movies!P4419)</f>
        <v>1467226.5467391305</v>
      </c>
    </row>
    <row r="4420" spans="1:17" hidden="1" x14ac:dyDescent="0.25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 s="3">
        <v>499149</v>
      </c>
      <c r="N4420" t="s">
        <v>11703</v>
      </c>
      <c r="O4420">
        <v>114</v>
      </c>
      <c r="P4420">
        <f>_xlfn.XLOOKUP(D:D,CPI_Index!E:E,CPI_Index!B:B)</f>
        <v>184</v>
      </c>
      <c r="Q4420" s="11">
        <f>M4420*(CPI_Index!$B$112/Movies!P4420)</f>
        <v>826579.89293478266</v>
      </c>
    </row>
    <row r="4421" spans="1:17" hidden="1" x14ac:dyDescent="0.25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 s="3">
        <v>83439</v>
      </c>
      <c r="N4421" t="s">
        <v>13375</v>
      </c>
      <c r="O4421">
        <v>90</v>
      </c>
      <c r="P4421">
        <f>_xlfn.XLOOKUP(D:D,CPI_Index!E:E,CPI_Index!B:B)</f>
        <v>184</v>
      </c>
      <c r="Q4421" s="11">
        <f>M4421*(CPI_Index!$B$112/Movies!P4421)</f>
        <v>138173.17010869566</v>
      </c>
    </row>
    <row r="4422" spans="1:17" hidden="1" x14ac:dyDescent="0.25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 s="3">
        <v>5254422</v>
      </c>
      <c r="N4422" t="s">
        <v>10610</v>
      </c>
      <c r="O4422">
        <v>100</v>
      </c>
      <c r="P4422">
        <f>_xlfn.XLOOKUP(D:D,CPI_Index!E:E,CPI_Index!B:B)</f>
        <v>184</v>
      </c>
      <c r="Q4422" s="11">
        <f>M4422*(CPI_Index!$B$112/Movies!P4422)</f>
        <v>8701208.6054347828</v>
      </c>
    </row>
    <row r="4423" spans="1:17" hidden="1" x14ac:dyDescent="0.25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 s="3">
        <v>38000000</v>
      </c>
      <c r="M4423" s="3">
        <v>11560806</v>
      </c>
      <c r="N4423" t="s">
        <v>180</v>
      </c>
      <c r="O4423">
        <v>102</v>
      </c>
      <c r="P4423">
        <f>_xlfn.XLOOKUP(D:D,CPI_Index!E:E,CPI_Index!B:B)</f>
        <v>184</v>
      </c>
      <c r="Q4423" s="11">
        <f>M4423*(CPI_Index!$B$112/Movies!P4423)</f>
        <v>19144443.414130434</v>
      </c>
    </row>
    <row r="4424" spans="1:17" hidden="1" x14ac:dyDescent="0.25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 s="3">
        <v>58202</v>
      </c>
      <c r="N4424" t="s">
        <v>13383</v>
      </c>
      <c r="O4424">
        <v>129</v>
      </c>
      <c r="P4424">
        <f>_xlfn.XLOOKUP(D:D,CPI_Index!E:E,CPI_Index!B:B)</f>
        <v>184</v>
      </c>
      <c r="Q4424" s="11">
        <f>M4424*(CPI_Index!$B$112/Movies!P4424)</f>
        <v>96381.246739130438</v>
      </c>
    </row>
    <row r="4425" spans="1:17" hidden="1" x14ac:dyDescent="0.25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 s="3">
        <v>17000000</v>
      </c>
      <c r="M4425" s="3">
        <v>9439660</v>
      </c>
      <c r="N4425" t="s">
        <v>2092</v>
      </c>
      <c r="O4425">
        <v>98</v>
      </c>
      <c r="P4425">
        <f>_xlfn.XLOOKUP(D:D,CPI_Index!E:E,CPI_Index!B:B)</f>
        <v>184</v>
      </c>
      <c r="Q4425" s="11">
        <f>M4425*(CPI_Index!$B$112/Movies!P4425)</f>
        <v>15631871.75</v>
      </c>
    </row>
    <row r="4426" spans="1:17" hidden="1" x14ac:dyDescent="0.25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 s="3">
        <v>10000000</v>
      </c>
      <c r="M4426" s="3">
        <v>459098</v>
      </c>
      <c r="N4426" t="s">
        <v>13390</v>
      </c>
      <c r="O4426">
        <v>101</v>
      </c>
      <c r="P4426">
        <f>_xlfn.XLOOKUP(D:D,CPI_Index!E:E,CPI_Index!B:B)</f>
        <v>184</v>
      </c>
      <c r="Q4426" s="11">
        <f>M4426*(CPI_Index!$B$112/Movies!P4426)</f>
        <v>760256.3076086957</v>
      </c>
    </row>
    <row r="4427" spans="1:17" hidden="1" x14ac:dyDescent="0.25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 s="3">
        <v>2500000</v>
      </c>
      <c r="M4427" s="3">
        <v>3039587</v>
      </c>
      <c r="N4427" t="s">
        <v>6564</v>
      </c>
      <c r="O4427">
        <v>112</v>
      </c>
      <c r="P4427">
        <f>_xlfn.XLOOKUP(D:D,CPI_Index!E:E,CPI_Index!B:B)</f>
        <v>184</v>
      </c>
      <c r="Q4427" s="11">
        <f>M4427*(CPI_Index!$B$112/Movies!P4427)</f>
        <v>5033489.9940217389</v>
      </c>
    </row>
    <row r="4428" spans="1:17" hidden="1" x14ac:dyDescent="0.25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 s="3">
        <v>2917393</v>
      </c>
      <c r="N4428" t="s">
        <v>6564</v>
      </c>
      <c r="O4428">
        <v>100</v>
      </c>
      <c r="P4428">
        <f>_xlfn.XLOOKUP(D:D,CPI_Index!E:E,CPI_Index!B:B)</f>
        <v>184</v>
      </c>
      <c r="Q4428" s="11">
        <f>M4428*(CPI_Index!$B$112/Movies!P4428)</f>
        <v>4831139.3864130434</v>
      </c>
    </row>
    <row r="4429" spans="1:17" hidden="1" x14ac:dyDescent="0.25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 s="3">
        <v>25000000</v>
      </c>
      <c r="M4429" s="3">
        <v>55250496</v>
      </c>
      <c r="N4429" t="s">
        <v>13401</v>
      </c>
      <c r="O4429">
        <v>80</v>
      </c>
      <c r="P4429">
        <f>_xlfn.XLOOKUP(D:D,CPI_Index!E:E,CPI_Index!B:B)</f>
        <v>184</v>
      </c>
      <c r="Q4429" s="11">
        <f>M4429*(CPI_Index!$B$112/Movies!P4429)</f>
        <v>91493620.278260872</v>
      </c>
    </row>
    <row r="4430" spans="1:17" hidden="1" x14ac:dyDescent="0.25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 s="3">
        <v>12991996</v>
      </c>
      <c r="N4430" t="s">
        <v>839</v>
      </c>
      <c r="O4430">
        <v>117</v>
      </c>
      <c r="P4430">
        <f>_xlfn.XLOOKUP(D:D,CPI_Index!E:E,CPI_Index!B:B)</f>
        <v>184</v>
      </c>
      <c r="Q4430" s="11">
        <f>M4430*(CPI_Index!$B$112/Movies!P4430)</f>
        <v>21514462.941304348</v>
      </c>
    </row>
    <row r="4431" spans="1:17" hidden="1" x14ac:dyDescent="0.25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 s="3">
        <v>30000000</v>
      </c>
      <c r="M4431" s="3">
        <v>29632684</v>
      </c>
      <c r="N4431" t="s">
        <v>13407</v>
      </c>
      <c r="O4431">
        <v>123</v>
      </c>
      <c r="P4431">
        <f>_xlfn.XLOOKUP(D:D,CPI_Index!E:E,CPI_Index!B:B)</f>
        <v>184</v>
      </c>
      <c r="Q4431" s="11">
        <f>M4431*(CPI_Index!$B$112/Movies!P4431)</f>
        <v>49071080.515217394</v>
      </c>
    </row>
    <row r="4432" spans="1:17" hidden="1" x14ac:dyDescent="0.25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 s="3">
        <v>377271</v>
      </c>
      <c r="N4432" t="s">
        <v>13411</v>
      </c>
      <c r="O4432">
        <v>104</v>
      </c>
      <c r="P4432">
        <f>_xlfn.XLOOKUP(D:D,CPI_Index!E:E,CPI_Index!B:B)</f>
        <v>184</v>
      </c>
      <c r="Q4432" s="11">
        <f>M4432*(CPI_Index!$B$112/Movies!P4432)</f>
        <v>624752.57445652178</v>
      </c>
    </row>
    <row r="4433" spans="1:17" hidden="1" x14ac:dyDescent="0.25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 s="3">
        <v>780000</v>
      </c>
      <c r="M4433" s="3">
        <v>1310470</v>
      </c>
      <c r="N4433" t="s">
        <v>13417</v>
      </c>
      <c r="O4433">
        <v>90</v>
      </c>
      <c r="P4433">
        <f>_xlfn.XLOOKUP(D:D,CPI_Index!E:E,CPI_Index!B:B)</f>
        <v>184</v>
      </c>
      <c r="Q4433" s="11">
        <f>M4433*(CPI_Index!$B$112/Movies!P4433)</f>
        <v>2170109.8315217393</v>
      </c>
    </row>
    <row r="4434" spans="1:17" hidden="1" x14ac:dyDescent="0.25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 s="3">
        <v>10781635</v>
      </c>
      <c r="N4434" t="s">
        <v>13421</v>
      </c>
      <c r="O4434">
        <v>145</v>
      </c>
      <c r="P4434">
        <f>_xlfn.XLOOKUP(D:D,CPI_Index!E:E,CPI_Index!B:B)</f>
        <v>184</v>
      </c>
      <c r="Q4434" s="11">
        <f>M4434*(CPI_Index!$B$112/Movies!P4434)</f>
        <v>17854153.176630434</v>
      </c>
    </row>
    <row r="4435" spans="1:17" hidden="1" x14ac:dyDescent="0.25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 s="3">
        <v>1300000</v>
      </c>
      <c r="M4435" s="3">
        <v>65497208</v>
      </c>
      <c r="N4435" t="s">
        <v>12251</v>
      </c>
      <c r="O4435">
        <v>84</v>
      </c>
      <c r="P4435">
        <f>_xlfn.XLOOKUP(D:D,CPI_Index!E:E,CPI_Index!B:B)</f>
        <v>184</v>
      </c>
      <c r="Q4435" s="11">
        <f>M4435*(CPI_Index!$B$112/Movies!P4435)</f>
        <v>108461952.59565218</v>
      </c>
    </row>
    <row r="4436" spans="1:17" hidden="1" x14ac:dyDescent="0.25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 s="3">
        <v>9781854</v>
      </c>
      <c r="N4436" t="s">
        <v>5198</v>
      </c>
      <c r="O4436">
        <v>106</v>
      </c>
      <c r="P4436">
        <f>_xlfn.XLOOKUP(D:D,CPI_Index!E:E,CPI_Index!B:B)</f>
        <v>184</v>
      </c>
      <c r="Q4436" s="11">
        <f>M4436*(CPI_Index!$B$112/Movies!P4436)</f>
        <v>16198537.574999999</v>
      </c>
    </row>
    <row r="4437" spans="1:17" hidden="1" x14ac:dyDescent="0.25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 s="3">
        <v>15000000</v>
      </c>
      <c r="M4437" s="3">
        <v>6415017</v>
      </c>
      <c r="N4437" t="s">
        <v>12769</v>
      </c>
      <c r="O4437">
        <v>112</v>
      </c>
      <c r="P4437">
        <f>_xlfn.XLOOKUP(D:D,CPI_Index!E:E,CPI_Index!B:B)</f>
        <v>184</v>
      </c>
      <c r="Q4437" s="11">
        <f>M4437*(CPI_Index!$B$112/Movies!P4437)</f>
        <v>10623128.695108695</v>
      </c>
    </row>
    <row r="4438" spans="1:17" hidden="1" x14ac:dyDescent="0.25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 s="3">
        <v>34883010</v>
      </c>
      <c r="N4438" t="s">
        <v>13432</v>
      </c>
      <c r="O4438">
        <v>99</v>
      </c>
      <c r="P4438">
        <f>_xlfn.XLOOKUP(D:D,CPI_Index!E:E,CPI_Index!B:B)</f>
        <v>184</v>
      </c>
      <c r="Q4438" s="11">
        <f>M4438*(CPI_Index!$B$112/Movies!P4438)</f>
        <v>57765506.233695656</v>
      </c>
    </row>
    <row r="4439" spans="1:17" hidden="1" x14ac:dyDescent="0.25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 s="3">
        <v>18000000</v>
      </c>
      <c r="M4439" s="3">
        <v>45490616</v>
      </c>
      <c r="N4439" t="s">
        <v>118</v>
      </c>
      <c r="O4439">
        <v>87</v>
      </c>
      <c r="P4439">
        <f>_xlfn.XLOOKUP(D:D,CPI_Index!E:E,CPI_Index!B:B)</f>
        <v>184</v>
      </c>
      <c r="Q4439" s="11">
        <f>M4439*(CPI_Index!$B$112/Movies!P4439)</f>
        <v>75331471.169565216</v>
      </c>
    </row>
    <row r="4440" spans="1:17" hidden="1" x14ac:dyDescent="0.25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 s="3">
        <v>343847</v>
      </c>
      <c r="N4440" t="s">
        <v>9267</v>
      </c>
      <c r="O4440">
        <v>108</v>
      </c>
      <c r="P4440">
        <f>_xlfn.XLOOKUP(D:D,CPI_Index!E:E,CPI_Index!B:B)</f>
        <v>184</v>
      </c>
      <c r="Q4440" s="11">
        <f>M4440*(CPI_Index!$B$112/Movies!P4440)</f>
        <v>569403.15706521738</v>
      </c>
    </row>
    <row r="4441" spans="1:17" hidden="1" x14ac:dyDescent="0.25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 s="3">
        <v>16000000</v>
      </c>
      <c r="M4441" s="3">
        <v>14390329</v>
      </c>
      <c r="N4441" t="s">
        <v>12695</v>
      </c>
      <c r="O4441">
        <v>101</v>
      </c>
      <c r="P4441">
        <f>_xlfn.XLOOKUP(D:D,CPI_Index!E:E,CPI_Index!B:B)</f>
        <v>184</v>
      </c>
      <c r="Q4441" s="11">
        <f>M4441*(CPI_Index!$B$112/Movies!P4441)</f>
        <v>23830071.99076087</v>
      </c>
    </row>
    <row r="4442" spans="1:17" hidden="1" x14ac:dyDescent="0.25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 s="3">
        <v>478996</v>
      </c>
      <c r="N4442" t="s">
        <v>10191</v>
      </c>
      <c r="O4442">
        <v>106</v>
      </c>
      <c r="P4442">
        <f>_xlfn.XLOOKUP(D:D,CPI_Index!E:E,CPI_Index!B:B)</f>
        <v>184</v>
      </c>
      <c r="Q4442" s="11">
        <f>M4442*(CPI_Index!$B$112/Movies!P4442)</f>
        <v>793206.96304347832</v>
      </c>
    </row>
    <row r="4443" spans="1:17" hidden="1" x14ac:dyDescent="0.25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 s="3">
        <v>546106</v>
      </c>
      <c r="N4443" t="s">
        <v>13450</v>
      </c>
      <c r="O4443">
        <v>112</v>
      </c>
      <c r="P4443">
        <f>_xlfn.XLOOKUP(D:D,CPI_Index!E:E,CPI_Index!B:B)</f>
        <v>184</v>
      </c>
      <c r="Q4443" s="11">
        <f>M4443*(CPI_Index!$B$112/Movies!P4443)</f>
        <v>904339.66413043474</v>
      </c>
    </row>
    <row r="4444" spans="1:17" hidden="1" x14ac:dyDescent="0.25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 s="3">
        <v>1277800</v>
      </c>
      <c r="N4444" t="s">
        <v>13456</v>
      </c>
      <c r="O4444">
        <v>111</v>
      </c>
      <c r="P4444">
        <f>_xlfn.XLOOKUP(D:D,CPI_Index!E:E,CPI_Index!B:B)</f>
        <v>184</v>
      </c>
      <c r="Q4444" s="11">
        <f>M4444*(CPI_Index!$B$112/Movies!P4444)</f>
        <v>2116009.0217391304</v>
      </c>
    </row>
    <row r="4445" spans="1:17" hidden="1" x14ac:dyDescent="0.25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 s="3">
        <v>25000000</v>
      </c>
      <c r="M4445" s="3">
        <v>30381722</v>
      </c>
      <c r="N4445" t="s">
        <v>8625</v>
      </c>
      <c r="O4445">
        <v>109</v>
      </c>
      <c r="P4445">
        <f>_xlfn.XLOOKUP(D:D,CPI_Index!E:E,CPI_Index!B:B)</f>
        <v>188.9</v>
      </c>
      <c r="Q4445" s="11">
        <f>M4445*(CPI_Index!$B$112/Movies!P4445)</f>
        <v>49006409.17628374</v>
      </c>
    </row>
    <row r="4446" spans="1:17" hidden="1" x14ac:dyDescent="0.25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 s="3">
        <v>25000000</v>
      </c>
      <c r="M4446" s="3">
        <v>22605153</v>
      </c>
      <c r="N4446" t="s">
        <v>9686</v>
      </c>
      <c r="O4446">
        <v>92</v>
      </c>
      <c r="P4446">
        <f>_xlfn.XLOOKUP(D:D,CPI_Index!E:E,CPI_Index!B:B)</f>
        <v>188.9</v>
      </c>
      <c r="Q4446" s="11">
        <f>M4446*(CPI_Index!$B$112/Movies!P4446)</f>
        <v>36462626.358390681</v>
      </c>
    </row>
    <row r="4447" spans="1:17" hidden="1" x14ac:dyDescent="0.25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 s="3">
        <v>20000000</v>
      </c>
      <c r="M4447" s="3">
        <v>168423227</v>
      </c>
      <c r="N4447" t="s">
        <v>180</v>
      </c>
      <c r="O4447">
        <v>92</v>
      </c>
      <c r="P4447">
        <f>_xlfn.XLOOKUP(D:D,CPI_Index!E:E,CPI_Index!B:B)</f>
        <v>188.9</v>
      </c>
      <c r="Q4447" s="11">
        <f>M4447*(CPI_Index!$B$112/Movies!P4447)</f>
        <v>271670499.03070402</v>
      </c>
    </row>
    <row r="4448" spans="1:17" hidden="1" x14ac:dyDescent="0.25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 s="3">
        <v>37000000</v>
      </c>
      <c r="M4448" s="3">
        <v>113100873</v>
      </c>
      <c r="N4448" t="s">
        <v>11855</v>
      </c>
      <c r="O4448">
        <v>109</v>
      </c>
      <c r="P4448">
        <f>_xlfn.XLOOKUP(D:D,CPI_Index!E:E,CPI_Index!B:B)</f>
        <v>188.9</v>
      </c>
      <c r="Q4448" s="11">
        <f>M4448*(CPI_Index!$B$112/Movies!P4448)</f>
        <v>182434282.70566434</v>
      </c>
    </row>
    <row r="4449" spans="1:17" hidden="1" x14ac:dyDescent="0.25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 s="3">
        <v>17000000</v>
      </c>
      <c r="M4449" s="3">
        <v>130126277</v>
      </c>
      <c r="N4449" t="s">
        <v>44</v>
      </c>
      <c r="O4449">
        <v>97</v>
      </c>
      <c r="P4449">
        <f>_xlfn.XLOOKUP(D:D,CPI_Index!E:E,CPI_Index!B:B)</f>
        <v>188.9</v>
      </c>
      <c r="Q4449" s="11">
        <f>M4449*(CPI_Index!$B$112/Movies!P4449)</f>
        <v>209896646.91318154</v>
      </c>
    </row>
    <row r="4450" spans="1:17" hidden="1" x14ac:dyDescent="0.25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 s="3">
        <v>130000000</v>
      </c>
      <c r="M4450" s="3">
        <v>797361618</v>
      </c>
      <c r="N4450" t="s">
        <v>23</v>
      </c>
      <c r="O4450">
        <v>142</v>
      </c>
      <c r="P4450">
        <f>_xlfn.XLOOKUP(D:D,CPI_Index!E:E,CPI_Index!B:B)</f>
        <v>188.9</v>
      </c>
      <c r="Q4450" s="11">
        <f>M4450*(CPI_Index!$B$112/Movies!P4450)</f>
        <v>1286162440.4690311</v>
      </c>
    </row>
    <row r="4451" spans="1:17" hidden="1" x14ac:dyDescent="0.25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 s="3">
        <v>175000000</v>
      </c>
      <c r="M4451" s="3">
        <v>497409852</v>
      </c>
      <c r="N4451" t="s">
        <v>23</v>
      </c>
      <c r="O4451">
        <v>163</v>
      </c>
      <c r="P4451">
        <f>_xlfn.XLOOKUP(D:D,CPI_Index!E:E,CPI_Index!B:B)</f>
        <v>188.9</v>
      </c>
      <c r="Q4451" s="11">
        <f>M4451*(CPI_Index!$B$112/Movies!P4451)</f>
        <v>802333413.99894118</v>
      </c>
    </row>
    <row r="4452" spans="1:17" hidden="1" x14ac:dyDescent="0.25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 s="3">
        <v>20000000</v>
      </c>
      <c r="M4452" s="3">
        <v>74036715</v>
      </c>
      <c r="N4452" t="s">
        <v>12695</v>
      </c>
      <c r="O4452">
        <v>108</v>
      </c>
      <c r="P4452">
        <f>_xlfn.XLOOKUP(D:D,CPI_Index!E:E,CPI_Index!B:B)</f>
        <v>188.9</v>
      </c>
      <c r="Q4452" s="11">
        <f>M4452*(CPI_Index!$B$112/Movies!P4452)</f>
        <v>119422906.6199047</v>
      </c>
    </row>
    <row r="4453" spans="1:17" hidden="1" x14ac:dyDescent="0.25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 s="3">
        <v>30000000</v>
      </c>
      <c r="M4453" s="3">
        <v>154118820</v>
      </c>
      <c r="N4453" t="s">
        <v>3744</v>
      </c>
      <c r="O4453">
        <v>137</v>
      </c>
      <c r="P4453">
        <f>_xlfn.XLOOKUP(D:D,CPI_Index!E:E,CPI_Index!B:B)</f>
        <v>188.9</v>
      </c>
      <c r="Q4453" s="11">
        <f>M4453*(CPI_Index!$B$112/Movies!P4453)</f>
        <v>248597164.92323977</v>
      </c>
    </row>
    <row r="4454" spans="1:17" hidden="1" x14ac:dyDescent="0.25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 s="3">
        <v>29000000</v>
      </c>
      <c r="M4454" s="3">
        <v>117815157</v>
      </c>
      <c r="N4454" t="s">
        <v>2026</v>
      </c>
      <c r="O4454">
        <v>123</v>
      </c>
      <c r="P4454">
        <f>_xlfn.XLOOKUP(D:D,CPI_Index!E:E,CPI_Index!B:B)</f>
        <v>188.9</v>
      </c>
      <c r="Q4454" s="11">
        <f>M4454*(CPI_Index!$B$112/Movies!P4454)</f>
        <v>190038530.11064053</v>
      </c>
    </row>
    <row r="4455" spans="1:17" hidden="1" x14ac:dyDescent="0.25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 s="3">
        <v>60000000</v>
      </c>
      <c r="M4455" s="3">
        <v>219100084</v>
      </c>
      <c r="N4455" t="s">
        <v>9686</v>
      </c>
      <c r="O4455">
        <v>128</v>
      </c>
      <c r="P4455">
        <f>_xlfn.XLOOKUP(D:D,CPI_Index!E:E,CPI_Index!B:B)</f>
        <v>188.9</v>
      </c>
      <c r="Q4455" s="11">
        <f>M4455*(CPI_Index!$B$112/Movies!P4455)</f>
        <v>353413422.94759125</v>
      </c>
    </row>
    <row r="4456" spans="1:17" hidden="1" x14ac:dyDescent="0.25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 s="3">
        <v>160000000</v>
      </c>
      <c r="M4456" s="3">
        <v>300157638</v>
      </c>
      <c r="N4456" t="s">
        <v>61</v>
      </c>
      <c r="O4456">
        <v>131</v>
      </c>
      <c r="P4456">
        <f>_xlfn.XLOOKUP(D:D,CPI_Index!E:E,CPI_Index!B:B)</f>
        <v>188.9</v>
      </c>
      <c r="Q4456" s="11">
        <f>M4456*(CPI_Index!$B$112/Movies!P4456)</f>
        <v>484161102.69242978</v>
      </c>
    </row>
    <row r="4457" spans="1:17" hidden="1" x14ac:dyDescent="0.25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 s="3">
        <v>92000000</v>
      </c>
      <c r="M4457" s="3">
        <v>631607053</v>
      </c>
      <c r="N4457" t="s">
        <v>10118</v>
      </c>
      <c r="O4457">
        <v>115</v>
      </c>
      <c r="P4457">
        <f>_xlfn.XLOOKUP(D:D,CPI_Index!E:E,CPI_Index!B:B)</f>
        <v>188.9</v>
      </c>
      <c r="Q4457" s="11">
        <f>M4457*(CPI_Index!$B$112/Movies!P4457)</f>
        <v>1018796553.9920591</v>
      </c>
    </row>
    <row r="4458" spans="1:17" hidden="1" x14ac:dyDescent="0.25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 s="3">
        <v>1200000</v>
      </c>
      <c r="M4458" s="3">
        <v>103911669</v>
      </c>
      <c r="N4458" t="s">
        <v>13491</v>
      </c>
      <c r="O4458">
        <v>103</v>
      </c>
      <c r="P4458">
        <f>_xlfn.XLOOKUP(D:D,CPI_Index!E:E,CPI_Index!B:B)</f>
        <v>188.9</v>
      </c>
      <c r="Q4458" s="11">
        <f>M4458*(CPI_Index!$B$112/Movies!P4458)</f>
        <v>167611887.47644255</v>
      </c>
    </row>
    <row r="4459" spans="1:17" hidden="1" x14ac:dyDescent="0.25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 s="3">
        <v>65000000</v>
      </c>
      <c r="M4459" s="3">
        <v>220239925</v>
      </c>
      <c r="N4459" t="s">
        <v>44</v>
      </c>
      <c r="O4459">
        <v>120</v>
      </c>
      <c r="P4459">
        <f>_xlfn.XLOOKUP(D:D,CPI_Index!E:E,CPI_Index!B:B)</f>
        <v>188.9</v>
      </c>
      <c r="Q4459" s="11">
        <f>M4459*(CPI_Index!$B$112/Movies!P4459)</f>
        <v>355252012.42721009</v>
      </c>
    </row>
    <row r="4460" spans="1:17" hidden="1" x14ac:dyDescent="0.25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 s="3">
        <v>110000000</v>
      </c>
      <c r="M4460" s="3">
        <v>213719942</v>
      </c>
      <c r="N4460" t="s">
        <v>13495</v>
      </c>
      <c r="O4460">
        <v>170</v>
      </c>
      <c r="P4460">
        <f>_xlfn.XLOOKUP(D:D,CPI_Index!E:E,CPI_Index!B:B)</f>
        <v>188.9</v>
      </c>
      <c r="Q4460" s="11">
        <f>M4460*(CPI_Index!$B$112/Movies!P4460)</f>
        <v>344735131.43144518</v>
      </c>
    </row>
    <row r="4461" spans="1:17" hidden="1" x14ac:dyDescent="0.25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 s="3">
        <v>200000000</v>
      </c>
      <c r="M4461" s="3">
        <v>788976453</v>
      </c>
      <c r="N4461" t="s">
        <v>31</v>
      </c>
      <c r="O4461">
        <v>127</v>
      </c>
      <c r="P4461">
        <f>_xlfn.XLOOKUP(D:D,CPI_Index!E:E,CPI_Index!B:B)</f>
        <v>188.9</v>
      </c>
      <c r="Q4461" s="11">
        <f>M4461*(CPI_Index!$B$112/Movies!P4461)</f>
        <v>1272636978.4494441</v>
      </c>
    </row>
    <row r="4462" spans="1:17" hidden="1" x14ac:dyDescent="0.25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 s="3">
        <v>33000000</v>
      </c>
      <c r="M4462" s="3">
        <v>54700105</v>
      </c>
      <c r="N4462" t="s">
        <v>10354</v>
      </c>
      <c r="O4462">
        <v>124</v>
      </c>
      <c r="P4462">
        <f>_xlfn.XLOOKUP(D:D,CPI_Index!E:E,CPI_Index!B:B)</f>
        <v>188.9</v>
      </c>
      <c r="Q4462" s="11">
        <f>M4462*(CPI_Index!$B$112/Movies!P4462)</f>
        <v>88232514.523557425</v>
      </c>
    </row>
    <row r="4463" spans="1:17" hidden="1" x14ac:dyDescent="0.25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 s="3">
        <v>120000000</v>
      </c>
      <c r="M4463" s="3">
        <v>353133898</v>
      </c>
      <c r="N4463" t="s">
        <v>180</v>
      </c>
      <c r="O4463">
        <v>115</v>
      </c>
      <c r="P4463">
        <f>_xlfn.XLOOKUP(D:D,CPI_Index!E:E,CPI_Index!B:B)</f>
        <v>188.9</v>
      </c>
      <c r="Q4463" s="11">
        <f>M4463*(CPI_Index!$B$112/Movies!P4463)</f>
        <v>569613015.99047112</v>
      </c>
    </row>
    <row r="4464" spans="1:17" hidden="1" x14ac:dyDescent="0.25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 s="3">
        <v>24000000</v>
      </c>
      <c r="M4464" s="3">
        <v>236214446</v>
      </c>
      <c r="N4464" t="s">
        <v>13505</v>
      </c>
      <c r="O4464">
        <v>119</v>
      </c>
      <c r="P4464">
        <f>_xlfn.XLOOKUP(D:D,CPI_Index!E:E,CPI_Index!B:B)</f>
        <v>188.9</v>
      </c>
      <c r="Q4464" s="11">
        <f>M4464*(CPI_Index!$B$112/Movies!P4464)</f>
        <v>381019278.43409204</v>
      </c>
    </row>
    <row r="4465" spans="1:17" hidden="1" x14ac:dyDescent="0.25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 s="3">
        <v>80000000</v>
      </c>
      <c r="M4465" s="3">
        <v>55470154</v>
      </c>
      <c r="N4465" t="s">
        <v>31</v>
      </c>
      <c r="O4465">
        <v>131</v>
      </c>
      <c r="P4465">
        <f>_xlfn.XLOOKUP(D:D,CPI_Index!E:E,CPI_Index!B:B)</f>
        <v>188.9</v>
      </c>
      <c r="Q4465" s="11">
        <f>M4465*(CPI_Index!$B$112/Movies!P4465)</f>
        <v>89474621.08946532</v>
      </c>
    </row>
    <row r="4466" spans="1:17" hidden="1" x14ac:dyDescent="0.25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 s="3">
        <v>30000000</v>
      </c>
      <c r="M4466" s="3">
        <v>216763646</v>
      </c>
      <c r="N4466" t="s">
        <v>23</v>
      </c>
      <c r="O4466">
        <v>132</v>
      </c>
      <c r="P4466">
        <f>_xlfn.XLOOKUP(D:D,CPI_Index!E:E,CPI_Index!B:B)</f>
        <v>188.9</v>
      </c>
      <c r="Q4466" s="11">
        <f>M4466*(CPI_Index!$B$112/Movies!P4466)</f>
        <v>349644695.26839596</v>
      </c>
    </row>
    <row r="4467" spans="1:17" hidden="1" x14ac:dyDescent="0.25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 s="3">
        <v>30097092</v>
      </c>
      <c r="N4467" t="s">
        <v>61</v>
      </c>
      <c r="O4467">
        <v>99</v>
      </c>
      <c r="P4467">
        <f>_xlfn.XLOOKUP(D:D,CPI_Index!E:E,CPI_Index!B:B)</f>
        <v>188.9</v>
      </c>
      <c r="Q4467" s="11">
        <f>M4467*(CPI_Index!$B$112/Movies!P4467)</f>
        <v>48547294.507146634</v>
      </c>
    </row>
    <row r="4468" spans="1:17" hidden="1" x14ac:dyDescent="0.25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 s="3">
        <v>60000000</v>
      </c>
      <c r="M4468" s="3">
        <v>256697520</v>
      </c>
      <c r="N4468" t="s">
        <v>2092</v>
      </c>
      <c r="O4468">
        <v>108</v>
      </c>
      <c r="P4468">
        <f>_xlfn.XLOOKUP(D:D,CPI_Index!E:E,CPI_Index!B:B)</f>
        <v>188.9</v>
      </c>
      <c r="Q4468" s="11">
        <f>M4468*(CPI_Index!$B$112/Movies!P4468)</f>
        <v>414058943.05981994</v>
      </c>
    </row>
    <row r="4469" spans="1:17" hidden="1" x14ac:dyDescent="0.25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 s="3">
        <v>2766976</v>
      </c>
      <c r="N4469" t="s">
        <v>13522</v>
      </c>
      <c r="O4469">
        <v>86</v>
      </c>
      <c r="P4469">
        <f>_xlfn.XLOOKUP(D:D,CPI_Index!E:E,CPI_Index!B:B)</f>
        <v>188.9</v>
      </c>
      <c r="Q4469" s="11">
        <f>M4469*(CPI_Index!$B$112/Movies!P4469)</f>
        <v>4463195.2736897822</v>
      </c>
    </row>
    <row r="4470" spans="1:17" hidden="1" x14ac:dyDescent="0.25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 s="3">
        <v>13000000</v>
      </c>
      <c r="M4470" s="3">
        <v>96822421</v>
      </c>
      <c r="N4470" t="s">
        <v>13526</v>
      </c>
      <c r="O4470">
        <v>113</v>
      </c>
      <c r="P4470">
        <f>_xlfn.XLOOKUP(D:D,CPI_Index!E:E,CPI_Index!B:B)</f>
        <v>188.9</v>
      </c>
      <c r="Q4470" s="11">
        <f>M4470*(CPI_Index!$B$112/Movies!P4470)</f>
        <v>156176769.07728955</v>
      </c>
    </row>
    <row r="4471" spans="1:17" hidden="1" x14ac:dyDescent="0.25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 s="3">
        <v>125000000</v>
      </c>
      <c r="M4471" s="3">
        <v>552639571</v>
      </c>
      <c r="N4471" t="s">
        <v>180</v>
      </c>
      <c r="O4471">
        <v>124</v>
      </c>
      <c r="P4471">
        <f>_xlfn.XLOOKUP(D:D,CPI_Index!E:E,CPI_Index!B:B)</f>
        <v>188.9</v>
      </c>
      <c r="Q4471" s="11">
        <f>M4471*(CPI_Index!$B$112/Movies!P4471)</f>
        <v>891420207.96029639</v>
      </c>
    </row>
    <row r="4472" spans="1:17" hidden="1" x14ac:dyDescent="0.25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 s="3">
        <v>11850214</v>
      </c>
      <c r="N4472" t="s">
        <v>12769</v>
      </c>
      <c r="O4472">
        <v>105</v>
      </c>
      <c r="P4472">
        <f>_xlfn.XLOOKUP(D:D,CPI_Index!E:E,CPI_Index!B:B)</f>
        <v>188.9</v>
      </c>
      <c r="Q4472" s="11">
        <f>M4472*(CPI_Index!$B$112/Movies!P4472)</f>
        <v>19114664.932768658</v>
      </c>
    </row>
    <row r="4473" spans="1:17" hidden="1" x14ac:dyDescent="0.25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 s="3">
        <v>400000</v>
      </c>
      <c r="M4473" s="3">
        <v>46138887</v>
      </c>
      <c r="N4473" t="s">
        <v>9439</v>
      </c>
      <c r="O4473">
        <v>96</v>
      </c>
      <c r="P4473">
        <f>_xlfn.XLOOKUP(D:D,CPI_Index!E:E,CPI_Index!B:B)</f>
        <v>188.9</v>
      </c>
      <c r="Q4473" s="11">
        <f>M4473*(CPI_Index!$B$112/Movies!P4473)</f>
        <v>74423075.007411316</v>
      </c>
    </row>
    <row r="4474" spans="1:17" hidden="1" x14ac:dyDescent="0.25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 s="3">
        <v>75000000</v>
      </c>
      <c r="M4474" s="3">
        <v>198520934</v>
      </c>
      <c r="N4474" t="s">
        <v>31</v>
      </c>
      <c r="O4474">
        <v>99</v>
      </c>
      <c r="P4474">
        <f>_xlfn.XLOOKUP(D:D,CPI_Index!E:E,CPI_Index!B:B)</f>
        <v>188.9</v>
      </c>
      <c r="Q4474" s="11">
        <f>M4474*(CPI_Index!$B$112/Movies!P4474)</f>
        <v>320218785.54685014</v>
      </c>
    </row>
    <row r="4475" spans="1:17" hidden="1" x14ac:dyDescent="0.25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 s="3">
        <v>70000000</v>
      </c>
      <c r="M4475" s="3">
        <v>130834852</v>
      </c>
      <c r="N4475" t="s">
        <v>9109</v>
      </c>
      <c r="O4475">
        <v>146</v>
      </c>
      <c r="P4475">
        <f>_xlfn.XLOOKUP(D:D,CPI_Index!E:E,CPI_Index!B:B)</f>
        <v>188.9</v>
      </c>
      <c r="Q4475" s="11">
        <f>M4475*(CPI_Index!$B$112/Movies!P4475)</f>
        <v>211039594.51773423</v>
      </c>
    </row>
    <row r="4476" spans="1:17" hidden="1" x14ac:dyDescent="0.25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 s="3">
        <v>92181574</v>
      </c>
      <c r="N4476" t="s">
        <v>2043</v>
      </c>
      <c r="O4476">
        <v>156</v>
      </c>
      <c r="P4476">
        <f>_xlfn.XLOOKUP(D:D,CPI_Index!E:E,CPI_Index!B:B)</f>
        <v>188.9</v>
      </c>
      <c r="Q4476" s="11">
        <f>M4476*(CPI_Index!$B$112/Movies!P4476)</f>
        <v>148690977.22498673</v>
      </c>
    </row>
    <row r="4477" spans="1:17" hidden="1" x14ac:dyDescent="0.25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 s="3">
        <v>37000000</v>
      </c>
      <c r="M4477" s="3">
        <v>96455697</v>
      </c>
      <c r="N4477" t="s">
        <v>11855</v>
      </c>
      <c r="O4477">
        <v>98</v>
      </c>
      <c r="P4477">
        <f>_xlfn.XLOOKUP(D:D,CPI_Index!E:E,CPI_Index!B:B)</f>
        <v>188.9</v>
      </c>
      <c r="Q4477" s="11">
        <f>M4477*(CPI_Index!$B$112/Movies!P4477)</f>
        <v>155585234.9174166</v>
      </c>
    </row>
    <row r="4478" spans="1:17" hidden="1" x14ac:dyDescent="0.25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 s="3">
        <v>150000000</v>
      </c>
      <c r="M4478" s="3">
        <v>928760770</v>
      </c>
      <c r="N4478" t="s">
        <v>9686</v>
      </c>
      <c r="O4478">
        <v>93</v>
      </c>
      <c r="P4478">
        <f>_xlfn.XLOOKUP(D:D,CPI_Index!E:E,CPI_Index!B:B)</f>
        <v>188.9</v>
      </c>
      <c r="Q4478" s="11">
        <f>M4478*(CPI_Index!$B$112/Movies!P4478)</f>
        <v>1498112263.7321332</v>
      </c>
    </row>
    <row r="4479" spans="1:17" hidden="1" x14ac:dyDescent="0.25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 s="3">
        <v>6500000</v>
      </c>
      <c r="M4479" s="3">
        <v>98410061</v>
      </c>
      <c r="N4479" t="s">
        <v>13548</v>
      </c>
      <c r="O4479">
        <v>112</v>
      </c>
      <c r="P4479">
        <f>_xlfn.XLOOKUP(D:D,CPI_Index!E:E,CPI_Index!B:B)</f>
        <v>188.9</v>
      </c>
      <c r="Q4479" s="11">
        <f>M4479*(CPI_Index!$B$112/Movies!P4479)</f>
        <v>158737668.5373213</v>
      </c>
    </row>
    <row r="4480" spans="1:17" hidden="1" x14ac:dyDescent="0.25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 s="3">
        <v>75000000</v>
      </c>
      <c r="M4480" s="3">
        <v>290835269</v>
      </c>
      <c r="N4480" t="s">
        <v>61</v>
      </c>
      <c r="O4480">
        <v>108</v>
      </c>
      <c r="P4480">
        <f>_xlfn.XLOOKUP(D:D,CPI_Index!E:E,CPI_Index!B:B)</f>
        <v>188.9</v>
      </c>
      <c r="Q4480" s="11">
        <f>M4480*(CPI_Index!$B$112/Movies!P4480)</f>
        <v>469123909.28692424</v>
      </c>
    </row>
    <row r="4481" spans="1:17" hidden="1" x14ac:dyDescent="0.25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 s="3">
        <v>26000000</v>
      </c>
      <c r="M4481" s="3">
        <v>102278712</v>
      </c>
      <c r="N4481" t="s">
        <v>13553</v>
      </c>
      <c r="O4481">
        <v>101</v>
      </c>
      <c r="P4481">
        <f>_xlfn.XLOOKUP(D:D,CPI_Index!E:E,CPI_Index!B:B)</f>
        <v>188.9</v>
      </c>
      <c r="Q4481" s="11">
        <f>M4481*(CPI_Index!$B$112/Movies!P4481)</f>
        <v>164977890.66384327</v>
      </c>
    </row>
    <row r="4482" spans="1:17" hidden="1" x14ac:dyDescent="0.25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 s="3">
        <v>30000000</v>
      </c>
      <c r="M4482" s="3">
        <v>612054506</v>
      </c>
      <c r="N4482" t="s">
        <v>5812</v>
      </c>
      <c r="O4482">
        <v>127</v>
      </c>
      <c r="P4482">
        <f>_xlfn.XLOOKUP(D:D,CPI_Index!E:E,CPI_Index!B:B)</f>
        <v>188.9</v>
      </c>
      <c r="Q4482" s="11">
        <f>M4482*(CPI_Index!$B$112/Movies!P4482)</f>
        <v>987257850.59925878</v>
      </c>
    </row>
    <row r="4483" spans="1:17" hidden="1" x14ac:dyDescent="0.25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 s="3">
        <v>45000000</v>
      </c>
      <c r="M4483" s="3">
        <v>129342769</v>
      </c>
      <c r="N4483" t="s">
        <v>10875</v>
      </c>
      <c r="O4483">
        <v>94</v>
      </c>
      <c r="P4483">
        <f>_xlfn.XLOOKUP(D:D,CPI_Index!E:E,CPI_Index!B:B)</f>
        <v>188.9</v>
      </c>
      <c r="Q4483" s="11">
        <f>M4483*(CPI_Index!$B$112/Movies!P4483)</f>
        <v>208632830.6739015</v>
      </c>
    </row>
    <row r="4484" spans="1:17" hidden="1" x14ac:dyDescent="0.25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 s="3">
        <v>66000000</v>
      </c>
      <c r="M4484" s="3">
        <v>99378985</v>
      </c>
      <c r="N4484" t="s">
        <v>11855</v>
      </c>
      <c r="O4484">
        <v>122</v>
      </c>
      <c r="P4484">
        <f>_xlfn.XLOOKUP(D:D,CPI_Index!E:E,CPI_Index!B:B)</f>
        <v>188.9</v>
      </c>
      <c r="Q4484" s="11">
        <f>M4484*(CPI_Index!$B$112/Movies!P4484)</f>
        <v>160300565.00529379</v>
      </c>
    </row>
    <row r="4485" spans="1:17" hidden="1" x14ac:dyDescent="0.25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 s="3">
        <v>26000000</v>
      </c>
      <c r="M4485" s="3">
        <v>90709367</v>
      </c>
      <c r="N4485" t="s">
        <v>9686</v>
      </c>
      <c r="O4485">
        <v>94</v>
      </c>
      <c r="P4485">
        <f>_xlfn.XLOOKUP(D:D,CPI_Index!E:E,CPI_Index!B:B)</f>
        <v>188.9</v>
      </c>
      <c r="Q4485" s="11">
        <f>M4485*(CPI_Index!$B$112/Movies!P4485)</f>
        <v>146316273.82159871</v>
      </c>
    </row>
    <row r="4486" spans="1:17" hidden="1" x14ac:dyDescent="0.25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 s="3">
        <v>46000000</v>
      </c>
      <c r="M4486" s="3">
        <v>57223890</v>
      </c>
      <c r="N4486" t="s">
        <v>118</v>
      </c>
      <c r="O4486">
        <v>86</v>
      </c>
      <c r="P4486">
        <f>_xlfn.XLOOKUP(D:D,CPI_Index!E:E,CPI_Index!B:B)</f>
        <v>188.9</v>
      </c>
      <c r="Q4486" s="11">
        <f>M4486*(CPI_Index!$B$112/Movies!P4486)</f>
        <v>92303437.178401262</v>
      </c>
    </row>
    <row r="4487" spans="1:17" hidden="1" x14ac:dyDescent="0.25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 s="3">
        <v>50000000</v>
      </c>
      <c r="M4487" s="3">
        <v>34809623</v>
      </c>
      <c r="N4487" t="s">
        <v>2092</v>
      </c>
      <c r="O4487">
        <v>119</v>
      </c>
      <c r="P4487">
        <f>_xlfn.XLOOKUP(D:D,CPI_Index!E:E,CPI_Index!B:B)</f>
        <v>188.9</v>
      </c>
      <c r="Q4487" s="11">
        <f>M4487*(CPI_Index!$B$112/Movies!P4487)</f>
        <v>56148714.28321863</v>
      </c>
    </row>
    <row r="4488" spans="1:17" hidden="1" x14ac:dyDescent="0.25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 s="3">
        <v>140000000</v>
      </c>
      <c r="M4488" s="3">
        <v>211468235</v>
      </c>
      <c r="N4488" t="s">
        <v>44</v>
      </c>
      <c r="O4488">
        <v>108</v>
      </c>
      <c r="P4488">
        <f>_xlfn.XLOOKUP(D:D,CPI_Index!E:E,CPI_Index!B:B)</f>
        <v>188.9</v>
      </c>
      <c r="Q4488" s="11">
        <f>M4488*(CPI_Index!$B$112/Movies!P4488)</f>
        <v>341103076.78401268</v>
      </c>
    </row>
    <row r="4489" spans="1:17" hidden="1" x14ac:dyDescent="0.25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 s="3">
        <v>5000000</v>
      </c>
      <c r="M4489" s="3">
        <v>8203235</v>
      </c>
      <c r="N4489" t="s">
        <v>13572</v>
      </c>
      <c r="O4489">
        <v>101</v>
      </c>
      <c r="P4489">
        <f>_xlfn.XLOOKUP(D:D,CPI_Index!E:E,CPI_Index!B:B)</f>
        <v>188.9</v>
      </c>
      <c r="Q4489" s="11">
        <f>M4489*(CPI_Index!$B$112/Movies!P4489)</f>
        <v>13232004.788247749</v>
      </c>
    </row>
    <row r="4490" spans="1:17" hidden="1" x14ac:dyDescent="0.25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 s="3">
        <v>70000000</v>
      </c>
      <c r="M4490" s="3">
        <v>154649125</v>
      </c>
      <c r="N4490" t="s">
        <v>23</v>
      </c>
      <c r="O4490">
        <v>143</v>
      </c>
      <c r="P4490">
        <f>_xlfn.XLOOKUP(D:D,CPI_Index!E:E,CPI_Index!B:B)</f>
        <v>188.9</v>
      </c>
      <c r="Q4490" s="11">
        <f>M4490*(CPI_Index!$B$112/Movies!P4490)</f>
        <v>249452558.95976704</v>
      </c>
    </row>
    <row r="4491" spans="1:17" hidden="1" x14ac:dyDescent="0.25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 s="3">
        <v>27000000</v>
      </c>
      <c r="M4491" s="3">
        <v>115505027</v>
      </c>
      <c r="N4491" t="s">
        <v>31</v>
      </c>
      <c r="O4491">
        <v>104</v>
      </c>
      <c r="P4491">
        <f>_xlfn.XLOOKUP(D:D,CPI_Index!E:E,CPI_Index!B:B)</f>
        <v>188.9</v>
      </c>
      <c r="Q4491" s="11">
        <f>M4491*(CPI_Index!$B$112/Movies!P4491)</f>
        <v>186312237.83430383</v>
      </c>
    </row>
    <row r="4492" spans="1:17" hidden="1" x14ac:dyDescent="0.25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 s="3">
        <v>100000000</v>
      </c>
      <c r="M4492" s="3">
        <v>347512318</v>
      </c>
      <c r="N4492" t="s">
        <v>1724</v>
      </c>
      <c r="O4492">
        <v>131</v>
      </c>
      <c r="P4492">
        <f>_xlfn.XLOOKUP(D:D,CPI_Index!E:E,CPI_Index!B:B)</f>
        <v>188.9</v>
      </c>
      <c r="Q4492" s="11">
        <f>M4492*(CPI_Index!$B$112/Movies!P4492)</f>
        <v>560545279.48438323</v>
      </c>
    </row>
    <row r="4493" spans="1:17" hidden="1" x14ac:dyDescent="0.25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 s="3">
        <v>155000000</v>
      </c>
      <c r="M4493" s="3">
        <v>167298192</v>
      </c>
      <c r="N4493" t="s">
        <v>23</v>
      </c>
      <c r="O4493">
        <v>175</v>
      </c>
      <c r="P4493">
        <f>_xlfn.XLOOKUP(D:D,CPI_Index!E:E,CPI_Index!B:B)</f>
        <v>188.9</v>
      </c>
      <c r="Q4493" s="11">
        <f>M4493*(CPI_Index!$B$112/Movies!P4493)</f>
        <v>269855791.96611959</v>
      </c>
    </row>
    <row r="4494" spans="1:17" hidden="1" x14ac:dyDescent="0.25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 s="3">
        <v>105000000</v>
      </c>
      <c r="M4494" s="3">
        <v>115900534</v>
      </c>
      <c r="N4494" t="s">
        <v>61</v>
      </c>
      <c r="O4494">
        <v>119</v>
      </c>
      <c r="P4494">
        <f>_xlfn.XLOOKUP(D:D,CPI_Index!E:E,CPI_Index!B:B)</f>
        <v>188.9</v>
      </c>
      <c r="Q4494" s="11">
        <f>M4494*(CPI_Index!$B$112/Movies!P4494)</f>
        <v>186950199.62837479</v>
      </c>
    </row>
    <row r="4495" spans="1:17" hidden="1" x14ac:dyDescent="0.25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 s="3">
        <v>1590308</v>
      </c>
      <c r="N4495" t="s">
        <v>12683</v>
      </c>
      <c r="O4495">
        <v>71</v>
      </c>
      <c r="P4495">
        <f>_xlfn.XLOOKUP(D:D,CPI_Index!E:E,CPI_Index!B:B)</f>
        <v>188.9</v>
      </c>
      <c r="Q4495" s="11">
        <f>M4495*(CPI_Index!$B$112/Movies!P4495)</f>
        <v>2565203.0047644251</v>
      </c>
    </row>
    <row r="4496" spans="1:17" hidden="1" x14ac:dyDescent="0.25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 s="3">
        <v>80000000</v>
      </c>
      <c r="M4496" s="3">
        <v>96105910</v>
      </c>
      <c r="N4496" t="s">
        <v>44</v>
      </c>
      <c r="O4496">
        <v>129</v>
      </c>
      <c r="P4496">
        <f>_xlfn.XLOOKUP(D:D,CPI_Index!E:E,CPI_Index!B:B)</f>
        <v>188.9</v>
      </c>
      <c r="Q4496" s="11">
        <f>M4496*(CPI_Index!$B$112/Movies!P4496)</f>
        <v>155021020.5240868</v>
      </c>
    </row>
    <row r="4497" spans="1:17" hidden="1" x14ac:dyDescent="0.25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 s="3">
        <v>120000000</v>
      </c>
      <c r="M4497" s="3">
        <v>203567857</v>
      </c>
      <c r="N4497" t="s">
        <v>2092</v>
      </c>
      <c r="O4497">
        <v>126</v>
      </c>
      <c r="P4497">
        <f>_xlfn.XLOOKUP(D:D,CPI_Index!E:E,CPI_Index!B:B)</f>
        <v>188.9</v>
      </c>
      <c r="Q4497" s="11">
        <f>M4497*(CPI_Index!$B$112/Movies!P4497)</f>
        <v>328359587.23080993</v>
      </c>
    </row>
    <row r="4498" spans="1:17" hidden="1" x14ac:dyDescent="0.25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 s="3">
        <v>110000000</v>
      </c>
      <c r="M4498" s="3">
        <v>362744280</v>
      </c>
      <c r="N4498" t="s">
        <v>23</v>
      </c>
      <c r="O4498">
        <v>125</v>
      </c>
      <c r="P4498">
        <f>_xlfn.XLOOKUP(D:D,CPI_Index!E:E,CPI_Index!B:B)</f>
        <v>188.9</v>
      </c>
      <c r="Q4498" s="11">
        <f>M4498*(CPI_Index!$B$112/Movies!P4498)</f>
        <v>585114780.92112219</v>
      </c>
    </row>
    <row r="4499" spans="1:17" hidden="1" x14ac:dyDescent="0.25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 s="3">
        <v>9000000</v>
      </c>
      <c r="M4499" s="3">
        <v>23936908</v>
      </c>
      <c r="N4499" t="s">
        <v>13593</v>
      </c>
      <c r="O4499">
        <v>88</v>
      </c>
      <c r="P4499">
        <f>_xlfn.XLOOKUP(D:D,CPI_Index!E:E,CPI_Index!B:B)</f>
        <v>188.9</v>
      </c>
      <c r="Q4499" s="11">
        <f>M4499*(CPI_Index!$B$112/Movies!P4499)</f>
        <v>38610777.488618314</v>
      </c>
    </row>
    <row r="4500" spans="1:17" hidden="1" x14ac:dyDescent="0.25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 s="3">
        <v>65000000</v>
      </c>
      <c r="M4500" s="3">
        <v>131977904</v>
      </c>
      <c r="N4500" t="s">
        <v>2026</v>
      </c>
      <c r="O4500">
        <v>113</v>
      </c>
      <c r="P4500">
        <f>_xlfn.XLOOKUP(D:D,CPI_Index!E:E,CPI_Index!B:B)</f>
        <v>188.9</v>
      </c>
      <c r="Q4500" s="11">
        <f>M4500*(CPI_Index!$B$112/Movies!P4500)</f>
        <v>212883363.41344625</v>
      </c>
    </row>
    <row r="4501" spans="1:17" hidden="1" x14ac:dyDescent="0.25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 s="3">
        <v>60000000</v>
      </c>
      <c r="M4501" s="3">
        <v>177427090</v>
      </c>
      <c r="N4501" t="s">
        <v>180</v>
      </c>
      <c r="O4501">
        <v>101</v>
      </c>
      <c r="P4501">
        <f>_xlfn.XLOOKUP(D:D,CPI_Index!E:E,CPI_Index!B:B)</f>
        <v>188.9</v>
      </c>
      <c r="Q4501" s="11">
        <f>M4501*(CPI_Index!$B$112/Movies!P4501)</f>
        <v>286193935.00794065</v>
      </c>
    </row>
    <row r="4502" spans="1:17" hidden="1" x14ac:dyDescent="0.25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 s="3">
        <v>80000000</v>
      </c>
      <c r="M4502" s="3">
        <v>522657936</v>
      </c>
      <c r="N4502" t="s">
        <v>61</v>
      </c>
      <c r="O4502">
        <v>115</v>
      </c>
      <c r="P4502">
        <f>_xlfn.XLOOKUP(D:D,CPI_Index!E:E,CPI_Index!B:B)</f>
        <v>188.9</v>
      </c>
      <c r="Q4502" s="11">
        <f>M4502*(CPI_Index!$B$112/Movies!P4502)</f>
        <v>843059148.22233975</v>
      </c>
    </row>
    <row r="4503" spans="1:17" hidden="1" x14ac:dyDescent="0.25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 s="3">
        <v>16000000</v>
      </c>
      <c r="M4503" s="3">
        <v>109706931</v>
      </c>
      <c r="N4503" t="s">
        <v>9439</v>
      </c>
      <c r="O4503">
        <v>127</v>
      </c>
      <c r="P4503">
        <f>_xlfn.XLOOKUP(D:D,CPI_Index!E:E,CPI_Index!B:B)</f>
        <v>188.9</v>
      </c>
      <c r="Q4503" s="11">
        <f>M4503*(CPI_Index!$B$112/Movies!P4503)</f>
        <v>176959777.00211751</v>
      </c>
    </row>
    <row r="4504" spans="1:17" hidden="1" x14ac:dyDescent="0.25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 s="3">
        <v>30000000</v>
      </c>
      <c r="M4504" s="3">
        <v>61950770</v>
      </c>
      <c r="N4504" t="s">
        <v>61</v>
      </c>
      <c r="O4504">
        <v>118</v>
      </c>
      <c r="P4504">
        <f>_xlfn.XLOOKUP(D:D,CPI_Index!E:E,CPI_Index!B:B)</f>
        <v>188.9</v>
      </c>
      <c r="Q4504" s="11">
        <f>M4504*(CPI_Index!$B$112/Movies!P4504)</f>
        <v>99928002.21810481</v>
      </c>
    </row>
    <row r="4505" spans="1:17" hidden="1" x14ac:dyDescent="0.25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 s="3">
        <v>60000000</v>
      </c>
      <c r="M4505" s="3">
        <v>170268750</v>
      </c>
      <c r="N4505" t="s">
        <v>8987</v>
      </c>
      <c r="O4505">
        <v>101</v>
      </c>
      <c r="P4505">
        <f>_xlfn.XLOOKUP(D:D,CPI_Index!E:E,CPI_Index!B:B)</f>
        <v>188.9</v>
      </c>
      <c r="Q4505" s="11">
        <f>M4505*(CPI_Index!$B$112/Movies!P4505)</f>
        <v>274647369.64002115</v>
      </c>
    </row>
    <row r="4506" spans="1:17" hidden="1" x14ac:dyDescent="0.25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 s="3">
        <v>75000000</v>
      </c>
      <c r="M4506" s="3">
        <v>374583879</v>
      </c>
      <c r="N4506" t="s">
        <v>10173</v>
      </c>
      <c r="O4506">
        <v>90</v>
      </c>
      <c r="P4506">
        <f>_xlfn.XLOOKUP(D:D,CPI_Index!E:E,CPI_Index!B:B)</f>
        <v>188.9</v>
      </c>
      <c r="Q4506" s="11">
        <f>M4506*(CPI_Index!$B$112/Movies!P4506)</f>
        <v>604212323.61725771</v>
      </c>
    </row>
    <row r="4507" spans="1:17" hidden="1" x14ac:dyDescent="0.25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 s="3">
        <v>2700000</v>
      </c>
      <c r="M4507" s="3">
        <v>15936507</v>
      </c>
      <c r="N4507" t="s">
        <v>13610</v>
      </c>
      <c r="O4507">
        <v>80</v>
      </c>
      <c r="P4507">
        <f>_xlfn.XLOOKUP(D:D,CPI_Index!E:E,CPI_Index!B:B)</f>
        <v>188.9</v>
      </c>
      <c r="Q4507" s="11">
        <f>M4507*(CPI_Index!$B$112/Movies!P4507)</f>
        <v>25705948.559555318</v>
      </c>
    </row>
    <row r="4508" spans="1:17" hidden="1" x14ac:dyDescent="0.25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 s="3">
        <v>31000000</v>
      </c>
      <c r="M4508" s="3">
        <v>27388767</v>
      </c>
      <c r="N4508" t="s">
        <v>3744</v>
      </c>
      <c r="O4508">
        <v>96</v>
      </c>
      <c r="P4508">
        <f>_xlfn.XLOOKUP(D:D,CPI_Index!E:E,CPI_Index!B:B)</f>
        <v>188.9</v>
      </c>
      <c r="Q4508" s="11">
        <f>M4508*(CPI_Index!$B$112/Movies!P4508)</f>
        <v>44178704.631551079</v>
      </c>
    </row>
    <row r="4509" spans="1:17" hidden="1" x14ac:dyDescent="0.25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 s="3">
        <v>7000</v>
      </c>
      <c r="M4509" s="3">
        <v>545436</v>
      </c>
      <c r="N4509" t="s">
        <v>13616</v>
      </c>
      <c r="O4509">
        <v>77</v>
      </c>
      <c r="P4509">
        <f>_xlfn.XLOOKUP(D:D,CPI_Index!E:E,CPI_Index!B:B)</f>
        <v>188.9</v>
      </c>
      <c r="Q4509" s="11">
        <f>M4509*(CPI_Index!$B$112/Movies!P4509)</f>
        <v>879800.68395976699</v>
      </c>
    </row>
    <row r="4510" spans="1:17" hidden="1" x14ac:dyDescent="0.25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 s="3">
        <v>19000000</v>
      </c>
      <c r="M4510" s="3">
        <v>70067909</v>
      </c>
      <c r="N4510" t="s">
        <v>23</v>
      </c>
      <c r="O4510">
        <v>95</v>
      </c>
      <c r="P4510">
        <f>_xlfn.XLOOKUP(D:D,CPI_Index!E:E,CPI_Index!B:B)</f>
        <v>188.9</v>
      </c>
      <c r="Q4510" s="11">
        <f>M4510*(CPI_Index!$B$112/Movies!P4510)</f>
        <v>113021132.19851772</v>
      </c>
    </row>
    <row r="4511" spans="1:17" hidden="1" x14ac:dyDescent="0.25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 s="3">
        <v>42000000</v>
      </c>
      <c r="M4511" s="3">
        <v>178311729</v>
      </c>
      <c r="N4511" t="s">
        <v>61</v>
      </c>
      <c r="O4511">
        <v>90</v>
      </c>
      <c r="P4511">
        <f>_xlfn.XLOOKUP(D:D,CPI_Index!E:E,CPI_Index!B:B)</f>
        <v>188.9</v>
      </c>
      <c r="Q4511" s="11">
        <f>M4511*(CPI_Index!$B$112/Movies!P4511)</f>
        <v>287620877.85230279</v>
      </c>
    </row>
    <row r="4512" spans="1:17" hidden="1" x14ac:dyDescent="0.25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 s="3">
        <v>1482316</v>
      </c>
      <c r="N4512" t="s">
        <v>13625</v>
      </c>
      <c r="O4512">
        <v>106</v>
      </c>
      <c r="P4512">
        <f>_xlfn.XLOOKUP(D:D,CPI_Index!E:E,CPI_Index!B:B)</f>
        <v>188.9</v>
      </c>
      <c r="Q4512" s="11">
        <f>M4512*(CPI_Index!$B$112/Movies!P4512)</f>
        <v>2391009.4505029111</v>
      </c>
    </row>
    <row r="4513" spans="1:17" hidden="1" x14ac:dyDescent="0.25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 s="3">
        <v>30000000</v>
      </c>
      <c r="M4513" s="3">
        <v>141067127</v>
      </c>
      <c r="N4513" t="s">
        <v>44</v>
      </c>
      <c r="O4513">
        <v>87</v>
      </c>
      <c r="P4513">
        <f>_xlfn.XLOOKUP(D:D,CPI_Index!E:E,CPI_Index!B:B)</f>
        <v>188.9</v>
      </c>
      <c r="Q4513" s="11">
        <f>M4513*(CPI_Index!$B$112/Movies!P4513)</f>
        <v>227544487.01376387</v>
      </c>
    </row>
    <row r="4514" spans="1:17" hidden="1" x14ac:dyDescent="0.25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 s="3">
        <v>80000000</v>
      </c>
      <c r="M4514" s="3">
        <v>181216833</v>
      </c>
      <c r="N4514" t="s">
        <v>23</v>
      </c>
      <c r="O4514">
        <v>93</v>
      </c>
      <c r="P4514">
        <f>_xlfn.XLOOKUP(D:D,CPI_Index!E:E,CPI_Index!B:B)</f>
        <v>188.9</v>
      </c>
      <c r="Q4514" s="11">
        <f>M4514*(CPI_Index!$B$112/Movies!P4514)</f>
        <v>292306876.7342509</v>
      </c>
    </row>
    <row r="4515" spans="1:17" hidden="1" x14ac:dyDescent="0.25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 s="3">
        <v>35000000</v>
      </c>
      <c r="M4515" s="3">
        <v>76665191</v>
      </c>
      <c r="N4515" t="s">
        <v>2092</v>
      </c>
      <c r="O4515">
        <v>104</v>
      </c>
      <c r="P4515">
        <f>_xlfn.XLOOKUP(D:D,CPI_Index!E:E,CPI_Index!B:B)</f>
        <v>188.9</v>
      </c>
      <c r="Q4515" s="11">
        <f>M4515*(CPI_Index!$B$112/Movies!P4515)</f>
        <v>123662698.24086817</v>
      </c>
    </row>
    <row r="4516" spans="1:17" hidden="1" x14ac:dyDescent="0.25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 s="3">
        <v>17500000</v>
      </c>
      <c r="M4516" s="3">
        <v>33882243</v>
      </c>
      <c r="N4516" t="s">
        <v>80</v>
      </c>
      <c r="O4516">
        <v>121</v>
      </c>
      <c r="P4516">
        <f>_xlfn.XLOOKUP(D:D,CPI_Index!E:E,CPI_Index!B:B)</f>
        <v>188.9</v>
      </c>
      <c r="Q4516" s="11">
        <f>M4516*(CPI_Index!$B$112/Movies!P4516)</f>
        <v>54652829.232927471</v>
      </c>
    </row>
    <row r="4517" spans="1:17" hidden="1" x14ac:dyDescent="0.25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 s="3">
        <v>45000000</v>
      </c>
      <c r="M4517" s="3">
        <v>65470529</v>
      </c>
      <c r="N4517" t="s">
        <v>23</v>
      </c>
      <c r="O4517">
        <v>103</v>
      </c>
      <c r="P4517">
        <f>_xlfn.XLOOKUP(D:D,CPI_Index!E:E,CPI_Index!B:B)</f>
        <v>188.9</v>
      </c>
      <c r="Q4517" s="11">
        <f>M4517*(CPI_Index!$B$112/Movies!P4517)</f>
        <v>105605453.60667019</v>
      </c>
    </row>
    <row r="4518" spans="1:17" hidden="1" x14ac:dyDescent="0.25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 s="3">
        <v>20000000</v>
      </c>
      <c r="M4518" s="3">
        <v>104882445</v>
      </c>
      <c r="N4518" t="s">
        <v>13640</v>
      </c>
      <c r="O4518">
        <v>99</v>
      </c>
      <c r="P4518">
        <f>_xlfn.XLOOKUP(D:D,CPI_Index!E:E,CPI_Index!B:B)</f>
        <v>188.9</v>
      </c>
      <c r="Q4518" s="11">
        <f>M4518*(CPI_Index!$B$112/Movies!P4518)</f>
        <v>169177771.26257277</v>
      </c>
    </row>
    <row r="4519" spans="1:17" hidden="1" x14ac:dyDescent="0.25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 s="3">
        <v>40000000</v>
      </c>
      <c r="M4519" s="3">
        <v>10898337</v>
      </c>
      <c r="N4519" t="s">
        <v>44</v>
      </c>
      <c r="O4519">
        <v>93</v>
      </c>
      <c r="P4519">
        <f>_xlfn.XLOOKUP(D:D,CPI_Index!E:E,CPI_Index!B:B)</f>
        <v>188.9</v>
      </c>
      <c r="Q4519" s="11">
        <f>M4519*(CPI_Index!$B$112/Movies!P4519)</f>
        <v>17579265.6638433</v>
      </c>
    </row>
    <row r="4520" spans="1:17" hidden="1" x14ac:dyDescent="0.25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 s="3">
        <v>2500000</v>
      </c>
      <c r="M4520" s="3">
        <v>35825316</v>
      </c>
      <c r="N4520" t="s">
        <v>13644</v>
      </c>
      <c r="O4520">
        <v>102</v>
      </c>
      <c r="P4520">
        <f>_xlfn.XLOOKUP(D:D,CPI_Index!E:E,CPI_Index!B:B)</f>
        <v>188.9</v>
      </c>
      <c r="Q4520" s="11">
        <f>M4520*(CPI_Index!$B$112/Movies!P4520)</f>
        <v>57787050.212811001</v>
      </c>
    </row>
    <row r="4521" spans="1:17" hidden="1" x14ac:dyDescent="0.25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 s="3">
        <v>40000000</v>
      </c>
      <c r="M4521" s="3">
        <v>134734481</v>
      </c>
      <c r="N4521" t="s">
        <v>1724</v>
      </c>
      <c r="O4521">
        <v>113</v>
      </c>
      <c r="P4521">
        <f>_xlfn.XLOOKUP(D:D,CPI_Index!E:E,CPI_Index!B:B)</f>
        <v>188.9</v>
      </c>
      <c r="Q4521" s="11">
        <f>M4521*(CPI_Index!$B$112/Movies!P4521)</f>
        <v>217329784.86341977</v>
      </c>
    </row>
    <row r="4522" spans="1:17" hidden="1" x14ac:dyDescent="0.25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 s="3">
        <v>50000000</v>
      </c>
      <c r="M4522" s="3">
        <v>40954603</v>
      </c>
      <c r="N4522" t="s">
        <v>44</v>
      </c>
      <c r="O4522">
        <v>97</v>
      </c>
      <c r="P4522">
        <f>_xlfn.XLOOKUP(D:D,CPI_Index!E:E,CPI_Index!B:B)</f>
        <v>188.9</v>
      </c>
      <c r="Q4522" s="11">
        <f>M4522*(CPI_Index!$B$112/Movies!P4522)</f>
        <v>66060706.90365272</v>
      </c>
    </row>
    <row r="4523" spans="1:17" hidden="1" x14ac:dyDescent="0.25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 s="3">
        <v>100000000</v>
      </c>
      <c r="M4523" s="3">
        <v>82102379</v>
      </c>
      <c r="N4523" t="s">
        <v>23</v>
      </c>
      <c r="O4523">
        <v>104</v>
      </c>
      <c r="P4523">
        <f>_xlfn.XLOOKUP(D:D,CPI_Index!E:E,CPI_Index!B:B)</f>
        <v>188.9</v>
      </c>
      <c r="Q4523" s="11">
        <f>M4523*(CPI_Index!$B$112/Movies!P4523)</f>
        <v>132433006.2535733</v>
      </c>
    </row>
    <row r="4524" spans="1:17" hidden="1" x14ac:dyDescent="0.25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 s="3">
        <v>12000000</v>
      </c>
      <c r="M4524" s="3">
        <v>24829644</v>
      </c>
      <c r="N4524" t="s">
        <v>13654</v>
      </c>
      <c r="O4524">
        <v>87</v>
      </c>
      <c r="P4524">
        <f>_xlfn.XLOOKUP(D:D,CPI_Index!E:E,CPI_Index!B:B)</f>
        <v>188.9</v>
      </c>
      <c r="Q4524" s="11">
        <f>M4524*(CPI_Index!$B$112/Movies!P4524)</f>
        <v>40050780.978295386</v>
      </c>
    </row>
    <row r="4525" spans="1:17" hidden="1" x14ac:dyDescent="0.25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 s="3">
        <v>12000000</v>
      </c>
      <c r="M4525" s="3">
        <v>20205757</v>
      </c>
      <c r="N4525" t="s">
        <v>7958</v>
      </c>
      <c r="O4525">
        <v>129</v>
      </c>
      <c r="P4525">
        <f>_xlfn.XLOOKUP(D:D,CPI_Index!E:E,CPI_Index!B:B)</f>
        <v>188.9</v>
      </c>
      <c r="Q4525" s="11">
        <f>M4525*(CPI_Index!$B$112/Movies!P4525)</f>
        <v>32592345.992059287</v>
      </c>
    </row>
    <row r="4526" spans="1:17" hidden="1" x14ac:dyDescent="0.25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 s="3">
        <v>40000000</v>
      </c>
      <c r="M4526" s="3">
        <v>46546197</v>
      </c>
      <c r="N4526" t="s">
        <v>23</v>
      </c>
      <c r="O4526">
        <v>84</v>
      </c>
      <c r="P4526">
        <f>_xlfn.XLOOKUP(D:D,CPI_Index!E:E,CPI_Index!B:B)</f>
        <v>188.9</v>
      </c>
      <c r="Q4526" s="11">
        <f>M4526*(CPI_Index!$B$112/Movies!P4526)</f>
        <v>75080075.30915828</v>
      </c>
    </row>
    <row r="4527" spans="1:17" hidden="1" x14ac:dyDescent="0.25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 s="3">
        <v>40000000</v>
      </c>
      <c r="M4527" s="3">
        <v>123971376</v>
      </c>
      <c r="N4527" t="s">
        <v>61</v>
      </c>
      <c r="O4527">
        <v>152</v>
      </c>
      <c r="P4527">
        <f>_xlfn.XLOOKUP(D:D,CPI_Index!E:E,CPI_Index!B:B)</f>
        <v>188.9</v>
      </c>
      <c r="Q4527" s="11">
        <f>M4527*(CPI_Index!$B$112/Movies!P4527)</f>
        <v>199968651.4939121</v>
      </c>
    </row>
    <row r="4528" spans="1:17" hidden="1" x14ac:dyDescent="0.25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 s="3">
        <v>23000000</v>
      </c>
      <c r="M4528" s="3">
        <v>12313323</v>
      </c>
      <c r="N4528" t="s">
        <v>11128</v>
      </c>
      <c r="O4528">
        <v>111</v>
      </c>
      <c r="P4528">
        <f>_xlfn.XLOOKUP(D:D,CPI_Index!E:E,CPI_Index!B:B)</f>
        <v>188.9</v>
      </c>
      <c r="Q4528" s="11">
        <f>M4528*(CPI_Index!$B$112/Movies!P4528)</f>
        <v>19861670.291688722</v>
      </c>
    </row>
    <row r="4529" spans="1:17" hidden="1" x14ac:dyDescent="0.25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 s="3">
        <v>40000000</v>
      </c>
      <c r="M4529" s="3">
        <v>92913171</v>
      </c>
      <c r="N4529" t="s">
        <v>13665</v>
      </c>
      <c r="O4529">
        <v>96</v>
      </c>
      <c r="P4529">
        <f>_xlfn.XLOOKUP(D:D,CPI_Index!E:E,CPI_Index!B:B)</f>
        <v>188.9</v>
      </c>
      <c r="Q4529" s="11">
        <f>M4529*(CPI_Index!$B$112/Movies!P4529)</f>
        <v>149871059.83959764</v>
      </c>
    </row>
    <row r="4530" spans="1:17" hidden="1" x14ac:dyDescent="0.25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 s="3">
        <v>7000000</v>
      </c>
      <c r="M4530" s="3">
        <v>24716440</v>
      </c>
      <c r="N4530" t="s">
        <v>10843</v>
      </c>
      <c r="O4530">
        <v>122</v>
      </c>
      <c r="P4530">
        <f>_xlfn.XLOOKUP(D:D,CPI_Index!E:E,CPI_Index!B:B)</f>
        <v>188.9</v>
      </c>
      <c r="Q4530" s="11">
        <f>M4530*(CPI_Index!$B$112/Movies!P4530)</f>
        <v>39868180.349391207</v>
      </c>
    </row>
    <row r="4531" spans="1:17" hidden="1" x14ac:dyDescent="0.25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 s="3">
        <v>25000000</v>
      </c>
      <c r="M4531" s="3">
        <v>116650613</v>
      </c>
      <c r="N4531" t="s">
        <v>3744</v>
      </c>
      <c r="O4531">
        <v>106</v>
      </c>
      <c r="P4531">
        <f>_xlfn.XLOOKUP(D:D,CPI_Index!E:E,CPI_Index!B:B)</f>
        <v>188.9</v>
      </c>
      <c r="Q4531" s="11">
        <f>M4531*(CPI_Index!$B$112/Movies!P4531)</f>
        <v>188160094.12969822</v>
      </c>
    </row>
    <row r="4532" spans="1:17" hidden="1" x14ac:dyDescent="0.25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 s="3">
        <v>32000000</v>
      </c>
      <c r="M4532" s="3">
        <v>50826898</v>
      </c>
      <c r="N4532" t="s">
        <v>44</v>
      </c>
      <c r="O4532">
        <v>98</v>
      </c>
      <c r="P4532">
        <f>_xlfn.XLOOKUP(D:D,CPI_Index!E:E,CPI_Index!B:B)</f>
        <v>188.9</v>
      </c>
      <c r="Q4532" s="11">
        <f>M4532*(CPI_Index!$B$112/Movies!P4532)</f>
        <v>81984943.465325564</v>
      </c>
    </row>
    <row r="4533" spans="1:17" hidden="1" x14ac:dyDescent="0.25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 s="3">
        <v>10000000</v>
      </c>
      <c r="M4533" s="3">
        <v>10143022</v>
      </c>
      <c r="N4533" t="s">
        <v>118</v>
      </c>
      <c r="O4533">
        <v>89</v>
      </c>
      <c r="P4533">
        <f>_xlfn.XLOOKUP(D:D,CPI_Index!E:E,CPI_Index!B:B)</f>
        <v>188.9</v>
      </c>
      <c r="Q4533" s="11">
        <f>M4533*(CPI_Index!$B$112/Movies!P4533)</f>
        <v>16360925.375330862</v>
      </c>
    </row>
    <row r="4534" spans="1:17" hidden="1" x14ac:dyDescent="0.25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 s="3">
        <v>10000000</v>
      </c>
      <c r="M4534" s="3">
        <v>187281115</v>
      </c>
      <c r="N4534" t="s">
        <v>31</v>
      </c>
      <c r="O4534">
        <v>91</v>
      </c>
      <c r="P4534">
        <f>_xlfn.XLOOKUP(D:D,CPI_Index!E:E,CPI_Index!B:B)</f>
        <v>188.9</v>
      </c>
      <c r="Q4534" s="11">
        <f>M4534*(CPI_Index!$B$112/Movies!P4534)</f>
        <v>302088701.64372683</v>
      </c>
    </row>
    <row r="4535" spans="1:17" hidden="1" x14ac:dyDescent="0.25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 s="3">
        <v>110000000</v>
      </c>
      <c r="M4535" s="3">
        <v>72178895</v>
      </c>
      <c r="N4535" t="s">
        <v>1724</v>
      </c>
      <c r="O4535">
        <v>120</v>
      </c>
      <c r="P4535">
        <f>_xlfn.XLOOKUP(D:D,CPI_Index!E:E,CPI_Index!B:B)</f>
        <v>188.9</v>
      </c>
      <c r="Q4535" s="11">
        <f>M4535*(CPI_Index!$B$112/Movies!P4535)</f>
        <v>116426200.66966647</v>
      </c>
    </row>
    <row r="4536" spans="1:17" hidden="1" x14ac:dyDescent="0.25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 s="3">
        <v>31000000</v>
      </c>
      <c r="M4536" s="3">
        <v>41682237</v>
      </c>
      <c r="N4536" t="s">
        <v>61</v>
      </c>
      <c r="O4536">
        <v>98</v>
      </c>
      <c r="P4536">
        <f>_xlfn.XLOOKUP(D:D,CPI_Index!E:E,CPI_Index!B:B)</f>
        <v>188.9</v>
      </c>
      <c r="Q4536" s="11">
        <f>M4536*(CPI_Index!$B$112/Movies!P4536)</f>
        <v>67234397.109052405</v>
      </c>
    </row>
    <row r="4537" spans="1:17" hidden="1" x14ac:dyDescent="0.25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 s="3">
        <v>50000000</v>
      </c>
      <c r="M4537" s="3">
        <v>71992655</v>
      </c>
      <c r="N4537" t="s">
        <v>8987</v>
      </c>
      <c r="O4537">
        <v>93</v>
      </c>
      <c r="P4537">
        <f>_xlfn.XLOOKUP(D:D,CPI_Index!E:E,CPI_Index!B:B)</f>
        <v>188.9</v>
      </c>
      <c r="Q4537" s="11">
        <f>M4537*(CPI_Index!$B$112/Movies!P4537)</f>
        <v>116125791.31021704</v>
      </c>
    </row>
    <row r="4538" spans="1:17" hidden="1" x14ac:dyDescent="0.25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 s="3">
        <v>165000000</v>
      </c>
      <c r="M4538" s="3">
        <v>314215454</v>
      </c>
      <c r="N4538" t="s">
        <v>5109</v>
      </c>
      <c r="O4538">
        <v>100</v>
      </c>
      <c r="P4538">
        <f>_xlfn.XLOOKUP(D:D,CPI_Index!E:E,CPI_Index!B:B)</f>
        <v>188.9</v>
      </c>
      <c r="Q4538" s="11">
        <f>M4538*(CPI_Index!$B$112/Movies!P4538)</f>
        <v>506836679.90365267</v>
      </c>
    </row>
    <row r="4539" spans="1:17" hidden="1" x14ac:dyDescent="0.25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 s="3">
        <v>19000000</v>
      </c>
      <c r="M4539" s="3">
        <v>73029190</v>
      </c>
      <c r="N4539" t="s">
        <v>44</v>
      </c>
      <c r="O4539">
        <v>95</v>
      </c>
      <c r="P4539">
        <f>_xlfn.XLOOKUP(D:D,CPI_Index!E:E,CPI_Index!B:B)</f>
        <v>188.9</v>
      </c>
      <c r="Q4539" s="11">
        <f>M4539*(CPI_Index!$B$112/Movies!P4539)</f>
        <v>117797745.8602435</v>
      </c>
    </row>
    <row r="4540" spans="1:17" hidden="1" x14ac:dyDescent="0.25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 s="3">
        <v>28000000</v>
      </c>
      <c r="M4540" s="3">
        <v>64445708</v>
      </c>
      <c r="N4540" t="s">
        <v>13690</v>
      </c>
      <c r="O4540">
        <v>135</v>
      </c>
      <c r="P4540">
        <f>_xlfn.XLOOKUP(D:D,CPI_Index!E:E,CPI_Index!B:B)</f>
        <v>188.9</v>
      </c>
      <c r="Q4540" s="11">
        <f>M4540*(CPI_Index!$B$112/Movies!P4540)</f>
        <v>103952394.00529379</v>
      </c>
    </row>
    <row r="4541" spans="1:17" hidden="1" x14ac:dyDescent="0.25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 s="3">
        <v>27000000</v>
      </c>
      <c r="M4541" s="3">
        <v>21148829</v>
      </c>
      <c r="N4541" t="s">
        <v>8987</v>
      </c>
      <c r="O4541">
        <v>106</v>
      </c>
      <c r="P4541">
        <f>_xlfn.XLOOKUP(D:D,CPI_Index!E:E,CPI_Index!B:B)</f>
        <v>188.9</v>
      </c>
      <c r="Q4541" s="11">
        <f>M4541*(CPI_Index!$B$112/Movies!P4541)</f>
        <v>34113542.595553197</v>
      </c>
    </row>
    <row r="4542" spans="1:17" hidden="1" x14ac:dyDescent="0.25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 s="3">
        <v>1532932</v>
      </c>
      <c r="N4542" t="s">
        <v>13695</v>
      </c>
      <c r="O4542">
        <v>105</v>
      </c>
      <c r="P4542">
        <f>_xlfn.XLOOKUP(D:D,CPI_Index!E:E,CPI_Index!B:B)</f>
        <v>188.9</v>
      </c>
      <c r="Q4542" s="11">
        <f>M4542*(CPI_Index!$B$112/Movies!P4542)</f>
        <v>2472654.2106934884</v>
      </c>
    </row>
    <row r="4543" spans="1:17" hidden="1" x14ac:dyDescent="0.25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 s="3">
        <v>22000000</v>
      </c>
      <c r="M4543" s="3">
        <v>37666766</v>
      </c>
      <c r="N4543" t="s">
        <v>10354</v>
      </c>
      <c r="O4543">
        <v>111</v>
      </c>
      <c r="P4543">
        <f>_xlfn.XLOOKUP(D:D,CPI_Index!E:E,CPI_Index!B:B)</f>
        <v>188.9</v>
      </c>
      <c r="Q4543" s="11">
        <f>M4543*(CPI_Index!$B$112/Movies!P4543)</f>
        <v>60757350.980412908</v>
      </c>
    </row>
    <row r="4544" spans="1:17" hidden="1" x14ac:dyDescent="0.25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 s="3">
        <v>25000000</v>
      </c>
      <c r="M4544" s="3">
        <v>71255003</v>
      </c>
      <c r="N4544" t="s">
        <v>180</v>
      </c>
      <c r="O4544">
        <v>97</v>
      </c>
      <c r="P4544">
        <f>_xlfn.XLOOKUP(D:D,CPI_Index!E:E,CPI_Index!B:B)</f>
        <v>188.9</v>
      </c>
      <c r="Q4544" s="11">
        <f>M4544*(CPI_Index!$B$112/Movies!P4544)</f>
        <v>114935941.84277394</v>
      </c>
    </row>
    <row r="4545" spans="1:17" hidden="1" x14ac:dyDescent="0.25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 s="3">
        <v>30000000</v>
      </c>
      <c r="M4545" s="3">
        <v>21741598</v>
      </c>
      <c r="N4545" t="s">
        <v>118</v>
      </c>
      <c r="O4545">
        <v>114</v>
      </c>
      <c r="P4545">
        <f>_xlfn.XLOOKUP(D:D,CPI_Index!E:E,CPI_Index!B:B)</f>
        <v>188.9</v>
      </c>
      <c r="Q4545" s="11">
        <f>M4545*(CPI_Index!$B$112/Movies!P4545)</f>
        <v>35069692.485971406</v>
      </c>
    </row>
    <row r="4546" spans="1:17" hidden="1" x14ac:dyDescent="0.25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 s="3">
        <v>25000000</v>
      </c>
      <c r="M4546" s="3">
        <v>57678321</v>
      </c>
      <c r="N4546" t="s">
        <v>2026</v>
      </c>
      <c r="O4546">
        <v>94</v>
      </c>
      <c r="P4546">
        <f>_xlfn.XLOOKUP(D:D,CPI_Index!E:E,CPI_Index!B:B)</f>
        <v>188.9</v>
      </c>
      <c r="Q4546" s="11">
        <f>M4546*(CPI_Index!$B$112/Movies!P4546)</f>
        <v>93036444.72578083</v>
      </c>
    </row>
    <row r="4547" spans="1:17" hidden="1" x14ac:dyDescent="0.25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 s="3">
        <v>11000000</v>
      </c>
      <c r="M4547" s="3">
        <v>17050017</v>
      </c>
      <c r="N4547" t="s">
        <v>9439</v>
      </c>
      <c r="O4547">
        <v>118</v>
      </c>
      <c r="P4547">
        <f>_xlfn.XLOOKUP(D:D,CPI_Index!E:E,CPI_Index!B:B)</f>
        <v>188.9</v>
      </c>
      <c r="Q4547" s="11">
        <f>M4547*(CPI_Index!$B$112/Movies!P4547)</f>
        <v>27502065.53679195</v>
      </c>
    </row>
    <row r="4548" spans="1:17" hidden="1" x14ac:dyDescent="0.25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 s="3">
        <v>20000000</v>
      </c>
      <c r="M4548" s="3">
        <v>70992898</v>
      </c>
      <c r="N4548" t="s">
        <v>10875</v>
      </c>
      <c r="O4548">
        <v>97</v>
      </c>
      <c r="P4548">
        <f>_xlfn.XLOOKUP(D:D,CPI_Index!E:E,CPI_Index!B:B)</f>
        <v>188.9</v>
      </c>
      <c r="Q4548" s="11">
        <f>M4548*(CPI_Index!$B$112/Movies!P4548)</f>
        <v>114513160.51138167</v>
      </c>
    </row>
    <row r="4549" spans="1:17" hidden="1" x14ac:dyDescent="0.25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 s="3">
        <v>217499</v>
      </c>
      <c r="N4549" t="s">
        <v>13710</v>
      </c>
      <c r="O4549">
        <v>97</v>
      </c>
      <c r="P4549">
        <f>_xlfn.XLOOKUP(D:D,CPI_Index!E:E,CPI_Index!B:B)</f>
        <v>188.9</v>
      </c>
      <c r="Q4549" s="11">
        <f>M4549*(CPI_Index!$B$112/Movies!P4549)</f>
        <v>350830.83800952882</v>
      </c>
    </row>
    <row r="4550" spans="1:17" hidden="1" x14ac:dyDescent="0.25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 s="3">
        <v>15000000</v>
      </c>
      <c r="M4550" s="3">
        <v>33251890</v>
      </c>
      <c r="N4550" t="s">
        <v>1724</v>
      </c>
      <c r="O4550">
        <v>89</v>
      </c>
      <c r="P4550">
        <f>_xlfn.XLOOKUP(D:D,CPI_Index!E:E,CPI_Index!B:B)</f>
        <v>188.9</v>
      </c>
      <c r="Q4550" s="11">
        <f>M4550*(CPI_Index!$B$112/Movies!P4550)</f>
        <v>53636055.49497088</v>
      </c>
    </row>
    <row r="4551" spans="1:17" hidden="1" x14ac:dyDescent="0.25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 s="3">
        <v>50000000</v>
      </c>
      <c r="M4551" s="3">
        <v>49718611</v>
      </c>
      <c r="N4551" t="s">
        <v>2092</v>
      </c>
      <c r="O4551">
        <v>119</v>
      </c>
      <c r="P4551">
        <f>_xlfn.XLOOKUP(D:D,CPI_Index!E:E,CPI_Index!B:B)</f>
        <v>188.9</v>
      </c>
      <c r="Q4551" s="11">
        <f>M4551*(CPI_Index!$B$112/Movies!P4551)</f>
        <v>80197251.305981994</v>
      </c>
    </row>
    <row r="4552" spans="1:17" hidden="1" x14ac:dyDescent="0.25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 s="3">
        <v>26000000</v>
      </c>
      <c r="M4552" s="3">
        <v>48551322</v>
      </c>
      <c r="N4552" t="s">
        <v>180</v>
      </c>
      <c r="O4552">
        <v>93</v>
      </c>
      <c r="P4552">
        <f>_xlfn.XLOOKUP(D:D,CPI_Index!E:E,CPI_Index!B:B)</f>
        <v>188.9</v>
      </c>
      <c r="Q4552" s="11">
        <f>M4552*(CPI_Index!$B$112/Movies!P4552)</f>
        <v>78314387.577554256</v>
      </c>
    </row>
    <row r="4553" spans="1:17" hidden="1" x14ac:dyDescent="0.25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 s="3">
        <v>70000000</v>
      </c>
      <c r="M4553" s="3">
        <v>57947036</v>
      </c>
      <c r="N4553" t="s">
        <v>44</v>
      </c>
      <c r="O4553">
        <v>106</v>
      </c>
      <c r="P4553">
        <f>_xlfn.XLOOKUP(D:D,CPI_Index!E:E,CPI_Index!B:B)</f>
        <v>188.9</v>
      </c>
      <c r="Q4553" s="11">
        <f>M4553*(CPI_Index!$B$112/Movies!P4553)</f>
        <v>93469888.137638956</v>
      </c>
    </row>
    <row r="4554" spans="1:17" hidden="1" x14ac:dyDescent="0.25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 s="3">
        <v>3222439</v>
      </c>
      <c r="N4554" t="s">
        <v>13721</v>
      </c>
      <c r="O4554">
        <v>95</v>
      </c>
      <c r="P4554">
        <f>_xlfn.XLOOKUP(D:D,CPI_Index!E:E,CPI_Index!B:B)</f>
        <v>188.9</v>
      </c>
      <c r="Q4554" s="11">
        <f>M4554*(CPI_Index!$B$112/Movies!P4554)</f>
        <v>5197867.4605611432</v>
      </c>
    </row>
    <row r="4555" spans="1:17" hidden="1" x14ac:dyDescent="0.25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 s="3">
        <v>90000000</v>
      </c>
      <c r="M4555" s="3">
        <v>103370127</v>
      </c>
      <c r="N4555" t="s">
        <v>44</v>
      </c>
      <c r="O4555">
        <v>93</v>
      </c>
      <c r="P4555">
        <f>_xlfn.XLOOKUP(D:D,CPI_Index!E:E,CPI_Index!B:B)</f>
        <v>188.9</v>
      </c>
      <c r="Q4555" s="11">
        <f>M4555*(CPI_Index!$B$112/Movies!P4555)</f>
        <v>166738367.90312332</v>
      </c>
    </row>
    <row r="4556" spans="1:17" hidden="1" x14ac:dyDescent="0.25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 s="3">
        <v>50000000</v>
      </c>
      <c r="M4556" s="3">
        <v>170128460</v>
      </c>
      <c r="N4556" t="s">
        <v>3744</v>
      </c>
      <c r="O4556">
        <v>106</v>
      </c>
      <c r="P4556">
        <f>_xlfn.XLOOKUP(D:D,CPI_Index!E:E,CPI_Index!B:B)</f>
        <v>188.9</v>
      </c>
      <c r="Q4556" s="11">
        <f>M4556*(CPI_Index!$B$112/Movies!P4556)</f>
        <v>274421078.67654842</v>
      </c>
    </row>
    <row r="4557" spans="1:17" hidden="1" x14ac:dyDescent="0.25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 s="3">
        <v>92863945</v>
      </c>
      <c r="N4557" t="s">
        <v>13728</v>
      </c>
      <c r="O4557">
        <v>119</v>
      </c>
      <c r="P4557">
        <f>_xlfn.XLOOKUP(D:D,CPI_Index!E:E,CPI_Index!B:B)</f>
        <v>188.9</v>
      </c>
      <c r="Q4557" s="11">
        <f>M4557*(CPI_Index!$B$112/Movies!P4557)</f>
        <v>149791657.18104815</v>
      </c>
    </row>
    <row r="4558" spans="1:17" hidden="1" x14ac:dyDescent="0.25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 s="3">
        <v>11169386</v>
      </c>
      <c r="N4558" t="s">
        <v>12251</v>
      </c>
      <c r="O4558">
        <v>84</v>
      </c>
      <c r="P4558">
        <f>_xlfn.XLOOKUP(D:D,CPI_Index!E:E,CPI_Index!B:B)</f>
        <v>188.9</v>
      </c>
      <c r="Q4558" s="11">
        <f>M4558*(CPI_Index!$B$112/Movies!P4558)</f>
        <v>18016473.870831124</v>
      </c>
    </row>
    <row r="4559" spans="1:17" hidden="1" x14ac:dyDescent="0.25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 s="3">
        <v>203450</v>
      </c>
      <c r="N4559" t="s">
        <v>13735</v>
      </c>
      <c r="O4559">
        <v>90</v>
      </c>
      <c r="P4559">
        <f>_xlfn.XLOOKUP(D:D,CPI_Index!E:E,CPI_Index!B:B)</f>
        <v>188.9</v>
      </c>
      <c r="Q4559" s="11">
        <f>M4559*(CPI_Index!$B$112/Movies!P4559)</f>
        <v>328169.48120698781</v>
      </c>
    </row>
    <row r="4560" spans="1:17" hidden="1" x14ac:dyDescent="0.25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 s="3">
        <v>60000000</v>
      </c>
      <c r="M4560" s="3">
        <v>62657868</v>
      </c>
      <c r="N4560" t="s">
        <v>2026</v>
      </c>
      <c r="O4560">
        <v>97</v>
      </c>
      <c r="P4560">
        <f>_xlfn.XLOOKUP(D:D,CPI_Index!E:E,CPI_Index!B:B)</f>
        <v>188.9</v>
      </c>
      <c r="Q4560" s="11">
        <f>M4560*(CPI_Index!$B$112/Movies!P4560)</f>
        <v>101068567.38803598</v>
      </c>
    </row>
    <row r="4561" spans="1:17" hidden="1" x14ac:dyDescent="0.25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 s="3">
        <v>56600000</v>
      </c>
      <c r="M4561" s="3">
        <v>69424389</v>
      </c>
      <c r="N4561" t="s">
        <v>13740</v>
      </c>
      <c r="O4561">
        <v>133</v>
      </c>
      <c r="P4561">
        <f>_xlfn.XLOOKUP(D:D,CPI_Index!E:E,CPI_Index!B:B)</f>
        <v>188.9</v>
      </c>
      <c r="Q4561" s="11">
        <f>M4561*(CPI_Index!$B$112/Movies!P4561)</f>
        <v>111983119.78983589</v>
      </c>
    </row>
    <row r="4562" spans="1:17" hidden="1" x14ac:dyDescent="0.25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 s="3">
        <v>42000000</v>
      </c>
      <c r="M4562" s="3">
        <v>117592831</v>
      </c>
      <c r="N4562" t="s">
        <v>11855</v>
      </c>
      <c r="O4562">
        <v>91</v>
      </c>
      <c r="P4562">
        <f>_xlfn.XLOOKUP(D:D,CPI_Index!E:E,CPI_Index!B:B)</f>
        <v>188.9</v>
      </c>
      <c r="Q4562" s="11">
        <f>M4562*(CPI_Index!$B$112/Movies!P4562)</f>
        <v>189679913.21175224</v>
      </c>
    </row>
    <row r="4563" spans="1:17" hidden="1" x14ac:dyDescent="0.25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 s="3">
        <v>45000000</v>
      </c>
      <c r="M4563" s="3">
        <v>35021497</v>
      </c>
      <c r="N4563" t="s">
        <v>180</v>
      </c>
      <c r="O4563">
        <v>113</v>
      </c>
      <c r="P4563">
        <f>_xlfn.XLOOKUP(D:D,CPI_Index!E:E,CPI_Index!B:B)</f>
        <v>188.9</v>
      </c>
      <c r="Q4563" s="11">
        <f>M4563*(CPI_Index!$B$112/Movies!P4563)</f>
        <v>56490471.868184216</v>
      </c>
    </row>
    <row r="4564" spans="1:17" hidden="1" x14ac:dyDescent="0.25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 s="3">
        <v>5000000</v>
      </c>
      <c r="M4564" s="3">
        <v>10275509</v>
      </c>
      <c r="N4564" t="s">
        <v>80</v>
      </c>
      <c r="O4564">
        <v>92</v>
      </c>
      <c r="P4564">
        <f>_xlfn.XLOOKUP(D:D,CPI_Index!E:E,CPI_Index!B:B)</f>
        <v>188.9</v>
      </c>
      <c r="Q4564" s="11">
        <f>M4564*(CPI_Index!$B$112/Movies!P4564)</f>
        <v>16574629.922181046</v>
      </c>
    </row>
    <row r="4565" spans="1:17" hidden="1" x14ac:dyDescent="0.25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 s="3">
        <v>50000000</v>
      </c>
      <c r="M4565" s="3">
        <v>203172417</v>
      </c>
      <c r="N4565" t="s">
        <v>180</v>
      </c>
      <c r="O4565">
        <v>80</v>
      </c>
      <c r="P4565">
        <f>_xlfn.XLOOKUP(D:D,CPI_Index!E:E,CPI_Index!B:B)</f>
        <v>188.9</v>
      </c>
      <c r="Q4565" s="11">
        <f>M4565*(CPI_Index!$B$112/Movies!P4565)</f>
        <v>327721733.50926411</v>
      </c>
    </row>
    <row r="4566" spans="1:17" hidden="1" x14ac:dyDescent="0.25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 s="3">
        <v>26000000</v>
      </c>
      <c r="M4566" s="3">
        <v>61315215</v>
      </c>
      <c r="N4566" t="s">
        <v>61</v>
      </c>
      <c r="O4566">
        <v>109</v>
      </c>
      <c r="P4566">
        <f>_xlfn.XLOOKUP(D:D,CPI_Index!E:E,CPI_Index!B:B)</f>
        <v>188.9</v>
      </c>
      <c r="Q4566" s="11">
        <f>M4566*(CPI_Index!$B$112/Movies!P4566)</f>
        <v>98902837.535733178</v>
      </c>
    </row>
    <row r="4567" spans="1:17" hidden="1" x14ac:dyDescent="0.25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 s="3">
        <v>30000000</v>
      </c>
      <c r="M4567" s="3">
        <v>10592180</v>
      </c>
      <c r="N4567" t="s">
        <v>8625</v>
      </c>
      <c r="O4567">
        <v>106</v>
      </c>
      <c r="P4567">
        <f>_xlfn.XLOOKUP(D:D,CPI_Index!E:E,CPI_Index!B:B)</f>
        <v>188.9</v>
      </c>
      <c r="Q4567" s="11">
        <f>M4567*(CPI_Index!$B$112/Movies!P4567)</f>
        <v>17085427.453679193</v>
      </c>
    </row>
    <row r="4568" spans="1:17" hidden="1" x14ac:dyDescent="0.25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 s="3">
        <v>35000000</v>
      </c>
      <c r="M4568" s="3">
        <v>35492921</v>
      </c>
      <c r="N4568" t="s">
        <v>3744</v>
      </c>
      <c r="O4568">
        <v>102</v>
      </c>
      <c r="P4568">
        <f>_xlfn.XLOOKUP(D:D,CPI_Index!E:E,CPI_Index!B:B)</f>
        <v>188.9</v>
      </c>
      <c r="Q4568" s="11">
        <f>M4568*(CPI_Index!$B$112/Movies!P4568)</f>
        <v>57250889.511381678</v>
      </c>
    </row>
    <row r="4569" spans="1:17" hidden="1" x14ac:dyDescent="0.25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 s="3">
        <v>107000000</v>
      </c>
      <c r="M4569" s="3">
        <v>25819961</v>
      </c>
      <c r="N4569" t="s">
        <v>2092</v>
      </c>
      <c r="O4569">
        <v>137</v>
      </c>
      <c r="P4569">
        <f>_xlfn.XLOOKUP(D:D,CPI_Index!E:E,CPI_Index!B:B)</f>
        <v>188.9</v>
      </c>
      <c r="Q4569" s="11">
        <f>M4569*(CPI_Index!$B$112/Movies!P4569)</f>
        <v>41648184.842244565</v>
      </c>
    </row>
    <row r="4570" spans="1:17" hidden="1" x14ac:dyDescent="0.25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 s="3">
        <v>2039526</v>
      </c>
      <c r="N4570" t="s">
        <v>10354</v>
      </c>
      <c r="O4570">
        <v>119</v>
      </c>
      <c r="P4570">
        <f>_xlfn.XLOOKUP(D:D,CPI_Index!E:E,CPI_Index!B:B)</f>
        <v>188.9</v>
      </c>
      <c r="Q4570" s="11">
        <f>M4570*(CPI_Index!$B$112/Movies!P4570)</f>
        <v>3289801.8644785597</v>
      </c>
    </row>
    <row r="4571" spans="1:17" x14ac:dyDescent="0.25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 s="3">
        <v>15000000</v>
      </c>
      <c r="M4571" s="3">
        <v>14867514</v>
      </c>
      <c r="N4571" t="s">
        <v>2026</v>
      </c>
      <c r="O4571">
        <v>103</v>
      </c>
      <c r="P4571">
        <f>_xlfn.XLOOKUP(D:D,CPI_Index!E:E,CPI_Index!B:B)</f>
        <v>188.9</v>
      </c>
      <c r="Q4571" s="11">
        <f>M4571*(CPI_Index!$B$112/Movies!P4571)</f>
        <v>23981638.516675487</v>
      </c>
    </row>
    <row r="4572" spans="1:17" hidden="1" x14ac:dyDescent="0.25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 s="3">
        <v>100000000</v>
      </c>
      <c r="M4572" s="3">
        <v>108040622</v>
      </c>
      <c r="N4572" t="s">
        <v>2092</v>
      </c>
      <c r="O4572">
        <v>136</v>
      </c>
      <c r="P4572">
        <f>_xlfn.XLOOKUP(D:D,CPI_Index!E:E,CPI_Index!B:B)</f>
        <v>188.9</v>
      </c>
      <c r="Q4572" s="11">
        <f>M4572*(CPI_Index!$B$112/Movies!P4572)</f>
        <v>174271982.65431443</v>
      </c>
    </row>
    <row r="4573" spans="1:17" hidden="1" x14ac:dyDescent="0.25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 s="3">
        <v>40000000</v>
      </c>
      <c r="M4573" s="3">
        <v>265126918</v>
      </c>
      <c r="N4573" t="s">
        <v>61</v>
      </c>
      <c r="O4573">
        <v>108</v>
      </c>
      <c r="P4573">
        <f>_xlfn.XLOOKUP(D:D,CPI_Index!E:E,CPI_Index!B:B)</f>
        <v>188.9</v>
      </c>
      <c r="Q4573" s="11">
        <f>M4573*(CPI_Index!$B$112/Movies!P4573)</f>
        <v>427655753.91529906</v>
      </c>
    </row>
    <row r="4574" spans="1:17" hidden="1" x14ac:dyDescent="0.25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 s="3">
        <v>500000</v>
      </c>
      <c r="M4574" s="3">
        <v>802948</v>
      </c>
      <c r="N4574" t="s">
        <v>13766</v>
      </c>
      <c r="O4574">
        <v>90</v>
      </c>
      <c r="P4574">
        <f>_xlfn.XLOOKUP(D:D,CPI_Index!E:E,CPI_Index!B:B)</f>
        <v>188.9</v>
      </c>
      <c r="Q4574" s="11">
        <f>M4574*(CPI_Index!$B$112/Movies!P4574)</f>
        <v>1295173.4017998939</v>
      </c>
    </row>
    <row r="4575" spans="1:17" hidden="1" x14ac:dyDescent="0.25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 s="3">
        <v>25000000</v>
      </c>
      <c r="M4575" s="3">
        <v>27685016</v>
      </c>
      <c r="N4575" t="s">
        <v>10354</v>
      </c>
      <c r="O4575">
        <v>86</v>
      </c>
      <c r="P4575">
        <f>_xlfn.XLOOKUP(D:D,CPI_Index!E:E,CPI_Index!B:B)</f>
        <v>188.9</v>
      </c>
      <c r="Q4575" s="11">
        <f>M4575*(CPI_Index!$B$112/Movies!P4575)</f>
        <v>44656561.012175746</v>
      </c>
    </row>
    <row r="4576" spans="1:17" hidden="1" x14ac:dyDescent="0.25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 s="3">
        <v>3500000</v>
      </c>
      <c r="M4576" s="3">
        <v>97446</v>
      </c>
      <c r="N4576" t="s">
        <v>10875</v>
      </c>
      <c r="O4576">
        <v>91</v>
      </c>
      <c r="P4576">
        <f>_xlfn.XLOOKUP(D:D,CPI_Index!E:E,CPI_Index!B:B)</f>
        <v>188.9</v>
      </c>
      <c r="Q4576" s="11">
        <f>M4576*(CPI_Index!$B$112/Movies!P4576)</f>
        <v>157182.6161990471</v>
      </c>
    </row>
    <row r="4577" spans="1:17" hidden="1" x14ac:dyDescent="0.25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 s="3">
        <v>57663711</v>
      </c>
      <c r="N4577" t="s">
        <v>11061</v>
      </c>
      <c r="O4577">
        <v>126</v>
      </c>
      <c r="P4577">
        <f>_xlfn.XLOOKUP(D:D,CPI_Index!E:E,CPI_Index!B:B)</f>
        <v>188.9</v>
      </c>
      <c r="Q4577" s="11">
        <f>M4577*(CPI_Index!$B$112/Movies!P4577)</f>
        <v>93012878.463208035</v>
      </c>
    </row>
    <row r="4578" spans="1:17" hidden="1" x14ac:dyDescent="0.25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 s="3">
        <v>8600000</v>
      </c>
      <c r="M4578" s="3">
        <v>7565807</v>
      </c>
      <c r="N4578" t="s">
        <v>13778</v>
      </c>
      <c r="O4578">
        <v>104</v>
      </c>
      <c r="P4578">
        <f>_xlfn.XLOOKUP(D:D,CPI_Index!E:E,CPI_Index!B:B)</f>
        <v>188.9</v>
      </c>
      <c r="Q4578" s="11">
        <f>M4578*(CPI_Index!$B$112/Movies!P4578)</f>
        <v>12203818.914240338</v>
      </c>
    </row>
    <row r="4579" spans="1:17" hidden="1" x14ac:dyDescent="0.25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 s="3">
        <v>1553020</v>
      </c>
      <c r="N4579" t="s">
        <v>9706</v>
      </c>
      <c r="O4579">
        <v>104</v>
      </c>
      <c r="P4579">
        <f>_xlfn.XLOOKUP(D:D,CPI_Index!E:E,CPI_Index!B:B)</f>
        <v>188.9</v>
      </c>
      <c r="Q4579" s="11">
        <f>M4579*(CPI_Index!$B$112/Movies!P4579)</f>
        <v>2505056.6119640018</v>
      </c>
    </row>
    <row r="4580" spans="1:17" hidden="1" x14ac:dyDescent="0.25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 s="3">
        <v>5000000</v>
      </c>
      <c r="M4580" s="3">
        <v>40423279</v>
      </c>
      <c r="N4580" t="s">
        <v>8789</v>
      </c>
      <c r="O4580">
        <v>106</v>
      </c>
      <c r="P4580">
        <f>_xlfn.XLOOKUP(D:D,CPI_Index!E:E,CPI_Index!B:B)</f>
        <v>188.9</v>
      </c>
      <c r="Q4580" s="11">
        <f>M4580*(CPI_Index!$B$112/Movies!P4580)</f>
        <v>65203669.196929581</v>
      </c>
    </row>
    <row r="4581" spans="1:17" hidden="1" x14ac:dyDescent="0.25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 s="3">
        <v>16000000</v>
      </c>
      <c r="M4581" s="3">
        <v>14821824</v>
      </c>
      <c r="N4581" t="s">
        <v>118</v>
      </c>
      <c r="O4581">
        <v>86</v>
      </c>
      <c r="P4581">
        <f>_xlfn.XLOOKUP(D:D,CPI_Index!E:E,CPI_Index!B:B)</f>
        <v>188.9</v>
      </c>
      <c r="Q4581" s="11">
        <f>M4581*(CPI_Index!$B$112/Movies!P4581)</f>
        <v>23907939.506617256</v>
      </c>
    </row>
    <row r="4582" spans="1:17" hidden="1" x14ac:dyDescent="0.25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 s="3">
        <v>1000000</v>
      </c>
      <c r="M4582" s="3">
        <v>3403957</v>
      </c>
      <c r="N4582" t="s">
        <v>13789</v>
      </c>
      <c r="O4582">
        <v>88</v>
      </c>
      <c r="P4582">
        <f>_xlfn.XLOOKUP(D:D,CPI_Index!E:E,CPI_Index!B:B)</f>
        <v>188.9</v>
      </c>
      <c r="Q4582" s="11">
        <f>M4582*(CPI_Index!$B$112/Movies!P4582)</f>
        <v>5490660.1265219683</v>
      </c>
    </row>
    <row r="4583" spans="1:17" hidden="1" x14ac:dyDescent="0.25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 s="3">
        <v>57000000</v>
      </c>
      <c r="M4583" s="3">
        <v>28283637</v>
      </c>
      <c r="N4583" t="s">
        <v>2774</v>
      </c>
      <c r="O4583">
        <v>95</v>
      </c>
      <c r="P4583">
        <f>_xlfn.XLOOKUP(D:D,CPI_Index!E:E,CPI_Index!B:B)</f>
        <v>188.9</v>
      </c>
      <c r="Q4583" s="11">
        <f>M4583*(CPI_Index!$B$112/Movies!P4583)</f>
        <v>45622150.311805181</v>
      </c>
    </row>
    <row r="4584" spans="1:17" hidden="1" x14ac:dyDescent="0.25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 s="3">
        <v>30000000</v>
      </c>
      <c r="M4584" s="3">
        <v>21289826</v>
      </c>
      <c r="N4584" t="s">
        <v>23</v>
      </c>
      <c r="O4584">
        <v>91</v>
      </c>
      <c r="P4584">
        <f>_xlfn.XLOOKUP(D:D,CPI_Index!E:E,CPI_Index!B:B)</f>
        <v>188.9</v>
      </c>
      <c r="Q4584" s="11">
        <f>M4584*(CPI_Index!$B$112/Movies!P4584)</f>
        <v>34340973.966119632</v>
      </c>
    </row>
    <row r="4585" spans="1:17" hidden="1" x14ac:dyDescent="0.25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 s="3">
        <v>20000000</v>
      </c>
      <c r="M4585" s="3">
        <v>23925492</v>
      </c>
      <c r="N4585" t="s">
        <v>2026</v>
      </c>
      <c r="O4585">
        <v>100</v>
      </c>
      <c r="P4585">
        <f>_xlfn.XLOOKUP(D:D,CPI_Index!E:E,CPI_Index!B:B)</f>
        <v>188.9</v>
      </c>
      <c r="Q4585" s="11">
        <f>M4585*(CPI_Index!$B$112/Movies!P4585)</f>
        <v>38592363.220751718</v>
      </c>
    </row>
    <row r="4586" spans="1:17" hidden="1" x14ac:dyDescent="0.25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 s="3">
        <v>23000000</v>
      </c>
      <c r="M4586" s="3">
        <v>19463185</v>
      </c>
      <c r="N4586" t="s">
        <v>12695</v>
      </c>
      <c r="O4586">
        <v>141</v>
      </c>
      <c r="P4586">
        <f>_xlfn.XLOOKUP(D:D,CPI_Index!E:E,CPI_Index!B:B)</f>
        <v>188.9</v>
      </c>
      <c r="Q4586" s="11">
        <f>M4586*(CPI_Index!$B$112/Movies!P4586)</f>
        <v>31394560.452620432</v>
      </c>
    </row>
    <row r="4587" spans="1:17" hidden="1" x14ac:dyDescent="0.25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 s="3">
        <v>80000000</v>
      </c>
      <c r="M4587" s="3">
        <v>78110021</v>
      </c>
      <c r="N4587" t="s">
        <v>4531</v>
      </c>
      <c r="O4587">
        <v>114</v>
      </c>
      <c r="P4587">
        <f>_xlfn.XLOOKUP(D:D,CPI_Index!E:E,CPI_Index!B:B)</f>
        <v>188.9</v>
      </c>
      <c r="Q4587" s="11">
        <f>M4587*(CPI_Index!$B$112/Movies!P4587)</f>
        <v>125993241.92006351</v>
      </c>
    </row>
    <row r="4588" spans="1:17" hidden="1" x14ac:dyDescent="0.25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 s="3">
        <v>15000000</v>
      </c>
      <c r="M4588" s="3">
        <v>1914166</v>
      </c>
      <c r="N4588" t="s">
        <v>7526</v>
      </c>
      <c r="O4588">
        <v>89</v>
      </c>
      <c r="P4588">
        <f>_xlfn.XLOOKUP(D:D,CPI_Index!E:E,CPI_Index!B:B)</f>
        <v>188.9</v>
      </c>
      <c r="Q4588" s="11">
        <f>M4588*(CPI_Index!$B$112/Movies!P4588)</f>
        <v>3087593.33086289</v>
      </c>
    </row>
    <row r="4589" spans="1:17" hidden="1" x14ac:dyDescent="0.25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 s="3">
        <v>1953889</v>
      </c>
      <c r="N4589" t="s">
        <v>13805</v>
      </c>
      <c r="O4589">
        <v>189</v>
      </c>
      <c r="P4589">
        <f>_xlfn.XLOOKUP(D:D,CPI_Index!E:E,CPI_Index!B:B)</f>
        <v>188.9</v>
      </c>
      <c r="Q4589" s="11">
        <f>M4589*(CPI_Index!$B$112/Movies!P4589)</f>
        <v>3151667.4340921119</v>
      </c>
    </row>
    <row r="4590" spans="1:17" hidden="1" x14ac:dyDescent="0.25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 s="3">
        <v>20000000</v>
      </c>
      <c r="M4590" s="3">
        <v>20094909</v>
      </c>
      <c r="N4590" t="s">
        <v>9439</v>
      </c>
      <c r="O4590">
        <v>107</v>
      </c>
      <c r="P4590">
        <f>_xlfn.XLOOKUP(D:D,CPI_Index!E:E,CPI_Index!B:B)</f>
        <v>188.9</v>
      </c>
      <c r="Q4590" s="11">
        <f>M4590*(CPI_Index!$B$112/Movies!P4590)</f>
        <v>32413545.644785598</v>
      </c>
    </row>
    <row r="4591" spans="1:17" hidden="1" x14ac:dyDescent="0.25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 s="3">
        <v>43731621</v>
      </c>
      <c r="N4591" t="s">
        <v>13809</v>
      </c>
      <c r="O4591">
        <v>126</v>
      </c>
      <c r="P4591">
        <f>_xlfn.XLOOKUP(D:D,CPI_Index!E:E,CPI_Index!B:B)</f>
        <v>188.9</v>
      </c>
      <c r="Q4591" s="11">
        <f>M4591*(CPI_Index!$B$112/Movies!P4591)</f>
        <v>70540100.151932225</v>
      </c>
    </row>
    <row r="4592" spans="1:17" hidden="1" x14ac:dyDescent="0.25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 s="3">
        <v>7500000</v>
      </c>
      <c r="M4592" s="3">
        <v>6715067</v>
      </c>
      <c r="N4592" t="s">
        <v>12695</v>
      </c>
      <c r="O4592">
        <v>111</v>
      </c>
      <c r="P4592">
        <f>_xlfn.XLOOKUP(D:D,CPI_Index!E:E,CPI_Index!B:B)</f>
        <v>188.9</v>
      </c>
      <c r="Q4592" s="11">
        <f>M4592*(CPI_Index!$B$112/Movies!P4592)</f>
        <v>10831555.928533614</v>
      </c>
    </row>
    <row r="4593" spans="1:17" hidden="1" x14ac:dyDescent="0.25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 s="3">
        <v>40000000</v>
      </c>
      <c r="M4593" s="3">
        <v>26170671</v>
      </c>
      <c r="N4593" t="s">
        <v>13813</v>
      </c>
      <c r="O4593">
        <v>98</v>
      </c>
      <c r="P4593">
        <f>_xlfn.XLOOKUP(D:D,CPI_Index!E:E,CPI_Index!B:B)</f>
        <v>188.9</v>
      </c>
      <c r="Q4593" s="11">
        <f>M4593*(CPI_Index!$B$112/Movies!P4593)</f>
        <v>42213888.05558496</v>
      </c>
    </row>
    <row r="4594" spans="1:17" hidden="1" x14ac:dyDescent="0.25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 s="3">
        <v>40000000</v>
      </c>
      <c r="M4594" s="3">
        <v>14494036</v>
      </c>
      <c r="N4594" t="s">
        <v>9686</v>
      </c>
      <c r="O4594">
        <v>99</v>
      </c>
      <c r="P4594">
        <f>_xlfn.XLOOKUP(D:D,CPI_Index!E:E,CPI_Index!B:B)</f>
        <v>188.9</v>
      </c>
      <c r="Q4594" s="11">
        <f>M4594*(CPI_Index!$B$112/Movies!P4594)</f>
        <v>23379210.001058757</v>
      </c>
    </row>
    <row r="4595" spans="1:17" hidden="1" x14ac:dyDescent="0.25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 s="3">
        <v>60000000</v>
      </c>
      <c r="M4595" s="3">
        <v>35060882</v>
      </c>
      <c r="N4595" t="s">
        <v>44</v>
      </c>
      <c r="O4595">
        <v>103</v>
      </c>
      <c r="P4595">
        <f>_xlfn.XLOOKUP(D:D,CPI_Index!E:E,CPI_Index!B:B)</f>
        <v>188.9</v>
      </c>
      <c r="Q4595" s="11">
        <f>M4595*(CPI_Index!$B$112/Movies!P4595)</f>
        <v>56554000.769719422</v>
      </c>
    </row>
    <row r="4596" spans="1:17" hidden="1" x14ac:dyDescent="0.25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 s="3">
        <v>20000000</v>
      </c>
      <c r="M4596" s="3">
        <v>9448644</v>
      </c>
      <c r="N4596" t="s">
        <v>12822</v>
      </c>
      <c r="O4596">
        <v>88</v>
      </c>
      <c r="P4596">
        <f>_xlfn.XLOOKUP(D:D,CPI_Index!E:E,CPI_Index!B:B)</f>
        <v>188.9</v>
      </c>
      <c r="Q4596" s="11">
        <f>M4596*(CPI_Index!$B$112/Movies!P4596)</f>
        <v>15240877.854949707</v>
      </c>
    </row>
    <row r="4597" spans="1:17" hidden="1" x14ac:dyDescent="0.25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 s="3">
        <v>2288093</v>
      </c>
      <c r="N4597" t="s">
        <v>6116</v>
      </c>
      <c r="O4597">
        <v>141</v>
      </c>
      <c r="P4597">
        <f>_xlfn.XLOOKUP(D:D,CPI_Index!E:E,CPI_Index!B:B)</f>
        <v>188.9</v>
      </c>
      <c r="Q4597" s="11">
        <f>M4597*(CPI_Index!$B$112/Movies!P4597)</f>
        <v>3690746.0937003703</v>
      </c>
    </row>
    <row r="4598" spans="1:17" hidden="1" x14ac:dyDescent="0.25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 s="3">
        <v>1610897</v>
      </c>
      <c r="N4598" t="s">
        <v>13827</v>
      </c>
      <c r="O4598">
        <v>143</v>
      </c>
      <c r="P4598">
        <f>_xlfn.XLOOKUP(D:D,CPI_Index!E:E,CPI_Index!B:B)</f>
        <v>188.9</v>
      </c>
      <c r="Q4598" s="11">
        <f>M4598*(CPI_Index!$B$112/Movies!P4598)</f>
        <v>2598413.5304393857</v>
      </c>
    </row>
    <row r="4599" spans="1:17" hidden="1" x14ac:dyDescent="0.25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 s="3">
        <v>12000000</v>
      </c>
      <c r="M4599" s="3">
        <v>31326183</v>
      </c>
      <c r="N4599" t="s">
        <v>9439</v>
      </c>
      <c r="O4599">
        <v>97</v>
      </c>
      <c r="P4599">
        <f>_xlfn.XLOOKUP(D:D,CPI_Index!E:E,CPI_Index!B:B)</f>
        <v>188.9</v>
      </c>
      <c r="Q4599" s="11">
        <f>M4599*(CPI_Index!$B$112/Movies!P4599)</f>
        <v>50529846.268395968</v>
      </c>
    </row>
    <row r="4600" spans="1:17" hidden="1" x14ac:dyDescent="0.25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 s="3">
        <v>88385944</v>
      </c>
      <c r="N4600" t="s">
        <v>13838</v>
      </c>
      <c r="O4600">
        <v>97</v>
      </c>
      <c r="P4600">
        <f>_xlfn.XLOOKUP(D:D,CPI_Index!E:E,CPI_Index!B:B)</f>
        <v>188.9</v>
      </c>
      <c r="Q4600" s="11">
        <f>M4600*(CPI_Index!$B$112/Movies!P4600)</f>
        <v>142568539.6336686</v>
      </c>
    </row>
    <row r="4601" spans="1:17" hidden="1" x14ac:dyDescent="0.25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 s="3">
        <v>4678405</v>
      </c>
      <c r="N4601" t="s">
        <v>13843</v>
      </c>
      <c r="O4601">
        <v>87</v>
      </c>
      <c r="P4601">
        <f>_xlfn.XLOOKUP(D:D,CPI_Index!E:E,CPI_Index!B:B)</f>
        <v>188.9</v>
      </c>
      <c r="Q4601" s="11">
        <f>M4601*(CPI_Index!$B$112/Movies!P4601)</f>
        <v>7546373.7612493373</v>
      </c>
    </row>
    <row r="4602" spans="1:17" hidden="1" x14ac:dyDescent="0.25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 s="3">
        <v>516930</v>
      </c>
      <c r="N4602" t="s">
        <v>13848</v>
      </c>
      <c r="O4602">
        <v>125</v>
      </c>
      <c r="P4602">
        <f>_xlfn.XLOOKUP(D:D,CPI_Index!E:E,CPI_Index!B:B)</f>
        <v>188.9</v>
      </c>
      <c r="Q4602" s="11">
        <f>M4602*(CPI_Index!$B$112/Movies!P4602)</f>
        <v>833819.85706723121</v>
      </c>
    </row>
    <row r="4603" spans="1:17" hidden="1" x14ac:dyDescent="0.25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 s="3">
        <v>19250000</v>
      </c>
      <c r="M4603" s="3">
        <v>8112712</v>
      </c>
      <c r="N4603" t="s">
        <v>10705</v>
      </c>
      <c r="O4603">
        <v>106</v>
      </c>
      <c r="P4603">
        <f>_xlfn.XLOOKUP(D:D,CPI_Index!E:E,CPI_Index!B:B)</f>
        <v>188.9</v>
      </c>
      <c r="Q4603" s="11">
        <f>M4603*(CPI_Index!$B$112/Movies!P4603)</f>
        <v>13085989.128639489</v>
      </c>
    </row>
    <row r="4604" spans="1:17" hidden="1" x14ac:dyDescent="0.25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 s="3">
        <v>110000000</v>
      </c>
      <c r="M4604" s="3">
        <v>145358062</v>
      </c>
      <c r="N4604" t="s">
        <v>1724</v>
      </c>
      <c r="O4604">
        <v>76</v>
      </c>
      <c r="P4604">
        <f>_xlfn.XLOOKUP(D:D,CPI_Index!E:E,CPI_Index!B:B)</f>
        <v>188.9</v>
      </c>
      <c r="Q4604" s="11">
        <f>M4604*(CPI_Index!$B$112/Movies!P4604)</f>
        <v>234465862.84489146</v>
      </c>
    </row>
    <row r="4605" spans="1:17" hidden="1" x14ac:dyDescent="0.25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 s="3">
        <v>60000000</v>
      </c>
      <c r="M4605" s="3">
        <v>96593018</v>
      </c>
      <c r="N4605" t="s">
        <v>11855</v>
      </c>
      <c r="O4605">
        <v>99</v>
      </c>
      <c r="P4605">
        <f>_xlfn.XLOOKUP(D:D,CPI_Index!E:E,CPI_Index!B:B)</f>
        <v>188.9</v>
      </c>
      <c r="Q4605" s="11">
        <f>M4605*(CPI_Index!$B$112/Movies!P4605)</f>
        <v>155806736.81630489</v>
      </c>
    </row>
    <row r="4606" spans="1:17" hidden="1" x14ac:dyDescent="0.25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 s="3">
        <v>22000000</v>
      </c>
      <c r="M4606" s="3">
        <v>21513434</v>
      </c>
      <c r="N4606" t="s">
        <v>9686</v>
      </c>
      <c r="O4606">
        <v>95</v>
      </c>
      <c r="P4606">
        <f>_xlfn.XLOOKUP(D:D,CPI_Index!E:E,CPI_Index!B:B)</f>
        <v>188.9</v>
      </c>
      <c r="Q4606" s="11">
        <f>M4606*(CPI_Index!$B$112/Movies!P4606)</f>
        <v>34701658.760190576</v>
      </c>
    </row>
    <row r="4607" spans="1:17" hidden="1" x14ac:dyDescent="0.25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 s="3">
        <v>4200000</v>
      </c>
      <c r="M4607" s="3">
        <v>50336279</v>
      </c>
      <c r="N4607" t="s">
        <v>13859</v>
      </c>
      <c r="O4607">
        <v>114</v>
      </c>
      <c r="P4607">
        <f>_xlfn.XLOOKUP(D:D,CPI_Index!E:E,CPI_Index!B:B)</f>
        <v>188.9</v>
      </c>
      <c r="Q4607" s="11">
        <f>M4607*(CPI_Index!$B$112/Movies!P4607)</f>
        <v>81193563.850185275</v>
      </c>
    </row>
    <row r="4608" spans="1:17" hidden="1" x14ac:dyDescent="0.25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 s="3">
        <v>30000000</v>
      </c>
      <c r="M4608" s="3">
        <v>21560182</v>
      </c>
      <c r="N4608" t="s">
        <v>13862</v>
      </c>
      <c r="O4608">
        <v>131</v>
      </c>
      <c r="P4608">
        <f>_xlfn.XLOOKUP(D:D,CPI_Index!E:E,CPI_Index!B:B)</f>
        <v>188.9</v>
      </c>
      <c r="Q4608" s="11">
        <f>M4608*(CPI_Index!$B$112/Movies!P4608)</f>
        <v>34777064.34833245</v>
      </c>
    </row>
    <row r="4609" spans="1:17" hidden="1" x14ac:dyDescent="0.25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 s="3">
        <v>55000000</v>
      </c>
      <c r="M4609" s="3">
        <v>100572044</v>
      </c>
      <c r="N4609" t="s">
        <v>2092</v>
      </c>
      <c r="O4609">
        <v>115</v>
      </c>
      <c r="P4609">
        <f>_xlfn.XLOOKUP(D:D,CPI_Index!E:E,CPI_Index!B:B)</f>
        <v>188.9</v>
      </c>
      <c r="Q4609" s="11">
        <f>M4609*(CPI_Index!$B$112/Movies!P4609)</f>
        <v>162224996.3303335</v>
      </c>
    </row>
    <row r="4610" spans="1:17" hidden="1" x14ac:dyDescent="0.25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 s="3">
        <v>10852064</v>
      </c>
      <c r="N4610" t="s">
        <v>13868</v>
      </c>
      <c r="O4610">
        <v>114</v>
      </c>
      <c r="P4610">
        <f>_xlfn.XLOOKUP(D:D,CPI_Index!E:E,CPI_Index!B:B)</f>
        <v>188.9</v>
      </c>
      <c r="Q4610" s="11">
        <f>M4610*(CPI_Index!$B$112/Movies!P4610)</f>
        <v>17504626.261514027</v>
      </c>
    </row>
    <row r="4611" spans="1:17" hidden="1" x14ac:dyDescent="0.25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 s="3">
        <v>1510052</v>
      </c>
      <c r="N4611" t="s">
        <v>10314</v>
      </c>
      <c r="O4611">
        <v>110</v>
      </c>
      <c r="P4611">
        <f>_xlfn.XLOOKUP(D:D,CPI_Index!E:E,CPI_Index!B:B)</f>
        <v>188.9</v>
      </c>
      <c r="Q4611" s="11">
        <f>M4611*(CPI_Index!$B$112/Movies!P4611)</f>
        <v>2435748.2498676544</v>
      </c>
    </row>
    <row r="4612" spans="1:17" hidden="1" x14ac:dyDescent="0.25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 s="3">
        <v>8000000</v>
      </c>
      <c r="M4612" s="3">
        <v>50576805</v>
      </c>
      <c r="N4612" t="s">
        <v>10875</v>
      </c>
      <c r="O4612">
        <v>95</v>
      </c>
      <c r="P4612">
        <f>_xlfn.XLOOKUP(D:D,CPI_Index!E:E,CPI_Index!B:B)</f>
        <v>188.9</v>
      </c>
      <c r="Q4612" s="11">
        <f>M4612*(CPI_Index!$B$112/Movies!P4612)</f>
        <v>81581537.763366848</v>
      </c>
    </row>
    <row r="4613" spans="1:17" hidden="1" x14ac:dyDescent="0.25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 s="3">
        <v>6878433</v>
      </c>
      <c r="N4613" t="s">
        <v>6979</v>
      </c>
      <c r="O4613">
        <v>93</v>
      </c>
      <c r="P4613">
        <f>_xlfn.XLOOKUP(D:D,CPI_Index!E:E,CPI_Index!B:B)</f>
        <v>188.9</v>
      </c>
      <c r="Q4613" s="11">
        <f>M4613*(CPI_Index!$B$112/Movies!P4613)</f>
        <v>11095069.005293805</v>
      </c>
    </row>
    <row r="4614" spans="1:17" hidden="1" x14ac:dyDescent="0.25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 s="3">
        <v>23000000</v>
      </c>
      <c r="M4614" s="3">
        <v>8447615</v>
      </c>
      <c r="N4614" t="s">
        <v>10354</v>
      </c>
      <c r="O4614">
        <v>118</v>
      </c>
      <c r="P4614">
        <f>_xlfn.XLOOKUP(D:D,CPI_Index!E:E,CPI_Index!B:B)</f>
        <v>188.9</v>
      </c>
      <c r="Q4614" s="11">
        <f>M4614*(CPI_Index!$B$112/Movies!P4614)</f>
        <v>13626195.291159341</v>
      </c>
    </row>
    <row r="4615" spans="1:17" hidden="1" x14ac:dyDescent="0.25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 s="3">
        <v>20421130</v>
      </c>
      <c r="N4615" t="s">
        <v>13884</v>
      </c>
      <c r="O4615">
        <v>104</v>
      </c>
      <c r="P4615">
        <f>_xlfn.XLOOKUP(D:D,CPI_Index!E:E,CPI_Index!B:B)</f>
        <v>188.9</v>
      </c>
      <c r="Q4615" s="11">
        <f>M4615*(CPI_Index!$B$112/Movies!P4615)</f>
        <v>32939747.543673899</v>
      </c>
    </row>
    <row r="4616" spans="1:17" hidden="1" x14ac:dyDescent="0.25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 s="3">
        <v>6500000</v>
      </c>
      <c r="M4616" s="3">
        <v>89781</v>
      </c>
      <c r="N4616" t="s">
        <v>13889</v>
      </c>
      <c r="O4616">
        <v>91</v>
      </c>
      <c r="P4616">
        <f>_xlfn.XLOOKUP(D:D,CPI_Index!E:E,CPI_Index!B:B)</f>
        <v>188.9</v>
      </c>
      <c r="Q4616" s="11">
        <f>M4616*(CPI_Index!$B$112/Movies!P4616)</f>
        <v>144818.7967178401</v>
      </c>
    </row>
    <row r="4617" spans="1:17" hidden="1" x14ac:dyDescent="0.25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 s="3">
        <v>3764219</v>
      </c>
      <c r="N4617" t="s">
        <v>13894</v>
      </c>
      <c r="O4617">
        <v>110</v>
      </c>
      <c r="P4617">
        <f>_xlfn.XLOOKUP(D:D,CPI_Index!E:E,CPI_Index!B:B)</f>
        <v>188.9</v>
      </c>
      <c r="Q4617" s="11">
        <f>M4617*(CPI_Index!$B$112/Movies!P4617)</f>
        <v>6071770.9332980402</v>
      </c>
    </row>
    <row r="4618" spans="1:17" hidden="1" x14ac:dyDescent="0.25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 s="3">
        <v>1236518</v>
      </c>
      <c r="N4618" t="s">
        <v>11070</v>
      </c>
      <c r="O4618">
        <v>91</v>
      </c>
      <c r="P4618">
        <f>_xlfn.XLOOKUP(D:D,CPI_Index!E:E,CPI_Index!B:B)</f>
        <v>188.9</v>
      </c>
      <c r="Q4618" s="11">
        <f>M4618*(CPI_Index!$B$112/Movies!P4618)</f>
        <v>1994531.6813128637</v>
      </c>
    </row>
    <row r="4619" spans="1:17" hidden="1" x14ac:dyDescent="0.25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 s="3">
        <v>50000000</v>
      </c>
      <c r="M4619" s="3">
        <v>6808550</v>
      </c>
      <c r="N4619" t="s">
        <v>13898</v>
      </c>
      <c r="O4619">
        <v>88</v>
      </c>
      <c r="P4619">
        <f>_xlfn.XLOOKUP(D:D,CPI_Index!E:E,CPI_Index!B:B)</f>
        <v>188.9</v>
      </c>
      <c r="Q4619" s="11">
        <f>M4619*(CPI_Index!$B$112/Movies!P4619)</f>
        <v>10982346.135521438</v>
      </c>
    </row>
    <row r="4620" spans="1:17" hidden="1" x14ac:dyDescent="0.25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 s="3">
        <v>7000000</v>
      </c>
      <c r="M4620" s="3">
        <v>6887221</v>
      </c>
      <c r="N4620" t="s">
        <v>13903</v>
      </c>
      <c r="O4620">
        <v>192</v>
      </c>
      <c r="P4620">
        <f>_xlfn.XLOOKUP(D:D,CPI_Index!E:E,CPI_Index!B:B)</f>
        <v>188.9</v>
      </c>
      <c r="Q4620" s="11">
        <f>M4620*(CPI_Index!$B$112/Movies!P4620)</f>
        <v>11109244.249338273</v>
      </c>
    </row>
    <row r="4621" spans="1:17" hidden="1" x14ac:dyDescent="0.25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 s="3">
        <v>35000000</v>
      </c>
      <c r="M4621" s="3">
        <v>22035509</v>
      </c>
      <c r="N4621" t="s">
        <v>11855</v>
      </c>
      <c r="O4621">
        <v>107</v>
      </c>
      <c r="P4621">
        <f>_xlfn.XLOOKUP(D:D,CPI_Index!E:E,CPI_Index!B:B)</f>
        <v>188.9</v>
      </c>
      <c r="Q4621" s="11">
        <f>M4621*(CPI_Index!$B$112/Movies!P4621)</f>
        <v>35543777.619375326</v>
      </c>
    </row>
    <row r="4622" spans="1:17" hidden="1" x14ac:dyDescent="0.25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 s="3">
        <v>32000000</v>
      </c>
      <c r="M4622" s="3">
        <v>30031874</v>
      </c>
      <c r="N4622" t="s">
        <v>13909</v>
      </c>
      <c r="O4622">
        <v>90</v>
      </c>
      <c r="P4622">
        <f>_xlfn.XLOOKUP(D:D,CPI_Index!E:E,CPI_Index!B:B)</f>
        <v>188.9</v>
      </c>
      <c r="Q4622" s="11">
        <f>M4622*(CPI_Index!$B$112/Movies!P4622)</f>
        <v>48442096.388565369</v>
      </c>
    </row>
    <row r="4623" spans="1:17" hidden="1" x14ac:dyDescent="0.25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 s="3">
        <v>156767</v>
      </c>
      <c r="N4623" t="s">
        <v>80</v>
      </c>
      <c r="O4623">
        <v>108</v>
      </c>
      <c r="P4623">
        <f>_xlfn.XLOOKUP(D:D,CPI_Index!E:E,CPI_Index!B:B)</f>
        <v>188.9</v>
      </c>
      <c r="Q4623" s="11">
        <f>M4623*(CPI_Index!$B$112/Movies!P4623)</f>
        <v>252868.73954473264</v>
      </c>
    </row>
    <row r="4624" spans="1:17" hidden="1" x14ac:dyDescent="0.25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 s="3">
        <v>3664858</v>
      </c>
      <c r="N4624" t="s">
        <v>13915</v>
      </c>
      <c r="O4624">
        <v>132</v>
      </c>
      <c r="P4624">
        <f>_xlfn.XLOOKUP(D:D,CPI_Index!E:E,CPI_Index!B:B)</f>
        <v>188.9</v>
      </c>
      <c r="Q4624" s="11">
        <f>M4624*(CPI_Index!$B$112/Movies!P4624)</f>
        <v>5911499.3785071457</v>
      </c>
    </row>
    <row r="4625" spans="1:17" hidden="1" x14ac:dyDescent="0.25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 s="3">
        <v>3000000</v>
      </c>
      <c r="M4625" s="3">
        <v>12594630</v>
      </c>
      <c r="N4625" t="s">
        <v>12886</v>
      </c>
      <c r="O4625">
        <v>101</v>
      </c>
      <c r="P4625">
        <f>_xlfn.XLOOKUP(D:D,CPI_Index!E:E,CPI_Index!B:B)</f>
        <v>188.9</v>
      </c>
      <c r="Q4625" s="11">
        <f>M4625*(CPI_Index!$B$112/Movies!P4625)</f>
        <v>20315424.886183161</v>
      </c>
    </row>
    <row r="4626" spans="1:17" hidden="1" x14ac:dyDescent="0.25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 s="3">
        <v>11000000</v>
      </c>
      <c r="M4626" s="3">
        <v>13267869</v>
      </c>
      <c r="N4626" t="s">
        <v>10610</v>
      </c>
      <c r="O4626">
        <v>125</v>
      </c>
      <c r="P4626">
        <f>_xlfn.XLOOKUP(D:D,CPI_Index!E:E,CPI_Index!B:B)</f>
        <v>188.9</v>
      </c>
      <c r="Q4626" s="11">
        <f>M4626*(CPI_Index!$B$112/Movies!P4626)</f>
        <v>21401374.718369506</v>
      </c>
    </row>
    <row r="4627" spans="1:17" hidden="1" x14ac:dyDescent="0.25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 s="3">
        <v>11782282</v>
      </c>
      <c r="N4627" t="s">
        <v>10843</v>
      </c>
      <c r="O4627">
        <v>98</v>
      </c>
      <c r="P4627">
        <f>_xlfn.XLOOKUP(D:D,CPI_Index!E:E,CPI_Index!B:B)</f>
        <v>188.9</v>
      </c>
      <c r="Q4627" s="11">
        <f>M4627*(CPI_Index!$B$112/Movies!P4627)</f>
        <v>19005089.070407622</v>
      </c>
    </row>
    <row r="4628" spans="1:17" hidden="1" x14ac:dyDescent="0.25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 s="3">
        <v>2000000</v>
      </c>
      <c r="M4628" s="3">
        <v>1635056</v>
      </c>
      <c r="N4628" t="s">
        <v>13929</v>
      </c>
      <c r="O4628">
        <v>90</v>
      </c>
      <c r="P4628">
        <f>_xlfn.XLOOKUP(D:D,CPI_Index!E:E,CPI_Index!B:B)</f>
        <v>188.9</v>
      </c>
      <c r="Q4628" s="11">
        <f>M4628*(CPI_Index!$B$112/Movies!P4628)</f>
        <v>2637382.5473795654</v>
      </c>
    </row>
    <row r="4629" spans="1:17" hidden="1" x14ac:dyDescent="0.25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 s="3">
        <v>12000000</v>
      </c>
      <c r="M4629" s="3">
        <v>16951702</v>
      </c>
      <c r="N4629" t="s">
        <v>9109</v>
      </c>
      <c r="O4629">
        <v>91</v>
      </c>
      <c r="P4629">
        <f>_xlfn.XLOOKUP(D:D,CPI_Index!E:E,CPI_Index!B:B)</f>
        <v>188.9</v>
      </c>
      <c r="Q4629" s="11">
        <f>M4629*(CPI_Index!$B$112/Movies!P4629)</f>
        <v>27343481.203811537</v>
      </c>
    </row>
    <row r="4630" spans="1:17" hidden="1" x14ac:dyDescent="0.25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 s="3">
        <v>5859242</v>
      </c>
      <c r="N4630" t="s">
        <v>12171</v>
      </c>
      <c r="O4630">
        <v>186</v>
      </c>
      <c r="P4630">
        <f>_xlfn.XLOOKUP(D:D,CPI_Index!E:E,CPI_Index!B:B)</f>
        <v>188.9</v>
      </c>
      <c r="Q4630" s="11">
        <f>M4630*(CPI_Index!$B$112/Movies!P4630)</f>
        <v>9451090.7220751718</v>
      </c>
    </row>
    <row r="4631" spans="1:17" hidden="1" x14ac:dyDescent="0.25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 s="3">
        <v>10836270</v>
      </c>
      <c r="N4631" t="s">
        <v>12551</v>
      </c>
      <c r="O4631">
        <v>182</v>
      </c>
      <c r="P4631">
        <f>_xlfn.XLOOKUP(D:D,CPI_Index!E:E,CPI_Index!B:B)</f>
        <v>188.9</v>
      </c>
      <c r="Q4631" s="11">
        <f>M4631*(CPI_Index!$B$112/Movies!P4631)</f>
        <v>17479150.179989409</v>
      </c>
    </row>
    <row r="4632" spans="1:17" hidden="1" x14ac:dyDescent="0.25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 s="3">
        <v>12800000</v>
      </c>
      <c r="M4632" s="3">
        <v>76287982</v>
      </c>
      <c r="N4632" t="s">
        <v>13943</v>
      </c>
      <c r="O4632">
        <v>140</v>
      </c>
      <c r="P4632">
        <f>_xlfn.XLOOKUP(D:D,CPI_Index!E:E,CPI_Index!B:B)</f>
        <v>188.9</v>
      </c>
      <c r="Q4632" s="11">
        <f>M4632*(CPI_Index!$B$112/Movies!P4632)</f>
        <v>123054251.53732131</v>
      </c>
    </row>
    <row r="4633" spans="1:17" hidden="1" x14ac:dyDescent="0.25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 s="3">
        <v>537871</v>
      </c>
      <c r="N4633" t="s">
        <v>13949</v>
      </c>
      <c r="O4633">
        <v>89</v>
      </c>
      <c r="P4633">
        <f>_xlfn.XLOOKUP(D:D,CPI_Index!E:E,CPI_Index!B:B)</f>
        <v>188.9</v>
      </c>
      <c r="Q4633" s="11">
        <f>M4633*(CPI_Index!$B$112/Movies!P4633)</f>
        <v>867598.16675489664</v>
      </c>
    </row>
    <row r="4634" spans="1:17" hidden="1" x14ac:dyDescent="0.25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 s="3">
        <v>7444906</v>
      </c>
      <c r="N4634" t="s">
        <v>11605</v>
      </c>
      <c r="O4634">
        <v>90</v>
      </c>
      <c r="P4634">
        <f>_xlfn.XLOOKUP(D:D,CPI_Index!E:E,CPI_Index!B:B)</f>
        <v>188.9</v>
      </c>
      <c r="Q4634" s="11">
        <f>M4634*(CPI_Index!$B$112/Movies!P4634)</f>
        <v>12008802.84912652</v>
      </c>
    </row>
    <row r="4635" spans="1:17" hidden="1" x14ac:dyDescent="0.25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 s="3">
        <v>8000000</v>
      </c>
      <c r="M4635" s="3">
        <v>1526951</v>
      </c>
      <c r="N4635" t="s">
        <v>3430</v>
      </c>
      <c r="O4635">
        <v>138</v>
      </c>
      <c r="P4635">
        <f>_xlfn.XLOOKUP(D:D,CPI_Index!E:E,CPI_Index!B:B)</f>
        <v>188.9</v>
      </c>
      <c r="Q4635" s="11">
        <f>M4635*(CPI_Index!$B$112/Movies!P4635)</f>
        <v>2463006.7215457913</v>
      </c>
    </row>
    <row r="4636" spans="1:17" hidden="1" x14ac:dyDescent="0.25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 s="3">
        <v>36613</v>
      </c>
      <c r="N4636" t="s">
        <v>13961</v>
      </c>
      <c r="O4636">
        <v>103</v>
      </c>
      <c r="P4636">
        <f>_xlfn.XLOOKUP(D:D,CPI_Index!E:E,CPI_Index!B:B)</f>
        <v>188.9</v>
      </c>
      <c r="Q4636" s="11">
        <f>M4636*(CPI_Index!$B$112/Movies!P4636)</f>
        <v>59057.602435150868</v>
      </c>
    </row>
    <row r="4637" spans="1:17" hidden="1" x14ac:dyDescent="0.25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 s="3">
        <v>18328469</v>
      </c>
      <c r="N4637" t="s">
        <v>13967</v>
      </c>
      <c r="O4637">
        <v>133</v>
      </c>
      <c r="P4637">
        <f>_xlfn.XLOOKUP(D:D,CPI_Index!E:E,CPI_Index!B:B)</f>
        <v>188.9</v>
      </c>
      <c r="Q4637" s="11">
        <f>M4637*(CPI_Index!$B$112/Movies!P4637)</f>
        <v>29564237.714663841</v>
      </c>
    </row>
    <row r="4638" spans="1:17" hidden="1" x14ac:dyDescent="0.25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 s="3">
        <v>809686</v>
      </c>
      <c r="N4638" t="s">
        <v>13970</v>
      </c>
      <c r="O4638">
        <v>100</v>
      </c>
      <c r="P4638">
        <f>_xlfn.XLOOKUP(D:D,CPI_Index!E:E,CPI_Index!B:B)</f>
        <v>188.9</v>
      </c>
      <c r="Q4638" s="11">
        <f>M4638*(CPI_Index!$B$112/Movies!P4638)</f>
        <v>1306041.9491794598</v>
      </c>
    </row>
    <row r="4639" spans="1:17" hidden="1" x14ac:dyDescent="0.25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 s="3">
        <v>7312209</v>
      </c>
      <c r="N4639" t="s">
        <v>13903</v>
      </c>
      <c r="O4639">
        <v>129</v>
      </c>
      <c r="P4639">
        <f>_xlfn.XLOOKUP(D:D,CPI_Index!E:E,CPI_Index!B:B)</f>
        <v>188.9</v>
      </c>
      <c r="Q4639" s="11">
        <f>M4639*(CPI_Index!$B$112/Movies!P4639)</f>
        <v>11794759.567496028</v>
      </c>
    </row>
    <row r="4640" spans="1:17" hidden="1" x14ac:dyDescent="0.25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 s="3">
        <v>30000000</v>
      </c>
      <c r="M4640" s="3">
        <v>14615099</v>
      </c>
      <c r="N4640" t="s">
        <v>180</v>
      </c>
      <c r="O4640">
        <v>110</v>
      </c>
      <c r="P4640">
        <f>_xlfn.XLOOKUP(D:D,CPI_Index!E:E,CPI_Index!B:B)</f>
        <v>188.9</v>
      </c>
      <c r="Q4640" s="11">
        <f>M4640*(CPI_Index!$B$112/Movies!P4640)</f>
        <v>23574487.37586024</v>
      </c>
    </row>
    <row r="4641" spans="1:17" hidden="1" x14ac:dyDescent="0.25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 s="3">
        <v>9789651</v>
      </c>
      <c r="N4641" t="s">
        <v>6116</v>
      </c>
      <c r="O4641">
        <v>100</v>
      </c>
      <c r="P4641">
        <f>_xlfn.XLOOKUP(D:D,CPI_Index!E:E,CPI_Index!B:B)</f>
        <v>188.9</v>
      </c>
      <c r="Q4641" s="11">
        <f>M4641*(CPI_Index!$B$112/Movies!P4641)</f>
        <v>15790929.90841715</v>
      </c>
    </row>
    <row r="4642" spans="1:17" hidden="1" x14ac:dyDescent="0.25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 s="3">
        <v>70000</v>
      </c>
      <c r="M4642" s="3">
        <v>3255426</v>
      </c>
      <c r="N4642" t="s">
        <v>13982</v>
      </c>
      <c r="O4642">
        <v>74</v>
      </c>
      <c r="P4642">
        <f>_xlfn.XLOOKUP(D:D,CPI_Index!E:E,CPI_Index!B:B)</f>
        <v>188.9</v>
      </c>
      <c r="Q4642" s="11">
        <f>M4642*(CPI_Index!$B$112/Movies!P4642)</f>
        <v>5251076.2424563253</v>
      </c>
    </row>
    <row r="4643" spans="1:17" hidden="1" x14ac:dyDescent="0.25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 s="3">
        <v>2096892</v>
      </c>
      <c r="N4643" t="s">
        <v>13988</v>
      </c>
      <c r="O4643">
        <v>98</v>
      </c>
      <c r="P4643">
        <f>_xlfn.XLOOKUP(D:D,CPI_Index!E:E,CPI_Index!B:B)</f>
        <v>188.9</v>
      </c>
      <c r="Q4643" s="11">
        <f>M4643*(CPI_Index!$B$112/Movies!P4643)</f>
        <v>3382334.5283218632</v>
      </c>
    </row>
    <row r="4644" spans="1:17" hidden="1" x14ac:dyDescent="0.25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 s="3">
        <v>20129327</v>
      </c>
      <c r="N4644" t="s">
        <v>9439</v>
      </c>
      <c r="O4644">
        <v>99</v>
      </c>
      <c r="P4644">
        <f>_xlfn.XLOOKUP(D:D,CPI_Index!E:E,CPI_Index!B:B)</f>
        <v>188.9</v>
      </c>
      <c r="Q4644" s="11">
        <f>M4644*(CPI_Index!$B$112/Movies!P4644)</f>
        <v>32469062.662255157</v>
      </c>
    </row>
    <row r="4645" spans="1:17" hidden="1" x14ac:dyDescent="0.25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 s="3">
        <v>150000000</v>
      </c>
      <c r="M4645" s="3">
        <v>896678241</v>
      </c>
      <c r="N4645" t="s">
        <v>23</v>
      </c>
      <c r="O4645">
        <v>157</v>
      </c>
      <c r="P4645">
        <f>_xlfn.XLOOKUP(D:D,CPI_Index!E:E,CPI_Index!B:B)</f>
        <v>195.3</v>
      </c>
      <c r="Q4645" s="11">
        <f>M4645*(CPI_Index!$B$112/Movies!P4645)</f>
        <v>1398964977.1259599</v>
      </c>
    </row>
    <row r="4646" spans="1:17" hidden="1" x14ac:dyDescent="0.25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 s="3">
        <v>26000000</v>
      </c>
      <c r="M4646" s="3">
        <v>177378645</v>
      </c>
      <c r="N4646" t="s">
        <v>61</v>
      </c>
      <c r="O4646">
        <v>116</v>
      </c>
      <c r="P4646">
        <f>_xlfn.XLOOKUP(D:D,CPI_Index!E:E,CPI_Index!B:B)</f>
        <v>195.3</v>
      </c>
      <c r="Q4646" s="11">
        <f>M4646*(CPI_Index!$B$112/Movies!P4646)</f>
        <v>276739749.77726573</v>
      </c>
    </row>
    <row r="4647" spans="1:17" hidden="1" x14ac:dyDescent="0.25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 s="3">
        <v>85000000</v>
      </c>
      <c r="M4647" s="3">
        <v>162242962</v>
      </c>
      <c r="N4647" t="s">
        <v>31</v>
      </c>
      <c r="O4647">
        <v>145</v>
      </c>
      <c r="P4647">
        <f>_xlfn.XLOOKUP(D:D,CPI_Index!E:E,CPI_Index!B:B)</f>
        <v>195.3</v>
      </c>
      <c r="Q4647" s="11">
        <f>M4647*(CPI_Index!$B$112/Movies!P4647)</f>
        <v>253125604.30824372</v>
      </c>
    </row>
    <row r="4648" spans="1:17" hidden="1" x14ac:dyDescent="0.25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 s="3">
        <v>28000000</v>
      </c>
      <c r="M4648" s="3">
        <v>121616555</v>
      </c>
      <c r="N4648" t="s">
        <v>12695</v>
      </c>
      <c r="O4648">
        <v>129</v>
      </c>
      <c r="P4648">
        <f>_xlfn.XLOOKUP(D:D,CPI_Index!E:E,CPI_Index!B:B)</f>
        <v>195.3</v>
      </c>
      <c r="Q4648" s="11">
        <f>M4648*(CPI_Index!$B$112/Movies!P4648)</f>
        <v>189741752.73169482</v>
      </c>
    </row>
    <row r="4649" spans="1:17" hidden="1" x14ac:dyDescent="0.25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 s="3">
        <v>150000000</v>
      </c>
      <c r="M4649" s="3">
        <v>373661946</v>
      </c>
      <c r="N4649" t="s">
        <v>23</v>
      </c>
      <c r="O4649">
        <v>140</v>
      </c>
      <c r="P4649">
        <f>_xlfn.XLOOKUP(D:D,CPI_Index!E:E,CPI_Index!B:B)</f>
        <v>195.3</v>
      </c>
      <c r="Q4649" s="11">
        <f>M4649*(CPI_Index!$B$112/Movies!P4649)</f>
        <v>582973860.45161283</v>
      </c>
    </row>
    <row r="4650" spans="1:17" hidden="1" x14ac:dyDescent="0.25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 s="3">
        <v>57130027</v>
      </c>
      <c r="N4650" t="s">
        <v>14009</v>
      </c>
      <c r="O4650">
        <v>99</v>
      </c>
      <c r="P4650">
        <f>_xlfn.XLOOKUP(D:D,CPI_Index!E:E,CPI_Index!B:B)</f>
        <v>195.3</v>
      </c>
      <c r="Q4650" s="11">
        <f>M4650*(CPI_Index!$B$112/Movies!P4650)</f>
        <v>89132202.902713761</v>
      </c>
    </row>
    <row r="4651" spans="1:17" hidden="1" x14ac:dyDescent="0.25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 s="3">
        <v>14000000</v>
      </c>
      <c r="M4651" s="3">
        <v>178062759</v>
      </c>
      <c r="N4651" t="s">
        <v>12695</v>
      </c>
      <c r="O4651">
        <v>134</v>
      </c>
      <c r="P4651">
        <f>_xlfn.XLOOKUP(D:D,CPI_Index!E:E,CPI_Index!B:B)</f>
        <v>195.3</v>
      </c>
      <c r="Q4651" s="11">
        <f>M4651*(CPI_Index!$B$112/Movies!P4651)</f>
        <v>277807079.7096774</v>
      </c>
    </row>
    <row r="4652" spans="1:17" hidden="1" x14ac:dyDescent="0.25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 s="3">
        <v>40000000</v>
      </c>
      <c r="M4652" s="3">
        <v>158733820</v>
      </c>
      <c r="N4652" t="s">
        <v>8987</v>
      </c>
      <c r="O4652">
        <v>124</v>
      </c>
      <c r="P4652">
        <f>_xlfn.XLOOKUP(D:D,CPI_Index!E:E,CPI_Index!B:B)</f>
        <v>195.3</v>
      </c>
      <c r="Q4652" s="11">
        <f>M4652*(CPI_Index!$B$112/Movies!P4652)</f>
        <v>247650767.81362006</v>
      </c>
    </row>
    <row r="4653" spans="1:17" hidden="1" x14ac:dyDescent="0.25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 s="3">
        <v>150000000</v>
      </c>
      <c r="M4653" s="3">
        <v>474968763</v>
      </c>
      <c r="N4653" t="s">
        <v>23</v>
      </c>
      <c r="O4653">
        <v>115</v>
      </c>
      <c r="P4653">
        <f>_xlfn.XLOOKUP(D:D,CPI_Index!E:E,CPI_Index!B:B)</f>
        <v>195.3</v>
      </c>
      <c r="Q4653" s="11">
        <f>M4653*(CPI_Index!$B$112/Movies!P4653)</f>
        <v>741029094.14285707</v>
      </c>
    </row>
    <row r="4654" spans="1:17" hidden="1" x14ac:dyDescent="0.25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 s="3">
        <v>54000000</v>
      </c>
      <c r="M4654" s="3">
        <v>132511035</v>
      </c>
      <c r="N4654" t="s">
        <v>23</v>
      </c>
      <c r="O4654">
        <v>132</v>
      </c>
      <c r="P4654">
        <f>_xlfn.XLOOKUP(D:D,CPI_Index!E:E,CPI_Index!B:B)</f>
        <v>195.3</v>
      </c>
      <c r="Q4654" s="11">
        <f>M4654*(CPI_Index!$B$112/Movies!P4654)</f>
        <v>206738926.59754223</v>
      </c>
    </row>
    <row r="4655" spans="1:17" hidden="1" x14ac:dyDescent="0.25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 s="3">
        <v>180000000</v>
      </c>
      <c r="M4655" s="3">
        <v>745013115</v>
      </c>
      <c r="N4655" t="s">
        <v>1724</v>
      </c>
      <c r="O4655">
        <v>143</v>
      </c>
      <c r="P4655">
        <f>_xlfn.XLOOKUP(D:D,CPI_Index!E:E,CPI_Index!B:B)</f>
        <v>195.3</v>
      </c>
      <c r="Q4655" s="11">
        <f>M4655*(CPI_Index!$B$112/Movies!P4655)</f>
        <v>1162342530.1612902</v>
      </c>
    </row>
    <row r="4656" spans="1:17" hidden="1" x14ac:dyDescent="0.25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 s="3">
        <v>40000000</v>
      </c>
      <c r="M4656" s="3">
        <v>288467645</v>
      </c>
      <c r="N4656" t="s">
        <v>2026</v>
      </c>
      <c r="O4656">
        <v>119</v>
      </c>
      <c r="P4656">
        <f>_xlfn.XLOOKUP(D:D,CPI_Index!E:E,CPI_Index!B:B)</f>
        <v>195.3</v>
      </c>
      <c r="Q4656" s="11">
        <f>M4656*(CPI_Index!$B$112/Movies!P4656)</f>
        <v>450056791.76395285</v>
      </c>
    </row>
    <row r="4657" spans="1:17" hidden="1" x14ac:dyDescent="0.25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 s="3">
        <v>132000000</v>
      </c>
      <c r="M4657" s="3">
        <v>603873119</v>
      </c>
      <c r="N4657" t="s">
        <v>44</v>
      </c>
      <c r="O4657">
        <v>116</v>
      </c>
      <c r="P4657">
        <f>_xlfn.XLOOKUP(D:D,CPI_Index!E:E,CPI_Index!B:B)</f>
        <v>195.3</v>
      </c>
      <c r="Q4657" s="11">
        <f>M4657*(CPI_Index!$B$112/Movies!P4657)</f>
        <v>942141010.54429078</v>
      </c>
    </row>
    <row r="4658" spans="1:17" hidden="1" x14ac:dyDescent="0.25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 s="3">
        <v>130000000</v>
      </c>
      <c r="M4658" s="3">
        <v>218122627</v>
      </c>
      <c r="N4658" t="s">
        <v>180</v>
      </c>
      <c r="O4658">
        <v>144</v>
      </c>
      <c r="P4658">
        <f>_xlfn.XLOOKUP(D:D,CPI_Index!E:E,CPI_Index!B:B)</f>
        <v>195.3</v>
      </c>
      <c r="Q4658" s="11">
        <f>M4658*(CPI_Index!$B$112/Movies!P4658)</f>
        <v>340307037.61853558</v>
      </c>
    </row>
    <row r="4659" spans="1:17" hidden="1" x14ac:dyDescent="0.25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 s="3">
        <v>100000000</v>
      </c>
      <c r="M4659" s="3">
        <v>230884728</v>
      </c>
      <c r="N4659" t="s">
        <v>23</v>
      </c>
      <c r="O4659">
        <v>121</v>
      </c>
      <c r="P4659">
        <f>_xlfn.XLOOKUP(D:D,CPI_Index!E:E,CPI_Index!B:B)</f>
        <v>195.3</v>
      </c>
      <c r="Q4659" s="11">
        <f>M4659*(CPI_Index!$B$112/Movies!P4659)</f>
        <v>360218006.25499231</v>
      </c>
    </row>
    <row r="4660" spans="1:17" hidden="1" x14ac:dyDescent="0.25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 s="3">
        <v>113000000</v>
      </c>
      <c r="M4660" s="3">
        <v>868390560</v>
      </c>
      <c r="N4660" t="s">
        <v>39</v>
      </c>
      <c r="O4660">
        <v>140</v>
      </c>
      <c r="P4660">
        <f>_xlfn.XLOOKUP(D:D,CPI_Index!E:E,CPI_Index!B:B)</f>
        <v>195.3</v>
      </c>
      <c r="Q4660" s="11">
        <f>M4660*(CPI_Index!$B$112/Movies!P4660)</f>
        <v>1354831559.8156681</v>
      </c>
    </row>
    <row r="4661" spans="1:17" hidden="1" x14ac:dyDescent="0.25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 s="3">
        <v>207000000</v>
      </c>
      <c r="M4661" s="3">
        <v>562363449</v>
      </c>
      <c r="N4661" t="s">
        <v>61</v>
      </c>
      <c r="O4661">
        <v>187</v>
      </c>
      <c r="P4661">
        <f>_xlfn.XLOOKUP(D:D,CPI_Index!E:E,CPI_Index!B:B)</f>
        <v>195.3</v>
      </c>
      <c r="Q4661" s="11">
        <f>M4661*(CPI_Index!$B$112/Movies!P4661)</f>
        <v>877379123.9646697</v>
      </c>
    </row>
    <row r="4662" spans="1:17" hidden="1" x14ac:dyDescent="0.25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 s="3">
        <v>50000000</v>
      </c>
      <c r="M4662" s="3">
        <v>104478416</v>
      </c>
      <c r="N4662" t="s">
        <v>2092</v>
      </c>
      <c r="O4662">
        <v>109</v>
      </c>
      <c r="P4662">
        <f>_xlfn.XLOOKUP(D:D,CPI_Index!E:E,CPI_Index!B:B)</f>
        <v>195.3</v>
      </c>
      <c r="Q4662" s="11">
        <f>M4662*(CPI_Index!$B$112/Movies!P4662)</f>
        <v>163003447.79928315</v>
      </c>
    </row>
    <row r="4663" spans="1:17" hidden="1" x14ac:dyDescent="0.25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 s="3">
        <v>100000000</v>
      </c>
      <c r="M4663" s="3">
        <v>333535934</v>
      </c>
      <c r="N4663" t="s">
        <v>180</v>
      </c>
      <c r="O4663">
        <v>106</v>
      </c>
      <c r="P4663">
        <f>_xlfn.XLOOKUP(D:D,CPI_Index!E:E,CPI_Index!B:B)</f>
        <v>195.3</v>
      </c>
      <c r="Q4663" s="11">
        <f>M4663*(CPI_Index!$B$112/Movies!P4663)</f>
        <v>520370707.06502813</v>
      </c>
    </row>
    <row r="4664" spans="1:17" hidden="1" x14ac:dyDescent="0.25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 s="3">
        <v>3814717</v>
      </c>
      <c r="N4664" t="s">
        <v>14048</v>
      </c>
      <c r="O4664">
        <v>109</v>
      </c>
      <c r="P4664">
        <f>_xlfn.XLOOKUP(D:D,CPI_Index!E:E,CPI_Index!B:B)</f>
        <v>195.3</v>
      </c>
      <c r="Q4664" s="11">
        <f>M4664*(CPI_Index!$B$112/Movies!P4664)</f>
        <v>5951583.5632360466</v>
      </c>
    </row>
    <row r="4665" spans="1:17" hidden="1" x14ac:dyDescent="0.25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 s="3">
        <v>39000000</v>
      </c>
      <c r="M4665" s="3">
        <v>40445129</v>
      </c>
      <c r="N4665" t="s">
        <v>61</v>
      </c>
      <c r="O4665">
        <v>119</v>
      </c>
      <c r="P4665">
        <f>_xlfn.XLOOKUP(D:D,CPI_Index!E:E,CPI_Index!B:B)</f>
        <v>195.3</v>
      </c>
      <c r="Q4665" s="11">
        <f>M4665*(CPI_Index!$B$112/Movies!P4665)</f>
        <v>63101028.194060415</v>
      </c>
    </row>
    <row r="4666" spans="1:17" hidden="1" x14ac:dyDescent="0.25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 s="3">
        <v>110000000</v>
      </c>
      <c r="M4666" s="3">
        <v>487287646</v>
      </c>
      <c r="N4666" t="s">
        <v>8625</v>
      </c>
      <c r="O4666">
        <v>120</v>
      </c>
      <c r="P4666">
        <f>_xlfn.XLOOKUP(D:D,CPI_Index!E:E,CPI_Index!B:B)</f>
        <v>195.3</v>
      </c>
      <c r="Q4666" s="11">
        <f>M4666*(CPI_Index!$B$112/Movies!P4666)</f>
        <v>760248570.07782888</v>
      </c>
    </row>
    <row r="4667" spans="1:17" hidden="1" x14ac:dyDescent="0.25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 s="3">
        <v>126000000</v>
      </c>
      <c r="M4667" s="3">
        <v>162949164</v>
      </c>
      <c r="N4667" t="s">
        <v>9686</v>
      </c>
      <c r="O4667">
        <v>136</v>
      </c>
      <c r="P4667">
        <f>_xlfn.XLOOKUP(D:D,CPI_Index!E:E,CPI_Index!B:B)</f>
        <v>195.3</v>
      </c>
      <c r="Q4667" s="11">
        <f>M4667*(CPI_Index!$B$112/Movies!P4667)</f>
        <v>254227395.13978493</v>
      </c>
    </row>
    <row r="4668" spans="1:17" hidden="1" x14ac:dyDescent="0.25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 s="3">
        <v>3000000</v>
      </c>
      <c r="M4668" s="3">
        <v>18637690</v>
      </c>
      <c r="N4668" t="s">
        <v>14058</v>
      </c>
      <c r="O4668">
        <v>94</v>
      </c>
      <c r="P4668">
        <f>_xlfn.XLOOKUP(D:D,CPI_Index!E:E,CPI_Index!B:B)</f>
        <v>195.3</v>
      </c>
      <c r="Q4668" s="11">
        <f>M4668*(CPI_Index!$B$112/Movies!P4668)</f>
        <v>29077850.194572452</v>
      </c>
    </row>
    <row r="4669" spans="1:17" hidden="1" x14ac:dyDescent="0.25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 s="3">
        <v>15000000</v>
      </c>
      <c r="M4669" s="3">
        <v>85638656</v>
      </c>
      <c r="N4669" t="s">
        <v>6564</v>
      </c>
      <c r="O4669">
        <v>124</v>
      </c>
      <c r="P4669">
        <f>_xlfn.XLOOKUP(D:D,CPI_Index!E:E,CPI_Index!B:B)</f>
        <v>195.3</v>
      </c>
      <c r="Q4669" s="11">
        <f>M4669*(CPI_Index!$B$112/Movies!P4669)</f>
        <v>133610335.29544289</v>
      </c>
    </row>
    <row r="4670" spans="1:17" hidden="1" x14ac:dyDescent="0.25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 s="3">
        <v>4800000</v>
      </c>
      <c r="M4670" s="3">
        <v>81979826</v>
      </c>
      <c r="N4670" t="s">
        <v>14064</v>
      </c>
      <c r="O4670">
        <v>94</v>
      </c>
      <c r="P4670">
        <f>_xlfn.XLOOKUP(D:D,CPI_Index!E:E,CPI_Index!B:B)</f>
        <v>195.3</v>
      </c>
      <c r="Q4670" s="11">
        <f>M4670*(CPI_Index!$B$112/Movies!P4670)</f>
        <v>127901960.99436763</v>
      </c>
    </row>
    <row r="4671" spans="1:17" hidden="1" x14ac:dyDescent="0.25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 s="3">
        <v>35000000</v>
      </c>
      <c r="M4671" s="3">
        <v>86369815</v>
      </c>
      <c r="N4671" t="s">
        <v>1724</v>
      </c>
      <c r="O4671">
        <v>100</v>
      </c>
      <c r="P4671">
        <f>_xlfn.XLOOKUP(D:D,CPI_Index!E:E,CPI_Index!B:B)</f>
        <v>195.3</v>
      </c>
      <c r="Q4671" s="11">
        <f>M4671*(CPI_Index!$B$112/Movies!P4671)</f>
        <v>134751063.1362007</v>
      </c>
    </row>
    <row r="4672" spans="1:17" hidden="1" x14ac:dyDescent="0.25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 s="3">
        <v>30000000</v>
      </c>
      <c r="M4672" s="3">
        <v>35294470</v>
      </c>
      <c r="N4672" t="s">
        <v>13654</v>
      </c>
      <c r="O4672">
        <v>109</v>
      </c>
      <c r="P4672">
        <f>_xlfn.XLOOKUP(D:D,CPI_Index!E:E,CPI_Index!B:B)</f>
        <v>195.3</v>
      </c>
      <c r="Q4672" s="11">
        <f>M4672*(CPI_Index!$B$112/Movies!P4672)</f>
        <v>55065156.216077827</v>
      </c>
    </row>
    <row r="4673" spans="1:17" hidden="1" x14ac:dyDescent="0.25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 s="3">
        <v>75000000</v>
      </c>
      <c r="M4673" s="3">
        <v>542063846</v>
      </c>
      <c r="N4673" t="s">
        <v>10173</v>
      </c>
      <c r="O4673">
        <v>86</v>
      </c>
      <c r="P4673">
        <f>_xlfn.XLOOKUP(D:D,CPI_Index!E:E,CPI_Index!B:B)</f>
        <v>195.3</v>
      </c>
      <c r="Q4673" s="11">
        <f>M4673*(CPI_Index!$B$112/Movies!P4673)</f>
        <v>845708417.18484378</v>
      </c>
    </row>
    <row r="4674" spans="1:17" hidden="1" x14ac:dyDescent="0.25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 s="3">
        <v>950000</v>
      </c>
      <c r="M4674" s="3">
        <v>7022209</v>
      </c>
      <c r="N4674" t="s">
        <v>10354</v>
      </c>
      <c r="O4674">
        <v>104</v>
      </c>
      <c r="P4674">
        <f>_xlfn.XLOOKUP(D:D,CPI_Index!E:E,CPI_Index!B:B)</f>
        <v>195.3</v>
      </c>
      <c r="Q4674" s="11">
        <f>M4674*(CPI_Index!$B$112/Movies!P4674)</f>
        <v>10955796.63236047</v>
      </c>
    </row>
    <row r="4675" spans="1:17" hidden="1" x14ac:dyDescent="0.25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 s="3">
        <v>25000000</v>
      </c>
      <c r="M4675" s="3">
        <v>42013878</v>
      </c>
      <c r="N4675" t="s">
        <v>11128</v>
      </c>
      <c r="O4675">
        <v>119</v>
      </c>
      <c r="P4675">
        <f>_xlfn.XLOOKUP(D:D,CPI_Index!E:E,CPI_Index!B:B)</f>
        <v>195.3</v>
      </c>
      <c r="Q4675" s="11">
        <f>M4675*(CPI_Index!$B$112/Movies!P4675)</f>
        <v>65548533.674347155</v>
      </c>
    </row>
    <row r="4676" spans="1:17" hidden="1" x14ac:dyDescent="0.25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 s="3">
        <v>82000000</v>
      </c>
      <c r="M4676" s="3">
        <v>191466556</v>
      </c>
      <c r="N4676" t="s">
        <v>44</v>
      </c>
      <c r="O4676">
        <v>113</v>
      </c>
      <c r="P4676">
        <f>_xlfn.XLOOKUP(D:D,CPI_Index!E:E,CPI_Index!B:B)</f>
        <v>195.3</v>
      </c>
      <c r="Q4676" s="11">
        <f>M4676*(CPI_Index!$B$112/Movies!P4676)</f>
        <v>298719199.2483359</v>
      </c>
    </row>
    <row r="4677" spans="1:17" hidden="1" x14ac:dyDescent="0.25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 s="3">
        <v>26000000</v>
      </c>
      <c r="M4677" s="3">
        <v>96258201</v>
      </c>
      <c r="N4677" t="s">
        <v>9686</v>
      </c>
      <c r="O4677">
        <v>85</v>
      </c>
      <c r="P4677">
        <f>_xlfn.XLOOKUP(D:D,CPI_Index!E:E,CPI_Index!B:B)</f>
        <v>195.3</v>
      </c>
      <c r="Q4677" s="11">
        <f>M4677*(CPI_Index!$B$112/Movies!P4677)</f>
        <v>150178565.51305681</v>
      </c>
    </row>
    <row r="4678" spans="1:17" hidden="1" x14ac:dyDescent="0.25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 s="3">
        <v>40000000</v>
      </c>
      <c r="M4678" s="3">
        <v>68766121</v>
      </c>
      <c r="N4678" t="s">
        <v>23</v>
      </c>
      <c r="O4678">
        <v>113</v>
      </c>
      <c r="P4678">
        <f>_xlfn.XLOOKUP(D:D,CPI_Index!E:E,CPI_Index!B:B)</f>
        <v>195.3</v>
      </c>
      <c r="Q4678" s="11">
        <f>M4678*(CPI_Index!$B$112/Movies!P4678)</f>
        <v>107286416.12237583</v>
      </c>
    </row>
    <row r="4679" spans="1:17" hidden="1" x14ac:dyDescent="0.25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 s="3">
        <v>45000000</v>
      </c>
      <c r="M4679" s="3">
        <v>92374674</v>
      </c>
      <c r="N4679" t="s">
        <v>44</v>
      </c>
      <c r="O4679">
        <v>109</v>
      </c>
      <c r="P4679">
        <f>_xlfn.XLOOKUP(D:D,CPI_Index!E:E,CPI_Index!B:B)</f>
        <v>195.3</v>
      </c>
      <c r="Q4679" s="11">
        <f>M4679*(CPI_Index!$B$112/Movies!P4679)</f>
        <v>144119627.07526881</v>
      </c>
    </row>
    <row r="4680" spans="1:17" hidden="1" x14ac:dyDescent="0.25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 s="3">
        <v>50000000</v>
      </c>
      <c r="M4680" s="3">
        <v>111069515</v>
      </c>
      <c r="N4680" t="s">
        <v>23</v>
      </c>
      <c r="O4680">
        <v>104</v>
      </c>
      <c r="P4680">
        <f>_xlfn.XLOOKUP(D:D,CPI_Index!E:E,CPI_Index!B:B)</f>
        <v>195.3</v>
      </c>
      <c r="Q4680" s="11">
        <f>M4680*(CPI_Index!$B$112/Movies!P4680)</f>
        <v>173286642.19406042</v>
      </c>
    </row>
    <row r="4681" spans="1:17" hidden="1" x14ac:dyDescent="0.25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 s="3">
        <v>80000000</v>
      </c>
      <c r="M4681" s="3">
        <v>162944923</v>
      </c>
      <c r="N4681" t="s">
        <v>61</v>
      </c>
      <c r="O4681">
        <v>128</v>
      </c>
      <c r="P4681">
        <f>_xlfn.XLOOKUP(D:D,CPI_Index!E:E,CPI_Index!B:B)</f>
        <v>195.3</v>
      </c>
      <c r="Q4681" s="11">
        <f>M4681*(CPI_Index!$B$112/Movies!P4681)</f>
        <v>254220778.48489502</v>
      </c>
    </row>
    <row r="4682" spans="1:17" hidden="1" x14ac:dyDescent="0.25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 s="3">
        <v>28000000</v>
      </c>
      <c r="M4682" s="3">
        <v>186797986</v>
      </c>
      <c r="N4682" t="s">
        <v>9109</v>
      </c>
      <c r="O4682">
        <v>136</v>
      </c>
      <c r="P4682">
        <f>_xlfn.XLOOKUP(D:D,CPI_Index!E:E,CPI_Index!B:B)</f>
        <v>195.3</v>
      </c>
      <c r="Q4682" s="11">
        <f>M4682*(CPI_Index!$B$112/Movies!P4682)</f>
        <v>291435465.10087043</v>
      </c>
    </row>
    <row r="4683" spans="1:17" hidden="1" x14ac:dyDescent="0.25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 s="3">
        <v>25000000</v>
      </c>
      <c r="M4683" s="3">
        <v>13411957</v>
      </c>
      <c r="N4683" t="s">
        <v>31</v>
      </c>
      <c r="O4683">
        <v>107</v>
      </c>
      <c r="P4683">
        <f>_xlfn.XLOOKUP(D:D,CPI_Index!E:E,CPI_Index!B:B)</f>
        <v>195.3</v>
      </c>
      <c r="Q4683" s="11">
        <f>M4683*(CPI_Index!$B$112/Movies!P4683)</f>
        <v>20924850.47567844</v>
      </c>
    </row>
    <row r="4684" spans="1:17" hidden="1" x14ac:dyDescent="0.25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 s="3">
        <v>70000000</v>
      </c>
      <c r="M4684" s="3">
        <v>130982129</v>
      </c>
      <c r="N4684" t="s">
        <v>9686</v>
      </c>
      <c r="O4684">
        <v>164</v>
      </c>
      <c r="P4684">
        <f>_xlfn.XLOOKUP(D:D,CPI_Index!E:E,CPI_Index!B:B)</f>
        <v>195.3</v>
      </c>
      <c r="Q4684" s="11">
        <f>M4684*(CPI_Index!$B$112/Movies!P4684)</f>
        <v>204353582.72555041</v>
      </c>
    </row>
    <row r="4685" spans="1:17" hidden="1" x14ac:dyDescent="0.25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 s="3">
        <v>15000000</v>
      </c>
      <c r="M4685" s="3">
        <v>15785148</v>
      </c>
      <c r="N4685" t="s">
        <v>23</v>
      </c>
      <c r="O4685">
        <v>103</v>
      </c>
      <c r="P4685">
        <f>_xlfn.XLOOKUP(D:D,CPI_Index!E:E,CPI_Index!B:B)</f>
        <v>195.3</v>
      </c>
      <c r="Q4685" s="11">
        <f>M4685*(CPI_Index!$B$112/Movies!P4685)</f>
        <v>24627417.284178186</v>
      </c>
    </row>
    <row r="4686" spans="1:17" hidden="1" x14ac:dyDescent="0.25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 s="3">
        <v>25000000</v>
      </c>
      <c r="M4686" s="3">
        <v>82468097</v>
      </c>
      <c r="N4686" t="s">
        <v>12695</v>
      </c>
      <c r="O4686">
        <v>129</v>
      </c>
      <c r="P4686">
        <f>_xlfn.XLOOKUP(D:D,CPI_Index!E:E,CPI_Index!B:B)</f>
        <v>195.3</v>
      </c>
      <c r="Q4686" s="11">
        <f>M4686*(CPI_Index!$B$112/Movies!P4686)</f>
        <v>128663743.75780849</v>
      </c>
    </row>
    <row r="4687" spans="1:17" hidden="1" x14ac:dyDescent="0.25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 s="3">
        <v>56000000</v>
      </c>
      <c r="M4687" s="3">
        <v>198636868</v>
      </c>
      <c r="N4687" t="s">
        <v>1724</v>
      </c>
      <c r="O4687">
        <v>95</v>
      </c>
      <c r="P4687">
        <f>_xlfn.XLOOKUP(D:D,CPI_Index!E:E,CPI_Index!B:B)</f>
        <v>195.3</v>
      </c>
      <c r="Q4687" s="11">
        <f>M4687*(CPI_Index!$B$112/Movies!P4687)</f>
        <v>309906060.82744491</v>
      </c>
    </row>
    <row r="4688" spans="1:17" hidden="1" x14ac:dyDescent="0.25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 s="3">
        <v>32000000</v>
      </c>
      <c r="M4688" s="3">
        <v>61385065</v>
      </c>
      <c r="N4688" t="s">
        <v>2026</v>
      </c>
      <c r="O4688">
        <v>96</v>
      </c>
      <c r="P4688">
        <f>_xlfn.XLOOKUP(D:D,CPI_Index!E:E,CPI_Index!B:B)</f>
        <v>195.3</v>
      </c>
      <c r="Q4688" s="11">
        <f>M4688*(CPI_Index!$B$112/Movies!P4688)</f>
        <v>95770759.372759849</v>
      </c>
    </row>
    <row r="4689" spans="1:17" hidden="1" x14ac:dyDescent="0.25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 s="3">
        <v>7000000</v>
      </c>
      <c r="M4689" s="3">
        <v>20901859</v>
      </c>
      <c r="N4689" t="s">
        <v>10354</v>
      </c>
      <c r="O4689">
        <v>107</v>
      </c>
      <c r="P4689">
        <f>_xlfn.XLOOKUP(D:D,CPI_Index!E:E,CPI_Index!B:B)</f>
        <v>195.3</v>
      </c>
      <c r="Q4689" s="11">
        <f>M4689*(CPI_Index!$B$112/Movies!P4689)</f>
        <v>32610324.819764461</v>
      </c>
    </row>
    <row r="4690" spans="1:17" hidden="1" x14ac:dyDescent="0.25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 s="3">
        <v>70000000</v>
      </c>
      <c r="M4690" s="3">
        <v>371594210</v>
      </c>
      <c r="N4690" t="s">
        <v>31</v>
      </c>
      <c r="O4690">
        <v>118</v>
      </c>
      <c r="P4690">
        <f>_xlfn.XLOOKUP(D:D,CPI_Index!E:E,CPI_Index!B:B)</f>
        <v>195.3</v>
      </c>
      <c r="Q4690" s="11">
        <f>M4690*(CPI_Index!$B$112/Movies!P4690)</f>
        <v>579747853.4920634</v>
      </c>
    </row>
    <row r="4691" spans="1:17" hidden="1" x14ac:dyDescent="0.25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 s="3">
        <v>4000000</v>
      </c>
      <c r="M4691" s="3">
        <v>866999</v>
      </c>
      <c r="N4691" t="s">
        <v>11070</v>
      </c>
      <c r="O4691">
        <v>101</v>
      </c>
      <c r="P4691">
        <f>_xlfn.XLOOKUP(D:D,CPI_Index!E:E,CPI_Index!B:B)</f>
        <v>195.3</v>
      </c>
      <c r="Q4691" s="11">
        <f>M4691*(CPI_Index!$B$112/Movies!P4691)</f>
        <v>1352660.4982078853</v>
      </c>
    </row>
    <row r="4692" spans="1:17" hidden="1" x14ac:dyDescent="0.25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 s="3">
        <v>40000000</v>
      </c>
      <c r="M4692" s="3">
        <v>31670620</v>
      </c>
      <c r="N4692" t="s">
        <v>14121</v>
      </c>
      <c r="O4692">
        <v>135</v>
      </c>
      <c r="P4692">
        <f>_xlfn.XLOOKUP(D:D,CPI_Index!E:E,CPI_Index!B:B)</f>
        <v>195.3</v>
      </c>
      <c r="Q4692" s="11">
        <f>M4692*(CPI_Index!$B$112/Movies!P4692)</f>
        <v>49411356.446492575</v>
      </c>
    </row>
    <row r="4693" spans="1:17" hidden="1" x14ac:dyDescent="0.25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 s="3">
        <v>75000000</v>
      </c>
      <c r="M4693" s="3">
        <v>262511490</v>
      </c>
      <c r="N4693" t="s">
        <v>14124</v>
      </c>
      <c r="O4693">
        <v>91</v>
      </c>
      <c r="P4693">
        <f>_xlfn.XLOOKUP(D:D,CPI_Index!E:E,CPI_Index!B:B)</f>
        <v>195.3</v>
      </c>
      <c r="Q4693" s="11">
        <f>M4693*(CPI_Index!$B$112/Movies!P4693)</f>
        <v>409560937.03533024</v>
      </c>
    </row>
    <row r="4694" spans="1:17" hidden="1" x14ac:dyDescent="0.25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 s="3">
        <v>72000000</v>
      </c>
      <c r="M4694" s="3">
        <v>97076152</v>
      </c>
      <c r="N4694" t="s">
        <v>61</v>
      </c>
      <c r="O4694">
        <v>125</v>
      </c>
      <c r="P4694">
        <f>_xlfn.XLOOKUP(D:D,CPI_Index!E:E,CPI_Index!B:B)</f>
        <v>195.3</v>
      </c>
      <c r="Q4694" s="11">
        <f>M4694*(CPI_Index!$B$112/Movies!P4694)</f>
        <v>151454703.09472606</v>
      </c>
    </row>
    <row r="4695" spans="1:17" hidden="1" x14ac:dyDescent="0.25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 s="3">
        <v>50000000</v>
      </c>
      <c r="M4695" s="3">
        <v>46117696</v>
      </c>
      <c r="N4695" t="s">
        <v>31</v>
      </c>
      <c r="O4695">
        <v>110</v>
      </c>
      <c r="P4695">
        <f>_xlfn.XLOOKUP(D:D,CPI_Index!E:E,CPI_Index!B:B)</f>
        <v>195.3</v>
      </c>
      <c r="Q4695" s="11">
        <f>M4695*(CPI_Index!$B$112/Movies!P4695)</f>
        <v>71951162.166922674</v>
      </c>
    </row>
    <row r="4696" spans="1:17" hidden="1" x14ac:dyDescent="0.25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 s="3">
        <v>4000000</v>
      </c>
      <c r="M4696" s="3">
        <v>147748505</v>
      </c>
      <c r="N4696" t="s">
        <v>14132</v>
      </c>
      <c r="O4696">
        <v>93</v>
      </c>
      <c r="P4696">
        <f>_xlfn.XLOOKUP(D:D,CPI_Index!E:E,CPI_Index!B:B)</f>
        <v>195.3</v>
      </c>
      <c r="Q4696" s="11">
        <f>M4696*(CPI_Index!$B$112/Movies!P4696)</f>
        <v>230511876.4644137</v>
      </c>
    </row>
    <row r="4697" spans="1:17" hidden="1" x14ac:dyDescent="0.25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 s="3">
        <v>7155807</v>
      </c>
      <c r="N4697" t="s">
        <v>12251</v>
      </c>
      <c r="O4697">
        <v>111</v>
      </c>
      <c r="P4697">
        <f>_xlfn.XLOOKUP(D:D,CPI_Index!E:E,CPI_Index!B:B)</f>
        <v>195.3</v>
      </c>
      <c r="Q4697" s="11">
        <f>M4697*(CPI_Index!$B$112/Movies!P4697)</f>
        <v>11164231.402457757</v>
      </c>
    </row>
    <row r="4698" spans="1:17" hidden="1" x14ac:dyDescent="0.25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 s="3">
        <v>55000000</v>
      </c>
      <c r="M4698" s="3">
        <v>223387299</v>
      </c>
      <c r="N4698" t="s">
        <v>2092</v>
      </c>
      <c r="O4698">
        <v>98</v>
      </c>
      <c r="P4698">
        <f>_xlfn.XLOOKUP(D:D,CPI_Index!E:E,CPI_Index!B:B)</f>
        <v>195.3</v>
      </c>
      <c r="Q4698" s="11">
        <f>M4698*(CPI_Index!$B$112/Movies!P4698)</f>
        <v>348520788.55760366</v>
      </c>
    </row>
    <row r="4699" spans="1:17" hidden="1" x14ac:dyDescent="0.25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 s="3">
        <v>30000000</v>
      </c>
      <c r="M4699" s="3">
        <v>76669554</v>
      </c>
      <c r="N4699" t="s">
        <v>14139</v>
      </c>
      <c r="O4699">
        <v>136</v>
      </c>
      <c r="P4699">
        <f>_xlfn.XLOOKUP(D:D,CPI_Index!E:E,CPI_Index!B:B)</f>
        <v>195.3</v>
      </c>
      <c r="Q4699" s="11">
        <f>M4699*(CPI_Index!$B$112/Movies!P4699)</f>
        <v>119617066.58371735</v>
      </c>
    </row>
    <row r="4700" spans="1:17" hidden="1" x14ac:dyDescent="0.25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 s="3">
        <v>30000000</v>
      </c>
      <c r="M4700" s="3">
        <v>68357079</v>
      </c>
      <c r="N4700" t="s">
        <v>2092</v>
      </c>
      <c r="O4700">
        <v>105</v>
      </c>
      <c r="P4700">
        <f>_xlfn.XLOOKUP(D:D,CPI_Index!E:E,CPI_Index!B:B)</f>
        <v>195.3</v>
      </c>
      <c r="Q4700" s="11">
        <f>M4700*(CPI_Index!$B$112/Movies!P4700)</f>
        <v>106648243.58064516</v>
      </c>
    </row>
    <row r="4701" spans="1:17" hidden="1" x14ac:dyDescent="0.25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 s="3">
        <v>50000000</v>
      </c>
      <c r="M4701" s="3">
        <v>72617068</v>
      </c>
      <c r="N4701" t="s">
        <v>14144</v>
      </c>
      <c r="O4701">
        <v>122</v>
      </c>
      <c r="P4701">
        <f>_xlfn.XLOOKUP(D:D,CPI_Index!E:E,CPI_Index!B:B)</f>
        <v>195.3</v>
      </c>
      <c r="Q4701" s="11">
        <f>M4701*(CPI_Index!$B$112/Movies!P4701)</f>
        <v>113294524.42191499</v>
      </c>
    </row>
    <row r="4702" spans="1:17" hidden="1" x14ac:dyDescent="0.25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 s="3">
        <v>65000000</v>
      </c>
      <c r="M4702" s="3">
        <v>65079104</v>
      </c>
      <c r="N4702" t="s">
        <v>31</v>
      </c>
      <c r="O4702">
        <v>101</v>
      </c>
      <c r="P4702">
        <f>_xlfn.XLOOKUP(D:D,CPI_Index!E:E,CPI_Index!B:B)</f>
        <v>195.3</v>
      </c>
      <c r="Q4702" s="11">
        <f>M4702*(CPI_Index!$B$112/Movies!P4702)</f>
        <v>101534065.4828469</v>
      </c>
    </row>
    <row r="4703" spans="1:17" hidden="1" x14ac:dyDescent="0.25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 s="3">
        <v>900000</v>
      </c>
      <c r="M4703" s="3">
        <v>381420</v>
      </c>
      <c r="N4703" t="s">
        <v>14152</v>
      </c>
      <c r="O4703">
        <v>96</v>
      </c>
      <c r="P4703">
        <f>_xlfn.XLOOKUP(D:D,CPI_Index!E:E,CPI_Index!B:B)</f>
        <v>195.3</v>
      </c>
      <c r="Q4703" s="11">
        <f>M4703*(CPI_Index!$B$112/Movies!P4703)</f>
        <v>595077.6958525345</v>
      </c>
    </row>
    <row r="4704" spans="1:17" hidden="1" x14ac:dyDescent="0.25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 s="3">
        <v>19000000</v>
      </c>
      <c r="M4704" s="3">
        <v>107516369</v>
      </c>
      <c r="N4704" t="s">
        <v>118</v>
      </c>
      <c r="O4704">
        <v>90</v>
      </c>
      <c r="P4704">
        <f>_xlfn.XLOOKUP(D:D,CPI_Index!E:E,CPI_Index!B:B)</f>
        <v>195.3</v>
      </c>
      <c r="Q4704" s="11">
        <f>M4704*(CPI_Index!$B$112/Movies!P4704)</f>
        <v>167743152.24935994</v>
      </c>
    </row>
    <row r="4705" spans="1:17" hidden="1" x14ac:dyDescent="0.25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 s="3">
        <v>53000000</v>
      </c>
      <c r="M4705" s="3">
        <v>95763716</v>
      </c>
      <c r="N4705" t="s">
        <v>118</v>
      </c>
      <c r="O4705">
        <v>118</v>
      </c>
      <c r="P4705">
        <f>_xlfn.XLOOKUP(D:D,CPI_Index!E:E,CPI_Index!B:B)</f>
        <v>195.3</v>
      </c>
      <c r="Q4705" s="11">
        <f>M4705*(CPI_Index!$B$112/Movies!P4705)</f>
        <v>149407087.89144903</v>
      </c>
    </row>
    <row r="4706" spans="1:17" hidden="1" x14ac:dyDescent="0.25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 s="3">
        <v>51024243</v>
      </c>
      <c r="N4706" t="s">
        <v>14159</v>
      </c>
      <c r="O4706">
        <v>96</v>
      </c>
      <c r="P4706">
        <f>_xlfn.XLOOKUP(D:D,CPI_Index!E:E,CPI_Index!B:B)</f>
        <v>195.3</v>
      </c>
      <c r="Q4706" s="11">
        <f>M4706*(CPI_Index!$B$112/Movies!P4706)</f>
        <v>79606179.427035332</v>
      </c>
    </row>
    <row r="4707" spans="1:17" hidden="1" x14ac:dyDescent="0.25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 s="3">
        <v>45000000</v>
      </c>
      <c r="M4707" s="3">
        <v>72662923</v>
      </c>
      <c r="N4707" t="s">
        <v>44</v>
      </c>
      <c r="O4707">
        <v>88</v>
      </c>
      <c r="P4707">
        <f>_xlfn.XLOOKUP(D:D,CPI_Index!E:E,CPI_Index!B:B)</f>
        <v>195.3</v>
      </c>
      <c r="Q4707" s="11">
        <f>M4707*(CPI_Index!$B$112/Movies!P4707)</f>
        <v>113366065.73527905</v>
      </c>
    </row>
    <row r="4708" spans="1:17" hidden="1" x14ac:dyDescent="0.25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 s="3">
        <v>88000000</v>
      </c>
      <c r="M4708" s="3">
        <v>108539911</v>
      </c>
      <c r="N4708" t="s">
        <v>61</v>
      </c>
      <c r="O4708">
        <v>144</v>
      </c>
      <c r="P4708">
        <f>_xlfn.XLOOKUP(D:D,CPI_Index!E:E,CPI_Index!B:B)</f>
        <v>195.3</v>
      </c>
      <c r="Q4708" s="11">
        <f>M4708*(CPI_Index!$B$112/Movies!P4708)</f>
        <v>169340045.47721455</v>
      </c>
    </row>
    <row r="4709" spans="1:17" hidden="1" x14ac:dyDescent="0.25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 s="3">
        <v>25000000</v>
      </c>
      <c r="M4709" s="3">
        <v>123276807</v>
      </c>
      <c r="N4709" t="s">
        <v>61</v>
      </c>
      <c r="O4709">
        <v>97</v>
      </c>
      <c r="P4709">
        <f>_xlfn.XLOOKUP(D:D,CPI_Index!E:E,CPI_Index!B:B)</f>
        <v>195.3</v>
      </c>
      <c r="Q4709" s="11">
        <f>M4709*(CPI_Index!$B$112/Movies!P4709)</f>
        <v>192332017.88479263</v>
      </c>
    </row>
    <row r="4710" spans="1:17" hidden="1" x14ac:dyDescent="0.25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 s="3">
        <v>88000000</v>
      </c>
      <c r="M4710" s="3">
        <v>105316267</v>
      </c>
      <c r="N4710" t="s">
        <v>8987</v>
      </c>
      <c r="O4710">
        <v>118</v>
      </c>
      <c r="P4710">
        <f>_xlfn.XLOOKUP(D:D,CPI_Index!E:E,CPI_Index!B:B)</f>
        <v>195.3</v>
      </c>
      <c r="Q4710" s="11">
        <f>M4710*(CPI_Index!$B$112/Movies!P4710)</f>
        <v>164310632.64157704</v>
      </c>
    </row>
    <row r="4711" spans="1:17" hidden="1" x14ac:dyDescent="0.25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 s="3">
        <v>130000000</v>
      </c>
      <c r="M4711" s="3">
        <v>119240351</v>
      </c>
      <c r="N4711" t="s">
        <v>44</v>
      </c>
      <c r="O4711">
        <v>124</v>
      </c>
      <c r="P4711">
        <f>_xlfn.XLOOKUP(D:D,CPI_Index!E:E,CPI_Index!B:B)</f>
        <v>195.3</v>
      </c>
      <c r="Q4711" s="11">
        <f>M4711*(CPI_Index!$B$112/Movies!P4711)</f>
        <v>186034485.14951354</v>
      </c>
    </row>
    <row r="4712" spans="1:17" hidden="1" x14ac:dyDescent="0.25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 s="3">
        <v>40000000</v>
      </c>
      <c r="M4712" s="3">
        <v>118090836</v>
      </c>
      <c r="N4712" t="s">
        <v>23</v>
      </c>
      <c r="O4712">
        <v>77</v>
      </c>
      <c r="P4712">
        <f>_xlfn.XLOOKUP(D:D,CPI_Index!E:E,CPI_Index!B:B)</f>
        <v>195.3</v>
      </c>
      <c r="Q4712" s="11">
        <f>M4712*(CPI_Index!$B$112/Movies!P4712)</f>
        <v>184241053.40092164</v>
      </c>
    </row>
    <row r="4713" spans="1:17" hidden="1" x14ac:dyDescent="0.25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 s="3">
        <v>32000000</v>
      </c>
      <c r="M4713" s="3">
        <v>89083229</v>
      </c>
      <c r="N4713" t="s">
        <v>12251</v>
      </c>
      <c r="O4713">
        <v>87</v>
      </c>
      <c r="P4713">
        <f>_xlfn.XLOOKUP(D:D,CPI_Index!E:E,CPI_Index!B:B)</f>
        <v>195.3</v>
      </c>
      <c r="Q4713" s="11">
        <f>M4713*(CPI_Index!$B$112/Movies!P4713)</f>
        <v>138984433.5704045</v>
      </c>
    </row>
    <row r="4714" spans="1:17" hidden="1" x14ac:dyDescent="0.25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 s="3">
        <v>35000000</v>
      </c>
      <c r="M4714" s="3">
        <v>30526509</v>
      </c>
      <c r="N4714" t="s">
        <v>61</v>
      </c>
      <c r="O4714">
        <v>122</v>
      </c>
      <c r="P4714">
        <f>_xlfn.XLOOKUP(D:D,CPI_Index!E:E,CPI_Index!B:B)</f>
        <v>195.3</v>
      </c>
      <c r="Q4714" s="11">
        <f>M4714*(CPI_Index!$B$112/Movies!P4714)</f>
        <v>47626355.823348694</v>
      </c>
    </row>
    <row r="4715" spans="1:17" hidden="1" x14ac:dyDescent="0.25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 s="3">
        <v>30000000</v>
      </c>
      <c r="M4715" s="3">
        <v>49334775</v>
      </c>
      <c r="N4715" t="s">
        <v>2026</v>
      </c>
      <c r="O4715">
        <v>135</v>
      </c>
      <c r="P4715">
        <f>_xlfn.XLOOKUP(D:D,CPI_Index!E:E,CPI_Index!B:B)</f>
        <v>195.3</v>
      </c>
      <c r="Q4715" s="11">
        <f>M4715*(CPI_Index!$B$112/Movies!P4715)</f>
        <v>76970332.52688171</v>
      </c>
    </row>
    <row r="4716" spans="1:17" hidden="1" x14ac:dyDescent="0.25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 s="3">
        <v>475000</v>
      </c>
      <c r="M4716" s="3">
        <v>3947579</v>
      </c>
      <c r="N4716" t="s">
        <v>14179</v>
      </c>
      <c r="O4716">
        <v>110</v>
      </c>
      <c r="P4716">
        <f>_xlfn.XLOOKUP(D:D,CPI_Index!E:E,CPI_Index!B:B)</f>
        <v>195.3</v>
      </c>
      <c r="Q4716" s="11">
        <f>M4716*(CPI_Index!$B$112/Movies!P4716)</f>
        <v>6158870.0527393753</v>
      </c>
    </row>
    <row r="4717" spans="1:17" hidden="1" x14ac:dyDescent="0.25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 s="3">
        <v>1000000</v>
      </c>
      <c r="M4717" s="3">
        <v>30894796</v>
      </c>
      <c r="N4717" t="s">
        <v>6687</v>
      </c>
      <c r="O4717">
        <v>99</v>
      </c>
      <c r="P4717">
        <f>_xlfn.XLOOKUP(D:D,CPI_Index!E:E,CPI_Index!B:B)</f>
        <v>195.3</v>
      </c>
      <c r="Q4717" s="11">
        <f>M4717*(CPI_Index!$B$112/Movies!P4717)</f>
        <v>48200943.887352787</v>
      </c>
    </row>
    <row r="4718" spans="1:17" hidden="1" x14ac:dyDescent="0.25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 s="3">
        <v>3942254</v>
      </c>
      <c r="N4718" t="s">
        <v>10843</v>
      </c>
      <c r="O4718">
        <v>128</v>
      </c>
      <c r="P4718">
        <f>_xlfn.XLOOKUP(D:D,CPI_Index!E:E,CPI_Index!B:B)</f>
        <v>195.3</v>
      </c>
      <c r="Q4718" s="11">
        <f>M4718*(CPI_Index!$B$112/Movies!P4718)</f>
        <v>6150562.1802355349</v>
      </c>
    </row>
    <row r="4719" spans="1:17" hidden="1" x14ac:dyDescent="0.25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 s="3">
        <v>19000000</v>
      </c>
      <c r="M4719" s="3">
        <v>145166804</v>
      </c>
      <c r="N4719" t="s">
        <v>10875</v>
      </c>
      <c r="O4719">
        <v>119</v>
      </c>
      <c r="P4719">
        <f>_xlfn.XLOOKUP(D:D,CPI_Index!E:E,CPI_Index!B:B)</f>
        <v>195.3</v>
      </c>
      <c r="Q4719" s="11">
        <f>M4719*(CPI_Index!$B$112/Movies!P4719)</f>
        <v>226483999.89144903</v>
      </c>
    </row>
    <row r="4720" spans="1:17" hidden="1" x14ac:dyDescent="0.25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 s="3">
        <v>43000000</v>
      </c>
      <c r="M4720" s="3">
        <v>56995646</v>
      </c>
      <c r="N4720" t="s">
        <v>180</v>
      </c>
      <c r="O4720">
        <v>97</v>
      </c>
      <c r="P4720">
        <f>_xlfn.XLOOKUP(D:D,CPI_Index!E:E,CPI_Index!B:B)</f>
        <v>195.3</v>
      </c>
      <c r="Q4720" s="11">
        <f>M4720*(CPI_Index!$B$112/Movies!P4720)</f>
        <v>88922546.524321556</v>
      </c>
    </row>
    <row r="4721" spans="1:17" hidden="1" x14ac:dyDescent="0.25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 s="3">
        <v>60000000</v>
      </c>
      <c r="M4721" s="3">
        <v>58072119</v>
      </c>
      <c r="N4721" t="s">
        <v>14194</v>
      </c>
      <c r="O4721">
        <v>105</v>
      </c>
      <c r="P4721">
        <f>_xlfn.XLOOKUP(D:D,CPI_Index!E:E,CPI_Index!B:B)</f>
        <v>195.3</v>
      </c>
      <c r="Q4721" s="11">
        <f>M4721*(CPI_Index!$B$112/Movies!P4721)</f>
        <v>90602020.784946233</v>
      </c>
    </row>
    <row r="4722" spans="1:17" hidden="1" x14ac:dyDescent="0.25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 s="3">
        <v>75000000</v>
      </c>
      <c r="M4722" s="3">
        <v>142400065</v>
      </c>
      <c r="N4722" t="s">
        <v>31</v>
      </c>
      <c r="O4722">
        <v>129</v>
      </c>
      <c r="P4722">
        <f>_xlfn.XLOOKUP(D:D,CPI_Index!E:E,CPI_Index!B:B)</f>
        <v>195.3</v>
      </c>
      <c r="Q4722" s="11">
        <f>M4722*(CPI_Index!$B$112/Movies!P4722)</f>
        <v>222167433.71991807</v>
      </c>
    </row>
    <row r="4723" spans="1:17" hidden="1" x14ac:dyDescent="0.25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 s="3">
        <v>60000000</v>
      </c>
      <c r="M4723" s="3">
        <v>130154568</v>
      </c>
      <c r="N4723" t="s">
        <v>180</v>
      </c>
      <c r="O4723">
        <v>94</v>
      </c>
      <c r="P4723">
        <f>_xlfn.XLOOKUP(D:D,CPI_Index!E:E,CPI_Index!B:B)</f>
        <v>195.3</v>
      </c>
      <c r="Q4723" s="11">
        <f>M4723*(CPI_Index!$B$112/Movies!P4723)</f>
        <v>203062451.96927801</v>
      </c>
    </row>
    <row r="4724" spans="1:17" hidden="1" x14ac:dyDescent="0.25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 s="3">
        <v>62000000</v>
      </c>
      <c r="M4724" s="3">
        <v>53321673</v>
      </c>
      <c r="N4724" t="s">
        <v>44</v>
      </c>
      <c r="O4724">
        <v>93</v>
      </c>
      <c r="P4724">
        <f>_xlfn.XLOOKUP(D:D,CPI_Index!E:E,CPI_Index!B:B)</f>
        <v>195.3</v>
      </c>
      <c r="Q4724" s="11">
        <f>M4724*(CPI_Index!$B$112/Movies!P4724)</f>
        <v>83190546.662058368</v>
      </c>
    </row>
    <row r="4725" spans="1:17" hidden="1" x14ac:dyDescent="0.25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 s="3">
        <v>84000000</v>
      </c>
      <c r="M4725" s="3">
        <v>59981548</v>
      </c>
      <c r="N4725" t="s">
        <v>2026</v>
      </c>
      <c r="O4725">
        <v>94</v>
      </c>
      <c r="P4725">
        <f>_xlfn.XLOOKUP(D:D,CPI_Index!E:E,CPI_Index!B:B)</f>
        <v>195.3</v>
      </c>
      <c r="Q4725" s="11">
        <f>M4725*(CPI_Index!$B$112/Movies!P4725)</f>
        <v>93581042.885816693</v>
      </c>
    </row>
    <row r="4726" spans="1:17" hidden="1" x14ac:dyDescent="0.25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 s="3">
        <v>70000000</v>
      </c>
      <c r="M4726" s="3">
        <v>88933562</v>
      </c>
      <c r="N4726" t="s">
        <v>23</v>
      </c>
      <c r="O4726">
        <v>97</v>
      </c>
      <c r="P4726">
        <f>_xlfn.XLOOKUP(D:D,CPI_Index!E:E,CPI_Index!B:B)</f>
        <v>195.3</v>
      </c>
      <c r="Q4726" s="11">
        <f>M4726*(CPI_Index!$B$112/Movies!P4726)</f>
        <v>138750928.52739376</v>
      </c>
    </row>
    <row r="4727" spans="1:17" hidden="1" x14ac:dyDescent="0.25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 s="3">
        <v>45000000</v>
      </c>
      <c r="M4727" s="3">
        <v>38075318</v>
      </c>
      <c r="N4727" t="s">
        <v>61</v>
      </c>
      <c r="O4727">
        <v>134</v>
      </c>
      <c r="P4727">
        <f>_xlfn.XLOOKUP(D:D,CPI_Index!E:E,CPI_Index!B:B)</f>
        <v>195.3</v>
      </c>
      <c r="Q4727" s="11">
        <f>M4727*(CPI_Index!$B$112/Movies!P4727)</f>
        <v>59403734.739375316</v>
      </c>
    </row>
    <row r="4728" spans="1:17" hidden="1" x14ac:dyDescent="0.25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 s="3">
        <v>40442443</v>
      </c>
      <c r="N4728" t="s">
        <v>14209</v>
      </c>
      <c r="O4728">
        <v>94</v>
      </c>
      <c r="P4728">
        <f>_xlfn.XLOOKUP(D:D,CPI_Index!E:E,CPI_Index!B:B)</f>
        <v>195.3</v>
      </c>
      <c r="Q4728" s="11">
        <f>M4728*(CPI_Index!$B$112/Movies!P4728)</f>
        <v>63096837.593958005</v>
      </c>
    </row>
    <row r="4729" spans="1:17" hidden="1" x14ac:dyDescent="0.25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 s="3">
        <v>45000000</v>
      </c>
      <c r="M4729" s="3">
        <v>56070433</v>
      </c>
      <c r="N4729" t="s">
        <v>61</v>
      </c>
      <c r="O4729">
        <v>95</v>
      </c>
      <c r="P4729">
        <f>_xlfn.XLOOKUP(D:D,CPI_Index!E:E,CPI_Index!B:B)</f>
        <v>195.3</v>
      </c>
      <c r="Q4729" s="11">
        <f>M4729*(CPI_Index!$B$112/Movies!P4729)</f>
        <v>87479062.647721455</v>
      </c>
    </row>
    <row r="4730" spans="1:17" hidden="1" x14ac:dyDescent="0.25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 s="3">
        <v>30000000</v>
      </c>
      <c r="M4730" s="3">
        <v>33296457</v>
      </c>
      <c r="N4730" t="s">
        <v>10875</v>
      </c>
      <c r="O4730">
        <v>97</v>
      </c>
      <c r="P4730">
        <f>_xlfn.XLOOKUP(D:D,CPI_Index!E:E,CPI_Index!B:B)</f>
        <v>195.3</v>
      </c>
      <c r="Q4730" s="11">
        <f>M4730*(CPI_Index!$B$112/Movies!P4730)</f>
        <v>51947928.560675882</v>
      </c>
    </row>
    <row r="4731" spans="1:17" hidden="1" x14ac:dyDescent="0.25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 s="3">
        <v>23834149</v>
      </c>
      <c r="N4731" t="s">
        <v>12590</v>
      </c>
      <c r="O4731">
        <v>115</v>
      </c>
      <c r="P4731">
        <f>_xlfn.XLOOKUP(D:D,CPI_Index!E:E,CPI_Index!B:B)</f>
        <v>195.3</v>
      </c>
      <c r="Q4731" s="11">
        <f>M4731*(CPI_Index!$B$112/Movies!P4731)</f>
        <v>37185177.676907316</v>
      </c>
    </row>
    <row r="4732" spans="1:17" hidden="1" x14ac:dyDescent="0.25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 s="3">
        <v>10000000</v>
      </c>
      <c r="M4732" s="3">
        <v>47329961</v>
      </c>
      <c r="N4732" t="s">
        <v>12695</v>
      </c>
      <c r="O4732">
        <v>106</v>
      </c>
      <c r="P4732">
        <f>_xlfn.XLOOKUP(D:D,CPI_Index!E:E,CPI_Index!B:B)</f>
        <v>195.3</v>
      </c>
      <c r="Q4732" s="11">
        <f>M4732*(CPI_Index!$B$112/Movies!P4732)</f>
        <v>73842494.197132617</v>
      </c>
    </row>
    <row r="4733" spans="1:17" hidden="1" x14ac:dyDescent="0.25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 s="3">
        <v>100000000</v>
      </c>
      <c r="M4733" s="3">
        <v>204681899</v>
      </c>
      <c r="N4733" t="s">
        <v>31</v>
      </c>
      <c r="O4733">
        <v>90</v>
      </c>
      <c r="P4733">
        <f>_xlfn.XLOOKUP(D:D,CPI_Index!E:E,CPI_Index!B:B)</f>
        <v>195.3</v>
      </c>
      <c r="Q4733" s="11">
        <f>M4733*(CPI_Index!$B$112/Movies!P4733)</f>
        <v>319337299.66871476</v>
      </c>
    </row>
    <row r="4734" spans="1:17" hidden="1" x14ac:dyDescent="0.25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 s="3">
        <v>7900000</v>
      </c>
      <c r="M4734" s="3">
        <v>2635305</v>
      </c>
      <c r="N4734" t="s">
        <v>6564</v>
      </c>
      <c r="O4734">
        <v>90</v>
      </c>
      <c r="P4734">
        <f>_xlfn.XLOOKUP(D:D,CPI_Index!E:E,CPI_Index!B:B)</f>
        <v>195.3</v>
      </c>
      <c r="Q4734" s="11">
        <f>M4734*(CPI_Index!$B$112/Movies!P4734)</f>
        <v>4111507.5960061443</v>
      </c>
    </row>
    <row r="4735" spans="1:17" hidden="1" x14ac:dyDescent="0.25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 s="3">
        <v>18000000</v>
      </c>
      <c r="M4735" s="3">
        <v>92884429</v>
      </c>
      <c r="N4735" t="s">
        <v>14221</v>
      </c>
      <c r="O4735">
        <v>103</v>
      </c>
      <c r="P4735">
        <f>_xlfn.XLOOKUP(D:D,CPI_Index!E:E,CPI_Index!B:B)</f>
        <v>195.3</v>
      </c>
      <c r="Q4735" s="11">
        <f>M4735*(CPI_Index!$B$112/Movies!P4735)</f>
        <v>144914928.39887351</v>
      </c>
    </row>
    <row r="4736" spans="1:17" hidden="1" x14ac:dyDescent="0.25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 s="3">
        <v>58000000</v>
      </c>
      <c r="M4736" s="3">
        <v>102854431</v>
      </c>
      <c r="N4736" t="s">
        <v>9686</v>
      </c>
      <c r="O4736">
        <v>95</v>
      </c>
      <c r="P4736">
        <f>_xlfn.XLOOKUP(D:D,CPI_Index!E:E,CPI_Index!B:B)</f>
        <v>195.3</v>
      </c>
      <c r="Q4736" s="11">
        <f>M4736*(CPI_Index!$B$112/Movies!P4736)</f>
        <v>160469765.10855094</v>
      </c>
    </row>
    <row r="4737" spans="1:17" hidden="1" x14ac:dyDescent="0.25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 s="3">
        <v>7000000</v>
      </c>
      <c r="M4737" s="3">
        <v>49327405</v>
      </c>
      <c r="N4737" t="s">
        <v>80</v>
      </c>
      <c r="O4737">
        <v>114</v>
      </c>
      <c r="P4737">
        <f>_xlfn.XLOOKUP(D:D,CPI_Index!E:E,CPI_Index!B:B)</f>
        <v>195.3</v>
      </c>
      <c r="Q4737" s="11">
        <f>M4737*(CPI_Index!$B$112/Movies!P4737)</f>
        <v>76958834.119303629</v>
      </c>
    </row>
    <row r="4738" spans="1:17" hidden="1" x14ac:dyDescent="0.25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 s="3">
        <v>43000000</v>
      </c>
      <c r="M4738" s="3">
        <v>93983911</v>
      </c>
      <c r="N4738" t="s">
        <v>61</v>
      </c>
      <c r="O4738">
        <v>104</v>
      </c>
      <c r="P4738">
        <f>_xlfn.XLOOKUP(D:D,CPI_Index!E:E,CPI_Index!B:B)</f>
        <v>195.3</v>
      </c>
      <c r="Q4738" s="11">
        <f>M4738*(CPI_Index!$B$112/Movies!P4738)</f>
        <v>146630300.46953404</v>
      </c>
    </row>
    <row r="4739" spans="1:17" hidden="1" x14ac:dyDescent="0.25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 s="3">
        <v>1500000</v>
      </c>
      <c r="M4739" s="3">
        <v>11098131</v>
      </c>
      <c r="N4739" t="s">
        <v>12330</v>
      </c>
      <c r="O4739">
        <v>81</v>
      </c>
      <c r="P4739">
        <f>_xlfn.XLOOKUP(D:D,CPI_Index!E:E,CPI_Index!B:B)</f>
        <v>195.3</v>
      </c>
      <c r="Q4739" s="11">
        <f>M4739*(CPI_Index!$B$112/Movies!P4739)</f>
        <v>17314902.794162825</v>
      </c>
    </row>
    <row r="4740" spans="1:17" hidden="1" x14ac:dyDescent="0.25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 s="3">
        <v>15000000</v>
      </c>
      <c r="M4740" s="3">
        <v>47074133</v>
      </c>
      <c r="N4740" t="s">
        <v>61</v>
      </c>
      <c r="O4740">
        <v>93</v>
      </c>
      <c r="P4740">
        <f>_xlfn.XLOOKUP(D:D,CPI_Index!E:E,CPI_Index!B:B)</f>
        <v>195.3</v>
      </c>
      <c r="Q4740" s="11">
        <f>M4740*(CPI_Index!$B$112/Movies!P4740)</f>
        <v>73443360.599590376</v>
      </c>
    </row>
    <row r="4741" spans="1:17" hidden="1" x14ac:dyDescent="0.25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 s="3">
        <v>40000000</v>
      </c>
      <c r="M4741" s="3">
        <v>21577624</v>
      </c>
      <c r="N4741" t="s">
        <v>11855</v>
      </c>
      <c r="O4741">
        <v>100</v>
      </c>
      <c r="P4741">
        <f>_xlfn.XLOOKUP(D:D,CPI_Index!E:E,CPI_Index!B:B)</f>
        <v>195.3</v>
      </c>
      <c r="Q4741" s="11">
        <f>M4741*(CPI_Index!$B$112/Movies!P4741)</f>
        <v>33664628.944188423</v>
      </c>
    </row>
    <row r="4742" spans="1:17" hidden="1" x14ac:dyDescent="0.25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 s="3">
        <v>45000000</v>
      </c>
      <c r="M4742" s="3">
        <v>52164016</v>
      </c>
      <c r="N4742" t="s">
        <v>44</v>
      </c>
      <c r="O4742">
        <v>123</v>
      </c>
      <c r="P4742">
        <f>_xlfn.XLOOKUP(D:D,CPI_Index!E:E,CPI_Index!B:B)</f>
        <v>195.3</v>
      </c>
      <c r="Q4742" s="11">
        <f>M4742*(CPI_Index!$B$112/Movies!P4742)</f>
        <v>81384412.05939579</v>
      </c>
    </row>
    <row r="4743" spans="1:17" hidden="1" x14ac:dyDescent="0.25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 s="3">
        <v>150000000</v>
      </c>
      <c r="M4743" s="3">
        <v>314432837</v>
      </c>
      <c r="N4743" t="s">
        <v>1724</v>
      </c>
      <c r="O4743">
        <v>81</v>
      </c>
      <c r="P4743">
        <f>_xlfn.XLOOKUP(D:D,CPI_Index!E:E,CPI_Index!B:B)</f>
        <v>195.3</v>
      </c>
      <c r="Q4743" s="11">
        <f>M4743*(CPI_Index!$B$112/Movies!P4743)</f>
        <v>490566745.69329232</v>
      </c>
    </row>
    <row r="4744" spans="1:17" hidden="1" x14ac:dyDescent="0.25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 s="3">
        <v>43000000</v>
      </c>
      <c r="M4744" s="3">
        <v>155457327</v>
      </c>
      <c r="N4744" t="s">
        <v>2026</v>
      </c>
      <c r="O4744">
        <v>101</v>
      </c>
      <c r="P4744">
        <f>_xlfn.XLOOKUP(D:D,CPI_Index!E:E,CPI_Index!B:B)</f>
        <v>195.3</v>
      </c>
      <c r="Q4744" s="11">
        <f>M4744*(CPI_Index!$B$112/Movies!P4744)</f>
        <v>242538901.87864822</v>
      </c>
    </row>
    <row r="4745" spans="1:17" hidden="1" x14ac:dyDescent="0.25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 s="3">
        <v>50000000</v>
      </c>
      <c r="M4745" s="3">
        <v>22984628</v>
      </c>
      <c r="N4745" t="s">
        <v>2026</v>
      </c>
      <c r="O4745">
        <v>127</v>
      </c>
      <c r="P4745">
        <f>_xlfn.XLOOKUP(D:D,CPI_Index!E:E,CPI_Index!B:B)</f>
        <v>195.3</v>
      </c>
      <c r="Q4745" s="11">
        <f>M4745*(CPI_Index!$B$112/Movies!P4745)</f>
        <v>35859785.722478233</v>
      </c>
    </row>
    <row r="4746" spans="1:17" hidden="1" x14ac:dyDescent="0.25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 s="3">
        <v>50000000</v>
      </c>
      <c r="M4746" s="3">
        <v>163995949</v>
      </c>
      <c r="N4746" t="s">
        <v>9686</v>
      </c>
      <c r="O4746">
        <v>110</v>
      </c>
      <c r="P4746">
        <f>_xlfn.XLOOKUP(D:D,CPI_Index!E:E,CPI_Index!B:B)</f>
        <v>195.3</v>
      </c>
      <c r="Q4746" s="11">
        <f>M4746*(CPI_Index!$B$112/Movies!P4746)</f>
        <v>255860551.25601637</v>
      </c>
    </row>
    <row r="4747" spans="1:17" hidden="1" x14ac:dyDescent="0.25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 s="3">
        <v>20361</v>
      </c>
      <c r="N4747" t="s">
        <v>11070</v>
      </c>
      <c r="O4747">
        <v>92</v>
      </c>
      <c r="P4747">
        <f>_xlfn.XLOOKUP(D:D,CPI_Index!E:E,CPI_Index!B:B)</f>
        <v>195.3</v>
      </c>
      <c r="Q4747" s="11">
        <f>M4747*(CPI_Index!$B$112/Movies!P4747)</f>
        <v>31766.496159754221</v>
      </c>
    </row>
    <row r="4748" spans="1:17" hidden="1" x14ac:dyDescent="0.25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 s="3">
        <v>22000000</v>
      </c>
      <c r="M4748" s="3">
        <v>45109561</v>
      </c>
      <c r="N4748" t="s">
        <v>31</v>
      </c>
      <c r="O4748">
        <v>83</v>
      </c>
      <c r="P4748">
        <f>_xlfn.XLOOKUP(D:D,CPI_Index!E:E,CPI_Index!B:B)</f>
        <v>195.3</v>
      </c>
      <c r="Q4748" s="11">
        <f>M4748*(CPI_Index!$B$112/Movies!P4748)</f>
        <v>70378306.383512542</v>
      </c>
    </row>
    <row r="4749" spans="1:17" hidden="1" x14ac:dyDescent="0.25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 s="3">
        <v>2000000</v>
      </c>
      <c r="M4749" s="3">
        <v>5969708</v>
      </c>
      <c r="N4749" t="s">
        <v>14152</v>
      </c>
      <c r="O4749">
        <v>116</v>
      </c>
      <c r="P4749">
        <f>_xlfn.XLOOKUP(D:D,CPI_Index!E:E,CPI_Index!B:B)</f>
        <v>195.3</v>
      </c>
      <c r="Q4749" s="11">
        <f>M4749*(CPI_Index!$B$112/Movies!P4749)</f>
        <v>9313722.6195596512</v>
      </c>
    </row>
    <row r="4750" spans="1:17" hidden="1" x14ac:dyDescent="0.25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 s="3">
        <v>5500000</v>
      </c>
      <c r="M4750" s="3">
        <v>50652203</v>
      </c>
      <c r="N4750" t="s">
        <v>14256</v>
      </c>
      <c r="O4750">
        <v>116</v>
      </c>
      <c r="P4750">
        <f>_xlfn.XLOOKUP(D:D,CPI_Index!E:E,CPI_Index!B:B)</f>
        <v>195.3</v>
      </c>
      <c r="Q4750" s="11">
        <f>M4750*(CPI_Index!$B$112/Movies!P4750)</f>
        <v>79025736.068100348</v>
      </c>
    </row>
    <row r="4751" spans="1:17" hidden="1" x14ac:dyDescent="0.25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 s="3">
        <v>50000000</v>
      </c>
      <c r="M4751" s="3">
        <v>144146816</v>
      </c>
      <c r="N4751" t="s">
        <v>1724</v>
      </c>
      <c r="O4751">
        <v>101</v>
      </c>
      <c r="P4751">
        <f>_xlfn.XLOOKUP(D:D,CPI_Index!E:E,CPI_Index!B:B)</f>
        <v>195.3</v>
      </c>
      <c r="Q4751" s="11">
        <f>M4751*(CPI_Index!$B$112/Movies!P4751)</f>
        <v>224892651.48591909</v>
      </c>
    </row>
    <row r="4752" spans="1:17" hidden="1" x14ac:dyDescent="0.25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 s="3">
        <v>30000000</v>
      </c>
      <c r="M4752" s="3">
        <v>194137091</v>
      </c>
      <c r="N4752" t="s">
        <v>11299</v>
      </c>
      <c r="O4752">
        <v>85</v>
      </c>
      <c r="P4752">
        <f>_xlfn.XLOOKUP(D:D,CPI_Index!E:E,CPI_Index!B:B)</f>
        <v>195.3</v>
      </c>
      <c r="Q4752" s="11">
        <f>M4752*(CPI_Index!$B$112/Movies!P4752)</f>
        <v>302885671.41679466</v>
      </c>
    </row>
    <row r="4753" spans="1:17" hidden="1" x14ac:dyDescent="0.25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 s="3">
        <v>37691644</v>
      </c>
      <c r="N4753" t="s">
        <v>2092</v>
      </c>
      <c r="O4753">
        <v>112</v>
      </c>
      <c r="P4753">
        <f>_xlfn.XLOOKUP(D:D,CPI_Index!E:E,CPI_Index!B:B)</f>
        <v>195.3</v>
      </c>
      <c r="Q4753" s="11">
        <f>M4753*(CPI_Index!$B$112/Movies!P4753)</f>
        <v>58805140.434203789</v>
      </c>
    </row>
    <row r="4754" spans="1:17" hidden="1" x14ac:dyDescent="0.25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 s="3">
        <v>29000000</v>
      </c>
      <c r="M4754" s="3">
        <v>21733230</v>
      </c>
      <c r="N4754" t="s">
        <v>13325</v>
      </c>
      <c r="O4754">
        <v>103</v>
      </c>
      <c r="P4754">
        <f>_xlfn.XLOOKUP(D:D,CPI_Index!E:E,CPI_Index!B:B)</f>
        <v>195.3</v>
      </c>
      <c r="Q4754" s="11">
        <f>M4754*(CPI_Index!$B$112/Movies!P4754)</f>
        <v>33907399.800307214</v>
      </c>
    </row>
    <row r="4755" spans="1:17" hidden="1" x14ac:dyDescent="0.25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 s="3">
        <v>15000000</v>
      </c>
      <c r="M4755" s="3">
        <v>47096206</v>
      </c>
      <c r="N4755" t="s">
        <v>12457</v>
      </c>
      <c r="O4755">
        <v>90</v>
      </c>
      <c r="P4755">
        <f>_xlfn.XLOOKUP(D:D,CPI_Index!E:E,CPI_Index!B:B)</f>
        <v>195.3</v>
      </c>
      <c r="Q4755" s="11">
        <f>M4755*(CPI_Index!$B$112/Movies!P4755)</f>
        <v>73477798.096262157</v>
      </c>
    </row>
    <row r="4756" spans="1:17" hidden="1" x14ac:dyDescent="0.25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 s="3">
        <v>6500000</v>
      </c>
      <c r="M4756" s="3">
        <v>39323027</v>
      </c>
      <c r="N4756" t="s">
        <v>14271</v>
      </c>
      <c r="O4756">
        <v>92</v>
      </c>
      <c r="P4756">
        <f>_xlfn.XLOOKUP(D:D,CPI_Index!E:E,CPI_Index!B:B)</f>
        <v>195.3</v>
      </c>
      <c r="Q4756" s="11">
        <f>M4756*(CPI_Index!$B$112/Movies!P4756)</f>
        <v>61350365.217101887</v>
      </c>
    </row>
    <row r="4757" spans="1:17" hidden="1" x14ac:dyDescent="0.25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 s="3">
        <v>30000000</v>
      </c>
      <c r="M4757" s="3">
        <v>127369981</v>
      </c>
      <c r="N4757" t="s">
        <v>180</v>
      </c>
      <c r="O4757">
        <v>101</v>
      </c>
      <c r="P4757">
        <f>_xlfn.XLOOKUP(D:D,CPI_Index!E:E,CPI_Index!B:B)</f>
        <v>195.3</v>
      </c>
      <c r="Q4757" s="11">
        <f>M4757*(CPI_Index!$B$112/Movies!P4757)</f>
        <v>198718039.99334356</v>
      </c>
    </row>
    <row r="4758" spans="1:17" hidden="1" x14ac:dyDescent="0.25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 s="3">
        <v>38000000</v>
      </c>
      <c r="M4758" s="3">
        <v>29621722</v>
      </c>
      <c r="N4758" t="s">
        <v>8987</v>
      </c>
      <c r="O4758">
        <v>97</v>
      </c>
      <c r="P4758">
        <f>_xlfn.XLOOKUP(D:D,CPI_Index!E:E,CPI_Index!B:B)</f>
        <v>195.3</v>
      </c>
      <c r="Q4758" s="11">
        <f>M4758*(CPI_Index!$B$112/Movies!P4758)</f>
        <v>46214739.853558622</v>
      </c>
    </row>
    <row r="4759" spans="1:17" hidden="1" x14ac:dyDescent="0.25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 s="3">
        <v>45000000</v>
      </c>
      <c r="M4759" s="3">
        <v>101393569</v>
      </c>
      <c r="N4759" t="s">
        <v>5109</v>
      </c>
      <c r="O4759">
        <v>115</v>
      </c>
      <c r="P4759">
        <f>_xlfn.XLOOKUP(D:D,CPI_Index!E:E,CPI_Index!B:B)</f>
        <v>195.3</v>
      </c>
      <c r="Q4759" s="11">
        <f>M4759*(CPI_Index!$B$112/Movies!P4759)</f>
        <v>158190581.02560163</v>
      </c>
    </row>
    <row r="4760" spans="1:17" hidden="1" x14ac:dyDescent="0.25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 s="3">
        <v>35000000</v>
      </c>
      <c r="M4760" s="3">
        <v>34252847</v>
      </c>
      <c r="N4760" t="s">
        <v>44</v>
      </c>
      <c r="O4760">
        <v>113</v>
      </c>
      <c r="P4760">
        <f>_xlfn.XLOOKUP(D:D,CPI_Index!E:E,CPI_Index!B:B)</f>
        <v>195.3</v>
      </c>
      <c r="Q4760" s="11">
        <f>M4760*(CPI_Index!$B$112/Movies!P4760)</f>
        <v>53440053.665642597</v>
      </c>
    </row>
    <row r="4761" spans="1:17" hidden="1" x14ac:dyDescent="0.25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 s="3">
        <v>30000000</v>
      </c>
      <c r="M4761" s="3">
        <v>50605163</v>
      </c>
      <c r="N4761" t="s">
        <v>9109</v>
      </c>
      <c r="O4761">
        <v>104</v>
      </c>
      <c r="P4761">
        <f>_xlfn.XLOOKUP(D:D,CPI_Index!E:E,CPI_Index!B:B)</f>
        <v>195.3</v>
      </c>
      <c r="Q4761" s="11">
        <f>M4761*(CPI_Index!$B$112/Movies!P4761)</f>
        <v>78952345.960573465</v>
      </c>
    </row>
    <row r="4762" spans="1:17" hidden="1" x14ac:dyDescent="0.25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 s="3">
        <v>9950133</v>
      </c>
      <c r="N4762" t="s">
        <v>3744</v>
      </c>
      <c r="O4762">
        <v>107</v>
      </c>
      <c r="P4762">
        <f>_xlfn.XLOOKUP(D:D,CPI_Index!E:E,CPI_Index!B:B)</f>
        <v>195.3</v>
      </c>
      <c r="Q4762" s="11">
        <f>M4762*(CPI_Index!$B$112/Movies!P4762)</f>
        <v>15523837.814132104</v>
      </c>
    </row>
    <row r="4763" spans="1:17" hidden="1" x14ac:dyDescent="0.25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 s="3">
        <v>113000000</v>
      </c>
      <c r="M4763" s="3">
        <v>71022693</v>
      </c>
      <c r="N4763" t="s">
        <v>31</v>
      </c>
      <c r="O4763">
        <v>101</v>
      </c>
      <c r="P4763">
        <f>_xlfn.XLOOKUP(D:D,CPI_Index!E:E,CPI_Index!B:B)</f>
        <v>195.3</v>
      </c>
      <c r="Q4763" s="11">
        <f>M4763*(CPI_Index!$B$112/Movies!P4763)</f>
        <v>110807038.18279569</v>
      </c>
    </row>
    <row r="4764" spans="1:17" hidden="1" x14ac:dyDescent="0.25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 s="3">
        <v>50000000</v>
      </c>
      <c r="M4764" s="3">
        <v>93974620</v>
      </c>
      <c r="N4764" t="s">
        <v>23</v>
      </c>
      <c r="O4764">
        <v>128</v>
      </c>
      <c r="P4764">
        <f>_xlfn.XLOOKUP(D:D,CPI_Index!E:E,CPI_Index!B:B)</f>
        <v>195.3</v>
      </c>
      <c r="Q4764" s="11">
        <f>M4764*(CPI_Index!$B$112/Movies!P4764)</f>
        <v>146615804.98719916</v>
      </c>
    </row>
    <row r="4765" spans="1:17" hidden="1" x14ac:dyDescent="0.25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 s="3">
        <v>35000000</v>
      </c>
      <c r="M4765" s="3">
        <v>25211175</v>
      </c>
      <c r="N4765" t="s">
        <v>23</v>
      </c>
      <c r="O4765">
        <v>126</v>
      </c>
      <c r="P4765">
        <f>_xlfn.XLOOKUP(D:D,CPI_Index!E:E,CPI_Index!B:B)</f>
        <v>195.3</v>
      </c>
      <c r="Q4765" s="11">
        <f>M4765*(CPI_Index!$B$112/Movies!P4765)</f>
        <v>39333563.863287248</v>
      </c>
    </row>
    <row r="4766" spans="1:17" hidden="1" x14ac:dyDescent="0.25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 s="3">
        <v>22000000</v>
      </c>
      <c r="M4766" s="3">
        <v>57479076</v>
      </c>
      <c r="N4766" t="s">
        <v>14286</v>
      </c>
      <c r="O4766">
        <v>108</v>
      </c>
      <c r="P4766">
        <f>_xlfn.XLOOKUP(D:D,CPI_Index!E:E,CPI_Index!B:B)</f>
        <v>195.3</v>
      </c>
      <c r="Q4766" s="11">
        <f>M4766*(CPI_Index!$B$112/Movies!P4766)</f>
        <v>89676776.5345622</v>
      </c>
    </row>
    <row r="4767" spans="1:17" hidden="1" x14ac:dyDescent="0.25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 s="3">
        <v>2935242</v>
      </c>
      <c r="N4767" t="s">
        <v>80</v>
      </c>
      <c r="O4767">
        <v>105</v>
      </c>
      <c r="P4767">
        <f>_xlfn.XLOOKUP(D:D,CPI_Index!E:E,CPI_Index!B:B)</f>
        <v>195.3</v>
      </c>
      <c r="Q4767" s="11">
        <f>M4767*(CPI_Index!$B$112/Movies!P4767)</f>
        <v>4579458.4608294927</v>
      </c>
    </row>
    <row r="4768" spans="1:17" hidden="1" x14ac:dyDescent="0.25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 s="3">
        <v>10000000</v>
      </c>
      <c r="M4768" s="3">
        <v>19770475</v>
      </c>
      <c r="N4768" t="s">
        <v>61</v>
      </c>
      <c r="O4768">
        <v>100</v>
      </c>
      <c r="P4768">
        <f>_xlfn.XLOOKUP(D:D,CPI_Index!E:E,CPI_Index!B:B)</f>
        <v>195.3</v>
      </c>
      <c r="Q4768" s="11">
        <f>M4768*(CPI_Index!$B$112/Movies!P4768)</f>
        <v>30845180.401945721</v>
      </c>
    </row>
    <row r="4769" spans="1:17" hidden="1" x14ac:dyDescent="0.25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 s="3">
        <v>45000000</v>
      </c>
      <c r="M4769" s="3">
        <v>50871113</v>
      </c>
      <c r="N4769" t="s">
        <v>13654</v>
      </c>
      <c r="O4769">
        <v>103</v>
      </c>
      <c r="P4769">
        <f>_xlfn.XLOOKUP(D:D,CPI_Index!E:E,CPI_Index!B:B)</f>
        <v>195.3</v>
      </c>
      <c r="Q4769" s="11">
        <f>M4769*(CPI_Index!$B$112/Movies!P4769)</f>
        <v>79367271.536610335</v>
      </c>
    </row>
    <row r="4770" spans="1:17" hidden="1" x14ac:dyDescent="0.25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 s="3">
        <v>52000000</v>
      </c>
      <c r="M4770" s="3">
        <v>77663556</v>
      </c>
      <c r="N4770" t="s">
        <v>3744</v>
      </c>
      <c r="O4770">
        <v>113</v>
      </c>
      <c r="P4770">
        <f>_xlfn.XLOOKUP(D:D,CPI_Index!E:E,CPI_Index!B:B)</f>
        <v>195.3</v>
      </c>
      <c r="Q4770" s="11">
        <f>M4770*(CPI_Index!$B$112/Movies!P4770)</f>
        <v>121167872.57142857</v>
      </c>
    </row>
    <row r="4771" spans="1:17" hidden="1" x14ac:dyDescent="0.25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 s="3">
        <v>26000000</v>
      </c>
      <c r="M4771" s="3">
        <v>15431177</v>
      </c>
      <c r="N4771" t="s">
        <v>14297</v>
      </c>
      <c r="O4771">
        <v>120</v>
      </c>
      <c r="P4771">
        <f>_xlfn.XLOOKUP(D:D,CPI_Index!E:E,CPI_Index!B:B)</f>
        <v>195.3</v>
      </c>
      <c r="Q4771" s="11">
        <f>M4771*(CPI_Index!$B$112/Movies!P4771)</f>
        <v>24075164.525857653</v>
      </c>
    </row>
    <row r="4772" spans="1:17" hidden="1" x14ac:dyDescent="0.25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 s="3">
        <v>16197824</v>
      </c>
      <c r="N4772" t="s">
        <v>978</v>
      </c>
      <c r="O4772">
        <v>117</v>
      </c>
      <c r="P4772">
        <f>_xlfn.XLOOKUP(D:D,CPI_Index!E:E,CPI_Index!B:B)</f>
        <v>195.3</v>
      </c>
      <c r="Q4772" s="11">
        <f>M4772*(CPI_Index!$B$112/Movies!P4772)</f>
        <v>25271259.461341523</v>
      </c>
    </row>
    <row r="4773" spans="1:17" hidden="1" x14ac:dyDescent="0.25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 s="3">
        <v>40000000</v>
      </c>
      <c r="M4773" s="3">
        <v>46563961</v>
      </c>
      <c r="N4773" t="s">
        <v>14303</v>
      </c>
      <c r="O4773">
        <v>117</v>
      </c>
      <c r="P4773">
        <f>_xlfn.XLOOKUP(D:D,CPI_Index!E:E,CPI_Index!B:B)</f>
        <v>195.3</v>
      </c>
      <c r="Q4773" s="11">
        <f>M4773*(CPI_Index!$B$112/Movies!P4773)</f>
        <v>72647408.687660009</v>
      </c>
    </row>
    <row r="4774" spans="1:17" hidden="1" x14ac:dyDescent="0.25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 s="3">
        <v>85000000</v>
      </c>
      <c r="M4774" s="3">
        <v>131426169</v>
      </c>
      <c r="N4774" t="s">
        <v>31</v>
      </c>
      <c r="O4774">
        <v>102</v>
      </c>
      <c r="P4774">
        <f>_xlfn.XLOOKUP(D:D,CPI_Index!E:E,CPI_Index!B:B)</f>
        <v>195.3</v>
      </c>
      <c r="Q4774" s="11">
        <f>M4774*(CPI_Index!$B$112/Movies!P4774)</f>
        <v>205046357.88172042</v>
      </c>
    </row>
    <row r="4775" spans="1:17" hidden="1" x14ac:dyDescent="0.25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 s="3">
        <v>30000000</v>
      </c>
      <c r="M4775" s="3">
        <v>110013167</v>
      </c>
      <c r="N4775" t="s">
        <v>13868</v>
      </c>
      <c r="O4775">
        <v>80</v>
      </c>
      <c r="P4775">
        <f>_xlfn.XLOOKUP(D:D,CPI_Index!E:E,CPI_Index!B:B)</f>
        <v>195.3</v>
      </c>
      <c r="Q4775" s="11">
        <f>M4775*(CPI_Index!$B$112/Movies!P4775)</f>
        <v>171638566.23092678</v>
      </c>
    </row>
    <row r="4776" spans="1:17" hidden="1" x14ac:dyDescent="0.25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 s="3">
        <v>2421577</v>
      </c>
      <c r="N4776" t="s">
        <v>13288</v>
      </c>
      <c r="O4776">
        <v>94</v>
      </c>
      <c r="P4776">
        <f>_xlfn.XLOOKUP(D:D,CPI_Index!E:E,CPI_Index!B:B)</f>
        <v>195.3</v>
      </c>
      <c r="Q4776" s="11">
        <f>M4776*(CPI_Index!$B$112/Movies!P4776)</f>
        <v>3778056.8965693801</v>
      </c>
    </row>
    <row r="4777" spans="1:17" hidden="1" x14ac:dyDescent="0.25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 s="3">
        <v>25000000</v>
      </c>
      <c r="M4777" s="3">
        <v>3650275</v>
      </c>
      <c r="N4777" t="s">
        <v>13142</v>
      </c>
      <c r="O4777">
        <v>95</v>
      </c>
      <c r="P4777">
        <f>_xlfn.XLOOKUP(D:D,CPI_Index!E:E,CPI_Index!B:B)</f>
        <v>195.3</v>
      </c>
      <c r="Q4777" s="11">
        <f>M4777*(CPI_Index!$B$112/Movies!P4777)</f>
        <v>5695027.0993343573</v>
      </c>
    </row>
    <row r="4778" spans="1:17" hidden="1" x14ac:dyDescent="0.25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 s="3">
        <v>15000000</v>
      </c>
      <c r="M4778" s="3">
        <v>12045362</v>
      </c>
      <c r="N4778" t="s">
        <v>12251</v>
      </c>
      <c r="O4778">
        <v>121</v>
      </c>
      <c r="P4778">
        <f>_xlfn.XLOOKUP(D:D,CPI_Index!E:E,CPI_Index!B:B)</f>
        <v>195.3</v>
      </c>
      <c r="Q4778" s="11">
        <f>M4778*(CPI_Index!$B$112/Movies!P4778)</f>
        <v>18792738.358422939</v>
      </c>
    </row>
    <row r="4779" spans="1:17" hidden="1" x14ac:dyDescent="0.25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 s="3">
        <v>3200000</v>
      </c>
      <c r="M4779" s="3">
        <v>719135</v>
      </c>
      <c r="N4779" t="s">
        <v>8987</v>
      </c>
      <c r="O4779">
        <v>95</v>
      </c>
      <c r="P4779">
        <f>_xlfn.XLOOKUP(D:D,CPI_Index!E:E,CPI_Index!B:B)</f>
        <v>195.3</v>
      </c>
      <c r="Q4779" s="11">
        <f>M4779*(CPI_Index!$B$112/Movies!P4779)</f>
        <v>1121968.4306195595</v>
      </c>
    </row>
    <row r="4780" spans="1:17" hidden="1" x14ac:dyDescent="0.25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 s="3">
        <v>10000000</v>
      </c>
      <c r="M4780" s="3">
        <v>27610873</v>
      </c>
      <c r="N4780" t="s">
        <v>14324</v>
      </c>
      <c r="O4780">
        <v>118</v>
      </c>
      <c r="P4780">
        <f>_xlfn.XLOOKUP(D:D,CPI_Index!E:E,CPI_Index!B:B)</f>
        <v>195.3</v>
      </c>
      <c r="Q4780" s="11">
        <f>M4780*(CPI_Index!$B$112/Movies!P4780)</f>
        <v>43077485.934971832</v>
      </c>
    </row>
    <row r="4781" spans="1:17" hidden="1" x14ac:dyDescent="0.25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 s="3">
        <v>1778006</v>
      </c>
      <c r="N4781" t="s">
        <v>12886</v>
      </c>
      <c r="O4781">
        <v>91</v>
      </c>
      <c r="P4781">
        <f>_xlfn.XLOOKUP(D:D,CPI_Index!E:E,CPI_Index!B:B)</f>
        <v>195.3</v>
      </c>
      <c r="Q4781" s="11">
        <f>M4781*(CPI_Index!$B$112/Movies!P4781)</f>
        <v>2773980.6871479773</v>
      </c>
    </row>
    <row r="4782" spans="1:17" hidden="1" x14ac:dyDescent="0.25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 s="3">
        <v>30000000</v>
      </c>
      <c r="M4782" s="3">
        <v>1123136</v>
      </c>
      <c r="N4782" t="s">
        <v>10354</v>
      </c>
      <c r="O4782">
        <v>97</v>
      </c>
      <c r="P4782">
        <f>_xlfn.XLOOKUP(D:D,CPI_Index!E:E,CPI_Index!B:B)</f>
        <v>195.3</v>
      </c>
      <c r="Q4782" s="11">
        <f>M4782*(CPI_Index!$B$112/Movies!P4782)</f>
        <v>1752276.1863799281</v>
      </c>
    </row>
    <row r="4783" spans="1:17" hidden="1" x14ac:dyDescent="0.25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 s="3">
        <v>7000000</v>
      </c>
      <c r="M4783" s="3">
        <v>54641191</v>
      </c>
      <c r="N4783" t="s">
        <v>13610</v>
      </c>
      <c r="O4783">
        <v>93</v>
      </c>
      <c r="P4783">
        <f>_xlfn.XLOOKUP(D:D,CPI_Index!E:E,CPI_Index!B:B)</f>
        <v>195.3</v>
      </c>
      <c r="Q4783" s="11">
        <f>M4783*(CPI_Index!$B$112/Movies!P4783)</f>
        <v>85249210.945724517</v>
      </c>
    </row>
    <row r="4784" spans="1:17" hidden="1" x14ac:dyDescent="0.25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 s="3">
        <v>27645491</v>
      </c>
      <c r="N4784" t="s">
        <v>1724</v>
      </c>
      <c r="O4784">
        <v>98</v>
      </c>
      <c r="P4784">
        <f>_xlfn.XLOOKUP(D:D,CPI_Index!E:E,CPI_Index!B:B)</f>
        <v>195.3</v>
      </c>
      <c r="Q4784" s="11">
        <f>M4784*(CPI_Index!$B$112/Movies!P4784)</f>
        <v>43131495.687147975</v>
      </c>
    </row>
    <row r="4785" spans="1:17" hidden="1" x14ac:dyDescent="0.25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 s="3">
        <v>30000000</v>
      </c>
      <c r="M4785" s="3">
        <v>42886719</v>
      </c>
      <c r="N4785" t="s">
        <v>2092</v>
      </c>
      <c r="O4785">
        <v>107</v>
      </c>
      <c r="P4785">
        <f>_xlfn.XLOOKUP(D:D,CPI_Index!E:E,CPI_Index!B:B)</f>
        <v>195.3</v>
      </c>
      <c r="Q4785" s="11">
        <f>M4785*(CPI_Index!$B$112/Movies!P4785)</f>
        <v>66910308.649769582</v>
      </c>
    </row>
    <row r="4786" spans="1:17" hidden="1" x14ac:dyDescent="0.25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 s="3">
        <v>1000000</v>
      </c>
      <c r="M4786" s="3">
        <v>32586408</v>
      </c>
      <c r="N4786" t="s">
        <v>13654</v>
      </c>
      <c r="O4786">
        <v>90</v>
      </c>
      <c r="P4786">
        <f>_xlfn.XLOOKUP(D:D,CPI_Index!E:E,CPI_Index!B:B)</f>
        <v>195.3</v>
      </c>
      <c r="Q4786" s="11">
        <f>M4786*(CPI_Index!$B$112/Movies!P4786)</f>
        <v>50840135.778801844</v>
      </c>
    </row>
    <row r="4787" spans="1:17" hidden="1" x14ac:dyDescent="0.25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 s="3">
        <v>20000000</v>
      </c>
      <c r="M4787" s="3">
        <v>5048693</v>
      </c>
      <c r="N4787" t="s">
        <v>13884</v>
      </c>
      <c r="O4787">
        <v>104</v>
      </c>
      <c r="P4787">
        <f>_xlfn.XLOOKUP(D:D,CPI_Index!E:E,CPI_Index!B:B)</f>
        <v>195.3</v>
      </c>
      <c r="Q4787" s="11">
        <f>M4787*(CPI_Index!$B$112/Movies!P4787)</f>
        <v>7876788.3108038912</v>
      </c>
    </row>
    <row r="4788" spans="1:17" hidden="1" x14ac:dyDescent="0.25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 s="3">
        <v>25000000</v>
      </c>
      <c r="M4788" s="3">
        <v>18299138</v>
      </c>
      <c r="N4788" t="s">
        <v>14344</v>
      </c>
      <c r="O4788">
        <v>127</v>
      </c>
      <c r="P4788">
        <f>_xlfn.XLOOKUP(D:D,CPI_Index!E:E,CPI_Index!B:B)</f>
        <v>195.3</v>
      </c>
      <c r="Q4788" s="11">
        <f>M4788*(CPI_Index!$B$112/Movies!P4788)</f>
        <v>28549653.602662567</v>
      </c>
    </row>
    <row r="4789" spans="1:17" hidden="1" x14ac:dyDescent="0.25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 s="3">
        <v>135000000</v>
      </c>
      <c r="M4789" s="3">
        <v>79268322</v>
      </c>
      <c r="N4789" t="s">
        <v>31</v>
      </c>
      <c r="O4789">
        <v>121</v>
      </c>
      <c r="P4789">
        <f>_xlfn.XLOOKUP(D:D,CPI_Index!E:E,CPI_Index!B:B)</f>
        <v>195.3</v>
      </c>
      <c r="Q4789" s="11">
        <f>M4789*(CPI_Index!$B$112/Movies!P4789)</f>
        <v>123671570.47311828</v>
      </c>
    </row>
    <row r="4790" spans="1:17" hidden="1" x14ac:dyDescent="0.25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 s="3">
        <v>2800000</v>
      </c>
      <c r="M4790" s="3">
        <v>23563727</v>
      </c>
      <c r="N4790" t="s">
        <v>14350</v>
      </c>
      <c r="O4790">
        <v>116</v>
      </c>
      <c r="P4790">
        <f>_xlfn.XLOOKUP(D:D,CPI_Index!E:E,CPI_Index!B:B)</f>
        <v>195.3</v>
      </c>
      <c r="Q4790" s="11">
        <f>M4790*(CPI_Index!$B$112/Movies!P4790)</f>
        <v>36763275.048131078</v>
      </c>
    </row>
    <row r="4791" spans="1:17" hidden="1" x14ac:dyDescent="0.25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 s="3">
        <v>12500000</v>
      </c>
      <c r="M4791" s="3">
        <v>17356268</v>
      </c>
      <c r="N4791" t="s">
        <v>14353</v>
      </c>
      <c r="O4791">
        <v>96</v>
      </c>
      <c r="P4791">
        <f>_xlfn.XLOOKUP(D:D,CPI_Index!E:E,CPI_Index!B:B)</f>
        <v>195.3</v>
      </c>
      <c r="Q4791" s="11">
        <f>M4791*(CPI_Index!$B$112/Movies!P4791)</f>
        <v>27078621.912954427</v>
      </c>
    </row>
    <row r="4792" spans="1:17" hidden="1" x14ac:dyDescent="0.25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 s="3">
        <v>83697473</v>
      </c>
      <c r="N4792" t="s">
        <v>9109</v>
      </c>
      <c r="O4792">
        <v>130</v>
      </c>
      <c r="P4792">
        <f>_xlfn.XLOOKUP(D:D,CPI_Index!E:E,CPI_Index!B:B)</f>
        <v>195.3</v>
      </c>
      <c r="Q4792" s="11">
        <f>M4792*(CPI_Index!$B$112/Movies!P4792)</f>
        <v>130581771.7516641</v>
      </c>
    </row>
    <row r="4793" spans="1:17" hidden="1" x14ac:dyDescent="0.25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 s="3">
        <v>18000000</v>
      </c>
      <c r="M4793" s="3">
        <v>46201432</v>
      </c>
      <c r="N4793" t="s">
        <v>11855</v>
      </c>
      <c r="O4793">
        <v>100</v>
      </c>
      <c r="P4793">
        <f>_xlfn.XLOOKUP(D:D,CPI_Index!E:E,CPI_Index!B:B)</f>
        <v>195.3</v>
      </c>
      <c r="Q4793" s="11">
        <f>M4793*(CPI_Index!$B$112/Movies!P4793)</f>
        <v>72081804.047107011</v>
      </c>
    </row>
    <row r="4794" spans="1:17" hidden="1" x14ac:dyDescent="0.25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 s="3">
        <v>14000000</v>
      </c>
      <c r="M4794" s="3">
        <v>33589427</v>
      </c>
      <c r="N4794" t="s">
        <v>180</v>
      </c>
      <c r="O4794">
        <v>106</v>
      </c>
      <c r="P4794">
        <f>_xlfn.XLOOKUP(D:D,CPI_Index!E:E,CPI_Index!B:B)</f>
        <v>195.3</v>
      </c>
      <c r="Q4794" s="11">
        <f>M4794*(CPI_Index!$B$112/Movies!P4794)</f>
        <v>52405009.763952889</v>
      </c>
    </row>
    <row r="4795" spans="1:17" hidden="1" x14ac:dyDescent="0.25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 s="3">
        <v>25000000</v>
      </c>
      <c r="M4795" s="3">
        <v>3487678</v>
      </c>
      <c r="N4795" t="s">
        <v>14362</v>
      </c>
      <c r="O4795">
        <v>107</v>
      </c>
      <c r="P4795">
        <f>_xlfn.XLOOKUP(D:D,CPI_Index!E:E,CPI_Index!B:B)</f>
        <v>195.3</v>
      </c>
      <c r="Q4795" s="11">
        <f>M4795*(CPI_Index!$B$112/Movies!P4795)</f>
        <v>5441349.137736815</v>
      </c>
    </row>
    <row r="4796" spans="1:17" hidden="1" x14ac:dyDescent="0.25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 s="3">
        <v>30000000</v>
      </c>
      <c r="M4796" s="3">
        <v>58231520</v>
      </c>
      <c r="N4796" t="s">
        <v>23</v>
      </c>
      <c r="O4796">
        <v>98</v>
      </c>
      <c r="P4796">
        <f>_xlfn.XLOOKUP(D:D,CPI_Index!E:E,CPI_Index!B:B)</f>
        <v>195.3</v>
      </c>
      <c r="Q4796" s="11">
        <f>M4796*(CPI_Index!$B$112/Movies!P4796)</f>
        <v>90850712.462877616</v>
      </c>
    </row>
    <row r="4797" spans="1:17" hidden="1" x14ac:dyDescent="0.25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 s="3">
        <v>35000000</v>
      </c>
      <c r="M4797" s="3">
        <v>103121466</v>
      </c>
      <c r="N4797" t="s">
        <v>31</v>
      </c>
      <c r="O4797">
        <v>105</v>
      </c>
      <c r="P4797">
        <f>_xlfn.XLOOKUP(D:D,CPI_Index!E:E,CPI_Index!B:B)</f>
        <v>195.3</v>
      </c>
      <c r="Q4797" s="11">
        <f>M4797*(CPI_Index!$B$112/Movies!P4797)</f>
        <v>160886383.46236557</v>
      </c>
    </row>
    <row r="4798" spans="1:17" hidden="1" x14ac:dyDescent="0.25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 s="3">
        <v>1500000</v>
      </c>
      <c r="M4798" s="3">
        <v>916051</v>
      </c>
      <c r="N4798" t="s">
        <v>12277</v>
      </c>
      <c r="O4798">
        <v>112</v>
      </c>
      <c r="P4798">
        <f>_xlfn.XLOOKUP(D:D,CPI_Index!E:E,CPI_Index!B:B)</f>
        <v>195.3</v>
      </c>
      <c r="Q4798" s="11">
        <f>M4798*(CPI_Index!$B$112/Movies!P4798)</f>
        <v>1429189.6554019456</v>
      </c>
    </row>
    <row r="4799" spans="1:17" hidden="1" x14ac:dyDescent="0.25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 s="3">
        <v>50000000</v>
      </c>
      <c r="M4799" s="3">
        <v>8483797</v>
      </c>
      <c r="N4799" t="s">
        <v>8625</v>
      </c>
      <c r="O4799">
        <v>99</v>
      </c>
      <c r="P4799">
        <f>_xlfn.XLOOKUP(D:D,CPI_Index!E:E,CPI_Index!B:B)</f>
        <v>195.3</v>
      </c>
      <c r="Q4799" s="11">
        <f>M4799*(CPI_Index!$B$112/Movies!P4799)</f>
        <v>13236113.394265233</v>
      </c>
    </row>
    <row r="4800" spans="1:17" hidden="1" x14ac:dyDescent="0.25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 s="3">
        <v>80000000</v>
      </c>
      <c r="M4800" s="3">
        <v>10777375</v>
      </c>
      <c r="N4800" t="s">
        <v>3744</v>
      </c>
      <c r="O4800">
        <v>132</v>
      </c>
      <c r="P4800">
        <f>_xlfn.XLOOKUP(D:D,CPI_Index!E:E,CPI_Index!B:B)</f>
        <v>195.3</v>
      </c>
      <c r="Q4800" s="11">
        <f>M4800*(CPI_Index!$B$112/Movies!P4800)</f>
        <v>16814470.878136199</v>
      </c>
    </row>
    <row r="4801" spans="1:17" hidden="1" x14ac:dyDescent="0.25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 s="3">
        <v>881779</v>
      </c>
      <c r="N4801" t="s">
        <v>8987</v>
      </c>
      <c r="O4801">
        <v>87</v>
      </c>
      <c r="P4801">
        <f>_xlfn.XLOOKUP(D:D,CPI_Index!E:E,CPI_Index!B:B)</f>
        <v>195.3</v>
      </c>
      <c r="Q4801" s="11">
        <f>M4801*(CPI_Index!$B$112/Movies!P4801)</f>
        <v>1375719.7199180746</v>
      </c>
    </row>
    <row r="4802" spans="1:17" hidden="1" x14ac:dyDescent="0.25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 s="3">
        <v>19300000</v>
      </c>
      <c r="M4802" s="3">
        <v>566611</v>
      </c>
      <c r="N4802" t="s">
        <v>1786</v>
      </c>
      <c r="O4802">
        <v>120</v>
      </c>
      <c r="P4802">
        <f>_xlfn.XLOOKUP(D:D,CPI_Index!E:E,CPI_Index!B:B)</f>
        <v>195.3</v>
      </c>
      <c r="Q4802" s="11">
        <f>M4802*(CPI_Index!$B$112/Movies!P4802)</f>
        <v>884005.99948796711</v>
      </c>
    </row>
    <row r="4803" spans="1:17" hidden="1" x14ac:dyDescent="0.25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 s="3">
        <v>17521290</v>
      </c>
      <c r="N4803" t="s">
        <v>14379</v>
      </c>
      <c r="O4803">
        <v>112</v>
      </c>
      <c r="P4803">
        <f>_xlfn.XLOOKUP(D:D,CPI_Index!E:E,CPI_Index!B:B)</f>
        <v>195.3</v>
      </c>
      <c r="Q4803" s="11">
        <f>M4803*(CPI_Index!$B$112/Movies!P4803)</f>
        <v>27336083.2718894</v>
      </c>
    </row>
    <row r="4804" spans="1:17" hidden="1" x14ac:dyDescent="0.25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 s="3">
        <v>20000000</v>
      </c>
      <c r="M4804" s="3">
        <v>12693645</v>
      </c>
      <c r="N4804" t="s">
        <v>14382</v>
      </c>
      <c r="O4804">
        <v>96</v>
      </c>
      <c r="P4804">
        <f>_xlfn.XLOOKUP(D:D,CPI_Index!E:E,CPI_Index!B:B)</f>
        <v>195.3</v>
      </c>
      <c r="Q4804" s="11">
        <f>M4804*(CPI_Index!$B$112/Movies!P4804)</f>
        <v>19804166.059907831</v>
      </c>
    </row>
    <row r="4805" spans="1:17" hidden="1" x14ac:dyDescent="0.25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 s="3">
        <v>14000000</v>
      </c>
      <c r="M4805" s="3">
        <v>29612137</v>
      </c>
      <c r="N4805" t="s">
        <v>14385</v>
      </c>
      <c r="O4805">
        <v>83</v>
      </c>
      <c r="P4805">
        <f>_xlfn.XLOOKUP(D:D,CPI_Index!E:E,CPI_Index!B:B)</f>
        <v>195.3</v>
      </c>
      <c r="Q4805" s="11">
        <f>M4805*(CPI_Index!$B$112/Movies!P4805)</f>
        <v>46199785.683051713</v>
      </c>
    </row>
    <row r="4806" spans="1:17" hidden="1" x14ac:dyDescent="0.25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 s="3">
        <v>16000000</v>
      </c>
      <c r="M4806" s="3">
        <v>3344431</v>
      </c>
      <c r="N4806" t="s">
        <v>14389</v>
      </c>
      <c r="O4806">
        <v>80</v>
      </c>
      <c r="P4806">
        <f>_xlfn.XLOOKUP(D:D,CPI_Index!E:E,CPI_Index!B:B)</f>
        <v>195.3</v>
      </c>
      <c r="Q4806" s="11">
        <f>M4806*(CPI_Index!$B$112/Movies!P4806)</f>
        <v>5217860.346646185</v>
      </c>
    </row>
    <row r="4807" spans="1:17" hidden="1" x14ac:dyDescent="0.25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 s="3">
        <v>60000000</v>
      </c>
      <c r="M4807" s="3">
        <v>42580321</v>
      </c>
      <c r="N4807" t="s">
        <v>12377</v>
      </c>
      <c r="O4807">
        <v>130</v>
      </c>
      <c r="P4807">
        <f>_xlfn.XLOOKUP(D:D,CPI_Index!E:E,CPI_Index!B:B)</f>
        <v>195.3</v>
      </c>
      <c r="Q4807" s="11">
        <f>M4807*(CPI_Index!$B$112/Movies!P4807)</f>
        <v>66432277.566308238</v>
      </c>
    </row>
    <row r="4808" spans="1:17" hidden="1" x14ac:dyDescent="0.25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 s="3">
        <v>10000000</v>
      </c>
      <c r="M4808" s="3">
        <v>91196419</v>
      </c>
      <c r="N4808" t="s">
        <v>61</v>
      </c>
      <c r="O4808">
        <v>101</v>
      </c>
      <c r="P4808">
        <f>_xlfn.XLOOKUP(D:D,CPI_Index!E:E,CPI_Index!B:B)</f>
        <v>195.3</v>
      </c>
      <c r="Q4808" s="11">
        <f>M4808*(CPI_Index!$B$112/Movies!P4808)</f>
        <v>142281356.21761391</v>
      </c>
    </row>
    <row r="4809" spans="1:17" hidden="1" x14ac:dyDescent="0.25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 s="3">
        <v>32000000</v>
      </c>
      <c r="M4809" s="3">
        <v>97918663</v>
      </c>
      <c r="N4809" t="s">
        <v>11855</v>
      </c>
      <c r="O4809">
        <v>95</v>
      </c>
      <c r="P4809">
        <f>_xlfn.XLOOKUP(D:D,CPI_Index!E:E,CPI_Index!B:B)</f>
        <v>195.3</v>
      </c>
      <c r="Q4809" s="11">
        <f>M4809*(CPI_Index!$B$112/Movies!P4809)</f>
        <v>152769158.30056322</v>
      </c>
    </row>
    <row r="4810" spans="1:17" hidden="1" x14ac:dyDescent="0.25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 s="3">
        <v>27165581</v>
      </c>
      <c r="N4810" t="s">
        <v>14399</v>
      </c>
      <c r="O4810">
        <v>111</v>
      </c>
      <c r="P4810">
        <f>_xlfn.XLOOKUP(D:D,CPI_Index!E:E,CPI_Index!B:B)</f>
        <v>195.3</v>
      </c>
      <c r="Q4810" s="11">
        <f>M4810*(CPI_Index!$B$112/Movies!P4810)</f>
        <v>42382757.453661032</v>
      </c>
    </row>
    <row r="4811" spans="1:17" hidden="1" x14ac:dyDescent="0.25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 s="3">
        <v>20000000</v>
      </c>
      <c r="M4811" s="3">
        <v>14189860</v>
      </c>
      <c r="N4811" t="s">
        <v>3744</v>
      </c>
      <c r="O4811">
        <v>100</v>
      </c>
      <c r="P4811">
        <f>_xlfn.XLOOKUP(D:D,CPI_Index!E:E,CPI_Index!B:B)</f>
        <v>195.3</v>
      </c>
      <c r="Q4811" s="11">
        <f>M4811*(CPI_Index!$B$112/Movies!P4811)</f>
        <v>22138506.615463387</v>
      </c>
    </row>
    <row r="4812" spans="1:17" hidden="1" x14ac:dyDescent="0.25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 s="3">
        <v>2456454</v>
      </c>
      <c r="N4812" t="s">
        <v>12886</v>
      </c>
      <c r="O4812">
        <v>97</v>
      </c>
      <c r="P4812">
        <f>_xlfn.XLOOKUP(D:D,CPI_Index!E:E,CPI_Index!B:B)</f>
        <v>195.3</v>
      </c>
      <c r="Q4812" s="11">
        <f>M4812*(CPI_Index!$B$112/Movies!P4812)</f>
        <v>3832470.7311827955</v>
      </c>
    </row>
    <row r="4813" spans="1:17" hidden="1" x14ac:dyDescent="0.25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 s="3">
        <v>30000000</v>
      </c>
      <c r="M4813" s="3">
        <v>90754475</v>
      </c>
      <c r="N4813" t="s">
        <v>11128</v>
      </c>
      <c r="O4813">
        <v>102</v>
      </c>
      <c r="P4813">
        <f>_xlfn.XLOOKUP(D:D,CPI_Index!E:E,CPI_Index!B:B)</f>
        <v>195.3</v>
      </c>
      <c r="Q4813" s="11">
        <f>M4813*(CPI_Index!$B$112/Movies!P4813)</f>
        <v>141591851.16487455</v>
      </c>
    </row>
    <row r="4814" spans="1:17" hidden="1" x14ac:dyDescent="0.25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 s="3">
        <v>80000000</v>
      </c>
      <c r="M4814" s="3">
        <v>11665465</v>
      </c>
      <c r="N4814" t="s">
        <v>10705</v>
      </c>
      <c r="O4814">
        <v>110</v>
      </c>
      <c r="P4814">
        <f>_xlfn.XLOOKUP(D:D,CPI_Index!E:E,CPI_Index!B:B)</f>
        <v>195.3</v>
      </c>
      <c r="Q4814" s="11">
        <f>M4814*(CPI_Index!$B$112/Movies!P4814)</f>
        <v>18200036.792114694</v>
      </c>
    </row>
    <row r="4815" spans="1:17" hidden="1" x14ac:dyDescent="0.25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 s="3">
        <v>22000000</v>
      </c>
      <c r="M4815" s="3">
        <v>19126398</v>
      </c>
      <c r="N4815" t="s">
        <v>44</v>
      </c>
      <c r="O4815">
        <v>102</v>
      </c>
      <c r="P4815">
        <f>_xlfn.XLOOKUP(D:D,CPI_Index!E:E,CPI_Index!B:B)</f>
        <v>195.3</v>
      </c>
      <c r="Q4815" s="11">
        <f>M4815*(CPI_Index!$B$112/Movies!P4815)</f>
        <v>29840314.749615975</v>
      </c>
    </row>
    <row r="4816" spans="1:17" hidden="1" x14ac:dyDescent="0.25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 s="3">
        <v>169000</v>
      </c>
      <c r="M4816" s="3">
        <v>18586834</v>
      </c>
      <c r="N4816" t="s">
        <v>10082</v>
      </c>
      <c r="O4816">
        <v>99</v>
      </c>
      <c r="P4816">
        <f>_xlfn.XLOOKUP(D:D,CPI_Index!E:E,CPI_Index!B:B)</f>
        <v>195.3</v>
      </c>
      <c r="Q4816" s="11">
        <f>M4816*(CPI_Index!$B$112/Movies!P4816)</f>
        <v>28998506.501792114</v>
      </c>
    </row>
    <row r="4817" spans="1:17" hidden="1" x14ac:dyDescent="0.25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 s="3">
        <v>9995168</v>
      </c>
      <c r="N4817" t="s">
        <v>12251</v>
      </c>
      <c r="O4817">
        <v>91</v>
      </c>
      <c r="P4817">
        <f>_xlfn.XLOOKUP(D:D,CPI_Index!E:E,CPI_Index!B:B)</f>
        <v>195.3</v>
      </c>
      <c r="Q4817" s="11">
        <f>M4817*(CPI_Index!$B$112/Movies!P4817)</f>
        <v>15594099.793138759</v>
      </c>
    </row>
    <row r="4818" spans="1:17" hidden="1" x14ac:dyDescent="0.25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 s="3">
        <v>30000000</v>
      </c>
      <c r="M4818" s="3">
        <v>18618284</v>
      </c>
      <c r="N4818" t="s">
        <v>3744</v>
      </c>
      <c r="O4818">
        <v>108</v>
      </c>
      <c r="P4818">
        <f>_xlfn.XLOOKUP(D:D,CPI_Index!E:E,CPI_Index!B:B)</f>
        <v>195.3</v>
      </c>
      <c r="Q4818" s="11">
        <f>M4818*(CPI_Index!$B$112/Movies!P4818)</f>
        <v>29047573.654889911</v>
      </c>
    </row>
    <row r="4819" spans="1:17" hidden="1" x14ac:dyDescent="0.25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 s="3">
        <v>20000000</v>
      </c>
      <c r="M4819" s="3">
        <v>67192859</v>
      </c>
      <c r="N4819" t="s">
        <v>10875</v>
      </c>
      <c r="O4819">
        <v>89</v>
      </c>
      <c r="P4819">
        <f>_xlfn.XLOOKUP(D:D,CPI_Index!E:E,CPI_Index!B:B)</f>
        <v>195.3</v>
      </c>
      <c r="Q4819" s="11">
        <f>M4819*(CPI_Index!$B$112/Movies!P4819)</f>
        <v>104831869.62263185</v>
      </c>
    </row>
    <row r="4820" spans="1:17" hidden="1" x14ac:dyDescent="0.25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 s="3">
        <v>269755</v>
      </c>
      <c r="N4820" t="s">
        <v>14419</v>
      </c>
      <c r="O4820">
        <v>107</v>
      </c>
      <c r="P4820">
        <f>_xlfn.XLOOKUP(D:D,CPI_Index!E:E,CPI_Index!B:B)</f>
        <v>195.3</v>
      </c>
      <c r="Q4820" s="11">
        <f>M4820*(CPI_Index!$B$112/Movies!P4820)</f>
        <v>420861.99948796717</v>
      </c>
    </row>
    <row r="4821" spans="1:17" hidden="1" x14ac:dyDescent="0.25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 s="3">
        <v>2788033</v>
      </c>
      <c r="N4821" t="s">
        <v>14421</v>
      </c>
      <c r="O4821">
        <v>99</v>
      </c>
      <c r="P4821">
        <f>_xlfn.XLOOKUP(D:D,CPI_Index!E:E,CPI_Index!B:B)</f>
        <v>195.3</v>
      </c>
      <c r="Q4821" s="11">
        <f>M4821*(CPI_Index!$B$112/Movies!P4821)</f>
        <v>4349788.3005632358</v>
      </c>
    </row>
    <row r="4822" spans="1:17" hidden="1" x14ac:dyDescent="0.25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 s="3">
        <v>800000</v>
      </c>
      <c r="M4822" s="3">
        <v>8012838</v>
      </c>
      <c r="N4822" t="s">
        <v>14425</v>
      </c>
      <c r="O4822">
        <v>91</v>
      </c>
      <c r="P4822">
        <f>_xlfn.XLOOKUP(D:D,CPI_Index!E:E,CPI_Index!B:B)</f>
        <v>195.3</v>
      </c>
      <c r="Q4822" s="11">
        <f>M4822*(CPI_Index!$B$112/Movies!P4822)</f>
        <v>12501340.187403994</v>
      </c>
    </row>
    <row r="4823" spans="1:17" hidden="1" x14ac:dyDescent="0.25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 s="3">
        <v>1000000</v>
      </c>
      <c r="M4823" s="3">
        <v>15151744</v>
      </c>
      <c r="N4823" t="s">
        <v>14429</v>
      </c>
      <c r="O4823">
        <v>103</v>
      </c>
      <c r="P4823">
        <f>_xlfn.XLOOKUP(D:D,CPI_Index!E:E,CPI_Index!B:B)</f>
        <v>195.3</v>
      </c>
      <c r="Q4823" s="11">
        <f>M4823*(CPI_Index!$B$112/Movies!P4823)</f>
        <v>23639203.260624677</v>
      </c>
    </row>
    <row r="4824" spans="1:17" hidden="1" x14ac:dyDescent="0.25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 s="3">
        <v>9600000</v>
      </c>
      <c r="M4824" s="3">
        <v>4408011</v>
      </c>
      <c r="N4824" t="s">
        <v>14432</v>
      </c>
      <c r="O4824">
        <v>144</v>
      </c>
      <c r="P4824">
        <f>_xlfn.XLOOKUP(D:D,CPI_Index!E:E,CPI_Index!B:B)</f>
        <v>195.3</v>
      </c>
      <c r="Q4824" s="11">
        <f>M4824*(CPI_Index!$B$112/Movies!P4824)</f>
        <v>6877219.4147465434</v>
      </c>
    </row>
    <row r="4825" spans="1:17" hidden="1" x14ac:dyDescent="0.25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 s="3">
        <v>37245453</v>
      </c>
      <c r="N4825" t="s">
        <v>118</v>
      </c>
      <c r="O4825">
        <v>105</v>
      </c>
      <c r="P4825">
        <f>_xlfn.XLOOKUP(D:D,CPI_Index!E:E,CPI_Index!B:B)</f>
        <v>195.3</v>
      </c>
      <c r="Q4825" s="11">
        <f>M4825*(CPI_Index!$B$112/Movies!P4825)</f>
        <v>58109009.365591392</v>
      </c>
    </row>
    <row r="4826" spans="1:17" hidden="1" x14ac:dyDescent="0.25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 s="3">
        <v>12000000</v>
      </c>
      <c r="M4826" s="3">
        <v>28237488</v>
      </c>
      <c r="N4826" t="s">
        <v>2026</v>
      </c>
      <c r="O4826">
        <v>118</v>
      </c>
      <c r="P4826">
        <f>_xlfn.XLOOKUP(D:D,CPI_Index!E:E,CPI_Index!B:B)</f>
        <v>195.3</v>
      </c>
      <c r="Q4826" s="11">
        <f>M4826*(CPI_Index!$B$112/Movies!P4826)</f>
        <v>44055108.00614439</v>
      </c>
    </row>
    <row r="4827" spans="1:17" hidden="1" x14ac:dyDescent="0.25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 s="3">
        <v>6800000</v>
      </c>
      <c r="M4827" s="3">
        <v>351401</v>
      </c>
      <c r="N4827" t="s">
        <v>14439</v>
      </c>
      <c r="O4827">
        <v>108</v>
      </c>
      <c r="P4827">
        <f>_xlfn.XLOOKUP(D:D,CPI_Index!E:E,CPI_Index!B:B)</f>
        <v>195.3</v>
      </c>
      <c r="Q4827" s="11">
        <f>M4827*(CPI_Index!$B$112/Movies!P4827)</f>
        <v>548243.13722478237</v>
      </c>
    </row>
    <row r="4828" spans="1:17" hidden="1" x14ac:dyDescent="0.25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 s="3">
        <v>33000000</v>
      </c>
      <c r="M4828" s="3">
        <v>13485145</v>
      </c>
      <c r="N4828" t="s">
        <v>2026</v>
      </c>
      <c r="O4828">
        <v>83</v>
      </c>
      <c r="P4828">
        <f>_xlfn.XLOOKUP(D:D,CPI_Index!E:E,CPI_Index!B:B)</f>
        <v>195.3</v>
      </c>
      <c r="Q4828" s="11">
        <f>M4828*(CPI_Index!$B$112/Movies!P4828)</f>
        <v>21039035.747567844</v>
      </c>
    </row>
    <row r="4829" spans="1:17" hidden="1" x14ac:dyDescent="0.25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 s="3">
        <v>35000000</v>
      </c>
      <c r="M4829" s="3">
        <v>61746888</v>
      </c>
      <c r="N4829" t="s">
        <v>14444</v>
      </c>
      <c r="O4829">
        <v>76</v>
      </c>
      <c r="P4829">
        <f>_xlfn.XLOOKUP(D:D,CPI_Index!E:E,CPI_Index!B:B)</f>
        <v>195.3</v>
      </c>
      <c r="Q4829" s="11">
        <f>M4829*(CPI_Index!$B$112/Movies!P4829)</f>
        <v>96335262.537634403</v>
      </c>
    </row>
    <row r="4830" spans="1:17" hidden="1" x14ac:dyDescent="0.25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 s="3">
        <v>22000000</v>
      </c>
      <c r="M4830" s="3">
        <v>67937494</v>
      </c>
      <c r="N4830" t="s">
        <v>14446</v>
      </c>
      <c r="O4830">
        <v>105</v>
      </c>
      <c r="P4830">
        <f>_xlfn.XLOOKUP(D:D,CPI_Index!E:E,CPI_Index!B:B)</f>
        <v>195.3</v>
      </c>
      <c r="Q4830" s="11">
        <f>M4830*(CPI_Index!$B$112/Movies!P4830)</f>
        <v>105993622.2314388</v>
      </c>
    </row>
    <row r="4831" spans="1:17" hidden="1" x14ac:dyDescent="0.25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 s="3">
        <v>14200000</v>
      </c>
      <c r="M4831" s="3">
        <v>674918</v>
      </c>
      <c r="N4831" t="s">
        <v>10414</v>
      </c>
      <c r="O4831">
        <v>139</v>
      </c>
      <c r="P4831">
        <f>_xlfn.XLOOKUP(D:D,CPI_Index!E:E,CPI_Index!B:B)</f>
        <v>195.3</v>
      </c>
      <c r="Q4831" s="11">
        <f>M4831*(CPI_Index!$B$112/Movies!P4831)</f>
        <v>1052982.665642601</v>
      </c>
    </row>
    <row r="4832" spans="1:17" hidden="1" x14ac:dyDescent="0.25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 s="3">
        <v>1000000</v>
      </c>
      <c r="M4832" s="3">
        <v>3399228</v>
      </c>
      <c r="N4832" t="s">
        <v>14454</v>
      </c>
      <c r="O4832">
        <v>106</v>
      </c>
      <c r="P4832">
        <f>_xlfn.XLOOKUP(D:D,CPI_Index!E:E,CPI_Index!B:B)</f>
        <v>195.3</v>
      </c>
      <c r="Q4832" s="11">
        <f>M4832*(CPI_Index!$B$112/Movies!P4832)</f>
        <v>5303352.6451612897</v>
      </c>
    </row>
    <row r="4833" spans="1:17" hidden="1" x14ac:dyDescent="0.25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 s="3">
        <v>30000000</v>
      </c>
      <c r="M4833" s="3">
        <v>251495</v>
      </c>
      <c r="N4833" t="s">
        <v>4531</v>
      </c>
      <c r="O4833">
        <v>117</v>
      </c>
      <c r="P4833">
        <f>_xlfn.XLOOKUP(D:D,CPI_Index!E:E,CPI_Index!B:B)</f>
        <v>195.3</v>
      </c>
      <c r="Q4833" s="11">
        <f>M4833*(CPI_Index!$B$112/Movies!P4833)</f>
        <v>392373.40757808497</v>
      </c>
    </row>
    <row r="4834" spans="1:17" hidden="1" x14ac:dyDescent="0.25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 s="3">
        <v>258227</v>
      </c>
      <c r="N4834" t="s">
        <v>11797</v>
      </c>
      <c r="O4834">
        <v>98</v>
      </c>
      <c r="P4834">
        <f>_xlfn.XLOOKUP(D:D,CPI_Index!E:E,CPI_Index!B:B)</f>
        <v>195.3</v>
      </c>
      <c r="Q4834" s="11">
        <f>M4834*(CPI_Index!$B$112/Movies!P4834)</f>
        <v>402876.4306195596</v>
      </c>
    </row>
    <row r="4835" spans="1:17" hidden="1" x14ac:dyDescent="0.25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 s="3">
        <v>1254005</v>
      </c>
      <c r="N4835" t="s">
        <v>8625</v>
      </c>
      <c r="O4835">
        <v>90</v>
      </c>
      <c r="P4835">
        <f>_xlfn.XLOOKUP(D:D,CPI_Index!E:E,CPI_Index!B:B)</f>
        <v>195.3</v>
      </c>
      <c r="Q4835" s="11">
        <f>M4835*(CPI_Index!$B$112/Movies!P4835)</f>
        <v>1956453.2693292371</v>
      </c>
    </row>
    <row r="4836" spans="1:17" hidden="1" x14ac:dyDescent="0.25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 s="3">
        <v>32000000</v>
      </c>
      <c r="M4836" s="3">
        <v>38741732</v>
      </c>
      <c r="N4836" t="s">
        <v>9686</v>
      </c>
      <c r="O4836">
        <v>106</v>
      </c>
      <c r="P4836">
        <f>_xlfn.XLOOKUP(D:D,CPI_Index!E:E,CPI_Index!B:B)</f>
        <v>195.3</v>
      </c>
      <c r="Q4836" s="11">
        <f>M4836*(CPI_Index!$B$112/Movies!P4836)</f>
        <v>60443449.771633379</v>
      </c>
    </row>
    <row r="4837" spans="1:17" hidden="1" x14ac:dyDescent="0.25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 s="3">
        <v>1266341</v>
      </c>
      <c r="N4837" t="s">
        <v>14470</v>
      </c>
      <c r="O4837">
        <v>122</v>
      </c>
      <c r="P4837">
        <f>_xlfn.XLOOKUP(D:D,CPI_Index!E:E,CPI_Index!B:B)</f>
        <v>195.3</v>
      </c>
      <c r="Q4837" s="11">
        <f>M4837*(CPI_Index!$B$112/Movies!P4837)</f>
        <v>1975699.4505888375</v>
      </c>
    </row>
    <row r="4838" spans="1:17" hidden="1" x14ac:dyDescent="0.25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 s="3">
        <v>1000000</v>
      </c>
      <c r="M4838" s="3">
        <v>2708087</v>
      </c>
      <c r="N4838" t="s">
        <v>14474</v>
      </c>
      <c r="O4838">
        <v>94</v>
      </c>
      <c r="P4838">
        <f>_xlfn.XLOOKUP(D:D,CPI_Index!E:E,CPI_Index!B:B)</f>
        <v>195.3</v>
      </c>
      <c r="Q4838" s="11">
        <f>M4838*(CPI_Index!$B$112/Movies!P4838)</f>
        <v>4225059.4413722474</v>
      </c>
    </row>
    <row r="4839" spans="1:17" hidden="1" x14ac:dyDescent="0.25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 s="3">
        <v>92076</v>
      </c>
      <c r="N4839" t="s">
        <v>13862</v>
      </c>
      <c r="O4839">
        <v>103</v>
      </c>
      <c r="P4839">
        <f>_xlfn.XLOOKUP(D:D,CPI_Index!E:E,CPI_Index!B:B)</f>
        <v>195.3</v>
      </c>
      <c r="Q4839" s="11">
        <f>M4839*(CPI_Index!$B$112/Movies!P4839)</f>
        <v>143653.64669738861</v>
      </c>
    </row>
    <row r="4840" spans="1:17" hidden="1" x14ac:dyDescent="0.25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 s="3">
        <v>17709155</v>
      </c>
      <c r="N4840" t="s">
        <v>13275</v>
      </c>
      <c r="O4840">
        <v>116</v>
      </c>
      <c r="P4840">
        <f>_xlfn.XLOOKUP(D:D,CPI_Index!E:E,CPI_Index!B:B)</f>
        <v>195.3</v>
      </c>
      <c r="Q4840" s="11">
        <f>M4840*(CPI_Index!$B$112/Movies!P4840)</f>
        <v>27629183.453661032</v>
      </c>
    </row>
    <row r="4841" spans="1:17" hidden="1" x14ac:dyDescent="0.25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 s="3">
        <v>36099</v>
      </c>
      <c r="N4841" t="s">
        <v>14488</v>
      </c>
      <c r="O4841">
        <v>91</v>
      </c>
      <c r="P4841">
        <f>_xlfn.XLOOKUP(D:D,CPI_Index!E:E,CPI_Index!B:B)</f>
        <v>195.3</v>
      </c>
      <c r="Q4841" s="11">
        <f>M4841*(CPI_Index!$B$112/Movies!P4841)</f>
        <v>56320.354838709674</v>
      </c>
    </row>
    <row r="4842" spans="1:17" hidden="1" x14ac:dyDescent="0.25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 s="3">
        <v>7000000</v>
      </c>
      <c r="M4842" s="3">
        <v>3601974</v>
      </c>
      <c r="N4842" t="s">
        <v>13610</v>
      </c>
      <c r="O4842">
        <v>106</v>
      </c>
      <c r="P4842">
        <f>_xlfn.XLOOKUP(D:D,CPI_Index!E:E,CPI_Index!B:B)</f>
        <v>195.3</v>
      </c>
      <c r="Q4842" s="11">
        <f>M4842*(CPI_Index!$B$112/Movies!P4842)</f>
        <v>5619669.6251920117</v>
      </c>
    </row>
    <row r="4843" spans="1:17" hidden="1" x14ac:dyDescent="0.25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 s="3">
        <v>4000000</v>
      </c>
      <c r="M4843" s="3">
        <v>2138742</v>
      </c>
      <c r="N4843" t="s">
        <v>13548</v>
      </c>
      <c r="O4843">
        <v>96</v>
      </c>
      <c r="P4843">
        <f>_xlfn.XLOOKUP(D:D,CPI_Index!E:E,CPI_Index!B:B)</f>
        <v>195.3</v>
      </c>
      <c r="Q4843" s="11">
        <f>M4843*(CPI_Index!$B$112/Movies!P4843)</f>
        <v>3336787.9539170503</v>
      </c>
    </row>
    <row r="4844" spans="1:17" hidden="1" x14ac:dyDescent="0.25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 s="3">
        <v>33100000</v>
      </c>
      <c r="M4844" s="3">
        <v>17492014</v>
      </c>
      <c r="N4844" t="s">
        <v>180</v>
      </c>
      <c r="O4844">
        <v>86</v>
      </c>
      <c r="P4844">
        <f>_xlfn.XLOOKUP(D:D,CPI_Index!E:E,CPI_Index!B:B)</f>
        <v>195.3</v>
      </c>
      <c r="Q4844" s="11">
        <f>M4844*(CPI_Index!$B$112/Movies!P4844)</f>
        <v>27290407.915002558</v>
      </c>
    </row>
    <row r="4845" spans="1:17" hidden="1" x14ac:dyDescent="0.25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 s="3">
        <v>90000000</v>
      </c>
      <c r="M4845" s="3">
        <v>291465373</v>
      </c>
      <c r="N4845" t="s">
        <v>23</v>
      </c>
      <c r="O4845">
        <v>151</v>
      </c>
      <c r="P4845">
        <f>_xlfn.XLOOKUP(D:D,CPI_Index!E:E,CPI_Index!B:B)</f>
        <v>201.6</v>
      </c>
      <c r="Q4845" s="11">
        <f>M4845*(CPI_Index!$B$112/Movies!P4845)</f>
        <v>440523309.29117066</v>
      </c>
    </row>
    <row r="4846" spans="1:17" hidden="1" x14ac:dyDescent="0.25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 s="3">
        <v>85000000</v>
      </c>
      <c r="M4846" s="3">
        <v>158964610</v>
      </c>
      <c r="N4846" t="s">
        <v>61</v>
      </c>
      <c r="O4846">
        <v>104</v>
      </c>
      <c r="P4846">
        <f>_xlfn.XLOOKUP(D:D,CPI_Index!E:E,CPI_Index!B:B)</f>
        <v>201.6</v>
      </c>
      <c r="Q4846" s="11">
        <f>M4846*(CPI_Index!$B$112/Movies!P4846)</f>
        <v>240260499.34027779</v>
      </c>
    </row>
    <row r="4847" spans="1:17" hidden="1" x14ac:dyDescent="0.25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 s="3">
        <v>72500000</v>
      </c>
      <c r="M4847" s="3">
        <v>163362095</v>
      </c>
      <c r="N4847" t="s">
        <v>31</v>
      </c>
      <c r="O4847">
        <v>108</v>
      </c>
      <c r="P4847">
        <f>_xlfn.XLOOKUP(D:D,CPI_Index!E:E,CPI_Index!B:B)</f>
        <v>201.6</v>
      </c>
      <c r="Q4847" s="11">
        <f>M4847*(CPI_Index!$B$112/Movies!P4847)</f>
        <v>246906896.56001985</v>
      </c>
    </row>
    <row r="4848" spans="1:17" hidden="1" x14ac:dyDescent="0.25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 s="3">
        <v>40000000</v>
      </c>
      <c r="M4848" s="3">
        <v>109676311</v>
      </c>
      <c r="N4848" t="s">
        <v>2092</v>
      </c>
      <c r="O4848">
        <v>130</v>
      </c>
      <c r="P4848">
        <f>_xlfn.XLOOKUP(D:D,CPI_Index!E:E,CPI_Index!B:B)</f>
        <v>201.6</v>
      </c>
      <c r="Q4848" s="11">
        <f>M4848*(CPI_Index!$B$112/Movies!P4848)</f>
        <v>165765733.93700397</v>
      </c>
    </row>
    <row r="4849" spans="1:17" hidden="1" x14ac:dyDescent="0.25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 s="3">
        <v>120000000</v>
      </c>
      <c r="M4849" s="3">
        <v>461991867</v>
      </c>
      <c r="N4849" t="s">
        <v>10118</v>
      </c>
      <c r="O4849">
        <v>117</v>
      </c>
      <c r="P4849">
        <f>_xlfn.XLOOKUP(D:D,CPI_Index!E:E,CPI_Index!B:B)</f>
        <v>201.6</v>
      </c>
      <c r="Q4849" s="11">
        <f>M4849*(CPI_Index!$B$112/Movies!P4849)</f>
        <v>698258541.04613101</v>
      </c>
    </row>
    <row r="4850" spans="1:17" hidden="1" x14ac:dyDescent="0.25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 s="3">
        <v>65000000</v>
      </c>
      <c r="M4850" s="3">
        <v>456068181</v>
      </c>
      <c r="N4850" t="s">
        <v>23</v>
      </c>
      <c r="O4850">
        <v>117</v>
      </c>
      <c r="P4850">
        <f>_xlfn.XLOOKUP(D:D,CPI_Index!E:E,CPI_Index!B:B)</f>
        <v>201.6</v>
      </c>
      <c r="Q4850" s="11">
        <f>M4850*(CPI_Index!$B$112/Movies!P4850)</f>
        <v>689305430.31101191</v>
      </c>
    </row>
    <row r="4851" spans="1:17" hidden="1" x14ac:dyDescent="0.25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 s="3">
        <v>35000000</v>
      </c>
      <c r="M4851" s="3">
        <v>326706115</v>
      </c>
      <c r="N4851" t="s">
        <v>9109</v>
      </c>
      <c r="O4851">
        <v>109</v>
      </c>
      <c r="P4851">
        <f>_xlfn.XLOOKUP(D:D,CPI_Index!E:E,CPI_Index!B:B)</f>
        <v>201.6</v>
      </c>
      <c r="Q4851" s="11">
        <f>M4851*(CPI_Index!$B$112/Movies!P4851)</f>
        <v>493786474.40724206</v>
      </c>
    </row>
    <row r="4852" spans="1:17" hidden="1" x14ac:dyDescent="0.25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 s="3">
        <v>150000000</v>
      </c>
      <c r="M4852" s="3">
        <v>616502912</v>
      </c>
      <c r="N4852" t="s">
        <v>31</v>
      </c>
      <c r="O4852">
        <v>144</v>
      </c>
      <c r="P4852">
        <f>_xlfn.XLOOKUP(D:D,CPI_Index!E:E,CPI_Index!B:B)</f>
        <v>201.6</v>
      </c>
      <c r="Q4852" s="11">
        <f>M4852*(CPI_Index!$B$112/Movies!P4852)</f>
        <v>931787883.3650794</v>
      </c>
    </row>
    <row r="4853" spans="1:17" hidden="1" x14ac:dyDescent="0.25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 s="3">
        <v>19000000</v>
      </c>
      <c r="M4853" s="3">
        <v>83850267</v>
      </c>
      <c r="N4853" t="s">
        <v>14517</v>
      </c>
      <c r="O4853">
        <v>118</v>
      </c>
      <c r="P4853">
        <f>_xlfn.XLOOKUP(D:D,CPI_Index!E:E,CPI_Index!B:B)</f>
        <v>201.6</v>
      </c>
      <c r="Q4853" s="11">
        <f>M4853*(CPI_Index!$B$112/Movies!P4853)</f>
        <v>126732025.56994048</v>
      </c>
    </row>
    <row r="4854" spans="1:17" hidden="1" x14ac:dyDescent="0.25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 s="3">
        <v>225000000</v>
      </c>
      <c r="M4854" s="3">
        <v>1066179747</v>
      </c>
      <c r="N4854" t="s">
        <v>1724</v>
      </c>
      <c r="O4854">
        <v>151</v>
      </c>
      <c r="P4854">
        <f>_xlfn.XLOOKUP(D:D,CPI_Index!E:E,CPI_Index!B:B)</f>
        <v>201.6</v>
      </c>
      <c r="Q4854" s="11">
        <f>M4854*(CPI_Index!$B$112/Movies!P4854)</f>
        <v>1611433377.5342262</v>
      </c>
    </row>
    <row r="4855" spans="1:17" hidden="1" x14ac:dyDescent="0.25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 s="3">
        <v>495303</v>
      </c>
      <c r="N4855" t="s">
        <v>180</v>
      </c>
      <c r="O4855">
        <v>84</v>
      </c>
      <c r="P4855">
        <f>_xlfn.XLOOKUP(D:D,CPI_Index!E:E,CPI_Index!B:B)</f>
        <v>201.6</v>
      </c>
      <c r="Q4855" s="11">
        <f>M4855*(CPI_Index!$B$112/Movies!P4855)</f>
        <v>748605.27827380958</v>
      </c>
    </row>
    <row r="4856" spans="1:17" hidden="1" x14ac:dyDescent="0.25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 s="3">
        <v>40000000</v>
      </c>
      <c r="M4856" s="3">
        <v>120673227</v>
      </c>
      <c r="N4856" t="s">
        <v>5812</v>
      </c>
      <c r="O4856">
        <v>139</v>
      </c>
      <c r="P4856">
        <f>_xlfn.XLOOKUP(D:D,CPI_Index!E:E,CPI_Index!B:B)</f>
        <v>201.6</v>
      </c>
      <c r="Q4856" s="11">
        <f>M4856*(CPI_Index!$B$112/Movies!P4856)</f>
        <v>182386568.78422621</v>
      </c>
    </row>
    <row r="4857" spans="1:17" hidden="1" x14ac:dyDescent="0.25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 s="3">
        <v>20000000</v>
      </c>
      <c r="M4857" s="3">
        <v>57194667</v>
      </c>
      <c r="N4857" t="s">
        <v>9686</v>
      </c>
      <c r="O4857">
        <v>105</v>
      </c>
      <c r="P4857">
        <f>_xlfn.XLOOKUP(D:D,CPI_Index!E:E,CPI_Index!B:B)</f>
        <v>201.6</v>
      </c>
      <c r="Q4857" s="11">
        <f>M4857*(CPI_Index!$B$112/Movies!P4857)</f>
        <v>86444519.022321433</v>
      </c>
    </row>
    <row r="4858" spans="1:17" hidden="1" x14ac:dyDescent="0.25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 s="3">
        <v>26000000</v>
      </c>
      <c r="M4858" s="3">
        <v>14821658</v>
      </c>
      <c r="N4858" t="s">
        <v>2026</v>
      </c>
      <c r="O4858">
        <v>137</v>
      </c>
      <c r="P4858">
        <f>_xlfn.XLOOKUP(D:D,CPI_Index!E:E,CPI_Index!B:B)</f>
        <v>201.6</v>
      </c>
      <c r="Q4858" s="11">
        <f>M4858*(CPI_Index!$B$112/Movies!P4858)</f>
        <v>22401583.296626985</v>
      </c>
    </row>
    <row r="4859" spans="1:17" hidden="1" x14ac:dyDescent="0.25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 s="3">
        <v>76000000</v>
      </c>
      <c r="M4859" s="3">
        <v>70595464</v>
      </c>
      <c r="N4859" t="s">
        <v>61</v>
      </c>
      <c r="O4859">
        <v>109</v>
      </c>
      <c r="P4859">
        <f>_xlfn.XLOOKUP(D:D,CPI_Index!E:E,CPI_Index!B:B)</f>
        <v>201.6</v>
      </c>
      <c r="Q4859" s="11">
        <f>M4859*(CPI_Index!$B$112/Movies!P4859)</f>
        <v>106698600.59920636</v>
      </c>
    </row>
    <row r="4860" spans="1:17" hidden="1" x14ac:dyDescent="0.25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 s="3">
        <v>125000000</v>
      </c>
      <c r="M4860" s="3">
        <v>760006945</v>
      </c>
      <c r="N4860" t="s">
        <v>31</v>
      </c>
      <c r="O4860">
        <v>149</v>
      </c>
      <c r="P4860">
        <f>_xlfn.XLOOKUP(D:D,CPI_Index!E:E,CPI_Index!B:B)</f>
        <v>201.6</v>
      </c>
      <c r="Q4860" s="11">
        <f>M4860*(CPI_Index!$B$112/Movies!P4860)</f>
        <v>1148681131.6542659</v>
      </c>
    </row>
    <row r="4861" spans="1:17" hidden="1" x14ac:dyDescent="0.25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 s="3">
        <v>55000000</v>
      </c>
      <c r="M4861" s="3">
        <v>307127625</v>
      </c>
      <c r="N4861" t="s">
        <v>31</v>
      </c>
      <c r="O4861">
        <v>117</v>
      </c>
      <c r="P4861">
        <f>_xlfn.XLOOKUP(D:D,CPI_Index!E:E,CPI_Index!B:B)</f>
        <v>201.6</v>
      </c>
      <c r="Q4861" s="11">
        <f>M4861*(CPI_Index!$B$112/Movies!P4861)</f>
        <v>464195373.69791669</v>
      </c>
    </row>
    <row r="4862" spans="1:17" hidden="1" x14ac:dyDescent="0.25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 s="3">
        <v>8000000</v>
      </c>
      <c r="M4862" s="3">
        <v>101058954</v>
      </c>
      <c r="N4862" t="s">
        <v>9439</v>
      </c>
      <c r="O4862">
        <v>101</v>
      </c>
      <c r="P4862">
        <f>_xlfn.XLOOKUP(D:D,CPI_Index!E:E,CPI_Index!B:B)</f>
        <v>201.6</v>
      </c>
      <c r="Q4862" s="11">
        <f>M4862*(CPI_Index!$B$112/Movies!P4862)</f>
        <v>152741385.33630952</v>
      </c>
    </row>
    <row r="4863" spans="1:17" hidden="1" x14ac:dyDescent="0.25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 s="3">
        <v>6000000</v>
      </c>
      <c r="M4863" s="3">
        <v>48618191</v>
      </c>
      <c r="N4863" t="s">
        <v>9439</v>
      </c>
      <c r="O4863">
        <v>123</v>
      </c>
      <c r="P4863">
        <f>_xlfn.XLOOKUP(D:D,CPI_Index!E:E,CPI_Index!B:B)</f>
        <v>201.6</v>
      </c>
      <c r="Q4863" s="11">
        <f>M4863*(CPI_Index!$B$112/Movies!P4863)</f>
        <v>73481958.321924612</v>
      </c>
    </row>
    <row r="4864" spans="1:17" hidden="1" x14ac:dyDescent="0.25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 s="3">
        <v>100000000</v>
      </c>
      <c r="M4864" s="3">
        <v>171720398</v>
      </c>
      <c r="N4864" t="s">
        <v>23</v>
      </c>
      <c r="O4864">
        <v>143</v>
      </c>
      <c r="P4864">
        <f>_xlfn.XLOOKUP(D:D,CPI_Index!E:E,CPI_Index!B:B)</f>
        <v>201.6</v>
      </c>
      <c r="Q4864" s="11">
        <f>M4864*(CPI_Index!$B$112/Movies!P4864)</f>
        <v>259539708.68353176</v>
      </c>
    </row>
    <row r="4865" spans="1:17" hidden="1" x14ac:dyDescent="0.25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 s="3">
        <v>2000000</v>
      </c>
      <c r="M4865" s="3">
        <v>77356942</v>
      </c>
      <c r="N4865" t="s">
        <v>14550</v>
      </c>
      <c r="O4865">
        <v>137</v>
      </c>
      <c r="P4865">
        <f>_xlfn.XLOOKUP(D:D,CPI_Index!E:E,CPI_Index!B:B)</f>
        <v>201.6</v>
      </c>
      <c r="Q4865" s="11">
        <f>M4865*(CPI_Index!$B$112/Movies!P4865)</f>
        <v>116917957.47718255</v>
      </c>
    </row>
    <row r="4866" spans="1:17" hidden="1" x14ac:dyDescent="0.25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 s="3">
        <v>110000000</v>
      </c>
      <c r="M4866" s="3">
        <v>574481229</v>
      </c>
      <c r="N4866" t="s">
        <v>180</v>
      </c>
      <c r="O4866">
        <v>108</v>
      </c>
      <c r="P4866">
        <f>_xlfn.XLOOKUP(D:D,CPI_Index!E:E,CPI_Index!B:B)</f>
        <v>201.6</v>
      </c>
      <c r="Q4866" s="11">
        <f>M4866*(CPI_Index!$B$112/Movies!P4866)</f>
        <v>868275944.82291675</v>
      </c>
    </row>
    <row r="4867" spans="1:17" hidden="1" x14ac:dyDescent="0.25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 s="3">
        <v>150000000</v>
      </c>
      <c r="M4867" s="3">
        <v>398479497</v>
      </c>
      <c r="N4867" t="s">
        <v>44</v>
      </c>
      <c r="O4867">
        <v>126</v>
      </c>
      <c r="P4867">
        <f>_xlfn.XLOOKUP(D:D,CPI_Index!E:E,CPI_Index!B:B)</f>
        <v>201.6</v>
      </c>
      <c r="Q4867" s="11">
        <f>M4867*(CPI_Index!$B$112/Movies!P4867)</f>
        <v>602265390.55505955</v>
      </c>
    </row>
    <row r="4868" spans="1:17" hidden="1" x14ac:dyDescent="0.25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 s="3">
        <v>40000000</v>
      </c>
      <c r="M4868" s="3">
        <v>60917189</v>
      </c>
      <c r="N4868" t="s">
        <v>31</v>
      </c>
      <c r="O4868">
        <v>123</v>
      </c>
      <c r="P4868">
        <f>_xlfn.XLOOKUP(D:D,CPI_Index!E:E,CPI_Index!B:B)</f>
        <v>201.6</v>
      </c>
      <c r="Q4868" s="11">
        <f>M4868*(CPI_Index!$B$112/Movies!P4868)</f>
        <v>92070771.271329373</v>
      </c>
    </row>
    <row r="4869" spans="1:17" hidden="1" x14ac:dyDescent="0.25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 s="3">
        <v>45000000</v>
      </c>
      <c r="M4869" s="3">
        <v>186003591</v>
      </c>
      <c r="N4869" t="s">
        <v>61</v>
      </c>
      <c r="O4869">
        <v>129</v>
      </c>
      <c r="P4869">
        <f>_xlfn.XLOOKUP(D:D,CPI_Index!E:E,CPI_Index!B:B)</f>
        <v>201.6</v>
      </c>
      <c r="Q4869" s="11">
        <f>M4869*(CPI_Index!$B$112/Movies!P4869)</f>
        <v>281127451.27827382</v>
      </c>
    </row>
    <row r="4870" spans="1:17" hidden="1" x14ac:dyDescent="0.25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 s="3">
        <v>15000000</v>
      </c>
      <c r="M4870" s="3">
        <v>9380029</v>
      </c>
      <c r="N4870" t="s">
        <v>2026</v>
      </c>
      <c r="O4870">
        <v>122</v>
      </c>
      <c r="P4870">
        <f>_xlfn.XLOOKUP(D:D,CPI_Index!E:E,CPI_Index!B:B)</f>
        <v>201.6</v>
      </c>
      <c r="Q4870" s="11">
        <f>M4870*(CPI_Index!$B$112/Movies!P4870)</f>
        <v>14177057.719742063</v>
      </c>
    </row>
    <row r="4871" spans="1:17" hidden="1" x14ac:dyDescent="0.25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 s="3">
        <v>23000000</v>
      </c>
      <c r="M4871" s="3">
        <v>38623262</v>
      </c>
      <c r="N4871" t="s">
        <v>61</v>
      </c>
      <c r="O4871">
        <v>93</v>
      </c>
      <c r="P4871">
        <f>_xlfn.XLOOKUP(D:D,CPI_Index!E:E,CPI_Index!B:B)</f>
        <v>201.6</v>
      </c>
      <c r="Q4871" s="11">
        <f>M4871*(CPI_Index!$B$112/Movies!P4871)</f>
        <v>58375535.37400794</v>
      </c>
    </row>
    <row r="4872" spans="1:17" hidden="1" x14ac:dyDescent="0.25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 s="3">
        <v>270000000</v>
      </c>
      <c r="M4872" s="3">
        <v>391081192</v>
      </c>
      <c r="N4872" t="s">
        <v>23</v>
      </c>
      <c r="O4872">
        <v>154</v>
      </c>
      <c r="P4872">
        <f>_xlfn.XLOOKUP(D:D,CPI_Index!E:E,CPI_Index!B:B)</f>
        <v>201.6</v>
      </c>
      <c r="Q4872" s="11">
        <f>M4872*(CPI_Index!$B$112/Movies!P4872)</f>
        <v>591083527.78968263</v>
      </c>
    </row>
    <row r="4873" spans="1:17" hidden="1" x14ac:dyDescent="0.25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 s="3">
        <v>15000000</v>
      </c>
      <c r="M4873" s="3">
        <v>12834936</v>
      </c>
      <c r="N4873" t="s">
        <v>12457</v>
      </c>
      <c r="O4873">
        <v>95</v>
      </c>
      <c r="P4873">
        <f>_xlfn.XLOOKUP(D:D,CPI_Index!E:E,CPI_Index!B:B)</f>
        <v>201.6</v>
      </c>
      <c r="Q4873" s="11">
        <f>M4873*(CPI_Index!$B$112/Movies!P4873)</f>
        <v>19398834.321428571</v>
      </c>
    </row>
    <row r="4874" spans="1:17" hidden="1" x14ac:dyDescent="0.25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 s="3">
        <v>35000000</v>
      </c>
      <c r="M4874" s="3">
        <v>99255460</v>
      </c>
      <c r="N4874" t="s">
        <v>44</v>
      </c>
      <c r="O4874">
        <v>92</v>
      </c>
      <c r="P4874">
        <f>_xlfn.XLOOKUP(D:D,CPI_Index!E:E,CPI_Index!B:B)</f>
        <v>201.6</v>
      </c>
      <c r="Q4874" s="11">
        <f>M4874*(CPI_Index!$B$112/Movies!P4874)</f>
        <v>150015568.75992066</v>
      </c>
    </row>
    <row r="4875" spans="1:17" hidden="1" x14ac:dyDescent="0.25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 s="3">
        <v>20000000</v>
      </c>
      <c r="M4875" s="3">
        <v>37598767</v>
      </c>
      <c r="N4875" t="s">
        <v>10875</v>
      </c>
      <c r="O4875">
        <v>97</v>
      </c>
      <c r="P4875">
        <f>_xlfn.XLOOKUP(D:D,CPI_Index!E:E,CPI_Index!B:B)</f>
        <v>201.6</v>
      </c>
      <c r="Q4875" s="11">
        <f>M4875*(CPI_Index!$B$112/Movies!P4875)</f>
        <v>56827104.68700397</v>
      </c>
    </row>
    <row r="4876" spans="1:17" hidden="1" x14ac:dyDescent="0.25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 s="3">
        <v>15000000</v>
      </c>
      <c r="M4876" s="3">
        <v>70009308</v>
      </c>
      <c r="N4876" t="s">
        <v>11108</v>
      </c>
      <c r="O4876">
        <v>107</v>
      </c>
      <c r="P4876">
        <f>_xlfn.XLOOKUP(D:D,CPI_Index!E:E,CPI_Index!B:B)</f>
        <v>201.6</v>
      </c>
      <c r="Q4876" s="11">
        <f>M4876*(CPI_Index!$B$112/Movies!P4876)</f>
        <v>105812679.30357143</v>
      </c>
    </row>
    <row r="4877" spans="1:17" hidden="1" x14ac:dyDescent="0.25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 s="3">
        <v>35000000</v>
      </c>
      <c r="M4877" s="3">
        <v>16468343</v>
      </c>
      <c r="N4877" t="s">
        <v>23</v>
      </c>
      <c r="O4877">
        <v>97</v>
      </c>
      <c r="P4877">
        <f>_xlfn.XLOOKUP(D:D,CPI_Index!E:E,CPI_Index!B:B)</f>
        <v>201.6</v>
      </c>
      <c r="Q4877" s="11">
        <f>M4877*(CPI_Index!$B$112/Movies!P4877)</f>
        <v>24890397.381448414</v>
      </c>
    </row>
    <row r="4878" spans="1:17" hidden="1" x14ac:dyDescent="0.25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 s="3">
        <v>210000000</v>
      </c>
      <c r="M4878" s="3">
        <v>460435291</v>
      </c>
      <c r="N4878" t="s">
        <v>180</v>
      </c>
      <c r="O4878">
        <v>104</v>
      </c>
      <c r="P4878">
        <f>_xlfn.XLOOKUP(D:D,CPI_Index!E:E,CPI_Index!B:B)</f>
        <v>201.6</v>
      </c>
      <c r="Q4878" s="11">
        <f>M4878*(CPI_Index!$B$112/Movies!P4878)</f>
        <v>695905918.49057543</v>
      </c>
    </row>
    <row r="4879" spans="1:17" hidden="1" x14ac:dyDescent="0.25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 s="3">
        <v>50000000</v>
      </c>
      <c r="M4879" s="3">
        <v>111476513</v>
      </c>
      <c r="N4879" t="s">
        <v>10875</v>
      </c>
      <c r="O4879">
        <v>106</v>
      </c>
      <c r="P4879">
        <f>_xlfn.XLOOKUP(D:D,CPI_Index!E:E,CPI_Index!B:B)</f>
        <v>201.6</v>
      </c>
      <c r="Q4879" s="11">
        <f>M4879*(CPI_Index!$B$112/Movies!P4879)</f>
        <v>168486574.95585319</v>
      </c>
    </row>
    <row r="4880" spans="1:17" hidden="1" x14ac:dyDescent="0.25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 s="3">
        <v>82500000</v>
      </c>
      <c r="M4880" s="3">
        <v>240685326</v>
      </c>
      <c r="N4880" t="s">
        <v>31</v>
      </c>
      <c r="O4880">
        <v>107</v>
      </c>
      <c r="P4880">
        <f>_xlfn.XLOOKUP(D:D,CPI_Index!E:E,CPI_Index!B:B)</f>
        <v>201.6</v>
      </c>
      <c r="Q4880" s="11">
        <f>M4880*(CPI_Index!$B$112/Movies!P4880)</f>
        <v>363773902.9375</v>
      </c>
    </row>
    <row r="4881" spans="1:17" hidden="1" x14ac:dyDescent="0.25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 s="3">
        <v>85000000</v>
      </c>
      <c r="M4881" s="3">
        <v>205850134</v>
      </c>
      <c r="N4881" t="s">
        <v>31</v>
      </c>
      <c r="O4881">
        <v>136</v>
      </c>
      <c r="P4881">
        <f>_xlfn.XLOOKUP(D:D,CPI_Index!E:E,CPI_Index!B:B)</f>
        <v>201.6</v>
      </c>
      <c r="Q4881" s="11">
        <f>M4881*(CPI_Index!$B$112/Movies!P4881)</f>
        <v>311123689.63194448</v>
      </c>
    </row>
    <row r="4882" spans="1:17" hidden="1" x14ac:dyDescent="0.25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 s="3">
        <v>50000000</v>
      </c>
      <c r="M4882" s="3">
        <v>100605135</v>
      </c>
      <c r="N4882" t="s">
        <v>2100</v>
      </c>
      <c r="O4882">
        <v>125</v>
      </c>
      <c r="P4882">
        <f>_xlfn.XLOOKUP(D:D,CPI_Index!E:E,CPI_Index!B:B)</f>
        <v>201.6</v>
      </c>
      <c r="Q4882" s="11">
        <f>M4882*(CPI_Index!$B$112/Movies!P4882)</f>
        <v>152055479.33779761</v>
      </c>
    </row>
    <row r="4883" spans="1:17" hidden="1" x14ac:dyDescent="0.25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 s="3">
        <v>70000000</v>
      </c>
      <c r="M4883" s="3">
        <v>38629478</v>
      </c>
      <c r="N4883" t="s">
        <v>118</v>
      </c>
      <c r="O4883">
        <v>114</v>
      </c>
      <c r="P4883">
        <f>_xlfn.XLOOKUP(D:D,CPI_Index!E:E,CPI_Index!B:B)</f>
        <v>201.6</v>
      </c>
      <c r="Q4883" s="11">
        <f>M4883*(CPI_Index!$B$112/Movies!P4883)</f>
        <v>58384930.290674604</v>
      </c>
    </row>
    <row r="4884" spans="1:17" hidden="1" x14ac:dyDescent="0.25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 s="3">
        <v>50000000</v>
      </c>
      <c r="M4884" s="3">
        <v>49332692</v>
      </c>
      <c r="N4884" t="s">
        <v>61</v>
      </c>
      <c r="O4884">
        <v>121</v>
      </c>
      <c r="P4884">
        <f>_xlfn.XLOOKUP(D:D,CPI_Index!E:E,CPI_Index!B:B)</f>
        <v>201.6</v>
      </c>
      <c r="Q4884" s="11">
        <f>M4884*(CPI_Index!$B$112/Movies!P4884)</f>
        <v>74561861.371031746</v>
      </c>
    </row>
    <row r="4885" spans="1:17" hidden="1" x14ac:dyDescent="0.25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 s="3">
        <v>60000000</v>
      </c>
      <c r="M4885" s="3">
        <v>135039924</v>
      </c>
      <c r="N4885" t="s">
        <v>14590</v>
      </c>
      <c r="O4885">
        <v>147</v>
      </c>
      <c r="P4885">
        <f>_xlfn.XLOOKUP(D:D,CPI_Index!E:E,CPI_Index!B:B)</f>
        <v>201.6</v>
      </c>
      <c r="Q4885" s="11">
        <f>M4885*(CPI_Index!$B$112/Movies!P4885)</f>
        <v>204100520.05357143</v>
      </c>
    </row>
    <row r="4886" spans="1:17" hidden="1" x14ac:dyDescent="0.25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 s="3">
        <v>27000000</v>
      </c>
      <c r="M4886" s="3">
        <v>56308881</v>
      </c>
      <c r="N4886" t="s">
        <v>13868</v>
      </c>
      <c r="O4886">
        <v>110</v>
      </c>
      <c r="P4886">
        <f>_xlfn.XLOOKUP(D:D,CPI_Index!E:E,CPI_Index!B:B)</f>
        <v>201.6</v>
      </c>
      <c r="Q4886" s="11">
        <f>M4886*(CPI_Index!$B$112/Movies!P4886)</f>
        <v>85105734.328869045</v>
      </c>
    </row>
    <row r="4887" spans="1:17" hidden="1" x14ac:dyDescent="0.25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 s="3">
        <v>17000000</v>
      </c>
      <c r="M4887" s="3">
        <v>57232879</v>
      </c>
      <c r="N4887" t="s">
        <v>61</v>
      </c>
      <c r="O4887">
        <v>108</v>
      </c>
      <c r="P4887">
        <f>_xlfn.XLOOKUP(D:D,CPI_Index!E:E,CPI_Index!B:B)</f>
        <v>201.6</v>
      </c>
      <c r="Q4887" s="11">
        <f>M4887*(CPI_Index!$B$112/Movies!P4887)</f>
        <v>86502272.972718254</v>
      </c>
    </row>
    <row r="4888" spans="1:17" hidden="1" x14ac:dyDescent="0.25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 s="3">
        <v>8481254</v>
      </c>
      <c r="N4888" t="s">
        <v>13735</v>
      </c>
      <c r="O4888">
        <v>101</v>
      </c>
      <c r="P4888">
        <f>_xlfn.XLOOKUP(D:D,CPI_Index!E:E,CPI_Index!B:B)</f>
        <v>201.6</v>
      </c>
      <c r="Q4888" s="11">
        <f>M4888*(CPI_Index!$B$112/Movies!P4888)</f>
        <v>12818641.338293651</v>
      </c>
    </row>
    <row r="4889" spans="1:17" hidden="1" x14ac:dyDescent="0.25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 s="3">
        <v>2294291</v>
      </c>
      <c r="N4889" t="s">
        <v>14603</v>
      </c>
      <c r="O4889">
        <v>102</v>
      </c>
      <c r="P4889">
        <f>_xlfn.XLOOKUP(D:D,CPI_Index!E:E,CPI_Index!B:B)</f>
        <v>201.6</v>
      </c>
      <c r="Q4889" s="11">
        <f>M4889*(CPI_Index!$B$112/Movies!P4889)</f>
        <v>3467611.4469246035</v>
      </c>
    </row>
    <row r="4890" spans="1:17" hidden="1" x14ac:dyDescent="0.25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 s="3">
        <v>75000000</v>
      </c>
      <c r="M4890" s="3">
        <v>180557550</v>
      </c>
      <c r="N4890" t="s">
        <v>2092</v>
      </c>
      <c r="O4890">
        <v>126</v>
      </c>
      <c r="P4890">
        <f>_xlfn.XLOOKUP(D:D,CPI_Index!E:E,CPI_Index!B:B)</f>
        <v>201.6</v>
      </c>
      <c r="Q4890" s="11">
        <f>M4890*(CPI_Index!$B$112/Movies!P4890)</f>
        <v>272896257.36607146</v>
      </c>
    </row>
    <row r="4891" spans="1:17" hidden="1" x14ac:dyDescent="0.25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 s="3">
        <v>6566277</v>
      </c>
      <c r="N4891" t="s">
        <v>180</v>
      </c>
      <c r="O4891">
        <v>94</v>
      </c>
      <c r="P4891">
        <f>_xlfn.XLOOKUP(D:D,CPI_Index!E:E,CPI_Index!B:B)</f>
        <v>201.6</v>
      </c>
      <c r="Q4891" s="11">
        <f>M4891*(CPI_Index!$B$112/Movies!P4891)</f>
        <v>9924328.3824404757</v>
      </c>
    </row>
    <row r="4892" spans="1:17" hidden="1" x14ac:dyDescent="0.25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 s="3">
        <v>50000000</v>
      </c>
      <c r="M4892" s="3">
        <v>87528173</v>
      </c>
      <c r="N4892" t="s">
        <v>31</v>
      </c>
      <c r="O4892">
        <v>99</v>
      </c>
      <c r="P4892">
        <f>_xlfn.XLOOKUP(D:D,CPI_Index!E:E,CPI_Index!B:B)</f>
        <v>201.6</v>
      </c>
      <c r="Q4892" s="11">
        <f>M4892*(CPI_Index!$B$112/Movies!P4892)</f>
        <v>132290844.80704366</v>
      </c>
    </row>
    <row r="4893" spans="1:17" hidden="1" x14ac:dyDescent="0.25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 s="3">
        <v>20000000</v>
      </c>
      <c r="M4893" s="3">
        <v>13939963</v>
      </c>
      <c r="N4893" t="s">
        <v>14613</v>
      </c>
      <c r="O4893">
        <v>93</v>
      </c>
      <c r="P4893">
        <f>_xlfn.XLOOKUP(D:D,CPI_Index!E:E,CPI_Index!B:B)</f>
        <v>201.6</v>
      </c>
      <c r="Q4893" s="11">
        <f>M4893*(CPI_Index!$B$112/Movies!P4893)</f>
        <v>21068981.776289683</v>
      </c>
    </row>
    <row r="4894" spans="1:17" hidden="1" x14ac:dyDescent="0.25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 s="3">
        <v>21000000</v>
      </c>
      <c r="M4894" s="3">
        <v>26768563</v>
      </c>
      <c r="N4894" t="s">
        <v>14617</v>
      </c>
      <c r="O4894">
        <v>145</v>
      </c>
      <c r="P4894">
        <f>_xlfn.XLOOKUP(D:D,CPI_Index!E:E,CPI_Index!B:B)</f>
        <v>201.6</v>
      </c>
      <c r="Q4894" s="11">
        <f>M4894*(CPI_Index!$B$112/Movies!P4894)</f>
        <v>40458239.81200397</v>
      </c>
    </row>
    <row r="4895" spans="1:17" hidden="1" x14ac:dyDescent="0.25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 s="3">
        <v>31976848</v>
      </c>
      <c r="N4895" t="s">
        <v>14620</v>
      </c>
      <c r="O4895">
        <v>103</v>
      </c>
      <c r="P4895">
        <f>_xlfn.XLOOKUP(D:D,CPI_Index!E:E,CPI_Index!B:B)</f>
        <v>201.6</v>
      </c>
      <c r="Q4895" s="11">
        <f>M4895*(CPI_Index!$B$112/Movies!P4895)</f>
        <v>48330087.230158731</v>
      </c>
    </row>
    <row r="4896" spans="1:17" hidden="1" x14ac:dyDescent="0.25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 s="3">
        <v>12000000</v>
      </c>
      <c r="M4896" s="3">
        <v>114197742</v>
      </c>
      <c r="N4896" t="s">
        <v>2092</v>
      </c>
      <c r="O4896">
        <v>104</v>
      </c>
      <c r="P4896">
        <f>_xlfn.XLOOKUP(D:D,CPI_Index!E:E,CPI_Index!B:B)</f>
        <v>201.6</v>
      </c>
      <c r="Q4896" s="11">
        <f>M4896*(CPI_Index!$B$112/Movies!P4896)</f>
        <v>172599464.2232143</v>
      </c>
    </row>
    <row r="4897" spans="1:17" hidden="1" x14ac:dyDescent="0.25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 s="3">
        <v>89433436</v>
      </c>
      <c r="N4897" t="s">
        <v>14626</v>
      </c>
      <c r="O4897">
        <v>120</v>
      </c>
      <c r="P4897">
        <f>_xlfn.XLOOKUP(D:D,CPI_Index!E:E,CPI_Index!B:B)</f>
        <v>201.6</v>
      </c>
      <c r="Q4897" s="11">
        <f>M4897*(CPI_Index!$B$112/Movies!P4897)</f>
        <v>135170475.93849206</v>
      </c>
    </row>
    <row r="4898" spans="1:17" hidden="1" x14ac:dyDescent="0.25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 s="3">
        <v>18000000</v>
      </c>
      <c r="M4898" s="3">
        <v>262552893</v>
      </c>
      <c r="N4898" t="s">
        <v>14630</v>
      </c>
      <c r="O4898">
        <v>84</v>
      </c>
      <c r="P4898">
        <f>_xlfn.XLOOKUP(D:D,CPI_Index!E:E,CPI_Index!B:B)</f>
        <v>201.6</v>
      </c>
      <c r="Q4898" s="11">
        <f>M4898*(CPI_Index!$B$112/Movies!P4898)</f>
        <v>396824734.60863096</v>
      </c>
    </row>
    <row r="4899" spans="1:17" hidden="1" x14ac:dyDescent="0.25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 s="3">
        <v>33000000</v>
      </c>
      <c r="M4899" s="3">
        <v>62022014</v>
      </c>
      <c r="N4899" t="s">
        <v>2026</v>
      </c>
      <c r="O4899">
        <v>105</v>
      </c>
      <c r="P4899">
        <f>_xlfn.XLOOKUP(D:D,CPI_Index!E:E,CPI_Index!B:B)</f>
        <v>201.6</v>
      </c>
      <c r="Q4899" s="11">
        <f>M4899*(CPI_Index!$B$112/Movies!P4899)</f>
        <v>93740613.421626985</v>
      </c>
    </row>
    <row r="4900" spans="1:17" hidden="1" x14ac:dyDescent="0.25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 s="3">
        <v>70000000</v>
      </c>
      <c r="M4900" s="3">
        <v>72785169</v>
      </c>
      <c r="N4900" t="s">
        <v>23</v>
      </c>
      <c r="O4900">
        <v>110</v>
      </c>
      <c r="P4900">
        <f>_xlfn.XLOOKUP(D:D,CPI_Index!E:E,CPI_Index!B:B)</f>
        <v>201.6</v>
      </c>
      <c r="Q4900" s="11">
        <f>M4900*(CPI_Index!$B$112/Movies!P4900)</f>
        <v>110008139.85267858</v>
      </c>
    </row>
    <row r="4901" spans="1:17" hidden="1" x14ac:dyDescent="0.25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 s="3">
        <v>12000000</v>
      </c>
      <c r="M4901" s="3">
        <v>42931041</v>
      </c>
      <c r="N4901" t="s">
        <v>9988</v>
      </c>
      <c r="O4901">
        <v>88</v>
      </c>
      <c r="P4901">
        <f>_xlfn.XLOOKUP(D:D,CPI_Index!E:E,CPI_Index!B:B)</f>
        <v>201.6</v>
      </c>
      <c r="Q4901" s="11">
        <f>M4901*(CPI_Index!$B$112/Movies!P4901)</f>
        <v>64886350.162202381</v>
      </c>
    </row>
    <row r="4902" spans="1:17" hidden="1" x14ac:dyDescent="0.25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 s="3">
        <v>16500000</v>
      </c>
      <c r="M4902" s="3">
        <v>87892388</v>
      </c>
      <c r="N4902" t="s">
        <v>14640</v>
      </c>
      <c r="O4902">
        <v>110</v>
      </c>
      <c r="P4902">
        <f>_xlfn.XLOOKUP(D:D,CPI_Index!E:E,CPI_Index!B:B)</f>
        <v>201.6</v>
      </c>
      <c r="Q4902" s="11">
        <f>M4902*(CPI_Index!$B$112/Movies!P4902)</f>
        <v>132841322.53769842</v>
      </c>
    </row>
    <row r="4903" spans="1:17" hidden="1" x14ac:dyDescent="0.25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 s="3">
        <v>80000000</v>
      </c>
      <c r="M4903" s="3">
        <v>339795890</v>
      </c>
      <c r="N4903" t="s">
        <v>10173</v>
      </c>
      <c r="O4903">
        <v>83</v>
      </c>
      <c r="P4903">
        <f>_xlfn.XLOOKUP(D:D,CPI_Index!E:E,CPI_Index!B:B)</f>
        <v>201.6</v>
      </c>
      <c r="Q4903" s="11">
        <f>M4903*(CPI_Index!$B$112/Movies!P4903)</f>
        <v>513570474.61805558</v>
      </c>
    </row>
    <row r="4904" spans="1:17" hidden="1" x14ac:dyDescent="0.25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 s="3">
        <v>25000000</v>
      </c>
      <c r="M4904" s="3">
        <v>118890272</v>
      </c>
      <c r="N4904" t="s">
        <v>2026</v>
      </c>
      <c r="O4904">
        <v>93</v>
      </c>
      <c r="P4904">
        <f>_xlfn.XLOOKUP(D:D,CPI_Index!E:E,CPI_Index!B:B)</f>
        <v>201.6</v>
      </c>
      <c r="Q4904" s="11">
        <f>M4904*(CPI_Index!$B$112/Movies!P4904)</f>
        <v>179691795.03174603</v>
      </c>
    </row>
    <row r="4905" spans="1:17" hidden="1" x14ac:dyDescent="0.25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 s="3">
        <v>30000000</v>
      </c>
      <c r="M4905" s="3">
        <v>53653224</v>
      </c>
      <c r="N4905" t="s">
        <v>31</v>
      </c>
      <c r="O4905">
        <v>113</v>
      </c>
      <c r="P4905">
        <f>_xlfn.XLOOKUP(D:D,CPI_Index!E:E,CPI_Index!B:B)</f>
        <v>201.6</v>
      </c>
      <c r="Q4905" s="11">
        <f>M4905*(CPI_Index!$B$112/Movies!P4905)</f>
        <v>81091951.15476191</v>
      </c>
    </row>
    <row r="4906" spans="1:17" hidden="1" x14ac:dyDescent="0.25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 s="3">
        <v>32351125</v>
      </c>
      <c r="N4906" t="s">
        <v>14649</v>
      </c>
      <c r="O4906">
        <v>122</v>
      </c>
      <c r="P4906">
        <f>_xlfn.XLOOKUP(D:D,CPI_Index!E:E,CPI_Index!B:B)</f>
        <v>201.6</v>
      </c>
      <c r="Q4906" s="11">
        <f>M4906*(CPI_Index!$B$112/Movies!P4906)</f>
        <v>48895772.755456351</v>
      </c>
    </row>
    <row r="4907" spans="1:17" hidden="1" x14ac:dyDescent="0.25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 s="3">
        <v>12000000</v>
      </c>
      <c r="M4907" s="3">
        <v>22989957</v>
      </c>
      <c r="N4907" t="s">
        <v>9109</v>
      </c>
      <c r="O4907">
        <v>110</v>
      </c>
      <c r="P4907">
        <f>_xlfn.XLOOKUP(D:D,CPI_Index!E:E,CPI_Index!B:B)</f>
        <v>201.6</v>
      </c>
      <c r="Q4907" s="11">
        <f>M4907*(CPI_Index!$B$112/Movies!P4907)</f>
        <v>34747221.715773813</v>
      </c>
    </row>
    <row r="4908" spans="1:17" hidden="1" x14ac:dyDescent="0.25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 s="3">
        <v>45000000</v>
      </c>
      <c r="M4908" s="3">
        <v>178262620</v>
      </c>
      <c r="N4908" t="s">
        <v>8987</v>
      </c>
      <c r="O4908">
        <v>83</v>
      </c>
      <c r="P4908">
        <f>_xlfn.XLOOKUP(D:D,CPI_Index!E:E,CPI_Index!B:B)</f>
        <v>201.6</v>
      </c>
      <c r="Q4908" s="11">
        <f>M4908*(CPI_Index!$B$112/Movies!P4908)</f>
        <v>269427680.12896824</v>
      </c>
    </row>
    <row r="4909" spans="1:17" hidden="1" x14ac:dyDescent="0.25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 s="3">
        <v>30000000</v>
      </c>
      <c r="M4909" s="3">
        <v>3669465</v>
      </c>
      <c r="N4909" t="s">
        <v>14658</v>
      </c>
      <c r="O4909">
        <v>117</v>
      </c>
      <c r="P4909">
        <f>_xlfn.XLOOKUP(D:D,CPI_Index!E:E,CPI_Index!B:B)</f>
        <v>201.6</v>
      </c>
      <c r="Q4909" s="11">
        <f>M4909*(CPI_Index!$B$112/Movies!P4909)</f>
        <v>5546061.4360119049</v>
      </c>
    </row>
    <row r="4910" spans="1:17" hidden="1" x14ac:dyDescent="0.25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 s="3">
        <v>18000000</v>
      </c>
      <c r="M4910" s="3">
        <v>68844775</v>
      </c>
      <c r="N4910" t="s">
        <v>180</v>
      </c>
      <c r="O4910">
        <v>89</v>
      </c>
      <c r="P4910">
        <f>_xlfn.XLOOKUP(D:D,CPI_Index!E:E,CPI_Index!B:B)</f>
        <v>201.6</v>
      </c>
      <c r="Q4910" s="11">
        <f>M4910*(CPI_Index!$B$112/Movies!P4910)</f>
        <v>104052593.96081349</v>
      </c>
    </row>
    <row r="4911" spans="1:17" hidden="1" x14ac:dyDescent="0.25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 s="3">
        <v>110000000</v>
      </c>
      <c r="M4911" s="3">
        <v>100266865</v>
      </c>
      <c r="N4911" t="s">
        <v>61</v>
      </c>
      <c r="O4911">
        <v>167</v>
      </c>
      <c r="P4911">
        <f>_xlfn.XLOOKUP(D:D,CPI_Index!E:E,CPI_Index!B:B)</f>
        <v>201.6</v>
      </c>
      <c r="Q4911" s="11">
        <f>M4911*(CPI_Index!$B$112/Movies!P4911)</f>
        <v>151544215.10664684</v>
      </c>
    </row>
    <row r="4912" spans="1:17" hidden="1" x14ac:dyDescent="0.25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 s="3">
        <v>24000000</v>
      </c>
      <c r="M4912" s="3">
        <v>155929020</v>
      </c>
      <c r="N4912" t="s">
        <v>118</v>
      </c>
      <c r="O4912">
        <v>102</v>
      </c>
      <c r="P4912">
        <f>_xlfn.XLOOKUP(D:D,CPI_Index!E:E,CPI_Index!B:B)</f>
        <v>201.6</v>
      </c>
      <c r="Q4912" s="11">
        <f>M4912*(CPI_Index!$B$112/Movies!P4912)</f>
        <v>235672482.11309525</v>
      </c>
    </row>
    <row r="4913" spans="1:17" hidden="1" x14ac:dyDescent="0.25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 s="3">
        <v>100000000</v>
      </c>
      <c r="M4913" s="3">
        <v>250425512</v>
      </c>
      <c r="N4913" t="s">
        <v>9109</v>
      </c>
      <c r="O4913">
        <v>104</v>
      </c>
      <c r="P4913">
        <f>_xlfn.XLOOKUP(D:D,CPI_Index!E:E,CPI_Index!B:B)</f>
        <v>201.6</v>
      </c>
      <c r="Q4913" s="11">
        <f>M4913*(CPI_Index!$B$112/Movies!P4913)</f>
        <v>378495305.09126985</v>
      </c>
    </row>
    <row r="4914" spans="1:17" hidden="1" x14ac:dyDescent="0.25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 s="3">
        <v>70000000</v>
      </c>
      <c r="M4914" s="3">
        <v>155430335</v>
      </c>
      <c r="N4914" t="s">
        <v>9686</v>
      </c>
      <c r="O4914">
        <v>130</v>
      </c>
      <c r="P4914">
        <f>_xlfn.XLOOKUP(D:D,CPI_Index!E:E,CPI_Index!B:B)</f>
        <v>201.6</v>
      </c>
      <c r="Q4914" s="11">
        <f>M4914*(CPI_Index!$B$112/Movies!P4914)</f>
        <v>234918765.25049603</v>
      </c>
    </row>
    <row r="4915" spans="1:17" hidden="1" x14ac:dyDescent="0.25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 s="3">
        <v>123384128</v>
      </c>
      <c r="N4915" t="s">
        <v>10843</v>
      </c>
      <c r="O4915">
        <v>103</v>
      </c>
      <c r="P4915">
        <f>_xlfn.XLOOKUP(D:D,CPI_Index!E:E,CPI_Index!B:B)</f>
        <v>201.6</v>
      </c>
      <c r="Q4915" s="11">
        <f>M4915*(CPI_Index!$B$112/Movies!P4915)</f>
        <v>186483848.22222224</v>
      </c>
    </row>
    <row r="4916" spans="1:17" hidden="1" x14ac:dyDescent="0.25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 s="3">
        <v>25000000</v>
      </c>
      <c r="M4916" s="3">
        <v>135330182</v>
      </c>
      <c r="N4916" t="s">
        <v>44</v>
      </c>
      <c r="O4916">
        <v>143</v>
      </c>
      <c r="P4916">
        <f>_xlfn.XLOOKUP(D:D,CPI_Index!E:E,CPI_Index!B:B)</f>
        <v>201.6</v>
      </c>
      <c r="Q4916" s="11">
        <f>M4916*(CPI_Index!$B$112/Movies!P4916)</f>
        <v>204539218.52876985</v>
      </c>
    </row>
    <row r="4917" spans="1:17" hidden="1" x14ac:dyDescent="0.25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 s="3">
        <v>35000000</v>
      </c>
      <c r="M4917" s="3">
        <v>42269923</v>
      </c>
      <c r="N4917" t="s">
        <v>9109</v>
      </c>
      <c r="O4917">
        <v>117</v>
      </c>
      <c r="P4917">
        <f>_xlfn.XLOOKUP(D:D,CPI_Index!E:E,CPI_Index!B:B)</f>
        <v>201.6</v>
      </c>
      <c r="Q4917" s="11">
        <f>M4917*(CPI_Index!$B$112/Movies!P4917)</f>
        <v>63887130.645337306</v>
      </c>
    </row>
    <row r="4918" spans="1:17" hidden="1" x14ac:dyDescent="0.25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 s="3">
        <v>135000000</v>
      </c>
      <c r="M4918" s="3">
        <v>163794509</v>
      </c>
      <c r="N4918" t="s">
        <v>61</v>
      </c>
      <c r="O4918">
        <v>132</v>
      </c>
      <c r="P4918">
        <f>_xlfn.XLOOKUP(D:D,CPI_Index!E:E,CPI_Index!B:B)</f>
        <v>201.6</v>
      </c>
      <c r="Q4918" s="11">
        <f>M4918*(CPI_Index!$B$112/Movies!P4918)</f>
        <v>247560450.85466272</v>
      </c>
    </row>
    <row r="4919" spans="1:17" hidden="1" x14ac:dyDescent="0.25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 s="3">
        <v>10000000</v>
      </c>
      <c r="M4919" s="3">
        <v>164874275</v>
      </c>
      <c r="N4919" t="s">
        <v>14132</v>
      </c>
      <c r="O4919">
        <v>108</v>
      </c>
      <c r="P4919">
        <f>_xlfn.XLOOKUP(D:D,CPI_Index!E:E,CPI_Index!B:B)</f>
        <v>201.6</v>
      </c>
      <c r="Q4919" s="11">
        <f>M4919*(CPI_Index!$B$112/Movies!P4919)</f>
        <v>249192418.61359128</v>
      </c>
    </row>
    <row r="4920" spans="1:17" hidden="1" x14ac:dyDescent="0.25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 s="3">
        <v>100000000</v>
      </c>
      <c r="M4920" s="3">
        <v>384336108</v>
      </c>
      <c r="N4920" t="s">
        <v>23</v>
      </c>
      <c r="O4920">
        <v>108</v>
      </c>
      <c r="P4920">
        <f>_xlfn.XLOOKUP(D:D,CPI_Index!E:E,CPI_Index!B:B)</f>
        <v>201.6</v>
      </c>
      <c r="Q4920" s="11">
        <f>M4920*(CPI_Index!$B$112/Movies!P4920)</f>
        <v>580888948.94642866</v>
      </c>
    </row>
    <row r="4921" spans="1:17" hidden="1" x14ac:dyDescent="0.25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 s="3">
        <v>16000000</v>
      </c>
      <c r="M4921" s="3">
        <v>51764406</v>
      </c>
      <c r="N4921" t="s">
        <v>2026</v>
      </c>
      <c r="O4921">
        <v>91</v>
      </c>
      <c r="P4921">
        <f>_xlfn.XLOOKUP(D:D,CPI_Index!E:E,CPI_Index!B:B)</f>
        <v>201.6</v>
      </c>
      <c r="Q4921" s="11">
        <f>M4921*(CPI_Index!$B$112/Movies!P4921)</f>
        <v>78237175.139880955</v>
      </c>
    </row>
    <row r="4922" spans="1:17" hidden="1" x14ac:dyDescent="0.25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 s="3">
        <v>15000000</v>
      </c>
      <c r="M4922" s="3">
        <v>10907485</v>
      </c>
      <c r="N4922" t="s">
        <v>14421</v>
      </c>
      <c r="O4922">
        <v>116</v>
      </c>
      <c r="P4922">
        <f>_xlfn.XLOOKUP(D:D,CPI_Index!E:E,CPI_Index!B:B)</f>
        <v>201.6</v>
      </c>
      <c r="Q4922" s="11">
        <f>M4922*(CPI_Index!$B$112/Movies!P4922)</f>
        <v>16485668.053075397</v>
      </c>
    </row>
    <row r="4923" spans="1:17" hidden="1" x14ac:dyDescent="0.25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 s="3">
        <v>946590</v>
      </c>
      <c r="N4923" t="s">
        <v>6005</v>
      </c>
      <c r="O4923">
        <v>90</v>
      </c>
      <c r="P4923">
        <f>_xlfn.XLOOKUP(D:D,CPI_Index!E:E,CPI_Index!B:B)</f>
        <v>201.6</v>
      </c>
      <c r="Q4923" s="11">
        <f>M4923*(CPI_Index!$B$112/Movies!P4923)</f>
        <v>1430684.3898809524</v>
      </c>
    </row>
    <row r="4924" spans="1:17" hidden="1" x14ac:dyDescent="0.25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 s="3">
        <v>75000000</v>
      </c>
      <c r="M4924" s="3">
        <v>141861243</v>
      </c>
      <c r="N4924" t="s">
        <v>31</v>
      </c>
      <c r="O4924">
        <v>91</v>
      </c>
      <c r="P4924">
        <f>_xlfn.XLOOKUP(D:D,CPI_Index!E:E,CPI_Index!B:B)</f>
        <v>201.6</v>
      </c>
      <c r="Q4924" s="11">
        <f>M4924*(CPI_Index!$B$112/Movies!P4924)</f>
        <v>214410321.14136904</v>
      </c>
    </row>
    <row r="4925" spans="1:17" hidden="1" x14ac:dyDescent="0.25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 s="3">
        <v>17300000</v>
      </c>
      <c r="M4925" s="3">
        <v>39220946</v>
      </c>
      <c r="N4925" t="s">
        <v>6564</v>
      </c>
      <c r="O4925">
        <v>96</v>
      </c>
      <c r="P4925">
        <f>_xlfn.XLOOKUP(D:D,CPI_Index!E:E,CPI_Index!B:B)</f>
        <v>201.6</v>
      </c>
      <c r="Q4925" s="11">
        <f>M4925*(CPI_Index!$B$112/Movies!P4925)</f>
        <v>59278880.189484127</v>
      </c>
    </row>
    <row r="4926" spans="1:17" hidden="1" x14ac:dyDescent="0.25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 s="3">
        <v>65000000</v>
      </c>
      <c r="M4926" s="3">
        <v>163247198</v>
      </c>
      <c r="N4926" t="s">
        <v>44</v>
      </c>
      <c r="O4926">
        <v>129</v>
      </c>
      <c r="P4926">
        <f>_xlfn.XLOOKUP(D:D,CPI_Index!E:E,CPI_Index!B:B)</f>
        <v>201.6</v>
      </c>
      <c r="Q4926" s="11">
        <f>M4926*(CPI_Index!$B$112/Movies!P4926)</f>
        <v>246733240.23115081</v>
      </c>
    </row>
    <row r="4927" spans="1:17" hidden="1" x14ac:dyDescent="0.25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 s="3">
        <v>12000000</v>
      </c>
      <c r="M4927" s="3">
        <v>38395414</v>
      </c>
      <c r="N4927" t="s">
        <v>14702</v>
      </c>
      <c r="O4927">
        <v>103</v>
      </c>
      <c r="P4927">
        <f>_xlfn.XLOOKUP(D:D,CPI_Index!E:E,CPI_Index!B:B)</f>
        <v>201.6</v>
      </c>
      <c r="Q4927" s="11">
        <f>M4927*(CPI_Index!$B$112/Movies!P4927)</f>
        <v>58031163.917658731</v>
      </c>
    </row>
    <row r="4928" spans="1:17" hidden="1" x14ac:dyDescent="0.25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 s="3">
        <v>64000000</v>
      </c>
      <c r="M4928" s="3">
        <v>104003322</v>
      </c>
      <c r="N4928" t="s">
        <v>11855</v>
      </c>
      <c r="O4928">
        <v>98</v>
      </c>
      <c r="P4928">
        <f>_xlfn.XLOOKUP(D:D,CPI_Index!E:E,CPI_Index!B:B)</f>
        <v>201.6</v>
      </c>
      <c r="Q4928" s="11">
        <f>M4928*(CPI_Index!$B$112/Movies!P4928)</f>
        <v>157191528.83630952</v>
      </c>
    </row>
    <row r="4929" spans="1:17" hidden="1" x14ac:dyDescent="0.25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 s="3">
        <v>33000000</v>
      </c>
      <c r="M4929" s="3">
        <v>64962629</v>
      </c>
      <c r="N4929" t="s">
        <v>11855</v>
      </c>
      <c r="O4929">
        <v>85</v>
      </c>
      <c r="P4929">
        <f>_xlfn.XLOOKUP(D:D,CPI_Index!E:E,CPI_Index!B:B)</f>
        <v>201.6</v>
      </c>
      <c r="Q4929" s="11">
        <f>M4929*(CPI_Index!$B$112/Movies!P4929)</f>
        <v>98185084.604662701</v>
      </c>
    </row>
    <row r="4930" spans="1:17" hidden="1" x14ac:dyDescent="0.25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 s="3">
        <v>160000000</v>
      </c>
      <c r="M4930" s="3">
        <v>181674817</v>
      </c>
      <c r="N4930" t="s">
        <v>23</v>
      </c>
      <c r="O4930">
        <v>98</v>
      </c>
      <c r="P4930">
        <f>_xlfn.XLOOKUP(D:D,CPI_Index!E:E,CPI_Index!B:B)</f>
        <v>201.6</v>
      </c>
      <c r="Q4930" s="11">
        <f>M4930*(CPI_Index!$B$112/Movies!P4930)</f>
        <v>274584904.4637897</v>
      </c>
    </row>
    <row r="4931" spans="1:17" hidden="1" x14ac:dyDescent="0.25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 s="3">
        <v>149000000</v>
      </c>
      <c r="M4931" s="3">
        <v>178281554</v>
      </c>
      <c r="N4931" t="s">
        <v>11299</v>
      </c>
      <c r="O4931">
        <v>85</v>
      </c>
      <c r="P4931">
        <f>_xlfn.XLOOKUP(D:D,CPI_Index!E:E,CPI_Index!B:B)</f>
        <v>201.6</v>
      </c>
      <c r="Q4931" s="11">
        <f>M4931*(CPI_Index!$B$112/Movies!P4931)</f>
        <v>269456297.14186507</v>
      </c>
    </row>
    <row r="4932" spans="1:17" hidden="1" x14ac:dyDescent="0.25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 s="3">
        <v>70000000</v>
      </c>
      <c r="M4932" s="3">
        <v>94973540</v>
      </c>
      <c r="N4932" t="s">
        <v>2092</v>
      </c>
      <c r="O4932">
        <v>139</v>
      </c>
      <c r="P4932">
        <f>_xlfn.XLOOKUP(D:D,CPI_Index!E:E,CPI_Index!B:B)</f>
        <v>201.6</v>
      </c>
      <c r="Q4932" s="11">
        <f>M4932*(CPI_Index!$B$112/Movies!P4932)</f>
        <v>143543837.49007937</v>
      </c>
    </row>
    <row r="4933" spans="1:17" hidden="1" x14ac:dyDescent="0.25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 s="3">
        <v>10000000</v>
      </c>
      <c r="M4933" s="3">
        <v>7177143</v>
      </c>
      <c r="N4933" t="s">
        <v>118</v>
      </c>
      <c r="O4933">
        <v>120</v>
      </c>
      <c r="P4933">
        <f>_xlfn.XLOOKUP(D:D,CPI_Index!E:E,CPI_Index!B:B)</f>
        <v>201.6</v>
      </c>
      <c r="Q4933" s="11">
        <f>M4933*(CPI_Index!$B$112/Movies!P4933)</f>
        <v>10847596.587797619</v>
      </c>
    </row>
    <row r="4934" spans="1:17" hidden="1" x14ac:dyDescent="0.25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 s="3">
        <v>15000000</v>
      </c>
      <c r="M4934" s="3">
        <v>67062123</v>
      </c>
      <c r="N4934" t="s">
        <v>10875</v>
      </c>
      <c r="O4934">
        <v>87</v>
      </c>
      <c r="P4934">
        <f>_xlfn.XLOOKUP(D:D,CPI_Index!E:E,CPI_Index!B:B)</f>
        <v>201.6</v>
      </c>
      <c r="Q4934" s="11">
        <f>M4934*(CPI_Index!$B$112/Movies!P4934)</f>
        <v>101358278.16517858</v>
      </c>
    </row>
    <row r="4935" spans="1:17" hidden="1" x14ac:dyDescent="0.25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 s="3">
        <v>8700000</v>
      </c>
      <c r="M4935" s="3">
        <v>7659918</v>
      </c>
      <c r="N4935" t="s">
        <v>13610</v>
      </c>
      <c r="O4935">
        <v>100</v>
      </c>
      <c r="P4935">
        <f>_xlfn.XLOOKUP(D:D,CPI_Index!E:E,CPI_Index!B:B)</f>
        <v>201.6</v>
      </c>
      <c r="Q4935" s="11">
        <f>M4935*(CPI_Index!$B$112/Movies!P4935)</f>
        <v>11577266.9375</v>
      </c>
    </row>
    <row r="4936" spans="1:17" hidden="1" x14ac:dyDescent="0.25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 s="3">
        <v>21000000</v>
      </c>
      <c r="M4936" s="3">
        <v>7563172</v>
      </c>
      <c r="N4936" t="s">
        <v>8987</v>
      </c>
      <c r="O4936">
        <v>87</v>
      </c>
      <c r="P4936">
        <f>_xlfn.XLOOKUP(D:D,CPI_Index!E:E,CPI_Index!B:B)</f>
        <v>201.6</v>
      </c>
      <c r="Q4936" s="11">
        <f>M4936*(CPI_Index!$B$112/Movies!P4936)</f>
        <v>11431044.188492063</v>
      </c>
    </row>
    <row r="4937" spans="1:17" hidden="1" x14ac:dyDescent="0.25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 s="3">
        <v>2000000</v>
      </c>
      <c r="M4937" s="3">
        <v>5526675</v>
      </c>
      <c r="N4937" t="s">
        <v>14722</v>
      </c>
      <c r="O4937">
        <v>101</v>
      </c>
      <c r="P4937">
        <f>_xlfn.XLOOKUP(D:D,CPI_Index!E:E,CPI_Index!B:B)</f>
        <v>201.6</v>
      </c>
      <c r="Q4937" s="11">
        <f>M4937*(CPI_Index!$B$112/Movies!P4937)</f>
        <v>8353064.84375</v>
      </c>
    </row>
    <row r="4938" spans="1:17" hidden="1" x14ac:dyDescent="0.25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 s="3">
        <v>25000000</v>
      </c>
      <c r="M4938" s="3">
        <v>16162580</v>
      </c>
      <c r="N4938" t="s">
        <v>31</v>
      </c>
      <c r="O4938">
        <v>124</v>
      </c>
      <c r="P4938">
        <f>_xlfn.XLOOKUP(D:D,CPI_Index!E:E,CPI_Index!B:B)</f>
        <v>201.6</v>
      </c>
      <c r="Q4938" s="11">
        <f>M4938*(CPI_Index!$B$112/Movies!P4938)</f>
        <v>24428264.513888892</v>
      </c>
    </row>
    <row r="4939" spans="1:17" hidden="1" x14ac:dyDescent="0.25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 s="3">
        <v>52000000</v>
      </c>
      <c r="M4939" s="3">
        <v>205668210</v>
      </c>
      <c r="N4939" t="s">
        <v>61</v>
      </c>
      <c r="O4939">
        <v>106</v>
      </c>
      <c r="P4939">
        <f>_xlfn.XLOOKUP(D:D,CPI_Index!E:E,CPI_Index!B:B)</f>
        <v>201.6</v>
      </c>
      <c r="Q4939" s="11">
        <f>M4939*(CPI_Index!$B$112/Movies!P4939)</f>
        <v>310848728.11011904</v>
      </c>
    </row>
    <row r="4940" spans="1:17" hidden="1" x14ac:dyDescent="0.25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 s="3">
        <v>33428799</v>
      </c>
      <c r="N4940" t="s">
        <v>14729</v>
      </c>
      <c r="O4940">
        <v>131</v>
      </c>
      <c r="P4940">
        <f>_xlfn.XLOOKUP(D:D,CPI_Index!E:E,CPI_Index!B:B)</f>
        <v>201.6</v>
      </c>
      <c r="Q4940" s="11">
        <f>M4940*(CPI_Index!$B$112/Movies!P4940)</f>
        <v>50524578.647321433</v>
      </c>
    </row>
    <row r="4941" spans="1:17" hidden="1" x14ac:dyDescent="0.25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 s="3">
        <v>15000000</v>
      </c>
      <c r="M4941" s="3">
        <v>76700659</v>
      </c>
      <c r="N4941" t="s">
        <v>61</v>
      </c>
      <c r="O4941">
        <v>111</v>
      </c>
      <c r="P4941">
        <f>_xlfn.XLOOKUP(D:D,CPI_Index!E:E,CPI_Index!B:B)</f>
        <v>201.6</v>
      </c>
      <c r="Q4941" s="11">
        <f>M4941*(CPI_Index!$B$112/Movies!P4941)</f>
        <v>115926045.62152778</v>
      </c>
    </row>
    <row r="4942" spans="1:17" hidden="1" x14ac:dyDescent="0.25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 s="3">
        <v>80000000</v>
      </c>
      <c r="M4942" s="3">
        <v>164115897</v>
      </c>
      <c r="N4942" t="s">
        <v>118</v>
      </c>
      <c r="O4942">
        <v>93</v>
      </c>
      <c r="P4942">
        <f>_xlfn.XLOOKUP(D:D,CPI_Index!E:E,CPI_Index!B:B)</f>
        <v>201.6</v>
      </c>
      <c r="Q4942" s="11">
        <f>M4942*(CPI_Index!$B$112/Movies!P4942)</f>
        <v>248046199.48363096</v>
      </c>
    </row>
    <row r="4943" spans="1:17" hidden="1" x14ac:dyDescent="0.25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 s="3">
        <v>19000000</v>
      </c>
      <c r="M4943" s="3">
        <v>68673228</v>
      </c>
      <c r="N4943" t="s">
        <v>9686</v>
      </c>
      <c r="O4943">
        <v>141</v>
      </c>
      <c r="P4943">
        <f>_xlfn.XLOOKUP(D:D,CPI_Index!E:E,CPI_Index!B:B)</f>
        <v>201.6</v>
      </c>
      <c r="Q4943" s="11">
        <f>M4943*(CPI_Index!$B$112/Movies!P4943)</f>
        <v>103793316.32738096</v>
      </c>
    </row>
    <row r="4944" spans="1:17" hidden="1" x14ac:dyDescent="0.25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 s="3">
        <v>17000000</v>
      </c>
      <c r="M4944" s="3">
        <v>374743</v>
      </c>
      <c r="N4944" t="s">
        <v>61</v>
      </c>
      <c r="O4944">
        <v>145</v>
      </c>
      <c r="P4944">
        <f>_xlfn.XLOOKUP(D:D,CPI_Index!E:E,CPI_Index!B:B)</f>
        <v>201.6</v>
      </c>
      <c r="Q4944" s="11">
        <f>M4944*(CPI_Index!$B$112/Movies!P4944)</f>
        <v>566389.84176587302</v>
      </c>
    </row>
    <row r="4945" spans="1:17" hidden="1" x14ac:dyDescent="0.25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 s="3">
        <v>4046144</v>
      </c>
      <c r="N4945" t="s">
        <v>6855</v>
      </c>
      <c r="O4945">
        <v>180</v>
      </c>
      <c r="P4945">
        <f>_xlfn.XLOOKUP(D:D,CPI_Index!E:E,CPI_Index!B:B)</f>
        <v>201.6</v>
      </c>
      <c r="Q4945" s="11">
        <f>M4945*(CPI_Index!$B$112/Movies!P4945)</f>
        <v>6115377.3650793657</v>
      </c>
    </row>
    <row r="4946" spans="1:17" hidden="1" x14ac:dyDescent="0.25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 s="3">
        <v>90000000</v>
      </c>
      <c r="M4946" s="3">
        <v>65900249</v>
      </c>
      <c r="N4946" t="s">
        <v>9686</v>
      </c>
      <c r="O4946">
        <v>135</v>
      </c>
      <c r="P4946">
        <f>_xlfn.XLOOKUP(D:D,CPI_Index!E:E,CPI_Index!B:B)</f>
        <v>201.6</v>
      </c>
      <c r="Q4946" s="11">
        <f>M4946*(CPI_Index!$B$112/Movies!P4946)</f>
        <v>99602211.658234134</v>
      </c>
    </row>
    <row r="4947" spans="1:17" hidden="1" x14ac:dyDescent="0.25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 s="3">
        <v>50000000</v>
      </c>
      <c r="M4947" s="3">
        <v>130224158</v>
      </c>
      <c r="N4947" t="s">
        <v>44</v>
      </c>
      <c r="O4947">
        <v>97</v>
      </c>
      <c r="P4947">
        <f>_xlfn.XLOOKUP(D:D,CPI_Index!E:E,CPI_Index!B:B)</f>
        <v>201.6</v>
      </c>
      <c r="Q4947" s="11">
        <f>M4947*(CPI_Index!$B$112/Movies!P4947)</f>
        <v>196821929.27876985</v>
      </c>
    </row>
    <row r="4948" spans="1:17" hidden="1" x14ac:dyDescent="0.25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 s="3">
        <v>5000000</v>
      </c>
      <c r="M4948" s="3">
        <v>26986174</v>
      </c>
      <c r="N4948" t="s">
        <v>13868</v>
      </c>
      <c r="O4948">
        <v>97</v>
      </c>
      <c r="P4948">
        <f>_xlfn.XLOOKUP(D:D,CPI_Index!E:E,CPI_Index!B:B)</f>
        <v>201.6</v>
      </c>
      <c r="Q4948" s="11">
        <f>M4948*(CPI_Index!$B$112/Movies!P4948)</f>
        <v>40787138.977182545</v>
      </c>
    </row>
    <row r="4949" spans="1:17" hidden="1" x14ac:dyDescent="0.25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 s="3">
        <v>52000000</v>
      </c>
      <c r="M4949" s="3">
        <v>65664721</v>
      </c>
      <c r="N4949" t="s">
        <v>11128</v>
      </c>
      <c r="O4949">
        <v>102</v>
      </c>
      <c r="P4949">
        <f>_xlfn.XLOOKUP(D:D,CPI_Index!E:E,CPI_Index!B:B)</f>
        <v>201.6</v>
      </c>
      <c r="Q4949" s="11">
        <f>M4949*(CPI_Index!$B$112/Movies!P4949)</f>
        <v>99246232.582837313</v>
      </c>
    </row>
    <row r="4950" spans="1:17" hidden="1" x14ac:dyDescent="0.25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 s="3">
        <v>30000000</v>
      </c>
      <c r="M4950" s="3">
        <v>61108981</v>
      </c>
      <c r="N4950" t="s">
        <v>8625</v>
      </c>
      <c r="O4950">
        <v>96</v>
      </c>
      <c r="P4950">
        <f>_xlfn.XLOOKUP(D:D,CPI_Index!E:E,CPI_Index!B:B)</f>
        <v>201.6</v>
      </c>
      <c r="Q4950" s="11">
        <f>M4950*(CPI_Index!$B$112/Movies!P4950)</f>
        <v>92360647.37450397</v>
      </c>
    </row>
    <row r="4951" spans="1:17" hidden="1" x14ac:dyDescent="0.25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 s="3">
        <v>28047963</v>
      </c>
      <c r="N4951" t="s">
        <v>180</v>
      </c>
      <c r="O4951">
        <v>125</v>
      </c>
      <c r="P4951">
        <f>_xlfn.XLOOKUP(D:D,CPI_Index!E:E,CPI_Index!B:B)</f>
        <v>201.6</v>
      </c>
      <c r="Q4951" s="11">
        <f>M4951*(CPI_Index!$B$112/Movies!P4951)</f>
        <v>42391936.141369052</v>
      </c>
    </row>
    <row r="4952" spans="1:17" hidden="1" x14ac:dyDescent="0.25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 s="3">
        <v>40000000</v>
      </c>
      <c r="M4952" s="3">
        <v>114830111</v>
      </c>
      <c r="N4952" t="s">
        <v>23</v>
      </c>
      <c r="O4952">
        <v>99</v>
      </c>
      <c r="P4952">
        <f>_xlfn.XLOOKUP(D:D,CPI_Index!E:E,CPI_Index!B:B)</f>
        <v>201.6</v>
      </c>
      <c r="Q4952" s="11">
        <f>M4952*(CPI_Index!$B$112/Movies!P4952)</f>
        <v>173555232.25049603</v>
      </c>
    </row>
    <row r="4953" spans="1:17" hidden="1" x14ac:dyDescent="0.25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 s="3">
        <v>40000000</v>
      </c>
      <c r="M4953" s="3">
        <v>38805380</v>
      </c>
      <c r="N4953" t="s">
        <v>23</v>
      </c>
      <c r="O4953">
        <v>102</v>
      </c>
      <c r="P4953">
        <f>_xlfn.XLOOKUP(D:D,CPI_Index!E:E,CPI_Index!B:B)</f>
        <v>201.6</v>
      </c>
      <c r="Q4953" s="11">
        <f>M4953*(CPI_Index!$B$112/Movies!P4953)</f>
        <v>58650790.109126985</v>
      </c>
    </row>
    <row r="4954" spans="1:17" hidden="1" x14ac:dyDescent="0.25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 s="3">
        <v>85000000</v>
      </c>
      <c r="M4954" s="3">
        <v>200811689</v>
      </c>
      <c r="N4954" t="s">
        <v>31</v>
      </c>
      <c r="O4954">
        <v>86</v>
      </c>
      <c r="P4954">
        <f>_xlfn.XLOOKUP(D:D,CPI_Index!E:E,CPI_Index!B:B)</f>
        <v>201.6</v>
      </c>
      <c r="Q4954" s="11">
        <f>M4954*(CPI_Index!$B$112/Movies!P4954)</f>
        <v>303508539.87251985</v>
      </c>
    </row>
    <row r="4955" spans="1:17" hidden="1" x14ac:dyDescent="0.25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 s="3">
        <v>85000000</v>
      </c>
      <c r="M4955" s="3">
        <v>148963822</v>
      </c>
      <c r="N4955" t="s">
        <v>44</v>
      </c>
      <c r="O4955">
        <v>97</v>
      </c>
      <c r="P4955">
        <f>_xlfn.XLOOKUP(D:D,CPI_Index!E:E,CPI_Index!B:B)</f>
        <v>201.6</v>
      </c>
      <c r="Q4955" s="11">
        <f>M4955*(CPI_Index!$B$112/Movies!P4955)</f>
        <v>225145221.04861113</v>
      </c>
    </row>
    <row r="4956" spans="1:17" hidden="1" x14ac:dyDescent="0.25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 s="3">
        <v>2105096</v>
      </c>
      <c r="N4956" t="s">
        <v>14760</v>
      </c>
      <c r="O4956">
        <v>108</v>
      </c>
      <c r="P4956">
        <f>_xlfn.XLOOKUP(D:D,CPI_Index!E:E,CPI_Index!B:B)</f>
        <v>201.6</v>
      </c>
      <c r="Q4956" s="11">
        <f>M4956*(CPI_Index!$B$112/Movies!P4956)</f>
        <v>3181660.4722222225</v>
      </c>
    </row>
    <row r="4957" spans="1:17" hidden="1" x14ac:dyDescent="0.25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 s="3">
        <v>25000000</v>
      </c>
      <c r="M4957" s="3">
        <v>119974972</v>
      </c>
      <c r="N4957" t="s">
        <v>180</v>
      </c>
      <c r="O4957">
        <v>110</v>
      </c>
      <c r="P4957">
        <f>_xlfn.XLOOKUP(D:D,CPI_Index!E:E,CPI_Index!B:B)</f>
        <v>201.6</v>
      </c>
      <c r="Q4957" s="11">
        <f>M4957*(CPI_Index!$B$112/Movies!P4957)</f>
        <v>181331220.08134922</v>
      </c>
    </row>
    <row r="4958" spans="1:17" hidden="1" x14ac:dyDescent="0.25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 s="3">
        <v>22903165</v>
      </c>
      <c r="N4958" t="s">
        <v>14765</v>
      </c>
      <c r="O4958">
        <v>127</v>
      </c>
      <c r="P4958">
        <f>_xlfn.XLOOKUP(D:D,CPI_Index!E:E,CPI_Index!B:B)</f>
        <v>201.6</v>
      </c>
      <c r="Q4958" s="11">
        <f>M4958*(CPI_Index!$B$112/Movies!P4958)</f>
        <v>34616043.529265873</v>
      </c>
    </row>
    <row r="4959" spans="1:17" hidden="1" x14ac:dyDescent="0.25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 s="3">
        <v>15000000</v>
      </c>
      <c r="M4959" s="3">
        <v>21156270</v>
      </c>
      <c r="N4959" t="s">
        <v>10082</v>
      </c>
      <c r="O4959">
        <v>104</v>
      </c>
      <c r="P4959">
        <f>_xlfn.XLOOKUP(D:D,CPI_Index!E:E,CPI_Index!B:B)</f>
        <v>201.6</v>
      </c>
      <c r="Q4959" s="11">
        <f>M4959*(CPI_Index!$B$112/Movies!P4959)</f>
        <v>31975771.175595239</v>
      </c>
    </row>
    <row r="4960" spans="1:17" hidden="1" x14ac:dyDescent="0.25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 s="3">
        <v>80000000</v>
      </c>
      <c r="M4960" s="3">
        <v>667094506</v>
      </c>
      <c r="N4960" t="s">
        <v>14124</v>
      </c>
      <c r="O4960">
        <v>91</v>
      </c>
      <c r="P4960">
        <f>_xlfn.XLOOKUP(D:D,CPI_Index!E:E,CPI_Index!B:B)</f>
        <v>201.6</v>
      </c>
      <c r="Q4960" s="11">
        <f>M4960*(CPI_Index!$B$112/Movies!P4960)</f>
        <v>1008252460.2093254</v>
      </c>
    </row>
    <row r="4961" spans="1:17" hidden="1" x14ac:dyDescent="0.25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 s="3">
        <v>17500000</v>
      </c>
      <c r="M4961" s="3">
        <v>20387597</v>
      </c>
      <c r="N4961" t="s">
        <v>23</v>
      </c>
      <c r="O4961">
        <v>110</v>
      </c>
      <c r="P4961">
        <f>_xlfn.XLOOKUP(D:D,CPI_Index!E:E,CPI_Index!B:B)</f>
        <v>201.6</v>
      </c>
      <c r="Q4961" s="11">
        <f>M4961*(CPI_Index!$B$112/Movies!P4961)</f>
        <v>30813992.092757937</v>
      </c>
    </row>
    <row r="4962" spans="1:17" hidden="1" x14ac:dyDescent="0.25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 s="3">
        <v>7000000</v>
      </c>
      <c r="M4962" s="3">
        <v>27298695</v>
      </c>
      <c r="N4962" t="s">
        <v>5721</v>
      </c>
      <c r="O4962">
        <v>85</v>
      </c>
      <c r="P4962">
        <f>_xlfn.XLOOKUP(D:D,CPI_Index!E:E,CPI_Index!B:B)</f>
        <v>201.6</v>
      </c>
      <c r="Q4962" s="11">
        <f>M4962*(CPI_Index!$B$112/Movies!P4962)</f>
        <v>41259485.944940478</v>
      </c>
    </row>
    <row r="4963" spans="1:17" hidden="1" x14ac:dyDescent="0.25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 s="3">
        <v>4000000</v>
      </c>
      <c r="M4963" s="3">
        <v>8095658</v>
      </c>
      <c r="N4963" t="s">
        <v>10354</v>
      </c>
      <c r="O4963">
        <v>102</v>
      </c>
      <c r="P4963">
        <f>_xlfn.XLOOKUP(D:D,CPI_Index!E:E,CPI_Index!B:B)</f>
        <v>201.6</v>
      </c>
      <c r="Q4963" s="11">
        <f>M4963*(CPI_Index!$B$112/Movies!P4963)</f>
        <v>12235848.177579366</v>
      </c>
    </row>
    <row r="4964" spans="1:17" hidden="1" x14ac:dyDescent="0.25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 s="3">
        <v>10000000</v>
      </c>
      <c r="M4964" s="3">
        <v>14756513</v>
      </c>
      <c r="N4964" t="s">
        <v>14783</v>
      </c>
      <c r="O4964">
        <v>93</v>
      </c>
      <c r="P4964">
        <f>_xlfn.XLOOKUP(D:D,CPI_Index!E:E,CPI_Index!B:B)</f>
        <v>201.6</v>
      </c>
      <c r="Q4964" s="11">
        <f>M4964*(CPI_Index!$B$112/Movies!P4964)</f>
        <v>22303122.574900795</v>
      </c>
    </row>
    <row r="4965" spans="1:17" hidden="1" x14ac:dyDescent="0.25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 s="3">
        <v>15000000</v>
      </c>
      <c r="M4965" s="3">
        <v>49814392</v>
      </c>
      <c r="N4965" t="s">
        <v>9439</v>
      </c>
      <c r="O4965">
        <v>92</v>
      </c>
      <c r="P4965">
        <f>_xlfn.XLOOKUP(D:D,CPI_Index!E:E,CPI_Index!B:B)</f>
        <v>201.6</v>
      </c>
      <c r="Q4965" s="11">
        <f>M4965*(CPI_Index!$B$112/Movies!P4965)</f>
        <v>75289906.956349209</v>
      </c>
    </row>
    <row r="4966" spans="1:17" hidden="1" x14ac:dyDescent="0.25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 s="3">
        <v>13000000</v>
      </c>
      <c r="M4966" s="3">
        <v>17471727</v>
      </c>
      <c r="N4966" t="s">
        <v>14787</v>
      </c>
      <c r="O4966">
        <v>120</v>
      </c>
      <c r="P4966">
        <f>_xlfn.XLOOKUP(D:D,CPI_Index!E:E,CPI_Index!B:B)</f>
        <v>201.6</v>
      </c>
      <c r="Q4966" s="11">
        <f>M4966*(CPI_Index!$B$112/Movies!P4966)</f>
        <v>26406920.71875</v>
      </c>
    </row>
    <row r="4967" spans="1:17" hidden="1" x14ac:dyDescent="0.25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 s="3">
        <v>85585177</v>
      </c>
      <c r="N4967" t="s">
        <v>8789</v>
      </c>
      <c r="O4967">
        <v>121</v>
      </c>
      <c r="P4967">
        <f>_xlfn.XLOOKUP(D:D,CPI_Index!E:E,CPI_Index!B:B)</f>
        <v>201.6</v>
      </c>
      <c r="Q4967" s="11">
        <f>M4967*(CPI_Index!$B$112/Movies!P4967)</f>
        <v>129354183.68998016</v>
      </c>
    </row>
    <row r="4968" spans="1:17" hidden="1" x14ac:dyDescent="0.25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 s="3">
        <v>18000000</v>
      </c>
      <c r="M4968" s="3">
        <v>1220058</v>
      </c>
      <c r="N4968" t="s">
        <v>5812</v>
      </c>
      <c r="O4968">
        <v>115</v>
      </c>
      <c r="P4968">
        <f>_xlfn.XLOOKUP(D:D,CPI_Index!E:E,CPI_Index!B:B)</f>
        <v>201.6</v>
      </c>
      <c r="Q4968" s="11">
        <f>M4968*(CPI_Index!$B$112/Movies!P4968)</f>
        <v>1844006.3125</v>
      </c>
    </row>
    <row r="4969" spans="1:17" hidden="1" x14ac:dyDescent="0.25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 s="3">
        <v>40000000</v>
      </c>
      <c r="M4969" s="3">
        <v>58480828</v>
      </c>
      <c r="N4969" t="s">
        <v>1724</v>
      </c>
      <c r="O4969">
        <v>105</v>
      </c>
      <c r="P4969">
        <f>_xlfn.XLOOKUP(D:D,CPI_Index!E:E,CPI_Index!B:B)</f>
        <v>201.6</v>
      </c>
      <c r="Q4969" s="11">
        <f>M4969*(CPI_Index!$B$112/Movies!P4969)</f>
        <v>88388433.986111119</v>
      </c>
    </row>
    <row r="4970" spans="1:17" hidden="1" x14ac:dyDescent="0.25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 s="3">
        <v>50000000</v>
      </c>
      <c r="M4970" s="3">
        <v>82751189</v>
      </c>
      <c r="N4970" t="s">
        <v>23</v>
      </c>
      <c r="O4970">
        <v>105</v>
      </c>
      <c r="P4970">
        <f>_xlfn.XLOOKUP(D:D,CPI_Index!E:E,CPI_Index!B:B)</f>
        <v>201.6</v>
      </c>
      <c r="Q4970" s="11">
        <f>M4970*(CPI_Index!$B$112/Movies!P4970)</f>
        <v>125070869.48561509</v>
      </c>
    </row>
    <row r="4971" spans="1:17" hidden="1" x14ac:dyDescent="0.25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 s="3">
        <v>154210</v>
      </c>
      <c r="N4971" t="s">
        <v>14800</v>
      </c>
      <c r="O4971">
        <v>100</v>
      </c>
      <c r="P4971">
        <f>_xlfn.XLOOKUP(D:D,CPI_Index!E:E,CPI_Index!B:B)</f>
        <v>201.6</v>
      </c>
      <c r="Q4971" s="11">
        <f>M4971*(CPI_Index!$B$112/Movies!P4971)</f>
        <v>233074.34027777778</v>
      </c>
    </row>
    <row r="4972" spans="1:17" hidden="1" x14ac:dyDescent="0.25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 s="3">
        <v>1500000</v>
      </c>
      <c r="M4972" s="3">
        <v>208550</v>
      </c>
      <c r="N4972" t="s">
        <v>14804</v>
      </c>
      <c r="O4972">
        <v>93</v>
      </c>
      <c r="P4972">
        <f>_xlfn.XLOOKUP(D:D,CPI_Index!E:E,CPI_Index!B:B)</f>
        <v>201.6</v>
      </c>
      <c r="Q4972" s="11">
        <f>M4972*(CPI_Index!$B$112/Movies!P4972)</f>
        <v>315204.29067460319</v>
      </c>
    </row>
    <row r="4973" spans="1:17" hidden="1" x14ac:dyDescent="0.25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 s="3">
        <v>65000000</v>
      </c>
      <c r="M4973" s="3">
        <v>43545364</v>
      </c>
      <c r="N4973" t="s">
        <v>23</v>
      </c>
      <c r="O4973">
        <v>131</v>
      </c>
      <c r="P4973">
        <f>_xlfn.XLOOKUP(D:D,CPI_Index!E:E,CPI_Index!B:B)</f>
        <v>201.6</v>
      </c>
      <c r="Q4973" s="11">
        <f>M4973*(CPI_Index!$B$112/Movies!P4973)</f>
        <v>65814843.307539687</v>
      </c>
    </row>
    <row r="4974" spans="1:17" hidden="1" x14ac:dyDescent="0.25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 s="3">
        <v>28000000</v>
      </c>
      <c r="M4974" s="3">
        <v>38159905</v>
      </c>
      <c r="N4974" t="s">
        <v>8625</v>
      </c>
      <c r="O4974">
        <v>103</v>
      </c>
      <c r="P4974">
        <f>_xlfn.XLOOKUP(D:D,CPI_Index!E:E,CPI_Index!B:B)</f>
        <v>201.6</v>
      </c>
      <c r="Q4974" s="11">
        <f>M4974*(CPI_Index!$B$112/Movies!P4974)</f>
        <v>57675213.559027784</v>
      </c>
    </row>
    <row r="4975" spans="1:17" hidden="1" x14ac:dyDescent="0.25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 s="3">
        <v>6000000</v>
      </c>
      <c r="M4975" s="3">
        <v>63368939</v>
      </c>
      <c r="N4975" t="s">
        <v>10354</v>
      </c>
      <c r="O4975">
        <v>107</v>
      </c>
      <c r="P4975">
        <f>_xlfn.XLOOKUP(D:D,CPI_Index!E:E,CPI_Index!B:B)</f>
        <v>201.6</v>
      </c>
      <c r="Q4975" s="11">
        <f>M4975*(CPI_Index!$B$112/Movies!P4975)</f>
        <v>95776367.62549603</v>
      </c>
    </row>
    <row r="4976" spans="1:17" hidden="1" x14ac:dyDescent="0.25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 s="3">
        <v>20000000</v>
      </c>
      <c r="M4976" s="3">
        <v>22165608</v>
      </c>
      <c r="N4976" t="s">
        <v>180</v>
      </c>
      <c r="O4976">
        <v>92</v>
      </c>
      <c r="P4976">
        <f>_xlfn.XLOOKUP(D:D,CPI_Index!E:E,CPI_Index!B:B)</f>
        <v>201.6</v>
      </c>
      <c r="Q4976" s="11">
        <f>M4976*(CPI_Index!$B$112/Movies!P4976)</f>
        <v>33501293.44047619</v>
      </c>
    </row>
    <row r="4977" spans="1:17" hidden="1" x14ac:dyDescent="0.25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 s="3">
        <v>19400000</v>
      </c>
      <c r="M4977" s="3">
        <v>26910847</v>
      </c>
      <c r="N4977" t="s">
        <v>14816</v>
      </c>
      <c r="O4977">
        <v>125</v>
      </c>
      <c r="P4977">
        <f>_xlfn.XLOOKUP(D:D,CPI_Index!E:E,CPI_Index!B:B)</f>
        <v>201.6</v>
      </c>
      <c r="Q4977" s="11">
        <f>M4977*(CPI_Index!$B$112/Movies!P4977)</f>
        <v>40673289.091765873</v>
      </c>
    </row>
    <row r="4978" spans="1:17" hidden="1" x14ac:dyDescent="0.25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 s="3">
        <v>4630045</v>
      </c>
      <c r="N4978" t="s">
        <v>14820</v>
      </c>
      <c r="O4978">
        <v>84</v>
      </c>
      <c r="P4978">
        <f>_xlfn.XLOOKUP(D:D,CPI_Index!E:E,CPI_Index!B:B)</f>
        <v>201.6</v>
      </c>
      <c r="Q4978" s="11">
        <f>M4978*(CPI_Index!$B$112/Movies!P4978)</f>
        <v>6997890.434027778</v>
      </c>
    </row>
    <row r="4979" spans="1:17" hidden="1" x14ac:dyDescent="0.25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 s="3">
        <v>30000000</v>
      </c>
      <c r="M4979" s="3">
        <v>31070211</v>
      </c>
      <c r="N4979" t="s">
        <v>10875</v>
      </c>
      <c r="O4979">
        <v>88</v>
      </c>
      <c r="P4979">
        <f>_xlfn.XLOOKUP(D:D,CPI_Index!E:E,CPI_Index!B:B)</f>
        <v>201.6</v>
      </c>
      <c r="Q4979" s="11">
        <f>M4979*(CPI_Index!$B$112/Movies!P4979)</f>
        <v>46959788.153273813</v>
      </c>
    </row>
    <row r="4980" spans="1:17" hidden="1" x14ac:dyDescent="0.25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 s="3">
        <v>7000000</v>
      </c>
      <c r="M4980" s="3">
        <v>3572632</v>
      </c>
      <c r="N4980" t="s">
        <v>13868</v>
      </c>
      <c r="O4980">
        <v>90</v>
      </c>
      <c r="P4980">
        <f>_xlfn.XLOOKUP(D:D,CPI_Index!E:E,CPI_Index!B:B)</f>
        <v>201.6</v>
      </c>
      <c r="Q4980" s="11">
        <f>M4980*(CPI_Index!$B$112/Movies!P4980)</f>
        <v>5399707.194444445</v>
      </c>
    </row>
    <row r="4981" spans="1:17" hidden="1" x14ac:dyDescent="0.25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 s="3">
        <v>8000000</v>
      </c>
      <c r="M4981" s="3">
        <v>18948425</v>
      </c>
      <c r="N4981" t="s">
        <v>14829</v>
      </c>
      <c r="O4981">
        <v>112</v>
      </c>
      <c r="P4981">
        <f>_xlfn.XLOOKUP(D:D,CPI_Index!E:E,CPI_Index!B:B)</f>
        <v>201.6</v>
      </c>
      <c r="Q4981" s="11">
        <f>M4981*(CPI_Index!$B$112/Movies!P4981)</f>
        <v>28638814.967757937</v>
      </c>
    </row>
    <row r="4982" spans="1:17" hidden="1" x14ac:dyDescent="0.25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 s="3">
        <v>1930133</v>
      </c>
      <c r="N4982" t="s">
        <v>61</v>
      </c>
      <c r="O4982">
        <v>93</v>
      </c>
      <c r="P4982">
        <f>_xlfn.XLOOKUP(D:D,CPI_Index!E:E,CPI_Index!B:B)</f>
        <v>201.6</v>
      </c>
      <c r="Q4982" s="11">
        <f>M4982*(CPI_Index!$B$112/Movies!P4982)</f>
        <v>2917219.8665674604</v>
      </c>
    </row>
    <row r="4983" spans="1:17" hidden="1" x14ac:dyDescent="0.25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 s="3">
        <v>3438735</v>
      </c>
      <c r="N4983" t="s">
        <v>14838</v>
      </c>
      <c r="O4983">
        <v>114</v>
      </c>
      <c r="P4983">
        <f>_xlfn.XLOOKUP(D:D,CPI_Index!E:E,CPI_Index!B:B)</f>
        <v>201.6</v>
      </c>
      <c r="Q4983" s="11">
        <f>M4983*(CPI_Index!$B$112/Movies!P4983)</f>
        <v>5197334.0997023815</v>
      </c>
    </row>
    <row r="4984" spans="1:17" hidden="1" x14ac:dyDescent="0.25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 s="3">
        <v>51000000</v>
      </c>
      <c r="M4984" s="3">
        <v>116755080</v>
      </c>
      <c r="N4984" t="s">
        <v>9791</v>
      </c>
      <c r="O4984">
        <v>90</v>
      </c>
      <c r="P4984">
        <f>_xlfn.XLOOKUP(D:D,CPI_Index!E:E,CPI_Index!B:B)</f>
        <v>201.6</v>
      </c>
      <c r="Q4984" s="11">
        <f>M4984*(CPI_Index!$B$112/Movies!P4984)</f>
        <v>176464647.20238096</v>
      </c>
    </row>
    <row r="4985" spans="1:17" hidden="1" x14ac:dyDescent="0.25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 s="3">
        <v>86000000</v>
      </c>
      <c r="M4985" s="3">
        <v>108605609</v>
      </c>
      <c r="N4985" t="s">
        <v>12251</v>
      </c>
      <c r="O4985">
        <v>94</v>
      </c>
      <c r="P4985">
        <f>_xlfn.XLOOKUP(D:D,CPI_Index!E:E,CPI_Index!B:B)</f>
        <v>201.6</v>
      </c>
      <c r="Q4985" s="11">
        <f>M4985*(CPI_Index!$B$112/Movies!P4985)</f>
        <v>164147465.58680555</v>
      </c>
    </row>
    <row r="4986" spans="1:17" hidden="1" x14ac:dyDescent="0.25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 s="3">
        <v>35000000</v>
      </c>
      <c r="M4986" s="3">
        <v>12506362</v>
      </c>
      <c r="N4986" t="s">
        <v>11855</v>
      </c>
      <c r="O4986">
        <v>83</v>
      </c>
      <c r="P4986">
        <f>_xlfn.XLOOKUP(D:D,CPI_Index!E:E,CPI_Index!B:B)</f>
        <v>201.6</v>
      </c>
      <c r="Q4986" s="11">
        <f>M4986*(CPI_Index!$B$112/Movies!P4986)</f>
        <v>18902224.709325399</v>
      </c>
    </row>
    <row r="4987" spans="1:17" hidden="1" x14ac:dyDescent="0.25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 s="3">
        <v>40000000</v>
      </c>
      <c r="M4987" s="3">
        <v>120455994</v>
      </c>
      <c r="N4987" t="s">
        <v>1724</v>
      </c>
      <c r="O4987">
        <v>120</v>
      </c>
      <c r="P4987">
        <f>_xlfn.XLOOKUP(D:D,CPI_Index!E:E,CPI_Index!B:B)</f>
        <v>201.6</v>
      </c>
      <c r="Q4987" s="11">
        <f>M4987*(CPI_Index!$B$112/Movies!P4987)</f>
        <v>182058240.93154764</v>
      </c>
    </row>
    <row r="4988" spans="1:17" hidden="1" x14ac:dyDescent="0.25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 s="3">
        <v>45000000</v>
      </c>
      <c r="M4988" s="3">
        <v>78568977</v>
      </c>
      <c r="N4988" t="s">
        <v>14849</v>
      </c>
      <c r="O4988">
        <v>114</v>
      </c>
      <c r="P4988">
        <f>_xlfn.XLOOKUP(D:D,CPI_Index!E:E,CPI_Index!B:B)</f>
        <v>201.6</v>
      </c>
      <c r="Q4988" s="11">
        <f>M4988*(CPI_Index!$B$112/Movies!P4988)</f>
        <v>118749837.75744048</v>
      </c>
    </row>
    <row r="4989" spans="1:17" hidden="1" x14ac:dyDescent="0.25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 s="3">
        <v>1297260</v>
      </c>
      <c r="N4989" t="s">
        <v>14854</v>
      </c>
      <c r="O4989">
        <v>105</v>
      </c>
      <c r="P4989">
        <f>_xlfn.XLOOKUP(D:D,CPI_Index!E:E,CPI_Index!B:B)</f>
        <v>201.6</v>
      </c>
      <c r="Q4989" s="11">
        <f>M4989*(CPI_Index!$B$112/Movies!P4989)</f>
        <v>1960690.0892857143</v>
      </c>
    </row>
    <row r="4990" spans="1:17" hidden="1" x14ac:dyDescent="0.25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 s="3">
        <v>20000000</v>
      </c>
      <c r="M4990" s="3">
        <v>85749034</v>
      </c>
      <c r="N4990" t="s">
        <v>8625</v>
      </c>
      <c r="O4990">
        <v>83</v>
      </c>
      <c r="P4990">
        <f>_xlfn.XLOOKUP(D:D,CPI_Index!E:E,CPI_Index!B:B)</f>
        <v>201.6</v>
      </c>
      <c r="Q4990" s="11">
        <f>M4990*(CPI_Index!$B$112/Movies!P4990)</f>
        <v>129601838.59027779</v>
      </c>
    </row>
    <row r="4991" spans="1:17" hidden="1" x14ac:dyDescent="0.25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 s="3">
        <v>60000000</v>
      </c>
      <c r="M4991" s="3">
        <v>17858059</v>
      </c>
      <c r="N4991" t="s">
        <v>14861</v>
      </c>
      <c r="O4991">
        <v>140</v>
      </c>
      <c r="P4991">
        <f>_xlfn.XLOOKUP(D:D,CPI_Index!E:E,CPI_Index!B:B)</f>
        <v>201.6</v>
      </c>
      <c r="Q4991" s="11">
        <f>M4991*(CPI_Index!$B$112/Movies!P4991)</f>
        <v>26990826.276289683</v>
      </c>
    </row>
    <row r="4992" spans="1:17" hidden="1" x14ac:dyDescent="0.25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 s="3">
        <v>13000000</v>
      </c>
      <c r="M4992" s="3">
        <v>2636637</v>
      </c>
      <c r="N4992" t="s">
        <v>14863</v>
      </c>
      <c r="O4992">
        <v>125</v>
      </c>
      <c r="P4992">
        <f>_xlfn.XLOOKUP(D:D,CPI_Index!E:E,CPI_Index!B:B)</f>
        <v>201.6</v>
      </c>
      <c r="Q4992" s="11">
        <f>M4992*(CPI_Index!$B$112/Movies!P4992)</f>
        <v>3985036.1800595238</v>
      </c>
    </row>
    <row r="4993" spans="1:17" hidden="1" x14ac:dyDescent="0.25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 s="3">
        <v>54000000</v>
      </c>
      <c r="M4993" s="3">
        <v>130628903</v>
      </c>
      <c r="N4993" t="s">
        <v>61</v>
      </c>
      <c r="O4993">
        <v>110</v>
      </c>
      <c r="P4993">
        <f>_xlfn.XLOOKUP(D:D,CPI_Index!E:E,CPI_Index!B:B)</f>
        <v>201.6</v>
      </c>
      <c r="Q4993" s="11">
        <f>M4993*(CPI_Index!$B$112/Movies!P4993)</f>
        <v>197433664.40525794</v>
      </c>
    </row>
    <row r="4994" spans="1:17" hidden="1" x14ac:dyDescent="0.25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 s="3">
        <v>50000000</v>
      </c>
      <c r="M4994" s="3">
        <v>69865924</v>
      </c>
      <c r="N4994" t="s">
        <v>4878</v>
      </c>
      <c r="O4994">
        <v>87</v>
      </c>
      <c r="P4994">
        <f>_xlfn.XLOOKUP(D:D,CPI_Index!E:E,CPI_Index!B:B)</f>
        <v>201.6</v>
      </c>
      <c r="Q4994" s="11">
        <f>M4994*(CPI_Index!$B$112/Movies!P4994)</f>
        <v>105595967.47420636</v>
      </c>
    </row>
    <row r="4995" spans="1:17" hidden="1" x14ac:dyDescent="0.25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 s="3">
        <v>68673762</v>
      </c>
      <c r="N4995" t="s">
        <v>13505</v>
      </c>
      <c r="O4995">
        <v>115</v>
      </c>
      <c r="P4995">
        <f>_xlfn.XLOOKUP(D:D,CPI_Index!E:E,CPI_Index!B:B)</f>
        <v>201.6</v>
      </c>
      <c r="Q4995" s="11">
        <f>M4995*(CPI_Index!$B$112/Movies!P4995)</f>
        <v>103794123.41964287</v>
      </c>
    </row>
    <row r="4996" spans="1:17" hidden="1" x14ac:dyDescent="0.25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 s="3">
        <v>15000000</v>
      </c>
      <c r="M4996" s="3">
        <v>21893591</v>
      </c>
      <c r="N4996" t="s">
        <v>9109</v>
      </c>
      <c r="O4996">
        <v>95</v>
      </c>
      <c r="P4996">
        <f>_xlfn.XLOOKUP(D:D,CPI_Index!E:E,CPI_Index!B:B)</f>
        <v>201.6</v>
      </c>
      <c r="Q4996" s="11">
        <f>M4996*(CPI_Index!$B$112/Movies!P4996)</f>
        <v>33090164.571924604</v>
      </c>
    </row>
    <row r="4997" spans="1:17" hidden="1" x14ac:dyDescent="0.25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 s="3">
        <v>11632723</v>
      </c>
      <c r="N4997" t="s">
        <v>10414</v>
      </c>
      <c r="O4997">
        <v>120</v>
      </c>
      <c r="P4997">
        <f>_xlfn.XLOOKUP(D:D,CPI_Index!E:E,CPI_Index!B:B)</f>
        <v>201.6</v>
      </c>
      <c r="Q4997" s="11">
        <f>M4997*(CPI_Index!$B$112/Movies!P4997)</f>
        <v>17581799.097718254</v>
      </c>
    </row>
    <row r="4998" spans="1:17" hidden="1" x14ac:dyDescent="0.25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 s="3">
        <v>42938449</v>
      </c>
      <c r="N4998" t="s">
        <v>1724</v>
      </c>
      <c r="O4998">
        <v>118</v>
      </c>
      <c r="P4998">
        <f>_xlfn.XLOOKUP(D:D,CPI_Index!E:E,CPI_Index!B:B)</f>
        <v>201.6</v>
      </c>
      <c r="Q4998" s="11">
        <f>M4998*(CPI_Index!$B$112/Movies!P4998)</f>
        <v>64897546.678075403</v>
      </c>
    </row>
    <row r="4999" spans="1:17" hidden="1" x14ac:dyDescent="0.25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 s="3">
        <v>9000000</v>
      </c>
      <c r="M4999" s="3">
        <v>21510851</v>
      </c>
      <c r="N4999" t="s">
        <v>8987</v>
      </c>
      <c r="O4999">
        <v>95</v>
      </c>
      <c r="P4999">
        <f>_xlfn.XLOOKUP(D:D,CPI_Index!E:E,CPI_Index!B:B)</f>
        <v>201.6</v>
      </c>
      <c r="Q4999" s="11">
        <f>M4999*(CPI_Index!$B$112/Movies!P4999)</f>
        <v>32511687.994543653</v>
      </c>
    </row>
    <row r="5000" spans="1:17" hidden="1" x14ac:dyDescent="0.25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 s="3">
        <v>1000000</v>
      </c>
      <c r="M5000" s="3">
        <v>454026</v>
      </c>
      <c r="N5000" t="s">
        <v>14887</v>
      </c>
      <c r="O5000">
        <v>88</v>
      </c>
      <c r="P5000">
        <f>_xlfn.XLOOKUP(D:D,CPI_Index!E:E,CPI_Index!B:B)</f>
        <v>201.6</v>
      </c>
      <c r="Q5000" s="11">
        <f>M5000*(CPI_Index!$B$112/Movies!P5000)</f>
        <v>686218.86011904769</v>
      </c>
    </row>
    <row r="5001" spans="1:17" hidden="1" x14ac:dyDescent="0.25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 s="3">
        <v>8000000</v>
      </c>
      <c r="M5001" s="3">
        <v>18707966</v>
      </c>
      <c r="N5001" t="s">
        <v>14892</v>
      </c>
      <c r="O5001">
        <v>84</v>
      </c>
      <c r="P5001">
        <f>_xlfn.XLOOKUP(D:D,CPI_Index!E:E,CPI_Index!B:B)</f>
        <v>201.6</v>
      </c>
      <c r="Q5001" s="11">
        <f>M5001*(CPI_Index!$B$112/Movies!P5001)</f>
        <v>28275383.135912701</v>
      </c>
    </row>
    <row r="5002" spans="1:17" hidden="1" x14ac:dyDescent="0.25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 s="3">
        <v>45000000</v>
      </c>
      <c r="M5002" s="3">
        <v>43451846</v>
      </c>
      <c r="N5002" t="s">
        <v>14894</v>
      </c>
      <c r="O5002">
        <v>112</v>
      </c>
      <c r="P5002">
        <f>_xlfn.XLOOKUP(D:D,CPI_Index!E:E,CPI_Index!B:B)</f>
        <v>201.6</v>
      </c>
      <c r="Q5002" s="11">
        <f>M5002*(CPI_Index!$B$112/Movies!P5002)</f>
        <v>65673499.385912701</v>
      </c>
    </row>
    <row r="5003" spans="1:17" hidden="1" x14ac:dyDescent="0.25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 s="3">
        <v>6500000</v>
      </c>
      <c r="M5003" s="3">
        <v>18245244</v>
      </c>
      <c r="N5003" t="s">
        <v>13079</v>
      </c>
      <c r="O5003">
        <v>88</v>
      </c>
      <c r="P5003">
        <f>_xlfn.XLOOKUP(D:D,CPI_Index!E:E,CPI_Index!B:B)</f>
        <v>201.6</v>
      </c>
      <c r="Q5003" s="11">
        <f>M5003*(CPI_Index!$B$112/Movies!P5003)</f>
        <v>27576021.06547619</v>
      </c>
    </row>
    <row r="5004" spans="1:17" hidden="1" x14ac:dyDescent="0.25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 s="3">
        <v>55000000</v>
      </c>
      <c r="M5004" s="3">
        <v>9451623</v>
      </c>
      <c r="N5004" t="s">
        <v>31</v>
      </c>
      <c r="O5004">
        <v>128</v>
      </c>
      <c r="P5004">
        <f>_xlfn.XLOOKUP(D:D,CPI_Index!E:E,CPI_Index!B:B)</f>
        <v>201.6</v>
      </c>
      <c r="Q5004" s="11">
        <f>M5004*(CPI_Index!$B$112/Movies!P5004)</f>
        <v>14285265.516369049</v>
      </c>
    </row>
    <row r="5005" spans="1:17" hidden="1" x14ac:dyDescent="0.25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 s="3">
        <v>28000000</v>
      </c>
      <c r="M5005" s="3">
        <v>16800438</v>
      </c>
      <c r="N5005" t="s">
        <v>12695</v>
      </c>
      <c r="O5005">
        <v>126</v>
      </c>
      <c r="P5005">
        <f>_xlfn.XLOOKUP(D:D,CPI_Index!E:E,CPI_Index!B:B)</f>
        <v>201.6</v>
      </c>
      <c r="Q5005" s="11">
        <f>M5005*(CPI_Index!$B$112/Movies!P5005)</f>
        <v>25392328.663690478</v>
      </c>
    </row>
    <row r="5006" spans="1:17" hidden="1" x14ac:dyDescent="0.25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 s="3">
        <v>23055884</v>
      </c>
      <c r="N5006" t="s">
        <v>551</v>
      </c>
      <c r="O5006">
        <v>99</v>
      </c>
      <c r="P5006">
        <f>_xlfn.XLOOKUP(D:D,CPI_Index!E:E,CPI_Index!B:B)</f>
        <v>201.6</v>
      </c>
      <c r="Q5006" s="11">
        <f>M5006*(CPI_Index!$B$112/Movies!P5006)</f>
        <v>34846864.359126985</v>
      </c>
    </row>
    <row r="5007" spans="1:17" hidden="1" x14ac:dyDescent="0.25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 s="3">
        <v>20000000</v>
      </c>
      <c r="M5007" s="3">
        <v>21170563</v>
      </c>
      <c r="N5007" t="s">
        <v>14909</v>
      </c>
      <c r="O5007">
        <v>105</v>
      </c>
      <c r="P5007">
        <f>_xlfn.XLOOKUP(D:D,CPI_Index!E:E,CPI_Index!B:B)</f>
        <v>201.6</v>
      </c>
      <c r="Q5007" s="11">
        <f>M5007*(CPI_Index!$B$112/Movies!P5007)</f>
        <v>31997373.740575399</v>
      </c>
    </row>
    <row r="5008" spans="1:17" hidden="1" x14ac:dyDescent="0.25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 s="3">
        <v>23937870</v>
      </c>
      <c r="N5008" t="s">
        <v>9657</v>
      </c>
      <c r="O5008">
        <v>93</v>
      </c>
      <c r="P5008">
        <f>_xlfn.XLOOKUP(D:D,CPI_Index!E:E,CPI_Index!B:B)</f>
        <v>201.6</v>
      </c>
      <c r="Q5008" s="11">
        <f>M5008*(CPI_Index!$B$112/Movies!P5008)</f>
        <v>36179905.699404761</v>
      </c>
    </row>
    <row r="5009" spans="1:17" hidden="1" x14ac:dyDescent="0.25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 s="3">
        <v>68072848</v>
      </c>
      <c r="N5009" t="s">
        <v>554</v>
      </c>
      <c r="O5009">
        <v>104</v>
      </c>
      <c r="P5009">
        <f>_xlfn.XLOOKUP(D:D,CPI_Index!E:E,CPI_Index!B:B)</f>
        <v>201.6</v>
      </c>
      <c r="Q5009" s="11">
        <f>M5009*(CPI_Index!$B$112/Movies!P5009)</f>
        <v>102885896.75396825</v>
      </c>
    </row>
    <row r="5010" spans="1:17" hidden="1" x14ac:dyDescent="0.25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 s="3">
        <v>69136</v>
      </c>
      <c r="N5010" t="s">
        <v>14917</v>
      </c>
      <c r="O5010">
        <v>92</v>
      </c>
      <c r="P5010">
        <f>_xlfn.XLOOKUP(D:D,CPI_Index!E:E,CPI_Index!B:B)</f>
        <v>201.6</v>
      </c>
      <c r="Q5010" s="11">
        <f>M5010*(CPI_Index!$B$112/Movies!P5010)</f>
        <v>104492.75396825398</v>
      </c>
    </row>
    <row r="5011" spans="1:17" hidden="1" x14ac:dyDescent="0.25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 s="3">
        <v>14000000</v>
      </c>
      <c r="M5011" s="3">
        <v>20718608</v>
      </c>
      <c r="N5011" t="s">
        <v>13868</v>
      </c>
      <c r="O5011">
        <v>117</v>
      </c>
      <c r="P5011">
        <f>_xlfn.XLOOKUP(D:D,CPI_Index!E:E,CPI_Index!B:B)</f>
        <v>201.6</v>
      </c>
      <c r="Q5011" s="11">
        <f>M5011*(CPI_Index!$B$112/Movies!P5011)</f>
        <v>31314285.007936511</v>
      </c>
    </row>
    <row r="5012" spans="1:17" hidden="1" x14ac:dyDescent="0.25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 s="3">
        <v>700000</v>
      </c>
      <c r="M5012" s="3">
        <v>4660481</v>
      </c>
      <c r="N5012" t="s">
        <v>14922</v>
      </c>
      <c r="O5012">
        <v>106</v>
      </c>
      <c r="P5012">
        <f>_xlfn.XLOOKUP(D:D,CPI_Index!E:E,CPI_Index!B:B)</f>
        <v>201.6</v>
      </c>
      <c r="Q5012" s="11">
        <f>M5012*(CPI_Index!$B$112/Movies!P5012)</f>
        <v>7043891.670138889</v>
      </c>
    </row>
    <row r="5013" spans="1:17" hidden="1" x14ac:dyDescent="0.25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 s="3">
        <v>80000000</v>
      </c>
      <c r="M5013" s="3">
        <v>102338515</v>
      </c>
      <c r="N5013" t="s">
        <v>14925</v>
      </c>
      <c r="O5013">
        <v>82</v>
      </c>
      <c r="P5013">
        <f>_xlfn.XLOOKUP(D:D,CPI_Index!E:E,CPI_Index!B:B)</f>
        <v>201.6</v>
      </c>
      <c r="Q5013" s="11">
        <f>M5013*(CPI_Index!$B$112/Movies!P5013)</f>
        <v>154675325.00248018</v>
      </c>
    </row>
    <row r="5014" spans="1:17" hidden="1" x14ac:dyDescent="0.25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 s="3">
        <v>13000000</v>
      </c>
      <c r="M5014" s="3">
        <v>2689799</v>
      </c>
      <c r="N5014" t="s">
        <v>13610</v>
      </c>
      <c r="O5014">
        <v>110</v>
      </c>
      <c r="P5014">
        <f>_xlfn.XLOOKUP(D:D,CPI_Index!E:E,CPI_Index!B:B)</f>
        <v>201.6</v>
      </c>
      <c r="Q5014" s="11">
        <f>M5014*(CPI_Index!$B$112/Movies!P5014)</f>
        <v>4065385.6909722225</v>
      </c>
    </row>
    <row r="5015" spans="1:17" hidden="1" x14ac:dyDescent="0.25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 s="3">
        <v>4947717</v>
      </c>
      <c r="N5015" t="s">
        <v>14931</v>
      </c>
      <c r="O5015">
        <v>87</v>
      </c>
      <c r="P5015">
        <f>_xlfn.XLOOKUP(D:D,CPI_Index!E:E,CPI_Index!B:B)</f>
        <v>201.6</v>
      </c>
      <c r="Q5015" s="11">
        <f>M5015*(CPI_Index!$B$112/Movies!P5015)</f>
        <v>7478022.6681547621</v>
      </c>
    </row>
    <row r="5016" spans="1:17" hidden="1" x14ac:dyDescent="0.25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 s="3">
        <v>30000000</v>
      </c>
      <c r="M5016" s="3">
        <v>66500090</v>
      </c>
      <c r="N5016" t="s">
        <v>2026</v>
      </c>
      <c r="O5016">
        <v>118</v>
      </c>
      <c r="P5016">
        <f>_xlfn.XLOOKUP(D:D,CPI_Index!E:E,CPI_Index!B:B)</f>
        <v>201.6</v>
      </c>
      <c r="Q5016" s="11">
        <f>M5016*(CPI_Index!$B$112/Movies!P5016)</f>
        <v>100508816.58234127</v>
      </c>
    </row>
    <row r="5017" spans="1:17" hidden="1" x14ac:dyDescent="0.25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 s="3">
        <v>30000000</v>
      </c>
      <c r="M5017" s="3">
        <v>41480851</v>
      </c>
      <c r="N5017" t="s">
        <v>4012</v>
      </c>
      <c r="O5017">
        <v>125</v>
      </c>
      <c r="P5017">
        <f>_xlfn.XLOOKUP(D:D,CPI_Index!E:E,CPI_Index!B:B)</f>
        <v>201.6</v>
      </c>
      <c r="Q5017" s="11">
        <f>M5017*(CPI_Index!$B$112/Movies!P5017)</f>
        <v>62694520.335813493</v>
      </c>
    </row>
    <row r="5018" spans="1:17" hidden="1" x14ac:dyDescent="0.25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 s="3">
        <v>50000000</v>
      </c>
      <c r="M5018" s="3">
        <v>55181129</v>
      </c>
      <c r="N5018" t="s">
        <v>23</v>
      </c>
      <c r="O5018">
        <v>88</v>
      </c>
      <c r="P5018">
        <f>_xlfn.XLOOKUP(D:D,CPI_Index!E:E,CPI_Index!B:B)</f>
        <v>201.6</v>
      </c>
      <c r="Q5018" s="11">
        <f>M5018*(CPI_Index!$B$112/Movies!P5018)</f>
        <v>83401240.11061509</v>
      </c>
    </row>
    <row r="5019" spans="1:17" hidden="1" x14ac:dyDescent="0.25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 s="3">
        <v>16800000</v>
      </c>
      <c r="M5019" s="3">
        <v>2312717</v>
      </c>
      <c r="N5019" t="s">
        <v>6437</v>
      </c>
      <c r="O5019">
        <v>122</v>
      </c>
      <c r="P5019">
        <f>_xlfn.XLOOKUP(D:D,CPI_Index!E:E,CPI_Index!B:B)</f>
        <v>201.6</v>
      </c>
      <c r="Q5019" s="11">
        <f>M5019*(CPI_Index!$B$112/Movies!P5019)</f>
        <v>3495460.6641865079</v>
      </c>
    </row>
    <row r="5020" spans="1:17" hidden="1" x14ac:dyDescent="0.25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 s="3">
        <v>10800778</v>
      </c>
      <c r="N5020" t="s">
        <v>14943</v>
      </c>
      <c r="O5020">
        <v>167</v>
      </c>
      <c r="P5020">
        <f>_xlfn.XLOOKUP(D:D,CPI_Index!E:E,CPI_Index!B:B)</f>
        <v>201.6</v>
      </c>
      <c r="Q5020" s="11">
        <f>M5020*(CPI_Index!$B$112/Movies!P5020)</f>
        <v>16324390.161706351</v>
      </c>
    </row>
    <row r="5021" spans="1:17" hidden="1" x14ac:dyDescent="0.25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 s="3">
        <v>10000000</v>
      </c>
      <c r="M5021" s="3">
        <v>4326927</v>
      </c>
      <c r="N5021" t="s">
        <v>14946</v>
      </c>
      <c r="O5021">
        <v>120</v>
      </c>
      <c r="P5021">
        <f>_xlfn.XLOOKUP(D:D,CPI_Index!E:E,CPI_Index!B:B)</f>
        <v>201.6</v>
      </c>
      <c r="Q5021" s="11">
        <f>M5021*(CPI_Index!$B$112/Movies!P5021)</f>
        <v>6539755.2425595243</v>
      </c>
    </row>
    <row r="5022" spans="1:17" hidden="1" x14ac:dyDescent="0.25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 s="3">
        <v>12000000</v>
      </c>
      <c r="M5022" s="3">
        <v>110768122</v>
      </c>
      <c r="N5022" t="s">
        <v>1724</v>
      </c>
      <c r="O5022">
        <v>92</v>
      </c>
      <c r="P5022">
        <f>_xlfn.XLOOKUP(D:D,CPI_Index!E:E,CPI_Index!B:B)</f>
        <v>201.6</v>
      </c>
      <c r="Q5022" s="11">
        <f>M5022*(CPI_Index!$B$112/Movies!P5022)</f>
        <v>167415906.61408731</v>
      </c>
    </row>
    <row r="5023" spans="1:17" hidden="1" x14ac:dyDescent="0.25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 s="3">
        <v>30000000</v>
      </c>
      <c r="M5023" s="3">
        <v>35078241</v>
      </c>
      <c r="N5023" t="s">
        <v>9665</v>
      </c>
      <c r="O5023">
        <v>88</v>
      </c>
      <c r="P5023">
        <f>_xlfn.XLOOKUP(D:D,CPI_Index!E:E,CPI_Index!B:B)</f>
        <v>201.6</v>
      </c>
      <c r="Q5023" s="11">
        <f>M5023*(CPI_Index!$B$112/Movies!P5023)</f>
        <v>53017559.68601191</v>
      </c>
    </row>
    <row r="5024" spans="1:17" hidden="1" x14ac:dyDescent="0.25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 s="3">
        <v>40000000</v>
      </c>
      <c r="M5024" s="3">
        <v>141522961</v>
      </c>
      <c r="N5024" t="s">
        <v>180</v>
      </c>
      <c r="O5024">
        <v>99</v>
      </c>
      <c r="P5024">
        <f>_xlfn.XLOOKUP(D:D,CPI_Index!E:E,CPI_Index!B:B)</f>
        <v>201.6</v>
      </c>
      <c r="Q5024" s="11">
        <f>M5024*(CPI_Index!$B$112/Movies!P5024)</f>
        <v>213899038.77331349</v>
      </c>
    </row>
    <row r="5025" spans="1:17" hidden="1" x14ac:dyDescent="0.25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 s="3">
        <v>20500000</v>
      </c>
      <c r="M5025" s="3">
        <v>29907685</v>
      </c>
      <c r="N5025" t="s">
        <v>8987</v>
      </c>
      <c r="O5025">
        <v>90</v>
      </c>
      <c r="P5025">
        <f>_xlfn.XLOOKUP(D:D,CPI_Index!E:E,CPI_Index!B:B)</f>
        <v>201.6</v>
      </c>
      <c r="Q5025" s="11">
        <f>M5025*(CPI_Index!$B$112/Movies!P5025)</f>
        <v>45202736.207837306</v>
      </c>
    </row>
    <row r="5026" spans="1:17" hidden="1" x14ac:dyDescent="0.25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 s="3">
        <v>20000000</v>
      </c>
      <c r="M5026" s="3">
        <v>15852401</v>
      </c>
      <c r="N5026" t="s">
        <v>9988</v>
      </c>
      <c r="O5026">
        <v>104</v>
      </c>
      <c r="P5026">
        <f>_xlfn.XLOOKUP(D:D,CPI_Index!E:E,CPI_Index!B:B)</f>
        <v>201.6</v>
      </c>
      <c r="Q5026" s="11">
        <f>M5026*(CPI_Index!$B$112/Movies!P5026)</f>
        <v>23959457.265376985</v>
      </c>
    </row>
    <row r="5027" spans="1:17" hidden="1" x14ac:dyDescent="0.25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 s="3">
        <v>245292</v>
      </c>
      <c r="N5027" t="s">
        <v>10709</v>
      </c>
      <c r="O5027">
        <v>85</v>
      </c>
      <c r="P5027">
        <f>_xlfn.XLOOKUP(D:D,CPI_Index!E:E,CPI_Index!B:B)</f>
        <v>201.6</v>
      </c>
      <c r="Q5027" s="11">
        <f>M5027*(CPI_Index!$B$112/Movies!P5027)</f>
        <v>370736.47023809527</v>
      </c>
    </row>
    <row r="5028" spans="1:17" hidden="1" x14ac:dyDescent="0.25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 s="3">
        <v>13000000</v>
      </c>
      <c r="M5028" s="3">
        <v>11130889</v>
      </c>
      <c r="N5028" t="s">
        <v>23</v>
      </c>
      <c r="O5028">
        <v>104</v>
      </c>
      <c r="P5028">
        <f>_xlfn.XLOOKUP(D:D,CPI_Index!E:E,CPI_Index!B:B)</f>
        <v>201.6</v>
      </c>
      <c r="Q5028" s="11">
        <f>M5028*(CPI_Index!$B$112/Movies!P5028)</f>
        <v>16823322.80902778</v>
      </c>
    </row>
    <row r="5029" spans="1:17" hidden="1" x14ac:dyDescent="0.25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 s="3">
        <v>1736394</v>
      </c>
      <c r="N5029" t="s">
        <v>6564</v>
      </c>
      <c r="O5029">
        <v>92</v>
      </c>
      <c r="P5029">
        <f>_xlfn.XLOOKUP(D:D,CPI_Index!E:E,CPI_Index!B:B)</f>
        <v>201.6</v>
      </c>
      <c r="Q5029" s="11">
        <f>M5029*(CPI_Index!$B$112/Movies!P5029)</f>
        <v>2624401.0505952383</v>
      </c>
    </row>
    <row r="5030" spans="1:17" hidden="1" x14ac:dyDescent="0.25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 s="3">
        <v>6000000</v>
      </c>
      <c r="M5030" s="3">
        <v>156318</v>
      </c>
      <c r="N5030" t="s">
        <v>14968</v>
      </c>
      <c r="O5030">
        <v>91</v>
      </c>
      <c r="P5030">
        <f>_xlfn.XLOOKUP(D:D,CPI_Index!E:E,CPI_Index!B:B)</f>
        <v>201.6</v>
      </c>
      <c r="Q5030" s="11">
        <f>M5030*(CPI_Index!$B$112/Movies!P5030)</f>
        <v>236260.3898809524</v>
      </c>
    </row>
    <row r="5031" spans="1:17" hidden="1" x14ac:dyDescent="0.25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 s="3">
        <v>18000000</v>
      </c>
      <c r="M5031" s="3">
        <v>2520835</v>
      </c>
      <c r="N5031" t="s">
        <v>14971</v>
      </c>
      <c r="O5031">
        <v>108</v>
      </c>
      <c r="P5031">
        <f>_xlfn.XLOOKUP(D:D,CPI_Index!E:E,CPI_Index!B:B)</f>
        <v>201.6</v>
      </c>
      <c r="Q5031" s="11">
        <f>M5031*(CPI_Index!$B$112/Movies!P5031)</f>
        <v>3810012.0262896828</v>
      </c>
    </row>
    <row r="5032" spans="1:17" hidden="1" x14ac:dyDescent="0.25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 s="3">
        <v>2035468</v>
      </c>
      <c r="N5032" t="s">
        <v>14429</v>
      </c>
      <c r="O5032">
        <v>100</v>
      </c>
      <c r="P5032">
        <f>_xlfn.XLOOKUP(D:D,CPI_Index!E:E,CPI_Index!B:B)</f>
        <v>201.6</v>
      </c>
      <c r="Q5032" s="11">
        <f>M5032*(CPI_Index!$B$112/Movies!P5032)</f>
        <v>3076424.1051587304</v>
      </c>
    </row>
    <row r="5033" spans="1:17" hidden="1" x14ac:dyDescent="0.25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 s="3">
        <v>35000000</v>
      </c>
      <c r="M5033" s="3">
        <v>16627188</v>
      </c>
      <c r="N5033" t="s">
        <v>14978</v>
      </c>
      <c r="O5033">
        <v>87</v>
      </c>
      <c r="P5033">
        <f>_xlfn.XLOOKUP(D:D,CPI_Index!E:E,CPI_Index!B:B)</f>
        <v>201.6</v>
      </c>
      <c r="Q5033" s="11">
        <f>M5033*(CPI_Index!$B$112/Movies!P5033)</f>
        <v>25130477.101190478</v>
      </c>
    </row>
    <row r="5034" spans="1:17" hidden="1" x14ac:dyDescent="0.25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 s="3">
        <v>5515163</v>
      </c>
      <c r="N5034" t="s">
        <v>14984</v>
      </c>
      <c r="O5034">
        <v>96</v>
      </c>
      <c r="P5034">
        <f>_xlfn.XLOOKUP(D:D,CPI_Index!E:E,CPI_Index!B:B)</f>
        <v>201.6</v>
      </c>
      <c r="Q5034" s="11">
        <f>M5034*(CPI_Index!$B$112/Movies!P5034)</f>
        <v>8335665.5064484132</v>
      </c>
    </row>
    <row r="5035" spans="1:17" hidden="1" x14ac:dyDescent="0.25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 s="3">
        <v>1000000</v>
      </c>
      <c r="N5035" t="s">
        <v>14989</v>
      </c>
      <c r="O5035">
        <v>77</v>
      </c>
      <c r="P5035">
        <f>_xlfn.XLOOKUP(D:D,CPI_Index!E:E,CPI_Index!B:B)</f>
        <v>201.6</v>
      </c>
      <c r="Q5035" s="11">
        <f>M5035*(CPI_Index!$B$112/Movies!P5035)</f>
        <v>0</v>
      </c>
    </row>
    <row r="5036" spans="1:17" hidden="1" x14ac:dyDescent="0.25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 s="3">
        <v>25229168</v>
      </c>
      <c r="N5036" t="s">
        <v>10294</v>
      </c>
      <c r="O5036">
        <v>193</v>
      </c>
      <c r="P5036">
        <f>_xlfn.XLOOKUP(D:D,CPI_Index!E:E,CPI_Index!B:B)</f>
        <v>201.6</v>
      </c>
      <c r="Q5036" s="11">
        <f>M5036*(CPI_Index!$B$112/Movies!P5036)</f>
        <v>38131584.769841269</v>
      </c>
    </row>
    <row r="5037" spans="1:17" hidden="1" x14ac:dyDescent="0.25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 s="3">
        <v>300000</v>
      </c>
      <c r="M5037" s="3">
        <v>301047</v>
      </c>
      <c r="N5037" t="s">
        <v>14996</v>
      </c>
      <c r="O5037">
        <v>76</v>
      </c>
      <c r="P5037">
        <f>_xlfn.XLOOKUP(D:D,CPI_Index!E:E,CPI_Index!B:B)</f>
        <v>201.6</v>
      </c>
      <c r="Q5037" s="11">
        <f>M5037*(CPI_Index!$B$112/Movies!P5037)</f>
        <v>455005.06398809527</v>
      </c>
    </row>
    <row r="5038" spans="1:17" hidden="1" x14ac:dyDescent="0.25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 s="3">
        <v>20000000</v>
      </c>
      <c r="M5038" s="3">
        <v>70711175</v>
      </c>
      <c r="N5038" t="s">
        <v>31</v>
      </c>
      <c r="O5038">
        <v>102</v>
      </c>
      <c r="P5038">
        <f>_xlfn.XLOOKUP(D:D,CPI_Index!E:E,CPI_Index!B:B)</f>
        <v>201.6</v>
      </c>
      <c r="Q5038" s="11">
        <f>M5038*(CPI_Index!$B$112/Movies!P5038)</f>
        <v>106873487.21478175</v>
      </c>
    </row>
    <row r="5039" spans="1:17" hidden="1" x14ac:dyDescent="0.25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 s="3">
        <v>12000000</v>
      </c>
      <c r="M5039" s="3">
        <v>5925637</v>
      </c>
      <c r="N5039" t="s">
        <v>13898</v>
      </c>
      <c r="O5039">
        <v>86</v>
      </c>
      <c r="P5039">
        <f>_xlfn.XLOOKUP(D:D,CPI_Index!E:E,CPI_Index!B:B)</f>
        <v>201.6</v>
      </c>
      <c r="Q5039" s="11">
        <f>M5039*(CPI_Index!$B$112/Movies!P5039)</f>
        <v>8956059.4935515877</v>
      </c>
    </row>
    <row r="5040" spans="1:17" hidden="1" x14ac:dyDescent="0.25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 s="3">
        <v>60000000</v>
      </c>
      <c r="M5040" s="3">
        <v>78810595</v>
      </c>
      <c r="N5040" t="s">
        <v>180</v>
      </c>
      <c r="O5040">
        <v>108</v>
      </c>
      <c r="P5040">
        <f>_xlfn.XLOOKUP(D:D,CPI_Index!E:E,CPI_Index!B:B)</f>
        <v>201.6</v>
      </c>
      <c r="Q5040" s="11">
        <f>M5040*(CPI_Index!$B$112/Movies!P5040)</f>
        <v>119115021.31200397</v>
      </c>
    </row>
    <row r="5041" spans="1:17" hidden="1" x14ac:dyDescent="0.25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 s="3">
        <v>1689984</v>
      </c>
      <c r="N5041" t="s">
        <v>15004</v>
      </c>
      <c r="O5041">
        <v>91</v>
      </c>
      <c r="P5041">
        <f>_xlfn.XLOOKUP(D:D,CPI_Index!E:E,CPI_Index!B:B)</f>
        <v>201.6</v>
      </c>
      <c r="Q5041" s="11">
        <f>M5041*(CPI_Index!$B$112/Movies!P5041)</f>
        <v>2554256.5714285714</v>
      </c>
    </row>
    <row r="5042" spans="1:17" hidden="1" x14ac:dyDescent="0.25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 s="3">
        <v>3269736</v>
      </c>
      <c r="N5042" t="s">
        <v>14702</v>
      </c>
      <c r="O5042">
        <v>110</v>
      </c>
      <c r="P5042">
        <f>_xlfn.XLOOKUP(D:D,CPI_Index!E:E,CPI_Index!B:B)</f>
        <v>201.6</v>
      </c>
      <c r="Q5042" s="11">
        <f>M5042*(CPI_Index!$B$112/Movies!P5042)</f>
        <v>4941907.5357142864</v>
      </c>
    </row>
    <row r="5043" spans="1:17" hidden="1" x14ac:dyDescent="0.25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 s="3">
        <v>15000000</v>
      </c>
      <c r="M5043" s="3">
        <v>8224998</v>
      </c>
      <c r="N5043" t="s">
        <v>15011</v>
      </c>
      <c r="O5043">
        <v>91</v>
      </c>
      <c r="P5043">
        <f>_xlfn.XLOOKUP(D:D,CPI_Index!E:E,CPI_Index!B:B)</f>
        <v>201.6</v>
      </c>
      <c r="Q5043" s="11">
        <f>M5043*(CPI_Index!$B$112/Movies!P5043)</f>
        <v>12431333.782738095</v>
      </c>
    </row>
    <row r="5044" spans="1:17" hidden="1" x14ac:dyDescent="0.25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 s="3">
        <v>60000000</v>
      </c>
      <c r="M5044" s="3">
        <v>143325970</v>
      </c>
      <c r="N5044" t="s">
        <v>180</v>
      </c>
      <c r="O5044">
        <v>82</v>
      </c>
      <c r="P5044">
        <f>_xlfn.XLOOKUP(D:D,CPI_Index!E:E,CPI_Index!B:B)</f>
        <v>201.6</v>
      </c>
      <c r="Q5044" s="11">
        <f>M5044*(CPI_Index!$B$112/Movies!P5044)</f>
        <v>216624122.31646827</v>
      </c>
    </row>
    <row r="5045" spans="1:17" hidden="1" x14ac:dyDescent="0.25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 s="3">
        <v>25000000</v>
      </c>
      <c r="M5045" s="3">
        <v>76182388</v>
      </c>
      <c r="N5045" t="s">
        <v>15015</v>
      </c>
      <c r="O5045">
        <v>158</v>
      </c>
      <c r="P5045">
        <f>_xlfn.XLOOKUP(D:D,CPI_Index!E:E,CPI_Index!B:B)</f>
        <v>207.3</v>
      </c>
      <c r="Q5045" s="11">
        <f>M5045*(CPI_Index!$B$112/Movies!P5045)</f>
        <v>111976717.91413409</v>
      </c>
    </row>
    <row r="5046" spans="1:17" hidden="1" x14ac:dyDescent="0.25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 s="3">
        <v>25000000</v>
      </c>
      <c r="M5046" s="3">
        <v>171627166</v>
      </c>
      <c r="N5046" t="s">
        <v>15015</v>
      </c>
      <c r="O5046">
        <v>122</v>
      </c>
      <c r="P5046">
        <f>_xlfn.XLOOKUP(D:D,CPI_Index!E:E,CPI_Index!B:B)</f>
        <v>207.3</v>
      </c>
      <c r="Q5046" s="11">
        <f>M5046*(CPI_Index!$B$112/Movies!P5046)</f>
        <v>252266268.59720209</v>
      </c>
    </row>
    <row r="5047" spans="1:17" hidden="1" x14ac:dyDescent="0.25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 s="3">
        <v>70000000</v>
      </c>
      <c r="M5047" s="3">
        <v>137515140</v>
      </c>
      <c r="N5047" t="s">
        <v>44</v>
      </c>
      <c r="O5047">
        <v>127</v>
      </c>
      <c r="P5047">
        <f>_xlfn.XLOOKUP(D:D,CPI_Index!E:E,CPI_Index!B:B)</f>
        <v>207.3</v>
      </c>
      <c r="Q5047" s="11">
        <f>M5047*(CPI_Index!$B$112/Movies!P5047)</f>
        <v>202126691.54848045</v>
      </c>
    </row>
    <row r="5048" spans="1:17" hidden="1" x14ac:dyDescent="0.25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 s="3">
        <v>19000000</v>
      </c>
      <c r="M5048" s="3">
        <v>34612443</v>
      </c>
      <c r="N5048" t="s">
        <v>3744</v>
      </c>
      <c r="O5048">
        <v>114</v>
      </c>
      <c r="P5048">
        <f>_xlfn.XLOOKUP(D:D,CPI_Index!E:E,CPI_Index!B:B)</f>
        <v>207.3</v>
      </c>
      <c r="Q5048" s="11">
        <f>M5048*(CPI_Index!$B$112/Movies!P5048)</f>
        <v>50875115.205499269</v>
      </c>
    </row>
    <row r="5049" spans="1:17" hidden="1" x14ac:dyDescent="0.25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 s="3">
        <v>20000000</v>
      </c>
      <c r="M5049" s="3">
        <v>118114220</v>
      </c>
      <c r="N5049" t="s">
        <v>9686</v>
      </c>
      <c r="O5049">
        <v>105</v>
      </c>
      <c r="P5049">
        <f>_xlfn.XLOOKUP(D:D,CPI_Index!E:E,CPI_Index!B:B)</f>
        <v>207.3</v>
      </c>
      <c r="Q5049" s="11">
        <f>M5049*(CPI_Index!$B$112/Movies!P5049)</f>
        <v>173610240.39556196</v>
      </c>
    </row>
    <row r="5050" spans="1:17" hidden="1" x14ac:dyDescent="0.25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 s="3">
        <v>65000000</v>
      </c>
      <c r="M5050" s="3">
        <v>84785914</v>
      </c>
      <c r="N5050" t="s">
        <v>44</v>
      </c>
      <c r="O5050">
        <v>157</v>
      </c>
      <c r="P5050">
        <f>_xlfn.XLOOKUP(D:D,CPI_Index!E:E,CPI_Index!B:B)</f>
        <v>207.3</v>
      </c>
      <c r="Q5050" s="11">
        <f>M5050*(CPI_Index!$B$112/Movies!P5050)</f>
        <v>124622614.54799806</v>
      </c>
    </row>
    <row r="5051" spans="1:17" hidden="1" x14ac:dyDescent="0.25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 s="3">
        <v>20000000</v>
      </c>
      <c r="M5051" s="3">
        <v>170812526</v>
      </c>
      <c r="N5051" t="s">
        <v>31</v>
      </c>
      <c r="O5051">
        <v>113</v>
      </c>
      <c r="P5051">
        <f>_xlfn.XLOOKUP(D:D,CPI_Index!E:E,CPI_Index!B:B)</f>
        <v>207.3</v>
      </c>
      <c r="Q5051" s="11">
        <f>M5051*(CPI_Index!$B$112/Movies!P5051)</f>
        <v>251068869.61987454</v>
      </c>
    </row>
    <row r="5052" spans="1:17" hidden="1" x14ac:dyDescent="0.25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 s="3">
        <v>150000000</v>
      </c>
      <c r="M5052" s="3">
        <v>709709780</v>
      </c>
      <c r="N5052" t="s">
        <v>9686</v>
      </c>
      <c r="O5052">
        <v>144</v>
      </c>
      <c r="P5052">
        <f>_xlfn.XLOOKUP(D:D,CPI_Index!E:E,CPI_Index!B:B)</f>
        <v>207.3</v>
      </c>
      <c r="Q5052" s="11">
        <f>M5052*(CPI_Index!$B$112/Movies!P5052)</f>
        <v>1043167245.3738542</v>
      </c>
    </row>
    <row r="5053" spans="1:17" hidden="1" x14ac:dyDescent="0.25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 s="3">
        <v>150000000</v>
      </c>
      <c r="M5053" s="3">
        <v>942172396</v>
      </c>
      <c r="N5053" t="s">
        <v>23</v>
      </c>
      <c r="O5053">
        <v>138</v>
      </c>
      <c r="P5053">
        <f>_xlfn.XLOOKUP(D:D,CPI_Index!E:E,CPI_Index!B:B)</f>
        <v>207.3</v>
      </c>
      <c r="Q5053" s="11">
        <f>M5053*(CPI_Index!$B$112/Movies!P5053)</f>
        <v>1384852528.0328026</v>
      </c>
    </row>
    <row r="5054" spans="1:17" hidden="1" x14ac:dyDescent="0.25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 s="3">
        <v>15000000</v>
      </c>
      <c r="M5054" s="3">
        <v>56675895</v>
      </c>
      <c r="N5054" t="s">
        <v>15015</v>
      </c>
      <c r="O5054">
        <v>148</v>
      </c>
      <c r="P5054">
        <f>_xlfn.XLOOKUP(D:D,CPI_Index!E:E,CPI_Index!B:B)</f>
        <v>207.3</v>
      </c>
      <c r="Q5054" s="11">
        <f>M5054*(CPI_Index!$B$112/Movies!P5054)</f>
        <v>83305090.238784358</v>
      </c>
    </row>
    <row r="5055" spans="1:17" hidden="1" x14ac:dyDescent="0.25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 s="3">
        <v>150000000</v>
      </c>
      <c r="M5055" s="3">
        <v>623726085</v>
      </c>
      <c r="N5055" t="s">
        <v>1724</v>
      </c>
      <c r="O5055">
        <v>111</v>
      </c>
      <c r="P5055">
        <f>_xlfn.XLOOKUP(D:D,CPI_Index!E:E,CPI_Index!B:B)</f>
        <v>207.3</v>
      </c>
      <c r="Q5055" s="11">
        <f>M5055*(CPI_Index!$B$112/Movies!P5055)</f>
        <v>916784071.87409544</v>
      </c>
    </row>
    <row r="5056" spans="1:17" hidden="1" x14ac:dyDescent="0.25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 s="3">
        <v>30000000</v>
      </c>
      <c r="M5056" s="3">
        <v>131016624</v>
      </c>
      <c r="N5056" t="s">
        <v>61</v>
      </c>
      <c r="O5056">
        <v>123</v>
      </c>
      <c r="P5056">
        <f>_xlfn.XLOOKUP(D:D,CPI_Index!E:E,CPI_Index!B:B)</f>
        <v>207.3</v>
      </c>
      <c r="Q5056" s="11">
        <f>M5056*(CPI_Index!$B$112/Movies!P5056)</f>
        <v>192574844.82778579</v>
      </c>
    </row>
    <row r="5057" spans="1:17" hidden="1" x14ac:dyDescent="0.25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 s="3">
        <v>61000000</v>
      </c>
      <c r="M5057" s="3">
        <v>95696996</v>
      </c>
      <c r="N5057" t="s">
        <v>44</v>
      </c>
      <c r="O5057">
        <v>124</v>
      </c>
      <c r="P5057">
        <f>_xlfn.XLOOKUP(D:D,CPI_Index!E:E,CPI_Index!B:B)</f>
        <v>207.3</v>
      </c>
      <c r="Q5057" s="11">
        <f>M5057*(CPI_Index!$B$112/Movies!P5057)</f>
        <v>140660273.4259527</v>
      </c>
    </row>
    <row r="5058" spans="1:17" hidden="1" x14ac:dyDescent="0.25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 s="3">
        <v>100000000</v>
      </c>
      <c r="M5058" s="3">
        <v>269755430</v>
      </c>
      <c r="N5058" t="s">
        <v>61</v>
      </c>
      <c r="O5058">
        <v>157</v>
      </c>
      <c r="P5058">
        <f>_xlfn.XLOOKUP(D:D,CPI_Index!E:E,CPI_Index!B:B)</f>
        <v>207.3</v>
      </c>
      <c r="Q5058" s="11">
        <f>M5058*(CPI_Index!$B$112/Movies!P5058)</f>
        <v>396500142.40713936</v>
      </c>
    </row>
    <row r="5059" spans="1:17" hidden="1" x14ac:dyDescent="0.25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 s="3">
        <v>258000000</v>
      </c>
      <c r="M5059" s="3">
        <v>894983373</v>
      </c>
      <c r="N5059" t="s">
        <v>31</v>
      </c>
      <c r="O5059">
        <v>139</v>
      </c>
      <c r="P5059">
        <f>_xlfn.XLOOKUP(D:D,CPI_Index!E:E,CPI_Index!B:B)</f>
        <v>207.3</v>
      </c>
      <c r="Q5059" s="11">
        <f>M5059*(CPI_Index!$B$112/Movies!P5059)</f>
        <v>1315491720.9507959</v>
      </c>
    </row>
    <row r="5060" spans="1:17" hidden="1" x14ac:dyDescent="0.25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 s="3">
        <v>110000000</v>
      </c>
      <c r="M5060" s="3">
        <v>388156011</v>
      </c>
      <c r="N5060" t="s">
        <v>180</v>
      </c>
      <c r="O5060">
        <v>128</v>
      </c>
      <c r="P5060">
        <f>_xlfn.XLOOKUP(D:D,CPI_Index!E:E,CPI_Index!B:B)</f>
        <v>207.3</v>
      </c>
      <c r="Q5060" s="11">
        <f>M5060*(CPI_Index!$B$112/Movies!P5060)</f>
        <v>570531290.6497829</v>
      </c>
    </row>
    <row r="5061" spans="1:17" hidden="1" x14ac:dyDescent="0.25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 s="3">
        <v>80743363</v>
      </c>
      <c r="N5061" t="s">
        <v>61</v>
      </c>
      <c r="O5061">
        <v>121</v>
      </c>
      <c r="P5061">
        <f>_xlfn.XLOOKUP(D:D,CPI_Index!E:E,CPI_Index!B:B)</f>
        <v>207.3</v>
      </c>
      <c r="Q5061" s="11">
        <f>M5061*(CPI_Index!$B$112/Movies!P5061)</f>
        <v>118680669.10805595</v>
      </c>
    </row>
    <row r="5062" spans="1:17" hidden="1" x14ac:dyDescent="0.25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 s="3">
        <v>300000000</v>
      </c>
      <c r="M5062" s="3">
        <v>960996492</v>
      </c>
      <c r="N5062" t="s">
        <v>1724</v>
      </c>
      <c r="O5062">
        <v>169</v>
      </c>
      <c r="P5062">
        <f>_xlfn.XLOOKUP(D:D,CPI_Index!E:E,CPI_Index!B:B)</f>
        <v>207.3</v>
      </c>
      <c r="Q5062" s="11">
        <f>M5062*(CPI_Index!$B$112/Movies!P5062)</f>
        <v>1412521134.164978</v>
      </c>
    </row>
    <row r="5063" spans="1:17" hidden="1" x14ac:dyDescent="0.25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 s="3">
        <v>150000000</v>
      </c>
      <c r="M5063" s="3">
        <v>585410052</v>
      </c>
      <c r="N5063" t="s">
        <v>23</v>
      </c>
      <c r="O5063">
        <v>101</v>
      </c>
      <c r="P5063">
        <f>_xlfn.XLOOKUP(D:D,CPI_Index!E:E,CPI_Index!B:B)</f>
        <v>207.3</v>
      </c>
      <c r="Q5063" s="11">
        <f>M5063*(CPI_Index!$B$112/Movies!P5063)</f>
        <v>860465233.20984066</v>
      </c>
    </row>
    <row r="5064" spans="1:17" hidden="1" x14ac:dyDescent="0.25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 s="3">
        <v>34806812</v>
      </c>
      <c r="N5064" t="s">
        <v>12393</v>
      </c>
      <c r="O5064">
        <v>107</v>
      </c>
      <c r="P5064">
        <f>_xlfn.XLOOKUP(D:D,CPI_Index!E:E,CPI_Index!B:B)</f>
        <v>207.3</v>
      </c>
      <c r="Q5064" s="11">
        <f>M5064*(CPI_Index!$B$112/Movies!P5064)</f>
        <v>51160808.569223344</v>
      </c>
    </row>
    <row r="5065" spans="1:17" hidden="1" x14ac:dyDescent="0.25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 s="3">
        <v>7500000</v>
      </c>
      <c r="M5065" s="3">
        <v>232372681</v>
      </c>
      <c r="N5065" t="s">
        <v>9439</v>
      </c>
      <c r="O5065">
        <v>96</v>
      </c>
      <c r="P5065">
        <f>_xlfn.XLOOKUP(D:D,CPI_Index!E:E,CPI_Index!B:B)</f>
        <v>207.3</v>
      </c>
      <c r="Q5065" s="11">
        <f>M5065*(CPI_Index!$B$112/Movies!P5065)</f>
        <v>341553091.65798354</v>
      </c>
    </row>
    <row r="5066" spans="1:17" hidden="1" x14ac:dyDescent="0.25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 s="3">
        <v>15000000</v>
      </c>
      <c r="M5066" s="3">
        <v>65048678</v>
      </c>
      <c r="N5066" t="s">
        <v>14783</v>
      </c>
      <c r="O5066">
        <v>100</v>
      </c>
      <c r="P5066">
        <f>_xlfn.XLOOKUP(D:D,CPI_Index!E:E,CPI_Index!B:B)</f>
        <v>207.3</v>
      </c>
      <c r="Q5066" s="11">
        <f>M5066*(CPI_Index!$B$112/Movies!P5066)</f>
        <v>95611829.168355033</v>
      </c>
    </row>
    <row r="5067" spans="1:17" hidden="1" x14ac:dyDescent="0.25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 s="3">
        <v>24000000</v>
      </c>
      <c r="M5067" s="3">
        <v>101276318</v>
      </c>
      <c r="N5067" t="s">
        <v>180</v>
      </c>
      <c r="O5067">
        <v>100</v>
      </c>
      <c r="P5067">
        <f>_xlfn.XLOOKUP(D:D,CPI_Index!E:E,CPI_Index!B:B)</f>
        <v>207.3</v>
      </c>
      <c r="Q5067" s="11">
        <f>M5067*(CPI_Index!$B$112/Movies!P5067)</f>
        <v>148861042.42450553</v>
      </c>
    </row>
    <row r="5068" spans="1:17" hidden="1" x14ac:dyDescent="0.25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 s="3">
        <v>85000000</v>
      </c>
      <c r="M5068" s="3">
        <v>340487836</v>
      </c>
      <c r="N5068" t="s">
        <v>1724</v>
      </c>
      <c r="O5068">
        <v>107</v>
      </c>
      <c r="P5068">
        <f>_xlfn.XLOOKUP(D:D,CPI_Index!E:E,CPI_Index!B:B)</f>
        <v>207.3</v>
      </c>
      <c r="Q5068" s="11">
        <f>M5068*(CPI_Index!$B$112/Movies!P5068)</f>
        <v>500466201.78099364</v>
      </c>
    </row>
    <row r="5069" spans="1:17" hidden="1" x14ac:dyDescent="0.25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 s="3">
        <v>18000000</v>
      </c>
      <c r="M5069" s="3">
        <v>57470220</v>
      </c>
      <c r="N5069" t="s">
        <v>8987</v>
      </c>
      <c r="O5069">
        <v>126</v>
      </c>
      <c r="P5069">
        <f>_xlfn.XLOOKUP(D:D,CPI_Index!E:E,CPI_Index!B:B)</f>
        <v>207.3</v>
      </c>
      <c r="Q5069" s="11">
        <f>M5069*(CPI_Index!$B$112/Movies!P5069)</f>
        <v>84472629.204052091</v>
      </c>
    </row>
    <row r="5070" spans="1:17" hidden="1" x14ac:dyDescent="0.25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 s="3">
        <v>75000000</v>
      </c>
      <c r="M5070" s="3">
        <v>203553311</v>
      </c>
      <c r="N5070" t="s">
        <v>2026</v>
      </c>
      <c r="O5070">
        <v>117</v>
      </c>
      <c r="P5070">
        <f>_xlfn.XLOOKUP(D:D,CPI_Index!E:E,CPI_Index!B:B)</f>
        <v>207.3</v>
      </c>
      <c r="Q5070" s="11">
        <f>M5070*(CPI_Index!$B$112/Movies!P5070)</f>
        <v>299192927.45634341</v>
      </c>
    </row>
    <row r="5071" spans="1:17" hidden="1" x14ac:dyDescent="0.25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 s="3">
        <v>30000000</v>
      </c>
      <c r="M5071" s="3">
        <v>219922417</v>
      </c>
      <c r="N5071" t="s">
        <v>61</v>
      </c>
      <c r="O5071">
        <v>129</v>
      </c>
      <c r="P5071">
        <f>_xlfn.XLOOKUP(D:D,CPI_Index!E:E,CPI_Index!B:B)</f>
        <v>207.3</v>
      </c>
      <c r="Q5071" s="11">
        <f>M5071*(CPI_Index!$B$112/Movies!P5071)</f>
        <v>323253065.41196328</v>
      </c>
    </row>
    <row r="5072" spans="1:17" hidden="1" x14ac:dyDescent="0.25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 s="3">
        <v>50000000</v>
      </c>
      <c r="M5072" s="3">
        <v>153383627</v>
      </c>
      <c r="N5072" t="s">
        <v>9686</v>
      </c>
      <c r="O5072">
        <v>116</v>
      </c>
      <c r="P5072">
        <f>_xlfn.XLOOKUP(D:D,CPI_Index!E:E,CPI_Index!B:B)</f>
        <v>207.3</v>
      </c>
      <c r="Q5072" s="11">
        <f>M5072*(CPI_Index!$B$112/Movies!P5072)</f>
        <v>225450994.43753013</v>
      </c>
    </row>
    <row r="5073" spans="1:17" hidden="1" x14ac:dyDescent="0.25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 s="3">
        <v>67000000</v>
      </c>
      <c r="M5073" s="3">
        <v>25422088</v>
      </c>
      <c r="N5073" t="s">
        <v>8987</v>
      </c>
      <c r="O5073">
        <v>191</v>
      </c>
      <c r="P5073">
        <f>_xlfn.XLOOKUP(D:D,CPI_Index!E:E,CPI_Index!B:B)</f>
        <v>207.3</v>
      </c>
      <c r="Q5073" s="11">
        <f>M5073*(CPI_Index!$B$112/Movies!P5073)</f>
        <v>37366667.697057404</v>
      </c>
    </row>
    <row r="5074" spans="1:17" hidden="1" x14ac:dyDescent="0.25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 s="3">
        <v>110000000</v>
      </c>
      <c r="M5074" s="3">
        <v>228738393</v>
      </c>
      <c r="N5074" t="s">
        <v>31</v>
      </c>
      <c r="O5074">
        <v>110</v>
      </c>
      <c r="P5074">
        <f>_xlfn.XLOOKUP(D:D,CPI_Index!E:E,CPI_Index!B:B)</f>
        <v>207.3</v>
      </c>
      <c r="Q5074" s="11">
        <f>M5074*(CPI_Index!$B$112/Movies!P5074)</f>
        <v>336211231.7756874</v>
      </c>
    </row>
    <row r="5075" spans="1:17" hidden="1" x14ac:dyDescent="0.25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 s="3">
        <v>14353654</v>
      </c>
      <c r="N5075" t="s">
        <v>44</v>
      </c>
      <c r="O5075">
        <v>88</v>
      </c>
      <c r="P5075">
        <f>_xlfn.XLOOKUP(D:D,CPI_Index!E:E,CPI_Index!B:B)</f>
        <v>207.3</v>
      </c>
      <c r="Q5075" s="11">
        <f>M5075*(CPI_Index!$B$112/Movies!P5075)</f>
        <v>21097724.909792569</v>
      </c>
    </row>
    <row r="5076" spans="1:17" hidden="1" x14ac:dyDescent="0.25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 s="3">
        <v>16000000</v>
      </c>
      <c r="M5076" s="3">
        <v>35310019</v>
      </c>
      <c r="N5076" t="s">
        <v>9439</v>
      </c>
      <c r="O5076">
        <v>91</v>
      </c>
      <c r="P5076">
        <f>_xlfn.XLOOKUP(D:D,CPI_Index!E:E,CPI_Index!B:B)</f>
        <v>207.3</v>
      </c>
      <c r="Q5076" s="11">
        <f>M5076*(CPI_Index!$B$112/Movies!P5076)</f>
        <v>51900447.608779542</v>
      </c>
    </row>
    <row r="5077" spans="1:17" hidden="1" x14ac:dyDescent="0.25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 s="3">
        <v>17000000</v>
      </c>
      <c r="M5077" s="3">
        <v>137587063</v>
      </c>
      <c r="N5077" t="s">
        <v>15085</v>
      </c>
      <c r="O5077">
        <v>96</v>
      </c>
      <c r="P5077">
        <f>_xlfn.XLOOKUP(D:D,CPI_Index!E:E,CPI_Index!B:B)</f>
        <v>207.3</v>
      </c>
      <c r="Q5077" s="11">
        <f>M5077*(CPI_Index!$B$112/Movies!P5077)</f>
        <v>202232407.60299081</v>
      </c>
    </row>
    <row r="5078" spans="1:17" hidden="1" x14ac:dyDescent="0.25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 s="3">
        <v>20000000</v>
      </c>
      <c r="M5078" s="3">
        <v>47817020</v>
      </c>
      <c r="N5078" t="s">
        <v>13868</v>
      </c>
      <c r="O5078">
        <v>105</v>
      </c>
      <c r="P5078">
        <f>_xlfn.XLOOKUP(D:D,CPI_Index!E:E,CPI_Index!B:B)</f>
        <v>207.3</v>
      </c>
      <c r="Q5078" s="11">
        <f>M5078*(CPI_Index!$B$112/Movies!P5078)</f>
        <v>70283868.760250837</v>
      </c>
    </row>
    <row r="5079" spans="1:17" hidden="1" x14ac:dyDescent="0.25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 s="3">
        <v>15000000</v>
      </c>
      <c r="M5079" s="3">
        <v>7938872</v>
      </c>
      <c r="N5079" t="s">
        <v>15091</v>
      </c>
      <c r="O5079">
        <v>111</v>
      </c>
      <c r="P5079">
        <f>_xlfn.XLOOKUP(D:D,CPI_Index!E:E,CPI_Index!B:B)</f>
        <v>207.3</v>
      </c>
      <c r="Q5079" s="11">
        <f>M5079*(CPI_Index!$B$112/Movies!P5079)</f>
        <v>11668954.647370959</v>
      </c>
    </row>
    <row r="5080" spans="1:17" hidden="1" x14ac:dyDescent="0.25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 s="3">
        <v>15000000</v>
      </c>
      <c r="M5080" s="3">
        <v>80460948</v>
      </c>
      <c r="N5080" t="s">
        <v>8987</v>
      </c>
      <c r="O5080">
        <v>109</v>
      </c>
      <c r="P5080">
        <f>_xlfn.XLOOKUP(D:D,CPI_Index!E:E,CPI_Index!B:B)</f>
        <v>207.3</v>
      </c>
      <c r="Q5080" s="11">
        <f>M5080*(CPI_Index!$B$112/Movies!P5080)</f>
        <v>118265561.29088277</v>
      </c>
    </row>
    <row r="5081" spans="1:17" hidden="1" x14ac:dyDescent="0.25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 s="3">
        <v>56107312</v>
      </c>
      <c r="N5081" t="s">
        <v>15097</v>
      </c>
      <c r="O5081">
        <v>100</v>
      </c>
      <c r="P5081">
        <f>_xlfn.XLOOKUP(D:D,CPI_Index!E:E,CPI_Index!B:B)</f>
        <v>207.3</v>
      </c>
      <c r="Q5081" s="11">
        <f>M5081*(CPI_Index!$B$112/Movies!P5081)</f>
        <v>82469358.255668104</v>
      </c>
    </row>
    <row r="5082" spans="1:17" hidden="1" x14ac:dyDescent="0.25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 s="3">
        <v>110000000</v>
      </c>
      <c r="M5082" s="3">
        <v>444100035</v>
      </c>
      <c r="N5082" t="s">
        <v>61</v>
      </c>
      <c r="O5082">
        <v>115</v>
      </c>
      <c r="P5082">
        <f>_xlfn.XLOOKUP(D:D,CPI_Index!E:E,CPI_Index!B:B)</f>
        <v>207.3</v>
      </c>
      <c r="Q5082" s="11">
        <f>M5082*(CPI_Index!$B$112/Movies!P5082)</f>
        <v>652760639.96382046</v>
      </c>
    </row>
    <row r="5083" spans="1:17" hidden="1" x14ac:dyDescent="0.25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 s="3">
        <v>60000000</v>
      </c>
      <c r="M5083" s="3">
        <v>159814490</v>
      </c>
      <c r="N5083" t="s">
        <v>9686</v>
      </c>
      <c r="O5083">
        <v>102</v>
      </c>
      <c r="P5083">
        <f>_xlfn.XLOOKUP(D:D,CPI_Index!E:E,CPI_Index!B:B)</f>
        <v>207.3</v>
      </c>
      <c r="Q5083" s="11">
        <f>M5083*(CPI_Index!$B$112/Movies!P5083)</f>
        <v>234903401.36517122</v>
      </c>
    </row>
    <row r="5084" spans="1:17" hidden="1" x14ac:dyDescent="0.25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 s="3">
        <v>92011561</v>
      </c>
      <c r="N5084" t="s">
        <v>2026</v>
      </c>
      <c r="O5084">
        <v>113</v>
      </c>
      <c r="P5084">
        <f>_xlfn.XLOOKUP(D:D,CPI_Index!E:E,CPI_Index!B:B)</f>
        <v>207.3</v>
      </c>
      <c r="Q5084" s="11">
        <f>M5084*(CPI_Index!$B$112/Movies!P5084)</f>
        <v>135243235.10226724</v>
      </c>
    </row>
    <row r="5085" spans="1:17" hidden="1" x14ac:dyDescent="0.25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 s="3">
        <v>150000000</v>
      </c>
      <c r="M5085" s="3">
        <v>196393745</v>
      </c>
      <c r="N5085" t="s">
        <v>44</v>
      </c>
      <c r="O5085">
        <v>115</v>
      </c>
      <c r="P5085">
        <f>_xlfn.XLOOKUP(D:D,CPI_Index!E:E,CPI_Index!B:B)</f>
        <v>207.3</v>
      </c>
      <c r="Q5085" s="11">
        <f>M5085*(CPI_Index!$B$112/Movies!P5085)</f>
        <v>288669436.0902074</v>
      </c>
    </row>
    <row r="5086" spans="1:17" hidden="1" x14ac:dyDescent="0.25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 s="3">
        <v>70000000</v>
      </c>
      <c r="M5086" s="3">
        <v>77621983</v>
      </c>
      <c r="N5086" t="s">
        <v>44</v>
      </c>
      <c r="O5086">
        <v>96</v>
      </c>
      <c r="P5086">
        <f>_xlfn.XLOOKUP(D:D,CPI_Index!E:E,CPI_Index!B:B)</f>
        <v>207.3</v>
      </c>
      <c r="Q5086" s="11">
        <f>M5086*(CPI_Index!$B$112/Movies!P5086)</f>
        <v>114092707.28461166</v>
      </c>
    </row>
    <row r="5087" spans="1:17" hidden="1" x14ac:dyDescent="0.25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 s="3">
        <v>55000000</v>
      </c>
      <c r="M5087" s="3">
        <v>70016220</v>
      </c>
      <c r="N5087" t="s">
        <v>14702</v>
      </c>
      <c r="O5087">
        <v>122</v>
      </c>
      <c r="P5087">
        <f>_xlfn.XLOOKUP(D:D,CPI_Index!E:E,CPI_Index!B:B)</f>
        <v>207.3</v>
      </c>
      <c r="Q5087" s="11">
        <f>M5087*(CPI_Index!$B$112/Movies!P5087)</f>
        <v>102913373.05354558</v>
      </c>
    </row>
    <row r="5088" spans="1:17" hidden="1" x14ac:dyDescent="0.25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 s="3">
        <v>45000000</v>
      </c>
      <c r="M5088" s="3">
        <v>29625761</v>
      </c>
      <c r="N5088" t="s">
        <v>11855</v>
      </c>
      <c r="O5088">
        <v>133</v>
      </c>
      <c r="P5088">
        <f>_xlfn.XLOOKUP(D:D,CPI_Index!E:E,CPI_Index!B:B)</f>
        <v>207.3</v>
      </c>
      <c r="Q5088" s="11">
        <f>M5088*(CPI_Index!$B$112/Movies!P5088)</f>
        <v>43545438.38253738</v>
      </c>
    </row>
    <row r="5089" spans="1:17" hidden="1" x14ac:dyDescent="0.25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 s="3">
        <v>85000000</v>
      </c>
      <c r="M5089" s="3">
        <v>311312624</v>
      </c>
      <c r="N5089" t="s">
        <v>23</v>
      </c>
      <c r="O5089">
        <v>122</v>
      </c>
      <c r="P5089">
        <f>_xlfn.XLOOKUP(D:D,CPI_Index!E:E,CPI_Index!B:B)</f>
        <v>207.3</v>
      </c>
      <c r="Q5089" s="11">
        <f>M5089*(CPI_Index!$B$112/Movies!P5089)</f>
        <v>457583003.05258071</v>
      </c>
    </row>
    <row r="5090" spans="1:17" hidden="1" x14ac:dyDescent="0.25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 s="3">
        <v>61000000</v>
      </c>
      <c r="M5090" s="3">
        <v>145710347</v>
      </c>
      <c r="N5090" t="s">
        <v>9686</v>
      </c>
      <c r="O5090">
        <v>93</v>
      </c>
      <c r="P5090">
        <f>_xlfn.XLOOKUP(D:D,CPI_Index!E:E,CPI_Index!B:B)</f>
        <v>207.3</v>
      </c>
      <c r="Q5090" s="11">
        <f>M5090*(CPI_Index!$B$112/Movies!P5090)</f>
        <v>214172420.3130728</v>
      </c>
    </row>
    <row r="5091" spans="1:17" hidden="1" x14ac:dyDescent="0.25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 s="3">
        <v>100000000</v>
      </c>
      <c r="M5091" s="3">
        <v>152005713</v>
      </c>
      <c r="N5091" t="s">
        <v>31</v>
      </c>
      <c r="O5091">
        <v>85</v>
      </c>
      <c r="P5091">
        <f>_xlfn.XLOOKUP(D:D,CPI_Index!E:E,CPI_Index!B:B)</f>
        <v>207.3</v>
      </c>
      <c r="Q5091" s="11">
        <f>M5091*(CPI_Index!$B$112/Movies!P5091)</f>
        <v>223425666.91316929</v>
      </c>
    </row>
    <row r="5092" spans="1:17" hidden="1" x14ac:dyDescent="0.25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 s="3">
        <v>45000000</v>
      </c>
      <c r="M5092" s="3">
        <v>147717833</v>
      </c>
      <c r="N5092" t="s">
        <v>10875</v>
      </c>
      <c r="O5092">
        <v>94</v>
      </c>
      <c r="P5092">
        <f>_xlfn.XLOOKUP(D:D,CPI_Index!E:E,CPI_Index!B:B)</f>
        <v>207.3</v>
      </c>
      <c r="Q5092" s="11">
        <f>M5092*(CPI_Index!$B$112/Movies!P5092)</f>
        <v>217123124.53014952</v>
      </c>
    </row>
    <row r="5093" spans="1:17" hidden="1" x14ac:dyDescent="0.25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 s="3">
        <v>30000000</v>
      </c>
      <c r="M5093" s="3">
        <v>75513170</v>
      </c>
      <c r="N5093" t="s">
        <v>31</v>
      </c>
      <c r="O5093">
        <v>113</v>
      </c>
      <c r="P5093">
        <f>_xlfn.XLOOKUP(D:D,CPI_Index!E:E,CPI_Index!B:B)</f>
        <v>207.3</v>
      </c>
      <c r="Q5093" s="11">
        <f>M5093*(CPI_Index!$B$112/Movies!P5093)</f>
        <v>110993067.53014953</v>
      </c>
    </row>
    <row r="5094" spans="1:17" hidden="1" x14ac:dyDescent="0.25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 s="3">
        <v>8600000</v>
      </c>
      <c r="M5094" s="3">
        <v>32730062</v>
      </c>
      <c r="N5094" t="s">
        <v>13868</v>
      </c>
      <c r="O5094">
        <v>84</v>
      </c>
      <c r="P5094">
        <f>_xlfn.XLOOKUP(D:D,CPI_Index!E:E,CPI_Index!B:B)</f>
        <v>207.3</v>
      </c>
      <c r="Q5094" s="11">
        <f>M5094*(CPI_Index!$B$112/Movies!P5094)</f>
        <v>48108296.630004816</v>
      </c>
    </row>
    <row r="5095" spans="1:17" hidden="1" x14ac:dyDescent="0.25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 s="3">
        <v>20000000</v>
      </c>
      <c r="M5095" s="3">
        <v>22382047</v>
      </c>
      <c r="N5095" t="s">
        <v>61</v>
      </c>
      <c r="O5095">
        <v>89</v>
      </c>
      <c r="P5095">
        <f>_xlfn.XLOOKUP(D:D,CPI_Index!E:E,CPI_Index!B:B)</f>
        <v>207.3</v>
      </c>
      <c r="Q5095" s="11">
        <f>M5095*(CPI_Index!$B$112/Movies!P5095)</f>
        <v>32898262.040038586</v>
      </c>
    </row>
    <row r="5096" spans="1:17" hidden="1" x14ac:dyDescent="0.25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 s="3">
        <v>150000000</v>
      </c>
      <c r="M5096" s="3">
        <v>293514336</v>
      </c>
      <c r="N5096" t="s">
        <v>10173</v>
      </c>
      <c r="O5096">
        <v>91</v>
      </c>
      <c r="P5096">
        <f>_xlfn.XLOOKUP(D:D,CPI_Index!E:E,CPI_Index!B:B)</f>
        <v>207.3</v>
      </c>
      <c r="Q5096" s="11">
        <f>M5096*(CPI_Index!$B$112/Movies!P5096)</f>
        <v>431422181.27930528</v>
      </c>
    </row>
    <row r="5097" spans="1:17" hidden="1" x14ac:dyDescent="0.25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 s="3">
        <v>60000000</v>
      </c>
      <c r="M5097" s="3">
        <v>128453183</v>
      </c>
      <c r="N5097" t="s">
        <v>9686</v>
      </c>
      <c r="O5097">
        <v>116</v>
      </c>
      <c r="P5097">
        <f>_xlfn.XLOOKUP(D:D,CPI_Index!E:E,CPI_Index!B:B)</f>
        <v>207.3</v>
      </c>
      <c r="Q5097" s="11">
        <f>M5097*(CPI_Index!$B$112/Movies!P5097)</f>
        <v>188806969.89917991</v>
      </c>
    </row>
    <row r="5098" spans="1:17" hidden="1" x14ac:dyDescent="0.25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 s="3">
        <v>40000000</v>
      </c>
      <c r="M5098" s="3">
        <v>130290885</v>
      </c>
      <c r="N5098" t="s">
        <v>180</v>
      </c>
      <c r="O5098">
        <v>94</v>
      </c>
      <c r="P5098">
        <f>_xlfn.XLOOKUP(D:D,CPI_Index!E:E,CPI_Index!B:B)</f>
        <v>207.3</v>
      </c>
      <c r="Q5098" s="11">
        <f>M5098*(CPI_Index!$B$112/Movies!P5098)</f>
        <v>191508117.02604917</v>
      </c>
    </row>
    <row r="5099" spans="1:17" hidden="1" x14ac:dyDescent="0.25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 s="3">
        <v>160000000</v>
      </c>
      <c r="M5099" s="3">
        <v>813367380</v>
      </c>
      <c r="N5099" t="s">
        <v>14590</v>
      </c>
      <c r="O5099">
        <v>93</v>
      </c>
      <c r="P5099">
        <f>_xlfn.XLOOKUP(D:D,CPI_Index!E:E,CPI_Index!B:B)</f>
        <v>207.3</v>
      </c>
      <c r="Q5099" s="11">
        <f>M5099*(CPI_Index!$B$112/Movies!P5099)</f>
        <v>1195528416.2373371</v>
      </c>
    </row>
    <row r="5100" spans="1:17" hidden="1" x14ac:dyDescent="0.25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 s="3">
        <v>25000000</v>
      </c>
      <c r="M5100" s="3">
        <v>132963417</v>
      </c>
      <c r="N5100" t="s">
        <v>8987</v>
      </c>
      <c r="O5100">
        <v>104</v>
      </c>
      <c r="P5100">
        <f>_xlfn.XLOOKUP(D:D,CPI_Index!E:E,CPI_Index!B:B)</f>
        <v>207.3</v>
      </c>
      <c r="Q5100" s="11">
        <f>M5100*(CPI_Index!$B$112/Movies!P5100)</f>
        <v>195436339.41099852</v>
      </c>
    </row>
    <row r="5101" spans="1:17" hidden="1" x14ac:dyDescent="0.25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 s="3">
        <v>70000000</v>
      </c>
      <c r="M5101" s="3">
        <v>87019158</v>
      </c>
      <c r="N5101" t="s">
        <v>61</v>
      </c>
      <c r="O5101">
        <v>110</v>
      </c>
      <c r="P5101">
        <f>_xlfn.XLOOKUP(D:D,CPI_Index!E:E,CPI_Index!B:B)</f>
        <v>207.3</v>
      </c>
      <c r="Q5101" s="11">
        <f>M5101*(CPI_Index!$B$112/Movies!P5101)</f>
        <v>127905149.26483355</v>
      </c>
    </row>
    <row r="5102" spans="1:17" hidden="1" x14ac:dyDescent="0.25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 s="3">
        <v>30000000</v>
      </c>
      <c r="M5102" s="3">
        <v>15001776</v>
      </c>
      <c r="N5102" t="s">
        <v>23</v>
      </c>
      <c r="O5102">
        <v>160</v>
      </c>
      <c r="P5102">
        <f>_xlfn.XLOOKUP(D:D,CPI_Index!E:E,CPI_Index!B:B)</f>
        <v>207.3</v>
      </c>
      <c r="Q5102" s="11">
        <f>M5102*(CPI_Index!$B$112/Movies!P5102)</f>
        <v>22050367.328509405</v>
      </c>
    </row>
    <row r="5103" spans="1:17" hidden="1" x14ac:dyDescent="0.25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 s="3">
        <v>25000000</v>
      </c>
      <c r="M5103" s="3">
        <v>59768495</v>
      </c>
      <c r="N5103" t="s">
        <v>14702</v>
      </c>
      <c r="O5103">
        <v>96</v>
      </c>
      <c r="P5103">
        <f>_xlfn.XLOOKUP(D:D,CPI_Index!E:E,CPI_Index!B:B)</f>
        <v>207.3</v>
      </c>
      <c r="Q5103" s="11">
        <f>M5103*(CPI_Index!$B$112/Movies!P5103)</f>
        <v>87850749.76603955</v>
      </c>
    </row>
    <row r="5104" spans="1:17" hidden="1" x14ac:dyDescent="0.25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 s="3">
        <v>10200000</v>
      </c>
      <c r="M5104" s="3">
        <v>35728183</v>
      </c>
      <c r="N5104" t="s">
        <v>14702</v>
      </c>
      <c r="O5104">
        <v>94</v>
      </c>
      <c r="P5104">
        <f>_xlfn.XLOOKUP(D:D,CPI_Index!E:E,CPI_Index!B:B)</f>
        <v>207.3</v>
      </c>
      <c r="Q5104" s="11">
        <f>M5104*(CPI_Index!$B$112/Movies!P5104)</f>
        <v>52515086.155812822</v>
      </c>
    </row>
    <row r="5105" spans="1:17" hidden="1" x14ac:dyDescent="0.25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 s="3">
        <v>130000000</v>
      </c>
      <c r="M5105" s="3">
        <v>301913131</v>
      </c>
      <c r="N5105" t="s">
        <v>180</v>
      </c>
      <c r="O5105">
        <v>92</v>
      </c>
      <c r="P5105">
        <f>_xlfn.XLOOKUP(D:D,CPI_Index!E:E,CPI_Index!B:B)</f>
        <v>207.3</v>
      </c>
      <c r="Q5105" s="11">
        <f>M5105*(CPI_Index!$B$112/Movies!P5105)</f>
        <v>443767153.95899659</v>
      </c>
    </row>
    <row r="5106" spans="1:17" hidden="1" x14ac:dyDescent="0.25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 s="3">
        <v>180000000</v>
      </c>
      <c r="M5106" s="3">
        <v>372234864</v>
      </c>
      <c r="N5106" t="s">
        <v>2026</v>
      </c>
      <c r="O5106">
        <v>113</v>
      </c>
      <c r="P5106">
        <f>_xlfn.XLOOKUP(D:D,CPI_Index!E:E,CPI_Index!B:B)</f>
        <v>207.3</v>
      </c>
      <c r="Q5106" s="11">
        <f>M5106*(CPI_Index!$B$112/Movies!P5106)</f>
        <v>547129585.43560052</v>
      </c>
    </row>
    <row r="5107" spans="1:17" hidden="1" x14ac:dyDescent="0.25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 s="3">
        <v>140000000</v>
      </c>
      <c r="M5107" s="3">
        <v>258097122</v>
      </c>
      <c r="N5107" t="s">
        <v>2026</v>
      </c>
      <c r="O5107">
        <v>91</v>
      </c>
      <c r="P5107">
        <f>_xlfn.XLOOKUP(D:D,CPI_Index!E:E,CPI_Index!B:B)</f>
        <v>207.3</v>
      </c>
      <c r="Q5107" s="11">
        <f>M5107*(CPI_Index!$B$112/Movies!P5107)</f>
        <v>379364173.05065119</v>
      </c>
    </row>
    <row r="5108" spans="1:17" hidden="1" x14ac:dyDescent="0.25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 s="3">
        <v>44852</v>
      </c>
      <c r="N5108" t="s">
        <v>15155</v>
      </c>
      <c r="O5108">
        <v>88</v>
      </c>
      <c r="P5108">
        <f>_xlfn.XLOOKUP(D:D,CPI_Index!E:E,CPI_Index!B:B)</f>
        <v>207.3</v>
      </c>
      <c r="Q5108" s="11">
        <f>M5108*(CPI_Index!$B$112/Movies!P5108)</f>
        <v>65925.732754462122</v>
      </c>
    </row>
    <row r="5109" spans="1:17" hidden="1" x14ac:dyDescent="0.25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 s="3">
        <v>2600000</v>
      </c>
      <c r="M5109" s="3">
        <v>553198</v>
      </c>
      <c r="N5109" t="s">
        <v>15160</v>
      </c>
      <c r="O5109">
        <v>92</v>
      </c>
      <c r="P5109">
        <f>_xlfn.XLOOKUP(D:D,CPI_Index!E:E,CPI_Index!B:B)</f>
        <v>207.3</v>
      </c>
      <c r="Q5109" s="11">
        <f>M5109*(CPI_Index!$B$112/Movies!P5109)</f>
        <v>813118.33381572587</v>
      </c>
    </row>
    <row r="5110" spans="1:17" hidden="1" x14ac:dyDescent="0.25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 s="3">
        <v>20000000</v>
      </c>
      <c r="M5110" s="3">
        <v>87238158</v>
      </c>
      <c r="N5110" t="s">
        <v>8625</v>
      </c>
      <c r="O5110">
        <v>86</v>
      </c>
      <c r="P5110">
        <f>_xlfn.XLOOKUP(D:D,CPI_Index!E:E,CPI_Index!B:B)</f>
        <v>207.3</v>
      </c>
      <c r="Q5110" s="11">
        <f>M5110*(CPI_Index!$B$112/Movies!P5110)</f>
        <v>128227046.51519535</v>
      </c>
    </row>
    <row r="5111" spans="1:17" hidden="1" x14ac:dyDescent="0.25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 s="3">
        <v>150000000</v>
      </c>
      <c r="M5111" s="3">
        <v>169333034</v>
      </c>
      <c r="N5111" t="s">
        <v>611</v>
      </c>
      <c r="O5111">
        <v>95</v>
      </c>
      <c r="P5111">
        <f>_xlfn.XLOOKUP(D:D,CPI_Index!E:E,CPI_Index!B:B)</f>
        <v>207.3</v>
      </c>
      <c r="Q5111" s="11">
        <f>M5111*(CPI_Index!$B$112/Movies!P5111)</f>
        <v>248894237.62566325</v>
      </c>
    </row>
    <row r="5112" spans="1:17" hidden="1" x14ac:dyDescent="0.25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 s="3">
        <v>25000000</v>
      </c>
      <c r="M5112" s="3">
        <v>92991835</v>
      </c>
      <c r="N5112" t="s">
        <v>15167</v>
      </c>
      <c r="O5112">
        <v>119</v>
      </c>
      <c r="P5112">
        <f>_xlfn.XLOOKUP(D:D,CPI_Index!E:E,CPI_Index!B:B)</f>
        <v>207.3</v>
      </c>
      <c r="Q5112" s="11">
        <f>M5112*(CPI_Index!$B$112/Movies!P5112)</f>
        <v>136684091.29040036</v>
      </c>
    </row>
    <row r="5113" spans="1:17" hidden="1" x14ac:dyDescent="0.25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 s="3">
        <v>45000000</v>
      </c>
      <c r="M5113" s="3">
        <v>175372502</v>
      </c>
      <c r="N5113" t="s">
        <v>23</v>
      </c>
      <c r="O5113">
        <v>97</v>
      </c>
      <c r="P5113">
        <f>_xlfn.XLOOKUP(D:D,CPI_Index!E:E,CPI_Index!B:B)</f>
        <v>207.3</v>
      </c>
      <c r="Q5113" s="11">
        <f>M5113*(CPI_Index!$B$112/Movies!P5113)</f>
        <v>257771352.43318859</v>
      </c>
    </row>
    <row r="5114" spans="1:17" hidden="1" x14ac:dyDescent="0.25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 s="3">
        <v>15000000</v>
      </c>
      <c r="M5114" s="3">
        <v>67091915</v>
      </c>
      <c r="N5114" t="s">
        <v>15172</v>
      </c>
      <c r="O5114">
        <v>157</v>
      </c>
      <c r="P5114">
        <f>_xlfn.XLOOKUP(D:D,CPI_Index!E:E,CPI_Index!B:B)</f>
        <v>207.3</v>
      </c>
      <c r="Q5114" s="11">
        <f>M5114*(CPI_Index!$B$112/Movies!P5114)</f>
        <v>98615082.009165451</v>
      </c>
    </row>
    <row r="5115" spans="1:17" hidden="1" x14ac:dyDescent="0.25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 s="3">
        <v>75000000</v>
      </c>
      <c r="M5115" s="3">
        <v>119483446</v>
      </c>
      <c r="N5115" t="s">
        <v>61</v>
      </c>
      <c r="O5115">
        <v>102</v>
      </c>
      <c r="P5115">
        <f>_xlfn.XLOOKUP(D:D,CPI_Index!E:E,CPI_Index!B:B)</f>
        <v>207.3</v>
      </c>
      <c r="Q5115" s="11">
        <f>M5115*(CPI_Index!$B$112/Movies!P5115)</f>
        <v>175622797.85914132</v>
      </c>
    </row>
    <row r="5116" spans="1:17" hidden="1" x14ac:dyDescent="0.25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 s="3">
        <v>15000</v>
      </c>
      <c r="M5116" s="3">
        <v>193355800</v>
      </c>
      <c r="N5116" t="s">
        <v>15178</v>
      </c>
      <c r="O5116">
        <v>86</v>
      </c>
      <c r="P5116">
        <f>_xlfn.XLOOKUP(D:D,CPI_Index!E:E,CPI_Index!B:B)</f>
        <v>207.3</v>
      </c>
      <c r="Q5116" s="11">
        <f>M5116*(CPI_Index!$B$112/Movies!P5116)</f>
        <v>284204111.23974913</v>
      </c>
    </row>
    <row r="5117" spans="1:17" hidden="1" x14ac:dyDescent="0.25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 s="3">
        <v>21000000</v>
      </c>
      <c r="M5117" s="3">
        <v>43095175</v>
      </c>
      <c r="N5117" t="s">
        <v>44</v>
      </c>
      <c r="O5117">
        <v>123</v>
      </c>
      <c r="P5117">
        <f>_xlfn.XLOOKUP(D:D,CPI_Index!E:E,CPI_Index!B:B)</f>
        <v>207.3</v>
      </c>
      <c r="Q5117" s="11">
        <f>M5117*(CPI_Index!$B$112/Movies!P5117)</f>
        <v>63343462.7231066</v>
      </c>
    </row>
    <row r="5118" spans="1:17" hidden="1" x14ac:dyDescent="0.25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 s="3">
        <v>18000000</v>
      </c>
      <c r="M5118" s="3">
        <v>25038466</v>
      </c>
      <c r="N5118" t="s">
        <v>8212</v>
      </c>
      <c r="O5118">
        <v>117</v>
      </c>
      <c r="P5118">
        <f>_xlfn.XLOOKUP(D:D,CPI_Index!E:E,CPI_Index!B:B)</f>
        <v>207.3</v>
      </c>
      <c r="Q5118" s="11">
        <f>M5118*(CPI_Index!$B$112/Movies!P5118)</f>
        <v>36802800.724553779</v>
      </c>
    </row>
    <row r="5119" spans="1:17" hidden="1" x14ac:dyDescent="0.25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 s="3">
        <v>29541790</v>
      </c>
      <c r="N5119" t="s">
        <v>13610</v>
      </c>
      <c r="O5119">
        <v>121</v>
      </c>
      <c r="P5119">
        <f>_xlfn.XLOOKUP(D:D,CPI_Index!E:E,CPI_Index!B:B)</f>
        <v>207.3</v>
      </c>
      <c r="Q5119" s="11">
        <f>M5119*(CPI_Index!$B$112/Movies!P5119)</f>
        <v>43422013.569705732</v>
      </c>
    </row>
    <row r="5120" spans="1:17" hidden="1" x14ac:dyDescent="0.25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 s="3">
        <v>60000000</v>
      </c>
      <c r="M5120" s="3">
        <v>365352546</v>
      </c>
      <c r="N5120" t="s">
        <v>9109</v>
      </c>
      <c r="O5120">
        <v>92</v>
      </c>
      <c r="P5120">
        <f>_xlfn.XLOOKUP(D:D,CPI_Index!E:E,CPI_Index!B:B)</f>
        <v>207.3</v>
      </c>
      <c r="Q5120" s="11">
        <f>M5120*(CPI_Index!$B$112/Movies!P5120)</f>
        <v>537013607.16931975</v>
      </c>
    </row>
    <row r="5121" spans="1:17" hidden="1" x14ac:dyDescent="0.25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 s="3">
        <v>30000000</v>
      </c>
      <c r="M5121" s="3">
        <v>156835339</v>
      </c>
      <c r="N5121" t="s">
        <v>11128</v>
      </c>
      <c r="O5121">
        <v>126</v>
      </c>
      <c r="P5121">
        <f>_xlfn.XLOOKUP(D:D,CPI_Index!E:E,CPI_Index!B:B)</f>
        <v>207.3</v>
      </c>
      <c r="Q5121" s="11">
        <f>M5121*(CPI_Index!$B$112/Movies!P5121)</f>
        <v>230524494.90255666</v>
      </c>
    </row>
    <row r="5122" spans="1:17" hidden="1" x14ac:dyDescent="0.25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 s="3">
        <v>35000000</v>
      </c>
      <c r="M5122" s="3">
        <v>20576198</v>
      </c>
      <c r="N5122" t="s">
        <v>15188</v>
      </c>
      <c r="O5122">
        <v>96</v>
      </c>
      <c r="P5122">
        <f>_xlfn.XLOOKUP(D:D,CPI_Index!E:E,CPI_Index!B:B)</f>
        <v>207.3</v>
      </c>
      <c r="Q5122" s="11">
        <f>M5122*(CPI_Index!$B$112/Movies!P5122)</f>
        <v>30243934.059816688</v>
      </c>
    </row>
    <row r="5123" spans="1:17" hidden="1" x14ac:dyDescent="0.25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 s="3">
        <v>130000000</v>
      </c>
      <c r="M5123" s="3">
        <v>459242249</v>
      </c>
      <c r="N5123" t="s">
        <v>1724</v>
      </c>
      <c r="O5123">
        <v>124</v>
      </c>
      <c r="P5123">
        <f>_xlfn.XLOOKUP(D:D,CPI_Index!E:E,CPI_Index!B:B)</f>
        <v>207.3</v>
      </c>
      <c r="Q5123" s="11">
        <f>M5123*(CPI_Index!$B$112/Movies!P5123)</f>
        <v>675017430.15098882</v>
      </c>
    </row>
    <row r="5124" spans="1:17" hidden="1" x14ac:dyDescent="0.25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 s="3">
        <v>12000000</v>
      </c>
      <c r="M5124" s="3">
        <v>11293663</v>
      </c>
      <c r="N5124" t="s">
        <v>118</v>
      </c>
      <c r="O5124">
        <v>106</v>
      </c>
      <c r="P5124">
        <f>_xlfn.XLOOKUP(D:D,CPI_Index!E:E,CPI_Index!B:B)</f>
        <v>207.3</v>
      </c>
      <c r="Q5124" s="11">
        <f>M5124*(CPI_Index!$B$112/Movies!P5124)</f>
        <v>16599995.736131208</v>
      </c>
    </row>
    <row r="5125" spans="1:17" hidden="1" x14ac:dyDescent="0.25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 s="3">
        <v>78638987</v>
      </c>
      <c r="N5125" t="s">
        <v>15198</v>
      </c>
      <c r="O5125">
        <v>105</v>
      </c>
      <c r="P5125">
        <f>_xlfn.XLOOKUP(D:D,CPI_Index!E:E,CPI_Index!B:B)</f>
        <v>207.3</v>
      </c>
      <c r="Q5125" s="11">
        <f>M5125*(CPI_Index!$B$112/Movies!P5125)</f>
        <v>115587551.08007717</v>
      </c>
    </row>
    <row r="5126" spans="1:17" hidden="1" x14ac:dyDescent="0.25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 s="3">
        <v>22000000</v>
      </c>
      <c r="M5126" s="3">
        <v>147880543</v>
      </c>
      <c r="N5126" t="s">
        <v>1724</v>
      </c>
      <c r="O5126">
        <v>110</v>
      </c>
      <c r="P5126">
        <f>_xlfn.XLOOKUP(D:D,CPI_Index!E:E,CPI_Index!B:B)</f>
        <v>207.3</v>
      </c>
      <c r="Q5126" s="11">
        <f>M5126*(CPI_Index!$B$112/Movies!P5126)</f>
        <v>217362283.89821512</v>
      </c>
    </row>
    <row r="5127" spans="1:17" hidden="1" x14ac:dyDescent="0.25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 s="3">
        <v>50000000</v>
      </c>
      <c r="M5127" s="3">
        <v>82169884</v>
      </c>
      <c r="N5127" t="s">
        <v>15203</v>
      </c>
      <c r="O5127">
        <v>121</v>
      </c>
      <c r="P5127">
        <f>_xlfn.XLOOKUP(D:D,CPI_Index!E:E,CPI_Index!B:B)</f>
        <v>207.3</v>
      </c>
      <c r="Q5127" s="11">
        <f>M5127*(CPI_Index!$B$112/Movies!P5127)</f>
        <v>120777441.65364204</v>
      </c>
    </row>
    <row r="5128" spans="1:17" hidden="1" x14ac:dyDescent="0.25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 s="3">
        <v>10000000</v>
      </c>
      <c r="M5128" s="3">
        <v>139352633</v>
      </c>
      <c r="N5128" t="s">
        <v>14132</v>
      </c>
      <c r="O5128">
        <v>93</v>
      </c>
      <c r="P5128">
        <f>_xlfn.XLOOKUP(D:D,CPI_Index!E:E,CPI_Index!B:B)</f>
        <v>207.3</v>
      </c>
      <c r="Q5128" s="11">
        <f>M5128*(CPI_Index!$B$112/Movies!P5128)</f>
        <v>204827531.47660393</v>
      </c>
    </row>
    <row r="5129" spans="1:17" hidden="1" x14ac:dyDescent="0.25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 s="3">
        <v>20000000</v>
      </c>
      <c r="M5129" s="3">
        <v>84297309</v>
      </c>
      <c r="N5129" t="s">
        <v>2100</v>
      </c>
      <c r="O5129">
        <v>96</v>
      </c>
      <c r="P5129">
        <f>_xlfn.XLOOKUP(D:D,CPI_Index!E:E,CPI_Index!B:B)</f>
        <v>207.3</v>
      </c>
      <c r="Q5129" s="11">
        <f>M5129*(CPI_Index!$B$112/Movies!P5129)</f>
        <v>123904438.26483355</v>
      </c>
    </row>
    <row r="5130" spans="1:17" hidden="1" x14ac:dyDescent="0.25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 s="3">
        <v>75000000</v>
      </c>
      <c r="M5130" s="3">
        <v>536414293</v>
      </c>
      <c r="N5130" t="s">
        <v>180</v>
      </c>
      <c r="O5130">
        <v>87</v>
      </c>
      <c r="P5130">
        <f>_xlfn.XLOOKUP(D:D,CPI_Index!E:E,CPI_Index!B:B)</f>
        <v>207.3</v>
      </c>
      <c r="Q5130" s="11">
        <f>M5130*(CPI_Index!$B$112/Movies!P5130)</f>
        <v>788448794.39025557</v>
      </c>
    </row>
    <row r="5131" spans="1:17" hidden="1" x14ac:dyDescent="0.25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 s="3">
        <v>2340110</v>
      </c>
      <c r="N5131" t="s">
        <v>15214</v>
      </c>
      <c r="O5131">
        <v>94</v>
      </c>
      <c r="P5131">
        <f>_xlfn.XLOOKUP(D:D,CPI_Index!E:E,CPI_Index!B:B)</f>
        <v>207.3</v>
      </c>
      <c r="Q5131" s="11">
        <f>M5131*(CPI_Index!$B$112/Movies!P5131)</f>
        <v>3439611.7559093097</v>
      </c>
    </row>
    <row r="5132" spans="1:17" hidden="1" x14ac:dyDescent="0.25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 s="3">
        <v>9000000</v>
      </c>
      <c r="M5132" s="3">
        <v>46789413</v>
      </c>
      <c r="N5132" t="s">
        <v>14649</v>
      </c>
      <c r="O5132">
        <v>90</v>
      </c>
      <c r="P5132">
        <f>_xlfn.XLOOKUP(D:D,CPI_Index!E:E,CPI_Index!B:B)</f>
        <v>207.3</v>
      </c>
      <c r="Q5132" s="11">
        <f>M5132*(CPI_Index!$B$112/Movies!P5132)</f>
        <v>68773440.140376255</v>
      </c>
    </row>
    <row r="5133" spans="1:17" hidden="1" x14ac:dyDescent="0.25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 s="3">
        <v>253625427</v>
      </c>
      <c r="N5133" t="s">
        <v>2092</v>
      </c>
      <c r="O5133">
        <v>100</v>
      </c>
      <c r="P5133">
        <f>_xlfn.XLOOKUP(D:D,CPI_Index!E:E,CPI_Index!B:B)</f>
        <v>207.3</v>
      </c>
      <c r="Q5133" s="11">
        <f>M5133*(CPI_Index!$B$112/Movies!P5133)</f>
        <v>372791450.10564393</v>
      </c>
    </row>
    <row r="5134" spans="1:17" hidden="1" x14ac:dyDescent="0.25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 s="3">
        <v>20000000</v>
      </c>
      <c r="M5134" s="3">
        <v>48443734</v>
      </c>
      <c r="N5134" t="s">
        <v>118</v>
      </c>
      <c r="O5134">
        <v>120</v>
      </c>
      <c r="P5134">
        <f>_xlfn.XLOOKUP(D:D,CPI_Index!E:E,CPI_Index!B:B)</f>
        <v>207.3</v>
      </c>
      <c r="Q5134" s="11">
        <f>M5134*(CPI_Index!$B$112/Movies!P5134)</f>
        <v>71205044.620356962</v>
      </c>
    </row>
    <row r="5135" spans="1:17" hidden="1" x14ac:dyDescent="0.25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 s="3">
        <v>19000000</v>
      </c>
      <c r="M5135" s="3">
        <v>35442935</v>
      </c>
      <c r="N5135" t="s">
        <v>10875</v>
      </c>
      <c r="O5135">
        <v>85</v>
      </c>
      <c r="P5135">
        <f>_xlfn.XLOOKUP(D:D,CPI_Index!E:E,CPI_Index!B:B)</f>
        <v>207.3</v>
      </c>
      <c r="Q5135" s="11">
        <f>M5135*(CPI_Index!$B$112/Movies!P5135)</f>
        <v>52095814.252291359</v>
      </c>
    </row>
    <row r="5136" spans="1:17" hidden="1" x14ac:dyDescent="0.25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 s="3">
        <v>21897373</v>
      </c>
      <c r="N5136" t="s">
        <v>12132</v>
      </c>
      <c r="O5136">
        <v>165</v>
      </c>
      <c r="P5136">
        <f>_xlfn.XLOOKUP(D:D,CPI_Index!E:E,CPI_Index!B:B)</f>
        <v>207.3</v>
      </c>
      <c r="Q5136" s="11">
        <f>M5136*(CPI_Index!$B$112/Movies!P5136)</f>
        <v>32185863.739025563</v>
      </c>
    </row>
    <row r="5137" spans="1:17" hidden="1" x14ac:dyDescent="0.25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 s="3">
        <v>25000000</v>
      </c>
      <c r="M5137" s="3">
        <v>232225908</v>
      </c>
      <c r="N5137" t="s">
        <v>61</v>
      </c>
      <c r="O5137">
        <v>90</v>
      </c>
      <c r="P5137">
        <f>_xlfn.XLOOKUP(D:D,CPI_Index!E:E,CPI_Index!B:B)</f>
        <v>207.3</v>
      </c>
      <c r="Q5137" s="11">
        <f>M5137*(CPI_Index!$B$112/Movies!P5137)</f>
        <v>341337357.29667145</v>
      </c>
    </row>
    <row r="5138" spans="1:17" hidden="1" x14ac:dyDescent="0.25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 s="3">
        <v>60795000</v>
      </c>
      <c r="M5138" s="3">
        <v>73534117</v>
      </c>
      <c r="N5138" t="s">
        <v>11855</v>
      </c>
      <c r="O5138">
        <v>109</v>
      </c>
      <c r="P5138">
        <f>_xlfn.XLOOKUP(D:D,CPI_Index!E:E,CPI_Index!B:B)</f>
        <v>207.3</v>
      </c>
      <c r="Q5138" s="11">
        <f>M5138*(CPI_Index!$B$112/Movies!P5138)</f>
        <v>108084155.57115291</v>
      </c>
    </row>
    <row r="5139" spans="1:17" hidden="1" x14ac:dyDescent="0.25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 s="3">
        <v>8642858</v>
      </c>
      <c r="N5139" t="s">
        <v>14702</v>
      </c>
      <c r="O5139">
        <v>113</v>
      </c>
      <c r="P5139">
        <f>_xlfn.XLOOKUP(D:D,CPI_Index!E:E,CPI_Index!B:B)</f>
        <v>207.3</v>
      </c>
      <c r="Q5139" s="11">
        <f>M5139*(CPI_Index!$B$112/Movies!P5139)</f>
        <v>12703708.792088758</v>
      </c>
    </row>
    <row r="5140" spans="1:17" hidden="1" x14ac:dyDescent="0.25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 s="3">
        <v>10000000</v>
      </c>
      <c r="M5140" s="3">
        <v>1035056</v>
      </c>
      <c r="N5140" t="s">
        <v>14820</v>
      </c>
      <c r="O5140">
        <v>93</v>
      </c>
      <c r="P5140">
        <f>_xlfn.XLOOKUP(D:D,CPI_Index!E:E,CPI_Index!B:B)</f>
        <v>207.3</v>
      </c>
      <c r="Q5140" s="11">
        <f>M5140*(CPI_Index!$B$112/Movies!P5140)</f>
        <v>1521377.5359382536</v>
      </c>
    </row>
    <row r="5141" spans="1:17" hidden="1" x14ac:dyDescent="0.25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 s="3">
        <v>30000000</v>
      </c>
      <c r="M5141" s="3">
        <v>66122026</v>
      </c>
      <c r="N5141" t="s">
        <v>23</v>
      </c>
      <c r="O5141">
        <v>114</v>
      </c>
      <c r="P5141">
        <f>_xlfn.XLOOKUP(D:D,CPI_Index!E:E,CPI_Index!B:B)</f>
        <v>207.3</v>
      </c>
      <c r="Q5141" s="11">
        <f>M5141*(CPI_Index!$B$112/Movies!P5141)</f>
        <v>97189490.21804148</v>
      </c>
    </row>
    <row r="5142" spans="1:17" hidden="1" x14ac:dyDescent="0.25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 s="3">
        <v>40000000</v>
      </c>
      <c r="M5142" s="3">
        <v>145896422</v>
      </c>
      <c r="N5142" t="s">
        <v>5109</v>
      </c>
      <c r="O5142">
        <v>104</v>
      </c>
      <c r="P5142">
        <f>_xlfn.XLOOKUP(D:D,CPI_Index!E:E,CPI_Index!B:B)</f>
        <v>207.3</v>
      </c>
      <c r="Q5142" s="11">
        <f>M5142*(CPI_Index!$B$112/Movies!P5142)</f>
        <v>214445922.73709598</v>
      </c>
    </row>
    <row r="5143" spans="1:17" hidden="1" x14ac:dyDescent="0.25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 s="3">
        <v>11000000</v>
      </c>
      <c r="M5143" s="3">
        <v>1783226</v>
      </c>
      <c r="N5143" t="s">
        <v>12695</v>
      </c>
      <c r="O5143">
        <v>102</v>
      </c>
      <c r="P5143">
        <f>_xlfn.XLOOKUP(D:D,CPI_Index!E:E,CPI_Index!B:B)</f>
        <v>207.3</v>
      </c>
      <c r="Q5143" s="11">
        <f>M5143*(CPI_Index!$B$112/Movies!P5143)</f>
        <v>2621075.5533043896</v>
      </c>
    </row>
    <row r="5144" spans="1:17" hidden="1" x14ac:dyDescent="0.25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 s="3">
        <v>20000000</v>
      </c>
      <c r="M5144" s="3">
        <v>11792542</v>
      </c>
      <c r="N5144" t="s">
        <v>12052</v>
      </c>
      <c r="O5144">
        <v>135</v>
      </c>
      <c r="P5144">
        <f>_xlfn.XLOOKUP(D:D,CPI_Index!E:E,CPI_Index!B:B)</f>
        <v>207.3</v>
      </c>
      <c r="Q5144" s="11">
        <f>M5144*(CPI_Index!$B$112/Movies!P5144)</f>
        <v>17333273.262904003</v>
      </c>
    </row>
    <row r="5145" spans="1:17" hidden="1" x14ac:dyDescent="0.25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 s="3">
        <v>10000000</v>
      </c>
      <c r="M5145" s="3">
        <v>22021262</v>
      </c>
      <c r="N5145" t="s">
        <v>180</v>
      </c>
      <c r="O5145">
        <v>84</v>
      </c>
      <c r="P5145">
        <f>_xlfn.XLOOKUP(D:D,CPI_Index!E:E,CPI_Index!B:B)</f>
        <v>207.3</v>
      </c>
      <c r="Q5145" s="11">
        <f>M5145*(CPI_Index!$B$112/Movies!P5145)</f>
        <v>32367962.042450551</v>
      </c>
    </row>
    <row r="5146" spans="1:17" hidden="1" x14ac:dyDescent="0.25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 s="3">
        <v>30000000</v>
      </c>
      <c r="M5146" s="3">
        <v>77677553</v>
      </c>
      <c r="N5146" t="s">
        <v>2026</v>
      </c>
      <c r="O5146">
        <v>98</v>
      </c>
      <c r="P5146">
        <f>_xlfn.XLOOKUP(D:D,CPI_Index!E:E,CPI_Index!B:B)</f>
        <v>207.3</v>
      </c>
      <c r="Q5146" s="11">
        <f>M5146*(CPI_Index!$B$112/Movies!P5146)</f>
        <v>114174386.87457789</v>
      </c>
    </row>
    <row r="5147" spans="1:17" hidden="1" x14ac:dyDescent="0.25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 s="3">
        <v>39000000</v>
      </c>
      <c r="M5147" s="3">
        <v>27122238</v>
      </c>
      <c r="N5147" t="s">
        <v>2026</v>
      </c>
      <c r="O5147">
        <v>86</v>
      </c>
      <c r="P5147">
        <f>_xlfn.XLOOKUP(D:D,CPI_Index!E:E,CPI_Index!B:B)</f>
        <v>207.3</v>
      </c>
      <c r="Q5147" s="11">
        <f>M5147*(CPI_Index!$B$112/Movies!P5147)</f>
        <v>39865633.953690298</v>
      </c>
    </row>
    <row r="5148" spans="1:17" hidden="1" x14ac:dyDescent="0.25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 s="3">
        <v>175000000</v>
      </c>
      <c r="M5148" s="3">
        <v>174440724</v>
      </c>
      <c r="N5148" t="s">
        <v>61</v>
      </c>
      <c r="O5148">
        <v>96</v>
      </c>
      <c r="P5148">
        <f>_xlfn.XLOOKUP(D:D,CPI_Index!E:E,CPI_Index!B:B)</f>
        <v>207.3</v>
      </c>
      <c r="Q5148" s="11">
        <f>M5148*(CPI_Index!$B$112/Movies!P5148)</f>
        <v>256401778.11287984</v>
      </c>
    </row>
    <row r="5149" spans="1:17" hidden="1" x14ac:dyDescent="0.25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 s="3">
        <v>25000000</v>
      </c>
      <c r="M5149" s="3">
        <v>68474305</v>
      </c>
      <c r="N5149" t="s">
        <v>2092</v>
      </c>
      <c r="O5149">
        <v>98</v>
      </c>
      <c r="P5149">
        <f>_xlfn.XLOOKUP(D:D,CPI_Index!E:E,CPI_Index!B:B)</f>
        <v>207.3</v>
      </c>
      <c r="Q5149" s="11">
        <f>M5149*(CPI_Index!$B$112/Movies!P5149)</f>
        <v>100646988.58417751</v>
      </c>
    </row>
    <row r="5150" spans="1:17" hidden="1" x14ac:dyDescent="0.25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 s="3">
        <v>8159508</v>
      </c>
      <c r="N5150" t="s">
        <v>15255</v>
      </c>
      <c r="O5150">
        <v>122</v>
      </c>
      <c r="P5150">
        <f>_xlfn.XLOOKUP(D:D,CPI_Index!E:E,CPI_Index!B:B)</f>
        <v>207.3</v>
      </c>
      <c r="Q5150" s="11">
        <f>M5150*(CPI_Index!$B$112/Movies!P5150)</f>
        <v>11993256.573082488</v>
      </c>
    </row>
    <row r="5151" spans="1:17" hidden="1" x14ac:dyDescent="0.25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 s="3">
        <v>16000000</v>
      </c>
      <c r="M5151" s="3">
        <v>5371181</v>
      </c>
      <c r="N5151" t="s">
        <v>3744</v>
      </c>
      <c r="O5151">
        <v>99</v>
      </c>
      <c r="P5151">
        <f>_xlfn.XLOOKUP(D:D,CPI_Index!E:E,CPI_Index!B:B)</f>
        <v>207.3</v>
      </c>
      <c r="Q5151" s="11">
        <f>M5151*(CPI_Index!$B$112/Movies!P5151)</f>
        <v>7894832.8543174136</v>
      </c>
    </row>
    <row r="5152" spans="1:17" hidden="1" x14ac:dyDescent="0.25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 s="3">
        <v>70000000</v>
      </c>
      <c r="M5152" s="3">
        <v>69787394</v>
      </c>
      <c r="N5152" t="s">
        <v>23</v>
      </c>
      <c r="O5152">
        <v>122</v>
      </c>
      <c r="P5152">
        <f>_xlfn.XLOOKUP(D:D,CPI_Index!E:E,CPI_Index!B:B)</f>
        <v>207.3</v>
      </c>
      <c r="Q5152" s="11">
        <f>M5152*(CPI_Index!$B$112/Movies!P5152)</f>
        <v>102577033.05258079</v>
      </c>
    </row>
    <row r="5153" spans="1:17" hidden="1" x14ac:dyDescent="0.25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 s="3">
        <v>85000000</v>
      </c>
      <c r="M5153" s="3">
        <v>187134117</v>
      </c>
      <c r="N5153" t="s">
        <v>61</v>
      </c>
      <c r="O5153">
        <v>115</v>
      </c>
      <c r="P5153">
        <f>_xlfn.XLOOKUP(D:D,CPI_Index!E:E,CPI_Index!B:B)</f>
        <v>207.3</v>
      </c>
      <c r="Q5153" s="11">
        <f>M5153*(CPI_Index!$B$112/Movies!P5153)</f>
        <v>275059167.63096958</v>
      </c>
    </row>
    <row r="5154" spans="1:17" hidden="1" x14ac:dyDescent="0.25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 s="3">
        <v>4631926</v>
      </c>
      <c r="N5154" t="s">
        <v>8987</v>
      </c>
      <c r="O5154">
        <v>99</v>
      </c>
      <c r="P5154">
        <f>_xlfn.XLOOKUP(D:D,CPI_Index!E:E,CPI_Index!B:B)</f>
        <v>207.3</v>
      </c>
      <c r="Q5154" s="11">
        <f>M5154*(CPI_Index!$B$112/Movies!P5154)</f>
        <v>6808238.5537867816</v>
      </c>
    </row>
    <row r="5155" spans="1:17" hidden="1" x14ac:dyDescent="0.25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 s="3">
        <v>25000000</v>
      </c>
      <c r="M5155" s="3">
        <v>86274793</v>
      </c>
      <c r="N5155" t="s">
        <v>11532</v>
      </c>
      <c r="O5155">
        <v>140</v>
      </c>
      <c r="P5155">
        <f>_xlfn.XLOOKUP(D:D,CPI_Index!E:E,CPI_Index!B:B)</f>
        <v>207.3</v>
      </c>
      <c r="Q5155" s="11">
        <f>M5155*(CPI_Index!$B$112/Movies!P5155)</f>
        <v>126811044.02846116</v>
      </c>
    </row>
    <row r="5156" spans="1:17" hidden="1" x14ac:dyDescent="0.25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 s="3">
        <v>150000</v>
      </c>
      <c r="M5156" s="3">
        <v>20936722</v>
      </c>
      <c r="N5156" t="s">
        <v>12842</v>
      </c>
      <c r="O5156">
        <v>86</v>
      </c>
      <c r="P5156">
        <f>_xlfn.XLOOKUP(D:D,CPI_Index!E:E,CPI_Index!B:B)</f>
        <v>207.3</v>
      </c>
      <c r="Q5156" s="11">
        <f>M5156*(CPI_Index!$B$112/Movies!P5156)</f>
        <v>30773850.426435113</v>
      </c>
    </row>
    <row r="5157" spans="1:17" hidden="1" x14ac:dyDescent="0.25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 s="3">
        <v>25000000</v>
      </c>
      <c r="M5157" s="3">
        <v>40481352</v>
      </c>
      <c r="N5157" t="s">
        <v>14702</v>
      </c>
      <c r="O5157">
        <v>103</v>
      </c>
      <c r="P5157">
        <f>_xlfn.XLOOKUP(D:D,CPI_Index!E:E,CPI_Index!B:B)</f>
        <v>207.3</v>
      </c>
      <c r="Q5157" s="11">
        <f>M5157*(CPI_Index!$B$112/Movies!P5157)</f>
        <v>59501533.788712002</v>
      </c>
    </row>
    <row r="5158" spans="1:17" hidden="1" x14ac:dyDescent="0.25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 s="3">
        <v>4000000</v>
      </c>
      <c r="M5158" s="3">
        <v>18197518</v>
      </c>
      <c r="N5158" t="s">
        <v>15276</v>
      </c>
      <c r="O5158">
        <v>104</v>
      </c>
      <c r="P5158">
        <f>_xlfn.XLOOKUP(D:D,CPI_Index!E:E,CPI_Index!B:B)</f>
        <v>207.3</v>
      </c>
      <c r="Q5158" s="11">
        <f>M5158*(CPI_Index!$B$112/Movies!P5158)</f>
        <v>26747630.171731785</v>
      </c>
    </row>
    <row r="5159" spans="1:17" hidden="1" x14ac:dyDescent="0.25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 s="3">
        <v>55000000</v>
      </c>
      <c r="M5159" s="3">
        <v>75782758</v>
      </c>
      <c r="N5159" t="s">
        <v>61</v>
      </c>
      <c r="O5159">
        <v>114</v>
      </c>
      <c r="P5159">
        <f>_xlfn.XLOOKUP(D:D,CPI_Index!E:E,CPI_Index!B:B)</f>
        <v>207.3</v>
      </c>
      <c r="Q5159" s="11">
        <f>M5159*(CPI_Index!$B$112/Movies!P5159)</f>
        <v>111389321.57549444</v>
      </c>
    </row>
    <row r="5160" spans="1:17" hidden="1" x14ac:dyDescent="0.25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 s="3">
        <v>1500000</v>
      </c>
      <c r="M5160" s="3">
        <v>22240529</v>
      </c>
      <c r="N5160" t="s">
        <v>15280</v>
      </c>
      <c r="O5160">
        <v>108</v>
      </c>
      <c r="P5160">
        <f>_xlfn.XLOOKUP(D:D,CPI_Index!E:E,CPI_Index!B:B)</f>
        <v>207.3</v>
      </c>
      <c r="Q5160" s="11">
        <f>M5160*(CPI_Index!$B$112/Movies!P5160)</f>
        <v>32690251.742884703</v>
      </c>
    </row>
    <row r="5161" spans="1:17" hidden="1" x14ac:dyDescent="0.25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 s="3">
        <v>45000000</v>
      </c>
      <c r="M5161" s="3">
        <v>31852619</v>
      </c>
      <c r="N5161" t="s">
        <v>180</v>
      </c>
      <c r="O5161">
        <v>99</v>
      </c>
      <c r="P5161">
        <f>_xlfn.XLOOKUP(D:D,CPI_Index!E:E,CPI_Index!B:B)</f>
        <v>207.3</v>
      </c>
      <c r="Q5161" s="11">
        <f>M5161*(CPI_Index!$B$112/Movies!P5161)</f>
        <v>46818586.634346351</v>
      </c>
    </row>
    <row r="5162" spans="1:17" hidden="1" x14ac:dyDescent="0.25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 s="3">
        <v>28000000</v>
      </c>
      <c r="M5162" s="3">
        <v>92601050</v>
      </c>
      <c r="N5162" t="s">
        <v>5109</v>
      </c>
      <c r="O5162">
        <v>104</v>
      </c>
      <c r="P5162">
        <f>_xlfn.XLOOKUP(D:D,CPI_Index!E:E,CPI_Index!B:B)</f>
        <v>207.3</v>
      </c>
      <c r="Q5162" s="11">
        <f>M5162*(CPI_Index!$B$112/Movies!P5162)</f>
        <v>136109695.77906415</v>
      </c>
    </row>
    <row r="5163" spans="1:17" hidden="1" x14ac:dyDescent="0.25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 s="3">
        <v>34000000</v>
      </c>
      <c r="M5163" s="3">
        <v>95802916</v>
      </c>
      <c r="N5163" t="s">
        <v>15289</v>
      </c>
      <c r="O5163">
        <v>103</v>
      </c>
      <c r="P5163">
        <f>_xlfn.XLOOKUP(D:D,CPI_Index!E:E,CPI_Index!B:B)</f>
        <v>207.3</v>
      </c>
      <c r="Q5163" s="11">
        <f>M5163*(CPI_Index!$B$112/Movies!P5163)</f>
        <v>140815959.98649299</v>
      </c>
    </row>
    <row r="5164" spans="1:17" hidden="1" x14ac:dyDescent="0.25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 s="3">
        <v>15000000</v>
      </c>
      <c r="M5164" s="3">
        <v>37697773</v>
      </c>
      <c r="N5164" t="s">
        <v>14783</v>
      </c>
      <c r="O5164">
        <v>89</v>
      </c>
      <c r="P5164">
        <f>_xlfn.XLOOKUP(D:D,CPI_Index!E:E,CPI_Index!B:B)</f>
        <v>207.3</v>
      </c>
      <c r="Q5164" s="11">
        <f>M5164*(CPI_Index!$B$112/Movies!P5164)</f>
        <v>55410088.919922814</v>
      </c>
    </row>
    <row r="5165" spans="1:17" hidden="1" x14ac:dyDescent="0.25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 s="3">
        <v>142666</v>
      </c>
      <c r="N5165" t="s">
        <v>15297</v>
      </c>
      <c r="O5165">
        <v>97</v>
      </c>
      <c r="P5165">
        <f>_xlfn.XLOOKUP(D:D,CPI_Index!E:E,CPI_Index!B:B)</f>
        <v>207.3</v>
      </c>
      <c r="Q5165" s="11">
        <f>M5165*(CPI_Index!$B$112/Movies!P5165)</f>
        <v>209697.68547998069</v>
      </c>
    </row>
    <row r="5166" spans="1:17" hidden="1" x14ac:dyDescent="0.25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 s="3">
        <v>10000000</v>
      </c>
      <c r="M5166" s="3">
        <v>25399945</v>
      </c>
      <c r="N5166" t="s">
        <v>12695</v>
      </c>
      <c r="O5166">
        <v>84</v>
      </c>
      <c r="P5166">
        <f>_xlfn.XLOOKUP(D:D,CPI_Index!E:E,CPI_Index!B:B)</f>
        <v>207.3</v>
      </c>
      <c r="Q5166" s="11">
        <f>M5166*(CPI_Index!$B$112/Movies!P5166)</f>
        <v>37334120.798359863</v>
      </c>
    </row>
    <row r="5167" spans="1:17" hidden="1" x14ac:dyDescent="0.25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 s="3">
        <v>16500000</v>
      </c>
      <c r="M5167" s="3">
        <v>13620075</v>
      </c>
      <c r="N5167" t="s">
        <v>4531</v>
      </c>
      <c r="O5167">
        <v>108</v>
      </c>
      <c r="P5167">
        <f>_xlfn.XLOOKUP(D:D,CPI_Index!E:E,CPI_Index!B:B)</f>
        <v>207.3</v>
      </c>
      <c r="Q5167" s="11">
        <f>M5167*(CPI_Index!$B$112/Movies!P5167)</f>
        <v>20019473.480463095</v>
      </c>
    </row>
    <row r="5168" spans="1:17" hidden="1" x14ac:dyDescent="0.25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 s="3">
        <v>20000000</v>
      </c>
      <c r="M5168" s="3">
        <v>75011029</v>
      </c>
      <c r="N5168" t="s">
        <v>9686</v>
      </c>
      <c r="O5168">
        <v>128</v>
      </c>
      <c r="P5168">
        <f>_xlfn.XLOOKUP(D:D,CPI_Index!E:E,CPI_Index!B:B)</f>
        <v>207.3</v>
      </c>
      <c r="Q5168" s="11">
        <f>M5168*(CPI_Index!$B$112/Movies!P5168)</f>
        <v>110254995.35118185</v>
      </c>
    </row>
    <row r="5169" spans="1:17" hidden="1" x14ac:dyDescent="0.25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 s="3">
        <v>20000000</v>
      </c>
      <c r="M5169" s="3">
        <v>22242388</v>
      </c>
      <c r="N5169" t="s">
        <v>15304</v>
      </c>
      <c r="O5169">
        <v>124</v>
      </c>
      <c r="P5169">
        <f>_xlfn.XLOOKUP(D:D,CPI_Index!E:E,CPI_Index!B:B)</f>
        <v>207.3</v>
      </c>
      <c r="Q5169" s="11">
        <f>M5169*(CPI_Index!$B$112/Movies!P5169)</f>
        <v>32692984.194886632</v>
      </c>
    </row>
    <row r="5170" spans="1:17" hidden="1" x14ac:dyDescent="0.25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 s="3">
        <v>20000000</v>
      </c>
      <c r="M5170" s="3">
        <v>26013153</v>
      </c>
      <c r="N5170" t="s">
        <v>15307</v>
      </c>
      <c r="O5170">
        <v>110</v>
      </c>
      <c r="P5170">
        <f>_xlfn.XLOOKUP(D:D,CPI_Index!E:E,CPI_Index!B:B)</f>
        <v>207.3</v>
      </c>
      <c r="Q5170" s="11">
        <f>M5170*(CPI_Index!$B$112/Movies!P5170)</f>
        <v>38235444.858176552</v>
      </c>
    </row>
    <row r="5171" spans="1:17" hidden="1" x14ac:dyDescent="0.25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 s="3">
        <v>10000000</v>
      </c>
      <c r="M5171" s="3">
        <v>31609243</v>
      </c>
      <c r="N5171" t="s">
        <v>10354</v>
      </c>
      <c r="O5171">
        <v>100</v>
      </c>
      <c r="P5171">
        <f>_xlfn.XLOOKUP(D:D,CPI_Index!E:E,CPI_Index!B:B)</f>
        <v>207.3</v>
      </c>
      <c r="Q5171" s="11">
        <f>M5171*(CPI_Index!$B$112/Movies!P5171)</f>
        <v>46460860.30921369</v>
      </c>
    </row>
    <row r="5172" spans="1:17" hidden="1" x14ac:dyDescent="0.25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 s="3">
        <v>16500000</v>
      </c>
      <c r="M5172" s="3">
        <v>37407812</v>
      </c>
      <c r="N5172" t="s">
        <v>15311</v>
      </c>
      <c r="O5172">
        <v>120</v>
      </c>
      <c r="P5172">
        <f>_xlfn.XLOOKUP(D:D,CPI_Index!E:E,CPI_Index!B:B)</f>
        <v>207.3</v>
      </c>
      <c r="Q5172" s="11">
        <f>M5172*(CPI_Index!$B$112/Movies!P5172)</f>
        <v>54983889.611191504</v>
      </c>
    </row>
    <row r="5173" spans="1:17" hidden="1" x14ac:dyDescent="0.25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 s="3">
        <v>40953935</v>
      </c>
      <c r="N5173" t="s">
        <v>61</v>
      </c>
      <c r="O5173">
        <v>110</v>
      </c>
      <c r="P5173">
        <f>_xlfn.XLOOKUP(D:D,CPI_Index!E:E,CPI_Index!B:B)</f>
        <v>207.3</v>
      </c>
      <c r="Q5173" s="11">
        <f>M5173*(CPI_Index!$B$112/Movies!P5173)</f>
        <v>60196160.127834052</v>
      </c>
    </row>
    <row r="5174" spans="1:17" hidden="1" x14ac:dyDescent="0.25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 s="3">
        <v>60000000</v>
      </c>
      <c r="M5174" s="3">
        <v>13097915</v>
      </c>
      <c r="N5174" t="s">
        <v>13142</v>
      </c>
      <c r="O5174">
        <v>127</v>
      </c>
      <c r="P5174">
        <f>_xlfn.XLOOKUP(D:D,CPI_Index!E:E,CPI_Index!B:B)</f>
        <v>207.3</v>
      </c>
      <c r="Q5174" s="11">
        <f>M5174*(CPI_Index!$B$112/Movies!P5174)</f>
        <v>19251976.365171246</v>
      </c>
    </row>
    <row r="5175" spans="1:17" hidden="1" x14ac:dyDescent="0.25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 s="3">
        <v>41739766</v>
      </c>
      <c r="N5175" t="s">
        <v>13654</v>
      </c>
      <c r="O5175">
        <v>90</v>
      </c>
      <c r="P5175">
        <f>_xlfn.XLOOKUP(D:D,CPI_Index!E:E,CPI_Index!B:B)</f>
        <v>207.3</v>
      </c>
      <c r="Q5175" s="11">
        <f>M5175*(CPI_Index!$B$112/Movies!P5175)</f>
        <v>61351214.183309205</v>
      </c>
    </row>
    <row r="5176" spans="1:17" hidden="1" x14ac:dyDescent="0.25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 s="3">
        <v>45000000</v>
      </c>
      <c r="M5176" s="3">
        <v>30984583</v>
      </c>
      <c r="N5176" t="s">
        <v>180</v>
      </c>
      <c r="O5176">
        <v>99</v>
      </c>
      <c r="P5176">
        <f>_xlfn.XLOOKUP(D:D,CPI_Index!E:E,CPI_Index!B:B)</f>
        <v>207.3</v>
      </c>
      <c r="Q5176" s="11">
        <f>M5176*(CPI_Index!$B$112/Movies!P5176)</f>
        <v>45542703.521948859</v>
      </c>
    </row>
    <row r="5177" spans="1:17" hidden="1" x14ac:dyDescent="0.25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 s="3">
        <v>20000000</v>
      </c>
      <c r="M5177" s="3">
        <v>13539154</v>
      </c>
      <c r="N5177" t="s">
        <v>14783</v>
      </c>
      <c r="O5177">
        <v>84</v>
      </c>
      <c r="P5177">
        <f>_xlfn.XLOOKUP(D:D,CPI_Index!E:E,CPI_Index!B:B)</f>
        <v>207.3</v>
      </c>
      <c r="Q5177" s="11">
        <f>M5177*(CPI_Index!$B$112/Movies!P5177)</f>
        <v>19900531.71152918</v>
      </c>
    </row>
    <row r="5178" spans="1:17" hidden="1" x14ac:dyDescent="0.25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 s="3">
        <v>21000000</v>
      </c>
      <c r="M5178" s="3">
        <v>55033767</v>
      </c>
      <c r="N5178" t="s">
        <v>31</v>
      </c>
      <c r="O5178">
        <v>117</v>
      </c>
      <c r="P5178">
        <f>_xlfn.XLOOKUP(D:D,CPI_Index!E:E,CPI_Index!B:B)</f>
        <v>207.3</v>
      </c>
      <c r="Q5178" s="11">
        <f>M5178*(CPI_Index!$B$112/Movies!P5178)</f>
        <v>80891407.645441383</v>
      </c>
    </row>
    <row r="5179" spans="1:17" hidden="1" x14ac:dyDescent="0.25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 s="3">
        <v>4600000</v>
      </c>
      <c r="M5179" s="3">
        <v>1432799</v>
      </c>
      <c r="N5179" t="s">
        <v>15091</v>
      </c>
      <c r="O5179">
        <v>97</v>
      </c>
      <c r="P5179">
        <f>_xlfn.XLOOKUP(D:D,CPI_Index!E:E,CPI_Index!B:B)</f>
        <v>207.3</v>
      </c>
      <c r="Q5179" s="11">
        <f>M5179*(CPI_Index!$B$112/Movies!P5179)</f>
        <v>2106000.2667631451</v>
      </c>
    </row>
    <row r="5180" spans="1:17" hidden="1" x14ac:dyDescent="0.25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 s="3">
        <v>20000000</v>
      </c>
      <c r="M5180" s="3">
        <v>16974459</v>
      </c>
      <c r="N5180" t="s">
        <v>180</v>
      </c>
      <c r="O5180">
        <v>105</v>
      </c>
      <c r="P5180">
        <f>_xlfn.XLOOKUP(D:D,CPI_Index!E:E,CPI_Index!B:B)</f>
        <v>207.3</v>
      </c>
      <c r="Q5180" s="11">
        <f>M5180*(CPI_Index!$B$112/Movies!P5180)</f>
        <v>24949916.340086829</v>
      </c>
    </row>
    <row r="5181" spans="1:17" hidden="1" x14ac:dyDescent="0.25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 s="3">
        <v>40000000</v>
      </c>
      <c r="M5181" s="3">
        <v>103967384</v>
      </c>
      <c r="N5181" t="s">
        <v>11855</v>
      </c>
      <c r="O5181">
        <v>112</v>
      </c>
      <c r="P5181">
        <f>_xlfn.XLOOKUP(D:D,CPI_Index!E:E,CPI_Index!B:B)</f>
        <v>207.3</v>
      </c>
      <c r="Q5181" s="11">
        <f>M5181*(CPI_Index!$B$112/Movies!P5181)</f>
        <v>152816507.01784852</v>
      </c>
    </row>
    <row r="5182" spans="1:17" hidden="1" x14ac:dyDescent="0.25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 s="3">
        <v>4000000</v>
      </c>
      <c r="M5182" s="3">
        <v>14759148</v>
      </c>
      <c r="N5182" t="s">
        <v>15336</v>
      </c>
      <c r="O5182">
        <v>115</v>
      </c>
      <c r="P5182">
        <f>_xlfn.XLOOKUP(D:D,CPI_Index!E:E,CPI_Index!B:B)</f>
        <v>207.3</v>
      </c>
      <c r="Q5182" s="11">
        <f>M5182*(CPI_Index!$B$112/Movies!P5182)</f>
        <v>21693740.451519534</v>
      </c>
    </row>
    <row r="5183" spans="1:17" hidden="1" x14ac:dyDescent="0.25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 s="3">
        <v>19780116</v>
      </c>
      <c r="N5183" t="s">
        <v>15340</v>
      </c>
      <c r="O5183">
        <v>112</v>
      </c>
      <c r="P5183">
        <f>_xlfn.XLOOKUP(D:D,CPI_Index!E:E,CPI_Index!B:B)</f>
        <v>207.3</v>
      </c>
      <c r="Q5183" s="11">
        <f>M5183*(CPI_Index!$B$112/Movies!P5183)</f>
        <v>29073812.567293774</v>
      </c>
    </row>
    <row r="5184" spans="1:17" hidden="1" x14ac:dyDescent="0.25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 s="3">
        <v>10000000</v>
      </c>
      <c r="M5184" s="3">
        <v>22007671</v>
      </c>
      <c r="N5184" t="s">
        <v>9706</v>
      </c>
      <c r="O5184">
        <v>95</v>
      </c>
      <c r="P5184">
        <f>_xlfn.XLOOKUP(D:D,CPI_Index!E:E,CPI_Index!B:B)</f>
        <v>207.3</v>
      </c>
      <c r="Q5184" s="11">
        <f>M5184*(CPI_Index!$B$112/Movies!P5184)</f>
        <v>32347985.304872163</v>
      </c>
    </row>
    <row r="5185" spans="1:17" hidden="1" x14ac:dyDescent="0.25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 s="3">
        <v>10000000</v>
      </c>
      <c r="M5185" s="3">
        <v>2900156</v>
      </c>
      <c r="N5185" t="s">
        <v>9247</v>
      </c>
      <c r="O5185">
        <v>91</v>
      </c>
      <c r="P5185">
        <f>_xlfn.XLOOKUP(D:D,CPI_Index!E:E,CPI_Index!B:B)</f>
        <v>207.3</v>
      </c>
      <c r="Q5185" s="11">
        <f>M5185*(CPI_Index!$B$112/Movies!P5185)</f>
        <v>4262795.6256632898</v>
      </c>
    </row>
    <row r="5186" spans="1:17" hidden="1" x14ac:dyDescent="0.25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 s="3">
        <v>16000000</v>
      </c>
      <c r="M5186" s="3">
        <v>55060212</v>
      </c>
      <c r="N5186" t="s">
        <v>10875</v>
      </c>
      <c r="O5186">
        <v>90</v>
      </c>
      <c r="P5186">
        <f>_xlfn.XLOOKUP(D:D,CPI_Index!E:E,CPI_Index!B:B)</f>
        <v>207.3</v>
      </c>
      <c r="Q5186" s="11">
        <f>M5186*(CPI_Index!$B$112/Movies!P5186)</f>
        <v>80930277.840810403</v>
      </c>
    </row>
    <row r="5187" spans="1:17" hidden="1" x14ac:dyDescent="0.25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 s="3">
        <v>628258</v>
      </c>
      <c r="N5187" t="s">
        <v>15353</v>
      </c>
      <c r="O5187">
        <v>85</v>
      </c>
      <c r="P5187">
        <f>_xlfn.XLOOKUP(D:D,CPI_Index!E:E,CPI_Index!B:B)</f>
        <v>207.3</v>
      </c>
      <c r="Q5187" s="11">
        <f>M5187*(CPI_Index!$B$112/Movies!P5187)</f>
        <v>923445.30921369989</v>
      </c>
    </row>
    <row r="5188" spans="1:17" hidden="1" x14ac:dyDescent="0.25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 s="3">
        <v>39997274</v>
      </c>
      <c r="N5188" t="s">
        <v>15356</v>
      </c>
      <c r="O5188">
        <v>162</v>
      </c>
      <c r="P5188">
        <f>_xlfn.XLOOKUP(D:D,CPI_Index!E:E,CPI_Index!B:B)</f>
        <v>207.3</v>
      </c>
      <c r="Q5188" s="11">
        <f>M5188*(CPI_Index!$B$112/Movies!P5188)</f>
        <v>58790011.518572107</v>
      </c>
    </row>
    <row r="5189" spans="1:17" hidden="1" x14ac:dyDescent="0.25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 s="3">
        <v>5741608</v>
      </c>
      <c r="N5189" t="s">
        <v>15358</v>
      </c>
      <c r="O5189">
        <v>97</v>
      </c>
      <c r="P5189">
        <f>_xlfn.XLOOKUP(D:D,CPI_Index!E:E,CPI_Index!B:B)</f>
        <v>207.3</v>
      </c>
      <c r="Q5189" s="11">
        <f>M5189*(CPI_Index!$B$112/Movies!P5189)</f>
        <v>8439305.1500241179</v>
      </c>
    </row>
    <row r="5190" spans="1:17" hidden="1" x14ac:dyDescent="0.25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 s="3">
        <v>15000000</v>
      </c>
      <c r="M5190" s="3">
        <v>55862886</v>
      </c>
      <c r="N5190" t="s">
        <v>10354</v>
      </c>
      <c r="O5190">
        <v>113</v>
      </c>
      <c r="P5190">
        <f>_xlfn.XLOOKUP(D:D,CPI_Index!E:E,CPI_Index!B:B)</f>
        <v>207.3</v>
      </c>
      <c r="Q5190" s="11">
        <f>M5190*(CPI_Index!$B$112/Movies!P5190)</f>
        <v>82110088.587554261</v>
      </c>
    </row>
    <row r="5191" spans="1:17" hidden="1" x14ac:dyDescent="0.25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 s="3">
        <v>45000000</v>
      </c>
      <c r="M5191" s="3">
        <v>31575877</v>
      </c>
      <c r="N5191" t="s">
        <v>2026</v>
      </c>
      <c r="O5191">
        <v>139</v>
      </c>
      <c r="P5191">
        <f>_xlfn.XLOOKUP(D:D,CPI_Index!E:E,CPI_Index!B:B)</f>
        <v>207.3</v>
      </c>
      <c r="Q5191" s="11">
        <f>M5191*(CPI_Index!$B$112/Movies!P5191)</f>
        <v>46411817.278822958</v>
      </c>
    </row>
    <row r="5192" spans="1:17" hidden="1" x14ac:dyDescent="0.25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 s="3">
        <v>8000000</v>
      </c>
      <c r="M5192" s="3">
        <v>7766240</v>
      </c>
      <c r="N5192" t="s">
        <v>15365</v>
      </c>
      <c r="O5192">
        <v>98</v>
      </c>
      <c r="P5192">
        <f>_xlfn.XLOOKUP(D:D,CPI_Index!E:E,CPI_Index!B:B)</f>
        <v>207.3</v>
      </c>
      <c r="Q5192" s="11">
        <f>M5192*(CPI_Index!$B$112/Movies!P5192)</f>
        <v>11415211.423058368</v>
      </c>
    </row>
    <row r="5193" spans="1:17" hidden="1" x14ac:dyDescent="0.25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 s="3">
        <v>40000000</v>
      </c>
      <c r="M5193" s="3">
        <v>62771059</v>
      </c>
      <c r="N5193" t="s">
        <v>23</v>
      </c>
      <c r="O5193">
        <v>99</v>
      </c>
      <c r="P5193">
        <f>_xlfn.XLOOKUP(D:D,CPI_Index!E:E,CPI_Index!B:B)</f>
        <v>207.3</v>
      </c>
      <c r="Q5193" s="11">
        <f>M5193*(CPI_Index!$B$112/Movies!P5193)</f>
        <v>92264069.837433666</v>
      </c>
    </row>
    <row r="5194" spans="1:17" hidden="1" x14ac:dyDescent="0.25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 s="3">
        <v>80000000</v>
      </c>
      <c r="M5194" s="3">
        <v>40170558</v>
      </c>
      <c r="N5194" t="s">
        <v>23</v>
      </c>
      <c r="O5194">
        <v>99</v>
      </c>
      <c r="P5194">
        <f>_xlfn.XLOOKUP(D:D,CPI_Index!E:E,CPI_Index!B:B)</f>
        <v>207.3</v>
      </c>
      <c r="Q5194" s="11">
        <f>M5194*(CPI_Index!$B$112/Movies!P5194)</f>
        <v>59044713.085383497</v>
      </c>
    </row>
    <row r="5195" spans="1:17" hidden="1" x14ac:dyDescent="0.25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 s="3">
        <v>5000000</v>
      </c>
      <c r="M5195" s="3">
        <v>784604</v>
      </c>
      <c r="N5195" t="s">
        <v>15374</v>
      </c>
      <c r="O5195">
        <v>90</v>
      </c>
      <c r="P5195">
        <f>_xlfn.XLOOKUP(D:D,CPI_Index!E:E,CPI_Index!B:B)</f>
        <v>207.3</v>
      </c>
      <c r="Q5195" s="11">
        <f>M5195*(CPI_Index!$B$112/Movies!P5195)</f>
        <v>1153250.5489628557</v>
      </c>
    </row>
    <row r="5196" spans="1:17" hidden="1" x14ac:dyDescent="0.25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 s="3">
        <v>7000000</v>
      </c>
      <c r="M5196" s="3">
        <v>5713425</v>
      </c>
      <c r="N5196" t="s">
        <v>15377</v>
      </c>
      <c r="O5196">
        <v>93</v>
      </c>
      <c r="P5196">
        <f>_xlfn.XLOOKUP(D:D,CPI_Index!E:E,CPI_Index!B:B)</f>
        <v>207.3</v>
      </c>
      <c r="Q5196" s="11">
        <f>M5196*(CPI_Index!$B$112/Movies!P5196)</f>
        <v>8397880.3545586094</v>
      </c>
    </row>
    <row r="5197" spans="1:17" hidden="1" x14ac:dyDescent="0.25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 s="3">
        <v>7300000</v>
      </c>
      <c r="M5197" s="3">
        <v>22783978</v>
      </c>
      <c r="N5197" t="s">
        <v>15383</v>
      </c>
      <c r="O5197">
        <v>96</v>
      </c>
      <c r="P5197">
        <f>_xlfn.XLOOKUP(D:D,CPI_Index!E:E,CPI_Index!B:B)</f>
        <v>207.3</v>
      </c>
      <c r="Q5197" s="11">
        <f>M5197*(CPI_Index!$B$112/Movies!P5197)</f>
        <v>33489040.504582725</v>
      </c>
    </row>
    <row r="5198" spans="1:17" hidden="1" x14ac:dyDescent="0.25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 s="3">
        <v>15000000</v>
      </c>
      <c r="M5198" s="3">
        <v>30271556</v>
      </c>
      <c r="N5198" t="s">
        <v>10499</v>
      </c>
      <c r="O5198">
        <v>126</v>
      </c>
      <c r="P5198">
        <f>_xlfn.XLOOKUP(D:D,CPI_Index!E:E,CPI_Index!B:B)</f>
        <v>207.3</v>
      </c>
      <c r="Q5198" s="11">
        <f>M5198*(CPI_Index!$B$112/Movies!P5198)</f>
        <v>44494660.459237814</v>
      </c>
    </row>
    <row r="5199" spans="1:17" hidden="1" x14ac:dyDescent="0.25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 s="3">
        <v>20000000</v>
      </c>
      <c r="M5199" s="3">
        <v>25000167</v>
      </c>
      <c r="N5199" t="s">
        <v>4531</v>
      </c>
      <c r="O5199">
        <v>113</v>
      </c>
      <c r="P5199">
        <f>_xlfn.XLOOKUP(D:D,CPI_Index!E:E,CPI_Index!B:B)</f>
        <v>207.3</v>
      </c>
      <c r="Q5199" s="11">
        <f>M5199*(CPI_Index!$B$112/Movies!P5199)</f>
        <v>36746506.92185238</v>
      </c>
    </row>
    <row r="5200" spans="1:17" hidden="1" x14ac:dyDescent="0.25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 s="3">
        <v>130880</v>
      </c>
      <c r="N5200" t="s">
        <v>11070</v>
      </c>
      <c r="O5200">
        <v>100</v>
      </c>
      <c r="P5200">
        <f>_xlfn.XLOOKUP(D:D,CPI_Index!E:E,CPI_Index!B:B)</f>
        <v>207.3</v>
      </c>
      <c r="Q5200" s="11">
        <f>M5200*(CPI_Index!$B$112/Movies!P5200)</f>
        <v>192374.02797877471</v>
      </c>
    </row>
    <row r="5201" spans="1:17" hidden="1" x14ac:dyDescent="0.25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 s="3">
        <v>12000000</v>
      </c>
      <c r="M5201" s="3">
        <v>9669758</v>
      </c>
      <c r="N5201" t="s">
        <v>15392</v>
      </c>
      <c r="O5201">
        <v>105</v>
      </c>
      <c r="P5201">
        <f>_xlfn.XLOOKUP(D:D,CPI_Index!E:E,CPI_Index!B:B)</f>
        <v>207.3</v>
      </c>
      <c r="Q5201" s="11">
        <f>M5201*(CPI_Index!$B$112/Movies!P5201)</f>
        <v>14213098.227689337</v>
      </c>
    </row>
    <row r="5202" spans="1:17" hidden="1" x14ac:dyDescent="0.25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 s="3">
        <v>65000000</v>
      </c>
      <c r="M5202" s="3">
        <v>69474661</v>
      </c>
      <c r="N5202" t="s">
        <v>15394</v>
      </c>
      <c r="O5202">
        <v>93</v>
      </c>
      <c r="P5202">
        <f>_xlfn.XLOOKUP(D:D,CPI_Index!E:E,CPI_Index!B:B)</f>
        <v>207.3</v>
      </c>
      <c r="Q5202" s="11">
        <f>M5202*(CPI_Index!$B$112/Movies!P5202)</f>
        <v>102117362.30921368</v>
      </c>
    </row>
    <row r="5203" spans="1:17" hidden="1" x14ac:dyDescent="0.25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 s="3">
        <v>2850927</v>
      </c>
      <c r="N5203" t="s">
        <v>15394</v>
      </c>
      <c r="O5203">
        <v>97</v>
      </c>
      <c r="P5203">
        <f>_xlfn.XLOOKUP(D:D,CPI_Index!E:E,CPI_Index!B:B)</f>
        <v>207.3</v>
      </c>
      <c r="Q5203" s="11">
        <f>M5203*(CPI_Index!$B$112/Movies!P5203)</f>
        <v>4190436.3574529663</v>
      </c>
    </row>
    <row r="5204" spans="1:17" hidden="1" x14ac:dyDescent="0.25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 s="3">
        <v>35000000</v>
      </c>
      <c r="M5204" s="3">
        <v>117252578</v>
      </c>
      <c r="N5204" t="s">
        <v>9686</v>
      </c>
      <c r="O5204">
        <v>100</v>
      </c>
      <c r="P5204">
        <f>_xlfn.XLOOKUP(D:D,CPI_Index!E:E,CPI_Index!B:B)</f>
        <v>207.3</v>
      </c>
      <c r="Q5204" s="11">
        <f>M5204*(CPI_Index!$B$112/Movies!P5204)</f>
        <v>172343755.50699466</v>
      </c>
    </row>
    <row r="5205" spans="1:17" hidden="1" x14ac:dyDescent="0.25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 s="3">
        <v>69485490</v>
      </c>
      <c r="N5205" t="s">
        <v>61</v>
      </c>
      <c r="O5205">
        <v>102</v>
      </c>
      <c r="P5205">
        <f>_xlfn.XLOOKUP(D:D,CPI_Index!E:E,CPI_Index!B:B)</f>
        <v>207.3</v>
      </c>
      <c r="Q5205" s="11">
        <f>M5205*(CPI_Index!$B$112/Movies!P5205)</f>
        <v>102133279.31982632</v>
      </c>
    </row>
    <row r="5206" spans="1:17" hidden="1" x14ac:dyDescent="0.25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 s="3">
        <v>10174839</v>
      </c>
      <c r="N5206" t="s">
        <v>15407</v>
      </c>
      <c r="O5206">
        <v>113</v>
      </c>
      <c r="P5206">
        <f>_xlfn.XLOOKUP(D:D,CPI_Index!E:E,CPI_Index!B:B)</f>
        <v>207.3</v>
      </c>
      <c r="Q5206" s="11">
        <f>M5206*(CPI_Index!$B$112/Movies!P5206)</f>
        <v>14955491.767004339</v>
      </c>
    </row>
    <row r="5207" spans="1:17" hidden="1" x14ac:dyDescent="0.25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 s="3">
        <v>100000000</v>
      </c>
      <c r="M5207" s="3">
        <v>97838349</v>
      </c>
      <c r="N5207" t="s">
        <v>23</v>
      </c>
      <c r="O5207">
        <v>116</v>
      </c>
      <c r="P5207">
        <f>_xlfn.XLOOKUP(D:D,CPI_Index!E:E,CPI_Index!B:B)</f>
        <v>207.3</v>
      </c>
      <c r="Q5207" s="11">
        <f>M5207*(CPI_Index!$B$112/Movies!P5207)</f>
        <v>143807742.11432704</v>
      </c>
    </row>
    <row r="5208" spans="1:17" hidden="1" x14ac:dyDescent="0.25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 s="3">
        <v>5000000</v>
      </c>
      <c r="M5208" s="3">
        <v>1229330</v>
      </c>
      <c r="N5208" t="s">
        <v>4979</v>
      </c>
      <c r="O5208">
        <v>117</v>
      </c>
      <c r="P5208">
        <f>_xlfn.XLOOKUP(D:D,CPI_Index!E:E,CPI_Index!B:B)</f>
        <v>207.3</v>
      </c>
      <c r="Q5208" s="11">
        <f>M5208*(CPI_Index!$B$112/Movies!P5208)</f>
        <v>1806931.263868789</v>
      </c>
    </row>
    <row r="5209" spans="1:17" hidden="1" x14ac:dyDescent="0.25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 s="3">
        <v>35000000</v>
      </c>
      <c r="M5209" s="3">
        <v>64811540</v>
      </c>
      <c r="N5209" t="s">
        <v>118</v>
      </c>
      <c r="O5209">
        <v>92</v>
      </c>
      <c r="P5209">
        <f>_xlfn.XLOOKUP(D:D,CPI_Index!E:E,CPI_Index!B:B)</f>
        <v>207.3</v>
      </c>
      <c r="Q5209" s="11">
        <f>M5209*(CPI_Index!$B$112/Movies!P5209)</f>
        <v>95263271.770381078</v>
      </c>
    </row>
    <row r="5210" spans="1:17" hidden="1" x14ac:dyDescent="0.25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 s="3">
        <v>17000000</v>
      </c>
      <c r="M5210" s="3">
        <v>10921200</v>
      </c>
      <c r="N5210" t="s">
        <v>15416</v>
      </c>
      <c r="O5210">
        <v>96</v>
      </c>
      <c r="P5210">
        <f>_xlfn.XLOOKUP(D:D,CPI_Index!E:E,CPI_Index!B:B)</f>
        <v>207.3</v>
      </c>
      <c r="Q5210" s="11">
        <f>M5210*(CPI_Index!$B$112/Movies!P5210)</f>
        <v>16052530.824891459</v>
      </c>
    </row>
    <row r="5211" spans="1:17" hidden="1" x14ac:dyDescent="0.25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 s="3">
        <v>12000000</v>
      </c>
      <c r="M5211" s="3">
        <v>5254986</v>
      </c>
      <c r="N5211" t="s">
        <v>118</v>
      </c>
      <c r="O5211">
        <v>97</v>
      </c>
      <c r="P5211">
        <f>_xlfn.XLOOKUP(D:D,CPI_Index!E:E,CPI_Index!B:B)</f>
        <v>207.3</v>
      </c>
      <c r="Q5211" s="11">
        <f>M5211*(CPI_Index!$B$112/Movies!P5211)</f>
        <v>7724043.5803183783</v>
      </c>
    </row>
    <row r="5212" spans="1:17" hidden="1" x14ac:dyDescent="0.25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 s="3">
        <v>30000000</v>
      </c>
      <c r="M5212" s="3">
        <v>26810113</v>
      </c>
      <c r="N5212" t="s">
        <v>5721</v>
      </c>
      <c r="O5212">
        <v>102</v>
      </c>
      <c r="P5212">
        <f>_xlfn.XLOOKUP(D:D,CPI_Index!E:E,CPI_Index!B:B)</f>
        <v>207.3</v>
      </c>
      <c r="Q5212" s="11">
        <f>M5212*(CPI_Index!$B$112/Movies!P5212)</f>
        <v>39406856.879401825</v>
      </c>
    </row>
    <row r="5213" spans="1:17" hidden="1" x14ac:dyDescent="0.25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 s="3">
        <v>65270477</v>
      </c>
      <c r="N5213" t="s">
        <v>15425</v>
      </c>
      <c r="O5213">
        <v>84</v>
      </c>
      <c r="P5213">
        <f>_xlfn.XLOOKUP(D:D,CPI_Index!E:E,CPI_Index!B:B)</f>
        <v>207.3</v>
      </c>
      <c r="Q5213" s="11">
        <f>M5213*(CPI_Index!$B$112/Movies!P5213)</f>
        <v>95937840.530149534</v>
      </c>
    </row>
    <row r="5214" spans="1:17" hidden="1" x14ac:dyDescent="0.25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 s="3">
        <v>35000000</v>
      </c>
      <c r="M5214" s="3">
        <v>25303038</v>
      </c>
      <c r="N5214" t="s">
        <v>593</v>
      </c>
      <c r="O5214">
        <v>101</v>
      </c>
      <c r="P5214">
        <f>_xlfn.XLOOKUP(D:D,CPI_Index!E:E,CPI_Index!B:B)</f>
        <v>207.3</v>
      </c>
      <c r="Q5214" s="11">
        <f>M5214*(CPI_Index!$B$112/Movies!P5214)</f>
        <v>37191681.999999993</v>
      </c>
    </row>
    <row r="5215" spans="1:17" hidden="1" x14ac:dyDescent="0.25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 s="3">
        <v>2000000</v>
      </c>
      <c r="M5215" s="3">
        <v>5540941</v>
      </c>
      <c r="N5215" t="s">
        <v>15429</v>
      </c>
      <c r="O5215">
        <v>95</v>
      </c>
      <c r="P5215">
        <f>_xlfn.XLOOKUP(D:D,CPI_Index!E:E,CPI_Index!B:B)</f>
        <v>207.3</v>
      </c>
      <c r="Q5215" s="11">
        <f>M5215*(CPI_Index!$B$112/Movies!P5215)</f>
        <v>8144354.6681138435</v>
      </c>
    </row>
    <row r="5216" spans="1:17" hidden="1" x14ac:dyDescent="0.25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 s="3">
        <v>16444137</v>
      </c>
      <c r="N5216" t="s">
        <v>15435</v>
      </c>
      <c r="O5216">
        <v>98</v>
      </c>
      <c r="P5216">
        <f>_xlfn.XLOOKUP(D:D,CPI_Index!E:E,CPI_Index!B:B)</f>
        <v>207.3</v>
      </c>
      <c r="Q5216" s="11">
        <f>M5216*(CPI_Index!$B$112/Movies!P5216)</f>
        <v>24170422.305354554</v>
      </c>
    </row>
    <row r="5217" spans="1:17" hidden="1" x14ac:dyDescent="0.25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 s="3">
        <v>18000000</v>
      </c>
      <c r="M5217" s="3">
        <v>26527510</v>
      </c>
      <c r="N5217" t="s">
        <v>15440</v>
      </c>
      <c r="O5217">
        <v>126</v>
      </c>
      <c r="P5217">
        <f>_xlfn.XLOOKUP(D:D,CPI_Index!E:E,CPI_Index!B:B)</f>
        <v>207.3</v>
      </c>
      <c r="Q5217" s="11">
        <f>M5217*(CPI_Index!$B$112/Movies!P5217)</f>
        <v>38991472.730342492</v>
      </c>
    </row>
    <row r="5218" spans="1:17" hidden="1" x14ac:dyDescent="0.25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 s="3">
        <v>1298037</v>
      </c>
      <c r="N5218" t="s">
        <v>14931</v>
      </c>
      <c r="O5218">
        <v>88</v>
      </c>
      <c r="P5218">
        <f>_xlfn.XLOOKUP(D:D,CPI_Index!E:E,CPI_Index!B:B)</f>
        <v>207.3</v>
      </c>
      <c r="Q5218" s="11">
        <f>M5218*(CPI_Index!$B$112/Movies!P5218)</f>
        <v>1907920.2793053542</v>
      </c>
    </row>
    <row r="5219" spans="1:17" hidden="1" x14ac:dyDescent="0.25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 s="3">
        <v>691733</v>
      </c>
      <c r="N5219" t="s">
        <v>15448</v>
      </c>
      <c r="O5219">
        <v>124</v>
      </c>
      <c r="P5219">
        <f>_xlfn.XLOOKUP(D:D,CPI_Index!E:E,CPI_Index!B:B)</f>
        <v>207.3</v>
      </c>
      <c r="Q5219" s="11">
        <f>M5219*(CPI_Index!$B$112/Movies!P5219)</f>
        <v>1016744.0670525806</v>
      </c>
    </row>
    <row r="5220" spans="1:17" hidden="1" x14ac:dyDescent="0.25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 s="3">
        <v>13000000</v>
      </c>
      <c r="M5220" s="3">
        <v>7248490</v>
      </c>
      <c r="N5220" t="s">
        <v>15452</v>
      </c>
      <c r="O5220">
        <v>90</v>
      </c>
      <c r="P5220">
        <f>_xlfn.XLOOKUP(D:D,CPI_Index!E:E,CPI_Index!B:B)</f>
        <v>207.3</v>
      </c>
      <c r="Q5220" s="11">
        <f>M5220*(CPI_Index!$B$112/Movies!P5220)</f>
        <v>10654196.348287504</v>
      </c>
    </row>
    <row r="5221" spans="1:17" hidden="1" x14ac:dyDescent="0.25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 s="3">
        <v>18814713</v>
      </c>
      <c r="N5221" t="s">
        <v>15458</v>
      </c>
      <c r="O5221">
        <v>99</v>
      </c>
      <c r="P5221">
        <f>_xlfn.XLOOKUP(D:D,CPI_Index!E:E,CPI_Index!B:B)</f>
        <v>207.3</v>
      </c>
      <c r="Q5221" s="11">
        <f>M5221*(CPI_Index!$B$112/Movies!P5221)</f>
        <v>27654814.525325611</v>
      </c>
    </row>
    <row r="5222" spans="1:17" hidden="1" x14ac:dyDescent="0.25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 s="3">
        <v>185699</v>
      </c>
      <c r="N5222" t="s">
        <v>15463</v>
      </c>
      <c r="O5222">
        <v>92</v>
      </c>
      <c r="P5222">
        <f>_xlfn.XLOOKUP(D:D,CPI_Index!E:E,CPI_Index!B:B)</f>
        <v>207.3</v>
      </c>
      <c r="Q5222" s="11">
        <f>M5222*(CPI_Index!$B$112/Movies!P5222)</f>
        <v>272949.76025084418</v>
      </c>
    </row>
    <row r="5223" spans="1:17" hidden="1" x14ac:dyDescent="0.25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 s="3">
        <v>20000000</v>
      </c>
      <c r="M5223" s="3">
        <v>30666930</v>
      </c>
      <c r="N5223" t="s">
        <v>23</v>
      </c>
      <c r="O5223">
        <v>99</v>
      </c>
      <c r="P5223">
        <f>_xlfn.XLOOKUP(D:D,CPI_Index!E:E,CPI_Index!B:B)</f>
        <v>207.3</v>
      </c>
      <c r="Q5223" s="11">
        <f>M5223*(CPI_Index!$B$112/Movies!P5223)</f>
        <v>45075801.114327058</v>
      </c>
    </row>
    <row r="5224" spans="1:17" hidden="1" x14ac:dyDescent="0.25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 s="3">
        <v>10000000</v>
      </c>
      <c r="M5224" s="3">
        <v>17562071</v>
      </c>
      <c r="N5224" t="s">
        <v>5109</v>
      </c>
      <c r="O5224">
        <v>97</v>
      </c>
      <c r="P5224">
        <f>_xlfn.XLOOKUP(D:D,CPI_Index!E:E,CPI_Index!B:B)</f>
        <v>207.3</v>
      </c>
      <c r="Q5224" s="11">
        <f>M5224*(CPI_Index!$B$112/Movies!P5224)</f>
        <v>25813618.107573561</v>
      </c>
    </row>
    <row r="5225" spans="1:17" hidden="1" x14ac:dyDescent="0.25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 s="3">
        <v>719968</v>
      </c>
      <c r="N5225" t="s">
        <v>15470</v>
      </c>
      <c r="O5225">
        <v>106</v>
      </c>
      <c r="P5225">
        <f>_xlfn.XLOOKUP(D:D,CPI_Index!E:E,CPI_Index!B:B)</f>
        <v>207.3</v>
      </c>
      <c r="Q5225" s="11">
        <f>M5225*(CPI_Index!$B$112/Movies!P5225)</f>
        <v>1058245.2947419197</v>
      </c>
    </row>
    <row r="5226" spans="1:17" hidden="1" x14ac:dyDescent="0.25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 s="3">
        <v>10065630</v>
      </c>
      <c r="N5226" t="s">
        <v>15474</v>
      </c>
      <c r="O5226">
        <v>138</v>
      </c>
      <c r="P5226">
        <f>_xlfn.XLOOKUP(D:D,CPI_Index!E:E,CPI_Index!B:B)</f>
        <v>207.3</v>
      </c>
      <c r="Q5226" s="11">
        <f>M5226*(CPI_Index!$B$112/Movies!P5226)</f>
        <v>14794970.868306801</v>
      </c>
    </row>
    <row r="5227" spans="1:17" hidden="1" x14ac:dyDescent="0.25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 s="3">
        <v>27500000</v>
      </c>
      <c r="M5227" s="3">
        <v>27066382</v>
      </c>
      <c r="N5227" t="s">
        <v>15478</v>
      </c>
      <c r="O5227">
        <v>122</v>
      </c>
      <c r="P5227">
        <f>_xlfn.XLOOKUP(D:D,CPI_Index!E:E,CPI_Index!B:B)</f>
        <v>207.3</v>
      </c>
      <c r="Q5227" s="11">
        <f>M5227*(CPI_Index!$B$112/Movies!P5227)</f>
        <v>39783533.986492999</v>
      </c>
    </row>
    <row r="5228" spans="1:17" hidden="1" x14ac:dyDescent="0.25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 s="3">
        <v>35000000</v>
      </c>
      <c r="M5228" s="3">
        <v>70181325</v>
      </c>
      <c r="N5228" t="s">
        <v>23</v>
      </c>
      <c r="O5228">
        <v>91</v>
      </c>
      <c r="P5228">
        <f>_xlfn.XLOOKUP(D:D,CPI_Index!E:E,CPI_Index!B:B)</f>
        <v>207.3</v>
      </c>
      <c r="Q5228" s="11">
        <f>M5228*(CPI_Index!$B$112/Movies!P5228)</f>
        <v>103156052.71345875</v>
      </c>
    </row>
    <row r="5229" spans="1:17" hidden="1" x14ac:dyDescent="0.25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 s="3">
        <v>30000000</v>
      </c>
      <c r="M5229" s="3">
        <v>32593385</v>
      </c>
      <c r="N5229" t="s">
        <v>14971</v>
      </c>
      <c r="O5229">
        <v>108</v>
      </c>
      <c r="P5229">
        <f>_xlfn.XLOOKUP(D:D,CPI_Index!E:E,CPI_Index!B:B)</f>
        <v>207.3</v>
      </c>
      <c r="Q5229" s="11">
        <f>M5229*(CPI_Index!$B$112/Movies!P5229)</f>
        <v>47907401.878919438</v>
      </c>
    </row>
    <row r="5230" spans="1:17" hidden="1" x14ac:dyDescent="0.25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 s="3">
        <v>27308918</v>
      </c>
      <c r="N5230" t="s">
        <v>2026</v>
      </c>
      <c r="O5230">
        <v>90</v>
      </c>
      <c r="P5230">
        <f>_xlfn.XLOOKUP(D:D,CPI_Index!E:E,CPI_Index!B:B)</f>
        <v>207.3</v>
      </c>
      <c r="Q5230" s="11">
        <f>M5230*(CPI_Index!$B$112/Movies!P5230)</f>
        <v>40140025.637240708</v>
      </c>
    </row>
    <row r="5231" spans="1:17" hidden="1" x14ac:dyDescent="0.25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 s="3">
        <v>15291277</v>
      </c>
      <c r="N5231" t="s">
        <v>5721</v>
      </c>
      <c r="O5231">
        <v>93</v>
      </c>
      <c r="P5231">
        <f>_xlfn.XLOOKUP(D:D,CPI_Index!E:E,CPI_Index!B:B)</f>
        <v>207.3</v>
      </c>
      <c r="Q5231" s="11">
        <f>M5231*(CPI_Index!$B$112/Movies!P5231)</f>
        <v>22475890.506029904</v>
      </c>
    </row>
    <row r="5232" spans="1:17" hidden="1" x14ac:dyDescent="0.25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 s="3">
        <v>179381</v>
      </c>
      <c r="N5232" t="s">
        <v>15478</v>
      </c>
      <c r="O5232">
        <v>85</v>
      </c>
      <c r="P5232">
        <f>_xlfn.XLOOKUP(D:D,CPI_Index!E:E,CPI_Index!B:B)</f>
        <v>207.3</v>
      </c>
      <c r="Q5232" s="11">
        <f>M5232*(CPI_Index!$B$112/Movies!P5232)</f>
        <v>263663.2450554751</v>
      </c>
    </row>
    <row r="5233" spans="1:17" hidden="1" x14ac:dyDescent="0.25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 s="3">
        <v>586888</v>
      </c>
      <c r="N5233" t="s">
        <v>6512</v>
      </c>
      <c r="O5233">
        <v>106</v>
      </c>
      <c r="P5233">
        <f>_xlfn.XLOOKUP(D:D,CPI_Index!E:E,CPI_Index!B:B)</f>
        <v>207.3</v>
      </c>
      <c r="Q5233" s="11">
        <f>M5233*(CPI_Index!$B$112/Movies!P5233)</f>
        <v>862637.59575494437</v>
      </c>
    </row>
    <row r="5234" spans="1:17" hidden="1" x14ac:dyDescent="0.25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 s="3">
        <v>346592</v>
      </c>
      <c r="N5234" t="s">
        <v>15358</v>
      </c>
      <c r="O5234">
        <v>93</v>
      </c>
      <c r="P5234">
        <f>_xlfn.XLOOKUP(D:D,CPI_Index!E:E,CPI_Index!B:B)</f>
        <v>207.3</v>
      </c>
      <c r="Q5234" s="11">
        <f>M5234*(CPI_Index!$B$112/Movies!P5234)</f>
        <v>509438.4100337674</v>
      </c>
    </row>
    <row r="5235" spans="1:17" hidden="1" x14ac:dyDescent="0.25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 s="3">
        <v>13000000</v>
      </c>
      <c r="M5235" s="3">
        <v>75511123</v>
      </c>
      <c r="N5235" t="s">
        <v>15500</v>
      </c>
      <c r="O5235">
        <v>115</v>
      </c>
      <c r="P5235">
        <f>_xlfn.XLOOKUP(D:D,CPI_Index!E:E,CPI_Index!B:B)</f>
        <v>207.3</v>
      </c>
      <c r="Q5235" s="11">
        <f>M5235*(CPI_Index!$B$112/Movies!P5235)</f>
        <v>110990058.74626145</v>
      </c>
    </row>
    <row r="5236" spans="1:17" hidden="1" x14ac:dyDescent="0.25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 s="3">
        <v>3750000</v>
      </c>
      <c r="M5236" s="3">
        <v>131961</v>
      </c>
      <c r="N5236" t="s">
        <v>15504</v>
      </c>
      <c r="O5236">
        <v>102</v>
      </c>
      <c r="P5236">
        <f>_xlfn.XLOOKUP(D:D,CPI_Index!E:E,CPI_Index!B:B)</f>
        <v>207.3</v>
      </c>
      <c r="Q5236" s="11">
        <f>M5236*(CPI_Index!$B$112/Movies!P5236)</f>
        <v>193962.93632416785</v>
      </c>
    </row>
    <row r="5237" spans="1:17" hidden="1" x14ac:dyDescent="0.25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 s="3">
        <v>10653221</v>
      </c>
      <c r="N5237" t="s">
        <v>9439</v>
      </c>
      <c r="O5237">
        <v>113</v>
      </c>
      <c r="P5237">
        <f>_xlfn.XLOOKUP(D:D,CPI_Index!E:E,CPI_Index!B:B)</f>
        <v>207.3</v>
      </c>
      <c r="Q5237" s="11">
        <f>M5237*(CPI_Index!$B$112/Movies!P5237)</f>
        <v>15658641.768933911</v>
      </c>
    </row>
    <row r="5238" spans="1:17" hidden="1" x14ac:dyDescent="0.25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 s="3">
        <v>22687639</v>
      </c>
      <c r="N5238" t="s">
        <v>15508</v>
      </c>
      <c r="O5238">
        <v>108</v>
      </c>
      <c r="P5238">
        <f>_xlfn.XLOOKUP(D:D,CPI_Index!E:E,CPI_Index!B:B)</f>
        <v>207.3</v>
      </c>
      <c r="Q5238" s="11">
        <f>M5238*(CPI_Index!$B$112/Movies!P5238)</f>
        <v>33347436.58128316</v>
      </c>
    </row>
    <row r="5239" spans="1:17" hidden="1" x14ac:dyDescent="0.25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 s="3">
        <v>187488</v>
      </c>
      <c r="N5239" t="s">
        <v>15513</v>
      </c>
      <c r="O5239">
        <v>84</v>
      </c>
      <c r="P5239">
        <f>_xlfn.XLOOKUP(D:D,CPI_Index!E:E,CPI_Index!B:B)</f>
        <v>207.3</v>
      </c>
      <c r="Q5239" s="11">
        <f>M5239*(CPI_Index!$B$112/Movies!P5239)</f>
        <v>275579.32272069459</v>
      </c>
    </row>
    <row r="5240" spans="1:17" hidden="1" x14ac:dyDescent="0.25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 s="3">
        <v>7163566</v>
      </c>
      <c r="N5240" t="s">
        <v>15516</v>
      </c>
      <c r="O5240">
        <v>106</v>
      </c>
      <c r="P5240">
        <f>_xlfn.XLOOKUP(D:D,CPI_Index!E:E,CPI_Index!B:B)</f>
        <v>207.3</v>
      </c>
      <c r="Q5240" s="11">
        <f>M5240*(CPI_Index!$B$112/Movies!P5240)</f>
        <v>10529370.767969126</v>
      </c>
    </row>
    <row r="5241" spans="1:17" hidden="1" x14ac:dyDescent="0.25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 s="3">
        <v>15000000</v>
      </c>
      <c r="M5241" s="3">
        <v>146741</v>
      </c>
      <c r="N5241" t="s">
        <v>13142</v>
      </c>
      <c r="O5241">
        <v>100</v>
      </c>
      <c r="P5241">
        <f>_xlfn.XLOOKUP(D:D,CPI_Index!E:E,CPI_Index!B:B)</f>
        <v>207.3</v>
      </c>
      <c r="Q5241" s="11">
        <f>M5241*(CPI_Index!$B$112/Movies!P5241)</f>
        <v>215687.32609744329</v>
      </c>
    </row>
    <row r="5242" spans="1:17" hidden="1" x14ac:dyDescent="0.25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 s="3">
        <v>25000000</v>
      </c>
      <c r="M5242" s="3">
        <v>7674033</v>
      </c>
      <c r="N5242" t="s">
        <v>15521</v>
      </c>
      <c r="O5242">
        <v>101</v>
      </c>
      <c r="P5242">
        <f>_xlfn.XLOOKUP(D:D,CPI_Index!E:E,CPI_Index!B:B)</f>
        <v>207.3</v>
      </c>
      <c r="Q5242" s="11">
        <f>M5242*(CPI_Index!$B$112/Movies!P5242)</f>
        <v>11279680.921852386</v>
      </c>
    </row>
    <row r="5243" spans="1:17" hidden="1" x14ac:dyDescent="0.25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 s="3">
        <v>10871449</v>
      </c>
      <c r="N5243" t="s">
        <v>15524</v>
      </c>
      <c r="O5243">
        <v>96</v>
      </c>
      <c r="P5243">
        <f>_xlfn.XLOOKUP(D:D,CPI_Index!E:E,CPI_Index!B:B)</f>
        <v>207.3</v>
      </c>
      <c r="Q5243" s="11">
        <f>M5243*(CPI_Index!$B$112/Movies!P5243)</f>
        <v>15979404.294741917</v>
      </c>
    </row>
    <row r="5244" spans="1:17" hidden="1" x14ac:dyDescent="0.25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 s="3">
        <v>16000000</v>
      </c>
      <c r="M5244" s="3">
        <v>8591255</v>
      </c>
      <c r="N5244" t="s">
        <v>9686</v>
      </c>
      <c r="O5244">
        <v>118</v>
      </c>
      <c r="P5244">
        <f>_xlfn.XLOOKUP(D:D,CPI_Index!E:E,CPI_Index!B:B)</f>
        <v>207.3</v>
      </c>
      <c r="Q5244" s="11">
        <f>M5244*(CPI_Index!$B$112/Movies!P5244)</f>
        <v>12627860.098890495</v>
      </c>
    </row>
    <row r="5245" spans="1:17" hidden="1" x14ac:dyDescent="0.25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 s="3">
        <v>185000000</v>
      </c>
      <c r="M5245" s="3">
        <v>1005973645</v>
      </c>
      <c r="N5245" t="s">
        <v>23</v>
      </c>
      <c r="O5245">
        <v>152</v>
      </c>
      <c r="P5245">
        <f>_xlfn.XLOOKUP(D:D,CPI_Index!E:E,CPI_Index!B:B)</f>
        <v>215.3</v>
      </c>
      <c r="Q5245" s="11">
        <f>M5245*(CPI_Index!$B$112/Movies!P5245)</f>
        <v>1423688665.2647469</v>
      </c>
    </row>
    <row r="5246" spans="1:17" hidden="1" x14ac:dyDescent="0.25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 s="3">
        <v>37000000</v>
      </c>
      <c r="M5246" s="3">
        <v>408430415</v>
      </c>
      <c r="N5246" t="s">
        <v>10082</v>
      </c>
      <c r="O5246">
        <v>122</v>
      </c>
      <c r="P5246">
        <f>_xlfn.XLOOKUP(D:D,CPI_Index!E:E,CPI_Index!B:B)</f>
        <v>215.3</v>
      </c>
      <c r="Q5246" s="11">
        <f>M5246*(CPI_Index!$B$112/Movies!P5246)</f>
        <v>578024837.20622385</v>
      </c>
    </row>
    <row r="5247" spans="1:17" hidden="1" x14ac:dyDescent="0.25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 s="3">
        <v>140000000</v>
      </c>
      <c r="M5247" s="3">
        <v>585796247</v>
      </c>
      <c r="N5247" t="s">
        <v>44</v>
      </c>
      <c r="O5247">
        <v>126</v>
      </c>
      <c r="P5247">
        <f>_xlfn.XLOOKUP(D:D,CPI_Index!E:E,CPI_Index!B:B)</f>
        <v>215.3</v>
      </c>
      <c r="Q5247" s="11">
        <f>M5247*(CPI_Index!$B$112/Movies!P5247)</f>
        <v>829039091.78309333</v>
      </c>
    </row>
    <row r="5248" spans="1:17" hidden="1" x14ac:dyDescent="0.25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 s="3">
        <v>150000000</v>
      </c>
      <c r="M5248" s="3">
        <v>264770996</v>
      </c>
      <c r="N5248" t="s">
        <v>61</v>
      </c>
      <c r="O5248">
        <v>112</v>
      </c>
      <c r="P5248">
        <f>_xlfn.XLOOKUP(D:D,CPI_Index!E:E,CPI_Index!B:B)</f>
        <v>215.3</v>
      </c>
      <c r="Q5248" s="11">
        <f>M5248*(CPI_Index!$B$112/Movies!P5248)</f>
        <v>374713063.08035296</v>
      </c>
    </row>
    <row r="5249" spans="1:17" hidden="1" x14ac:dyDescent="0.25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 s="3">
        <v>130000000</v>
      </c>
      <c r="M5249" s="3">
        <v>631746197</v>
      </c>
      <c r="N5249" t="s">
        <v>10173</v>
      </c>
      <c r="O5249">
        <v>92</v>
      </c>
      <c r="P5249">
        <f>_xlfn.XLOOKUP(D:D,CPI_Index!E:E,CPI_Index!B:B)</f>
        <v>215.3</v>
      </c>
      <c r="Q5249" s="11">
        <f>M5249*(CPI_Index!$B$112/Movies!P5249)</f>
        <v>894069048.88945651</v>
      </c>
    </row>
    <row r="5250" spans="1:17" hidden="1" x14ac:dyDescent="0.25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 s="3">
        <v>92000000</v>
      </c>
      <c r="M5250" s="3">
        <v>195702963</v>
      </c>
      <c r="N5250" t="s">
        <v>9686</v>
      </c>
      <c r="O5250">
        <v>107</v>
      </c>
      <c r="P5250">
        <f>_xlfn.XLOOKUP(D:D,CPI_Index!E:E,CPI_Index!B:B)</f>
        <v>215.3</v>
      </c>
      <c r="Q5250" s="11">
        <f>M5250*(CPI_Index!$B$112/Movies!P5250)</f>
        <v>276965596.03390616</v>
      </c>
    </row>
    <row r="5251" spans="1:17" hidden="1" x14ac:dyDescent="0.25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 s="3">
        <v>65000000</v>
      </c>
      <c r="M5251" s="3">
        <v>128108211</v>
      </c>
      <c r="N5251" t="s">
        <v>31</v>
      </c>
      <c r="O5251">
        <v>98</v>
      </c>
      <c r="P5251">
        <f>_xlfn.XLOOKUP(D:D,CPI_Index!E:E,CPI_Index!B:B)</f>
        <v>215.3</v>
      </c>
      <c r="Q5251" s="11">
        <f>M5251*(CPI_Index!$B$112/Movies!P5251)</f>
        <v>181303167.16999534</v>
      </c>
    </row>
    <row r="5252" spans="1:17" hidden="1" x14ac:dyDescent="0.25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 s="3">
        <v>200000000</v>
      </c>
      <c r="M5252" s="3">
        <v>589580482</v>
      </c>
      <c r="N5252" t="s">
        <v>118</v>
      </c>
      <c r="O5252">
        <v>106</v>
      </c>
      <c r="P5252">
        <f>_xlfn.XLOOKUP(D:D,CPI_Index!E:E,CPI_Index!B:B)</f>
        <v>215.3</v>
      </c>
      <c r="Q5252" s="11">
        <f>M5252*(CPI_Index!$B$112/Movies!P5252)</f>
        <v>834394671.92475617</v>
      </c>
    </row>
    <row r="5253" spans="1:17" hidden="1" x14ac:dyDescent="0.25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 s="3">
        <v>52000000</v>
      </c>
      <c r="M5253" s="3">
        <v>611257819</v>
      </c>
      <c r="N5253" t="s">
        <v>61</v>
      </c>
      <c r="O5253">
        <v>108</v>
      </c>
      <c r="P5253">
        <f>_xlfn.XLOOKUP(D:D,CPI_Index!E:E,CPI_Index!B:B)</f>
        <v>215.3</v>
      </c>
      <c r="Q5253" s="11">
        <f>M5253*(CPI_Index!$B$112/Movies!P5253)</f>
        <v>865073188.3385973</v>
      </c>
    </row>
    <row r="5254" spans="1:17" hidden="1" x14ac:dyDescent="0.25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 s="3">
        <v>9000000</v>
      </c>
      <c r="M5254" s="3">
        <v>82410456</v>
      </c>
      <c r="N5254" t="s">
        <v>13654</v>
      </c>
      <c r="O5254">
        <v>86</v>
      </c>
      <c r="P5254">
        <f>_xlfn.XLOOKUP(D:D,CPI_Index!E:E,CPI_Index!B:B)</f>
        <v>215.3</v>
      </c>
      <c r="Q5254" s="11">
        <f>M5254*(CPI_Index!$B$112/Movies!P5254)</f>
        <v>116630125.14259173</v>
      </c>
    </row>
    <row r="5255" spans="1:17" hidden="1" x14ac:dyDescent="0.25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 s="3">
        <v>185000000</v>
      </c>
      <c r="M5255" s="3">
        <v>790653942</v>
      </c>
      <c r="N5255" t="s">
        <v>44</v>
      </c>
      <c r="O5255">
        <v>122</v>
      </c>
      <c r="P5255">
        <f>_xlfn.XLOOKUP(D:D,CPI_Index!E:E,CPI_Index!B:B)</f>
        <v>215.3</v>
      </c>
      <c r="Q5255" s="11">
        <f>M5255*(CPI_Index!$B$112/Movies!P5255)</f>
        <v>1118960780.8982813</v>
      </c>
    </row>
    <row r="5256" spans="1:17" hidden="1" x14ac:dyDescent="0.25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 s="3">
        <v>25000000</v>
      </c>
      <c r="M5256" s="3">
        <v>226837760</v>
      </c>
      <c r="N5256" t="s">
        <v>12251</v>
      </c>
      <c r="O5256">
        <v>90</v>
      </c>
      <c r="P5256">
        <f>_xlfn.XLOOKUP(D:D,CPI_Index!E:E,CPI_Index!B:B)</f>
        <v>215.3</v>
      </c>
      <c r="Q5256" s="11">
        <f>M5256*(CPI_Index!$B$112/Movies!P5256)</f>
        <v>321028636.65582907</v>
      </c>
    </row>
    <row r="5257" spans="1:17" hidden="1" x14ac:dyDescent="0.25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 s="3">
        <v>150000000</v>
      </c>
      <c r="M5257" s="3">
        <v>335802786</v>
      </c>
      <c r="N5257" t="s">
        <v>23</v>
      </c>
      <c r="O5257">
        <v>166</v>
      </c>
      <c r="P5257">
        <f>_xlfn.XLOOKUP(D:D,CPI_Index!E:E,CPI_Index!B:B)</f>
        <v>215.3</v>
      </c>
      <c r="Q5257" s="11">
        <f>M5257*(CPI_Index!$B$112/Movies!P5257)</f>
        <v>475239706.89363676</v>
      </c>
    </row>
    <row r="5258" spans="1:17" hidden="1" x14ac:dyDescent="0.25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 s="3">
        <v>75000000</v>
      </c>
      <c r="M5258" s="3">
        <v>342463063</v>
      </c>
      <c r="N5258" t="s">
        <v>61</v>
      </c>
      <c r="O5258">
        <v>110</v>
      </c>
      <c r="P5258">
        <f>_xlfn.XLOOKUP(D:D,CPI_Index!E:E,CPI_Index!B:B)</f>
        <v>215.3</v>
      </c>
      <c r="Q5258" s="11">
        <f>M5258*(CPI_Index!$B$112/Movies!P5258)</f>
        <v>484665561.05945194</v>
      </c>
    </row>
    <row r="5259" spans="1:17" hidden="1" x14ac:dyDescent="0.25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 s="3">
        <v>37000000</v>
      </c>
      <c r="M5259" s="3">
        <v>163728902</v>
      </c>
      <c r="N5259" t="s">
        <v>12695</v>
      </c>
      <c r="O5259">
        <v>96</v>
      </c>
      <c r="P5259">
        <f>_xlfn.XLOOKUP(D:D,CPI_Index!E:E,CPI_Index!B:B)</f>
        <v>215.3</v>
      </c>
      <c r="Q5259" s="11">
        <f>M5259*(CPI_Index!$B$112/Movies!P5259)</f>
        <v>231714799.99721318</v>
      </c>
    </row>
    <row r="5260" spans="1:17" hidden="1" x14ac:dyDescent="0.25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 s="3">
        <v>35000000</v>
      </c>
      <c r="M5260" s="3">
        <v>75981180</v>
      </c>
      <c r="N5260" t="s">
        <v>9686</v>
      </c>
      <c r="O5260">
        <v>119</v>
      </c>
      <c r="P5260">
        <f>_xlfn.XLOOKUP(D:D,CPI_Index!E:E,CPI_Index!B:B)</f>
        <v>215.3</v>
      </c>
      <c r="Q5260" s="11">
        <f>M5260*(CPI_Index!$B$112/Movies!P5260)</f>
        <v>107531191.57454714</v>
      </c>
    </row>
    <row r="5261" spans="1:17" hidden="1" x14ac:dyDescent="0.25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 s="3">
        <v>24000000</v>
      </c>
      <c r="M5261" s="3">
        <v>42784344</v>
      </c>
      <c r="N5261" t="s">
        <v>15568</v>
      </c>
      <c r="O5261">
        <v>101</v>
      </c>
      <c r="P5261">
        <f>_xlfn.XLOOKUP(D:D,CPI_Index!E:E,CPI_Index!B:B)</f>
        <v>215.3</v>
      </c>
      <c r="Q5261" s="11">
        <f>M5261*(CPI_Index!$B$112/Movies!P5261)</f>
        <v>60549882.103111938</v>
      </c>
    </row>
    <row r="5262" spans="1:17" hidden="1" x14ac:dyDescent="0.25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 s="3">
        <v>180000000</v>
      </c>
      <c r="M5262" s="3">
        <v>521311890</v>
      </c>
      <c r="N5262" t="s">
        <v>15571</v>
      </c>
      <c r="O5262">
        <v>98</v>
      </c>
      <c r="P5262">
        <f>_xlfn.XLOOKUP(D:D,CPI_Index!E:E,CPI_Index!B:B)</f>
        <v>215.3</v>
      </c>
      <c r="Q5262" s="11">
        <f>M5262*(CPI_Index!$B$112/Movies!P5262)</f>
        <v>737778601.40733862</v>
      </c>
    </row>
    <row r="5263" spans="1:17" hidden="1" x14ac:dyDescent="0.25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 s="3">
        <v>30000000</v>
      </c>
      <c r="M5263" s="3">
        <v>105833257</v>
      </c>
      <c r="N5263" t="s">
        <v>61</v>
      </c>
      <c r="O5263">
        <v>111</v>
      </c>
      <c r="P5263">
        <f>_xlfn.XLOOKUP(D:D,CPI_Index!E:E,CPI_Index!B:B)</f>
        <v>215.3</v>
      </c>
      <c r="Q5263" s="11">
        <f>M5263*(CPI_Index!$B$112/Movies!P5263)</f>
        <v>149778882.52624243</v>
      </c>
    </row>
    <row r="5264" spans="1:17" hidden="1" x14ac:dyDescent="0.25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 s="3">
        <v>55000000</v>
      </c>
      <c r="M5264" s="3">
        <v>169748929</v>
      </c>
      <c r="N5264" t="s">
        <v>31</v>
      </c>
      <c r="O5264">
        <v>123</v>
      </c>
      <c r="P5264">
        <f>_xlfn.XLOOKUP(D:D,CPI_Index!E:E,CPI_Index!B:B)</f>
        <v>215.3</v>
      </c>
      <c r="Q5264" s="11">
        <f>M5264*(CPI_Index!$B$112/Movies!P5264)</f>
        <v>240234550.23827216</v>
      </c>
    </row>
    <row r="5265" spans="1:17" hidden="1" x14ac:dyDescent="0.25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 s="3">
        <v>15500000</v>
      </c>
      <c r="M5265" s="3">
        <v>96409300</v>
      </c>
      <c r="N5265" t="s">
        <v>13868</v>
      </c>
      <c r="O5265">
        <v>96</v>
      </c>
      <c r="P5265">
        <f>_xlfn.XLOOKUP(D:D,CPI_Index!E:E,CPI_Index!B:B)</f>
        <v>215.3</v>
      </c>
      <c r="Q5265" s="11">
        <f>M5265*(CPI_Index!$B$112/Movies!P5265)</f>
        <v>136441772.92150488</v>
      </c>
    </row>
    <row r="5266" spans="1:17" hidden="1" x14ac:dyDescent="0.25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 s="3">
        <v>15000000</v>
      </c>
      <c r="M5266" s="3">
        <v>34085749</v>
      </c>
      <c r="N5266" t="s">
        <v>12695</v>
      </c>
      <c r="O5266">
        <v>107</v>
      </c>
      <c r="P5266">
        <f>_xlfn.XLOOKUP(D:D,CPI_Index!E:E,CPI_Index!B:B)</f>
        <v>215.3</v>
      </c>
      <c r="Q5266" s="11">
        <f>M5266*(CPI_Index!$B$112/Movies!P5266)</f>
        <v>48239329.866697632</v>
      </c>
    </row>
    <row r="5267" spans="1:17" hidden="1" x14ac:dyDescent="0.25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 s="3">
        <v>65000000</v>
      </c>
      <c r="M5267" s="3">
        <v>418765519</v>
      </c>
      <c r="N5267" t="s">
        <v>2026</v>
      </c>
      <c r="O5267">
        <v>145</v>
      </c>
      <c r="P5267">
        <f>_xlfn.XLOOKUP(D:D,CPI_Index!E:E,CPI_Index!B:B)</f>
        <v>215.3</v>
      </c>
      <c r="Q5267" s="11">
        <f>M5267*(CPI_Index!$B$112/Movies!P5267)</f>
        <v>592651433.53135157</v>
      </c>
    </row>
    <row r="5268" spans="1:17" hidden="1" x14ac:dyDescent="0.25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 s="3">
        <v>15000000</v>
      </c>
      <c r="M5268" s="3">
        <v>378410542</v>
      </c>
      <c r="N5268" t="s">
        <v>14009</v>
      </c>
      <c r="O5268">
        <v>120</v>
      </c>
      <c r="P5268">
        <f>_xlfn.XLOOKUP(D:D,CPI_Index!E:E,CPI_Index!B:B)</f>
        <v>215.3</v>
      </c>
      <c r="Q5268" s="11">
        <f>M5268*(CPI_Index!$B$112/Movies!P5268)</f>
        <v>535539675.55689734</v>
      </c>
    </row>
    <row r="5269" spans="1:17" hidden="1" x14ac:dyDescent="0.25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 s="3">
        <v>25000000</v>
      </c>
      <c r="M5269" s="3">
        <v>70439696</v>
      </c>
      <c r="N5269" t="s">
        <v>31</v>
      </c>
      <c r="O5269">
        <v>97</v>
      </c>
      <c r="P5269">
        <f>_xlfn.XLOOKUP(D:D,CPI_Index!E:E,CPI_Index!B:B)</f>
        <v>215.3</v>
      </c>
      <c r="Q5269" s="11">
        <f>M5269*(CPI_Index!$B$112/Movies!P5269)</f>
        <v>99688691.923827216</v>
      </c>
    </row>
    <row r="5270" spans="1:17" hidden="1" x14ac:dyDescent="0.25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 s="3">
        <v>18000000</v>
      </c>
      <c r="M5270" s="3">
        <v>25740863</v>
      </c>
      <c r="N5270" t="s">
        <v>23</v>
      </c>
      <c r="O5270">
        <v>114</v>
      </c>
      <c r="P5270">
        <f>_xlfn.XLOOKUP(D:D,CPI_Index!E:E,CPI_Index!B:B)</f>
        <v>215.3</v>
      </c>
      <c r="Q5270" s="11">
        <f>M5270*(CPI_Index!$B$112/Movies!P5270)</f>
        <v>36429358.830004647</v>
      </c>
    </row>
    <row r="5271" spans="1:17" hidden="1" x14ac:dyDescent="0.25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 s="3">
        <v>33000000</v>
      </c>
      <c r="M5271" s="3">
        <v>269958228</v>
      </c>
      <c r="N5271" t="s">
        <v>15593</v>
      </c>
      <c r="O5271">
        <v>116</v>
      </c>
      <c r="P5271">
        <f>_xlfn.XLOOKUP(D:D,CPI_Index!E:E,CPI_Index!B:B)</f>
        <v>215.3</v>
      </c>
      <c r="Q5271" s="11">
        <f>M5271*(CPI_Index!$B$112/Movies!P5271)</f>
        <v>382054213.05898744</v>
      </c>
    </row>
    <row r="5272" spans="1:17" hidden="1" x14ac:dyDescent="0.25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 s="3">
        <v>43343384</v>
      </c>
      <c r="N5272" t="s">
        <v>15015</v>
      </c>
      <c r="O5272">
        <v>110</v>
      </c>
      <c r="P5272">
        <f>_xlfn.XLOOKUP(D:D,CPI_Index!E:E,CPI_Index!B:B)</f>
        <v>215.3</v>
      </c>
      <c r="Q5272" s="11">
        <f>M5272*(CPI_Index!$B$112/Movies!P5272)</f>
        <v>61341054.829540178</v>
      </c>
    </row>
    <row r="5273" spans="1:17" hidden="1" x14ac:dyDescent="0.25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 s="3">
        <v>32000000</v>
      </c>
      <c r="M5273" s="3">
        <v>108902486</v>
      </c>
      <c r="N5273" t="s">
        <v>13868</v>
      </c>
      <c r="O5273">
        <v>124</v>
      </c>
      <c r="P5273">
        <f>_xlfn.XLOOKUP(D:D,CPI_Index!E:E,CPI_Index!B:B)</f>
        <v>215.3</v>
      </c>
      <c r="Q5273" s="11">
        <f>M5273*(CPI_Index!$B$112/Movies!P5273)</f>
        <v>154122561.4686484</v>
      </c>
    </row>
    <row r="5274" spans="1:17" hidden="1" x14ac:dyDescent="0.25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 s="3">
        <v>15000000</v>
      </c>
      <c r="M5274" s="3">
        <v>49259766</v>
      </c>
      <c r="N5274" t="s">
        <v>15601</v>
      </c>
      <c r="O5274">
        <v>131</v>
      </c>
      <c r="P5274">
        <f>_xlfn.XLOOKUP(D:D,CPI_Index!E:E,CPI_Index!B:B)</f>
        <v>215.3</v>
      </c>
      <c r="Q5274" s="11">
        <f>M5274*(CPI_Index!$B$112/Movies!P5274)</f>
        <v>69714123.084997669</v>
      </c>
    </row>
    <row r="5275" spans="1:17" hidden="1" x14ac:dyDescent="0.25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 s="3">
        <v>50000000</v>
      </c>
      <c r="M5275" s="3">
        <v>113244290</v>
      </c>
      <c r="N5275" t="s">
        <v>14702</v>
      </c>
      <c r="O5275">
        <v>92</v>
      </c>
      <c r="P5275">
        <f>_xlfn.XLOOKUP(D:D,CPI_Index!E:E,CPI_Index!B:B)</f>
        <v>215.3</v>
      </c>
      <c r="Q5275" s="11">
        <f>M5275*(CPI_Index!$B$112/Movies!P5275)</f>
        <v>160267232.5267069</v>
      </c>
    </row>
    <row r="5276" spans="1:17" hidden="1" x14ac:dyDescent="0.25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 s="3">
        <v>3984669</v>
      </c>
      <c r="N5276" t="s">
        <v>15608</v>
      </c>
      <c r="O5276">
        <v>91</v>
      </c>
      <c r="P5276">
        <f>_xlfn.XLOOKUP(D:D,CPI_Index!E:E,CPI_Index!B:B)</f>
        <v>215.3</v>
      </c>
      <c r="Q5276" s="11">
        <f>M5276*(CPI_Index!$B$112/Movies!P5276)</f>
        <v>5639241.2647468643</v>
      </c>
    </row>
    <row r="5277" spans="1:17" hidden="1" x14ac:dyDescent="0.25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 s="3">
        <v>48000000</v>
      </c>
      <c r="M5277" s="3">
        <v>163403799</v>
      </c>
      <c r="N5277" t="s">
        <v>180</v>
      </c>
      <c r="O5277">
        <v>91</v>
      </c>
      <c r="P5277">
        <f>_xlfn.XLOOKUP(D:D,CPI_Index!E:E,CPI_Index!B:B)</f>
        <v>215.3</v>
      </c>
      <c r="Q5277" s="11">
        <f>M5277*(CPI_Index!$B$112/Movies!P5277)</f>
        <v>231254702.99721318</v>
      </c>
    </row>
    <row r="5278" spans="1:17" hidden="1" x14ac:dyDescent="0.25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 s="3">
        <v>6000000</v>
      </c>
      <c r="M5278" s="3">
        <v>44734660</v>
      </c>
      <c r="N5278" t="s">
        <v>15612</v>
      </c>
      <c r="O5278">
        <v>109</v>
      </c>
      <c r="P5278">
        <f>_xlfn.XLOOKUP(D:D,CPI_Index!E:E,CPI_Index!B:B)</f>
        <v>215.3</v>
      </c>
      <c r="Q5278" s="11">
        <f>M5278*(CPI_Index!$B$112/Movies!P5278)</f>
        <v>63310036.702275895</v>
      </c>
    </row>
    <row r="5279" spans="1:17" hidden="1" x14ac:dyDescent="0.25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 s="3">
        <v>25000000</v>
      </c>
      <c r="M5279" s="3">
        <v>172394180</v>
      </c>
      <c r="N5279" t="s">
        <v>44</v>
      </c>
      <c r="O5279">
        <v>85</v>
      </c>
      <c r="P5279">
        <f>_xlfn.XLOOKUP(D:D,CPI_Index!E:E,CPI_Index!B:B)</f>
        <v>215.3</v>
      </c>
      <c r="Q5279" s="11">
        <f>M5279*(CPI_Index!$B$112/Movies!P5279)</f>
        <v>243978200.86391082</v>
      </c>
    </row>
    <row r="5280" spans="1:17" hidden="1" x14ac:dyDescent="0.25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 s="3">
        <v>55000000</v>
      </c>
      <c r="M5280" s="3">
        <v>113398237</v>
      </c>
      <c r="N5280" t="s">
        <v>4878</v>
      </c>
      <c r="O5280">
        <v>141</v>
      </c>
      <c r="P5280">
        <f>_xlfn.XLOOKUP(D:D,CPI_Index!E:E,CPI_Index!B:B)</f>
        <v>215.3</v>
      </c>
      <c r="Q5280" s="11">
        <f>M5280*(CPI_Index!$B$112/Movies!P5280)</f>
        <v>160485103.64096609</v>
      </c>
    </row>
    <row r="5281" spans="1:17" hidden="1" x14ac:dyDescent="0.25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 s="3">
        <v>80000000</v>
      </c>
      <c r="M5281" s="3">
        <v>178767383</v>
      </c>
      <c r="N5281" t="s">
        <v>9686</v>
      </c>
      <c r="O5281">
        <v>118</v>
      </c>
      <c r="P5281">
        <f>_xlfn.XLOOKUP(D:D,CPI_Index!E:E,CPI_Index!B:B)</f>
        <v>215.3</v>
      </c>
      <c r="Q5281" s="11">
        <f>M5281*(CPI_Index!$B$112/Movies!P5281)</f>
        <v>252997777.98467255</v>
      </c>
    </row>
    <row r="5282" spans="1:17" hidden="1" x14ac:dyDescent="0.25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 s="3">
        <v>8000000</v>
      </c>
      <c r="M5282" s="3">
        <v>22818256</v>
      </c>
      <c r="N5282" t="s">
        <v>9686</v>
      </c>
      <c r="O5282">
        <v>90</v>
      </c>
      <c r="P5282">
        <f>_xlfn.XLOOKUP(D:D,CPI_Index!E:E,CPI_Index!B:B)</f>
        <v>215.3</v>
      </c>
      <c r="Q5282" s="11">
        <f>M5282*(CPI_Index!$B$112/Movies!P5282)</f>
        <v>32293184.408732001</v>
      </c>
    </row>
    <row r="5283" spans="1:17" hidden="1" x14ac:dyDescent="0.25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 s="3">
        <v>35000000</v>
      </c>
      <c r="M5283" s="3">
        <v>78201830</v>
      </c>
      <c r="N5283" t="s">
        <v>31</v>
      </c>
      <c r="O5283">
        <v>115</v>
      </c>
      <c r="P5283">
        <f>_xlfn.XLOOKUP(D:D,CPI_Index!E:E,CPI_Index!B:B)</f>
        <v>215.3</v>
      </c>
      <c r="Q5283" s="11">
        <f>M5283*(CPI_Index!$B$112/Movies!P5283)</f>
        <v>110673932.19228983</v>
      </c>
    </row>
    <row r="5284" spans="1:17" hidden="1" x14ac:dyDescent="0.25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 s="3">
        <v>35000000</v>
      </c>
      <c r="M5284" s="3">
        <v>159808370</v>
      </c>
      <c r="N5284" t="s">
        <v>31</v>
      </c>
      <c r="O5284">
        <v>123</v>
      </c>
      <c r="P5284">
        <f>_xlfn.XLOOKUP(D:D,CPI_Index!E:E,CPI_Index!B:B)</f>
        <v>215.3</v>
      </c>
      <c r="Q5284" s="11">
        <f>M5284*(CPI_Index!$B$112/Movies!P5284)</f>
        <v>226166327.63121226</v>
      </c>
    </row>
    <row r="5285" spans="1:17" hidden="1" x14ac:dyDescent="0.25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 s="3">
        <v>20000000</v>
      </c>
      <c r="M5285" s="3">
        <v>41627431</v>
      </c>
      <c r="N5285" t="s">
        <v>10082</v>
      </c>
      <c r="O5285">
        <v>113</v>
      </c>
      <c r="P5285">
        <f>_xlfn.XLOOKUP(D:D,CPI_Index!E:E,CPI_Index!B:B)</f>
        <v>215.3</v>
      </c>
      <c r="Q5285" s="11">
        <f>M5285*(CPI_Index!$B$112/Movies!P5285)</f>
        <v>58912578.846725501</v>
      </c>
    </row>
    <row r="5286" spans="1:17" hidden="1" x14ac:dyDescent="0.25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 s="3">
        <v>145000000</v>
      </c>
      <c r="M5286" s="3">
        <v>403449830</v>
      </c>
      <c r="N5286" t="s">
        <v>61</v>
      </c>
      <c r="O5286">
        <v>112</v>
      </c>
      <c r="P5286">
        <f>_xlfn.XLOOKUP(D:D,CPI_Index!E:E,CPI_Index!B:B)</f>
        <v>215.3</v>
      </c>
      <c r="Q5286" s="11">
        <f>M5286*(CPI_Index!$B$112/Movies!P5286)</f>
        <v>570976141.20297253</v>
      </c>
    </row>
    <row r="5287" spans="1:17" hidden="1" x14ac:dyDescent="0.25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 s="3">
        <v>150000000</v>
      </c>
      <c r="M5287" s="3">
        <v>629443428</v>
      </c>
      <c r="N5287" t="s">
        <v>31</v>
      </c>
      <c r="O5287">
        <v>92</v>
      </c>
      <c r="P5287">
        <f>_xlfn.XLOOKUP(D:D,CPI_Index!E:E,CPI_Index!B:B)</f>
        <v>215.3</v>
      </c>
      <c r="Q5287" s="11">
        <f>M5287*(CPI_Index!$B$112/Movies!P5287)</f>
        <v>890810090.62517416</v>
      </c>
    </row>
    <row r="5288" spans="1:17" hidden="1" x14ac:dyDescent="0.25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 s="3">
        <v>60000000</v>
      </c>
      <c r="M5288" s="3">
        <v>244232688</v>
      </c>
      <c r="N5288" t="s">
        <v>2026</v>
      </c>
      <c r="O5288">
        <v>93</v>
      </c>
      <c r="P5288">
        <f>_xlfn.XLOOKUP(D:D,CPI_Index!E:E,CPI_Index!B:B)</f>
        <v>215.3</v>
      </c>
      <c r="Q5288" s="11">
        <f>M5288*(CPI_Index!$B$112/Movies!P5288)</f>
        <v>345646539.86809105</v>
      </c>
    </row>
    <row r="5289" spans="1:17" hidden="1" x14ac:dyDescent="0.25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 s="3">
        <v>2900000</v>
      </c>
      <c r="N5289" t="s">
        <v>15643</v>
      </c>
      <c r="O5289">
        <v>104</v>
      </c>
      <c r="P5289">
        <f>_xlfn.XLOOKUP(D:D,CPI_Index!E:E,CPI_Index!B:B)</f>
        <v>215.3</v>
      </c>
      <c r="Q5289" s="11">
        <f>M5289*(CPI_Index!$B$112/Movies!P5289)</f>
        <v>0</v>
      </c>
    </row>
    <row r="5290" spans="1:17" hidden="1" x14ac:dyDescent="0.25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 s="3">
        <v>150000000</v>
      </c>
      <c r="M5290" s="3">
        <v>309979994</v>
      </c>
      <c r="N5290" t="s">
        <v>611</v>
      </c>
      <c r="O5290">
        <v>96</v>
      </c>
      <c r="P5290">
        <f>_xlfn.XLOOKUP(D:D,CPI_Index!E:E,CPI_Index!B:B)</f>
        <v>215.3</v>
      </c>
      <c r="Q5290" s="11">
        <f>M5290*(CPI_Index!$B$112/Movies!P5290)</f>
        <v>438694399.31165814</v>
      </c>
    </row>
    <row r="5291" spans="1:17" hidden="1" x14ac:dyDescent="0.25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 s="3">
        <v>19000000</v>
      </c>
      <c r="M5291" s="3">
        <v>18755936</v>
      </c>
      <c r="N5291" t="s">
        <v>10082</v>
      </c>
      <c r="O5291">
        <v>109</v>
      </c>
      <c r="P5291">
        <f>_xlfn.XLOOKUP(D:D,CPI_Index!E:E,CPI_Index!B:B)</f>
        <v>215.3</v>
      </c>
      <c r="Q5291" s="11">
        <f>M5291*(CPI_Index!$B$112/Movies!P5291)</f>
        <v>26544048.765443567</v>
      </c>
    </row>
    <row r="5292" spans="1:17" hidden="1" x14ac:dyDescent="0.25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 s="3">
        <v>45000000</v>
      </c>
      <c r="M5292" s="3">
        <v>76014335</v>
      </c>
      <c r="N5292" t="s">
        <v>61</v>
      </c>
      <c r="O5292">
        <v>105</v>
      </c>
      <c r="P5292">
        <f>_xlfn.XLOOKUP(D:D,CPI_Index!E:E,CPI_Index!B:B)</f>
        <v>215.3</v>
      </c>
      <c r="Q5292" s="11">
        <f>M5292*(CPI_Index!$B$112/Movies!P5292)</f>
        <v>107578113.67626567</v>
      </c>
    </row>
    <row r="5293" spans="1:17" hidden="1" x14ac:dyDescent="0.25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 s="3">
        <v>225000000</v>
      </c>
      <c r="M5293" s="3">
        <v>419665568</v>
      </c>
      <c r="N5293" t="s">
        <v>1724</v>
      </c>
      <c r="O5293">
        <v>150</v>
      </c>
      <c r="P5293">
        <f>_xlfn.XLOOKUP(D:D,CPI_Index!E:E,CPI_Index!B:B)</f>
        <v>215.3</v>
      </c>
      <c r="Q5293" s="11">
        <f>M5293*(CPI_Index!$B$112/Movies!P5293)</f>
        <v>593925213.97863448</v>
      </c>
    </row>
    <row r="5294" spans="1:17" hidden="1" x14ac:dyDescent="0.25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 s="3">
        <v>27000000</v>
      </c>
      <c r="M5294" s="3">
        <v>101624843</v>
      </c>
      <c r="N5294" t="s">
        <v>31</v>
      </c>
      <c r="O5294">
        <v>111</v>
      </c>
      <c r="P5294">
        <f>_xlfn.XLOOKUP(D:D,CPI_Index!E:E,CPI_Index!B:B)</f>
        <v>215.3</v>
      </c>
      <c r="Q5294" s="11">
        <f>M5294*(CPI_Index!$B$112/Movies!P5294)</f>
        <v>143822989.60566652</v>
      </c>
    </row>
    <row r="5295" spans="1:17" hidden="1" x14ac:dyDescent="0.25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 s="3">
        <v>12500000</v>
      </c>
      <c r="M5295" s="3">
        <v>40416563</v>
      </c>
      <c r="N5295" t="s">
        <v>3744</v>
      </c>
      <c r="O5295">
        <v>94</v>
      </c>
      <c r="P5295">
        <f>_xlfn.XLOOKUP(D:D,CPI_Index!E:E,CPI_Index!B:B)</f>
        <v>215.3</v>
      </c>
      <c r="Q5295" s="11">
        <f>M5295*(CPI_Index!$B$112/Movies!P5295)</f>
        <v>57198916.609846726</v>
      </c>
    </row>
    <row r="5296" spans="1:17" hidden="1" x14ac:dyDescent="0.25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 s="3">
        <v>75000000</v>
      </c>
      <c r="M5296" s="3">
        <v>201545517</v>
      </c>
      <c r="N5296" t="s">
        <v>118</v>
      </c>
      <c r="O5296">
        <v>121</v>
      </c>
      <c r="P5296">
        <f>_xlfn.XLOOKUP(D:D,CPI_Index!E:E,CPI_Index!B:B)</f>
        <v>215.3</v>
      </c>
      <c r="Q5296" s="11">
        <f>M5296*(CPI_Index!$B$112/Movies!P5296)</f>
        <v>285234180.35253137</v>
      </c>
    </row>
    <row r="5297" spans="1:17" hidden="1" x14ac:dyDescent="0.25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 s="3">
        <v>30000000</v>
      </c>
      <c r="M5297" s="3">
        <v>162655351</v>
      </c>
      <c r="N5297" t="s">
        <v>9109</v>
      </c>
      <c r="O5297">
        <v>111</v>
      </c>
      <c r="P5297">
        <f>_xlfn.XLOOKUP(D:D,CPI_Index!E:E,CPI_Index!B:B)</f>
        <v>215.3</v>
      </c>
      <c r="Q5297" s="11">
        <f>M5297*(CPI_Index!$B$112/Movies!P5297)</f>
        <v>230195473.52392012</v>
      </c>
    </row>
    <row r="5298" spans="1:17" hidden="1" x14ac:dyDescent="0.25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 s="3">
        <v>4000000</v>
      </c>
      <c r="M5298" s="3">
        <v>11227336</v>
      </c>
      <c r="N5298" t="s">
        <v>15668</v>
      </c>
      <c r="O5298">
        <v>114</v>
      </c>
      <c r="P5298">
        <f>_xlfn.XLOOKUP(D:D,CPI_Index!E:E,CPI_Index!B:B)</f>
        <v>215.3</v>
      </c>
      <c r="Q5298" s="11">
        <f>M5298*(CPI_Index!$B$112/Movies!P5298)</f>
        <v>15889313.883882953</v>
      </c>
    </row>
    <row r="5299" spans="1:17" hidden="1" x14ac:dyDescent="0.25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 s="3">
        <v>28000000</v>
      </c>
      <c r="M5299" s="3">
        <v>92649419</v>
      </c>
      <c r="N5299" t="s">
        <v>61</v>
      </c>
      <c r="O5299">
        <v>99</v>
      </c>
      <c r="P5299">
        <f>_xlfn.XLOOKUP(D:D,CPI_Index!E:E,CPI_Index!B:B)</f>
        <v>215.3</v>
      </c>
      <c r="Q5299" s="11">
        <f>M5299*(CPI_Index!$B$112/Movies!P5299)</f>
        <v>131120659.40222944</v>
      </c>
    </row>
    <row r="5300" spans="1:17" hidden="1" x14ac:dyDescent="0.25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 s="3">
        <v>32000000</v>
      </c>
      <c r="M5300" s="3">
        <v>51262751</v>
      </c>
      <c r="N5300" t="s">
        <v>15015</v>
      </c>
      <c r="O5300">
        <v>137</v>
      </c>
      <c r="P5300">
        <f>_xlfn.XLOOKUP(D:D,CPI_Index!E:E,CPI_Index!B:B)</f>
        <v>215.3</v>
      </c>
      <c r="Q5300" s="11">
        <f>M5300*(CPI_Index!$B$112/Movies!P5300)</f>
        <v>72548816.673014402</v>
      </c>
    </row>
    <row r="5301" spans="1:17" hidden="1" x14ac:dyDescent="0.25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 s="3">
        <v>20000000</v>
      </c>
      <c r="M5301" s="3">
        <v>21972336</v>
      </c>
      <c r="N5301" t="s">
        <v>61</v>
      </c>
      <c r="O5301">
        <v>98</v>
      </c>
      <c r="P5301">
        <f>_xlfn.XLOOKUP(D:D,CPI_Index!E:E,CPI_Index!B:B)</f>
        <v>215.3</v>
      </c>
      <c r="Q5301" s="11">
        <f>M5301*(CPI_Index!$B$112/Movies!P5301)</f>
        <v>31096009.192754295</v>
      </c>
    </row>
    <row r="5302" spans="1:17" hidden="1" x14ac:dyDescent="0.25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 s="3">
        <v>55990299</v>
      </c>
      <c r="N5302" t="s">
        <v>61</v>
      </c>
      <c r="O5302">
        <v>112</v>
      </c>
      <c r="P5302">
        <f>_xlfn.XLOOKUP(D:D,CPI_Index!E:E,CPI_Index!B:B)</f>
        <v>215.3</v>
      </c>
      <c r="Q5302" s="11">
        <f>M5302*(CPI_Index!$B$112/Movies!P5302)</f>
        <v>79239405.969809562</v>
      </c>
    </row>
    <row r="5303" spans="1:17" hidden="1" x14ac:dyDescent="0.25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 s="3">
        <v>55000000</v>
      </c>
      <c r="M5303" s="3">
        <v>128792411</v>
      </c>
      <c r="N5303" t="s">
        <v>15681</v>
      </c>
      <c r="O5303">
        <v>104</v>
      </c>
      <c r="P5303">
        <f>_xlfn.XLOOKUP(D:D,CPI_Index!E:E,CPI_Index!B:B)</f>
        <v>215.3</v>
      </c>
      <c r="Q5303" s="11">
        <f>M5303*(CPI_Index!$B$112/Movies!P5303)</f>
        <v>182271470.65350673</v>
      </c>
    </row>
    <row r="5304" spans="1:17" hidden="1" x14ac:dyDescent="0.25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 s="3">
        <v>230000</v>
      </c>
      <c r="M5304" s="3">
        <v>2260712</v>
      </c>
      <c r="N5304" t="s">
        <v>15686</v>
      </c>
      <c r="O5304">
        <v>92</v>
      </c>
      <c r="P5304">
        <f>_xlfn.XLOOKUP(D:D,CPI_Index!E:E,CPI_Index!B:B)</f>
        <v>215.3</v>
      </c>
      <c r="Q5304" s="11">
        <f>M5304*(CPI_Index!$B$112/Movies!P5304)</f>
        <v>3199437.7445424986</v>
      </c>
    </row>
    <row r="5305" spans="1:17" hidden="1" x14ac:dyDescent="0.25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 s="3">
        <v>130000000</v>
      </c>
      <c r="M5305" s="3">
        <v>211787511</v>
      </c>
      <c r="N5305" t="s">
        <v>180</v>
      </c>
      <c r="O5305">
        <v>165</v>
      </c>
      <c r="P5305">
        <f>_xlfn.XLOOKUP(D:D,CPI_Index!E:E,CPI_Index!B:B)</f>
        <v>215.3</v>
      </c>
      <c r="Q5305" s="11">
        <f>M5305*(CPI_Index!$B$112/Movies!P5305)</f>
        <v>299729004.18810964</v>
      </c>
    </row>
    <row r="5306" spans="1:17" hidden="1" x14ac:dyDescent="0.25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 s="3">
        <v>70000000</v>
      </c>
      <c r="M5306" s="3">
        <v>223241637</v>
      </c>
      <c r="N5306" t="s">
        <v>23</v>
      </c>
      <c r="O5306">
        <v>104</v>
      </c>
      <c r="P5306">
        <f>_xlfn.XLOOKUP(D:D,CPI_Index!E:E,CPI_Index!B:B)</f>
        <v>215.3</v>
      </c>
      <c r="Q5306" s="11">
        <f>M5306*(CPI_Index!$B$112/Movies!P5306)</f>
        <v>315939279.117046</v>
      </c>
    </row>
    <row r="5307" spans="1:17" hidden="1" x14ac:dyDescent="0.25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 s="3">
        <v>70000000</v>
      </c>
      <c r="M5307" s="3">
        <v>115900897</v>
      </c>
      <c r="N5307" t="s">
        <v>23</v>
      </c>
      <c r="O5307">
        <v>128</v>
      </c>
      <c r="P5307">
        <f>_xlfn.XLOOKUP(D:D,CPI_Index!E:E,CPI_Index!B:B)</f>
        <v>215.3</v>
      </c>
      <c r="Q5307" s="11">
        <f>M5307*(CPI_Index!$B$112/Movies!P5307)</f>
        <v>164026954.5559684</v>
      </c>
    </row>
    <row r="5308" spans="1:17" hidden="1" x14ac:dyDescent="0.25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 s="3">
        <v>20000000</v>
      </c>
      <c r="M5308" s="3">
        <v>34816824</v>
      </c>
      <c r="N5308" t="s">
        <v>14702</v>
      </c>
      <c r="O5308">
        <v>87</v>
      </c>
      <c r="P5308">
        <f>_xlfn.XLOOKUP(D:D,CPI_Index!E:E,CPI_Index!B:B)</f>
        <v>215.3</v>
      </c>
      <c r="Q5308" s="11">
        <f>M5308*(CPI_Index!$B$112/Movies!P5308)</f>
        <v>49273972.470041804</v>
      </c>
    </row>
    <row r="5309" spans="1:17" hidden="1" x14ac:dyDescent="0.25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 s="3">
        <v>35000000</v>
      </c>
      <c r="M5309" s="3">
        <v>71571300</v>
      </c>
      <c r="N5309" t="s">
        <v>8987</v>
      </c>
      <c r="O5309">
        <v>75</v>
      </c>
      <c r="P5309">
        <f>_xlfn.XLOOKUP(D:D,CPI_Index!E:E,CPI_Index!B:B)</f>
        <v>215.3</v>
      </c>
      <c r="Q5309" s="11">
        <f>M5309*(CPI_Index!$B$112/Movies!P5309)</f>
        <v>101290177.0088249</v>
      </c>
    </row>
    <row r="5310" spans="1:17" hidden="1" x14ac:dyDescent="0.25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 s="3">
        <v>34000000</v>
      </c>
      <c r="M5310" s="3">
        <v>204826668</v>
      </c>
      <c r="N5310" t="s">
        <v>15696</v>
      </c>
      <c r="O5310">
        <v>101</v>
      </c>
      <c r="P5310">
        <f>_xlfn.XLOOKUP(D:D,CPI_Index!E:E,CPI_Index!B:B)</f>
        <v>215.3</v>
      </c>
      <c r="Q5310" s="11">
        <f>M5310*(CPI_Index!$B$112/Movies!P5310)</f>
        <v>289877778.63260567</v>
      </c>
    </row>
    <row r="5311" spans="1:17" hidden="1" x14ac:dyDescent="0.25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 s="3">
        <v>85000000</v>
      </c>
      <c r="M5311" s="3">
        <v>225132113</v>
      </c>
      <c r="N5311" t="s">
        <v>180</v>
      </c>
      <c r="O5311">
        <v>88</v>
      </c>
      <c r="P5311">
        <f>_xlfn.XLOOKUP(D:D,CPI_Index!E:E,CPI_Index!B:B)</f>
        <v>215.3</v>
      </c>
      <c r="Q5311" s="11">
        <f>M5311*(CPI_Index!$B$112/Movies!P5311)</f>
        <v>318614746.08035296</v>
      </c>
    </row>
    <row r="5312" spans="1:17" hidden="1" x14ac:dyDescent="0.25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 s="3">
        <v>120000000</v>
      </c>
      <c r="M5312" s="3">
        <v>93945766</v>
      </c>
      <c r="N5312" t="s">
        <v>23</v>
      </c>
      <c r="O5312">
        <v>135</v>
      </c>
      <c r="P5312">
        <f>_xlfn.XLOOKUP(D:D,CPI_Index!E:E,CPI_Index!B:B)</f>
        <v>215.3</v>
      </c>
      <c r="Q5312" s="11">
        <f>M5312*(CPI_Index!$B$112/Movies!P5312)</f>
        <v>132955294.47375755</v>
      </c>
    </row>
    <row r="5313" spans="1:17" hidden="1" x14ac:dyDescent="0.25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 s="3">
        <v>20000000</v>
      </c>
      <c r="M5313" s="3">
        <v>64828421</v>
      </c>
      <c r="N5313" t="s">
        <v>15701</v>
      </c>
      <c r="O5313">
        <v>111</v>
      </c>
      <c r="P5313">
        <f>_xlfn.XLOOKUP(D:D,CPI_Index!E:E,CPI_Index!B:B)</f>
        <v>215.3</v>
      </c>
      <c r="Q5313" s="11">
        <f>M5313*(CPI_Index!$B$112/Movies!P5313)</f>
        <v>91747421.638179287</v>
      </c>
    </row>
    <row r="5314" spans="1:17" hidden="1" x14ac:dyDescent="0.25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 s="3">
        <v>20000000</v>
      </c>
      <c r="M5314" s="3">
        <v>66476363</v>
      </c>
      <c r="N5314" t="s">
        <v>9439</v>
      </c>
      <c r="O5314">
        <v>109</v>
      </c>
      <c r="P5314">
        <f>_xlfn.XLOOKUP(D:D,CPI_Index!E:E,CPI_Index!B:B)</f>
        <v>215.3</v>
      </c>
      <c r="Q5314" s="11">
        <f>M5314*(CPI_Index!$B$112/Movies!P5314)</f>
        <v>94079646.103576407</v>
      </c>
    </row>
    <row r="5315" spans="1:17" hidden="1" x14ac:dyDescent="0.25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 s="3">
        <v>80000000</v>
      </c>
      <c r="M5315" s="3">
        <v>230685453</v>
      </c>
      <c r="N5315" t="s">
        <v>23</v>
      </c>
      <c r="O5315">
        <v>110</v>
      </c>
      <c r="P5315">
        <f>_xlfn.XLOOKUP(D:D,CPI_Index!E:E,CPI_Index!B:B)</f>
        <v>215.3</v>
      </c>
      <c r="Q5315" s="11">
        <f>M5315*(CPI_Index!$B$112/Movies!P5315)</f>
        <v>326474024.75197399</v>
      </c>
    </row>
    <row r="5316" spans="1:17" hidden="1" x14ac:dyDescent="0.25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 s="3">
        <v>35000000</v>
      </c>
      <c r="M5316" s="3">
        <v>10161493</v>
      </c>
      <c r="N5316" t="s">
        <v>14702</v>
      </c>
      <c r="O5316">
        <v>103</v>
      </c>
      <c r="P5316">
        <f>_xlfn.XLOOKUP(D:D,CPI_Index!E:E,CPI_Index!B:B)</f>
        <v>215.3</v>
      </c>
      <c r="Q5316" s="11">
        <f>M5316*(CPI_Index!$B$112/Movies!P5316)</f>
        <v>14380896.038550859</v>
      </c>
    </row>
    <row r="5317" spans="1:17" hidden="1" x14ac:dyDescent="0.25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 s="3">
        <v>90000000</v>
      </c>
      <c r="M5317" s="3">
        <v>204313400</v>
      </c>
      <c r="N5317" t="s">
        <v>31</v>
      </c>
      <c r="O5317">
        <v>113</v>
      </c>
      <c r="P5317">
        <f>_xlfn.XLOOKUP(D:D,CPI_Index!E:E,CPI_Index!B:B)</f>
        <v>215.3</v>
      </c>
      <c r="Q5317" s="11">
        <f>M5317*(CPI_Index!$B$112/Movies!P5317)</f>
        <v>289151384.02229446</v>
      </c>
    </row>
    <row r="5318" spans="1:17" hidden="1" x14ac:dyDescent="0.25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 s="3">
        <v>85000000</v>
      </c>
      <c r="M5318" s="3">
        <v>168319243</v>
      </c>
      <c r="N5318" t="s">
        <v>61</v>
      </c>
      <c r="O5318">
        <v>120</v>
      </c>
      <c r="P5318">
        <f>_xlfn.XLOOKUP(D:D,CPI_Index!E:E,CPI_Index!B:B)</f>
        <v>215.3</v>
      </c>
      <c r="Q5318" s="11">
        <f>M5318*(CPI_Index!$B$112/Movies!P5318)</f>
        <v>238211209.20622388</v>
      </c>
    </row>
    <row r="5319" spans="1:17" hidden="1" x14ac:dyDescent="0.25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 s="3">
        <v>20000000</v>
      </c>
      <c r="M5319" s="3">
        <v>4658401</v>
      </c>
      <c r="N5319" t="s">
        <v>14649</v>
      </c>
      <c r="O5319">
        <v>124</v>
      </c>
      <c r="P5319">
        <f>_xlfn.XLOOKUP(D:D,CPI_Index!E:E,CPI_Index!B:B)</f>
        <v>215.3</v>
      </c>
      <c r="Q5319" s="11">
        <f>M5319*(CPI_Index!$B$112/Movies!P5319)</f>
        <v>6592730.0729215052</v>
      </c>
    </row>
    <row r="5320" spans="1:17" hidden="1" x14ac:dyDescent="0.25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 s="3">
        <v>60000000</v>
      </c>
      <c r="M5320" s="3">
        <v>255743093</v>
      </c>
      <c r="N5320" t="s">
        <v>9109</v>
      </c>
      <c r="O5320">
        <v>115</v>
      </c>
      <c r="P5320">
        <f>_xlfn.XLOOKUP(D:D,CPI_Index!E:E,CPI_Index!B:B)</f>
        <v>215.3</v>
      </c>
      <c r="Q5320" s="11">
        <f>M5320*(CPI_Index!$B$112/Movies!P5320)</f>
        <v>361936462.78262889</v>
      </c>
    </row>
    <row r="5321" spans="1:17" hidden="1" x14ac:dyDescent="0.25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 s="3">
        <v>70000000</v>
      </c>
      <c r="M5321" s="3">
        <v>111231041</v>
      </c>
      <c r="N5321" t="s">
        <v>23</v>
      </c>
      <c r="O5321">
        <v>112</v>
      </c>
      <c r="P5321">
        <f>_xlfn.XLOOKUP(D:D,CPI_Index!E:E,CPI_Index!B:B)</f>
        <v>215.3</v>
      </c>
      <c r="Q5321" s="11">
        <f>M5321*(CPI_Index!$B$112/Movies!P5321)</f>
        <v>157418012.97120297</v>
      </c>
    </row>
    <row r="5322" spans="1:17" hidden="1" x14ac:dyDescent="0.25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 s="3">
        <v>11000000</v>
      </c>
      <c r="M5322" s="3">
        <v>39952437</v>
      </c>
      <c r="N5322" t="s">
        <v>9439</v>
      </c>
      <c r="O5322">
        <v>114</v>
      </c>
      <c r="P5322">
        <f>_xlfn.XLOOKUP(D:D,CPI_Index!E:E,CPI_Index!B:B)</f>
        <v>215.3</v>
      </c>
      <c r="Q5322" s="11">
        <f>M5322*(CPI_Index!$B$112/Movies!P5322)</f>
        <v>56542069.456107758</v>
      </c>
    </row>
    <row r="5323" spans="1:17" hidden="1" x14ac:dyDescent="0.25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 s="3">
        <v>10000000</v>
      </c>
      <c r="M5323" s="3">
        <v>33556631</v>
      </c>
      <c r="N5323" t="s">
        <v>10875</v>
      </c>
      <c r="O5323">
        <v>90</v>
      </c>
      <c r="P5323">
        <f>_xlfn.XLOOKUP(D:D,CPI_Index!E:E,CPI_Index!B:B)</f>
        <v>215.3</v>
      </c>
      <c r="Q5323" s="11">
        <f>M5323*(CPI_Index!$B$112/Movies!P5323)</f>
        <v>47490503.788666978</v>
      </c>
    </row>
    <row r="5324" spans="1:17" hidden="1" x14ac:dyDescent="0.25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 s="3">
        <v>90000000</v>
      </c>
      <c r="M5324" s="3">
        <v>164170327</v>
      </c>
      <c r="N5324" t="s">
        <v>44</v>
      </c>
      <c r="O5324">
        <v>96</v>
      </c>
      <c r="P5324">
        <f>_xlfn.XLOOKUP(D:D,CPI_Index!E:E,CPI_Index!B:B)</f>
        <v>215.3</v>
      </c>
      <c r="Q5324" s="11">
        <f>M5324*(CPI_Index!$B$112/Movies!P5324)</f>
        <v>232339519.91128656</v>
      </c>
    </row>
    <row r="5325" spans="1:17" hidden="1" x14ac:dyDescent="0.25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 s="3">
        <v>30000000</v>
      </c>
      <c r="M5325" s="3">
        <v>22472631</v>
      </c>
      <c r="N5325" t="s">
        <v>13654</v>
      </c>
      <c r="O5325">
        <v>105</v>
      </c>
      <c r="P5325">
        <f>_xlfn.XLOOKUP(D:D,CPI_Index!E:E,CPI_Index!B:B)</f>
        <v>215.3</v>
      </c>
      <c r="Q5325" s="11">
        <f>M5325*(CPI_Index!$B$112/Movies!P5325)</f>
        <v>31804043.965164885</v>
      </c>
    </row>
    <row r="5326" spans="1:17" hidden="1" x14ac:dyDescent="0.25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 s="3">
        <v>35000000</v>
      </c>
      <c r="M5326" s="3">
        <v>87066930</v>
      </c>
      <c r="N5326" t="s">
        <v>15729</v>
      </c>
      <c r="O5326">
        <v>100</v>
      </c>
      <c r="P5326">
        <f>_xlfn.XLOOKUP(D:D,CPI_Index!E:E,CPI_Index!B:B)</f>
        <v>215.3</v>
      </c>
      <c r="Q5326" s="11">
        <f>M5326*(CPI_Index!$B$112/Movies!P5326)</f>
        <v>123220128.05852298</v>
      </c>
    </row>
    <row r="5327" spans="1:17" hidden="1" x14ac:dyDescent="0.25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 s="3">
        <v>80000000</v>
      </c>
      <c r="M5327" s="3">
        <v>233093859</v>
      </c>
      <c r="N5327" t="s">
        <v>180</v>
      </c>
      <c r="O5327">
        <v>104</v>
      </c>
      <c r="P5327">
        <f>_xlfn.XLOOKUP(D:D,CPI_Index!E:E,CPI_Index!B:B)</f>
        <v>215.3</v>
      </c>
      <c r="Q5327" s="11">
        <f>M5327*(CPI_Index!$B$112/Movies!P5327)</f>
        <v>329882484.14909428</v>
      </c>
    </row>
    <row r="5328" spans="1:17" hidden="1" x14ac:dyDescent="0.25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 s="3">
        <v>20000000</v>
      </c>
      <c r="M5328" s="3">
        <v>54589558</v>
      </c>
      <c r="N5328" t="s">
        <v>12695</v>
      </c>
      <c r="O5328">
        <v>128</v>
      </c>
      <c r="P5328">
        <f>_xlfn.XLOOKUP(D:D,CPI_Index!E:E,CPI_Index!B:B)</f>
        <v>215.3</v>
      </c>
      <c r="Q5328" s="11">
        <f>M5328*(CPI_Index!$B$112/Movies!P5328)</f>
        <v>77257028.901997209</v>
      </c>
    </row>
    <row r="5329" spans="1:17" hidden="1" x14ac:dyDescent="0.25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 s="3">
        <v>150000000</v>
      </c>
      <c r="M5329" s="3">
        <v>603900354</v>
      </c>
      <c r="N5329" t="s">
        <v>10173</v>
      </c>
      <c r="O5329">
        <v>89</v>
      </c>
      <c r="P5329">
        <f>_xlfn.XLOOKUP(D:D,CPI_Index!E:E,CPI_Index!B:B)</f>
        <v>215.3</v>
      </c>
      <c r="Q5329" s="11">
        <f>M5329*(CPI_Index!$B$112/Movies!P5329)</f>
        <v>854660649.62285185</v>
      </c>
    </row>
    <row r="5330" spans="1:17" hidden="1" x14ac:dyDescent="0.25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 s="3">
        <v>60000000</v>
      </c>
      <c r="M5330" s="3">
        <v>39164441</v>
      </c>
      <c r="N5330" t="s">
        <v>14702</v>
      </c>
      <c r="O5330">
        <v>103</v>
      </c>
      <c r="P5330">
        <f>_xlfn.XLOOKUP(D:D,CPI_Index!E:E,CPI_Index!B:B)</f>
        <v>215.3</v>
      </c>
      <c r="Q5330" s="11">
        <f>M5330*(CPI_Index!$B$112/Movies!P5330)</f>
        <v>55426870.286576867</v>
      </c>
    </row>
    <row r="5331" spans="1:17" hidden="1" x14ac:dyDescent="0.25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 s="3">
        <v>20000000</v>
      </c>
      <c r="M5331" s="3">
        <v>27090159</v>
      </c>
      <c r="N5331" t="s">
        <v>14590</v>
      </c>
      <c r="O5331">
        <v>102</v>
      </c>
      <c r="P5331">
        <f>_xlfn.XLOOKUP(D:D,CPI_Index!E:E,CPI_Index!B:B)</f>
        <v>215.3</v>
      </c>
      <c r="Q5331" s="11">
        <f>M5331*(CPI_Index!$B$112/Movies!P5331)</f>
        <v>38338929.156061307</v>
      </c>
    </row>
    <row r="5332" spans="1:17" hidden="1" x14ac:dyDescent="0.25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 s="3">
        <v>5000000</v>
      </c>
      <c r="M5332" s="3">
        <v>4629770</v>
      </c>
      <c r="N5332" t="s">
        <v>15744</v>
      </c>
      <c r="O5332">
        <v>110</v>
      </c>
      <c r="P5332">
        <f>_xlfn.XLOOKUP(D:D,CPI_Index!E:E,CPI_Index!B:B)</f>
        <v>215.3</v>
      </c>
      <c r="Q5332" s="11">
        <f>M5332*(CPI_Index!$B$112/Movies!P5332)</f>
        <v>6552210.4923362751</v>
      </c>
    </row>
    <row r="5333" spans="1:17" hidden="1" x14ac:dyDescent="0.25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 s="3">
        <v>15000000</v>
      </c>
      <c r="M5333" s="3">
        <v>8808935</v>
      </c>
      <c r="N5333" t="s">
        <v>14783</v>
      </c>
      <c r="O5333">
        <v>102</v>
      </c>
      <c r="P5333">
        <f>_xlfn.XLOOKUP(D:D,CPI_Index!E:E,CPI_Index!B:B)</f>
        <v>215.3</v>
      </c>
      <c r="Q5333" s="11">
        <f>M5333*(CPI_Index!$B$112/Movies!P5333)</f>
        <v>12466709.21737111</v>
      </c>
    </row>
    <row r="5334" spans="1:17" hidden="1" x14ac:dyDescent="0.25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 s="3">
        <v>17500000</v>
      </c>
      <c r="M5334" s="3">
        <v>150988382</v>
      </c>
      <c r="N5334" t="s">
        <v>2092</v>
      </c>
      <c r="O5334">
        <v>98</v>
      </c>
      <c r="P5334">
        <f>_xlfn.XLOOKUP(D:D,CPI_Index!E:E,CPI_Index!B:B)</f>
        <v>215.3</v>
      </c>
      <c r="Q5334" s="11">
        <f>M5334*(CPI_Index!$B$112/Movies!P5334)</f>
        <v>213683975.82628891</v>
      </c>
    </row>
    <row r="5335" spans="1:17" hidden="1" x14ac:dyDescent="0.25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 s="3">
        <v>55000000</v>
      </c>
      <c r="M5335" s="3">
        <v>44004502</v>
      </c>
      <c r="N5335" t="s">
        <v>2026</v>
      </c>
      <c r="O5335">
        <v>91</v>
      </c>
      <c r="P5335">
        <f>_xlfn.XLOOKUP(D:D,CPI_Index!E:E,CPI_Index!B:B)</f>
        <v>215.3</v>
      </c>
      <c r="Q5335" s="11">
        <f>M5335*(CPI_Index!$B$112/Movies!P5335)</f>
        <v>62276691.86901997</v>
      </c>
    </row>
    <row r="5336" spans="1:17" hidden="1" x14ac:dyDescent="0.25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 s="3">
        <v>8500000</v>
      </c>
      <c r="M5336" s="3">
        <v>188126</v>
      </c>
      <c r="N5336" t="s">
        <v>14132</v>
      </c>
      <c r="O5336">
        <v>98</v>
      </c>
      <c r="P5336">
        <f>_xlfn.XLOOKUP(D:D,CPI_Index!E:E,CPI_Index!B:B)</f>
        <v>215.3</v>
      </c>
      <c r="Q5336" s="11">
        <f>M5336*(CPI_Index!$B$112/Movies!P5336)</f>
        <v>266242.41616349277</v>
      </c>
    </row>
    <row r="5337" spans="1:17" hidden="1" x14ac:dyDescent="0.25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 s="3">
        <v>50000000</v>
      </c>
      <c r="M5337" s="3">
        <v>7034698</v>
      </c>
      <c r="N5337" t="s">
        <v>13868</v>
      </c>
      <c r="O5337">
        <v>115</v>
      </c>
      <c r="P5337">
        <f>_xlfn.XLOOKUP(D:D,CPI_Index!E:E,CPI_Index!B:B)</f>
        <v>215.3</v>
      </c>
      <c r="Q5337" s="11">
        <f>M5337*(CPI_Index!$B$112/Movies!P5337)</f>
        <v>9955747.7036692984</v>
      </c>
    </row>
    <row r="5338" spans="1:17" hidden="1" x14ac:dyDescent="0.25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 s="3">
        <v>10800000</v>
      </c>
      <c r="M5338" s="3">
        <v>113864059</v>
      </c>
      <c r="N5338" t="s">
        <v>14132</v>
      </c>
      <c r="O5338">
        <v>92</v>
      </c>
      <c r="P5338">
        <f>_xlfn.XLOOKUP(D:D,CPI_Index!E:E,CPI_Index!B:B)</f>
        <v>215.3</v>
      </c>
      <c r="Q5338" s="11">
        <f>M5338*(CPI_Index!$B$112/Movies!P5338)</f>
        <v>161144351.03251278</v>
      </c>
    </row>
    <row r="5339" spans="1:17" hidden="1" x14ac:dyDescent="0.25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 s="3">
        <v>16724933</v>
      </c>
      <c r="N5339" t="s">
        <v>12695</v>
      </c>
      <c r="O5339">
        <v>92</v>
      </c>
      <c r="P5339">
        <f>_xlfn.XLOOKUP(D:D,CPI_Index!E:E,CPI_Index!B:B)</f>
        <v>215.3</v>
      </c>
      <c r="Q5339" s="11">
        <f>M5339*(CPI_Index!$B$112/Movies!P5339)</f>
        <v>23669703.13562471</v>
      </c>
    </row>
    <row r="5340" spans="1:17" hidden="1" x14ac:dyDescent="0.25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 s="3">
        <v>3185113</v>
      </c>
      <c r="N5340" t="s">
        <v>15775</v>
      </c>
      <c r="O5340">
        <v>96</v>
      </c>
      <c r="P5340">
        <f>_xlfn.XLOOKUP(D:D,CPI_Index!E:E,CPI_Index!B:B)</f>
        <v>215.3</v>
      </c>
      <c r="Q5340" s="11">
        <f>M5340*(CPI_Index!$B$112/Movies!P5340)</f>
        <v>4507681.9837436136</v>
      </c>
    </row>
    <row r="5341" spans="1:17" hidden="1" x14ac:dyDescent="0.25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 s="3">
        <v>85000000</v>
      </c>
      <c r="M5341" s="3">
        <v>298572799</v>
      </c>
      <c r="N5341" t="s">
        <v>15778</v>
      </c>
      <c r="O5341">
        <v>86</v>
      </c>
      <c r="P5341">
        <f>_xlfn.XLOOKUP(D:D,CPI_Index!E:E,CPI_Index!B:B)</f>
        <v>215.3</v>
      </c>
      <c r="Q5341" s="11">
        <f>M5341*(CPI_Index!$B$112/Movies!P5341)</f>
        <v>422550542.75568974</v>
      </c>
    </row>
    <row r="5342" spans="1:17" hidden="1" x14ac:dyDescent="0.25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 s="3">
        <v>16000000</v>
      </c>
      <c r="M5342" s="3">
        <v>50007546</v>
      </c>
      <c r="N5342" t="s">
        <v>15781</v>
      </c>
      <c r="O5342">
        <v>114</v>
      </c>
      <c r="P5342">
        <f>_xlfn.XLOOKUP(D:D,CPI_Index!E:E,CPI_Index!B:B)</f>
        <v>215.3</v>
      </c>
      <c r="Q5342" s="11">
        <f>M5342*(CPI_Index!$B$112/Movies!P5342)</f>
        <v>70772407.181607053</v>
      </c>
    </row>
    <row r="5343" spans="1:17" hidden="1" x14ac:dyDescent="0.25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 s="3">
        <v>3000000</v>
      </c>
      <c r="M5343" s="3">
        <v>3982459</v>
      </c>
      <c r="N5343" t="s">
        <v>9439</v>
      </c>
      <c r="O5343">
        <v>92</v>
      </c>
      <c r="P5343">
        <f>_xlfn.XLOOKUP(D:D,CPI_Index!E:E,CPI_Index!B:B)</f>
        <v>215.3</v>
      </c>
      <c r="Q5343" s="11">
        <f>M5343*(CPI_Index!$B$112/Movies!P5343)</f>
        <v>5636113.5963771483</v>
      </c>
    </row>
    <row r="5344" spans="1:17" hidden="1" x14ac:dyDescent="0.25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 s="3">
        <v>20000000</v>
      </c>
      <c r="M5344" s="3">
        <v>51699984</v>
      </c>
      <c r="N5344" t="s">
        <v>15785</v>
      </c>
      <c r="O5344">
        <v>104</v>
      </c>
      <c r="P5344">
        <f>_xlfn.XLOOKUP(D:D,CPI_Index!E:E,CPI_Index!B:B)</f>
        <v>215.3</v>
      </c>
      <c r="Q5344" s="11">
        <f>M5344*(CPI_Index!$B$112/Movies!P5344)</f>
        <v>73167603.923827216</v>
      </c>
    </row>
    <row r="5345" spans="1:17" hidden="1" x14ac:dyDescent="0.25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 s="3">
        <v>80000000</v>
      </c>
      <c r="M5345" s="3">
        <v>212874864</v>
      </c>
      <c r="N5345" t="s">
        <v>1724</v>
      </c>
      <c r="O5345">
        <v>99</v>
      </c>
      <c r="P5345">
        <f>_xlfn.XLOOKUP(D:D,CPI_Index!E:E,CPI_Index!B:B)</f>
        <v>215.3</v>
      </c>
      <c r="Q5345" s="11">
        <f>M5345*(CPI_Index!$B$112/Movies!P5345)</f>
        <v>301267863.72875059</v>
      </c>
    </row>
    <row r="5346" spans="1:17" hidden="1" x14ac:dyDescent="0.25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 s="3">
        <v>105000000</v>
      </c>
      <c r="M5346" s="3">
        <v>269784201</v>
      </c>
      <c r="N5346" t="s">
        <v>23</v>
      </c>
      <c r="O5346">
        <v>109</v>
      </c>
      <c r="P5346">
        <f>_xlfn.XLOOKUP(D:D,CPI_Index!E:E,CPI_Index!B:B)</f>
        <v>215.3</v>
      </c>
      <c r="Q5346" s="11">
        <f>M5346*(CPI_Index!$B$112/Movies!P5346)</f>
        <v>381807924.0348351</v>
      </c>
    </row>
    <row r="5347" spans="1:17" hidden="1" x14ac:dyDescent="0.25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 s="3">
        <v>15000000</v>
      </c>
      <c r="M5347" s="3">
        <v>3534313</v>
      </c>
      <c r="N5347" t="s">
        <v>9988</v>
      </c>
      <c r="O5347">
        <v>100</v>
      </c>
      <c r="P5347">
        <f>_xlfn.XLOOKUP(D:D,CPI_Index!E:E,CPI_Index!B:B)</f>
        <v>215.3</v>
      </c>
      <c r="Q5347" s="11">
        <f>M5347*(CPI_Index!$B$112/Movies!P5347)</f>
        <v>5001881.8908499768</v>
      </c>
    </row>
    <row r="5348" spans="1:17" hidden="1" x14ac:dyDescent="0.25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 s="3">
        <v>40000000</v>
      </c>
      <c r="M5348" s="3">
        <v>49944325</v>
      </c>
      <c r="N5348" t="s">
        <v>44</v>
      </c>
      <c r="O5348">
        <v>110</v>
      </c>
      <c r="P5348">
        <f>_xlfn.XLOOKUP(D:D,CPI_Index!E:E,CPI_Index!B:B)</f>
        <v>215.3</v>
      </c>
      <c r="Q5348" s="11">
        <f>M5348*(CPI_Index!$B$112/Movies!P5348)</f>
        <v>70682934.637714818</v>
      </c>
    </row>
    <row r="5349" spans="1:17" hidden="1" x14ac:dyDescent="0.25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 s="3">
        <v>40000000</v>
      </c>
      <c r="M5349" s="3">
        <v>106407672</v>
      </c>
      <c r="N5349" t="s">
        <v>31</v>
      </c>
      <c r="O5349">
        <v>101</v>
      </c>
      <c r="P5349">
        <f>_xlfn.XLOOKUP(D:D,CPI_Index!E:E,CPI_Index!B:B)</f>
        <v>215.3</v>
      </c>
      <c r="Q5349" s="11">
        <f>M5349*(CPI_Index!$B$112/Movies!P5349)</f>
        <v>150591814.48397586</v>
      </c>
    </row>
    <row r="5350" spans="1:17" hidden="1" x14ac:dyDescent="0.25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 s="3">
        <v>35000000</v>
      </c>
      <c r="M5350" s="3">
        <v>219375562</v>
      </c>
      <c r="N5350" t="s">
        <v>180</v>
      </c>
      <c r="O5350">
        <v>99</v>
      </c>
      <c r="P5350">
        <f>_xlfn.XLOOKUP(D:D,CPI_Index!E:E,CPI_Index!B:B)</f>
        <v>215.3</v>
      </c>
      <c r="Q5350" s="11">
        <f>M5350*(CPI_Index!$B$112/Movies!P5350)</f>
        <v>310467876.17928469</v>
      </c>
    </row>
    <row r="5351" spans="1:17" hidden="1" x14ac:dyDescent="0.25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 s="3">
        <v>20000000</v>
      </c>
      <c r="M5351" s="3">
        <v>5530764</v>
      </c>
      <c r="N5351" t="s">
        <v>13593</v>
      </c>
      <c r="O5351">
        <v>114</v>
      </c>
      <c r="P5351">
        <f>_xlfn.XLOOKUP(D:D,CPI_Index!E:E,CPI_Index!B:B)</f>
        <v>215.3</v>
      </c>
      <c r="Q5351" s="11">
        <f>M5351*(CPI_Index!$B$112/Movies!P5351)</f>
        <v>7827328.3362749647</v>
      </c>
    </row>
    <row r="5352" spans="1:17" hidden="1" x14ac:dyDescent="0.25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 s="3">
        <v>60000000</v>
      </c>
      <c r="M5352" s="3">
        <v>62803180</v>
      </c>
      <c r="N5352" t="s">
        <v>2026</v>
      </c>
      <c r="O5352">
        <v>106</v>
      </c>
      <c r="P5352">
        <f>_xlfn.XLOOKUP(D:D,CPI_Index!E:E,CPI_Index!B:B)</f>
        <v>215.3</v>
      </c>
      <c r="Q5352" s="11">
        <f>M5352*(CPI_Index!$B$112/Movies!P5352)</f>
        <v>88881230.589874595</v>
      </c>
    </row>
    <row r="5353" spans="1:17" hidden="1" x14ac:dyDescent="0.25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 s="3">
        <v>20000000</v>
      </c>
      <c r="M5353" s="3">
        <v>27712362</v>
      </c>
      <c r="N5353" t="s">
        <v>2026</v>
      </c>
      <c r="O5353">
        <v>115</v>
      </c>
      <c r="P5353">
        <f>_xlfn.XLOOKUP(D:D,CPI_Index!E:E,CPI_Index!B:B)</f>
        <v>215.3</v>
      </c>
      <c r="Q5353" s="11">
        <f>M5353*(CPI_Index!$B$112/Movies!P5353)</f>
        <v>39219492.34277752</v>
      </c>
    </row>
    <row r="5354" spans="1:17" hidden="1" x14ac:dyDescent="0.25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 s="3">
        <v>40000000</v>
      </c>
      <c r="M5354" s="3">
        <v>152039882</v>
      </c>
      <c r="N5354" t="s">
        <v>31</v>
      </c>
      <c r="O5354">
        <v>90</v>
      </c>
      <c r="P5354">
        <f>_xlfn.XLOOKUP(D:D,CPI_Index!E:E,CPI_Index!B:B)</f>
        <v>215.3</v>
      </c>
      <c r="Q5354" s="11">
        <f>M5354*(CPI_Index!$B$112/Movies!P5354)</f>
        <v>215172094.96237808</v>
      </c>
    </row>
    <row r="5355" spans="1:17" hidden="1" x14ac:dyDescent="0.25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 s="3">
        <v>25100000</v>
      </c>
      <c r="M5355" s="3">
        <v>29560587</v>
      </c>
      <c r="N5355" t="s">
        <v>14702</v>
      </c>
      <c r="O5355">
        <v>129</v>
      </c>
      <c r="P5355">
        <f>_xlfn.XLOOKUP(D:D,CPI_Index!E:E,CPI_Index!B:B)</f>
        <v>215.3</v>
      </c>
      <c r="Q5355" s="11">
        <f>M5355*(CPI_Index!$B$112/Movies!P5355)</f>
        <v>41835164.230840683</v>
      </c>
    </row>
    <row r="5356" spans="1:17" hidden="1" x14ac:dyDescent="0.25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 s="3">
        <v>1596232</v>
      </c>
      <c r="N5356" t="s">
        <v>15815</v>
      </c>
      <c r="O5356">
        <v>91</v>
      </c>
      <c r="P5356">
        <f>_xlfn.XLOOKUP(D:D,CPI_Index!E:E,CPI_Index!B:B)</f>
        <v>215.3</v>
      </c>
      <c r="Q5356" s="11">
        <f>M5356*(CPI_Index!$B$112/Movies!P5356)</f>
        <v>2259042.686483976</v>
      </c>
    </row>
    <row r="5357" spans="1:17" hidden="1" x14ac:dyDescent="0.25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 s="3">
        <v>35000000</v>
      </c>
      <c r="M5357" s="3">
        <v>52933513</v>
      </c>
      <c r="N5357" t="s">
        <v>10875</v>
      </c>
      <c r="O5357">
        <v>101</v>
      </c>
      <c r="P5357">
        <f>_xlfn.XLOOKUP(D:D,CPI_Index!E:E,CPI_Index!B:B)</f>
        <v>215.3</v>
      </c>
      <c r="Q5357" s="11">
        <f>M5357*(CPI_Index!$B$112/Movies!P5357)</f>
        <v>74913336.79098931</v>
      </c>
    </row>
    <row r="5358" spans="1:17" hidden="1" x14ac:dyDescent="0.25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 s="3">
        <v>129710514</v>
      </c>
      <c r="N5358" t="s">
        <v>15820</v>
      </c>
      <c r="O5358">
        <v>148</v>
      </c>
      <c r="P5358">
        <f>_xlfn.XLOOKUP(D:D,CPI_Index!E:E,CPI_Index!B:B)</f>
        <v>215.3</v>
      </c>
      <c r="Q5358" s="11">
        <f>M5358*(CPI_Index!$B$112/Movies!P5358)</f>
        <v>183570801.74547142</v>
      </c>
    </row>
    <row r="5359" spans="1:17" hidden="1" x14ac:dyDescent="0.25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 s="3">
        <v>8000000</v>
      </c>
      <c r="M5359" s="3">
        <v>16580250</v>
      </c>
      <c r="N5359" t="s">
        <v>15824</v>
      </c>
      <c r="O5359">
        <v>91</v>
      </c>
      <c r="P5359">
        <f>_xlfn.XLOOKUP(D:D,CPI_Index!E:E,CPI_Index!B:B)</f>
        <v>215.3</v>
      </c>
      <c r="Q5359" s="11">
        <f>M5359*(CPI_Index!$B$112/Movies!P5359)</f>
        <v>23464942.754296329</v>
      </c>
    </row>
    <row r="5360" spans="1:17" hidden="1" x14ac:dyDescent="0.25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 s="3">
        <v>28000000</v>
      </c>
      <c r="M5360" s="3">
        <v>19152009</v>
      </c>
      <c r="N5360" t="s">
        <v>15827</v>
      </c>
      <c r="O5360">
        <v>110</v>
      </c>
      <c r="P5360">
        <f>_xlfn.XLOOKUP(D:D,CPI_Index!E:E,CPI_Index!B:B)</f>
        <v>215.3</v>
      </c>
      <c r="Q5360" s="11">
        <f>M5360*(CPI_Index!$B$112/Movies!P5360)</f>
        <v>27104584.961913608</v>
      </c>
    </row>
    <row r="5361" spans="1:17" hidden="1" x14ac:dyDescent="0.25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 s="3">
        <v>30000000</v>
      </c>
      <c r="M5361" s="3">
        <v>108979549</v>
      </c>
      <c r="N5361" t="s">
        <v>12251</v>
      </c>
      <c r="O5361">
        <v>104</v>
      </c>
      <c r="P5361">
        <f>_xlfn.XLOOKUP(D:D,CPI_Index!E:E,CPI_Index!B:B)</f>
        <v>215.3</v>
      </c>
      <c r="Q5361" s="11">
        <f>M5361*(CPI_Index!$B$112/Movies!P5361)</f>
        <v>154231623.68927079</v>
      </c>
    </row>
    <row r="5362" spans="1:17" hidden="1" x14ac:dyDescent="0.25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 s="3">
        <v>20000000</v>
      </c>
      <c r="M5362" s="3">
        <v>57197876</v>
      </c>
      <c r="N5362" t="s">
        <v>10875</v>
      </c>
      <c r="O5362">
        <v>88</v>
      </c>
      <c r="P5362">
        <f>_xlfn.XLOOKUP(D:D,CPI_Index!E:E,CPI_Index!B:B)</f>
        <v>215.3</v>
      </c>
      <c r="Q5362" s="11">
        <f>M5362*(CPI_Index!$B$112/Movies!P5362)</f>
        <v>80948410.669763118</v>
      </c>
    </row>
    <row r="5363" spans="1:17" hidden="1" x14ac:dyDescent="0.25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 s="3">
        <v>11000000</v>
      </c>
      <c r="M5363" s="3">
        <v>252909177</v>
      </c>
      <c r="N5363" t="s">
        <v>1724</v>
      </c>
      <c r="O5363">
        <v>112</v>
      </c>
      <c r="P5363">
        <f>_xlfn.XLOOKUP(D:D,CPI_Index!E:E,CPI_Index!B:B)</f>
        <v>215.3</v>
      </c>
      <c r="Q5363" s="11">
        <f>M5363*(CPI_Index!$B$112/Movies!P5363)</f>
        <v>357925806.9294008</v>
      </c>
    </row>
    <row r="5364" spans="1:17" hidden="1" x14ac:dyDescent="0.25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 s="3">
        <v>16937968</v>
      </c>
      <c r="N5364" t="s">
        <v>15838</v>
      </c>
      <c r="O5364">
        <v>113</v>
      </c>
      <c r="P5364">
        <f>_xlfn.XLOOKUP(D:D,CPI_Index!E:E,CPI_Index!B:B)</f>
        <v>215.3</v>
      </c>
      <c r="Q5364" s="11">
        <f>M5364*(CPI_Index!$B$112/Movies!P5364)</f>
        <v>23971197.629354388</v>
      </c>
    </row>
    <row r="5365" spans="1:17" hidden="1" x14ac:dyDescent="0.25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 s="3">
        <v>60000000</v>
      </c>
      <c r="M5365" s="3">
        <v>79498846</v>
      </c>
      <c r="N5365" t="s">
        <v>14971</v>
      </c>
      <c r="O5365">
        <v>101</v>
      </c>
      <c r="P5365">
        <f>_xlfn.XLOOKUP(D:D,CPI_Index!E:E,CPI_Index!B:B)</f>
        <v>215.3</v>
      </c>
      <c r="Q5365" s="11">
        <f>M5365*(CPI_Index!$B$112/Movies!P5365)</f>
        <v>112509514.05573618</v>
      </c>
    </row>
    <row r="5366" spans="1:17" hidden="1" x14ac:dyDescent="0.25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 s="3">
        <v>58000000</v>
      </c>
      <c r="M5366" s="3">
        <v>41319039</v>
      </c>
      <c r="N5366" t="s">
        <v>61</v>
      </c>
      <c r="O5366">
        <v>114</v>
      </c>
      <c r="P5366">
        <f>_xlfn.XLOOKUP(D:D,CPI_Index!E:E,CPI_Index!B:B)</f>
        <v>215.3</v>
      </c>
      <c r="Q5366" s="11">
        <f>M5366*(CPI_Index!$B$112/Movies!P5366)</f>
        <v>58476131.831398048</v>
      </c>
    </row>
    <row r="5367" spans="1:17" hidden="1" x14ac:dyDescent="0.25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 s="3">
        <v>30000000</v>
      </c>
      <c r="M5367" s="3">
        <v>85897593</v>
      </c>
      <c r="N5367" t="s">
        <v>8625</v>
      </c>
      <c r="O5367">
        <v>87</v>
      </c>
      <c r="P5367">
        <f>_xlfn.XLOOKUP(D:D,CPI_Index!E:E,CPI_Index!B:B)</f>
        <v>215.3</v>
      </c>
      <c r="Q5367" s="11">
        <f>M5367*(CPI_Index!$B$112/Movies!P5367)</f>
        <v>121565241.92800742</v>
      </c>
    </row>
    <row r="5368" spans="1:17" hidden="1" x14ac:dyDescent="0.25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 s="3">
        <v>8500000</v>
      </c>
      <c r="M5368" s="3">
        <v>68282844</v>
      </c>
      <c r="N5368" t="s">
        <v>15848</v>
      </c>
      <c r="O5368">
        <v>98</v>
      </c>
      <c r="P5368">
        <f>_xlfn.XLOOKUP(D:D,CPI_Index!E:E,CPI_Index!B:B)</f>
        <v>215.3</v>
      </c>
      <c r="Q5368" s="11">
        <f>M5368*(CPI_Index!$B$112/Movies!P5368)</f>
        <v>96636240.440315843</v>
      </c>
    </row>
    <row r="5369" spans="1:17" hidden="1" x14ac:dyDescent="0.25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 s="3">
        <v>35000000</v>
      </c>
      <c r="M5369" s="3">
        <v>78094714</v>
      </c>
      <c r="N5369" t="s">
        <v>8625</v>
      </c>
      <c r="O5369">
        <v>110</v>
      </c>
      <c r="P5369">
        <f>_xlfn.XLOOKUP(D:D,CPI_Index!E:E,CPI_Index!B:B)</f>
        <v>215.3</v>
      </c>
      <c r="Q5369" s="11">
        <f>M5369*(CPI_Index!$B$112/Movies!P5369)</f>
        <v>110522337.92754295</v>
      </c>
    </row>
    <row r="5370" spans="1:17" hidden="1" x14ac:dyDescent="0.25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 s="3">
        <v>12000000</v>
      </c>
      <c r="M5370" s="3">
        <v>43495888</v>
      </c>
      <c r="N5370" t="s">
        <v>2026</v>
      </c>
      <c r="O5370">
        <v>114</v>
      </c>
      <c r="P5370">
        <f>_xlfn.XLOOKUP(D:D,CPI_Index!E:E,CPI_Index!B:B)</f>
        <v>215.3</v>
      </c>
      <c r="Q5370" s="11">
        <f>M5370*(CPI_Index!$B$112/Movies!P5370)</f>
        <v>61556883.760334417</v>
      </c>
    </row>
    <row r="5371" spans="1:17" hidden="1" x14ac:dyDescent="0.25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 s="3">
        <v>30000000</v>
      </c>
      <c r="M5371" s="3">
        <v>64444713</v>
      </c>
      <c r="N5371" t="s">
        <v>15855</v>
      </c>
      <c r="O5371">
        <v>99</v>
      </c>
      <c r="P5371">
        <f>_xlfn.XLOOKUP(D:D,CPI_Index!E:E,CPI_Index!B:B)</f>
        <v>215.3</v>
      </c>
      <c r="Q5371" s="11">
        <f>M5371*(CPI_Index!$B$112/Movies!P5371)</f>
        <v>91204384.81699954</v>
      </c>
    </row>
    <row r="5372" spans="1:17" hidden="1" x14ac:dyDescent="0.25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 s="3">
        <v>37000000</v>
      </c>
      <c r="M5372" s="3">
        <v>100104565</v>
      </c>
      <c r="N5372" t="s">
        <v>15085</v>
      </c>
      <c r="O5372">
        <v>96</v>
      </c>
      <c r="P5372">
        <f>_xlfn.XLOOKUP(D:D,CPI_Index!E:E,CPI_Index!B:B)</f>
        <v>215.3</v>
      </c>
      <c r="Q5372" s="11">
        <f>M5372*(CPI_Index!$B$112/Movies!P5372)</f>
        <v>141671439.64468184</v>
      </c>
    </row>
    <row r="5373" spans="1:17" hidden="1" x14ac:dyDescent="0.25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 s="3">
        <v>55000000</v>
      </c>
      <c r="M5373" s="3">
        <v>17929684</v>
      </c>
      <c r="N5373" t="s">
        <v>15860</v>
      </c>
      <c r="O5373">
        <v>90</v>
      </c>
      <c r="P5373">
        <f>_xlfn.XLOOKUP(D:D,CPI_Index!E:E,CPI_Index!B:B)</f>
        <v>215.3</v>
      </c>
      <c r="Q5373" s="11">
        <f>M5373*(CPI_Index!$B$112/Movies!P5373)</f>
        <v>25374708.382721782</v>
      </c>
    </row>
    <row r="5374" spans="1:17" hidden="1" x14ac:dyDescent="0.25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 s="3">
        <v>12000000</v>
      </c>
      <c r="M5374" s="3">
        <v>41319906</v>
      </c>
      <c r="N5374" t="s">
        <v>10875</v>
      </c>
      <c r="O5374">
        <v>89</v>
      </c>
      <c r="P5374">
        <f>_xlfn.XLOOKUP(D:D,CPI_Index!E:E,CPI_Index!B:B)</f>
        <v>215.3</v>
      </c>
      <c r="Q5374" s="11">
        <f>M5374*(CPI_Index!$B$112/Movies!P5374)</f>
        <v>58477358.839758478</v>
      </c>
    </row>
    <row r="5375" spans="1:17" hidden="1" x14ac:dyDescent="0.25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 s="3">
        <v>45000000</v>
      </c>
      <c r="M5375" s="3">
        <v>42487390</v>
      </c>
      <c r="N5375" t="s">
        <v>6732</v>
      </c>
      <c r="O5375">
        <v>99</v>
      </c>
      <c r="P5375">
        <f>_xlfn.XLOOKUP(D:D,CPI_Index!E:E,CPI_Index!B:B)</f>
        <v>215.3</v>
      </c>
      <c r="Q5375" s="11">
        <f>M5375*(CPI_Index!$B$112/Movies!P5375)</f>
        <v>60129622.540640965</v>
      </c>
    </row>
    <row r="5376" spans="1:17" hidden="1" x14ac:dyDescent="0.25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 s="3">
        <v>30000000</v>
      </c>
      <c r="M5376" s="3">
        <v>84375346</v>
      </c>
      <c r="N5376" t="s">
        <v>23</v>
      </c>
      <c r="O5376">
        <v>97</v>
      </c>
      <c r="P5376">
        <f>_xlfn.XLOOKUP(D:D,CPI_Index!E:E,CPI_Index!B:B)</f>
        <v>215.3</v>
      </c>
      <c r="Q5376" s="11">
        <f>M5376*(CPI_Index!$B$112/Movies!P5376)</f>
        <v>119410905.37018114</v>
      </c>
    </row>
    <row r="5377" spans="1:17" hidden="1" x14ac:dyDescent="0.25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 s="3">
        <v>80000000</v>
      </c>
      <c r="M5377" s="3">
        <v>164112721</v>
      </c>
      <c r="N5377" t="s">
        <v>2026</v>
      </c>
      <c r="O5377">
        <v>88</v>
      </c>
      <c r="P5377">
        <f>_xlfn.XLOOKUP(D:D,CPI_Index!E:E,CPI_Index!B:B)</f>
        <v>215.3</v>
      </c>
      <c r="Q5377" s="11">
        <f>M5377*(CPI_Index!$B$112/Movies!P5377)</f>
        <v>232257993.90942869</v>
      </c>
    </row>
    <row r="5378" spans="1:17" hidden="1" x14ac:dyDescent="0.25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 s="3">
        <v>27000000</v>
      </c>
      <c r="M5378" s="3">
        <v>44352417</v>
      </c>
      <c r="N5378" t="s">
        <v>11128</v>
      </c>
      <c r="O5378">
        <v>119</v>
      </c>
      <c r="P5378">
        <f>_xlfn.XLOOKUP(D:D,CPI_Index!E:E,CPI_Index!B:B)</f>
        <v>215.3</v>
      </c>
      <c r="Q5378" s="11">
        <f>M5378*(CPI_Index!$B$112/Movies!P5378)</f>
        <v>62769073.199721314</v>
      </c>
    </row>
    <row r="5379" spans="1:17" hidden="1" x14ac:dyDescent="0.25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 s="3">
        <v>30000000</v>
      </c>
      <c r="M5379" s="3">
        <v>31200557</v>
      </c>
      <c r="N5379" t="s">
        <v>2026</v>
      </c>
      <c r="O5379">
        <v>130</v>
      </c>
      <c r="P5379">
        <f>_xlfn.XLOOKUP(D:D,CPI_Index!E:E,CPI_Index!B:B)</f>
        <v>215.3</v>
      </c>
      <c r="Q5379" s="11">
        <f>M5379*(CPI_Index!$B$112/Movies!P5379)</f>
        <v>44156106.446353927</v>
      </c>
    </row>
    <row r="5380" spans="1:17" hidden="1" x14ac:dyDescent="0.25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 s="3">
        <v>25000000</v>
      </c>
      <c r="M5380" s="3">
        <v>19844979</v>
      </c>
      <c r="N5380" t="s">
        <v>10360</v>
      </c>
      <c r="O5380">
        <v>121</v>
      </c>
      <c r="P5380">
        <f>_xlfn.XLOOKUP(D:D,CPI_Index!E:E,CPI_Index!B:B)</f>
        <v>215.3</v>
      </c>
      <c r="Q5380" s="11">
        <f>M5380*(CPI_Index!$B$112/Movies!P5380)</f>
        <v>28085300.052484903</v>
      </c>
    </row>
    <row r="5381" spans="1:17" hidden="1" x14ac:dyDescent="0.25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 s="3">
        <v>35000000</v>
      </c>
      <c r="M5381" s="3">
        <v>34209066</v>
      </c>
      <c r="N5381" t="s">
        <v>15612</v>
      </c>
      <c r="O5381">
        <v>134</v>
      </c>
      <c r="P5381">
        <f>_xlfn.XLOOKUP(D:D,CPI_Index!E:E,CPI_Index!B:B)</f>
        <v>215.3</v>
      </c>
      <c r="Q5381" s="11">
        <f>M5381*(CPI_Index!$B$112/Movies!P5381)</f>
        <v>48413852.346493267</v>
      </c>
    </row>
    <row r="5382" spans="1:17" hidden="1" x14ac:dyDescent="0.25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 s="3">
        <v>4297711</v>
      </c>
      <c r="N5382" t="s">
        <v>6564</v>
      </c>
      <c r="O5382">
        <v>110</v>
      </c>
      <c r="P5382">
        <f>_xlfn.XLOOKUP(D:D,CPI_Index!E:E,CPI_Index!B:B)</f>
        <v>215.3</v>
      </c>
      <c r="Q5382" s="11">
        <f>M5382*(CPI_Index!$B$112/Movies!P5382)</f>
        <v>6082269.1207617279</v>
      </c>
    </row>
    <row r="5383" spans="1:17" hidden="1" x14ac:dyDescent="0.25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 s="3">
        <v>40945</v>
      </c>
      <c r="N5383" t="s">
        <v>15886</v>
      </c>
      <c r="O5383">
        <v>82</v>
      </c>
      <c r="P5383">
        <f>_xlfn.XLOOKUP(D:D,CPI_Index!E:E,CPI_Index!B:B)</f>
        <v>215.3</v>
      </c>
      <c r="Q5383" s="11">
        <f>M5383*(CPI_Index!$B$112/Movies!P5383)</f>
        <v>57946.778913144452</v>
      </c>
    </row>
    <row r="5384" spans="1:17" hidden="1" x14ac:dyDescent="0.25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 s="3">
        <v>20000000</v>
      </c>
      <c r="M5384" s="3">
        <v>6964734</v>
      </c>
      <c r="N5384" t="s">
        <v>15888</v>
      </c>
      <c r="O5384">
        <v>87</v>
      </c>
      <c r="P5384">
        <f>_xlfn.XLOOKUP(D:D,CPI_Index!E:E,CPI_Index!B:B)</f>
        <v>215.3</v>
      </c>
      <c r="Q5384" s="11">
        <f>M5384*(CPI_Index!$B$112/Movies!P5384)</f>
        <v>9856732.233163029</v>
      </c>
    </row>
    <row r="5385" spans="1:17" hidden="1" x14ac:dyDescent="0.25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 s="3">
        <v>25000000</v>
      </c>
      <c r="M5385" s="3">
        <v>27426335</v>
      </c>
      <c r="N5385" t="s">
        <v>61</v>
      </c>
      <c r="O5385">
        <v>122</v>
      </c>
      <c r="P5385">
        <f>_xlfn.XLOOKUP(D:D,CPI_Index!E:E,CPI_Index!B:B)</f>
        <v>215.3</v>
      </c>
      <c r="Q5385" s="11">
        <f>M5385*(CPI_Index!$B$112/Movies!P5385)</f>
        <v>38814697.048304692</v>
      </c>
    </row>
    <row r="5386" spans="1:17" hidden="1" x14ac:dyDescent="0.25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 s="3">
        <v>34861529</v>
      </c>
      <c r="N5386" t="s">
        <v>2838</v>
      </c>
      <c r="O5386">
        <v>137</v>
      </c>
      <c r="P5386">
        <f>_xlfn.XLOOKUP(D:D,CPI_Index!E:E,CPI_Index!B:B)</f>
        <v>215.3</v>
      </c>
      <c r="Q5386" s="11">
        <f>M5386*(CPI_Index!$B$112/Movies!P5386)</f>
        <v>49337240.530887134</v>
      </c>
    </row>
    <row r="5387" spans="1:17" hidden="1" x14ac:dyDescent="0.25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 s="3">
        <v>25000000</v>
      </c>
      <c r="M5387" s="3">
        <v>11212953</v>
      </c>
      <c r="N5387" t="s">
        <v>44</v>
      </c>
      <c r="O5387">
        <v>112</v>
      </c>
      <c r="P5387">
        <f>_xlfn.XLOOKUP(D:D,CPI_Index!E:E,CPI_Index!B:B)</f>
        <v>215.3</v>
      </c>
      <c r="Q5387" s="11">
        <f>M5387*(CPI_Index!$B$112/Movies!P5387)</f>
        <v>15868958.56525778</v>
      </c>
    </row>
    <row r="5388" spans="1:17" hidden="1" x14ac:dyDescent="0.25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 s="3">
        <v>9800000</v>
      </c>
      <c r="M5388" s="3">
        <v>16303643</v>
      </c>
      <c r="N5388" t="s">
        <v>15452</v>
      </c>
      <c r="O5388">
        <v>110</v>
      </c>
      <c r="P5388">
        <f>_xlfn.XLOOKUP(D:D,CPI_Index!E:E,CPI_Index!B:B)</f>
        <v>215.3</v>
      </c>
      <c r="Q5388" s="11">
        <f>M5388*(CPI_Index!$B$112/Movies!P5388)</f>
        <v>23073478.9693451</v>
      </c>
    </row>
    <row r="5389" spans="1:17" hidden="1" x14ac:dyDescent="0.25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 s="3">
        <v>70000000</v>
      </c>
      <c r="M5389" s="3">
        <v>72109200</v>
      </c>
      <c r="N5389" t="s">
        <v>419</v>
      </c>
      <c r="O5389">
        <v>90</v>
      </c>
      <c r="P5389">
        <f>_xlfn.XLOOKUP(D:D,CPI_Index!E:E,CPI_Index!B:B)</f>
        <v>215.3</v>
      </c>
      <c r="Q5389" s="11">
        <f>M5389*(CPI_Index!$B$112/Movies!P5389)</f>
        <v>102051431.67673014</v>
      </c>
    </row>
    <row r="5390" spans="1:17" hidden="1" x14ac:dyDescent="0.25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 s="3">
        <v>3179014</v>
      </c>
      <c r="N5390" t="s">
        <v>15904</v>
      </c>
      <c r="O5390">
        <v>110</v>
      </c>
      <c r="P5390">
        <f>_xlfn.XLOOKUP(D:D,CPI_Index!E:E,CPI_Index!B:B)</f>
        <v>215.3</v>
      </c>
      <c r="Q5390" s="11">
        <f>M5390*(CPI_Index!$B$112/Movies!P5390)</f>
        <v>4499050.4681839291</v>
      </c>
    </row>
    <row r="5391" spans="1:17" hidden="1" x14ac:dyDescent="0.25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 s="3">
        <v>2961647</v>
      </c>
      <c r="N5391" t="s">
        <v>13868</v>
      </c>
      <c r="O5391">
        <v>95</v>
      </c>
      <c r="P5391">
        <f>_xlfn.XLOOKUP(D:D,CPI_Index!E:E,CPI_Index!B:B)</f>
        <v>215.3</v>
      </c>
      <c r="Q5391" s="11">
        <f>M5391*(CPI_Index!$B$112/Movies!P5391)</f>
        <v>4191425.1783557828</v>
      </c>
    </row>
    <row r="5392" spans="1:17" hidden="1" x14ac:dyDescent="0.25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 s="3">
        <v>10000000</v>
      </c>
      <c r="M5392" s="3">
        <v>44261209</v>
      </c>
      <c r="N5392" t="s">
        <v>15910</v>
      </c>
      <c r="O5392">
        <v>130</v>
      </c>
      <c r="P5392">
        <f>_xlfn.XLOOKUP(D:D,CPI_Index!E:E,CPI_Index!B:B)</f>
        <v>215.3</v>
      </c>
      <c r="Q5392" s="11">
        <f>M5392*(CPI_Index!$B$112/Movies!P5392)</f>
        <v>62639992.486298189</v>
      </c>
    </row>
    <row r="5393" spans="1:17" hidden="1" x14ac:dyDescent="0.25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 s="3">
        <v>25000000</v>
      </c>
      <c r="M5393" s="3">
        <v>5798974</v>
      </c>
      <c r="N5393" t="s">
        <v>2100</v>
      </c>
      <c r="O5393">
        <v>93</v>
      </c>
      <c r="P5393">
        <f>_xlfn.XLOOKUP(D:D,CPI_Index!E:E,CPI_Index!B:B)</f>
        <v>215.3</v>
      </c>
      <c r="Q5393" s="11">
        <f>M5393*(CPI_Index!$B$112/Movies!P5393)</f>
        <v>8206908.3966558287</v>
      </c>
    </row>
    <row r="5394" spans="1:17" hidden="1" x14ac:dyDescent="0.25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 s="3">
        <v>8000000</v>
      </c>
      <c r="M5394" s="3">
        <v>48555306</v>
      </c>
      <c r="N5394" t="s">
        <v>8625</v>
      </c>
      <c r="O5394">
        <v>85</v>
      </c>
      <c r="P5394">
        <f>_xlfn.XLOOKUP(D:D,CPI_Index!E:E,CPI_Index!B:B)</f>
        <v>215.3</v>
      </c>
      <c r="Q5394" s="11">
        <f>M5394*(CPI_Index!$B$112/Movies!P5394)</f>
        <v>68717146.949372962</v>
      </c>
    </row>
    <row r="5395" spans="1:17" hidden="1" x14ac:dyDescent="0.25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 s="3">
        <v>25000000</v>
      </c>
      <c r="M5395" s="3">
        <v>18024545</v>
      </c>
      <c r="N5395" t="s">
        <v>15921</v>
      </c>
      <c r="O5395">
        <v>107</v>
      </c>
      <c r="P5395">
        <f>_xlfn.XLOOKUP(D:D,CPI_Index!E:E,CPI_Index!B:B)</f>
        <v>215.3</v>
      </c>
      <c r="Q5395" s="11">
        <f>M5395*(CPI_Index!$B$112/Movies!P5395)</f>
        <v>25508958.947979562</v>
      </c>
    </row>
    <row r="5396" spans="1:17" hidden="1" x14ac:dyDescent="0.25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 s="3">
        <v>38316584</v>
      </c>
      <c r="N5396" t="s">
        <v>15926</v>
      </c>
      <c r="O5396">
        <v>186</v>
      </c>
      <c r="P5396">
        <f>_xlfn.XLOOKUP(D:D,CPI_Index!E:E,CPI_Index!B:B)</f>
        <v>215.3</v>
      </c>
      <c r="Q5396" s="11">
        <f>M5396*(CPI_Index!$B$112/Movies!P5396)</f>
        <v>54226953.761263356</v>
      </c>
    </row>
    <row r="5397" spans="1:17" hidden="1" x14ac:dyDescent="0.25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 s="3">
        <v>694422</v>
      </c>
      <c r="N5397" t="s">
        <v>15931</v>
      </c>
      <c r="O5397">
        <v>99</v>
      </c>
      <c r="P5397">
        <f>_xlfn.XLOOKUP(D:D,CPI_Index!E:E,CPI_Index!B:B)</f>
        <v>215.3</v>
      </c>
      <c r="Q5397" s="11">
        <f>M5397*(CPI_Index!$B$112/Movies!P5397)</f>
        <v>982770.01114723634</v>
      </c>
    </row>
    <row r="5398" spans="1:17" hidden="1" x14ac:dyDescent="0.25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 s="3">
        <v>12000000</v>
      </c>
      <c r="M5398" s="3">
        <v>58010320</v>
      </c>
      <c r="N5398" t="s">
        <v>14702</v>
      </c>
      <c r="O5398">
        <v>98</v>
      </c>
      <c r="P5398">
        <f>_xlfn.XLOOKUP(D:D,CPI_Index!E:E,CPI_Index!B:B)</f>
        <v>215.3</v>
      </c>
      <c r="Q5398" s="11">
        <f>M5398*(CPI_Index!$B$112/Movies!P5398)</f>
        <v>82098209.493729681</v>
      </c>
    </row>
    <row r="5399" spans="1:17" hidden="1" x14ac:dyDescent="0.25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 s="3">
        <v>62000000</v>
      </c>
      <c r="M5399" s="3">
        <v>40877556</v>
      </c>
      <c r="N5399" t="s">
        <v>44</v>
      </c>
      <c r="O5399">
        <v>87</v>
      </c>
      <c r="P5399">
        <f>_xlfn.XLOOKUP(D:D,CPI_Index!E:E,CPI_Index!B:B)</f>
        <v>215.3</v>
      </c>
      <c r="Q5399" s="11">
        <f>M5399*(CPI_Index!$B$112/Movies!P5399)</f>
        <v>57851329.833720386</v>
      </c>
    </row>
    <row r="5400" spans="1:17" hidden="1" x14ac:dyDescent="0.25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 s="3">
        <v>18000000</v>
      </c>
      <c r="M5400" s="3">
        <v>382174</v>
      </c>
      <c r="N5400" t="s">
        <v>15938</v>
      </c>
      <c r="O5400">
        <v>98</v>
      </c>
      <c r="P5400">
        <f>_xlfn.XLOOKUP(D:D,CPI_Index!E:E,CPI_Index!B:B)</f>
        <v>215.3</v>
      </c>
      <c r="Q5400" s="11">
        <f>M5400*(CPI_Index!$B$112/Movies!P5400)</f>
        <v>540865.85137018107</v>
      </c>
    </row>
    <row r="5401" spans="1:17" hidden="1" x14ac:dyDescent="0.25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 s="3">
        <v>30000000</v>
      </c>
      <c r="M5401" s="3">
        <v>69363381</v>
      </c>
      <c r="N5401" t="s">
        <v>180</v>
      </c>
      <c r="O5401">
        <v>104</v>
      </c>
      <c r="P5401">
        <f>_xlfn.XLOOKUP(D:D,CPI_Index!E:E,CPI_Index!B:B)</f>
        <v>215.3</v>
      </c>
      <c r="Q5401" s="11">
        <f>M5401*(CPI_Index!$B$112/Movies!P5401)</f>
        <v>98165453.742220148</v>
      </c>
    </row>
    <row r="5402" spans="1:17" hidden="1" x14ac:dyDescent="0.25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 s="3">
        <v>131856927</v>
      </c>
      <c r="N5402" t="s">
        <v>15943</v>
      </c>
      <c r="O5402">
        <v>116</v>
      </c>
      <c r="P5402">
        <f>_xlfn.XLOOKUP(D:D,CPI_Index!E:E,CPI_Index!B:B)</f>
        <v>215.3</v>
      </c>
      <c r="Q5402" s="11">
        <f>M5402*(CPI_Index!$B$112/Movies!P5402)</f>
        <v>186608479.5954482</v>
      </c>
    </row>
    <row r="5403" spans="1:17" hidden="1" x14ac:dyDescent="0.25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 s="3">
        <v>200000</v>
      </c>
      <c r="M5403" s="3">
        <v>1192995</v>
      </c>
      <c r="N5403" t="s">
        <v>15947</v>
      </c>
      <c r="O5403">
        <v>80</v>
      </c>
      <c r="P5403">
        <f>_xlfn.XLOOKUP(D:D,CPI_Index!E:E,CPI_Index!B:B)</f>
        <v>215.3</v>
      </c>
      <c r="Q5403" s="11">
        <f>M5403*(CPI_Index!$B$112/Movies!P5403)</f>
        <v>1688367.7496516488</v>
      </c>
    </row>
    <row r="5404" spans="1:17" hidden="1" x14ac:dyDescent="0.25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 s="3">
        <v>1194397</v>
      </c>
      <c r="N5404" t="s">
        <v>15952</v>
      </c>
      <c r="O5404">
        <v>112</v>
      </c>
      <c r="P5404">
        <f>_xlfn.XLOOKUP(D:D,CPI_Index!E:E,CPI_Index!B:B)</f>
        <v>215.3</v>
      </c>
      <c r="Q5404" s="11">
        <f>M5404*(CPI_Index!$B$112/Movies!P5404)</f>
        <v>1690351.9084997678</v>
      </c>
    </row>
    <row r="5405" spans="1:17" hidden="1" x14ac:dyDescent="0.25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 s="3">
        <v>20000000</v>
      </c>
      <c r="M5405" s="3">
        <v>45847751</v>
      </c>
      <c r="N5405" t="s">
        <v>11128</v>
      </c>
      <c r="O5405">
        <v>87</v>
      </c>
      <c r="P5405">
        <f>_xlfn.XLOOKUP(D:D,CPI_Index!E:E,CPI_Index!B:B)</f>
        <v>215.3</v>
      </c>
      <c r="Q5405" s="11">
        <f>M5405*(CPI_Index!$B$112/Movies!P5405)</f>
        <v>64885321.549930327</v>
      </c>
    </row>
    <row r="5406" spans="1:17" hidden="1" x14ac:dyDescent="0.25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 s="3">
        <v>15000000</v>
      </c>
      <c r="M5406" s="3">
        <v>5926410</v>
      </c>
      <c r="N5406" t="s">
        <v>15957</v>
      </c>
      <c r="O5406">
        <v>111</v>
      </c>
      <c r="P5406">
        <f>_xlfn.XLOOKUP(D:D,CPI_Index!E:E,CPI_Index!B:B)</f>
        <v>215.3</v>
      </c>
      <c r="Q5406" s="11">
        <f>M5406*(CPI_Index!$B$112/Movies!P5406)</f>
        <v>8387260.2275894098</v>
      </c>
    </row>
    <row r="5407" spans="1:17" hidden="1" x14ac:dyDescent="0.25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 s="3">
        <v>20000000</v>
      </c>
      <c r="M5407" s="3">
        <v>44655002</v>
      </c>
      <c r="N5407" t="s">
        <v>10875</v>
      </c>
      <c r="O5407">
        <v>110</v>
      </c>
      <c r="P5407">
        <f>_xlfn.XLOOKUP(D:D,CPI_Index!E:E,CPI_Index!B:B)</f>
        <v>215.3</v>
      </c>
      <c r="Q5407" s="11">
        <f>M5407*(CPI_Index!$B$112/Movies!P5407)</f>
        <v>63197301.947979562</v>
      </c>
    </row>
    <row r="5408" spans="1:17" hidden="1" x14ac:dyDescent="0.25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 s="3">
        <v>500000</v>
      </c>
      <c r="M5408" s="3">
        <v>33473297</v>
      </c>
      <c r="N5408" t="s">
        <v>12330</v>
      </c>
      <c r="O5408">
        <v>122</v>
      </c>
      <c r="P5408">
        <f>_xlfn.XLOOKUP(D:D,CPI_Index!E:E,CPI_Index!B:B)</f>
        <v>215.3</v>
      </c>
      <c r="Q5408" s="11">
        <f>M5408*(CPI_Index!$B$112/Movies!P5408)</f>
        <v>47372566.632141195</v>
      </c>
    </row>
    <row r="5409" spans="1:17" hidden="1" x14ac:dyDescent="0.25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 s="3">
        <v>22000000</v>
      </c>
      <c r="M5409" s="3">
        <v>27675014</v>
      </c>
      <c r="N5409" t="s">
        <v>15824</v>
      </c>
      <c r="O5409">
        <v>114</v>
      </c>
      <c r="P5409">
        <f>_xlfn.XLOOKUP(D:D,CPI_Index!E:E,CPI_Index!B:B)</f>
        <v>215.3</v>
      </c>
      <c r="Q5409" s="11">
        <f>M5409*(CPI_Index!$B$112/Movies!P5409)</f>
        <v>39166636.16256386</v>
      </c>
    </row>
    <row r="5410" spans="1:17" hidden="1" x14ac:dyDescent="0.25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 s="3">
        <v>20000000</v>
      </c>
      <c r="M5410" s="3">
        <v>41624687</v>
      </c>
      <c r="N5410" t="s">
        <v>14702</v>
      </c>
      <c r="O5410">
        <v>101</v>
      </c>
      <c r="P5410">
        <f>_xlfn.XLOOKUP(D:D,CPI_Index!E:E,CPI_Index!B:B)</f>
        <v>215.3</v>
      </c>
      <c r="Q5410" s="11">
        <f>M5410*(CPI_Index!$B$112/Movies!P5410)</f>
        <v>58908695.443102643</v>
      </c>
    </row>
    <row r="5411" spans="1:17" hidden="1" x14ac:dyDescent="0.25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 s="3">
        <v>14700000</v>
      </c>
      <c r="M5411" s="3">
        <v>14603177</v>
      </c>
      <c r="N5411" t="s">
        <v>15968</v>
      </c>
      <c r="O5411">
        <v>103</v>
      </c>
      <c r="P5411">
        <f>_xlfn.XLOOKUP(D:D,CPI_Index!E:E,CPI_Index!B:B)</f>
        <v>215.3</v>
      </c>
      <c r="Q5411" s="11">
        <f>M5411*(CPI_Index!$B$112/Movies!P5411)</f>
        <v>20666920.724105898</v>
      </c>
    </row>
    <row r="5412" spans="1:17" hidden="1" x14ac:dyDescent="0.25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 s="3">
        <v>11500000</v>
      </c>
      <c r="M5412" s="3">
        <v>409832</v>
      </c>
      <c r="N5412" t="s">
        <v>15971</v>
      </c>
      <c r="O5412">
        <v>108</v>
      </c>
      <c r="P5412">
        <f>_xlfn.XLOOKUP(D:D,CPI_Index!E:E,CPI_Index!B:B)</f>
        <v>215.3</v>
      </c>
      <c r="Q5412" s="11">
        <f>M5412*(CPI_Index!$B$112/Movies!P5412)</f>
        <v>580008.4087320019</v>
      </c>
    </row>
    <row r="5413" spans="1:17" hidden="1" x14ac:dyDescent="0.25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 s="3">
        <v>12000000</v>
      </c>
      <c r="M5413" s="3">
        <v>8883644</v>
      </c>
      <c r="N5413" t="s">
        <v>15974</v>
      </c>
      <c r="O5413">
        <v>109</v>
      </c>
      <c r="P5413">
        <f>_xlfn.XLOOKUP(D:D,CPI_Index!E:E,CPI_Index!B:B)</f>
        <v>215.3</v>
      </c>
      <c r="Q5413" s="11">
        <f>M5413*(CPI_Index!$B$112/Movies!P5413)</f>
        <v>12572439.975847654</v>
      </c>
    </row>
    <row r="5414" spans="1:17" hidden="1" x14ac:dyDescent="0.25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 s="3">
        <v>1500000</v>
      </c>
      <c r="M5414" s="3">
        <v>32118</v>
      </c>
      <c r="N5414" t="s">
        <v>15980</v>
      </c>
      <c r="O5414">
        <v>93</v>
      </c>
      <c r="P5414">
        <f>_xlfn.XLOOKUP(D:D,CPI_Index!E:E,CPI_Index!B:B)</f>
        <v>215.3</v>
      </c>
      <c r="Q5414" s="11">
        <f>M5414*(CPI_Index!$B$112/Movies!P5414)</f>
        <v>45454.503483511377</v>
      </c>
    </row>
    <row r="5415" spans="1:17" hidden="1" x14ac:dyDescent="0.25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 s="3">
        <v>18696602</v>
      </c>
      <c r="N5415" t="s">
        <v>15775</v>
      </c>
      <c r="O5415">
        <v>118</v>
      </c>
      <c r="P5415">
        <f>_xlfn.XLOOKUP(D:D,CPI_Index!E:E,CPI_Index!B:B)</f>
        <v>215.3</v>
      </c>
      <c r="Q5415" s="11">
        <f>M5415*(CPI_Index!$B$112/Movies!P5415)</f>
        <v>26460077.238272179</v>
      </c>
    </row>
    <row r="5416" spans="1:17" hidden="1" x14ac:dyDescent="0.25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 s="3">
        <v>20000000</v>
      </c>
      <c r="M5416" s="3">
        <v>149292488</v>
      </c>
      <c r="N5416" t="s">
        <v>9484</v>
      </c>
      <c r="O5416">
        <v>91</v>
      </c>
      <c r="P5416">
        <f>_xlfn.XLOOKUP(D:D,CPI_Index!E:E,CPI_Index!B:B)</f>
        <v>215.3</v>
      </c>
      <c r="Q5416" s="11">
        <f>M5416*(CPI_Index!$B$112/Movies!P5416)</f>
        <v>211283888.03344169</v>
      </c>
    </row>
    <row r="5417" spans="1:17" hidden="1" x14ac:dyDescent="0.25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 s="3">
        <v>1500000</v>
      </c>
      <c r="M5417" s="3">
        <v>11179372</v>
      </c>
      <c r="N5417" t="s">
        <v>15988</v>
      </c>
      <c r="O5417">
        <v>90</v>
      </c>
      <c r="P5417">
        <f>_xlfn.XLOOKUP(D:D,CPI_Index!E:E,CPI_Index!B:B)</f>
        <v>215.3</v>
      </c>
      <c r="Q5417" s="11">
        <f>M5417*(CPI_Index!$B$112/Movies!P5417)</f>
        <v>15821433.573618207</v>
      </c>
    </row>
    <row r="5418" spans="1:17" hidden="1" x14ac:dyDescent="0.25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 s="3">
        <v>7000000</v>
      </c>
      <c r="M5418" s="3">
        <v>2674090</v>
      </c>
      <c r="N5418" t="s">
        <v>12769</v>
      </c>
      <c r="O5418">
        <v>99</v>
      </c>
      <c r="P5418">
        <f>_xlfn.XLOOKUP(D:D,CPI_Index!E:E,CPI_Index!B:B)</f>
        <v>215.3</v>
      </c>
      <c r="Q5418" s="11">
        <f>M5418*(CPI_Index!$B$112/Movies!P5418)</f>
        <v>3784464.5750116115</v>
      </c>
    </row>
    <row r="5419" spans="1:17" hidden="1" x14ac:dyDescent="0.25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 s="3">
        <v>70636951</v>
      </c>
      <c r="N5419" t="s">
        <v>15994</v>
      </c>
      <c r="O5419">
        <v>130</v>
      </c>
      <c r="P5419">
        <f>_xlfn.XLOOKUP(D:D,CPI_Index!E:E,CPI_Index!B:B)</f>
        <v>215.3</v>
      </c>
      <c r="Q5419" s="11">
        <f>M5419*(CPI_Index!$B$112/Movies!P5419)</f>
        <v>99967854.016256377</v>
      </c>
    </row>
    <row r="5420" spans="1:17" hidden="1" x14ac:dyDescent="0.25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 s="3">
        <v>22000000</v>
      </c>
      <c r="M5420" s="3">
        <v>26412163</v>
      </c>
      <c r="N5420" t="s">
        <v>15997</v>
      </c>
      <c r="O5420">
        <v>104</v>
      </c>
      <c r="P5420">
        <f>_xlfn.XLOOKUP(D:D,CPI_Index!E:E,CPI_Index!B:B)</f>
        <v>215.3</v>
      </c>
      <c r="Q5420" s="11">
        <f>M5420*(CPI_Index!$B$112/Movies!P5420)</f>
        <v>37379405.78773804</v>
      </c>
    </row>
    <row r="5421" spans="1:17" hidden="1" x14ac:dyDescent="0.25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 s="3">
        <v>20000000</v>
      </c>
      <c r="M5421" s="3">
        <v>5642478</v>
      </c>
      <c r="N5421" t="s">
        <v>15452</v>
      </c>
      <c r="O5421">
        <v>107</v>
      </c>
      <c r="P5421">
        <f>_xlfn.XLOOKUP(D:D,CPI_Index!E:E,CPI_Index!B:B)</f>
        <v>215.3</v>
      </c>
      <c r="Q5421" s="11">
        <f>M5421*(CPI_Index!$B$112/Movies!P5421)</f>
        <v>7985429.8495123079</v>
      </c>
    </row>
    <row r="5422" spans="1:17" hidden="1" x14ac:dyDescent="0.25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 s="3">
        <v>20000000</v>
      </c>
      <c r="M5422" s="3">
        <v>13451186</v>
      </c>
      <c r="N5422" t="s">
        <v>12365</v>
      </c>
      <c r="O5422">
        <v>133</v>
      </c>
      <c r="P5422">
        <f>_xlfn.XLOOKUP(D:D,CPI_Index!E:E,CPI_Index!B:B)</f>
        <v>215.3</v>
      </c>
      <c r="Q5422" s="11">
        <f>M5422*(CPI_Index!$B$112/Movies!P5422)</f>
        <v>19036583.252206225</v>
      </c>
    </row>
    <row r="5423" spans="1:17" hidden="1" x14ac:dyDescent="0.25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 s="3">
        <v>60000000</v>
      </c>
      <c r="M5423" s="3">
        <v>86957280</v>
      </c>
      <c r="N5423" t="s">
        <v>61</v>
      </c>
      <c r="O5423">
        <v>93</v>
      </c>
      <c r="P5423">
        <f>_xlfn.XLOOKUP(D:D,CPI_Index!E:E,CPI_Index!B:B)</f>
        <v>215.3</v>
      </c>
      <c r="Q5423" s="11">
        <f>M5423*(CPI_Index!$B$112/Movies!P5423)</f>
        <v>123064947.58941013</v>
      </c>
    </row>
    <row r="5424" spans="1:17" hidden="1" x14ac:dyDescent="0.25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 s="3">
        <v>41975388</v>
      </c>
      <c r="N5424" t="s">
        <v>16006</v>
      </c>
      <c r="O5424">
        <v>100</v>
      </c>
      <c r="P5424">
        <f>_xlfn.XLOOKUP(D:D,CPI_Index!E:E,CPI_Index!B:B)</f>
        <v>215.3</v>
      </c>
      <c r="Q5424" s="11">
        <f>M5424*(CPI_Index!$B$112/Movies!P5424)</f>
        <v>59405019.617278218</v>
      </c>
    </row>
    <row r="5425" spans="1:17" hidden="1" x14ac:dyDescent="0.25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 s="3">
        <v>8000000</v>
      </c>
      <c r="M5425" s="3">
        <v>3234706</v>
      </c>
      <c r="N5425" t="s">
        <v>118</v>
      </c>
      <c r="O5425">
        <v>95</v>
      </c>
      <c r="P5425">
        <f>_xlfn.XLOOKUP(D:D,CPI_Index!E:E,CPI_Index!B:B)</f>
        <v>215.3</v>
      </c>
      <c r="Q5425" s="11">
        <f>M5425*(CPI_Index!$B$112/Movies!P5425)</f>
        <v>4577867.7111007897</v>
      </c>
    </row>
    <row r="5426" spans="1:17" hidden="1" x14ac:dyDescent="0.25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 s="3">
        <v>338440</v>
      </c>
      <c r="N5426" t="s">
        <v>5109</v>
      </c>
      <c r="O5426">
        <v>87</v>
      </c>
      <c r="P5426">
        <f>_xlfn.XLOOKUP(D:D,CPI_Index!E:E,CPI_Index!B:B)</f>
        <v>215.3</v>
      </c>
      <c r="Q5426" s="11">
        <f>M5426*(CPI_Index!$B$112/Movies!P5426)</f>
        <v>478971.98327914538</v>
      </c>
    </row>
    <row r="5427" spans="1:17" hidden="1" x14ac:dyDescent="0.25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 s="3">
        <v>20000000</v>
      </c>
      <c r="M5427" s="3">
        <v>30579406</v>
      </c>
      <c r="N5427" t="s">
        <v>2026</v>
      </c>
      <c r="O5427">
        <v>102</v>
      </c>
      <c r="P5427">
        <f>_xlfn.XLOOKUP(D:D,CPI_Index!E:E,CPI_Index!B:B)</f>
        <v>215.3</v>
      </c>
      <c r="Q5427" s="11">
        <f>M5427*(CPI_Index!$B$112/Movies!P5427)</f>
        <v>43277032.086391084</v>
      </c>
    </row>
    <row r="5428" spans="1:17" hidden="1" x14ac:dyDescent="0.25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 s="3">
        <v>40000000</v>
      </c>
      <c r="M5428" s="3">
        <v>9808124</v>
      </c>
      <c r="N5428" t="s">
        <v>5183</v>
      </c>
      <c r="O5428">
        <v>130</v>
      </c>
      <c r="P5428">
        <f>_xlfn.XLOOKUP(D:D,CPI_Index!E:E,CPI_Index!B:B)</f>
        <v>215.3</v>
      </c>
      <c r="Q5428" s="11">
        <f>M5428*(CPI_Index!$B$112/Movies!P5428)</f>
        <v>13880796.018578727</v>
      </c>
    </row>
    <row r="5429" spans="1:17" hidden="1" x14ac:dyDescent="0.25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 s="3">
        <v>18463793</v>
      </c>
      <c r="N5429" t="s">
        <v>16017</v>
      </c>
      <c r="O5429">
        <v>97</v>
      </c>
      <c r="P5429">
        <f>_xlfn.XLOOKUP(D:D,CPI_Index!E:E,CPI_Index!B:B)</f>
        <v>215.3</v>
      </c>
      <c r="Q5429" s="11">
        <f>M5429*(CPI_Index!$B$112/Movies!P5429)</f>
        <v>26130597.896423593</v>
      </c>
    </row>
    <row r="5430" spans="1:17" hidden="1" x14ac:dyDescent="0.25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 s="3">
        <v>26937355</v>
      </c>
      <c r="N5430" t="s">
        <v>2043</v>
      </c>
      <c r="O5430">
        <v>150</v>
      </c>
      <c r="P5430">
        <f>_xlfn.XLOOKUP(D:D,CPI_Index!E:E,CPI_Index!B:B)</f>
        <v>215.3</v>
      </c>
      <c r="Q5430" s="11">
        <f>M5430*(CPI_Index!$B$112/Movies!P5430)</f>
        <v>38122675.654900141</v>
      </c>
    </row>
    <row r="5431" spans="1:17" hidden="1" x14ac:dyDescent="0.25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 s="3">
        <v>25000000</v>
      </c>
      <c r="M5431" s="3">
        <v>6759057</v>
      </c>
      <c r="N5431" t="s">
        <v>15452</v>
      </c>
      <c r="O5431">
        <v>104</v>
      </c>
      <c r="P5431">
        <f>_xlfn.XLOOKUP(D:D,CPI_Index!E:E,CPI_Index!B:B)</f>
        <v>215.3</v>
      </c>
      <c r="Q5431" s="11">
        <f>M5431*(CPI_Index!$B$112/Movies!P5431)</f>
        <v>9565651.0352995824</v>
      </c>
    </row>
    <row r="5432" spans="1:17" hidden="1" x14ac:dyDescent="0.25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 s="3">
        <v>60000000</v>
      </c>
      <c r="M5432" s="3">
        <v>51339567</v>
      </c>
      <c r="N5432" t="s">
        <v>180</v>
      </c>
      <c r="O5432">
        <v>90</v>
      </c>
      <c r="P5432">
        <f>_xlfn.XLOOKUP(D:D,CPI_Index!E:E,CPI_Index!B:B)</f>
        <v>215.3</v>
      </c>
      <c r="Q5432" s="11">
        <f>M5432*(CPI_Index!$B$112/Movies!P5432)</f>
        <v>72657529.330701351</v>
      </c>
    </row>
    <row r="5433" spans="1:17" hidden="1" x14ac:dyDescent="0.25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 s="3">
        <v>2342211</v>
      </c>
      <c r="N5433" t="s">
        <v>551</v>
      </c>
      <c r="O5433">
        <v>97</v>
      </c>
      <c r="P5433">
        <f>_xlfn.XLOOKUP(D:D,CPI_Index!E:E,CPI_Index!B:B)</f>
        <v>215.3</v>
      </c>
      <c r="Q5433" s="11">
        <f>M5433*(CPI_Index!$B$112/Movies!P5433)</f>
        <v>3314777.9456572225</v>
      </c>
    </row>
    <row r="5434" spans="1:17" hidden="1" x14ac:dyDescent="0.25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 s="3">
        <v>390128</v>
      </c>
      <c r="N5434" t="s">
        <v>8987</v>
      </c>
      <c r="O5434">
        <v>84</v>
      </c>
      <c r="P5434">
        <f>_xlfn.XLOOKUP(D:D,CPI_Index!E:E,CPI_Index!B:B)</f>
        <v>215.3</v>
      </c>
      <c r="Q5434" s="11">
        <f>M5434*(CPI_Index!$B$112/Movies!P5434)</f>
        <v>552122.6270320483</v>
      </c>
    </row>
    <row r="5435" spans="1:17" hidden="1" x14ac:dyDescent="0.25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 s="3">
        <v>25000000</v>
      </c>
      <c r="M5435" s="3">
        <v>30893885</v>
      </c>
      <c r="N5435" t="s">
        <v>118</v>
      </c>
      <c r="O5435">
        <v>87</v>
      </c>
      <c r="P5435">
        <f>_xlfn.XLOOKUP(D:D,CPI_Index!E:E,CPI_Index!B:B)</f>
        <v>215.3</v>
      </c>
      <c r="Q5435" s="11">
        <f>M5435*(CPI_Index!$B$112/Movies!P5435)</f>
        <v>43722093.634463541</v>
      </c>
    </row>
    <row r="5436" spans="1:17" hidden="1" x14ac:dyDescent="0.25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 s="3">
        <v>6000000</v>
      </c>
      <c r="M5436" s="3">
        <v>3175469</v>
      </c>
      <c r="N5436" t="s">
        <v>16035</v>
      </c>
      <c r="O5436">
        <v>99</v>
      </c>
      <c r="P5436">
        <f>_xlfn.XLOOKUP(D:D,CPI_Index!E:E,CPI_Index!B:B)</f>
        <v>215.3</v>
      </c>
      <c r="Q5436" s="11">
        <f>M5436*(CPI_Index!$B$112/Movies!P5436)</f>
        <v>4494033.4616813743</v>
      </c>
    </row>
    <row r="5437" spans="1:17" hidden="1" x14ac:dyDescent="0.25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 s="3">
        <v>49529913</v>
      </c>
      <c r="N5437" t="s">
        <v>13640</v>
      </c>
      <c r="O5437">
        <v>88</v>
      </c>
      <c r="P5437">
        <f>_xlfn.XLOOKUP(D:D,CPI_Index!E:E,CPI_Index!B:B)</f>
        <v>215.3</v>
      </c>
      <c r="Q5437" s="11">
        <f>M5437*(CPI_Index!$B$112/Movies!P5437)</f>
        <v>70096444.454714358</v>
      </c>
    </row>
    <row r="5438" spans="1:17" hidden="1" x14ac:dyDescent="0.25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 s="3">
        <v>40000000</v>
      </c>
      <c r="M5438" s="3">
        <v>28972508</v>
      </c>
      <c r="N5438" t="s">
        <v>23</v>
      </c>
      <c r="O5438">
        <v>89</v>
      </c>
      <c r="P5438">
        <f>_xlfn.XLOOKUP(D:D,CPI_Index!E:E,CPI_Index!B:B)</f>
        <v>215.3</v>
      </c>
      <c r="Q5438" s="11">
        <f>M5438*(CPI_Index!$B$112/Movies!P5438)</f>
        <v>41002894.508128196</v>
      </c>
    </row>
    <row r="5439" spans="1:17" hidden="1" x14ac:dyDescent="0.25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 s="3">
        <v>1000000</v>
      </c>
      <c r="M5439" s="3">
        <v>5457664</v>
      </c>
      <c r="N5439" t="s">
        <v>16044</v>
      </c>
      <c r="O5439">
        <v>97</v>
      </c>
      <c r="P5439">
        <f>_xlfn.XLOOKUP(D:D,CPI_Index!E:E,CPI_Index!B:B)</f>
        <v>215.3</v>
      </c>
      <c r="Q5439" s="11">
        <f>M5439*(CPI_Index!$B$112/Movies!P5439)</f>
        <v>7723874.6901997216</v>
      </c>
    </row>
    <row r="5440" spans="1:17" hidden="1" x14ac:dyDescent="0.25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 s="3">
        <v>6000000</v>
      </c>
      <c r="M5440" s="3">
        <v>52132</v>
      </c>
      <c r="N5440" t="s">
        <v>16047</v>
      </c>
      <c r="O5440">
        <v>85</v>
      </c>
      <c r="P5440">
        <f>_xlfn.XLOOKUP(D:D,CPI_Index!E:E,CPI_Index!B:B)</f>
        <v>215.3</v>
      </c>
      <c r="Q5440" s="11">
        <f>M5440*(CPI_Index!$B$112/Movies!P5440)</f>
        <v>73779.007895959119</v>
      </c>
    </row>
    <row r="5441" spans="1:17" hidden="1" x14ac:dyDescent="0.25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 s="3">
        <v>32568427</v>
      </c>
      <c r="N5441" t="s">
        <v>15824</v>
      </c>
      <c r="O5441">
        <v>93</v>
      </c>
      <c r="P5441">
        <f>_xlfn.XLOOKUP(D:D,CPI_Index!E:E,CPI_Index!B:B)</f>
        <v>215.3</v>
      </c>
      <c r="Q5441" s="11">
        <f>M5441*(CPI_Index!$B$112/Movies!P5441)</f>
        <v>46091963.339061774</v>
      </c>
    </row>
    <row r="5442" spans="1:17" hidden="1" x14ac:dyDescent="0.25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 s="3">
        <v>35000000</v>
      </c>
      <c r="M5442" s="3">
        <v>43655418</v>
      </c>
      <c r="N5442" t="s">
        <v>61</v>
      </c>
      <c r="O5442">
        <v>114</v>
      </c>
      <c r="P5442">
        <f>_xlfn.XLOOKUP(D:D,CPI_Index!E:E,CPI_Index!B:B)</f>
        <v>215.3</v>
      </c>
      <c r="Q5442" s="11">
        <f>M5442*(CPI_Index!$B$112/Movies!P5442)</f>
        <v>61782656.129122153</v>
      </c>
    </row>
    <row r="5443" spans="1:17" hidden="1" x14ac:dyDescent="0.25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 s="3">
        <v>37105289</v>
      </c>
      <c r="N5443" t="s">
        <v>16052</v>
      </c>
      <c r="O5443">
        <v>111</v>
      </c>
      <c r="P5443">
        <f>_xlfn.XLOOKUP(D:D,CPI_Index!E:E,CPI_Index!B:B)</f>
        <v>215.3</v>
      </c>
      <c r="Q5443" s="11">
        <f>M5443*(CPI_Index!$B$112/Movies!P5443)</f>
        <v>52512687.219228983</v>
      </c>
    </row>
    <row r="5444" spans="1:17" hidden="1" x14ac:dyDescent="0.25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 s="3">
        <v>3500000</v>
      </c>
      <c r="M5444" s="3">
        <v>1138322</v>
      </c>
      <c r="N5444" t="s">
        <v>16056</v>
      </c>
      <c r="O5444">
        <v>97</v>
      </c>
      <c r="P5444">
        <f>_xlfn.XLOOKUP(D:D,CPI_Index!E:E,CPI_Index!B:B)</f>
        <v>215.3</v>
      </c>
      <c r="Q5444" s="11">
        <f>M5444*(CPI_Index!$B$112/Movies!P5444)</f>
        <v>1610992.6307477937</v>
      </c>
    </row>
    <row r="5445" spans="1:17" hidden="1" x14ac:dyDescent="0.25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 s="3">
        <v>70000000</v>
      </c>
      <c r="M5445" s="3">
        <v>321457747</v>
      </c>
      <c r="N5445" t="s">
        <v>61</v>
      </c>
      <c r="O5445">
        <v>153</v>
      </c>
      <c r="P5445">
        <f>_xlfn.XLOOKUP(D:D,CPI_Index!E:E,CPI_Index!B:B)</f>
        <v>214.5</v>
      </c>
      <c r="Q5445" s="11">
        <f>M5445*(CPI_Index!$B$112/Movies!P5445)</f>
        <v>456634850.86666662</v>
      </c>
    </row>
    <row r="5446" spans="1:17" hidden="1" x14ac:dyDescent="0.25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 s="3">
        <v>150000000</v>
      </c>
      <c r="M5446" s="3">
        <v>385680446</v>
      </c>
      <c r="N5446" t="s">
        <v>44</v>
      </c>
      <c r="O5446">
        <v>127</v>
      </c>
      <c r="P5446">
        <f>_xlfn.XLOOKUP(D:D,CPI_Index!E:E,CPI_Index!B:B)</f>
        <v>214.5</v>
      </c>
      <c r="Q5446" s="11">
        <f>M5446*(CPI_Index!$B$112/Movies!P5446)</f>
        <v>547864018.16410255</v>
      </c>
    </row>
    <row r="5447" spans="1:17" hidden="1" x14ac:dyDescent="0.25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 s="3">
        <v>237000000</v>
      </c>
      <c r="M5447" s="3">
        <v>2847246203</v>
      </c>
      <c r="N5447" t="s">
        <v>180</v>
      </c>
      <c r="O5447">
        <v>162</v>
      </c>
      <c r="P5447">
        <f>_xlfn.XLOOKUP(D:D,CPI_Index!E:E,CPI_Index!B:B)</f>
        <v>214.5</v>
      </c>
      <c r="Q5447" s="11">
        <f>M5447*(CPI_Index!$B$112/Movies!P5447)</f>
        <v>4044549734.5179482</v>
      </c>
    </row>
    <row r="5448" spans="1:17" hidden="1" x14ac:dyDescent="0.25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 s="3">
        <v>16000000</v>
      </c>
      <c r="M5448" s="3">
        <v>31556061</v>
      </c>
      <c r="N5448" t="s">
        <v>14783</v>
      </c>
      <c r="O5448">
        <v>102</v>
      </c>
      <c r="P5448">
        <f>_xlfn.XLOOKUP(D:D,CPI_Index!E:E,CPI_Index!B:B)</f>
        <v>214.5</v>
      </c>
      <c r="Q5448" s="11">
        <f>M5448*(CPI_Index!$B$112/Movies!P5448)</f>
        <v>44825789.21538461</v>
      </c>
    </row>
    <row r="5449" spans="1:17" hidden="1" x14ac:dyDescent="0.25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 s="3">
        <v>130000000</v>
      </c>
      <c r="M5449" s="3">
        <v>185382813</v>
      </c>
      <c r="N5449" t="s">
        <v>23</v>
      </c>
      <c r="O5449">
        <v>162</v>
      </c>
      <c r="P5449">
        <f>_xlfn.XLOOKUP(D:D,CPI_Index!E:E,CPI_Index!B:B)</f>
        <v>214.5</v>
      </c>
      <c r="Q5449" s="11">
        <f>M5449*(CPI_Index!$B$112/Movies!P5449)</f>
        <v>263338662.56923074</v>
      </c>
    </row>
    <row r="5450" spans="1:17" hidden="1" x14ac:dyDescent="0.25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 s="3">
        <v>85000000</v>
      </c>
      <c r="M5450" s="3">
        <v>360366870</v>
      </c>
      <c r="N5450" t="s">
        <v>61</v>
      </c>
      <c r="O5450">
        <v>107</v>
      </c>
      <c r="P5450">
        <f>_xlfn.XLOOKUP(D:D,CPI_Index!E:E,CPI_Index!B:B)</f>
        <v>214.5</v>
      </c>
      <c r="Q5450" s="11">
        <f>M5450*(CPI_Index!$B$112/Movies!P5450)</f>
        <v>511905758.92307687</v>
      </c>
    </row>
    <row r="5451" spans="1:17" hidden="1" x14ac:dyDescent="0.25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 s="3">
        <v>175000000</v>
      </c>
      <c r="M5451" s="3">
        <v>302469017</v>
      </c>
      <c r="N5451" t="s">
        <v>44</v>
      </c>
      <c r="O5451">
        <v>118</v>
      </c>
      <c r="P5451">
        <f>_xlfn.XLOOKUP(D:D,CPI_Index!E:E,CPI_Index!B:B)</f>
        <v>214.5</v>
      </c>
      <c r="Q5451" s="11">
        <f>M5451*(CPI_Index!$B$112/Movies!P5451)</f>
        <v>429661116.45641023</v>
      </c>
    </row>
    <row r="5452" spans="1:17" hidden="1" x14ac:dyDescent="0.25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 s="3">
        <v>35000000</v>
      </c>
      <c r="M5452" s="3">
        <v>469310836</v>
      </c>
      <c r="N5452" t="s">
        <v>23</v>
      </c>
      <c r="O5452">
        <v>100</v>
      </c>
      <c r="P5452">
        <f>_xlfn.XLOOKUP(D:D,CPI_Index!E:E,CPI_Index!B:B)</f>
        <v>214.5</v>
      </c>
      <c r="Q5452" s="11">
        <f>M5452*(CPI_Index!$B$112/Movies!P5452)</f>
        <v>666662059.34358966</v>
      </c>
    </row>
    <row r="5453" spans="1:17" hidden="1" x14ac:dyDescent="0.25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 s="3">
        <v>250000000</v>
      </c>
      <c r="M5453" s="3">
        <v>934454096</v>
      </c>
      <c r="N5453" t="s">
        <v>23</v>
      </c>
      <c r="O5453">
        <v>153</v>
      </c>
      <c r="P5453">
        <f>_xlfn.XLOOKUP(D:D,CPI_Index!E:E,CPI_Index!B:B)</f>
        <v>214.5</v>
      </c>
      <c r="Q5453" s="11">
        <f>M5453*(CPI_Index!$B$112/Movies!P5453)</f>
        <v>1327404023.5487177</v>
      </c>
    </row>
    <row r="5454" spans="1:17" hidden="1" x14ac:dyDescent="0.25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 s="3">
        <v>40000000</v>
      </c>
      <c r="M5454" s="3">
        <v>178866158</v>
      </c>
      <c r="N5454" t="s">
        <v>2026</v>
      </c>
      <c r="O5454">
        <v>129</v>
      </c>
      <c r="P5454">
        <f>_xlfn.XLOOKUP(D:D,CPI_Index!E:E,CPI_Index!B:B)</f>
        <v>214.5</v>
      </c>
      <c r="Q5454" s="11">
        <f>M5454*(CPI_Index!$B$112/Movies!P5454)</f>
        <v>254081670.59487176</v>
      </c>
    </row>
    <row r="5455" spans="1:17" hidden="1" x14ac:dyDescent="0.25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 s="3">
        <v>200000000</v>
      </c>
      <c r="M5455" s="3">
        <v>791217826</v>
      </c>
      <c r="N5455" t="s">
        <v>31</v>
      </c>
      <c r="O5455">
        <v>158</v>
      </c>
      <c r="P5455">
        <f>_xlfn.XLOOKUP(D:D,CPI_Index!E:E,CPI_Index!B:B)</f>
        <v>214.5</v>
      </c>
      <c r="Q5455" s="11">
        <f>M5455*(CPI_Index!$B$112/Movies!P5455)</f>
        <v>1123935065.6512818</v>
      </c>
    </row>
    <row r="5456" spans="1:17" hidden="1" x14ac:dyDescent="0.25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 s="3">
        <v>65000000</v>
      </c>
      <c r="M5456" s="3">
        <v>93621340</v>
      </c>
      <c r="N5456" t="s">
        <v>9686</v>
      </c>
      <c r="O5456">
        <v>135</v>
      </c>
      <c r="P5456">
        <f>_xlfn.XLOOKUP(D:D,CPI_Index!E:E,CPI_Index!B:B)</f>
        <v>214.5</v>
      </c>
      <c r="Q5456" s="11">
        <f>M5456*(CPI_Index!$B$112/Movies!P5456)</f>
        <v>132990313.74358973</v>
      </c>
    </row>
    <row r="5457" spans="1:17" hidden="1" x14ac:dyDescent="0.25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 s="3">
        <v>87812371</v>
      </c>
      <c r="N5457" t="s">
        <v>61</v>
      </c>
      <c r="O5457">
        <v>127</v>
      </c>
      <c r="P5457">
        <f>_xlfn.XLOOKUP(D:D,CPI_Index!E:E,CPI_Index!B:B)</f>
        <v>214.5</v>
      </c>
      <c r="Q5457" s="11">
        <f>M5457*(CPI_Index!$B$112/Movies!P5457)</f>
        <v>124738598.80512819</v>
      </c>
    </row>
    <row r="5458" spans="1:17" hidden="1" x14ac:dyDescent="0.25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 s="3">
        <v>23600000</v>
      </c>
      <c r="M5458" s="3">
        <v>102392080</v>
      </c>
      <c r="N5458" t="s">
        <v>31</v>
      </c>
      <c r="O5458">
        <v>88</v>
      </c>
      <c r="P5458">
        <f>_xlfn.XLOOKUP(D:D,CPI_Index!E:E,CPI_Index!B:B)</f>
        <v>214.5</v>
      </c>
      <c r="Q5458" s="11">
        <f>M5458*(CPI_Index!$B$112/Movies!P5458)</f>
        <v>145449262.35897434</v>
      </c>
    </row>
    <row r="5459" spans="1:17" hidden="1" x14ac:dyDescent="0.25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 s="3">
        <v>7500000</v>
      </c>
      <c r="M5459" s="3">
        <v>60800444</v>
      </c>
      <c r="N5459" t="s">
        <v>9439</v>
      </c>
      <c r="O5459">
        <v>95</v>
      </c>
      <c r="P5459">
        <f>_xlfn.XLOOKUP(D:D,CPI_Index!E:E,CPI_Index!B:B)</f>
        <v>214.5</v>
      </c>
      <c r="Q5459" s="11">
        <f>M5459*(CPI_Index!$B$112/Movies!P5459)</f>
        <v>86367810.194871783</v>
      </c>
    </row>
    <row r="5460" spans="1:17" hidden="1" x14ac:dyDescent="0.25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 s="3">
        <v>90000000</v>
      </c>
      <c r="M5460" s="3">
        <v>524028679</v>
      </c>
      <c r="N5460" t="s">
        <v>23</v>
      </c>
      <c r="O5460">
        <v>128</v>
      </c>
      <c r="P5460">
        <f>_xlfn.XLOOKUP(D:D,CPI_Index!E:E,CPI_Index!B:B)</f>
        <v>214.5</v>
      </c>
      <c r="Q5460" s="11">
        <f>M5460*(CPI_Index!$B$112/Movies!P5460)</f>
        <v>744389456.83589733</v>
      </c>
    </row>
    <row r="5461" spans="1:17" hidden="1" x14ac:dyDescent="0.25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 s="3">
        <v>30000000</v>
      </c>
      <c r="M5461" s="3">
        <v>210888950</v>
      </c>
      <c r="N5461" t="s">
        <v>2100</v>
      </c>
      <c r="O5461">
        <v>112</v>
      </c>
      <c r="P5461">
        <f>_xlfn.XLOOKUP(D:D,CPI_Index!E:E,CPI_Index!B:B)</f>
        <v>214.5</v>
      </c>
      <c r="Q5461" s="11">
        <f>M5461*(CPI_Index!$B$112/Movies!P5461)</f>
        <v>299570457.17948717</v>
      </c>
    </row>
    <row r="5462" spans="1:17" hidden="1" x14ac:dyDescent="0.25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 s="3">
        <v>29000000</v>
      </c>
      <c r="M5462" s="3">
        <v>309208309</v>
      </c>
      <c r="N5462" t="s">
        <v>11128</v>
      </c>
      <c r="O5462">
        <v>129</v>
      </c>
      <c r="P5462">
        <f>_xlfn.XLOOKUP(D:D,CPI_Index!E:E,CPI_Index!B:B)</f>
        <v>214.5</v>
      </c>
      <c r="Q5462" s="11">
        <f>M5462*(CPI_Index!$B$112/Movies!P5462)</f>
        <v>439234367.14358968</v>
      </c>
    </row>
    <row r="5463" spans="1:17" hidden="1" x14ac:dyDescent="0.25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 s="3">
        <v>175000000</v>
      </c>
      <c r="M5463" s="3">
        <v>735099102</v>
      </c>
      <c r="N5463" t="s">
        <v>10118</v>
      </c>
      <c r="O5463">
        <v>96</v>
      </c>
      <c r="P5463">
        <f>_xlfn.XLOOKUP(D:D,CPI_Index!E:E,CPI_Index!B:B)</f>
        <v>214.5</v>
      </c>
      <c r="Q5463" s="11">
        <f>M5463*(CPI_Index!$B$112/Movies!P5463)</f>
        <v>1044217698.7384614</v>
      </c>
    </row>
    <row r="5464" spans="1:17" hidden="1" x14ac:dyDescent="0.25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 s="3">
        <v>150000000</v>
      </c>
      <c r="M5464" s="3">
        <v>373062864</v>
      </c>
      <c r="N5464" t="s">
        <v>180</v>
      </c>
      <c r="O5464">
        <v>107</v>
      </c>
      <c r="P5464">
        <f>_xlfn.XLOOKUP(D:D,CPI_Index!E:E,CPI_Index!B:B)</f>
        <v>214.5</v>
      </c>
      <c r="Q5464" s="11">
        <f>M5464*(CPI_Index!$B$112/Movies!P5464)</f>
        <v>529940581.1692307</v>
      </c>
    </row>
    <row r="5465" spans="1:17" hidden="1" x14ac:dyDescent="0.25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 s="3">
        <v>40000000</v>
      </c>
      <c r="M5465" s="3">
        <v>46474181</v>
      </c>
      <c r="N5465" t="s">
        <v>180</v>
      </c>
      <c r="O5465">
        <v>87</v>
      </c>
      <c r="P5465">
        <f>_xlfn.XLOOKUP(D:D,CPI_Index!E:E,CPI_Index!B:B)</f>
        <v>214.5</v>
      </c>
      <c r="Q5465" s="11">
        <f>M5465*(CPI_Index!$B$112/Movies!P5465)</f>
        <v>66017169.933333322</v>
      </c>
    </row>
    <row r="5466" spans="1:17" hidden="1" x14ac:dyDescent="0.25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 s="3">
        <v>26000000</v>
      </c>
      <c r="M5466" s="3">
        <v>43474578</v>
      </c>
      <c r="N5466" t="s">
        <v>14702</v>
      </c>
      <c r="O5466">
        <v>105</v>
      </c>
      <c r="P5466">
        <f>_xlfn.XLOOKUP(D:D,CPI_Index!E:E,CPI_Index!B:B)</f>
        <v>214.5</v>
      </c>
      <c r="Q5466" s="11">
        <f>M5466*(CPI_Index!$B$112/Movies!P5466)</f>
        <v>61756195.415384606</v>
      </c>
    </row>
    <row r="5467" spans="1:17" hidden="1" x14ac:dyDescent="0.25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 s="3">
        <v>77912251</v>
      </c>
      <c r="N5467" t="s">
        <v>10781</v>
      </c>
      <c r="O5467">
        <v>123</v>
      </c>
      <c r="P5467">
        <f>_xlfn.XLOOKUP(D:D,CPI_Index!E:E,CPI_Index!B:B)</f>
        <v>214.5</v>
      </c>
      <c r="Q5467" s="11">
        <f>M5467*(CPI_Index!$B$112/Movies!P5467)</f>
        <v>110675351.42051281</v>
      </c>
    </row>
    <row r="5468" spans="1:17" hidden="1" x14ac:dyDescent="0.25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 s="3">
        <v>60262836</v>
      </c>
      <c r="N5468" t="s">
        <v>16117</v>
      </c>
      <c r="O5468">
        <v>170</v>
      </c>
      <c r="P5468">
        <f>_xlfn.XLOOKUP(D:D,CPI_Index!E:E,CPI_Index!B:B)</f>
        <v>214.5</v>
      </c>
      <c r="Q5468" s="11">
        <f>M5468*(CPI_Index!$B$112/Movies!P5468)</f>
        <v>85604131.13846153</v>
      </c>
    </row>
    <row r="5469" spans="1:17" hidden="1" x14ac:dyDescent="0.25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 s="3">
        <v>3900000</v>
      </c>
      <c r="M5469" s="3">
        <v>961203</v>
      </c>
      <c r="N5469" t="s">
        <v>13868</v>
      </c>
      <c r="O5469">
        <v>90</v>
      </c>
      <c r="P5469">
        <f>_xlfn.XLOOKUP(D:D,CPI_Index!E:E,CPI_Index!B:B)</f>
        <v>214.5</v>
      </c>
      <c r="Q5469" s="11">
        <f>M5469*(CPI_Index!$B$112/Movies!P5469)</f>
        <v>1365401.1846153846</v>
      </c>
    </row>
    <row r="5470" spans="1:17" hidden="1" x14ac:dyDescent="0.25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 s="3">
        <v>200000000</v>
      </c>
      <c r="M5470" s="3">
        <v>836303693</v>
      </c>
      <c r="N5470" t="s">
        <v>9686</v>
      </c>
      <c r="O5470">
        <v>149</v>
      </c>
      <c r="P5470">
        <f>_xlfn.XLOOKUP(D:D,CPI_Index!E:E,CPI_Index!B:B)</f>
        <v>214.5</v>
      </c>
      <c r="Q5470" s="11">
        <f>M5470*(CPI_Index!$B$112/Movies!P5470)</f>
        <v>1187980117.7487178</v>
      </c>
    </row>
    <row r="5471" spans="1:17" hidden="1" x14ac:dyDescent="0.25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 s="3">
        <v>25000000</v>
      </c>
      <c r="M5471" s="3">
        <v>166842739</v>
      </c>
      <c r="N5471" t="s">
        <v>44</v>
      </c>
      <c r="O5471">
        <v>109</v>
      </c>
      <c r="P5471">
        <f>_xlfn.XLOOKUP(D:D,CPI_Index!E:E,CPI_Index!B:B)</f>
        <v>214.5</v>
      </c>
      <c r="Q5471" s="11">
        <f>M5471*(CPI_Index!$B$112/Movies!P5471)</f>
        <v>237002249.75897434</v>
      </c>
    </row>
    <row r="5472" spans="1:17" hidden="1" x14ac:dyDescent="0.25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 s="3">
        <v>50000000</v>
      </c>
      <c r="M5472" s="3">
        <v>711025481</v>
      </c>
      <c r="N5472" t="s">
        <v>16127</v>
      </c>
      <c r="O5472">
        <v>130</v>
      </c>
      <c r="P5472">
        <f>_xlfn.XLOOKUP(D:D,CPI_Index!E:E,CPI_Index!B:B)</f>
        <v>214.5</v>
      </c>
      <c r="Q5472" s="11">
        <f>M5472*(CPI_Index!$B$112/Movies!P5472)</f>
        <v>1010020811.4717947</v>
      </c>
    </row>
    <row r="5473" spans="1:17" hidden="1" x14ac:dyDescent="0.25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 s="3">
        <v>11000000</v>
      </c>
      <c r="M5473" s="3">
        <v>7413863</v>
      </c>
      <c r="N5473" t="s">
        <v>10414</v>
      </c>
      <c r="O5473">
        <v>108</v>
      </c>
      <c r="P5473">
        <f>_xlfn.XLOOKUP(D:D,CPI_Index!E:E,CPI_Index!B:B)</f>
        <v>214.5</v>
      </c>
      <c r="Q5473" s="11">
        <f>M5473*(CPI_Index!$B$112/Movies!P5473)</f>
        <v>10531487.441025639</v>
      </c>
    </row>
    <row r="5474" spans="1:17" hidden="1" x14ac:dyDescent="0.25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 s="3">
        <v>19000000</v>
      </c>
      <c r="M5474" s="3">
        <v>91509154</v>
      </c>
      <c r="N5474" t="s">
        <v>2026</v>
      </c>
      <c r="O5474">
        <v>97</v>
      </c>
      <c r="P5474">
        <f>_xlfn.XLOOKUP(D:D,CPI_Index!E:E,CPI_Index!B:B)</f>
        <v>214.5</v>
      </c>
      <c r="Q5474" s="11">
        <f>M5474*(CPI_Index!$B$112/Movies!P5474)</f>
        <v>129989926.45128204</v>
      </c>
    </row>
    <row r="5475" spans="1:17" hidden="1" x14ac:dyDescent="0.25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 s="3">
        <v>105000000</v>
      </c>
      <c r="M5475" s="3">
        <v>267045765</v>
      </c>
      <c r="N5475" t="s">
        <v>611</v>
      </c>
      <c r="O5475">
        <v>97</v>
      </c>
      <c r="P5475">
        <f>_xlfn.XLOOKUP(D:D,CPI_Index!E:E,CPI_Index!B:B)</f>
        <v>214.5</v>
      </c>
      <c r="Q5475" s="11">
        <f>M5475*(CPI_Index!$B$112/Movies!P5475)</f>
        <v>379341932.8461538</v>
      </c>
    </row>
    <row r="5476" spans="1:17" hidden="1" x14ac:dyDescent="0.25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 s="3">
        <v>200000000</v>
      </c>
      <c r="M5476" s="3">
        <v>371353001</v>
      </c>
      <c r="N5476" t="s">
        <v>16137</v>
      </c>
      <c r="O5476">
        <v>115</v>
      </c>
      <c r="P5476">
        <f>_xlfn.XLOOKUP(D:D,CPI_Index!E:E,CPI_Index!B:B)</f>
        <v>214.5</v>
      </c>
      <c r="Q5476" s="11">
        <f>M5476*(CPI_Index!$B$112/Movies!P5476)</f>
        <v>527511698.85641021</v>
      </c>
    </row>
    <row r="5477" spans="1:17" hidden="1" x14ac:dyDescent="0.25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 s="3">
        <v>60000000</v>
      </c>
      <c r="M5477" s="3">
        <v>124596837</v>
      </c>
      <c r="N5477" t="s">
        <v>12695</v>
      </c>
      <c r="O5477">
        <v>100</v>
      </c>
      <c r="P5477">
        <f>_xlfn.XLOOKUP(D:D,CPI_Index!E:E,CPI_Index!B:B)</f>
        <v>214.5</v>
      </c>
      <c r="Q5477" s="11">
        <f>M5477*(CPI_Index!$B$112/Movies!P5477)</f>
        <v>176991404.35384613</v>
      </c>
    </row>
    <row r="5478" spans="1:17" hidden="1" x14ac:dyDescent="0.25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 s="3">
        <v>5000000</v>
      </c>
      <c r="M5478" s="3">
        <v>9760107</v>
      </c>
      <c r="N5478" t="s">
        <v>12769</v>
      </c>
      <c r="O5478">
        <v>97</v>
      </c>
      <c r="P5478">
        <f>_xlfn.XLOOKUP(D:D,CPI_Index!E:E,CPI_Index!B:B)</f>
        <v>214.5</v>
      </c>
      <c r="Q5478" s="11">
        <f>M5478*(CPI_Index!$B$112/Movies!P5478)</f>
        <v>13864357.123076921</v>
      </c>
    </row>
    <row r="5479" spans="1:17" hidden="1" x14ac:dyDescent="0.25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 s="3">
        <v>40000000</v>
      </c>
      <c r="M5479" s="3">
        <v>91980359</v>
      </c>
      <c r="N5479" t="s">
        <v>9686</v>
      </c>
      <c r="O5479">
        <v>105</v>
      </c>
      <c r="P5479">
        <f>_xlfn.XLOOKUP(D:D,CPI_Index!E:E,CPI_Index!B:B)</f>
        <v>214.5</v>
      </c>
      <c r="Q5479" s="11">
        <f>M5479*(CPI_Index!$B$112/Movies!P5479)</f>
        <v>130659279.19487178</v>
      </c>
    </row>
    <row r="5480" spans="1:17" hidden="1" x14ac:dyDescent="0.25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 s="3">
        <v>100000000</v>
      </c>
      <c r="M5480" s="3">
        <v>214104620</v>
      </c>
      <c r="N5480" t="s">
        <v>61</v>
      </c>
      <c r="O5480">
        <v>140</v>
      </c>
      <c r="P5480">
        <f>_xlfn.XLOOKUP(D:D,CPI_Index!E:E,CPI_Index!B:B)</f>
        <v>214.5</v>
      </c>
      <c r="Q5480" s="11">
        <f>M5480*(CPI_Index!$B$112/Movies!P5480)</f>
        <v>304138357.6410256</v>
      </c>
    </row>
    <row r="5481" spans="1:17" hidden="1" x14ac:dyDescent="0.25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 s="3">
        <v>325113</v>
      </c>
      <c r="N5481" t="s">
        <v>16150</v>
      </c>
      <c r="O5481">
        <v>92</v>
      </c>
      <c r="P5481">
        <f>_xlfn.XLOOKUP(D:D,CPI_Index!E:E,CPI_Index!B:B)</f>
        <v>214.5</v>
      </c>
      <c r="Q5481" s="11">
        <f>M5481*(CPI_Index!$B$112/Movies!P5481)</f>
        <v>461827.18461538455</v>
      </c>
    </row>
    <row r="5482" spans="1:17" hidden="1" x14ac:dyDescent="0.25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 s="3">
        <v>50000000</v>
      </c>
      <c r="M5482" s="3">
        <v>127944208</v>
      </c>
      <c r="N5482" t="s">
        <v>16152</v>
      </c>
      <c r="O5482">
        <v>109</v>
      </c>
      <c r="P5482">
        <f>_xlfn.XLOOKUP(D:D,CPI_Index!E:E,CPI_Index!B:B)</f>
        <v>214.5</v>
      </c>
      <c r="Q5482" s="11">
        <f>M5482*(CPI_Index!$B$112/Movies!P5482)</f>
        <v>181746387.77435896</v>
      </c>
    </row>
    <row r="5483" spans="1:17" hidden="1" x14ac:dyDescent="0.25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 s="3">
        <v>40000000</v>
      </c>
      <c r="M5483" s="3">
        <v>317375031</v>
      </c>
      <c r="N5483" t="s">
        <v>2092</v>
      </c>
      <c r="O5483">
        <v>108</v>
      </c>
      <c r="P5483">
        <f>_xlfn.XLOOKUP(D:D,CPI_Index!E:E,CPI_Index!B:B)</f>
        <v>214.5</v>
      </c>
      <c r="Q5483" s="11">
        <f>M5483*(CPI_Index!$B$112/Movies!P5483)</f>
        <v>450835300.44615382</v>
      </c>
    </row>
    <row r="5484" spans="1:17" hidden="1" x14ac:dyDescent="0.25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 s="3">
        <v>47000000</v>
      </c>
      <c r="M5484" s="3">
        <v>3559160</v>
      </c>
      <c r="N5484" t="s">
        <v>16158</v>
      </c>
      <c r="O5484">
        <v>141</v>
      </c>
      <c r="P5484">
        <f>_xlfn.XLOOKUP(D:D,CPI_Index!E:E,CPI_Index!B:B)</f>
        <v>214.5</v>
      </c>
      <c r="Q5484" s="11">
        <f>M5484*(CPI_Index!$B$112/Movies!P5484)</f>
        <v>5055832.41025641</v>
      </c>
    </row>
    <row r="5485" spans="1:17" hidden="1" x14ac:dyDescent="0.25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 s="3">
        <v>16000000</v>
      </c>
      <c r="M5485" s="3">
        <v>775385</v>
      </c>
      <c r="N5485" t="s">
        <v>16162</v>
      </c>
      <c r="O5485">
        <v>161</v>
      </c>
      <c r="P5485">
        <f>_xlfn.XLOOKUP(D:D,CPI_Index!E:E,CPI_Index!B:B)</f>
        <v>214.5</v>
      </c>
      <c r="Q5485" s="11">
        <f>M5485*(CPI_Index!$B$112/Movies!P5485)</f>
        <v>1101444.3333333333</v>
      </c>
    </row>
    <row r="5486" spans="1:17" hidden="1" x14ac:dyDescent="0.25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 s="3">
        <v>20000000</v>
      </c>
      <c r="M5486" s="3">
        <v>136316880</v>
      </c>
      <c r="N5486" t="s">
        <v>2026</v>
      </c>
      <c r="O5486">
        <v>102</v>
      </c>
      <c r="P5486">
        <f>_xlfn.XLOOKUP(D:D,CPI_Index!E:E,CPI_Index!B:B)</f>
        <v>214.5</v>
      </c>
      <c r="Q5486" s="11">
        <f>M5486*(CPI_Index!$B$112/Movies!P5486)</f>
        <v>193639875.69230768</v>
      </c>
    </row>
    <row r="5487" spans="1:17" hidden="1" x14ac:dyDescent="0.25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 s="3">
        <v>50000000</v>
      </c>
      <c r="M5487" s="3">
        <v>183658498</v>
      </c>
      <c r="N5487" t="s">
        <v>10082</v>
      </c>
      <c r="O5487">
        <v>121</v>
      </c>
      <c r="P5487">
        <f>_xlfn.XLOOKUP(D:D,CPI_Index!E:E,CPI_Index!B:B)</f>
        <v>214.5</v>
      </c>
      <c r="Q5487" s="11">
        <f>M5487*(CPI_Index!$B$112/Movies!P5487)</f>
        <v>260889251.00512818</v>
      </c>
    </row>
    <row r="5488" spans="1:17" hidden="1" x14ac:dyDescent="0.25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 s="3">
        <v>20000000</v>
      </c>
      <c r="M5488" s="3">
        <v>18599102</v>
      </c>
      <c r="N5488" t="s">
        <v>10875</v>
      </c>
      <c r="O5488">
        <v>90</v>
      </c>
      <c r="P5488">
        <f>_xlfn.XLOOKUP(D:D,CPI_Index!E:E,CPI_Index!B:B)</f>
        <v>214.5</v>
      </c>
      <c r="Q5488" s="11">
        <f>M5488*(CPI_Index!$B$112/Movies!P5488)</f>
        <v>26420262.841025639</v>
      </c>
    </row>
    <row r="5489" spans="1:17" hidden="1" x14ac:dyDescent="0.25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 s="3">
        <v>676126</v>
      </c>
      <c r="N5489" t="s">
        <v>16174</v>
      </c>
      <c r="O5489">
        <v>97</v>
      </c>
      <c r="P5489">
        <f>_xlfn.XLOOKUP(D:D,CPI_Index!E:E,CPI_Index!B:B)</f>
        <v>214.5</v>
      </c>
      <c r="Q5489" s="11">
        <f>M5489*(CPI_Index!$B$112/Movies!P5489)</f>
        <v>960445.65128205123</v>
      </c>
    </row>
    <row r="5490" spans="1:17" hidden="1" x14ac:dyDescent="0.25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 s="3">
        <v>150000000</v>
      </c>
      <c r="M5490" s="3">
        <v>485930816</v>
      </c>
      <c r="N5490" t="s">
        <v>31</v>
      </c>
      <c r="O5490">
        <v>138</v>
      </c>
      <c r="P5490">
        <f>_xlfn.XLOOKUP(D:D,CPI_Index!E:E,CPI_Index!B:B)</f>
        <v>214.5</v>
      </c>
      <c r="Q5490" s="11">
        <f>M5490*(CPI_Index!$B$112/Movies!P5490)</f>
        <v>690270954.01025629</v>
      </c>
    </row>
    <row r="5491" spans="1:17" hidden="1" x14ac:dyDescent="0.25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 s="3">
        <v>25000000</v>
      </c>
      <c r="M5491" s="3">
        <v>27639579</v>
      </c>
      <c r="N5491" t="s">
        <v>8987</v>
      </c>
      <c r="O5491">
        <v>111</v>
      </c>
      <c r="P5491">
        <f>_xlfn.XLOOKUP(D:D,CPI_Index!E:E,CPI_Index!B:B)</f>
        <v>214.5</v>
      </c>
      <c r="Q5491" s="11">
        <f>M5491*(CPI_Index!$B$112/Movies!P5491)</f>
        <v>39262376.323076919</v>
      </c>
    </row>
    <row r="5492" spans="1:17" hidden="1" x14ac:dyDescent="0.25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 s="3">
        <v>15000000</v>
      </c>
      <c r="M5492" s="3">
        <v>16691303</v>
      </c>
      <c r="N5492" t="s">
        <v>9439</v>
      </c>
      <c r="O5492">
        <v>111</v>
      </c>
      <c r="P5492">
        <f>_xlfn.XLOOKUP(D:D,CPI_Index!E:E,CPI_Index!B:B)</f>
        <v>214.5</v>
      </c>
      <c r="Q5492" s="11">
        <f>M5492*(CPI_Index!$B$112/Movies!P5492)</f>
        <v>23710209.902564101</v>
      </c>
    </row>
    <row r="5493" spans="1:17" hidden="1" x14ac:dyDescent="0.25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 s="3">
        <v>2000000</v>
      </c>
      <c r="M5493" s="3">
        <v>35079650</v>
      </c>
      <c r="N5493" t="s">
        <v>16185</v>
      </c>
      <c r="O5493">
        <v>129</v>
      </c>
      <c r="P5493">
        <f>_xlfn.XLOOKUP(D:D,CPI_Index!E:E,CPI_Index!B:B)</f>
        <v>214.5</v>
      </c>
      <c r="Q5493" s="11">
        <f>M5493*(CPI_Index!$B$112/Movies!P5493)</f>
        <v>49831092.56410256</v>
      </c>
    </row>
    <row r="5494" spans="1:17" hidden="1" x14ac:dyDescent="0.25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 s="3">
        <v>33000000</v>
      </c>
      <c r="M5494" s="3">
        <v>20648328</v>
      </c>
      <c r="N5494" t="s">
        <v>2043</v>
      </c>
      <c r="O5494">
        <v>108</v>
      </c>
      <c r="P5494">
        <f>_xlfn.XLOOKUP(D:D,CPI_Index!E:E,CPI_Index!B:B)</f>
        <v>214.5</v>
      </c>
      <c r="Q5494" s="11">
        <f>M5494*(CPI_Index!$B$112/Movies!P5494)</f>
        <v>29331214.646153841</v>
      </c>
    </row>
    <row r="5495" spans="1:17" hidden="1" x14ac:dyDescent="0.25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 s="3">
        <v>175000000</v>
      </c>
      <c r="M5495" s="3">
        <v>381509870</v>
      </c>
      <c r="N5495" t="s">
        <v>10173</v>
      </c>
      <c r="O5495">
        <v>94</v>
      </c>
      <c r="P5495">
        <f>_xlfn.XLOOKUP(D:D,CPI_Index!E:E,CPI_Index!B:B)</f>
        <v>214.5</v>
      </c>
      <c r="Q5495" s="11">
        <f>M5495*(CPI_Index!$B$112/Movies!P5495)</f>
        <v>541939661.4871794</v>
      </c>
    </row>
    <row r="5496" spans="1:17" hidden="1" x14ac:dyDescent="0.25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 s="3">
        <v>35000000</v>
      </c>
      <c r="M5496" s="3">
        <v>92158961</v>
      </c>
      <c r="N5496" t="s">
        <v>10875</v>
      </c>
      <c r="O5496">
        <v>92</v>
      </c>
      <c r="P5496">
        <f>_xlfn.XLOOKUP(D:D,CPI_Index!E:E,CPI_Index!B:B)</f>
        <v>214.5</v>
      </c>
      <c r="Q5496" s="11">
        <f>M5496*(CPI_Index!$B$112/Movies!P5496)</f>
        <v>130912985.62564102</v>
      </c>
    </row>
    <row r="5497" spans="1:17" hidden="1" x14ac:dyDescent="0.25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 s="3">
        <v>70000000</v>
      </c>
      <c r="M5497" s="3">
        <v>171844840</v>
      </c>
      <c r="N5497" t="s">
        <v>61</v>
      </c>
      <c r="O5497">
        <v>113</v>
      </c>
      <c r="P5497">
        <f>_xlfn.XLOOKUP(D:D,CPI_Index!E:E,CPI_Index!B:B)</f>
        <v>214.5</v>
      </c>
      <c r="Q5497" s="11">
        <f>M5497*(CPI_Index!$B$112/Movies!P5497)</f>
        <v>244107798.35897434</v>
      </c>
    </row>
    <row r="5498" spans="1:17" hidden="1" x14ac:dyDescent="0.25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 s="3">
        <v>12000000</v>
      </c>
      <c r="M5498" s="3">
        <v>1790061</v>
      </c>
      <c r="N5498" t="s">
        <v>16199</v>
      </c>
      <c r="O5498">
        <v>111</v>
      </c>
      <c r="P5498">
        <f>_xlfn.XLOOKUP(D:D,CPI_Index!E:E,CPI_Index!B:B)</f>
        <v>214.5</v>
      </c>
      <c r="Q5498" s="11">
        <f>M5498*(CPI_Index!$B$112/Movies!P5498)</f>
        <v>2542804.5999999996</v>
      </c>
    </row>
    <row r="5499" spans="1:17" hidden="1" x14ac:dyDescent="0.25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 s="3">
        <v>30000000</v>
      </c>
      <c r="M5499" s="3">
        <v>90842646</v>
      </c>
      <c r="N5499" t="s">
        <v>61</v>
      </c>
      <c r="O5499">
        <v>99</v>
      </c>
      <c r="P5499">
        <f>_xlfn.XLOOKUP(D:D,CPI_Index!E:E,CPI_Index!B:B)</f>
        <v>214.5</v>
      </c>
      <c r="Q5499" s="11">
        <f>M5499*(CPI_Index!$B$112/Movies!P5499)</f>
        <v>129043143.29230767</v>
      </c>
    </row>
    <row r="5500" spans="1:17" hidden="1" x14ac:dyDescent="0.25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 s="3">
        <v>15000000</v>
      </c>
      <c r="M5500" s="3">
        <v>45995223</v>
      </c>
      <c r="N5500" t="s">
        <v>13654</v>
      </c>
      <c r="O5500">
        <v>110</v>
      </c>
      <c r="P5500">
        <f>_xlfn.XLOOKUP(D:D,CPI_Index!E:E,CPI_Index!B:B)</f>
        <v>214.5</v>
      </c>
      <c r="Q5500" s="11">
        <f>M5500*(CPI_Index!$B$112/Movies!P5500)</f>
        <v>65336803.953846149</v>
      </c>
    </row>
    <row r="5501" spans="1:17" hidden="1" x14ac:dyDescent="0.25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 s="3">
        <v>13000000</v>
      </c>
      <c r="M5501" s="3">
        <v>104414200</v>
      </c>
      <c r="N5501" t="s">
        <v>16209</v>
      </c>
      <c r="O5501">
        <v>152</v>
      </c>
      <c r="P5501">
        <f>_xlfn.XLOOKUP(D:D,CPI_Index!E:E,CPI_Index!B:B)</f>
        <v>214.5</v>
      </c>
      <c r="Q5501" s="11">
        <f>M5501*(CPI_Index!$B$112/Movies!P5501)</f>
        <v>148321709.74358973</v>
      </c>
    </row>
    <row r="5502" spans="1:17" hidden="1" x14ac:dyDescent="0.25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 s="3">
        <v>20000000</v>
      </c>
      <c r="M5502" s="3">
        <v>31198531</v>
      </c>
      <c r="N5502" t="s">
        <v>10875</v>
      </c>
      <c r="O5502">
        <v>101</v>
      </c>
      <c r="P5502">
        <f>_xlfn.XLOOKUP(D:D,CPI_Index!E:E,CPI_Index!B:B)</f>
        <v>214.5</v>
      </c>
      <c r="Q5502" s="11">
        <f>M5502*(CPI_Index!$B$112/Movies!P5502)</f>
        <v>44317913.266666658</v>
      </c>
    </row>
    <row r="5503" spans="1:17" hidden="1" x14ac:dyDescent="0.25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 s="3">
        <v>100000000</v>
      </c>
      <c r="M5503" s="3">
        <v>100140916</v>
      </c>
      <c r="N5503" t="s">
        <v>23</v>
      </c>
      <c r="O5503">
        <v>101</v>
      </c>
      <c r="P5503">
        <f>_xlfn.XLOOKUP(D:D,CPI_Index!E:E,CPI_Index!B:B)</f>
        <v>214.5</v>
      </c>
      <c r="Q5503" s="11">
        <f>M5503*(CPI_Index!$B$112/Movies!P5503)</f>
        <v>142251455.03589743</v>
      </c>
    </row>
    <row r="5504" spans="1:17" hidden="1" x14ac:dyDescent="0.25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 s="3">
        <v>12500000</v>
      </c>
      <c r="M5504" s="3">
        <v>27206120</v>
      </c>
      <c r="N5504" t="s">
        <v>16217</v>
      </c>
      <c r="O5504">
        <v>101</v>
      </c>
      <c r="P5504">
        <f>_xlfn.XLOOKUP(D:D,CPI_Index!E:E,CPI_Index!B:B)</f>
        <v>214.5</v>
      </c>
      <c r="Q5504" s="11">
        <f>M5504*(CPI_Index!$B$112/Movies!P5504)</f>
        <v>38646642.256410249</v>
      </c>
    </row>
    <row r="5505" spans="1:17" hidden="1" x14ac:dyDescent="0.25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 s="3">
        <v>50000000</v>
      </c>
      <c r="M5505" s="3">
        <v>40828540</v>
      </c>
      <c r="N5505" t="s">
        <v>14702</v>
      </c>
      <c r="O5505">
        <v>95</v>
      </c>
      <c r="P5505">
        <f>_xlfn.XLOOKUP(D:D,CPI_Index!E:E,CPI_Index!B:B)</f>
        <v>214.5</v>
      </c>
      <c r="Q5505" s="11">
        <f>M5505*(CPI_Index!$B$112/Movies!P5505)</f>
        <v>57997464.512820505</v>
      </c>
    </row>
    <row r="5506" spans="1:17" hidden="1" x14ac:dyDescent="0.25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 s="3">
        <v>30000000</v>
      </c>
      <c r="M5506" s="3">
        <v>61808775</v>
      </c>
      <c r="N5506" t="s">
        <v>16222</v>
      </c>
      <c r="O5506">
        <v>123</v>
      </c>
      <c r="P5506">
        <f>_xlfn.XLOOKUP(D:D,CPI_Index!E:E,CPI_Index!B:B)</f>
        <v>214.5</v>
      </c>
      <c r="Q5506" s="11">
        <f>M5506*(CPI_Index!$B$112/Movies!P5506)</f>
        <v>87800157.307692304</v>
      </c>
    </row>
    <row r="5507" spans="1:17" hidden="1" x14ac:dyDescent="0.25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 s="3">
        <v>150000000</v>
      </c>
      <c r="M5507" s="3">
        <v>413106170</v>
      </c>
      <c r="N5507" t="s">
        <v>180</v>
      </c>
      <c r="O5507">
        <v>105</v>
      </c>
      <c r="P5507">
        <f>_xlfn.XLOOKUP(D:D,CPI_Index!E:E,CPI_Index!B:B)</f>
        <v>214.5</v>
      </c>
      <c r="Q5507" s="11">
        <f>M5507*(CPI_Index!$B$112/Movies!P5507)</f>
        <v>586822610.71794868</v>
      </c>
    </row>
    <row r="5508" spans="1:17" hidden="1" x14ac:dyDescent="0.25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 s="3">
        <v>60000000</v>
      </c>
      <c r="M5508" s="3">
        <v>62357900</v>
      </c>
      <c r="N5508" t="s">
        <v>31</v>
      </c>
      <c r="O5508">
        <v>97</v>
      </c>
      <c r="P5508">
        <f>_xlfn.XLOOKUP(D:D,CPI_Index!E:E,CPI_Index!B:B)</f>
        <v>214.5</v>
      </c>
      <c r="Q5508" s="11">
        <f>M5508*(CPI_Index!$B$112/Movies!P5508)</f>
        <v>88580196.410256401</v>
      </c>
    </row>
    <row r="5509" spans="1:17" hidden="1" x14ac:dyDescent="0.25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 s="3">
        <v>17164820</v>
      </c>
      <c r="N5509" t="s">
        <v>3744</v>
      </c>
      <c r="O5509">
        <v>107</v>
      </c>
      <c r="P5509">
        <f>_xlfn.XLOOKUP(D:D,CPI_Index!E:E,CPI_Index!B:B)</f>
        <v>214.5</v>
      </c>
      <c r="Q5509" s="11">
        <f>M5509*(CPI_Index!$B$112/Movies!P5509)</f>
        <v>24382846.871794868</v>
      </c>
    </row>
    <row r="5510" spans="1:17" hidden="1" x14ac:dyDescent="0.25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 s="3">
        <v>10000000</v>
      </c>
      <c r="M5510" s="3">
        <v>63649529</v>
      </c>
      <c r="N5510" t="s">
        <v>14702</v>
      </c>
      <c r="O5510">
        <v>110</v>
      </c>
      <c r="P5510">
        <f>_xlfn.XLOOKUP(D:D,CPI_Index!E:E,CPI_Index!B:B)</f>
        <v>214.5</v>
      </c>
      <c r="Q5510" s="11">
        <f>M5510*(CPI_Index!$B$112/Movies!P5510)</f>
        <v>90414971.964102551</v>
      </c>
    </row>
    <row r="5511" spans="1:17" hidden="1" x14ac:dyDescent="0.25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 s="3">
        <v>39000000</v>
      </c>
      <c r="M5511" s="3">
        <v>101344412</v>
      </c>
      <c r="N5511" t="s">
        <v>2026</v>
      </c>
      <c r="O5511">
        <v>107</v>
      </c>
      <c r="P5511">
        <f>_xlfn.XLOOKUP(D:D,CPI_Index!E:E,CPI_Index!B:B)</f>
        <v>214.5</v>
      </c>
      <c r="Q5511" s="11">
        <f>M5511*(CPI_Index!$B$112/Movies!P5511)</f>
        <v>143961036.53333333</v>
      </c>
    </row>
    <row r="5512" spans="1:17" hidden="1" x14ac:dyDescent="0.25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 s="3">
        <v>100000000</v>
      </c>
      <c r="M5512" s="3">
        <v>243006126</v>
      </c>
      <c r="N5512" t="s">
        <v>31</v>
      </c>
      <c r="O5512">
        <v>90</v>
      </c>
      <c r="P5512">
        <f>_xlfn.XLOOKUP(D:D,CPI_Index!E:E,CPI_Index!B:B)</f>
        <v>214.5</v>
      </c>
      <c r="Q5512" s="11">
        <f>M5512*(CPI_Index!$B$112/Movies!P5512)</f>
        <v>345193317.44615382</v>
      </c>
    </row>
    <row r="5513" spans="1:17" hidden="1" x14ac:dyDescent="0.25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 s="3">
        <v>14000000</v>
      </c>
      <c r="M5513" s="3">
        <v>22955544</v>
      </c>
      <c r="N5513" t="s">
        <v>15260</v>
      </c>
      <c r="O5513">
        <v>98</v>
      </c>
      <c r="P5513">
        <f>_xlfn.XLOOKUP(D:D,CPI_Index!E:E,CPI_Index!B:B)</f>
        <v>214.5</v>
      </c>
      <c r="Q5513" s="11">
        <f>M5513*(CPI_Index!$B$112/Movies!P5513)</f>
        <v>32608644.553846151</v>
      </c>
    </row>
    <row r="5514" spans="1:17" hidden="1" x14ac:dyDescent="0.25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 s="3">
        <v>60000000</v>
      </c>
      <c r="M5514" s="3">
        <v>122426792</v>
      </c>
      <c r="N5514" t="s">
        <v>23</v>
      </c>
      <c r="O5514">
        <v>134</v>
      </c>
      <c r="P5514">
        <f>_xlfn.XLOOKUP(D:D,CPI_Index!E:E,CPI_Index!B:B)</f>
        <v>214.5</v>
      </c>
      <c r="Q5514" s="11">
        <f>M5514*(CPI_Index!$B$112/Movies!P5514)</f>
        <v>173908827.6102564</v>
      </c>
    </row>
    <row r="5515" spans="1:17" hidden="1" x14ac:dyDescent="0.25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 s="3">
        <v>5000000</v>
      </c>
      <c r="M5515" s="3">
        <v>17203507</v>
      </c>
      <c r="N5515" t="s">
        <v>12590</v>
      </c>
      <c r="O5515">
        <v>129</v>
      </c>
      <c r="P5515">
        <f>_xlfn.XLOOKUP(D:D,CPI_Index!E:E,CPI_Index!B:B)</f>
        <v>214.5</v>
      </c>
      <c r="Q5515" s="11">
        <f>M5515*(CPI_Index!$B$112/Movies!P5515)</f>
        <v>24437802.251282047</v>
      </c>
    </row>
    <row r="5516" spans="1:17" hidden="1" x14ac:dyDescent="0.25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 s="3">
        <v>38000000</v>
      </c>
      <c r="M5516" s="3">
        <v>321682600</v>
      </c>
      <c r="N5516" t="s">
        <v>31</v>
      </c>
      <c r="O5516">
        <v>96</v>
      </c>
      <c r="P5516">
        <f>_xlfn.XLOOKUP(D:D,CPI_Index!E:E,CPI_Index!B:B)</f>
        <v>214.5</v>
      </c>
      <c r="Q5516" s="11">
        <f>M5516*(CPI_Index!$B$112/Movies!P5516)</f>
        <v>456954257.43589741</v>
      </c>
    </row>
    <row r="5517" spans="1:17" hidden="1" x14ac:dyDescent="0.25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 s="3">
        <v>18500000</v>
      </c>
      <c r="M5517" s="3">
        <v>32406507</v>
      </c>
      <c r="N5517" t="s">
        <v>23</v>
      </c>
      <c r="O5517">
        <v>100</v>
      </c>
      <c r="P5517">
        <f>_xlfn.XLOOKUP(D:D,CPI_Index!E:E,CPI_Index!B:B)</f>
        <v>214.5</v>
      </c>
      <c r="Q5517" s="11">
        <f>M5517*(CPI_Index!$B$112/Movies!P5517)</f>
        <v>46033858.661538459</v>
      </c>
    </row>
    <row r="5518" spans="1:17" hidden="1" x14ac:dyDescent="0.25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 s="3">
        <v>10000000</v>
      </c>
      <c r="M5518" s="3">
        <v>47719794</v>
      </c>
      <c r="N5518" t="s">
        <v>61</v>
      </c>
      <c r="O5518">
        <v>98</v>
      </c>
      <c r="P5518">
        <f>_xlfn.XLOOKUP(D:D,CPI_Index!E:E,CPI_Index!B:B)</f>
        <v>214.5</v>
      </c>
      <c r="Q5518" s="11">
        <f>M5518*(CPI_Index!$B$112/Movies!P5518)</f>
        <v>67786579.169230759</v>
      </c>
    </row>
    <row r="5519" spans="1:17" hidden="1" x14ac:dyDescent="0.25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 s="3">
        <v>7000000</v>
      </c>
      <c r="M5519" s="3">
        <v>31430334</v>
      </c>
      <c r="N5519" t="s">
        <v>12695</v>
      </c>
      <c r="O5519">
        <v>106</v>
      </c>
      <c r="P5519">
        <f>_xlfn.XLOOKUP(D:D,CPI_Index!E:E,CPI_Index!B:B)</f>
        <v>214.5</v>
      </c>
      <c r="Q5519" s="11">
        <f>M5519*(CPI_Index!$B$112/Movies!P5519)</f>
        <v>44647192.399999999</v>
      </c>
    </row>
    <row r="5520" spans="1:17" hidden="1" x14ac:dyDescent="0.25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 s="3">
        <v>8000000</v>
      </c>
      <c r="M5520" s="3">
        <v>10848783</v>
      </c>
      <c r="N5520" t="s">
        <v>16249</v>
      </c>
      <c r="O5520">
        <v>92</v>
      </c>
      <c r="P5520">
        <f>_xlfn.XLOOKUP(D:D,CPI_Index!E:E,CPI_Index!B:B)</f>
        <v>214.5</v>
      </c>
      <c r="Q5520" s="11">
        <f>M5520*(CPI_Index!$B$112/Movies!P5520)</f>
        <v>15410835.338461537</v>
      </c>
    </row>
    <row r="5521" spans="1:17" hidden="1" x14ac:dyDescent="0.25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 s="3">
        <v>6000000</v>
      </c>
      <c r="M5521" s="3">
        <v>10234475</v>
      </c>
      <c r="N5521" t="s">
        <v>16253</v>
      </c>
      <c r="O5521">
        <v>90</v>
      </c>
      <c r="P5521">
        <f>_xlfn.XLOOKUP(D:D,CPI_Index!E:E,CPI_Index!B:B)</f>
        <v>214.5</v>
      </c>
      <c r="Q5521" s="11">
        <f>M5521*(CPI_Index!$B$112/Movies!P5521)</f>
        <v>14538202.948717946</v>
      </c>
    </row>
    <row r="5522" spans="1:17" hidden="1" x14ac:dyDescent="0.25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 s="3">
        <v>40000000</v>
      </c>
      <c r="M5522" s="3">
        <v>61601280</v>
      </c>
      <c r="N5522" t="s">
        <v>23</v>
      </c>
      <c r="O5522">
        <v>99</v>
      </c>
      <c r="P5522">
        <f>_xlfn.XLOOKUP(D:D,CPI_Index!E:E,CPI_Index!B:B)</f>
        <v>214.5</v>
      </c>
      <c r="Q5522" s="11">
        <f>M5522*(CPI_Index!$B$112/Movies!P5522)</f>
        <v>87505407.999999985</v>
      </c>
    </row>
    <row r="5523" spans="1:17" hidden="1" x14ac:dyDescent="0.25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 s="3">
        <v>25000000</v>
      </c>
      <c r="M5523" s="3">
        <v>69095771</v>
      </c>
      <c r="N5523" t="s">
        <v>6564</v>
      </c>
      <c r="O5523">
        <v>94</v>
      </c>
      <c r="P5523">
        <f>_xlfn.XLOOKUP(D:D,CPI_Index!E:E,CPI_Index!B:B)</f>
        <v>214.5</v>
      </c>
      <c r="Q5523" s="11">
        <f>M5523*(CPI_Index!$B$112/Movies!P5523)</f>
        <v>98151428.548717931</v>
      </c>
    </row>
    <row r="5524" spans="1:17" hidden="1" x14ac:dyDescent="0.25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 s="3">
        <v>100000000</v>
      </c>
      <c r="M5524" s="3">
        <v>68777554</v>
      </c>
      <c r="N5524" t="s">
        <v>61</v>
      </c>
      <c r="O5524">
        <v>102</v>
      </c>
      <c r="P5524">
        <f>_xlfn.XLOOKUP(D:D,CPI_Index!E:E,CPI_Index!B:B)</f>
        <v>214.5</v>
      </c>
      <c r="Q5524" s="11">
        <f>M5524*(CPI_Index!$B$112/Movies!P5524)</f>
        <v>97699397.220512807</v>
      </c>
    </row>
    <row r="5525" spans="1:17" hidden="1" x14ac:dyDescent="0.25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 s="3">
        <v>7000000</v>
      </c>
      <c r="M5525" s="3">
        <v>24964890</v>
      </c>
      <c r="N5525" t="s">
        <v>16266</v>
      </c>
      <c r="O5525">
        <v>99</v>
      </c>
      <c r="P5525">
        <f>_xlfn.XLOOKUP(D:D,CPI_Index!E:E,CPI_Index!B:B)</f>
        <v>214.5</v>
      </c>
      <c r="Q5525" s="11">
        <f>M5525*(CPI_Index!$B$112/Movies!P5525)</f>
        <v>35462946.307692304</v>
      </c>
    </row>
    <row r="5526" spans="1:17" hidden="1" x14ac:dyDescent="0.25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 s="3">
        <v>1808</v>
      </c>
      <c r="N5526" t="s">
        <v>16271</v>
      </c>
      <c r="O5526">
        <v>99</v>
      </c>
      <c r="P5526">
        <f>_xlfn.XLOOKUP(D:D,CPI_Index!E:E,CPI_Index!B:B)</f>
        <v>214.5</v>
      </c>
      <c r="Q5526" s="11">
        <f>M5526*(CPI_Index!$B$112/Movies!P5526)</f>
        <v>2568.2871794871794</v>
      </c>
    </row>
    <row r="5527" spans="1:17" hidden="1" x14ac:dyDescent="0.25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 s="3">
        <v>50000000</v>
      </c>
      <c r="M5527" s="3">
        <v>36348784</v>
      </c>
      <c r="N5527" t="s">
        <v>61</v>
      </c>
      <c r="O5527">
        <v>117</v>
      </c>
      <c r="P5527">
        <f>_xlfn.XLOOKUP(D:D,CPI_Index!E:E,CPI_Index!B:B)</f>
        <v>214.5</v>
      </c>
      <c r="Q5527" s="11">
        <f>M5527*(CPI_Index!$B$112/Movies!P5527)</f>
        <v>51633913.682051279</v>
      </c>
    </row>
    <row r="5528" spans="1:17" hidden="1" x14ac:dyDescent="0.25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 s="3">
        <v>30000000</v>
      </c>
      <c r="M5528" s="3">
        <v>55720772</v>
      </c>
      <c r="N5528" t="s">
        <v>180</v>
      </c>
      <c r="O5528">
        <v>85</v>
      </c>
      <c r="P5528">
        <f>_xlfn.XLOOKUP(D:D,CPI_Index!E:E,CPI_Index!B:B)</f>
        <v>214.5</v>
      </c>
      <c r="Q5528" s="11">
        <f>M5528*(CPI_Index!$B$112/Movies!P5528)</f>
        <v>79152070.99487178</v>
      </c>
    </row>
    <row r="5529" spans="1:17" hidden="1" x14ac:dyDescent="0.25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 s="3">
        <v>12035862</v>
      </c>
      <c r="N5529" t="s">
        <v>16277</v>
      </c>
      <c r="O5529">
        <v>97</v>
      </c>
      <c r="P5529">
        <f>_xlfn.XLOOKUP(D:D,CPI_Index!E:E,CPI_Index!B:B)</f>
        <v>214.5</v>
      </c>
      <c r="Q5529" s="11">
        <f>M5529*(CPI_Index!$B$112/Movies!P5529)</f>
        <v>17097096.276923075</v>
      </c>
    </row>
    <row r="5530" spans="1:17" hidden="1" x14ac:dyDescent="0.25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 s="3">
        <v>26000000</v>
      </c>
      <c r="M5530" s="3">
        <v>28190603</v>
      </c>
      <c r="N5530" t="s">
        <v>15015</v>
      </c>
      <c r="O5530">
        <v>109</v>
      </c>
      <c r="P5530">
        <f>_xlfn.XLOOKUP(D:D,CPI_Index!E:E,CPI_Index!B:B)</f>
        <v>214.5</v>
      </c>
      <c r="Q5530" s="11">
        <f>M5530*(CPI_Index!$B$112/Movies!P5530)</f>
        <v>40045112.979487173</v>
      </c>
    </row>
    <row r="5531" spans="1:17" hidden="1" x14ac:dyDescent="0.25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 s="3">
        <v>100000000</v>
      </c>
      <c r="M5531" s="3">
        <v>150166126</v>
      </c>
      <c r="N5531" t="s">
        <v>31</v>
      </c>
      <c r="O5531">
        <v>106</v>
      </c>
      <c r="P5531">
        <f>_xlfn.XLOOKUP(D:D,CPI_Index!E:E,CPI_Index!B:B)</f>
        <v>214.5</v>
      </c>
      <c r="Q5531" s="11">
        <f>M5531*(CPI_Index!$B$112/Movies!P5531)</f>
        <v>213312907.18974358</v>
      </c>
    </row>
    <row r="5532" spans="1:17" hidden="1" x14ac:dyDescent="0.25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 s="3">
        <v>85000000</v>
      </c>
      <c r="M5532" s="3">
        <v>219103655</v>
      </c>
      <c r="N5532" t="s">
        <v>61</v>
      </c>
      <c r="O5532">
        <v>120</v>
      </c>
      <c r="P5532">
        <f>_xlfn.XLOOKUP(D:D,CPI_Index!E:E,CPI_Index!B:B)</f>
        <v>214.5</v>
      </c>
      <c r="Q5532" s="11">
        <f>M5532*(CPI_Index!$B$112/Movies!P5532)</f>
        <v>311239550.94871789</v>
      </c>
    </row>
    <row r="5533" spans="1:17" hidden="1" x14ac:dyDescent="0.25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 s="3">
        <v>15000000</v>
      </c>
      <c r="M5533" s="3">
        <v>39421467</v>
      </c>
      <c r="N5533" t="s">
        <v>8987</v>
      </c>
      <c r="O5533">
        <v>105</v>
      </c>
      <c r="P5533">
        <f>_xlfn.XLOOKUP(D:D,CPI_Index!E:E,CPI_Index!B:B)</f>
        <v>214.5</v>
      </c>
      <c r="Q5533" s="11">
        <f>M5533*(CPI_Index!$B$112/Movies!P5533)</f>
        <v>55998699.276923068</v>
      </c>
    </row>
    <row r="5534" spans="1:17" hidden="1" x14ac:dyDescent="0.25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 s="3">
        <v>40000000</v>
      </c>
      <c r="M5534" s="3">
        <v>186167139</v>
      </c>
      <c r="N5534" t="s">
        <v>2026</v>
      </c>
      <c r="O5534">
        <v>82</v>
      </c>
      <c r="P5534">
        <f>_xlfn.XLOOKUP(D:D,CPI_Index!E:E,CPI_Index!B:B)</f>
        <v>214.5</v>
      </c>
      <c r="Q5534" s="11">
        <f>M5534*(CPI_Index!$B$112/Movies!P5534)</f>
        <v>264452807.70769227</v>
      </c>
    </row>
    <row r="5535" spans="1:17" hidden="1" x14ac:dyDescent="0.25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 s="3">
        <v>14000000</v>
      </c>
      <c r="M5535" s="3">
        <v>13657649</v>
      </c>
      <c r="N5535" t="s">
        <v>6855</v>
      </c>
      <c r="O5535">
        <v>96</v>
      </c>
      <c r="P5535">
        <f>_xlfn.XLOOKUP(D:D,CPI_Index!E:E,CPI_Index!B:B)</f>
        <v>214.5</v>
      </c>
      <c r="Q5535" s="11">
        <f>M5535*(CPI_Index!$B$112/Movies!P5535)</f>
        <v>19400865.502564099</v>
      </c>
    </row>
    <row r="5536" spans="1:17" hidden="1" x14ac:dyDescent="0.25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 s="3">
        <v>70000000</v>
      </c>
      <c r="M5536" s="3">
        <v>39457342</v>
      </c>
      <c r="N5536" t="s">
        <v>16291</v>
      </c>
      <c r="O5536">
        <v>127</v>
      </c>
      <c r="P5536">
        <f>_xlfn.XLOOKUP(D:D,CPI_Index!E:E,CPI_Index!B:B)</f>
        <v>214.5</v>
      </c>
      <c r="Q5536" s="11">
        <f>M5536*(CPI_Index!$B$112/Movies!P5536)</f>
        <v>56049660.174358971</v>
      </c>
    </row>
    <row r="5537" spans="1:17" hidden="1" x14ac:dyDescent="0.25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 s="3">
        <v>10000000</v>
      </c>
      <c r="M5537" s="3">
        <v>7043835</v>
      </c>
      <c r="N5537" t="s">
        <v>16296</v>
      </c>
      <c r="O5537">
        <v>96</v>
      </c>
      <c r="P5537">
        <f>_xlfn.XLOOKUP(D:D,CPI_Index!E:E,CPI_Index!B:B)</f>
        <v>214.5</v>
      </c>
      <c r="Q5537" s="11">
        <f>M5537*(CPI_Index!$B$112/Movies!P5537)</f>
        <v>10005857.923076922</v>
      </c>
    </row>
    <row r="5538" spans="1:17" hidden="1" x14ac:dyDescent="0.25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 s="3">
        <v>20000000</v>
      </c>
      <c r="M5538" s="3">
        <v>51417188</v>
      </c>
      <c r="N5538" t="s">
        <v>14702</v>
      </c>
      <c r="O5538">
        <v>98</v>
      </c>
      <c r="P5538">
        <f>_xlfn.XLOOKUP(D:D,CPI_Index!E:E,CPI_Index!B:B)</f>
        <v>214.5</v>
      </c>
      <c r="Q5538" s="11">
        <f>M5538*(CPI_Index!$B$112/Movies!P5538)</f>
        <v>73038774.748717934</v>
      </c>
    </row>
    <row r="5539" spans="1:17" hidden="1" x14ac:dyDescent="0.25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 s="3">
        <v>7500000</v>
      </c>
      <c r="M5539" s="3">
        <v>26096852</v>
      </c>
      <c r="N5539" t="s">
        <v>6564</v>
      </c>
      <c r="O5539">
        <v>100</v>
      </c>
      <c r="P5539">
        <f>_xlfn.XLOOKUP(D:D,CPI_Index!E:E,CPI_Index!B:B)</f>
        <v>214.5</v>
      </c>
      <c r="Q5539" s="11">
        <f>M5539*(CPI_Index!$B$112/Movies!P5539)</f>
        <v>37070912.841025636</v>
      </c>
    </row>
    <row r="5540" spans="1:17" hidden="1" x14ac:dyDescent="0.25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 s="3">
        <v>7000000</v>
      </c>
      <c r="M5540" s="3">
        <v>47405566</v>
      </c>
      <c r="N5540" t="s">
        <v>9439</v>
      </c>
      <c r="O5540">
        <v>112</v>
      </c>
      <c r="P5540">
        <f>_xlfn.XLOOKUP(D:D,CPI_Index!E:E,CPI_Index!B:B)</f>
        <v>214.5</v>
      </c>
      <c r="Q5540" s="11">
        <f>M5540*(CPI_Index!$B$112/Movies!P5540)</f>
        <v>67340214.266666666</v>
      </c>
    </row>
    <row r="5541" spans="1:17" hidden="1" x14ac:dyDescent="0.25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 s="3">
        <v>90000000</v>
      </c>
      <c r="M5541" s="3">
        <v>886686817</v>
      </c>
      <c r="N5541" t="s">
        <v>14124</v>
      </c>
      <c r="O5541">
        <v>94</v>
      </c>
      <c r="P5541">
        <f>_xlfn.XLOOKUP(D:D,CPI_Index!E:E,CPI_Index!B:B)</f>
        <v>214.5</v>
      </c>
      <c r="Q5541" s="11">
        <f>M5541*(CPI_Index!$B$112/Movies!P5541)</f>
        <v>1259549991.3282049</v>
      </c>
    </row>
    <row r="5542" spans="1:17" hidden="1" x14ac:dyDescent="0.25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 s="3">
        <v>20000000</v>
      </c>
      <c r="M5542" s="3">
        <v>34572541</v>
      </c>
      <c r="N5542" t="s">
        <v>14702</v>
      </c>
      <c r="O5542">
        <v>96</v>
      </c>
      <c r="P5542">
        <f>_xlfn.XLOOKUP(D:D,CPI_Index!E:E,CPI_Index!B:B)</f>
        <v>214.5</v>
      </c>
      <c r="Q5542" s="11">
        <f>M5542*(CPI_Index!$B$112/Movies!P5542)</f>
        <v>49110737.728205122</v>
      </c>
    </row>
    <row r="5543" spans="1:17" hidden="1" x14ac:dyDescent="0.25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 s="3">
        <v>50000000</v>
      </c>
      <c r="M5543" s="3">
        <v>60253843</v>
      </c>
      <c r="N5543" t="s">
        <v>31</v>
      </c>
      <c r="O5543">
        <v>118</v>
      </c>
      <c r="P5543">
        <f>_xlfn.XLOOKUP(D:D,CPI_Index!E:E,CPI_Index!B:B)</f>
        <v>214.5</v>
      </c>
      <c r="Q5543" s="11">
        <f>M5543*(CPI_Index!$B$112/Movies!P5543)</f>
        <v>85591356.466666654</v>
      </c>
    </row>
    <row r="5544" spans="1:17" hidden="1" x14ac:dyDescent="0.25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 s="3">
        <v>41633384</v>
      </c>
      <c r="N5544" t="s">
        <v>9686</v>
      </c>
      <c r="O5544">
        <v>87</v>
      </c>
      <c r="P5544">
        <f>_xlfn.XLOOKUP(D:D,CPI_Index!E:E,CPI_Index!B:B)</f>
        <v>214.5</v>
      </c>
      <c r="Q5544" s="11">
        <f>M5544*(CPI_Index!$B$112/Movies!P5544)</f>
        <v>59140755.733333327</v>
      </c>
    </row>
    <row r="5545" spans="1:17" hidden="1" x14ac:dyDescent="0.25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 s="3">
        <v>15000000</v>
      </c>
      <c r="M5545" s="3">
        <v>100734718</v>
      </c>
      <c r="N5545" t="s">
        <v>14702</v>
      </c>
      <c r="O5545">
        <v>101</v>
      </c>
      <c r="P5545">
        <f>_xlfn.XLOOKUP(D:D,CPI_Index!E:E,CPI_Index!B:B)</f>
        <v>214.5</v>
      </c>
      <c r="Q5545" s="11">
        <f>M5545*(CPI_Index!$B$112/Movies!P5545)</f>
        <v>143094958.38974357</v>
      </c>
    </row>
    <row r="5546" spans="1:17" hidden="1" x14ac:dyDescent="0.25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 s="3">
        <v>40000000</v>
      </c>
      <c r="M5546" s="3">
        <v>129540522</v>
      </c>
      <c r="N5546" t="s">
        <v>31</v>
      </c>
      <c r="O5546">
        <v>123</v>
      </c>
      <c r="P5546">
        <f>_xlfn.XLOOKUP(D:D,CPI_Index!E:E,CPI_Index!B:B)</f>
        <v>214.5</v>
      </c>
      <c r="Q5546" s="11">
        <f>M5546*(CPI_Index!$B$112/Movies!P5546)</f>
        <v>184013972.27692306</v>
      </c>
    </row>
    <row r="5547" spans="1:17" hidden="1" x14ac:dyDescent="0.25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 s="3">
        <v>108394089</v>
      </c>
      <c r="N5547" t="s">
        <v>2092</v>
      </c>
      <c r="O5547">
        <v>104</v>
      </c>
      <c r="P5547">
        <f>_xlfn.XLOOKUP(D:D,CPI_Index!E:E,CPI_Index!B:B)</f>
        <v>214.5</v>
      </c>
      <c r="Q5547" s="11">
        <f>M5547*(CPI_Index!$B$112/Movies!P5547)</f>
        <v>153975193.09230769</v>
      </c>
    </row>
    <row r="5548" spans="1:17" hidden="1" x14ac:dyDescent="0.25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 s="3">
        <v>65000000</v>
      </c>
      <c r="M5548" s="3">
        <v>106387141</v>
      </c>
      <c r="N5548" t="s">
        <v>1724</v>
      </c>
      <c r="O5548">
        <v>98</v>
      </c>
      <c r="P5548">
        <f>_xlfn.XLOOKUP(D:D,CPI_Index!E:E,CPI_Index!B:B)</f>
        <v>214.5</v>
      </c>
      <c r="Q5548" s="11">
        <f>M5548*(CPI_Index!$B$112/Movies!P5548)</f>
        <v>151124297.72820511</v>
      </c>
    </row>
    <row r="5549" spans="1:17" hidden="1" x14ac:dyDescent="0.25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 s="3">
        <v>30000000</v>
      </c>
      <c r="M5549" s="3">
        <v>48428063</v>
      </c>
      <c r="N5549" t="s">
        <v>12695</v>
      </c>
      <c r="O5549">
        <v>79</v>
      </c>
      <c r="P5549">
        <f>_xlfn.XLOOKUP(D:D,CPI_Index!E:E,CPI_Index!B:B)</f>
        <v>214.5</v>
      </c>
      <c r="Q5549" s="11">
        <f>M5549*(CPI_Index!$B$112/Movies!P5549)</f>
        <v>68792684.364102557</v>
      </c>
    </row>
    <row r="5550" spans="1:17" hidden="1" x14ac:dyDescent="0.25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 s="3">
        <v>35000000</v>
      </c>
      <c r="M5550" s="3">
        <v>29196409</v>
      </c>
      <c r="N5550" t="s">
        <v>16327</v>
      </c>
      <c r="O5550">
        <v>105</v>
      </c>
      <c r="P5550">
        <f>_xlfn.XLOOKUP(D:D,CPI_Index!E:E,CPI_Index!B:B)</f>
        <v>214.5</v>
      </c>
      <c r="Q5550" s="11">
        <f>M5550*(CPI_Index!$B$112/Movies!P5550)</f>
        <v>41473873.297435895</v>
      </c>
    </row>
    <row r="5551" spans="1:17" hidden="1" x14ac:dyDescent="0.25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 s="3">
        <v>30000000</v>
      </c>
      <c r="M5551" s="3">
        <v>27127620</v>
      </c>
      <c r="N5551" t="s">
        <v>6512</v>
      </c>
      <c r="O5551">
        <v>104</v>
      </c>
      <c r="P5551">
        <f>_xlfn.XLOOKUP(D:D,CPI_Index!E:E,CPI_Index!B:B)</f>
        <v>214.5</v>
      </c>
      <c r="Q5551" s="11">
        <f>M5551*(CPI_Index!$B$112/Movies!P5551)</f>
        <v>38535131.999999993</v>
      </c>
    </row>
    <row r="5552" spans="1:17" hidden="1" x14ac:dyDescent="0.25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 s="3">
        <v>13000000</v>
      </c>
      <c r="M5552" s="3">
        <v>17874044</v>
      </c>
      <c r="N5552" t="s">
        <v>7197</v>
      </c>
      <c r="O5552">
        <v>155</v>
      </c>
      <c r="P5552">
        <f>_xlfn.XLOOKUP(D:D,CPI_Index!E:E,CPI_Index!B:B)</f>
        <v>214.5</v>
      </c>
      <c r="Q5552" s="11">
        <f>M5552*(CPI_Index!$B$112/Movies!P5552)</f>
        <v>25390308.656410255</v>
      </c>
    </row>
    <row r="5553" spans="1:17" hidden="1" x14ac:dyDescent="0.25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 s="3">
        <v>30000000</v>
      </c>
      <c r="M5553" s="3">
        <v>95714875</v>
      </c>
      <c r="N5553" t="s">
        <v>16336</v>
      </c>
      <c r="O5553">
        <v>109</v>
      </c>
      <c r="P5553">
        <f>_xlfn.XLOOKUP(D:D,CPI_Index!E:E,CPI_Index!B:B)</f>
        <v>214.5</v>
      </c>
      <c r="Q5553" s="11">
        <f>M5553*(CPI_Index!$B$112/Movies!P5553)</f>
        <v>135964207.05128205</v>
      </c>
    </row>
    <row r="5554" spans="1:17" hidden="1" x14ac:dyDescent="0.25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 s="3">
        <v>30000000</v>
      </c>
      <c r="M5554" s="3">
        <v>115375850</v>
      </c>
      <c r="N5554" t="s">
        <v>9109</v>
      </c>
      <c r="O5554">
        <v>89</v>
      </c>
      <c r="P5554">
        <f>_xlfn.XLOOKUP(D:D,CPI_Index!E:E,CPI_Index!B:B)</f>
        <v>214.5</v>
      </c>
      <c r="Q5554" s="11">
        <f>M5554*(CPI_Index!$B$112/Movies!P5554)</f>
        <v>163892874.1025641</v>
      </c>
    </row>
    <row r="5555" spans="1:17" hidden="1" x14ac:dyDescent="0.25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 s="3">
        <v>80000000</v>
      </c>
      <c r="M5555" s="3">
        <v>122444772</v>
      </c>
      <c r="N5555" t="s">
        <v>2092</v>
      </c>
      <c r="O5555">
        <v>89</v>
      </c>
      <c r="P5555">
        <f>_xlfn.XLOOKUP(D:D,CPI_Index!E:E,CPI_Index!B:B)</f>
        <v>214.5</v>
      </c>
      <c r="Q5555" s="11">
        <f>M5555*(CPI_Index!$B$112/Movies!P5555)</f>
        <v>173934368.43076921</v>
      </c>
    </row>
    <row r="5556" spans="1:17" hidden="1" x14ac:dyDescent="0.25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 s="3">
        <v>282737</v>
      </c>
      <c r="N5556" t="s">
        <v>6564</v>
      </c>
      <c r="O5556">
        <v>93</v>
      </c>
      <c r="P5556">
        <f>_xlfn.XLOOKUP(D:D,CPI_Index!E:E,CPI_Index!B:B)</f>
        <v>214.5</v>
      </c>
      <c r="Q5556" s="11">
        <f>M5556*(CPI_Index!$B$112/Movies!P5556)</f>
        <v>401631.53333333327</v>
      </c>
    </row>
    <row r="5557" spans="1:17" hidden="1" x14ac:dyDescent="0.25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 s="3">
        <v>75000000</v>
      </c>
      <c r="M5557" s="3">
        <v>71585235</v>
      </c>
      <c r="N5557" t="s">
        <v>61</v>
      </c>
      <c r="O5557">
        <v>146</v>
      </c>
      <c r="P5557">
        <f>_xlfn.XLOOKUP(D:D,CPI_Index!E:E,CPI_Index!B:B)</f>
        <v>214.5</v>
      </c>
      <c r="Q5557" s="11">
        <f>M5557*(CPI_Index!$B$112/Movies!P5557)</f>
        <v>101687744.07692307</v>
      </c>
    </row>
    <row r="5558" spans="1:17" hidden="1" x14ac:dyDescent="0.25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 s="3">
        <v>11000000</v>
      </c>
      <c r="M5558" s="3">
        <v>68234154</v>
      </c>
      <c r="N5558" t="s">
        <v>14132</v>
      </c>
      <c r="O5558">
        <v>90</v>
      </c>
      <c r="P5558">
        <f>_xlfn.XLOOKUP(D:D,CPI_Index!E:E,CPI_Index!B:B)</f>
        <v>214.5</v>
      </c>
      <c r="Q5558" s="11">
        <f>M5558*(CPI_Index!$B$112/Movies!P5558)</f>
        <v>96927490.553846136</v>
      </c>
    </row>
    <row r="5559" spans="1:17" hidden="1" x14ac:dyDescent="0.25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 s="3">
        <v>3000000</v>
      </c>
      <c r="M5559" s="3">
        <v>2404300</v>
      </c>
      <c r="N5559" t="s">
        <v>6564</v>
      </c>
      <c r="O5559">
        <v>123</v>
      </c>
      <c r="P5559">
        <f>_xlfn.XLOOKUP(D:D,CPI_Index!E:E,CPI_Index!B:B)</f>
        <v>214.5</v>
      </c>
      <c r="Q5559" s="11">
        <f>M5559*(CPI_Index!$B$112/Movies!P5559)</f>
        <v>3415338.974358974</v>
      </c>
    </row>
    <row r="5560" spans="1:17" hidden="1" x14ac:dyDescent="0.25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 s="3">
        <v>38000000</v>
      </c>
      <c r="M5560" s="3">
        <v>48858618</v>
      </c>
      <c r="N5560" t="s">
        <v>10082</v>
      </c>
      <c r="O5560">
        <v>111</v>
      </c>
      <c r="P5560">
        <f>_xlfn.XLOOKUP(D:D,CPI_Index!E:E,CPI_Index!B:B)</f>
        <v>214.5</v>
      </c>
      <c r="Q5560" s="11">
        <f>M5560*(CPI_Index!$B$112/Movies!P5560)</f>
        <v>69404293.261538461</v>
      </c>
    </row>
    <row r="5561" spans="1:17" hidden="1" x14ac:dyDescent="0.25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 s="3">
        <v>4500000</v>
      </c>
      <c r="M5561" s="3">
        <v>2425535</v>
      </c>
      <c r="N5561" t="s">
        <v>16356</v>
      </c>
      <c r="O5561">
        <v>104</v>
      </c>
      <c r="P5561">
        <f>_xlfn.XLOOKUP(D:D,CPI_Index!E:E,CPI_Index!B:B)</f>
        <v>214.5</v>
      </c>
      <c r="Q5561" s="11">
        <f>M5561*(CPI_Index!$B$112/Movies!P5561)</f>
        <v>3445503.5641025635</v>
      </c>
    </row>
    <row r="5562" spans="1:17" hidden="1" x14ac:dyDescent="0.25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 s="3">
        <v>80000000</v>
      </c>
      <c r="M5562" s="3">
        <v>54004950</v>
      </c>
      <c r="N5562" t="s">
        <v>13868</v>
      </c>
      <c r="O5562">
        <v>118</v>
      </c>
      <c r="P5562">
        <f>_xlfn.XLOOKUP(D:D,CPI_Index!E:E,CPI_Index!B:B)</f>
        <v>214.5</v>
      </c>
      <c r="Q5562" s="11">
        <f>M5562*(CPI_Index!$B$112/Movies!P5562)</f>
        <v>76714723.84615384</v>
      </c>
    </row>
    <row r="5563" spans="1:17" hidden="1" x14ac:dyDescent="0.25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 s="3">
        <v>20000000</v>
      </c>
      <c r="M5563" s="3">
        <v>73830347</v>
      </c>
      <c r="N5563" t="s">
        <v>10875</v>
      </c>
      <c r="O5563">
        <v>108</v>
      </c>
      <c r="P5563">
        <f>_xlfn.XLOOKUP(D:D,CPI_Index!E:E,CPI_Index!B:B)</f>
        <v>214.5</v>
      </c>
      <c r="Q5563" s="11">
        <f>M5563*(CPI_Index!$B$112/Movies!P5563)</f>
        <v>104876954.45641024</v>
      </c>
    </row>
    <row r="5564" spans="1:17" hidden="1" x14ac:dyDescent="0.25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 s="3">
        <v>26000000</v>
      </c>
      <c r="M5564" s="3">
        <v>183348429</v>
      </c>
      <c r="N5564" t="s">
        <v>31</v>
      </c>
      <c r="O5564">
        <v>91</v>
      </c>
      <c r="P5564">
        <f>_xlfn.XLOOKUP(D:D,CPI_Index!E:E,CPI_Index!B:B)</f>
        <v>214.5</v>
      </c>
      <c r="Q5564" s="11">
        <f>M5564*(CPI_Index!$B$112/Movies!P5564)</f>
        <v>260448794.01538458</v>
      </c>
    </row>
    <row r="5565" spans="1:17" hidden="1" x14ac:dyDescent="0.25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 s="3">
        <v>30000000</v>
      </c>
      <c r="M5565" s="3">
        <v>33334176</v>
      </c>
      <c r="N5565" t="s">
        <v>23</v>
      </c>
      <c r="O5565">
        <v>115</v>
      </c>
      <c r="P5565">
        <f>_xlfn.XLOOKUP(D:D,CPI_Index!E:E,CPI_Index!B:B)</f>
        <v>214.5</v>
      </c>
      <c r="Q5565" s="11">
        <f>M5565*(CPI_Index!$B$112/Movies!P5565)</f>
        <v>47351624.369230762</v>
      </c>
    </row>
    <row r="5566" spans="1:17" hidden="1" x14ac:dyDescent="0.25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 s="3">
        <v>21000000</v>
      </c>
      <c r="M5566" s="3">
        <v>16443609</v>
      </c>
      <c r="N5566" t="s">
        <v>3744</v>
      </c>
      <c r="O5566">
        <v>99</v>
      </c>
      <c r="P5566">
        <f>_xlfn.XLOOKUP(D:D,CPI_Index!E:E,CPI_Index!B:B)</f>
        <v>214.5</v>
      </c>
      <c r="Q5566" s="11">
        <f>M5566*(CPI_Index!$B$112/Movies!P5566)</f>
        <v>23358357.399999999</v>
      </c>
    </row>
    <row r="5567" spans="1:17" hidden="1" x14ac:dyDescent="0.25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 s="3">
        <v>42000000</v>
      </c>
      <c r="M5567" s="3">
        <v>138805831</v>
      </c>
      <c r="N5567" t="s">
        <v>61</v>
      </c>
      <c r="O5567">
        <v>81</v>
      </c>
      <c r="P5567">
        <f>_xlfn.XLOOKUP(D:D,CPI_Index!E:E,CPI_Index!B:B)</f>
        <v>214.5</v>
      </c>
      <c r="Q5567" s="11">
        <f>M5567*(CPI_Index!$B$112/Movies!P5567)</f>
        <v>197175462.49743587</v>
      </c>
    </row>
    <row r="5568" spans="1:17" hidden="1" x14ac:dyDescent="0.25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 s="3">
        <v>18000000</v>
      </c>
      <c r="M5568" s="3">
        <v>15821907</v>
      </c>
      <c r="N5568" t="s">
        <v>14783</v>
      </c>
      <c r="O5568">
        <v>102</v>
      </c>
      <c r="P5568">
        <f>_xlfn.XLOOKUP(D:D,CPI_Index!E:E,CPI_Index!B:B)</f>
        <v>214.5</v>
      </c>
      <c r="Q5568" s="11">
        <f>M5568*(CPI_Index!$B$112/Movies!P5568)</f>
        <v>22475221.738461535</v>
      </c>
    </row>
    <row r="5569" spans="1:17" hidden="1" x14ac:dyDescent="0.25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 s="3">
        <v>16000000</v>
      </c>
      <c r="M5569" s="3">
        <v>76514050</v>
      </c>
      <c r="N5569" t="s">
        <v>13654</v>
      </c>
      <c r="O5569">
        <v>88</v>
      </c>
      <c r="P5569">
        <f>_xlfn.XLOOKUP(D:D,CPI_Index!E:E,CPI_Index!B:B)</f>
        <v>214.5</v>
      </c>
      <c r="Q5569" s="11">
        <f>M5569*(CPI_Index!$B$112/Movies!P5569)</f>
        <v>108689188.97435896</v>
      </c>
    </row>
    <row r="5570" spans="1:17" hidden="1" x14ac:dyDescent="0.25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 s="3">
        <v>5000000</v>
      </c>
      <c r="M5570" s="3">
        <v>13085023</v>
      </c>
      <c r="N5570" t="s">
        <v>12590</v>
      </c>
      <c r="O5570">
        <v>134</v>
      </c>
      <c r="P5570">
        <f>_xlfn.XLOOKUP(D:D,CPI_Index!E:E,CPI_Index!B:B)</f>
        <v>214.5</v>
      </c>
      <c r="Q5570" s="11">
        <f>M5570*(CPI_Index!$B$112/Movies!P5570)</f>
        <v>18587442.928205125</v>
      </c>
    </row>
    <row r="5571" spans="1:17" hidden="1" x14ac:dyDescent="0.25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 s="3">
        <v>20000000</v>
      </c>
      <c r="M5571" s="3">
        <v>44420167</v>
      </c>
      <c r="N5571" t="s">
        <v>9439</v>
      </c>
      <c r="O5571">
        <v>122</v>
      </c>
      <c r="P5571">
        <f>_xlfn.XLOOKUP(D:D,CPI_Index!E:E,CPI_Index!B:B)</f>
        <v>214.5</v>
      </c>
      <c r="Q5571" s="11">
        <f>M5571*(CPI_Index!$B$112/Movies!P5571)</f>
        <v>63099416.712820508</v>
      </c>
    </row>
    <row r="5572" spans="1:17" hidden="1" x14ac:dyDescent="0.25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 s="3">
        <v>348327</v>
      </c>
      <c r="N5572" t="s">
        <v>15280</v>
      </c>
      <c r="O5572">
        <v>81</v>
      </c>
      <c r="P5572">
        <f>_xlfn.XLOOKUP(D:D,CPI_Index!E:E,CPI_Index!B:B)</f>
        <v>214.5</v>
      </c>
      <c r="Q5572" s="11">
        <f>M5572*(CPI_Index!$B$112/Movies!P5572)</f>
        <v>494802.9692307692</v>
      </c>
    </row>
    <row r="5573" spans="1:17" hidden="1" x14ac:dyDescent="0.25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 s="3">
        <v>15000000</v>
      </c>
      <c r="M5573" s="3">
        <v>40105542</v>
      </c>
      <c r="N5573" t="s">
        <v>9109</v>
      </c>
      <c r="O5573">
        <v>99</v>
      </c>
      <c r="P5573">
        <f>_xlfn.XLOOKUP(D:D,CPI_Index!E:E,CPI_Index!B:B)</f>
        <v>214.5</v>
      </c>
      <c r="Q5573" s="11">
        <f>M5573*(CPI_Index!$B$112/Movies!P5573)</f>
        <v>56970436.58461538</v>
      </c>
    </row>
    <row r="5574" spans="1:17" hidden="1" x14ac:dyDescent="0.25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 s="3">
        <v>35000000</v>
      </c>
      <c r="M5574" s="3">
        <v>96753696</v>
      </c>
      <c r="N5574" t="s">
        <v>1724</v>
      </c>
      <c r="O5574">
        <v>88</v>
      </c>
      <c r="P5574">
        <f>_xlfn.XLOOKUP(D:D,CPI_Index!E:E,CPI_Index!B:B)</f>
        <v>214.5</v>
      </c>
      <c r="Q5574" s="11">
        <f>M5574*(CPI_Index!$B$112/Movies!P5574)</f>
        <v>137439865.59999999</v>
      </c>
    </row>
    <row r="5575" spans="1:17" hidden="1" x14ac:dyDescent="0.25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 s="3">
        <v>6577779</v>
      </c>
      <c r="N5575" t="s">
        <v>12365</v>
      </c>
      <c r="O5575">
        <v>98</v>
      </c>
      <c r="P5575">
        <f>_xlfn.XLOOKUP(D:D,CPI_Index!E:E,CPI_Index!B:B)</f>
        <v>214.5</v>
      </c>
      <c r="Q5575" s="11">
        <f>M5575*(CPI_Index!$B$112/Movies!P5575)</f>
        <v>9343819.3999999985</v>
      </c>
    </row>
    <row r="5576" spans="1:17" hidden="1" x14ac:dyDescent="0.25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 s="3">
        <v>1700000</v>
      </c>
      <c r="M5576" s="3">
        <v>1060941</v>
      </c>
      <c r="N5576" t="s">
        <v>16383</v>
      </c>
      <c r="O5576">
        <v>77</v>
      </c>
      <c r="P5576">
        <f>_xlfn.XLOOKUP(D:D,CPI_Index!E:E,CPI_Index!B:B)</f>
        <v>214.5</v>
      </c>
      <c r="Q5576" s="11">
        <f>M5576*(CPI_Index!$B$112/Movies!P5576)</f>
        <v>1507080.2923076921</v>
      </c>
    </row>
    <row r="5577" spans="1:17" hidden="1" x14ac:dyDescent="0.25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 s="3">
        <v>67153225</v>
      </c>
      <c r="N5577" t="s">
        <v>16209</v>
      </c>
      <c r="O5577">
        <v>129</v>
      </c>
      <c r="P5577">
        <f>_xlfn.XLOOKUP(D:D,CPI_Index!E:E,CPI_Index!B:B)</f>
        <v>214.5</v>
      </c>
      <c r="Q5577" s="11">
        <f>M5577*(CPI_Index!$B$112/Movies!P5577)</f>
        <v>95392017.051282033</v>
      </c>
    </row>
    <row r="5578" spans="1:17" hidden="1" x14ac:dyDescent="0.25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 s="3">
        <v>37500000</v>
      </c>
      <c r="M5578" s="3">
        <v>102366815</v>
      </c>
      <c r="N5578" t="s">
        <v>16390</v>
      </c>
      <c r="O5578">
        <v>100</v>
      </c>
      <c r="P5578">
        <f>_xlfn.XLOOKUP(D:D,CPI_Index!E:E,CPI_Index!B:B)</f>
        <v>214.5</v>
      </c>
      <c r="Q5578" s="11">
        <f>M5578*(CPI_Index!$B$112/Movies!P5578)</f>
        <v>145413373.1025641</v>
      </c>
    </row>
    <row r="5579" spans="1:17" hidden="1" x14ac:dyDescent="0.25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 s="3">
        <v>10000000</v>
      </c>
      <c r="M5579" s="3">
        <v>77578320</v>
      </c>
      <c r="N5579" t="s">
        <v>14702</v>
      </c>
      <c r="O5579">
        <v>92</v>
      </c>
      <c r="P5579">
        <f>_xlfn.XLOOKUP(D:D,CPI_Index!E:E,CPI_Index!B:B)</f>
        <v>214.5</v>
      </c>
      <c r="Q5579" s="11">
        <f>M5579*(CPI_Index!$B$112/Movies!P5579)</f>
        <v>110200998.15384614</v>
      </c>
    </row>
    <row r="5580" spans="1:17" hidden="1" x14ac:dyDescent="0.25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 s="3">
        <v>13000000</v>
      </c>
      <c r="M5580" s="3">
        <v>20768906</v>
      </c>
      <c r="N5580" t="s">
        <v>12251</v>
      </c>
      <c r="O5580">
        <v>98</v>
      </c>
      <c r="P5580">
        <f>_xlfn.XLOOKUP(D:D,CPI_Index!E:E,CPI_Index!B:B)</f>
        <v>214.5</v>
      </c>
      <c r="Q5580" s="11">
        <f>M5580*(CPI_Index!$B$112/Movies!P5580)</f>
        <v>29502497.241025638</v>
      </c>
    </row>
    <row r="5581" spans="1:17" hidden="1" x14ac:dyDescent="0.25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 s="3">
        <v>25000000</v>
      </c>
      <c r="M5581" s="3">
        <v>10606422</v>
      </c>
      <c r="N5581" t="s">
        <v>14971</v>
      </c>
      <c r="O5581">
        <v>122</v>
      </c>
      <c r="P5581">
        <f>_xlfn.XLOOKUP(D:D,CPI_Index!E:E,CPI_Index!B:B)</f>
        <v>214.5</v>
      </c>
      <c r="Q5581" s="11">
        <f>M5581*(CPI_Index!$B$112/Movies!P5581)</f>
        <v>15066558.430769229</v>
      </c>
    </row>
    <row r="5582" spans="1:17" hidden="1" x14ac:dyDescent="0.25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 s="3">
        <v>2900000</v>
      </c>
      <c r="M5582" s="3">
        <v>296557</v>
      </c>
      <c r="N5582" t="s">
        <v>11070</v>
      </c>
      <c r="O5582">
        <v>84</v>
      </c>
      <c r="P5582">
        <f>_xlfn.XLOOKUP(D:D,CPI_Index!E:E,CPI_Index!B:B)</f>
        <v>214.5</v>
      </c>
      <c r="Q5582" s="11">
        <f>M5582*(CPI_Index!$B$112/Movies!P5582)</f>
        <v>421263.02051282045</v>
      </c>
    </row>
    <row r="5583" spans="1:17" hidden="1" x14ac:dyDescent="0.25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 s="3">
        <v>17000000</v>
      </c>
      <c r="M5583" s="3">
        <v>45719985</v>
      </c>
      <c r="N5583" t="s">
        <v>14971</v>
      </c>
      <c r="O5583">
        <v>132</v>
      </c>
      <c r="P5583">
        <f>_xlfn.XLOOKUP(D:D,CPI_Index!E:E,CPI_Index!B:B)</f>
        <v>214.5</v>
      </c>
      <c r="Q5583" s="11">
        <f>M5583*(CPI_Index!$B$112/Movies!P5583)</f>
        <v>64945824.84615384</v>
      </c>
    </row>
    <row r="5584" spans="1:17" hidden="1" x14ac:dyDescent="0.25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 s="3">
        <v>7787487</v>
      </c>
      <c r="N5584" t="s">
        <v>6564</v>
      </c>
      <c r="O5584">
        <v>106</v>
      </c>
      <c r="P5584">
        <f>_xlfn.XLOOKUP(D:D,CPI_Index!E:E,CPI_Index!B:B)</f>
        <v>214.5</v>
      </c>
      <c r="Q5584" s="11">
        <f>M5584*(CPI_Index!$B$112/Movies!P5584)</f>
        <v>11062225.123076921</v>
      </c>
    </row>
    <row r="5585" spans="1:17" hidden="1" x14ac:dyDescent="0.25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 s="3">
        <v>18000000</v>
      </c>
      <c r="M5585" s="3">
        <v>19319671</v>
      </c>
      <c r="N5585" t="s">
        <v>10252</v>
      </c>
      <c r="O5585">
        <v>144</v>
      </c>
      <c r="P5585">
        <f>_xlfn.XLOOKUP(D:D,CPI_Index!E:E,CPI_Index!B:B)</f>
        <v>214.5</v>
      </c>
      <c r="Q5585" s="11">
        <f>M5585*(CPI_Index!$B$112/Movies!P5585)</f>
        <v>27443840.343589742</v>
      </c>
    </row>
    <row r="5586" spans="1:17" hidden="1" x14ac:dyDescent="0.25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 s="3">
        <v>8000000</v>
      </c>
      <c r="M5586" s="3">
        <v>10629321</v>
      </c>
      <c r="N5586" t="s">
        <v>15643</v>
      </c>
      <c r="O5586">
        <v>118</v>
      </c>
      <c r="P5586">
        <f>_xlfn.XLOOKUP(D:D,CPI_Index!E:E,CPI_Index!B:B)</f>
        <v>214.5</v>
      </c>
      <c r="Q5586" s="11">
        <f>M5586*(CPI_Index!$B$112/Movies!P5586)</f>
        <v>15099086.753846152</v>
      </c>
    </row>
    <row r="5587" spans="1:17" hidden="1" x14ac:dyDescent="0.25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 s="3">
        <v>15000000</v>
      </c>
      <c r="M5587" s="3">
        <v>36020534</v>
      </c>
      <c r="N5587" t="s">
        <v>12769</v>
      </c>
      <c r="O5587">
        <v>93</v>
      </c>
      <c r="P5587">
        <f>_xlfn.XLOOKUP(D:D,CPI_Index!E:E,CPI_Index!B:B)</f>
        <v>214.5</v>
      </c>
      <c r="Q5587" s="11">
        <f>M5587*(CPI_Index!$B$112/Movies!P5587)</f>
        <v>51167630.348717943</v>
      </c>
    </row>
    <row r="5588" spans="1:17" hidden="1" x14ac:dyDescent="0.25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 s="3">
        <v>30000000</v>
      </c>
      <c r="M5588" s="3">
        <v>155545279</v>
      </c>
      <c r="N5588" t="s">
        <v>16416</v>
      </c>
      <c r="O5588">
        <v>102</v>
      </c>
      <c r="P5588">
        <f>_xlfn.XLOOKUP(D:D,CPI_Index!E:E,CPI_Index!B:B)</f>
        <v>214.5</v>
      </c>
      <c r="Q5588" s="11">
        <f>M5588*(CPI_Index!$B$112/Movies!P5588)</f>
        <v>220954062.98974356</v>
      </c>
    </row>
    <row r="5589" spans="1:17" hidden="1" x14ac:dyDescent="0.25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 s="3">
        <v>879422</v>
      </c>
      <c r="N5589" t="s">
        <v>16421</v>
      </c>
      <c r="O5589">
        <v>119</v>
      </c>
      <c r="P5589">
        <f>_xlfn.XLOOKUP(D:D,CPI_Index!E:E,CPI_Index!B:B)</f>
        <v>214.5</v>
      </c>
      <c r="Q5589" s="11">
        <f>M5589*(CPI_Index!$B$112/Movies!P5589)</f>
        <v>1249230.2256410255</v>
      </c>
    </row>
    <row r="5590" spans="1:17" hidden="1" x14ac:dyDescent="0.25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 s="3">
        <v>75000000</v>
      </c>
      <c r="M5590" s="3">
        <v>443140005</v>
      </c>
      <c r="N5590" t="s">
        <v>9109</v>
      </c>
      <c r="O5590">
        <v>88</v>
      </c>
      <c r="P5590">
        <f>_xlfn.XLOOKUP(D:D,CPI_Index!E:E,CPI_Index!B:B)</f>
        <v>214.5</v>
      </c>
      <c r="Q5590" s="11">
        <f>M5590*(CPI_Index!$B$112/Movies!P5590)</f>
        <v>629486058.3846153</v>
      </c>
    </row>
    <row r="5591" spans="1:17" hidden="1" x14ac:dyDescent="0.25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 s="3">
        <v>22000000</v>
      </c>
      <c r="M5591" s="3">
        <v>17280326</v>
      </c>
      <c r="N5591" t="s">
        <v>14783</v>
      </c>
      <c r="O5591">
        <v>108</v>
      </c>
      <c r="P5591">
        <f>_xlfn.XLOOKUP(D:D,CPI_Index!E:E,CPI_Index!B:B)</f>
        <v>214.5</v>
      </c>
      <c r="Q5591" s="11">
        <f>M5591*(CPI_Index!$B$112/Movies!P5591)</f>
        <v>24546924.625641022</v>
      </c>
    </row>
    <row r="5592" spans="1:17" hidden="1" x14ac:dyDescent="0.25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 s="3">
        <v>4000000</v>
      </c>
      <c r="M5592" s="3">
        <v>386078</v>
      </c>
      <c r="N5592" t="s">
        <v>16428</v>
      </c>
      <c r="O5592">
        <v>90</v>
      </c>
      <c r="P5592">
        <f>_xlfn.XLOOKUP(D:D,CPI_Index!E:E,CPI_Index!B:B)</f>
        <v>214.5</v>
      </c>
      <c r="Q5592" s="11">
        <f>M5592*(CPI_Index!$B$112/Movies!P5592)</f>
        <v>548428.74871794868</v>
      </c>
    </row>
    <row r="5593" spans="1:17" hidden="1" x14ac:dyDescent="0.25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 s="3">
        <v>18000000</v>
      </c>
      <c r="M5593" s="3">
        <v>77211836</v>
      </c>
      <c r="N5593" t="s">
        <v>118</v>
      </c>
      <c r="O5593">
        <v>107</v>
      </c>
      <c r="P5593">
        <f>_xlfn.XLOOKUP(D:D,CPI_Index!E:E,CPI_Index!B:B)</f>
        <v>214.5</v>
      </c>
      <c r="Q5593" s="11">
        <f>M5593*(CPI_Index!$B$112/Movies!P5593)</f>
        <v>109680402.93333332</v>
      </c>
    </row>
    <row r="5594" spans="1:17" hidden="1" x14ac:dyDescent="0.25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 s="3">
        <v>12014663</v>
      </c>
      <c r="N5594" t="s">
        <v>16434</v>
      </c>
      <c r="O5594">
        <v>120</v>
      </c>
      <c r="P5594">
        <f>_xlfn.XLOOKUP(D:D,CPI_Index!E:E,CPI_Index!B:B)</f>
        <v>214.5</v>
      </c>
      <c r="Q5594" s="11">
        <f>M5594*(CPI_Index!$B$112/Movies!P5594)</f>
        <v>17066982.825641025</v>
      </c>
    </row>
    <row r="5595" spans="1:17" hidden="1" x14ac:dyDescent="0.25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 s="3">
        <v>900000</v>
      </c>
      <c r="M5595" s="3">
        <v>101215</v>
      </c>
      <c r="N5595" t="s">
        <v>16439</v>
      </c>
      <c r="O5595">
        <v>95</v>
      </c>
      <c r="P5595">
        <f>_xlfn.XLOOKUP(D:D,CPI_Index!E:E,CPI_Index!B:B)</f>
        <v>214.5</v>
      </c>
      <c r="Q5595" s="11">
        <f>M5595*(CPI_Index!$B$112/Movies!P5595)</f>
        <v>143777.20512820513</v>
      </c>
    </row>
    <row r="5596" spans="1:17" hidden="1" x14ac:dyDescent="0.25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 s="3">
        <v>20000000</v>
      </c>
      <c r="M5596" s="3">
        <v>754301</v>
      </c>
      <c r="N5596" t="s">
        <v>44</v>
      </c>
      <c r="O5596">
        <v>105</v>
      </c>
      <c r="P5596">
        <f>_xlfn.XLOOKUP(D:D,CPI_Index!E:E,CPI_Index!B:B)</f>
        <v>214.5</v>
      </c>
      <c r="Q5596" s="11">
        <f>M5596*(CPI_Index!$B$112/Movies!P5596)</f>
        <v>1071494.2410256409</v>
      </c>
    </row>
    <row r="5597" spans="1:17" hidden="1" x14ac:dyDescent="0.25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 s="3">
        <v>65000000</v>
      </c>
      <c r="M5597" s="3">
        <v>39886986</v>
      </c>
      <c r="N5597" t="s">
        <v>16443</v>
      </c>
      <c r="O5597">
        <v>94</v>
      </c>
      <c r="P5597">
        <f>_xlfn.XLOOKUP(D:D,CPI_Index!E:E,CPI_Index!B:B)</f>
        <v>214.5</v>
      </c>
      <c r="Q5597" s="11">
        <f>M5597*(CPI_Index!$B$112/Movies!P5597)</f>
        <v>56659974.984615378</v>
      </c>
    </row>
    <row r="5598" spans="1:17" hidden="1" x14ac:dyDescent="0.25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 s="3">
        <v>5805279</v>
      </c>
      <c r="N5598" t="s">
        <v>15015</v>
      </c>
      <c r="O5598">
        <v>84</v>
      </c>
      <c r="P5598">
        <f>_xlfn.XLOOKUP(D:D,CPI_Index!E:E,CPI_Index!B:B)</f>
        <v>214.5</v>
      </c>
      <c r="Q5598" s="11">
        <f>M5598*(CPI_Index!$B$112/Movies!P5598)</f>
        <v>8246473.2461538455</v>
      </c>
    </row>
    <row r="5599" spans="1:17" hidden="1" x14ac:dyDescent="0.25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 s="3">
        <v>17000000</v>
      </c>
      <c r="M5599" s="3">
        <v>20458873</v>
      </c>
      <c r="N5599" t="s">
        <v>16450</v>
      </c>
      <c r="O5599">
        <v>95</v>
      </c>
      <c r="P5599">
        <f>_xlfn.XLOOKUP(D:D,CPI_Index!E:E,CPI_Index!B:B)</f>
        <v>214.5</v>
      </c>
      <c r="Q5599" s="11">
        <f>M5599*(CPI_Index!$B$112/Movies!P5599)</f>
        <v>29062091.389743585</v>
      </c>
    </row>
    <row r="5600" spans="1:17" hidden="1" x14ac:dyDescent="0.25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 s="3">
        <v>150000000</v>
      </c>
      <c r="M5600" s="3">
        <v>292817898</v>
      </c>
      <c r="N5600" t="s">
        <v>11288</v>
      </c>
      <c r="O5600">
        <v>88</v>
      </c>
      <c r="P5600">
        <f>_xlfn.XLOOKUP(D:D,CPI_Index!E:E,CPI_Index!B:B)</f>
        <v>214.5</v>
      </c>
      <c r="Q5600" s="11">
        <f>M5600*(CPI_Index!$B$112/Movies!P5600)</f>
        <v>415951578.18461531</v>
      </c>
    </row>
    <row r="5601" spans="1:17" hidden="1" x14ac:dyDescent="0.25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 s="3">
        <v>58000000</v>
      </c>
      <c r="M5601" s="3">
        <v>85280250</v>
      </c>
      <c r="N5601" t="s">
        <v>31</v>
      </c>
      <c r="O5601">
        <v>103</v>
      </c>
      <c r="P5601">
        <f>_xlfn.XLOOKUP(D:D,CPI_Index!E:E,CPI_Index!B:B)</f>
        <v>214.5</v>
      </c>
      <c r="Q5601" s="11">
        <f>M5601*(CPI_Index!$B$112/Movies!P5601)</f>
        <v>121141688.46153845</v>
      </c>
    </row>
    <row r="5602" spans="1:17" hidden="1" x14ac:dyDescent="0.25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 s="3">
        <v>17000000</v>
      </c>
      <c r="M5602" s="3">
        <v>15779455</v>
      </c>
      <c r="N5602" t="s">
        <v>12695</v>
      </c>
      <c r="O5602">
        <v>98</v>
      </c>
      <c r="P5602">
        <f>_xlfn.XLOOKUP(D:D,CPI_Index!E:E,CPI_Index!B:B)</f>
        <v>214.5</v>
      </c>
      <c r="Q5602" s="11">
        <f>M5602*(CPI_Index!$B$112/Movies!P5602)</f>
        <v>22414918.128205124</v>
      </c>
    </row>
    <row r="5603" spans="1:17" hidden="1" x14ac:dyDescent="0.25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 s="3">
        <v>18000000</v>
      </c>
      <c r="M5603" s="3">
        <v>36088028</v>
      </c>
      <c r="N5603" t="s">
        <v>61</v>
      </c>
      <c r="O5603">
        <v>109</v>
      </c>
      <c r="P5603">
        <f>_xlfn.XLOOKUP(D:D,CPI_Index!E:E,CPI_Index!B:B)</f>
        <v>214.5</v>
      </c>
      <c r="Q5603" s="11">
        <f>M5603*(CPI_Index!$B$112/Movies!P5603)</f>
        <v>51263506.441025637</v>
      </c>
    </row>
    <row r="5604" spans="1:17" hidden="1" x14ac:dyDescent="0.25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 s="3">
        <v>44276335</v>
      </c>
      <c r="N5604" t="s">
        <v>16460</v>
      </c>
      <c r="O5604">
        <v>147</v>
      </c>
      <c r="P5604">
        <f>_xlfn.XLOOKUP(D:D,CPI_Index!E:E,CPI_Index!B:B)</f>
        <v>214.5</v>
      </c>
      <c r="Q5604" s="11">
        <f>M5604*(CPI_Index!$B$112/Movies!P5604)</f>
        <v>62895101.512820505</v>
      </c>
    </row>
    <row r="5605" spans="1:17" hidden="1" x14ac:dyDescent="0.25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 s="3">
        <v>18000000</v>
      </c>
      <c r="M5605" s="3">
        <v>19651093</v>
      </c>
      <c r="N5605" t="s">
        <v>8987</v>
      </c>
      <c r="O5605">
        <v>90</v>
      </c>
      <c r="P5605">
        <f>_xlfn.XLOOKUP(D:D,CPI_Index!E:E,CPI_Index!B:B)</f>
        <v>214.5</v>
      </c>
      <c r="Q5605" s="11">
        <f>M5605*(CPI_Index!$B$112/Movies!P5605)</f>
        <v>27914629.543589741</v>
      </c>
    </row>
    <row r="5606" spans="1:17" hidden="1" x14ac:dyDescent="0.25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 s="3">
        <v>18000000</v>
      </c>
      <c r="M5606" s="3">
        <v>26973554</v>
      </c>
      <c r="N5606" t="s">
        <v>16463</v>
      </c>
      <c r="O5606">
        <v>86</v>
      </c>
      <c r="P5606">
        <f>_xlfn.XLOOKUP(D:D,CPI_Index!E:E,CPI_Index!B:B)</f>
        <v>214.5</v>
      </c>
      <c r="Q5606" s="11">
        <f>M5606*(CPI_Index!$B$112/Movies!P5606)</f>
        <v>38316279.27179487</v>
      </c>
    </row>
    <row r="5607" spans="1:17" hidden="1" x14ac:dyDescent="0.25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 s="3">
        <v>8500000</v>
      </c>
      <c r="M5607" s="3">
        <v>14374652</v>
      </c>
      <c r="N5607" t="s">
        <v>15943</v>
      </c>
      <c r="O5607">
        <v>119</v>
      </c>
      <c r="P5607">
        <f>_xlfn.XLOOKUP(D:D,CPI_Index!E:E,CPI_Index!B:B)</f>
        <v>214.5</v>
      </c>
      <c r="Q5607" s="11">
        <f>M5607*(CPI_Index!$B$112/Movies!P5607)</f>
        <v>20419377.456410255</v>
      </c>
    </row>
    <row r="5608" spans="1:17" hidden="1" x14ac:dyDescent="0.25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 s="3">
        <v>7300000</v>
      </c>
      <c r="M5608" s="3">
        <v>10371451</v>
      </c>
      <c r="N5608" t="s">
        <v>16469</v>
      </c>
      <c r="O5608">
        <v>103</v>
      </c>
      <c r="P5608">
        <f>_xlfn.XLOOKUP(D:D,CPI_Index!E:E,CPI_Index!B:B)</f>
        <v>214.5</v>
      </c>
      <c r="Q5608" s="11">
        <f>M5608*(CPI_Index!$B$112/Movies!P5608)</f>
        <v>14732779.112820512</v>
      </c>
    </row>
    <row r="5609" spans="1:17" hidden="1" x14ac:dyDescent="0.25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 s="3">
        <v>60000000</v>
      </c>
      <c r="M5609" s="3">
        <v>78176181</v>
      </c>
      <c r="N5609" t="s">
        <v>61</v>
      </c>
      <c r="O5609">
        <v>125</v>
      </c>
      <c r="P5609">
        <f>_xlfn.XLOOKUP(D:D,CPI_Index!E:E,CPI_Index!B:B)</f>
        <v>214.5</v>
      </c>
      <c r="Q5609" s="11">
        <f>M5609*(CPI_Index!$B$112/Movies!P5609)</f>
        <v>111050267.36923076</v>
      </c>
    </row>
    <row r="5610" spans="1:17" hidden="1" x14ac:dyDescent="0.25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 s="3">
        <v>70000000</v>
      </c>
      <c r="M5610" s="3">
        <v>76025134</v>
      </c>
      <c r="N5610" t="s">
        <v>118</v>
      </c>
      <c r="O5610">
        <v>92</v>
      </c>
      <c r="P5610">
        <f>_xlfn.XLOOKUP(D:D,CPI_Index!E:E,CPI_Index!B:B)</f>
        <v>214.5</v>
      </c>
      <c r="Q5610" s="11">
        <f>M5610*(CPI_Index!$B$112/Movies!P5610)</f>
        <v>107994677.52820511</v>
      </c>
    </row>
    <row r="5611" spans="1:17" hidden="1" x14ac:dyDescent="0.25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 s="3">
        <v>22000000</v>
      </c>
      <c r="M5611" s="3">
        <v>41771168</v>
      </c>
      <c r="N5611" t="s">
        <v>23</v>
      </c>
      <c r="O5611">
        <v>108</v>
      </c>
      <c r="P5611">
        <f>_xlfn.XLOOKUP(D:D,CPI_Index!E:E,CPI_Index!B:B)</f>
        <v>214.5</v>
      </c>
      <c r="Q5611" s="11">
        <f>M5611*(CPI_Index!$B$112/Movies!P5611)</f>
        <v>59336479.671794862</v>
      </c>
    </row>
    <row r="5612" spans="1:17" hidden="1" x14ac:dyDescent="0.25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 s="3">
        <v>26676</v>
      </c>
      <c r="N5612" t="s">
        <v>16477</v>
      </c>
      <c r="O5612">
        <v>95</v>
      </c>
      <c r="P5612">
        <f>_xlfn.XLOOKUP(D:D,CPI_Index!E:E,CPI_Index!B:B)</f>
        <v>214.5</v>
      </c>
      <c r="Q5612" s="11">
        <f>M5612*(CPI_Index!$B$112/Movies!P5612)</f>
        <v>37893.599999999999</v>
      </c>
    </row>
    <row r="5613" spans="1:17" hidden="1" x14ac:dyDescent="0.25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 s="3">
        <v>70000000</v>
      </c>
      <c r="M5613" s="3">
        <v>105647102</v>
      </c>
      <c r="N5613" t="s">
        <v>2100</v>
      </c>
      <c r="O5613">
        <v>91</v>
      </c>
      <c r="P5613">
        <f>_xlfn.XLOOKUP(D:D,CPI_Index!E:E,CPI_Index!B:B)</f>
        <v>214.5</v>
      </c>
      <c r="Q5613" s="11">
        <f>M5613*(CPI_Index!$B$112/Movies!P5613)</f>
        <v>150073062.84102562</v>
      </c>
    </row>
    <row r="5614" spans="1:17" hidden="1" x14ac:dyDescent="0.25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 s="3">
        <v>19000000</v>
      </c>
      <c r="M5614" s="3">
        <v>3676533</v>
      </c>
      <c r="N5614" t="s">
        <v>13868</v>
      </c>
      <c r="O5614">
        <v>113</v>
      </c>
      <c r="P5614">
        <f>_xlfn.XLOOKUP(D:D,CPI_Index!E:E,CPI_Index!B:B)</f>
        <v>214.5</v>
      </c>
      <c r="Q5614" s="11">
        <f>M5614*(CPI_Index!$B$112/Movies!P5614)</f>
        <v>5222562.2615384609</v>
      </c>
    </row>
    <row r="5615" spans="1:17" hidden="1" x14ac:dyDescent="0.25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 s="3">
        <v>90508336</v>
      </c>
      <c r="N5615" t="s">
        <v>16006</v>
      </c>
      <c r="O5615">
        <v>103</v>
      </c>
      <c r="P5615">
        <f>_xlfn.XLOOKUP(D:D,CPI_Index!E:E,CPI_Index!B:B)</f>
        <v>214.5</v>
      </c>
      <c r="Q5615" s="11">
        <f>M5615*(CPI_Index!$B$112/Movies!P5615)</f>
        <v>128568251.65128204</v>
      </c>
    </row>
    <row r="5616" spans="1:17" hidden="1" x14ac:dyDescent="0.25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 s="3">
        <v>200000000</v>
      </c>
      <c r="M5616" s="3">
        <v>325286646</v>
      </c>
      <c r="N5616" t="s">
        <v>1724</v>
      </c>
      <c r="O5616">
        <v>96</v>
      </c>
      <c r="P5616">
        <f>_xlfn.XLOOKUP(D:D,CPI_Index!E:E,CPI_Index!B:B)</f>
        <v>214.5</v>
      </c>
      <c r="Q5616" s="11">
        <f>M5616*(CPI_Index!$B$112/Movies!P5616)</f>
        <v>462073850.98461533</v>
      </c>
    </row>
    <row r="5617" spans="1:17" hidden="1" x14ac:dyDescent="0.25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 s="3">
        <v>5102705</v>
      </c>
      <c r="N5617" t="s">
        <v>16488</v>
      </c>
      <c r="O5617">
        <v>96</v>
      </c>
      <c r="P5617">
        <f>_xlfn.XLOOKUP(D:D,CPI_Index!E:E,CPI_Index!B:B)</f>
        <v>214.5</v>
      </c>
      <c r="Q5617" s="11">
        <f>M5617*(CPI_Index!$B$112/Movies!P5617)</f>
        <v>7248457.8717948711</v>
      </c>
    </row>
    <row r="5618" spans="1:17" hidden="1" x14ac:dyDescent="0.25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 s="3">
        <v>6000000</v>
      </c>
      <c r="M5618" s="3">
        <v>7878856</v>
      </c>
      <c r="N5618" t="s">
        <v>16491</v>
      </c>
      <c r="O5618">
        <v>104</v>
      </c>
      <c r="P5618">
        <f>_xlfn.XLOOKUP(D:D,CPI_Index!E:E,CPI_Index!B:B)</f>
        <v>214.5</v>
      </c>
      <c r="Q5618" s="11">
        <f>M5618*(CPI_Index!$B$112/Movies!P5618)</f>
        <v>11192015.958974358</v>
      </c>
    </row>
    <row r="5619" spans="1:17" hidden="1" x14ac:dyDescent="0.25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 s="3">
        <v>23000000</v>
      </c>
      <c r="M5619" s="3">
        <v>50812934</v>
      </c>
      <c r="N5619" t="s">
        <v>16494</v>
      </c>
      <c r="O5619">
        <v>105</v>
      </c>
      <c r="P5619">
        <f>_xlfn.XLOOKUP(D:D,CPI_Index!E:E,CPI_Index!B:B)</f>
        <v>214.5</v>
      </c>
      <c r="Q5619" s="11">
        <f>M5619*(CPI_Index!$B$112/Movies!P5619)</f>
        <v>72180424.194871783</v>
      </c>
    </row>
    <row r="5620" spans="1:17" hidden="1" x14ac:dyDescent="0.25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 s="3">
        <v>800000</v>
      </c>
      <c r="M5620" s="3">
        <v>2166797</v>
      </c>
      <c r="N5620" t="s">
        <v>16499</v>
      </c>
      <c r="O5620">
        <v>91</v>
      </c>
      <c r="P5620">
        <f>_xlfn.XLOOKUP(D:D,CPI_Index!E:E,CPI_Index!B:B)</f>
        <v>214.5</v>
      </c>
      <c r="Q5620" s="11">
        <f>M5620*(CPI_Index!$B$112/Movies!P5620)</f>
        <v>3077962.9179487177</v>
      </c>
    </row>
    <row r="5621" spans="1:17" hidden="1" x14ac:dyDescent="0.25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 s="3">
        <v>18434328</v>
      </c>
      <c r="N5621" t="s">
        <v>6005</v>
      </c>
      <c r="O5621">
        <v>114</v>
      </c>
      <c r="P5621">
        <f>_xlfn.XLOOKUP(D:D,CPI_Index!E:E,CPI_Index!B:B)</f>
        <v>214.5</v>
      </c>
      <c r="Q5621" s="11">
        <f>M5621*(CPI_Index!$B$112/Movies!P5621)</f>
        <v>26186199.261538457</v>
      </c>
    </row>
    <row r="5622" spans="1:17" hidden="1" x14ac:dyDescent="0.25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 s="3">
        <v>6500000</v>
      </c>
      <c r="M5622" s="3">
        <v>1595417</v>
      </c>
      <c r="N5622" t="s">
        <v>16508</v>
      </c>
      <c r="O5622">
        <v>113</v>
      </c>
      <c r="P5622">
        <f>_xlfn.XLOOKUP(D:D,CPI_Index!E:E,CPI_Index!B:B)</f>
        <v>214.5</v>
      </c>
      <c r="Q5622" s="11">
        <f>M5622*(CPI_Index!$B$112/Movies!P5622)</f>
        <v>2266310.3025641022</v>
      </c>
    </row>
    <row r="5623" spans="1:17" hidden="1" x14ac:dyDescent="0.25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 s="3">
        <v>439587</v>
      </c>
      <c r="N5623" t="s">
        <v>16513</v>
      </c>
      <c r="O5623">
        <v>109</v>
      </c>
      <c r="P5623">
        <f>_xlfn.XLOOKUP(D:D,CPI_Index!E:E,CPI_Index!B:B)</f>
        <v>214.5</v>
      </c>
      <c r="Q5623" s="11">
        <f>M5623*(CPI_Index!$B$112/Movies!P5623)</f>
        <v>624438.9692307692</v>
      </c>
    </row>
    <row r="5624" spans="1:17" hidden="1" x14ac:dyDescent="0.25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 s="3">
        <v>60000000</v>
      </c>
      <c r="M5624" s="3">
        <v>38332994</v>
      </c>
      <c r="N5624" t="s">
        <v>9686</v>
      </c>
      <c r="O5624">
        <v>117</v>
      </c>
      <c r="P5624">
        <f>_xlfn.XLOOKUP(D:D,CPI_Index!E:E,CPI_Index!B:B)</f>
        <v>214.5</v>
      </c>
      <c r="Q5624" s="11">
        <f>M5624*(CPI_Index!$B$112/Movies!P5624)</f>
        <v>54452509.425641023</v>
      </c>
    </row>
    <row r="5625" spans="1:17" hidden="1" x14ac:dyDescent="0.25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 s="3">
        <v>221805</v>
      </c>
      <c r="N5625" t="s">
        <v>16383</v>
      </c>
      <c r="O5625">
        <v>99</v>
      </c>
      <c r="P5625">
        <f>_xlfn.XLOOKUP(D:D,CPI_Index!E:E,CPI_Index!B:B)</f>
        <v>214.5</v>
      </c>
      <c r="Q5625" s="11">
        <f>M5625*(CPI_Index!$B$112/Movies!P5625)</f>
        <v>315076.84615384613</v>
      </c>
    </row>
    <row r="5626" spans="1:17" hidden="1" x14ac:dyDescent="0.25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 s="3">
        <v>35000000</v>
      </c>
      <c r="M5626" s="3">
        <v>17976667</v>
      </c>
      <c r="N5626" t="s">
        <v>23</v>
      </c>
      <c r="O5626">
        <v>101</v>
      </c>
      <c r="P5626">
        <f>_xlfn.XLOOKUP(D:D,CPI_Index!E:E,CPI_Index!B:B)</f>
        <v>214.5</v>
      </c>
      <c r="Q5626" s="11">
        <f>M5626*(CPI_Index!$B$112/Movies!P5626)</f>
        <v>25536085.94358974</v>
      </c>
    </row>
    <row r="5627" spans="1:17" hidden="1" x14ac:dyDescent="0.25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 s="3">
        <v>25000000</v>
      </c>
      <c r="M5627" s="3">
        <v>4515258</v>
      </c>
      <c r="N5627" t="s">
        <v>16521</v>
      </c>
      <c r="O5627">
        <v>106</v>
      </c>
      <c r="P5627">
        <f>_xlfn.XLOOKUP(D:D,CPI_Index!E:E,CPI_Index!B:B)</f>
        <v>214.5</v>
      </c>
      <c r="Q5627" s="11">
        <f>M5627*(CPI_Index!$B$112/Movies!P5627)</f>
        <v>6413981.8769230759</v>
      </c>
    </row>
    <row r="5628" spans="1:17" hidden="1" x14ac:dyDescent="0.25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 s="3">
        <v>13514</v>
      </c>
      <c r="N5628" t="s">
        <v>15429</v>
      </c>
      <c r="O5628">
        <v>110</v>
      </c>
      <c r="P5628">
        <f>_xlfn.XLOOKUP(D:D,CPI_Index!E:E,CPI_Index!B:B)</f>
        <v>214.5</v>
      </c>
      <c r="Q5628" s="11">
        <f>M5628*(CPI_Index!$B$112/Movies!P5628)</f>
        <v>19196.810256410256</v>
      </c>
    </row>
    <row r="5629" spans="1:17" hidden="1" x14ac:dyDescent="0.25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 s="3">
        <v>8000000</v>
      </c>
      <c r="M5629" s="3">
        <v>1803412</v>
      </c>
      <c r="N5629" t="s">
        <v>13242</v>
      </c>
      <c r="O5629">
        <v>75</v>
      </c>
      <c r="P5629">
        <f>_xlfn.XLOOKUP(D:D,CPI_Index!E:E,CPI_Index!B:B)</f>
        <v>214.5</v>
      </c>
      <c r="Q5629" s="11">
        <f>M5629*(CPI_Index!$B$112/Movies!P5629)</f>
        <v>2561769.8666666662</v>
      </c>
    </row>
    <row r="5630" spans="1:17" hidden="1" x14ac:dyDescent="0.25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 s="3">
        <v>800000</v>
      </c>
      <c r="M5630" s="3">
        <v>896919</v>
      </c>
      <c r="N5630" t="s">
        <v>16534</v>
      </c>
      <c r="O5630">
        <v>100</v>
      </c>
      <c r="P5630">
        <f>_xlfn.XLOOKUP(D:D,CPI_Index!E:E,CPI_Index!B:B)</f>
        <v>214.5</v>
      </c>
      <c r="Q5630" s="11">
        <f>M5630*(CPI_Index!$B$112/Movies!P5630)</f>
        <v>1274084.9384615384</v>
      </c>
    </row>
    <row r="5631" spans="1:17" hidden="1" x14ac:dyDescent="0.25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 s="3">
        <v>10000000</v>
      </c>
      <c r="M5631" s="3">
        <v>15300885</v>
      </c>
      <c r="N5631" t="s">
        <v>15015</v>
      </c>
      <c r="O5631">
        <v>89</v>
      </c>
      <c r="P5631">
        <f>_xlfn.XLOOKUP(D:D,CPI_Index!E:E,CPI_Index!B:B)</f>
        <v>214.5</v>
      </c>
      <c r="Q5631" s="11">
        <f>M5631*(CPI_Index!$B$112/Movies!P5631)</f>
        <v>21735103.307692304</v>
      </c>
    </row>
    <row r="5632" spans="1:17" hidden="1" x14ac:dyDescent="0.25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 s="3">
        <v>6000000</v>
      </c>
      <c r="M5632" s="3">
        <v>4591629</v>
      </c>
      <c r="N5632" t="s">
        <v>14783</v>
      </c>
      <c r="O5632">
        <v>90</v>
      </c>
      <c r="P5632">
        <f>_xlfn.XLOOKUP(D:D,CPI_Index!E:E,CPI_Index!B:B)</f>
        <v>214.5</v>
      </c>
      <c r="Q5632" s="11">
        <f>M5632*(CPI_Index!$B$112/Movies!P5632)</f>
        <v>6522467.8615384605</v>
      </c>
    </row>
    <row r="5633" spans="1:17" hidden="1" x14ac:dyDescent="0.25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 s="3">
        <v>40000000</v>
      </c>
      <c r="M5633" s="3">
        <v>39291383</v>
      </c>
      <c r="N5633" t="s">
        <v>61</v>
      </c>
      <c r="O5633">
        <v>109</v>
      </c>
      <c r="P5633">
        <f>_xlfn.XLOOKUP(D:D,CPI_Index!E:E,CPI_Index!B:B)</f>
        <v>214.5</v>
      </c>
      <c r="Q5633" s="11">
        <f>M5633*(CPI_Index!$B$112/Movies!P5633)</f>
        <v>55813913.287179478</v>
      </c>
    </row>
    <row r="5634" spans="1:17" hidden="1" x14ac:dyDescent="0.25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 s="3">
        <v>45000000</v>
      </c>
      <c r="M5634" s="3">
        <v>57881056</v>
      </c>
      <c r="N5634" t="s">
        <v>180</v>
      </c>
      <c r="O5634">
        <v>86</v>
      </c>
      <c r="P5634">
        <f>_xlfn.XLOOKUP(D:D,CPI_Index!E:E,CPI_Index!B:B)</f>
        <v>214.5</v>
      </c>
      <c r="Q5634" s="11">
        <f>M5634*(CPI_Index!$B$112/Movies!P5634)</f>
        <v>82220782.112820506</v>
      </c>
    </row>
    <row r="5635" spans="1:17" hidden="1" x14ac:dyDescent="0.25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 s="3">
        <v>18000000</v>
      </c>
      <c r="M5635" s="3">
        <v>12764201</v>
      </c>
      <c r="N5635" t="s">
        <v>16548</v>
      </c>
      <c r="O5635">
        <v>96</v>
      </c>
      <c r="P5635">
        <f>_xlfn.XLOOKUP(D:D,CPI_Index!E:E,CPI_Index!B:B)</f>
        <v>214.5</v>
      </c>
      <c r="Q5635" s="11">
        <f>M5635*(CPI_Index!$B$112/Movies!P5635)</f>
        <v>18131711.164102562</v>
      </c>
    </row>
    <row r="5636" spans="1:17" hidden="1" x14ac:dyDescent="0.25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 s="3">
        <v>2372</v>
      </c>
      <c r="N5636" t="s">
        <v>16552</v>
      </c>
      <c r="O5636">
        <v>90</v>
      </c>
      <c r="P5636">
        <f>_xlfn.XLOOKUP(D:D,CPI_Index!E:E,CPI_Index!B:B)</f>
        <v>214.5</v>
      </c>
      <c r="Q5636" s="11">
        <f>M5636*(CPI_Index!$B$112/Movies!P5636)</f>
        <v>3369.45641025641</v>
      </c>
    </row>
    <row r="5637" spans="1:17" hidden="1" x14ac:dyDescent="0.25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 s="3">
        <v>18000000</v>
      </c>
      <c r="M5637" s="3">
        <v>37472736</v>
      </c>
      <c r="N5637" t="s">
        <v>16554</v>
      </c>
      <c r="O5637">
        <v>127</v>
      </c>
      <c r="P5637">
        <f>_xlfn.XLOOKUP(D:D,CPI_Index!E:E,CPI_Index!B:B)</f>
        <v>214.5</v>
      </c>
      <c r="Q5637" s="11">
        <f>M5637*(CPI_Index!$B$112/Movies!P5637)</f>
        <v>53230501.907692298</v>
      </c>
    </row>
    <row r="5638" spans="1:17" hidden="1" x14ac:dyDescent="0.25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 s="3">
        <v>32482728</v>
      </c>
      <c r="N5638" t="s">
        <v>13654</v>
      </c>
      <c r="O5638">
        <v>105</v>
      </c>
      <c r="P5638">
        <f>_xlfn.XLOOKUP(D:D,CPI_Index!E:E,CPI_Index!B:B)</f>
        <v>214.5</v>
      </c>
      <c r="Q5638" s="11">
        <f>M5638*(CPI_Index!$B$112/Movies!P5638)</f>
        <v>46142131.569230765</v>
      </c>
    </row>
    <row r="5639" spans="1:17" hidden="1" x14ac:dyDescent="0.25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 s="3">
        <v>10000000</v>
      </c>
      <c r="M5639" s="3">
        <v>4091378</v>
      </c>
      <c r="N5639" t="s">
        <v>31</v>
      </c>
      <c r="O5639">
        <v>98</v>
      </c>
      <c r="P5639">
        <f>_xlfn.XLOOKUP(D:D,CPI_Index!E:E,CPI_Index!B:B)</f>
        <v>214.5</v>
      </c>
      <c r="Q5639" s="11">
        <f>M5639*(CPI_Index!$B$112/Movies!P5639)</f>
        <v>5811854.9025641019</v>
      </c>
    </row>
    <row r="5640" spans="1:17" hidden="1" x14ac:dyDescent="0.25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 s="3">
        <v>10000000</v>
      </c>
      <c r="M5640" s="3">
        <v>118492</v>
      </c>
      <c r="N5640" t="s">
        <v>16563</v>
      </c>
      <c r="O5640">
        <v>90</v>
      </c>
      <c r="P5640">
        <f>_xlfn.XLOOKUP(D:D,CPI_Index!E:E,CPI_Index!B:B)</f>
        <v>214.5</v>
      </c>
      <c r="Q5640" s="11">
        <f>M5640*(CPI_Index!$B$112/Movies!P5640)</f>
        <v>168319.40512820511</v>
      </c>
    </row>
    <row r="5641" spans="1:17" hidden="1" x14ac:dyDescent="0.25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 s="3">
        <v>23000000</v>
      </c>
      <c r="M5641" s="3">
        <v>9368242</v>
      </c>
      <c r="N5641" t="s">
        <v>16566</v>
      </c>
      <c r="O5641">
        <v>86</v>
      </c>
      <c r="P5641">
        <f>_xlfn.XLOOKUP(D:D,CPI_Index!E:E,CPI_Index!B:B)</f>
        <v>214.5</v>
      </c>
      <c r="Q5641" s="11">
        <f>M5641*(CPI_Index!$B$112/Movies!P5641)</f>
        <v>13307707.866666665</v>
      </c>
    </row>
    <row r="5642" spans="1:17" hidden="1" x14ac:dyDescent="0.25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 s="3">
        <v>3000000</v>
      </c>
      <c r="M5642" s="3">
        <v>5073</v>
      </c>
      <c r="N5642" t="s">
        <v>16572</v>
      </c>
      <c r="O5642">
        <v>96</v>
      </c>
      <c r="P5642">
        <f>_xlfn.XLOOKUP(D:D,CPI_Index!E:E,CPI_Index!B:B)</f>
        <v>214.5</v>
      </c>
      <c r="Q5642" s="11">
        <f>M5642*(CPI_Index!$B$112/Movies!P5642)</f>
        <v>7206.2615384615374</v>
      </c>
    </row>
    <row r="5643" spans="1:17" hidden="1" x14ac:dyDescent="0.25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 s="3">
        <v>101860</v>
      </c>
      <c r="N5643" t="s">
        <v>16578</v>
      </c>
      <c r="O5643">
        <v>104</v>
      </c>
      <c r="P5643">
        <f>_xlfn.XLOOKUP(D:D,CPI_Index!E:E,CPI_Index!B:B)</f>
        <v>214.5</v>
      </c>
      <c r="Q5643" s="11">
        <f>M5643*(CPI_Index!$B$112/Movies!P5643)</f>
        <v>144693.43589743588</v>
      </c>
    </row>
    <row r="5644" spans="1:17" hidden="1" x14ac:dyDescent="0.25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 s="3">
        <v>5600000</v>
      </c>
      <c r="M5644" s="3">
        <v>18853164</v>
      </c>
      <c r="N5644" t="s">
        <v>16582</v>
      </c>
      <c r="O5644">
        <v>85</v>
      </c>
      <c r="P5644">
        <f>_xlfn.XLOOKUP(D:D,CPI_Index!E:E,CPI_Index!B:B)</f>
        <v>214.5</v>
      </c>
      <c r="Q5644" s="11">
        <f>M5644*(CPI_Index!$B$112/Movies!P5644)</f>
        <v>26781161.169230767</v>
      </c>
    </row>
    <row r="5645" spans="1:17" hidden="1" x14ac:dyDescent="0.25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 s="3">
        <v>160000000</v>
      </c>
      <c r="M5645" s="3">
        <v>836836967</v>
      </c>
      <c r="N5645" t="s">
        <v>23</v>
      </c>
      <c r="O5645">
        <v>148</v>
      </c>
      <c r="P5645">
        <f>_xlfn.XLOOKUP(D:D,CPI_Index!E:E,CPI_Index!B:B)</f>
        <v>218.1</v>
      </c>
      <c r="Q5645" s="11">
        <f>M5645*(CPI_Index!$B$112/Movies!P5645)</f>
        <v>1169116111.1641448</v>
      </c>
    </row>
    <row r="5646" spans="1:17" hidden="1" x14ac:dyDescent="0.25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 s="3">
        <v>200000000</v>
      </c>
      <c r="M5646" s="3">
        <v>623933331</v>
      </c>
      <c r="N5646" t="s">
        <v>44</v>
      </c>
      <c r="O5646">
        <v>124</v>
      </c>
      <c r="P5646">
        <f>_xlfn.XLOOKUP(D:D,CPI_Index!E:E,CPI_Index!B:B)</f>
        <v>218.1</v>
      </c>
      <c r="Q5646" s="11">
        <f>M5646*(CPI_Index!$B$112/Movies!P5646)</f>
        <v>871675772.37826681</v>
      </c>
    </row>
    <row r="5647" spans="1:17" hidden="1" x14ac:dyDescent="0.25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 s="3">
        <v>80000000</v>
      </c>
      <c r="M5647" s="3">
        <v>294805697</v>
      </c>
      <c r="N5647" t="s">
        <v>44</v>
      </c>
      <c r="O5647">
        <v>138</v>
      </c>
      <c r="P5647">
        <f>_xlfn.XLOOKUP(D:D,CPI_Index!E:E,CPI_Index!B:B)</f>
        <v>218.1</v>
      </c>
      <c r="Q5647" s="11">
        <f>M5647*(CPI_Index!$B$112/Movies!P5647)</f>
        <v>411862888.01421368</v>
      </c>
    </row>
    <row r="5648" spans="1:17" hidden="1" x14ac:dyDescent="0.25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 s="3">
        <v>60000000</v>
      </c>
      <c r="M5648" s="3">
        <v>48917974</v>
      </c>
      <c r="N5648" t="s">
        <v>61</v>
      </c>
      <c r="O5648">
        <v>112</v>
      </c>
      <c r="P5648">
        <f>_xlfn.XLOOKUP(D:D,CPI_Index!E:E,CPI_Index!B:B)</f>
        <v>218.1</v>
      </c>
      <c r="Q5648" s="11">
        <f>M5648*(CPI_Index!$B$112/Movies!P5648)</f>
        <v>68341617.046309039</v>
      </c>
    </row>
    <row r="5649" spans="1:17" hidden="1" x14ac:dyDescent="0.25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 s="3">
        <v>80000000</v>
      </c>
      <c r="M5649" s="3">
        <v>271457301</v>
      </c>
      <c r="N5649" t="s">
        <v>31</v>
      </c>
      <c r="O5649">
        <v>102</v>
      </c>
      <c r="P5649">
        <f>_xlfn.XLOOKUP(D:D,CPI_Index!E:E,CPI_Index!B:B)</f>
        <v>218.1</v>
      </c>
      <c r="Q5649" s="11">
        <f>M5649*(CPI_Index!$B$112/Movies!P5649)</f>
        <v>379243647.93535078</v>
      </c>
    </row>
    <row r="5650" spans="1:17" hidden="1" x14ac:dyDescent="0.25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 s="3">
        <v>20000000</v>
      </c>
      <c r="M5650" s="3">
        <v>49779728</v>
      </c>
      <c r="N5650" t="s">
        <v>9686</v>
      </c>
      <c r="O5650">
        <v>104</v>
      </c>
      <c r="P5650">
        <f>_xlfn.XLOOKUP(D:D,CPI_Index!E:E,CPI_Index!B:B)</f>
        <v>218.1</v>
      </c>
      <c r="Q5650" s="11">
        <f>M5650*(CPI_Index!$B$112/Movies!P5650)</f>
        <v>69545543.886290684</v>
      </c>
    </row>
    <row r="5651" spans="1:17" hidden="1" x14ac:dyDescent="0.25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 s="3">
        <v>30000000</v>
      </c>
      <c r="M5651" s="3">
        <v>96188903</v>
      </c>
      <c r="N5651" t="s">
        <v>16469</v>
      </c>
      <c r="O5651">
        <v>117</v>
      </c>
      <c r="P5651">
        <f>_xlfn.XLOOKUP(D:D,CPI_Index!E:E,CPI_Index!B:B)</f>
        <v>218.1</v>
      </c>
      <c r="Q5651" s="11">
        <f>M5651*(CPI_Index!$B$112/Movies!P5651)</f>
        <v>134382204.23704723</v>
      </c>
    </row>
    <row r="5652" spans="1:17" hidden="1" x14ac:dyDescent="0.25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 s="3">
        <v>13000000</v>
      </c>
      <c r="M5652" s="3">
        <v>329398046</v>
      </c>
      <c r="N5652" t="s">
        <v>9439</v>
      </c>
      <c r="O5652">
        <v>108</v>
      </c>
      <c r="P5652">
        <f>_xlfn.XLOOKUP(D:D,CPI_Index!E:E,CPI_Index!B:B)</f>
        <v>218.1</v>
      </c>
      <c r="Q5652" s="11">
        <f>M5652*(CPI_Index!$B$112/Movies!P5652)</f>
        <v>460190667.65795505</v>
      </c>
    </row>
    <row r="5653" spans="1:17" hidden="1" x14ac:dyDescent="0.25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 s="3">
        <v>37000000</v>
      </c>
      <c r="M5653" s="3">
        <v>154026136</v>
      </c>
      <c r="N5653" t="s">
        <v>23</v>
      </c>
      <c r="O5653">
        <v>125</v>
      </c>
      <c r="P5653">
        <f>_xlfn.XLOOKUP(D:D,CPI_Index!E:E,CPI_Index!B:B)</f>
        <v>218.1</v>
      </c>
      <c r="Q5653" s="11">
        <f>M5653*(CPI_Index!$B$112/Movies!P5653)</f>
        <v>215184610.90875745</v>
      </c>
    </row>
    <row r="5654" spans="1:17" hidden="1" x14ac:dyDescent="0.25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 s="3">
        <v>977043483</v>
      </c>
      <c r="N5654" t="s">
        <v>23</v>
      </c>
      <c r="O5654">
        <v>146</v>
      </c>
      <c r="P5654">
        <f>_xlfn.XLOOKUP(D:D,CPI_Index!E:E,CPI_Index!B:B)</f>
        <v>218.1</v>
      </c>
      <c r="Q5654" s="11">
        <f>M5654*(CPI_Index!$B$112/Movies!P5654)</f>
        <v>1364993806.8321869</v>
      </c>
    </row>
    <row r="5655" spans="1:17" hidden="1" x14ac:dyDescent="0.25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 s="3">
        <v>14000000</v>
      </c>
      <c r="M5655" s="3">
        <v>4324817</v>
      </c>
      <c r="N5655" t="s">
        <v>5109</v>
      </c>
      <c r="O5655">
        <v>90</v>
      </c>
      <c r="P5655">
        <f>_xlfn.XLOOKUP(D:D,CPI_Index!E:E,CPI_Index!B:B)</f>
        <v>218.1</v>
      </c>
      <c r="Q5655" s="11">
        <f>M5655*(CPI_Index!$B$112/Movies!P5655)</f>
        <v>6042052.9110499769</v>
      </c>
    </row>
    <row r="5656" spans="1:17" hidden="1" x14ac:dyDescent="0.25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 s="3">
        <v>40000000</v>
      </c>
      <c r="M5656" s="3">
        <v>224920375</v>
      </c>
      <c r="N5656" t="s">
        <v>31</v>
      </c>
      <c r="O5656">
        <v>120</v>
      </c>
      <c r="P5656">
        <f>_xlfn.XLOOKUP(D:D,CPI_Index!E:E,CPI_Index!B:B)</f>
        <v>218.1</v>
      </c>
      <c r="Q5656" s="11">
        <f>M5656*(CPI_Index!$B$112/Movies!P5656)</f>
        <v>314228511.06143969</v>
      </c>
    </row>
    <row r="5657" spans="1:17" hidden="1" x14ac:dyDescent="0.25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 s="3">
        <v>200000000</v>
      </c>
      <c r="M5657" s="3">
        <v>321669741</v>
      </c>
      <c r="N5657" t="s">
        <v>61</v>
      </c>
      <c r="O5657">
        <v>140</v>
      </c>
      <c r="P5657">
        <f>_xlfn.XLOOKUP(D:D,CPI_Index!E:E,CPI_Index!B:B)</f>
        <v>218.1</v>
      </c>
      <c r="Q5657" s="11">
        <f>M5657*(CPI_Index!$B$112/Movies!P5657)</f>
        <v>449393718.85694635</v>
      </c>
    </row>
    <row r="5658" spans="1:17" hidden="1" x14ac:dyDescent="0.25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 s="3">
        <v>500000</v>
      </c>
      <c r="M5658" s="3">
        <v>5060438</v>
      </c>
      <c r="N5658" t="s">
        <v>16616</v>
      </c>
      <c r="O5658">
        <v>94</v>
      </c>
      <c r="P5658">
        <f>_xlfn.XLOOKUP(D:D,CPI_Index!E:E,CPI_Index!B:B)</f>
        <v>218.1</v>
      </c>
      <c r="Q5658" s="11">
        <f>M5658*(CPI_Index!$B$112/Movies!P5658)</f>
        <v>7069763.6799633196</v>
      </c>
    </row>
    <row r="5659" spans="1:17" hidden="1" x14ac:dyDescent="0.25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 s="3">
        <v>1500000</v>
      </c>
      <c r="M5659" s="3">
        <v>99557032</v>
      </c>
      <c r="N5659" t="s">
        <v>16619</v>
      </c>
      <c r="O5659">
        <v>103</v>
      </c>
      <c r="P5659">
        <f>_xlfn.XLOOKUP(D:D,CPI_Index!E:E,CPI_Index!B:B)</f>
        <v>218.1</v>
      </c>
      <c r="Q5659" s="11">
        <f>M5659*(CPI_Index!$B$112/Movies!P5659)</f>
        <v>139087701.28564879</v>
      </c>
    </row>
    <row r="5660" spans="1:17" hidden="1" x14ac:dyDescent="0.25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 s="3">
        <v>260000000</v>
      </c>
      <c r="M5660" s="3">
        <v>592462816</v>
      </c>
      <c r="N5660" t="s">
        <v>611</v>
      </c>
      <c r="O5660">
        <v>100</v>
      </c>
      <c r="P5660">
        <f>_xlfn.XLOOKUP(D:D,CPI_Index!E:E,CPI_Index!B:B)</f>
        <v>218.1</v>
      </c>
      <c r="Q5660" s="11">
        <f>M5660*(CPI_Index!$B$112/Movies!P5660)</f>
        <v>827709399.51948643</v>
      </c>
    </row>
    <row r="5661" spans="1:17" hidden="1" x14ac:dyDescent="0.25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 s="3">
        <v>58000000</v>
      </c>
      <c r="M5661" s="3">
        <v>199006387</v>
      </c>
      <c r="N5661" t="s">
        <v>10082</v>
      </c>
      <c r="O5661">
        <v>111</v>
      </c>
      <c r="P5661">
        <f>_xlfn.XLOOKUP(D:D,CPI_Index!E:E,CPI_Index!B:B)</f>
        <v>218.1</v>
      </c>
      <c r="Q5661" s="11">
        <f>M5661*(CPI_Index!$B$112/Movies!P5661)</f>
        <v>278024970.74232006</v>
      </c>
    </row>
    <row r="5662" spans="1:17" hidden="1" x14ac:dyDescent="0.25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 s="3">
        <v>2000000</v>
      </c>
      <c r="M5662" s="3">
        <v>1278650</v>
      </c>
      <c r="N5662" t="s">
        <v>3819</v>
      </c>
      <c r="O5662">
        <v>108</v>
      </c>
      <c r="P5662">
        <f>_xlfn.XLOOKUP(D:D,CPI_Index!E:E,CPI_Index!B:B)</f>
        <v>218.1</v>
      </c>
      <c r="Q5662" s="11">
        <f>M5662*(CPI_Index!$B$112/Movies!P5662)</f>
        <v>1786357.8862906923</v>
      </c>
    </row>
    <row r="5663" spans="1:17" hidden="1" x14ac:dyDescent="0.25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 s="3">
        <v>150000000</v>
      </c>
      <c r="M5663" s="3">
        <v>319713881</v>
      </c>
      <c r="N5663" t="s">
        <v>44</v>
      </c>
      <c r="O5663">
        <v>103</v>
      </c>
      <c r="P5663">
        <f>_xlfn.XLOOKUP(D:D,CPI_Index!E:E,CPI_Index!B:B)</f>
        <v>218.1</v>
      </c>
      <c r="Q5663" s="11">
        <f>M5663*(CPI_Index!$B$112/Movies!P5663)</f>
        <v>446661254.19853276</v>
      </c>
    </row>
    <row r="5664" spans="1:17" hidden="1" x14ac:dyDescent="0.25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 s="3">
        <v>165000000</v>
      </c>
      <c r="M5664" s="3">
        <v>494879471</v>
      </c>
      <c r="N5664" t="s">
        <v>10173</v>
      </c>
      <c r="O5664">
        <v>98</v>
      </c>
      <c r="P5664">
        <f>_xlfn.XLOOKUP(D:D,CPI_Index!E:E,CPI_Index!B:B)</f>
        <v>218.1</v>
      </c>
      <c r="Q5664" s="11">
        <f>M5664*(CPI_Index!$B$112/Movies!P5664)</f>
        <v>691379068.38010085</v>
      </c>
    </row>
    <row r="5665" spans="1:17" hidden="1" x14ac:dyDescent="0.25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 s="3">
        <v>20000000</v>
      </c>
      <c r="M5665" s="3">
        <v>67876281</v>
      </c>
      <c r="N5665" t="s">
        <v>12695</v>
      </c>
      <c r="O5665">
        <v>105</v>
      </c>
      <c r="P5665">
        <f>_xlfn.XLOOKUP(D:D,CPI_Index!E:E,CPI_Index!B:B)</f>
        <v>218.1</v>
      </c>
      <c r="Q5665" s="11">
        <f>M5665*(CPI_Index!$B$112/Movies!P5665)</f>
        <v>94827614.95048143</v>
      </c>
    </row>
    <row r="5666" spans="1:17" hidden="1" x14ac:dyDescent="0.25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 s="3">
        <v>6800000</v>
      </c>
      <c r="M5666" s="3">
        <v>7099598</v>
      </c>
      <c r="N5666" t="s">
        <v>16639</v>
      </c>
      <c r="O5666">
        <v>131</v>
      </c>
      <c r="P5666">
        <f>_xlfn.XLOOKUP(D:D,CPI_Index!E:E,CPI_Index!B:B)</f>
        <v>218.1</v>
      </c>
      <c r="Q5666" s="11">
        <f>M5666*(CPI_Index!$B$112/Movies!P5666)</f>
        <v>9918603.9000458512</v>
      </c>
    </row>
    <row r="5667" spans="1:17" hidden="1" x14ac:dyDescent="0.25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 s="3">
        <v>100000000</v>
      </c>
      <c r="M5667" s="3">
        <v>290745055</v>
      </c>
      <c r="N5667" t="s">
        <v>2026</v>
      </c>
      <c r="O5667">
        <v>146</v>
      </c>
      <c r="P5667">
        <f>_xlfn.XLOOKUP(D:D,CPI_Index!E:E,CPI_Index!B:B)</f>
        <v>218.1</v>
      </c>
      <c r="Q5667" s="11">
        <f>M5667*(CPI_Index!$B$112/Movies!P5667)</f>
        <v>406189904.89912885</v>
      </c>
    </row>
    <row r="5668" spans="1:17" hidden="1" x14ac:dyDescent="0.25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 s="3">
        <v>55000000</v>
      </c>
      <c r="M5668" s="3">
        <v>89520336</v>
      </c>
      <c r="N5668" t="s">
        <v>10875</v>
      </c>
      <c r="O5668">
        <v>119</v>
      </c>
      <c r="P5668">
        <f>_xlfn.XLOOKUP(D:D,CPI_Index!E:E,CPI_Index!B:B)</f>
        <v>218.1</v>
      </c>
      <c r="Q5668" s="11">
        <f>M5668*(CPI_Index!$B$112/Movies!P5668)</f>
        <v>125065778.90508941</v>
      </c>
    </row>
    <row r="5669" spans="1:17" hidden="1" x14ac:dyDescent="0.25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 s="3">
        <v>200000000</v>
      </c>
      <c r="M5669" s="3">
        <v>1025468216</v>
      </c>
      <c r="N5669" t="s">
        <v>1724</v>
      </c>
      <c r="O5669">
        <v>108</v>
      </c>
      <c r="P5669">
        <f>_xlfn.XLOOKUP(D:D,CPI_Index!E:E,CPI_Index!B:B)</f>
        <v>218.1</v>
      </c>
      <c r="Q5669" s="11">
        <f>M5669*(CPI_Index!$B$112/Movies!P5669)</f>
        <v>1432646333.8615315</v>
      </c>
    </row>
    <row r="5670" spans="1:17" hidden="1" x14ac:dyDescent="0.25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 s="3">
        <v>69000000</v>
      </c>
      <c r="M5670" s="3">
        <v>543113985</v>
      </c>
      <c r="N5670" t="s">
        <v>61</v>
      </c>
      <c r="O5670">
        <v>95</v>
      </c>
      <c r="P5670">
        <f>_xlfn.XLOOKUP(D:D,CPI_Index!E:E,CPI_Index!B:B)</f>
        <v>218.1</v>
      </c>
      <c r="Q5670" s="11">
        <f>M5670*(CPI_Index!$B$112/Movies!P5670)</f>
        <v>758765846.9944979</v>
      </c>
    </row>
    <row r="5671" spans="1:17" hidden="1" x14ac:dyDescent="0.25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 s="3">
        <v>30000000</v>
      </c>
      <c r="M5671" s="3">
        <v>102820008</v>
      </c>
      <c r="N5671" t="s">
        <v>9109</v>
      </c>
      <c r="O5671">
        <v>112</v>
      </c>
      <c r="P5671">
        <f>_xlfn.XLOOKUP(D:D,CPI_Index!E:E,CPI_Index!B:B)</f>
        <v>218.1</v>
      </c>
      <c r="Q5671" s="11">
        <f>M5671*(CPI_Index!$B$112/Movies!P5671)</f>
        <v>143646292.69876203</v>
      </c>
    </row>
    <row r="5672" spans="1:17" hidden="1" x14ac:dyDescent="0.25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 s="3">
        <v>38000000</v>
      </c>
      <c r="M5672" s="3">
        <v>252276927</v>
      </c>
      <c r="N5672" t="s">
        <v>44</v>
      </c>
      <c r="O5672">
        <v>110</v>
      </c>
      <c r="P5672">
        <f>_xlfn.XLOOKUP(D:D,CPI_Index!E:E,CPI_Index!B:B)</f>
        <v>218.1</v>
      </c>
      <c r="Q5672" s="11">
        <f>M5672*(CPI_Index!$B$112/Movies!P5672)</f>
        <v>352447407.87207705</v>
      </c>
    </row>
    <row r="5673" spans="1:17" hidden="1" x14ac:dyDescent="0.25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 s="3">
        <v>100000000</v>
      </c>
      <c r="M5673" s="3">
        <v>278780441</v>
      </c>
      <c r="N5673" t="s">
        <v>16327</v>
      </c>
      <c r="O5673">
        <v>103</v>
      </c>
      <c r="P5673">
        <f>_xlfn.XLOOKUP(D:D,CPI_Index!E:E,CPI_Index!B:B)</f>
        <v>218.1</v>
      </c>
      <c r="Q5673" s="11">
        <f>M5673*(CPI_Index!$B$112/Movies!P5673)</f>
        <v>389474554.66620815</v>
      </c>
    </row>
    <row r="5674" spans="1:17" hidden="1" x14ac:dyDescent="0.25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 s="3">
        <v>68000000</v>
      </c>
      <c r="M5674" s="3">
        <v>698491347</v>
      </c>
      <c r="N5674" t="s">
        <v>10082</v>
      </c>
      <c r="O5674">
        <v>124</v>
      </c>
      <c r="P5674">
        <f>_xlfn.XLOOKUP(D:D,CPI_Index!E:E,CPI_Index!B:B)</f>
        <v>218.1</v>
      </c>
      <c r="Q5674" s="11">
        <f>M5674*(CPI_Index!$B$112/Movies!P5674)</f>
        <v>975838209.22008252</v>
      </c>
    </row>
    <row r="5675" spans="1:17" hidden="1" x14ac:dyDescent="0.25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 s="3">
        <v>95000000</v>
      </c>
      <c r="M5675" s="3">
        <v>226497209</v>
      </c>
      <c r="N5675" t="s">
        <v>9109</v>
      </c>
      <c r="O5675">
        <v>118</v>
      </c>
      <c r="P5675">
        <f>_xlfn.XLOOKUP(D:D,CPI_Index!E:E,CPI_Index!B:B)</f>
        <v>218.1</v>
      </c>
      <c r="Q5675" s="11">
        <f>M5675*(CPI_Index!$B$112/Movies!P5675)</f>
        <v>316431451.54653829</v>
      </c>
    </row>
    <row r="5676" spans="1:17" hidden="1" x14ac:dyDescent="0.25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 s="3">
        <v>125000000</v>
      </c>
      <c r="M5676" s="3">
        <v>493214993</v>
      </c>
      <c r="N5676" t="s">
        <v>23</v>
      </c>
      <c r="O5676">
        <v>106</v>
      </c>
      <c r="P5676">
        <f>_xlfn.XLOOKUP(D:D,CPI_Index!E:E,CPI_Index!B:B)</f>
        <v>218.1</v>
      </c>
      <c r="Q5676" s="11">
        <f>M5676*(CPI_Index!$B$112/Movies!P5676)</f>
        <v>689053683.48051357</v>
      </c>
    </row>
    <row r="5677" spans="1:17" hidden="1" x14ac:dyDescent="0.25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 s="3">
        <v>80000000</v>
      </c>
      <c r="M5677" s="3">
        <v>157107755</v>
      </c>
      <c r="N5677" t="s">
        <v>11128</v>
      </c>
      <c r="O5677">
        <v>118</v>
      </c>
      <c r="P5677">
        <f>_xlfn.XLOOKUP(D:D,CPI_Index!E:E,CPI_Index!B:B)</f>
        <v>218.1</v>
      </c>
      <c r="Q5677" s="11">
        <f>M5677*(CPI_Index!$B$112/Movies!P5677)</f>
        <v>219489834.70197156</v>
      </c>
    </row>
    <row r="5678" spans="1:17" hidden="1" x14ac:dyDescent="0.25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 s="3">
        <v>1000000</v>
      </c>
      <c r="M5678" s="3">
        <v>15440333</v>
      </c>
      <c r="N5678" t="s">
        <v>16666</v>
      </c>
      <c r="O5678">
        <v>112</v>
      </c>
      <c r="P5678">
        <f>_xlfn.XLOOKUP(D:D,CPI_Index!E:E,CPI_Index!B:B)</f>
        <v>218.1</v>
      </c>
      <c r="Q5678" s="11">
        <f>M5678*(CPI_Index!$B$112/Movies!P5678)</f>
        <v>21571157.565795507</v>
      </c>
    </row>
    <row r="5679" spans="1:17" hidden="1" x14ac:dyDescent="0.25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 s="3">
        <v>117000000</v>
      </c>
      <c r="M5679" s="3">
        <v>261989769</v>
      </c>
      <c r="N5679" t="s">
        <v>180</v>
      </c>
      <c r="O5679">
        <v>109</v>
      </c>
      <c r="P5679">
        <f>_xlfn.XLOOKUP(D:D,CPI_Index!E:E,CPI_Index!B:B)</f>
        <v>218.1</v>
      </c>
      <c r="Q5679" s="11">
        <f>M5679*(CPI_Index!$B$112/Movies!P5679)</f>
        <v>366016884.98074275</v>
      </c>
    </row>
    <row r="5680" spans="1:17" hidden="1" x14ac:dyDescent="0.25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 s="3">
        <v>24000000</v>
      </c>
      <c r="M5680" s="3">
        <v>83188165</v>
      </c>
      <c r="N5680" t="s">
        <v>8987</v>
      </c>
      <c r="O5680">
        <v>88</v>
      </c>
      <c r="P5680">
        <f>_xlfn.XLOOKUP(D:D,CPI_Index!E:E,CPI_Index!B:B)</f>
        <v>218.1</v>
      </c>
      <c r="Q5680" s="11">
        <f>M5680*(CPI_Index!$B$112/Movies!P5680)</f>
        <v>116219320.84135717</v>
      </c>
    </row>
    <row r="5681" spans="1:17" hidden="1" x14ac:dyDescent="0.25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 s="3">
        <v>18000000</v>
      </c>
      <c r="M5681" s="3">
        <v>60738797</v>
      </c>
      <c r="N5681" t="s">
        <v>9439</v>
      </c>
      <c r="O5681">
        <v>94</v>
      </c>
      <c r="P5681">
        <f>_xlfn.XLOOKUP(D:D,CPI_Index!E:E,CPI_Index!B:B)</f>
        <v>218.1</v>
      </c>
      <c r="Q5681" s="11">
        <f>M5681*(CPI_Index!$B$112/Movies!P5681)</f>
        <v>84856081.824392483</v>
      </c>
    </row>
    <row r="5682" spans="1:17" hidden="1" x14ac:dyDescent="0.25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 s="3">
        <v>80000000</v>
      </c>
      <c r="M5682" s="3">
        <v>274470394</v>
      </c>
      <c r="N5682" t="s">
        <v>14971</v>
      </c>
      <c r="O5682">
        <v>103</v>
      </c>
      <c r="P5682">
        <f>_xlfn.XLOOKUP(D:D,CPI_Index!E:E,CPI_Index!B:B)</f>
        <v>218.1</v>
      </c>
      <c r="Q5682" s="11">
        <f>M5682*(CPI_Index!$B$112/Movies!P5682)</f>
        <v>383453136.41357177</v>
      </c>
    </row>
    <row r="5683" spans="1:17" hidden="1" x14ac:dyDescent="0.25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 s="3">
        <v>100000000</v>
      </c>
      <c r="M5683" s="3">
        <v>170458922</v>
      </c>
      <c r="N5683" t="s">
        <v>31</v>
      </c>
      <c r="O5683">
        <v>107</v>
      </c>
      <c r="P5683">
        <f>_xlfn.XLOOKUP(D:D,CPI_Index!E:E,CPI_Index!B:B)</f>
        <v>218.1</v>
      </c>
      <c r="Q5683" s="11">
        <f>M5683*(CPI_Index!$B$112/Movies!P5683)</f>
        <v>238142290.38697845</v>
      </c>
    </row>
    <row r="5684" spans="1:17" hidden="1" x14ac:dyDescent="0.25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 s="3">
        <v>170000000</v>
      </c>
      <c r="M5684" s="3">
        <v>400063852</v>
      </c>
      <c r="N5684" t="s">
        <v>1724</v>
      </c>
      <c r="O5684">
        <v>125</v>
      </c>
      <c r="P5684">
        <f>_xlfn.XLOOKUP(D:D,CPI_Index!E:E,CPI_Index!B:B)</f>
        <v>218.1</v>
      </c>
      <c r="Q5684" s="11">
        <f>M5684*(CPI_Index!$B$112/Movies!P5684)</f>
        <v>558915431.93214118</v>
      </c>
    </row>
    <row r="5685" spans="1:17" hidden="1" x14ac:dyDescent="0.25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 s="3">
        <v>38000000</v>
      </c>
      <c r="M5685" s="3">
        <v>105734416</v>
      </c>
      <c r="N5685" t="s">
        <v>16682</v>
      </c>
      <c r="O5685">
        <v>114</v>
      </c>
      <c r="P5685">
        <f>_xlfn.XLOOKUP(D:D,CPI_Index!E:E,CPI_Index!B:B)</f>
        <v>218.1</v>
      </c>
      <c r="Q5685" s="11">
        <f>M5685*(CPI_Index!$B$112/Movies!P5685)</f>
        <v>147717911.76157725</v>
      </c>
    </row>
    <row r="5686" spans="1:17" hidden="1" x14ac:dyDescent="0.25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 s="3">
        <v>12966357</v>
      </c>
      <c r="N5686" t="s">
        <v>16687</v>
      </c>
      <c r="O5686">
        <v>144</v>
      </c>
      <c r="P5686">
        <f>_xlfn.XLOOKUP(D:D,CPI_Index!E:E,CPI_Index!B:B)</f>
        <v>218.1</v>
      </c>
      <c r="Q5686" s="11">
        <f>M5686*(CPI_Index!$B$112/Movies!P5686)</f>
        <v>18114850.884456672</v>
      </c>
    </row>
    <row r="5687" spans="1:17" hidden="1" x14ac:dyDescent="0.25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 s="3">
        <v>200000000</v>
      </c>
      <c r="M5687" s="3">
        <v>1066970811</v>
      </c>
      <c r="N5687" t="s">
        <v>1724</v>
      </c>
      <c r="O5687">
        <v>103</v>
      </c>
      <c r="P5687">
        <f>_xlfn.XLOOKUP(D:D,CPI_Index!E:E,CPI_Index!B:B)</f>
        <v>218.1</v>
      </c>
      <c r="Q5687" s="11">
        <f>M5687*(CPI_Index!$B$112/Movies!P5687)</f>
        <v>1490628180.2462173</v>
      </c>
    </row>
    <row r="5688" spans="1:17" hidden="1" x14ac:dyDescent="0.25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 s="3">
        <v>30000000</v>
      </c>
      <c r="M5688" s="3">
        <v>67448651</v>
      </c>
      <c r="N5688" t="s">
        <v>14702</v>
      </c>
      <c r="O5688">
        <v>133</v>
      </c>
      <c r="P5688">
        <f>_xlfn.XLOOKUP(D:D,CPI_Index!E:E,CPI_Index!B:B)</f>
        <v>218.1</v>
      </c>
      <c r="Q5688" s="11">
        <f>M5688*(CPI_Index!$B$112/Movies!P5688)</f>
        <v>94230187.802384228</v>
      </c>
    </row>
    <row r="5689" spans="1:17" hidden="1" x14ac:dyDescent="0.25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 s="3">
        <v>8000000</v>
      </c>
      <c r="M5689" s="3">
        <v>75026327</v>
      </c>
      <c r="N5689" t="s">
        <v>10875</v>
      </c>
      <c r="O5689">
        <v>92</v>
      </c>
      <c r="P5689">
        <f>_xlfn.XLOOKUP(D:D,CPI_Index!E:E,CPI_Index!B:B)</f>
        <v>218.1</v>
      </c>
      <c r="Q5689" s="11">
        <f>M5689*(CPI_Index!$B$112/Movies!P5689)</f>
        <v>104816698.01421367</v>
      </c>
    </row>
    <row r="5690" spans="1:17" hidden="1" x14ac:dyDescent="0.25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 s="3">
        <v>15000000</v>
      </c>
      <c r="M5690" s="3">
        <v>427374317</v>
      </c>
      <c r="N5690" t="s">
        <v>13868</v>
      </c>
      <c r="O5690">
        <v>118</v>
      </c>
      <c r="P5690">
        <f>_xlfn.XLOOKUP(D:D,CPI_Index!E:E,CPI_Index!B:B)</f>
        <v>218.1</v>
      </c>
      <c r="Q5690" s="11">
        <f>M5690*(CPI_Index!$B$112/Movies!P5690)</f>
        <v>597069942.18202662</v>
      </c>
    </row>
    <row r="5691" spans="1:17" hidden="1" x14ac:dyDescent="0.25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 s="3">
        <v>25000000</v>
      </c>
      <c r="M5691" s="3">
        <v>129190869</v>
      </c>
      <c r="N5691" t="s">
        <v>16699</v>
      </c>
      <c r="O5691">
        <v>116</v>
      </c>
      <c r="P5691">
        <f>_xlfn.XLOOKUP(D:D,CPI_Index!E:E,CPI_Index!B:B)</f>
        <v>218.1</v>
      </c>
      <c r="Q5691" s="11">
        <f>M5691*(CPI_Index!$B$112/Movies!P5691)</f>
        <v>180488114.55433288</v>
      </c>
    </row>
    <row r="5692" spans="1:17" hidden="1" x14ac:dyDescent="0.25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 s="3">
        <v>10500000</v>
      </c>
      <c r="M5692" s="3">
        <v>45491656</v>
      </c>
      <c r="N5692" t="s">
        <v>16704</v>
      </c>
      <c r="O5692">
        <v>105</v>
      </c>
      <c r="P5692">
        <f>_xlfn.XLOOKUP(D:D,CPI_Index!E:E,CPI_Index!B:B)</f>
        <v>218.1</v>
      </c>
      <c r="Q5692" s="11">
        <f>M5692*(CPI_Index!$B$112/Movies!P5692)</f>
        <v>63554826.149472721</v>
      </c>
    </row>
    <row r="5693" spans="1:17" hidden="1" x14ac:dyDescent="0.25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 s="3">
        <v>20000000</v>
      </c>
      <c r="M5693" s="3">
        <v>45636368</v>
      </c>
      <c r="N5693" t="s">
        <v>3744</v>
      </c>
      <c r="O5693">
        <v>113</v>
      </c>
      <c r="P5693">
        <f>_xlfn.XLOOKUP(D:D,CPI_Index!E:E,CPI_Index!B:B)</f>
        <v>218.1</v>
      </c>
      <c r="Q5693" s="11">
        <f>M5693*(CPI_Index!$B$112/Movies!P5693)</f>
        <v>63756998.301696472</v>
      </c>
    </row>
    <row r="5694" spans="1:17" hidden="1" x14ac:dyDescent="0.25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 s="3">
        <v>130000000</v>
      </c>
      <c r="M5694" s="3">
        <v>321885765</v>
      </c>
      <c r="N5694" t="s">
        <v>10173</v>
      </c>
      <c r="O5694">
        <v>95</v>
      </c>
      <c r="P5694">
        <f>_xlfn.XLOOKUP(D:D,CPI_Index!E:E,CPI_Index!B:B)</f>
        <v>218.1</v>
      </c>
      <c r="Q5694" s="11">
        <f>M5694*(CPI_Index!$B$112/Movies!P5694)</f>
        <v>449695518.54883081</v>
      </c>
    </row>
    <row r="5695" spans="1:17" hidden="1" x14ac:dyDescent="0.25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 s="3">
        <v>25000000</v>
      </c>
      <c r="M5695" s="3">
        <v>29397654</v>
      </c>
      <c r="N5695" t="s">
        <v>23</v>
      </c>
      <c r="O5695">
        <v>97</v>
      </c>
      <c r="P5695">
        <f>_xlfn.XLOOKUP(D:D,CPI_Index!E:E,CPI_Index!B:B)</f>
        <v>218.1</v>
      </c>
      <c r="Q5695" s="11">
        <f>M5695*(CPI_Index!$B$112/Movies!P5695)</f>
        <v>41070450.132049516</v>
      </c>
    </row>
    <row r="5696" spans="1:17" hidden="1" x14ac:dyDescent="0.25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 s="3">
        <v>100000000</v>
      </c>
      <c r="M5696" s="3">
        <v>167805466</v>
      </c>
      <c r="N5696" t="s">
        <v>180</v>
      </c>
      <c r="O5696">
        <v>98</v>
      </c>
      <c r="P5696">
        <f>_xlfn.XLOOKUP(D:D,CPI_Index!E:E,CPI_Index!B:B)</f>
        <v>218.1</v>
      </c>
      <c r="Q5696" s="11">
        <f>M5696*(CPI_Index!$B$112/Movies!P5696)</f>
        <v>234435238.37780833</v>
      </c>
    </row>
    <row r="5697" spans="1:17" hidden="1" x14ac:dyDescent="0.25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 s="3">
        <v>40000000</v>
      </c>
      <c r="M5697" s="3">
        <v>359126022</v>
      </c>
      <c r="N5697" t="s">
        <v>31</v>
      </c>
      <c r="O5697">
        <v>140</v>
      </c>
      <c r="P5697">
        <f>_xlfn.XLOOKUP(D:D,CPI_Index!E:E,CPI_Index!B:B)</f>
        <v>218.1</v>
      </c>
      <c r="Q5697" s="11">
        <f>M5697*(CPI_Index!$B$112/Movies!P5697)</f>
        <v>501722599.28198075</v>
      </c>
    </row>
    <row r="5698" spans="1:17" hidden="1" x14ac:dyDescent="0.25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 s="3">
        <v>60000000</v>
      </c>
      <c r="M5698" s="3">
        <v>204594016</v>
      </c>
      <c r="N5698" t="s">
        <v>31</v>
      </c>
      <c r="O5698">
        <v>133</v>
      </c>
      <c r="P5698">
        <f>_xlfn.XLOOKUP(D:D,CPI_Index!E:E,CPI_Index!B:B)</f>
        <v>218.1</v>
      </c>
      <c r="Q5698" s="11">
        <f>M5698*(CPI_Index!$B$112/Movies!P5698)</f>
        <v>285831254.81522238</v>
      </c>
    </row>
    <row r="5699" spans="1:17" hidden="1" x14ac:dyDescent="0.25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 s="3">
        <v>12000000</v>
      </c>
      <c r="M5699" s="3">
        <v>6890432</v>
      </c>
      <c r="N5699" t="s">
        <v>10843</v>
      </c>
      <c r="O5699">
        <v>97</v>
      </c>
      <c r="P5699">
        <f>_xlfn.XLOOKUP(D:D,CPI_Index!E:E,CPI_Index!B:B)</f>
        <v>218.1</v>
      </c>
      <c r="Q5699" s="11">
        <f>M5699*(CPI_Index!$B$112/Movies!P5699)</f>
        <v>9626385.2838147637</v>
      </c>
    </row>
    <row r="5700" spans="1:17" hidden="1" x14ac:dyDescent="0.25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 s="3">
        <v>110000000</v>
      </c>
      <c r="M5700" s="3">
        <v>177238796</v>
      </c>
      <c r="N5700" t="s">
        <v>180</v>
      </c>
      <c r="O5700">
        <v>117</v>
      </c>
      <c r="P5700">
        <f>_xlfn.XLOOKUP(D:D,CPI_Index!E:E,CPI_Index!B:B)</f>
        <v>218.1</v>
      </c>
      <c r="Q5700" s="11">
        <f>M5700*(CPI_Index!$B$112/Movies!P5700)</f>
        <v>247614218.89591929</v>
      </c>
    </row>
    <row r="5701" spans="1:17" hidden="1" x14ac:dyDescent="0.25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 s="3">
        <v>7209912</v>
      </c>
      <c r="N5701" t="s">
        <v>16725</v>
      </c>
      <c r="O5701">
        <v>113</v>
      </c>
      <c r="P5701">
        <f>_xlfn.XLOOKUP(D:D,CPI_Index!E:E,CPI_Index!B:B)</f>
        <v>218.1</v>
      </c>
      <c r="Q5701" s="11">
        <f>M5701*(CPI_Index!$B$112/Movies!P5701)</f>
        <v>10072719.790921595</v>
      </c>
    </row>
    <row r="5702" spans="1:17" hidden="1" x14ac:dyDescent="0.25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 s="3">
        <v>36000000</v>
      </c>
      <c r="M5702" s="3">
        <v>64780213</v>
      </c>
      <c r="N5702" t="s">
        <v>118</v>
      </c>
      <c r="O5702">
        <v>101</v>
      </c>
      <c r="P5702">
        <f>_xlfn.XLOOKUP(D:D,CPI_Index!E:E,CPI_Index!B:B)</f>
        <v>218.1</v>
      </c>
      <c r="Q5702" s="11">
        <f>M5702*(CPI_Index!$B$112/Movies!P5702)</f>
        <v>90502204.956900507</v>
      </c>
    </row>
    <row r="5703" spans="1:17" hidden="1" x14ac:dyDescent="0.25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 s="3">
        <v>200000000</v>
      </c>
      <c r="M5703" s="3">
        <v>336365676</v>
      </c>
      <c r="N5703" t="s">
        <v>1724</v>
      </c>
      <c r="O5703">
        <v>116</v>
      </c>
      <c r="P5703">
        <f>_xlfn.XLOOKUP(D:D,CPI_Index!E:E,CPI_Index!B:B)</f>
        <v>218.1</v>
      </c>
      <c r="Q5703" s="11">
        <f>M5703*(CPI_Index!$B$112/Movies!P5703)</f>
        <v>469924903.60935348</v>
      </c>
    </row>
    <row r="5704" spans="1:17" hidden="1" x14ac:dyDescent="0.25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 s="3">
        <v>15000000</v>
      </c>
      <c r="M5704" s="3">
        <v>76196538</v>
      </c>
      <c r="N5704" t="s">
        <v>16734</v>
      </c>
      <c r="O5704">
        <v>120</v>
      </c>
      <c r="P5704">
        <f>_xlfn.XLOOKUP(D:D,CPI_Index!E:E,CPI_Index!B:B)</f>
        <v>218.1</v>
      </c>
      <c r="Q5704" s="11">
        <f>M5704*(CPI_Index!$B$112/Movies!P5704)</f>
        <v>106451559.50756533</v>
      </c>
    </row>
    <row r="5705" spans="1:17" hidden="1" x14ac:dyDescent="0.25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 s="3">
        <v>15000000</v>
      </c>
      <c r="M5705" s="3">
        <v>9918093</v>
      </c>
      <c r="N5705" t="s">
        <v>12393</v>
      </c>
      <c r="O5705">
        <v>103</v>
      </c>
      <c r="P5705">
        <f>_xlfn.XLOOKUP(D:D,CPI_Index!E:E,CPI_Index!B:B)</f>
        <v>218.1</v>
      </c>
      <c r="Q5705" s="11">
        <f>M5705*(CPI_Index!$B$112/Movies!P5705)</f>
        <v>13856226.213204952</v>
      </c>
    </row>
    <row r="5706" spans="1:17" hidden="1" x14ac:dyDescent="0.25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 s="3">
        <v>40000000</v>
      </c>
      <c r="M5706" s="3">
        <v>127233108</v>
      </c>
      <c r="N5706" t="s">
        <v>180</v>
      </c>
      <c r="O5706">
        <v>107</v>
      </c>
      <c r="P5706">
        <f>_xlfn.XLOOKUP(D:D,CPI_Index!E:E,CPI_Index!B:B)</f>
        <v>218.1</v>
      </c>
      <c r="Q5706" s="11">
        <f>M5706*(CPI_Index!$B$112/Movies!P5706)</f>
        <v>177752994.07427785</v>
      </c>
    </row>
    <row r="5707" spans="1:17" hidden="1" x14ac:dyDescent="0.25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 s="3">
        <v>3000000</v>
      </c>
      <c r="M5707" s="3">
        <v>19439764</v>
      </c>
      <c r="N5707" t="s">
        <v>16741</v>
      </c>
      <c r="O5707">
        <v>95</v>
      </c>
      <c r="P5707">
        <f>_xlfn.XLOOKUP(D:D,CPI_Index!E:E,CPI_Index!B:B)</f>
        <v>218.1</v>
      </c>
      <c r="Q5707" s="11">
        <f>M5707*(CPI_Index!$B$112/Movies!P5707)</f>
        <v>27158624.900504354</v>
      </c>
    </row>
    <row r="5708" spans="1:17" hidden="1" x14ac:dyDescent="0.25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 s="3">
        <v>26000000</v>
      </c>
      <c r="M5708" s="3">
        <v>67918658</v>
      </c>
      <c r="N5708" t="s">
        <v>10875</v>
      </c>
      <c r="O5708">
        <v>100</v>
      </c>
      <c r="P5708">
        <f>_xlfn.XLOOKUP(D:D,CPI_Index!E:E,CPI_Index!B:B)</f>
        <v>218.1</v>
      </c>
      <c r="Q5708" s="11">
        <f>M5708*(CPI_Index!$B$112/Movies!P5708)</f>
        <v>94886818.397982582</v>
      </c>
    </row>
    <row r="5709" spans="1:17" hidden="1" x14ac:dyDescent="0.25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 s="3">
        <v>16000000</v>
      </c>
      <c r="M5709" s="3">
        <v>56032889</v>
      </c>
      <c r="N5709" t="s">
        <v>10082</v>
      </c>
      <c r="O5709">
        <v>113</v>
      </c>
      <c r="P5709">
        <f>_xlfn.XLOOKUP(D:D,CPI_Index!E:E,CPI_Index!B:B)</f>
        <v>218.1</v>
      </c>
      <c r="Q5709" s="11">
        <f>M5709*(CPI_Index!$B$112/Movies!P5709)</f>
        <v>78281619.79963319</v>
      </c>
    </row>
    <row r="5710" spans="1:17" hidden="1" x14ac:dyDescent="0.25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 s="3">
        <v>47000000</v>
      </c>
      <c r="M5710" s="3">
        <v>10903312</v>
      </c>
      <c r="N5710" t="s">
        <v>23</v>
      </c>
      <c r="O5710">
        <v>81</v>
      </c>
      <c r="P5710">
        <f>_xlfn.XLOOKUP(D:D,CPI_Index!E:E,CPI_Index!B:B)</f>
        <v>218.1</v>
      </c>
      <c r="Q5710" s="11">
        <f>M5710*(CPI_Index!$B$112/Movies!P5710)</f>
        <v>15232641.753324162</v>
      </c>
    </row>
    <row r="5711" spans="1:17" hidden="1" x14ac:dyDescent="0.25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 s="3">
        <v>110000000</v>
      </c>
      <c r="M5711" s="3">
        <v>293503354</v>
      </c>
      <c r="N5711" t="s">
        <v>31</v>
      </c>
      <c r="O5711">
        <v>100</v>
      </c>
      <c r="P5711">
        <f>_xlfn.XLOOKUP(D:D,CPI_Index!E:E,CPI_Index!B:B)</f>
        <v>218.1</v>
      </c>
      <c r="Q5711" s="11">
        <f>M5711*(CPI_Index!$B$112/Movies!P5711)</f>
        <v>410043429.45346171</v>
      </c>
    </row>
    <row r="5712" spans="1:17" hidden="1" x14ac:dyDescent="0.25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 s="3">
        <v>40000000</v>
      </c>
      <c r="M5712" s="3">
        <v>60040976</v>
      </c>
      <c r="N5712" t="s">
        <v>16754</v>
      </c>
      <c r="O5712">
        <v>107</v>
      </c>
      <c r="P5712">
        <f>_xlfn.XLOOKUP(D:D,CPI_Index!E:E,CPI_Index!B:B)</f>
        <v>218.1</v>
      </c>
      <c r="Q5712" s="11">
        <f>M5712*(CPI_Index!$B$112/Movies!P5712)</f>
        <v>83881180.133883536</v>
      </c>
    </row>
    <row r="5713" spans="1:17" hidden="1" x14ac:dyDescent="0.25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 s="3">
        <v>2000000</v>
      </c>
      <c r="M5713" s="3">
        <v>13796834</v>
      </c>
      <c r="N5713" t="s">
        <v>15478</v>
      </c>
      <c r="O5713">
        <v>100</v>
      </c>
      <c r="P5713">
        <f>_xlfn.XLOOKUP(D:D,CPI_Index!E:E,CPI_Index!B:B)</f>
        <v>218.1</v>
      </c>
      <c r="Q5713" s="11">
        <f>M5713*(CPI_Index!$B$112/Movies!P5713)</f>
        <v>19275081.704722606</v>
      </c>
    </row>
    <row r="5714" spans="1:17" hidden="1" x14ac:dyDescent="0.25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 s="3">
        <v>35000000</v>
      </c>
      <c r="M5714" s="3">
        <v>115695182</v>
      </c>
      <c r="N5714" t="s">
        <v>2026</v>
      </c>
      <c r="O5714">
        <v>95</v>
      </c>
      <c r="P5714">
        <f>_xlfn.XLOOKUP(D:D,CPI_Index!E:E,CPI_Index!B:B)</f>
        <v>218.1</v>
      </c>
      <c r="Q5714" s="11">
        <f>M5714*(CPI_Index!$B$112/Movies!P5714)</f>
        <v>161633754.95369098</v>
      </c>
    </row>
    <row r="5715" spans="1:17" hidden="1" x14ac:dyDescent="0.25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 s="3">
        <v>60000000</v>
      </c>
      <c r="M5715" s="3">
        <v>300228084</v>
      </c>
      <c r="N5715" t="s">
        <v>10875</v>
      </c>
      <c r="O5715">
        <v>96</v>
      </c>
      <c r="P5715">
        <f>_xlfn.XLOOKUP(D:D,CPI_Index!E:E,CPI_Index!B:B)</f>
        <v>218.1</v>
      </c>
      <c r="Q5715" s="11">
        <f>M5715*(CPI_Index!$B$112/Movies!P5715)</f>
        <v>419438318.17881703</v>
      </c>
    </row>
    <row r="5716" spans="1:17" hidden="1" x14ac:dyDescent="0.25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 s="3">
        <v>32000000</v>
      </c>
      <c r="M5716" s="3">
        <v>80205382</v>
      </c>
      <c r="N5716" t="s">
        <v>10875</v>
      </c>
      <c r="O5716">
        <v>107</v>
      </c>
      <c r="P5716">
        <f>_xlfn.XLOOKUP(D:D,CPI_Index!E:E,CPI_Index!B:B)</f>
        <v>218.1</v>
      </c>
      <c r="Q5716" s="11">
        <f>M5716*(CPI_Index!$B$112/Movies!P5716)</f>
        <v>112052177.42044933</v>
      </c>
    </row>
    <row r="5717" spans="1:17" hidden="1" x14ac:dyDescent="0.25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 s="3">
        <v>43551154</v>
      </c>
      <c r="N5717" t="s">
        <v>16767</v>
      </c>
      <c r="O5717">
        <v>87</v>
      </c>
      <c r="P5717">
        <f>_xlfn.XLOOKUP(D:D,CPI_Index!E:E,CPI_Index!B:B)</f>
        <v>218.1</v>
      </c>
      <c r="Q5717" s="11">
        <f>M5717*(CPI_Index!$B$112/Movies!P5717)</f>
        <v>60843817.624025673</v>
      </c>
    </row>
    <row r="5718" spans="1:17" hidden="1" x14ac:dyDescent="0.25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 s="3">
        <v>30000000</v>
      </c>
      <c r="M5718" s="3">
        <v>24172201</v>
      </c>
      <c r="N5718" t="s">
        <v>16771</v>
      </c>
      <c r="O5718">
        <v>133</v>
      </c>
      <c r="P5718">
        <f>_xlfn.XLOOKUP(D:D,CPI_Index!E:E,CPI_Index!B:B)</f>
        <v>218.1</v>
      </c>
      <c r="Q5718" s="11">
        <f>M5718*(CPI_Index!$B$112/Movies!P5718)</f>
        <v>33770149.677670792</v>
      </c>
    </row>
    <row r="5719" spans="1:17" hidden="1" x14ac:dyDescent="0.25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 s="3">
        <v>75000000</v>
      </c>
      <c r="M5719" s="3">
        <v>98159963</v>
      </c>
      <c r="N5719" t="s">
        <v>14702</v>
      </c>
      <c r="O5719">
        <v>100</v>
      </c>
      <c r="P5719">
        <f>_xlfn.XLOOKUP(D:D,CPI_Index!E:E,CPI_Index!B:B)</f>
        <v>218.1</v>
      </c>
      <c r="Q5719" s="11">
        <f>M5719*(CPI_Index!$B$112/Movies!P5719)</f>
        <v>137135904.29206786</v>
      </c>
    </row>
    <row r="5720" spans="1:17" hidden="1" x14ac:dyDescent="0.25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 s="3">
        <v>5224938</v>
      </c>
      <c r="N5720" t="s">
        <v>16778</v>
      </c>
      <c r="O5720">
        <v>89</v>
      </c>
      <c r="P5720">
        <f>_xlfn.XLOOKUP(D:D,CPI_Index!E:E,CPI_Index!B:B)</f>
        <v>218.1</v>
      </c>
      <c r="Q5720" s="11">
        <f>M5720*(CPI_Index!$B$112/Movies!P5720)</f>
        <v>7299580.9656121042</v>
      </c>
    </row>
    <row r="5721" spans="1:17" hidden="1" x14ac:dyDescent="0.25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 s="3">
        <v>65000000</v>
      </c>
      <c r="M5721" s="3">
        <v>211780824</v>
      </c>
      <c r="N5721" t="s">
        <v>23</v>
      </c>
      <c r="O5721">
        <v>95</v>
      </c>
      <c r="P5721">
        <f>_xlfn.XLOOKUP(D:D,CPI_Index!E:E,CPI_Index!B:B)</f>
        <v>218.1</v>
      </c>
      <c r="Q5721" s="11">
        <f>M5721*(CPI_Index!$B$112/Movies!P5721)</f>
        <v>295871696.80330122</v>
      </c>
    </row>
    <row r="5722" spans="1:17" hidden="1" x14ac:dyDescent="0.25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 s="3">
        <v>10000000</v>
      </c>
      <c r="M5722" s="3">
        <v>62695489</v>
      </c>
      <c r="N5722" t="s">
        <v>61</v>
      </c>
      <c r="O5722">
        <v>80</v>
      </c>
      <c r="P5722">
        <f>_xlfn.XLOOKUP(D:D,CPI_Index!E:E,CPI_Index!B:B)</f>
        <v>218.1</v>
      </c>
      <c r="Q5722" s="11">
        <f>M5722*(CPI_Index!$B$112/Movies!P5722)</f>
        <v>87589708.841357172</v>
      </c>
    </row>
    <row r="5723" spans="1:17" hidden="1" x14ac:dyDescent="0.25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 s="3">
        <v>100000000</v>
      </c>
      <c r="M5723" s="3">
        <v>154711438</v>
      </c>
      <c r="N5723" t="s">
        <v>61</v>
      </c>
      <c r="O5723">
        <v>115</v>
      </c>
      <c r="P5723">
        <f>_xlfn.XLOOKUP(D:D,CPI_Index!E:E,CPI_Index!B:B)</f>
        <v>218.1</v>
      </c>
      <c r="Q5723" s="11">
        <f>M5723*(CPI_Index!$B$112/Movies!P5723)</f>
        <v>216142022.73544246</v>
      </c>
    </row>
    <row r="5724" spans="1:17" hidden="1" x14ac:dyDescent="0.25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 s="3">
        <v>24000000</v>
      </c>
      <c r="M5724" s="3">
        <v>35626958</v>
      </c>
      <c r="N5724" t="s">
        <v>16785</v>
      </c>
      <c r="O5724">
        <v>98</v>
      </c>
      <c r="P5724">
        <f>_xlfn.XLOOKUP(D:D,CPI_Index!E:E,CPI_Index!B:B)</f>
        <v>218.1</v>
      </c>
      <c r="Q5724" s="11">
        <f>M5724*(CPI_Index!$B$112/Movies!P5724)</f>
        <v>49773196.252177902</v>
      </c>
    </row>
    <row r="5725" spans="1:17" hidden="1" x14ac:dyDescent="0.25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 s="3">
        <v>2500000</v>
      </c>
      <c r="M5725" s="3">
        <v>422618</v>
      </c>
      <c r="N5725" t="s">
        <v>13079</v>
      </c>
      <c r="O5725">
        <v>96</v>
      </c>
      <c r="P5725">
        <f>_xlfn.XLOOKUP(D:D,CPI_Index!E:E,CPI_Index!B:B)</f>
        <v>218.1</v>
      </c>
      <c r="Q5725" s="11">
        <f>M5725*(CPI_Index!$B$112/Movies!P5725)</f>
        <v>590425.05547913804</v>
      </c>
    </row>
    <row r="5726" spans="1:17" hidden="1" x14ac:dyDescent="0.25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 s="3">
        <v>8000000</v>
      </c>
      <c r="M5726" s="3">
        <v>6491240</v>
      </c>
      <c r="N5726" t="s">
        <v>12695</v>
      </c>
      <c r="O5726">
        <v>101</v>
      </c>
      <c r="P5726">
        <f>_xlfn.XLOOKUP(D:D,CPI_Index!E:E,CPI_Index!B:B)</f>
        <v>218.1</v>
      </c>
      <c r="Q5726" s="11">
        <f>M5726*(CPI_Index!$B$112/Movies!P5726)</f>
        <v>9068687.8862906918</v>
      </c>
    </row>
    <row r="5727" spans="1:17" hidden="1" x14ac:dyDescent="0.25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 s="3">
        <v>20000000</v>
      </c>
      <c r="M5727" s="3">
        <v>54806823</v>
      </c>
      <c r="N5727" t="s">
        <v>15824</v>
      </c>
      <c r="O5727">
        <v>101</v>
      </c>
      <c r="P5727">
        <f>_xlfn.XLOOKUP(D:D,CPI_Index!E:E,CPI_Index!B:B)</f>
        <v>218.1</v>
      </c>
      <c r="Q5727" s="11">
        <f>M5727*(CPI_Index!$B$112/Movies!P5727)</f>
        <v>76568725.209078401</v>
      </c>
    </row>
    <row r="5728" spans="1:17" hidden="1" x14ac:dyDescent="0.25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 s="3">
        <v>165000000</v>
      </c>
      <c r="M5728" s="3">
        <v>752600867</v>
      </c>
      <c r="N5728" t="s">
        <v>10173</v>
      </c>
      <c r="O5728">
        <v>93</v>
      </c>
      <c r="P5728">
        <f>_xlfn.XLOOKUP(D:D,CPI_Index!E:E,CPI_Index!B:B)</f>
        <v>218.1</v>
      </c>
      <c r="Q5728" s="11">
        <f>M5728*(CPI_Index!$B$112/Movies!P5728)</f>
        <v>1051432756.4186153</v>
      </c>
    </row>
    <row r="5729" spans="1:17" hidden="1" x14ac:dyDescent="0.25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 s="3">
        <v>155000000</v>
      </c>
      <c r="M5729" s="3">
        <v>415686217</v>
      </c>
      <c r="N5729" t="s">
        <v>9109</v>
      </c>
      <c r="O5729">
        <v>113</v>
      </c>
      <c r="P5729">
        <f>_xlfn.XLOOKUP(D:D,CPI_Index!E:E,CPI_Index!B:B)</f>
        <v>218.1</v>
      </c>
      <c r="Q5729" s="11">
        <f>M5729*(CPI_Index!$B$112/Movies!P5729)</f>
        <v>580740900.13709307</v>
      </c>
    </row>
    <row r="5730" spans="1:17" hidden="1" x14ac:dyDescent="0.25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  <c r="P5730">
        <f>_xlfn.XLOOKUP(D:D,CPI_Index!E:E,CPI_Index!B:B)</f>
        <v>218.1</v>
      </c>
      <c r="Q5730" s="11">
        <f>M5730*(CPI_Index!$B$112/Movies!P5730)</f>
        <v>0</v>
      </c>
    </row>
    <row r="5731" spans="1:17" hidden="1" x14ac:dyDescent="0.25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 s="3">
        <v>20000000</v>
      </c>
      <c r="M5731" s="3">
        <v>27093592</v>
      </c>
      <c r="N5731" t="s">
        <v>15824</v>
      </c>
      <c r="O5731">
        <v>116</v>
      </c>
      <c r="P5731">
        <f>_xlfn.XLOOKUP(D:D,CPI_Index!E:E,CPI_Index!B:B)</f>
        <v>218.1</v>
      </c>
      <c r="Q5731" s="11">
        <f>M5731*(CPI_Index!$B$112/Movies!P5731)</f>
        <v>37851524.449335165</v>
      </c>
    </row>
    <row r="5732" spans="1:17" hidden="1" x14ac:dyDescent="0.25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  <c r="P5732">
        <f>_xlfn.XLOOKUP(D:D,CPI_Index!E:E,CPI_Index!B:B)</f>
        <v>218.1</v>
      </c>
      <c r="Q5732" s="11">
        <f>M5732*(CPI_Index!$B$112/Movies!P5732)</f>
        <v>0</v>
      </c>
    </row>
    <row r="5733" spans="1:17" hidden="1" x14ac:dyDescent="0.25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 s="3">
        <v>4000000</v>
      </c>
      <c r="M5733" s="3">
        <v>34758951</v>
      </c>
      <c r="N5733" t="s">
        <v>12695</v>
      </c>
      <c r="O5733">
        <v>106</v>
      </c>
      <c r="P5733">
        <f>_xlfn.XLOOKUP(D:D,CPI_Index!E:E,CPI_Index!B:B)</f>
        <v>218.1</v>
      </c>
      <c r="Q5733" s="11">
        <f>M5733*(CPI_Index!$B$112/Movies!P5733)</f>
        <v>48560533.561210454</v>
      </c>
    </row>
    <row r="5734" spans="1:17" hidden="1" x14ac:dyDescent="0.25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 s="3">
        <v>55000000</v>
      </c>
      <c r="M5734" s="3">
        <v>152263880</v>
      </c>
      <c r="N5734" t="s">
        <v>180</v>
      </c>
      <c r="O5734">
        <v>88</v>
      </c>
      <c r="P5734">
        <f>_xlfn.XLOOKUP(D:D,CPI_Index!E:E,CPI_Index!B:B)</f>
        <v>218.1</v>
      </c>
      <c r="Q5734" s="11">
        <f>M5734*(CPI_Index!$B$112/Movies!P5734)</f>
        <v>212722623.73223293</v>
      </c>
    </row>
    <row r="5735" spans="1:17" hidden="1" x14ac:dyDescent="0.25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 s="3">
        <v>19000000</v>
      </c>
      <c r="M5735" s="3">
        <v>32686500</v>
      </c>
      <c r="N5735" t="s">
        <v>61</v>
      </c>
      <c r="O5735">
        <v>100</v>
      </c>
      <c r="P5735">
        <f>_xlfn.XLOOKUP(D:D,CPI_Index!E:E,CPI_Index!B:B)</f>
        <v>218.1</v>
      </c>
      <c r="Q5735" s="11">
        <f>M5735*(CPI_Index!$B$112/Movies!P5735)</f>
        <v>45665183.63136176</v>
      </c>
    </row>
    <row r="5736" spans="1:17" hidden="1" x14ac:dyDescent="0.25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 s="3">
        <v>6149356</v>
      </c>
      <c r="N5736" t="s">
        <v>15775</v>
      </c>
      <c r="O5736">
        <v>97</v>
      </c>
      <c r="P5736">
        <f>_xlfn.XLOOKUP(D:D,CPI_Index!E:E,CPI_Index!B:B)</f>
        <v>218.1</v>
      </c>
      <c r="Q5736" s="11">
        <f>M5736*(CPI_Index!$B$112/Movies!P5736)</f>
        <v>8591053.5222375058</v>
      </c>
    </row>
    <row r="5737" spans="1:17" hidden="1" x14ac:dyDescent="0.25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 s="3">
        <v>100000000</v>
      </c>
      <c r="M5737" s="3">
        <v>310650585</v>
      </c>
      <c r="N5737" t="s">
        <v>61</v>
      </c>
      <c r="O5737">
        <v>98</v>
      </c>
      <c r="P5737">
        <f>_xlfn.XLOOKUP(D:D,CPI_Index!E:E,CPI_Index!B:B)</f>
        <v>218.1</v>
      </c>
      <c r="Q5737" s="11">
        <f>M5737*(CPI_Index!$B$112/Movies!P5737)</f>
        <v>433999235.44016504</v>
      </c>
    </row>
    <row r="5738" spans="1:17" hidden="1" x14ac:dyDescent="0.25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 s="3">
        <v>10000000</v>
      </c>
      <c r="M5738" s="3">
        <v>4681651</v>
      </c>
      <c r="N5738" t="s">
        <v>16815</v>
      </c>
      <c r="O5738">
        <v>106</v>
      </c>
      <c r="P5738">
        <f>_xlfn.XLOOKUP(D:D,CPI_Index!E:E,CPI_Index!B:B)</f>
        <v>218.1</v>
      </c>
      <c r="Q5738" s="11">
        <f>M5738*(CPI_Index!$B$112/Movies!P5738)</f>
        <v>6540573.4053186607</v>
      </c>
    </row>
    <row r="5739" spans="1:17" hidden="1" x14ac:dyDescent="0.25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 s="3">
        <v>150000000</v>
      </c>
      <c r="M5739" s="3">
        <v>215283742</v>
      </c>
      <c r="N5739" t="s">
        <v>1724</v>
      </c>
      <c r="O5739">
        <v>109</v>
      </c>
      <c r="P5739">
        <f>_xlfn.XLOOKUP(D:D,CPI_Index!E:E,CPI_Index!B:B)</f>
        <v>218.1</v>
      </c>
      <c r="Q5739" s="11">
        <f>M5739*(CPI_Index!$B$112/Movies!P5739)</f>
        <v>300765502.92251259</v>
      </c>
    </row>
    <row r="5740" spans="1:17" hidden="1" x14ac:dyDescent="0.25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 s="3">
        <v>10000000</v>
      </c>
      <c r="M5740" s="3">
        <v>9322895</v>
      </c>
      <c r="N5740" t="s">
        <v>15855</v>
      </c>
      <c r="O5740">
        <v>90</v>
      </c>
      <c r="P5740">
        <f>_xlfn.XLOOKUP(D:D,CPI_Index!E:E,CPI_Index!B:B)</f>
        <v>218.1</v>
      </c>
      <c r="Q5740" s="11">
        <f>M5740*(CPI_Index!$B$112/Movies!P5740)</f>
        <v>13024695.582301697</v>
      </c>
    </row>
    <row r="5741" spans="1:17" hidden="1" x14ac:dyDescent="0.25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 s="3">
        <v>3843774</v>
      </c>
      <c r="N5741" t="s">
        <v>16822</v>
      </c>
      <c r="O5741">
        <v>93</v>
      </c>
      <c r="P5741">
        <f>_xlfn.XLOOKUP(D:D,CPI_Index!E:E,CPI_Index!B:B)</f>
        <v>218.1</v>
      </c>
      <c r="Q5741" s="11">
        <f>M5741*(CPI_Index!$B$112/Movies!P5741)</f>
        <v>5370004.2998624481</v>
      </c>
    </row>
    <row r="5742" spans="1:17" hidden="1" x14ac:dyDescent="0.25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 s="3">
        <v>56491</v>
      </c>
      <c r="N5742" t="s">
        <v>16827</v>
      </c>
      <c r="O5742">
        <v>110</v>
      </c>
      <c r="P5742">
        <f>_xlfn.XLOOKUP(D:D,CPI_Index!E:E,CPI_Index!B:B)</f>
        <v>218.1</v>
      </c>
      <c r="Q5742" s="11">
        <f>M5742*(CPI_Index!$B$112/Movies!P5742)</f>
        <v>78921.630903255384</v>
      </c>
    </row>
    <row r="5743" spans="1:17" hidden="1" x14ac:dyDescent="0.25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 s="3">
        <v>45000000</v>
      </c>
      <c r="M5743" s="3">
        <v>60331447</v>
      </c>
      <c r="N5743" t="s">
        <v>12377</v>
      </c>
      <c r="O5743">
        <v>128</v>
      </c>
      <c r="P5743">
        <f>_xlfn.XLOOKUP(D:D,CPI_Index!E:E,CPI_Index!B:B)</f>
        <v>218.1</v>
      </c>
      <c r="Q5743" s="11">
        <f>M5743*(CPI_Index!$B$112/Movies!P5743)</f>
        <v>84286987.165978909</v>
      </c>
    </row>
    <row r="5744" spans="1:17" hidden="1" x14ac:dyDescent="0.25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 s="3">
        <v>10000000</v>
      </c>
      <c r="M5744" s="3">
        <v>66984887</v>
      </c>
      <c r="N5744" t="s">
        <v>13654</v>
      </c>
      <c r="O5744">
        <v>92</v>
      </c>
      <c r="P5744">
        <f>_xlfn.XLOOKUP(D:D,CPI_Index!E:E,CPI_Index!B:B)</f>
        <v>218.1</v>
      </c>
      <c r="Q5744" s="11">
        <f>M5744*(CPI_Index!$B$112/Movies!P5744)</f>
        <v>93582279.087116003</v>
      </c>
    </row>
    <row r="5745" spans="1:17" hidden="1" x14ac:dyDescent="0.25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 s="3">
        <v>1214424</v>
      </c>
      <c r="N5745" t="s">
        <v>16837</v>
      </c>
      <c r="O5745">
        <v>114</v>
      </c>
      <c r="P5745">
        <f>_xlfn.XLOOKUP(D:D,CPI_Index!E:E,CPI_Index!B:B)</f>
        <v>218.1</v>
      </c>
      <c r="Q5745" s="11">
        <f>M5745*(CPI_Index!$B$112/Movies!P5745)</f>
        <v>1696629.9532324621</v>
      </c>
    </row>
    <row r="5746" spans="1:17" hidden="1" x14ac:dyDescent="0.25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 s="3">
        <v>80000000</v>
      </c>
      <c r="M5746" s="3">
        <v>81126522</v>
      </c>
      <c r="N5746" t="s">
        <v>23</v>
      </c>
      <c r="O5746">
        <v>117</v>
      </c>
      <c r="P5746">
        <f>_xlfn.XLOOKUP(D:D,CPI_Index!E:E,CPI_Index!B:B)</f>
        <v>218.1</v>
      </c>
      <c r="Q5746" s="11">
        <f>M5746*(CPI_Index!$B$112/Movies!P5746)</f>
        <v>113339070.39614855</v>
      </c>
    </row>
    <row r="5747" spans="1:17" hidden="1" x14ac:dyDescent="0.25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 s="3">
        <v>44723232</v>
      </c>
      <c r="N5747" t="s">
        <v>16844</v>
      </c>
      <c r="O5747">
        <v>119</v>
      </c>
      <c r="P5747">
        <f>_xlfn.XLOOKUP(D:D,CPI_Index!E:E,CPI_Index!B:B)</f>
        <v>218.1</v>
      </c>
      <c r="Q5747" s="11">
        <f>M5747*(CPI_Index!$B$112/Movies!P5747)</f>
        <v>62481287.438789546</v>
      </c>
    </row>
    <row r="5748" spans="1:17" hidden="1" x14ac:dyDescent="0.25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 s="3">
        <v>15000000</v>
      </c>
      <c r="M5748" s="3">
        <v>27293743</v>
      </c>
      <c r="N5748" t="s">
        <v>9109</v>
      </c>
      <c r="O5748">
        <v>103</v>
      </c>
      <c r="P5748">
        <f>_xlfn.XLOOKUP(D:D,CPI_Index!E:E,CPI_Index!B:B)</f>
        <v>218.1</v>
      </c>
      <c r="Q5748" s="11">
        <f>M5748*(CPI_Index!$B$112/Movies!P5748)</f>
        <v>38131148.519486472</v>
      </c>
    </row>
    <row r="5749" spans="1:17" hidden="1" x14ac:dyDescent="0.25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 s="3">
        <v>5341098</v>
      </c>
      <c r="N5749" t="s">
        <v>16851</v>
      </c>
      <c r="O5749">
        <v>103</v>
      </c>
      <c r="P5749">
        <f>_xlfn.XLOOKUP(D:D,CPI_Index!E:E,CPI_Index!B:B)</f>
        <v>218.1</v>
      </c>
      <c r="Q5749" s="11">
        <f>M5749*(CPI_Index!$B$112/Movies!P5749)</f>
        <v>7461864.1017881706</v>
      </c>
    </row>
    <row r="5750" spans="1:17" hidden="1" x14ac:dyDescent="0.25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 s="3">
        <v>52000000</v>
      </c>
      <c r="M5750" s="3">
        <v>216485654</v>
      </c>
      <c r="N5750" t="s">
        <v>2026</v>
      </c>
      <c r="O5750">
        <v>125</v>
      </c>
      <c r="P5750">
        <f>_xlfn.XLOOKUP(D:D,CPI_Index!E:E,CPI_Index!B:B)</f>
        <v>218.1</v>
      </c>
      <c r="Q5750" s="11">
        <f>M5750*(CPI_Index!$B$112/Movies!P5750)</f>
        <v>302444652.79138011</v>
      </c>
    </row>
    <row r="5751" spans="1:17" hidden="1" x14ac:dyDescent="0.25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 s="3">
        <v>30000000</v>
      </c>
      <c r="M5751" s="3">
        <v>79628830</v>
      </c>
      <c r="N5751" t="s">
        <v>10082</v>
      </c>
      <c r="O5751">
        <v>105</v>
      </c>
      <c r="P5751">
        <f>_xlfn.XLOOKUP(D:D,CPI_Index!E:E,CPI_Index!B:B)</f>
        <v>218.1</v>
      </c>
      <c r="Q5751" s="11">
        <f>M5751*(CPI_Index!$B$112/Movies!P5751)</f>
        <v>111246696.47409445</v>
      </c>
    </row>
    <row r="5752" spans="1:17" hidden="1" x14ac:dyDescent="0.25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 s="3">
        <v>25000000</v>
      </c>
      <c r="M5752" s="3">
        <v>114984666</v>
      </c>
      <c r="N5752" t="s">
        <v>10875</v>
      </c>
      <c r="O5752">
        <v>108</v>
      </c>
      <c r="P5752">
        <f>_xlfn.XLOOKUP(D:D,CPI_Index!E:E,CPI_Index!B:B)</f>
        <v>218.1</v>
      </c>
      <c r="Q5752" s="11">
        <f>M5752*(CPI_Index!$B$112/Movies!P5752)</f>
        <v>160641117.51581842</v>
      </c>
    </row>
    <row r="5753" spans="1:17" hidden="1" x14ac:dyDescent="0.25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 s="3">
        <v>40000000</v>
      </c>
      <c r="M5753" s="3">
        <v>91720255</v>
      </c>
      <c r="N5753" t="s">
        <v>61</v>
      </c>
      <c r="O5753">
        <v>109</v>
      </c>
      <c r="P5753">
        <f>_xlfn.XLOOKUP(D:D,CPI_Index!E:E,CPI_Index!B:B)</f>
        <v>218.1</v>
      </c>
      <c r="Q5753" s="11">
        <f>M5753*(CPI_Index!$B$112/Movies!P5753)</f>
        <v>128139209.98853737</v>
      </c>
    </row>
    <row r="5754" spans="1:17" hidden="1" x14ac:dyDescent="0.25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 s="3">
        <v>69000000</v>
      </c>
      <c r="M5754" s="3">
        <v>86855739</v>
      </c>
      <c r="N5754" t="s">
        <v>44</v>
      </c>
      <c r="O5754">
        <v>114</v>
      </c>
      <c r="P5754">
        <f>_xlfn.XLOOKUP(D:D,CPI_Index!E:E,CPI_Index!B:B)</f>
        <v>218.1</v>
      </c>
      <c r="Q5754" s="11">
        <f>M5754*(CPI_Index!$B$112/Movies!P5754)</f>
        <v>121343162.18844567</v>
      </c>
    </row>
    <row r="5755" spans="1:17" hidden="1" x14ac:dyDescent="0.25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 s="3">
        <v>120000000</v>
      </c>
      <c r="M5755" s="3">
        <v>48668907</v>
      </c>
      <c r="N5755" t="s">
        <v>31</v>
      </c>
      <c r="O5755">
        <v>121</v>
      </c>
      <c r="P5755">
        <f>_xlfn.XLOOKUP(D:D,CPI_Index!E:E,CPI_Index!B:B)</f>
        <v>218.1</v>
      </c>
      <c r="Q5755" s="11">
        <f>M5755*(CPI_Index!$B$112/Movies!P5755)</f>
        <v>67993654.116918847</v>
      </c>
    </row>
    <row r="5756" spans="1:17" hidden="1" x14ac:dyDescent="0.25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 s="3">
        <v>23000000</v>
      </c>
      <c r="M5756" s="3">
        <v>149411550</v>
      </c>
      <c r="N5756" t="s">
        <v>15696</v>
      </c>
      <c r="O5756">
        <v>94</v>
      </c>
      <c r="P5756">
        <f>_xlfn.XLOOKUP(D:D,CPI_Index!E:E,CPI_Index!B:B)</f>
        <v>218.1</v>
      </c>
      <c r="Q5756" s="11">
        <f>M5756*(CPI_Index!$B$112/Movies!P5756)</f>
        <v>208737731.7056396</v>
      </c>
    </row>
    <row r="5757" spans="1:17" hidden="1" x14ac:dyDescent="0.25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 s="3">
        <v>112000000</v>
      </c>
      <c r="M5757" s="3">
        <v>237382724</v>
      </c>
      <c r="N5757" t="s">
        <v>180</v>
      </c>
      <c r="O5757">
        <v>85</v>
      </c>
      <c r="P5757">
        <f>_xlfn.XLOOKUP(D:D,CPI_Index!E:E,CPI_Index!B:B)</f>
        <v>218.1</v>
      </c>
      <c r="Q5757" s="11">
        <f>M5757*(CPI_Index!$B$112/Movies!P5757)</f>
        <v>331639229.72397983</v>
      </c>
    </row>
    <row r="5758" spans="1:17" hidden="1" x14ac:dyDescent="0.25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 s="3">
        <v>3875173</v>
      </c>
      <c r="N5758" t="s">
        <v>13868</v>
      </c>
      <c r="O5758">
        <v>97</v>
      </c>
      <c r="P5758">
        <f>_xlfn.XLOOKUP(D:D,CPI_Index!E:E,CPI_Index!B:B)</f>
        <v>218.1</v>
      </c>
      <c r="Q5758" s="11">
        <f>M5758*(CPI_Index!$B$112/Movies!P5758)</f>
        <v>5413870.7615772579</v>
      </c>
    </row>
    <row r="5759" spans="1:17" hidden="1" x14ac:dyDescent="0.25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 s="3">
        <v>48000000</v>
      </c>
      <c r="M5759" s="3">
        <v>112462508</v>
      </c>
      <c r="N5759" t="s">
        <v>180</v>
      </c>
      <c r="O5759">
        <v>101</v>
      </c>
      <c r="P5759">
        <f>_xlfn.XLOOKUP(D:D,CPI_Index!E:E,CPI_Index!B:B)</f>
        <v>218.1</v>
      </c>
      <c r="Q5759" s="11">
        <f>M5759*(CPI_Index!$B$112/Movies!P5759)</f>
        <v>157117497.42136633</v>
      </c>
    </row>
    <row r="5760" spans="1:17" hidden="1" x14ac:dyDescent="0.25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 s="3">
        <v>19000000</v>
      </c>
      <c r="M5760" s="3">
        <v>49843011</v>
      </c>
      <c r="N5760" t="s">
        <v>15394</v>
      </c>
      <c r="O5760">
        <v>101</v>
      </c>
      <c r="P5760">
        <f>_xlfn.XLOOKUP(D:D,CPI_Index!E:E,CPI_Index!B:B)</f>
        <v>218.1</v>
      </c>
      <c r="Q5760" s="11">
        <f>M5760*(CPI_Index!$B$112/Movies!P5760)</f>
        <v>69633954.386519939</v>
      </c>
    </row>
    <row r="5761" spans="1:17" hidden="1" x14ac:dyDescent="0.25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 s="3">
        <v>30000000</v>
      </c>
      <c r="M5761" s="3">
        <v>159291809</v>
      </c>
      <c r="N5761" t="s">
        <v>10082</v>
      </c>
      <c r="O5761">
        <v>107</v>
      </c>
      <c r="P5761">
        <f>_xlfn.XLOOKUP(D:D,CPI_Index!E:E,CPI_Index!B:B)</f>
        <v>218.1</v>
      </c>
      <c r="Q5761" s="11">
        <f>M5761*(CPI_Index!$B$112/Movies!P5761)</f>
        <v>222541101.34021091</v>
      </c>
    </row>
    <row r="5762" spans="1:17" hidden="1" x14ac:dyDescent="0.25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 s="3">
        <v>13348704</v>
      </c>
      <c r="N5762" t="s">
        <v>16878</v>
      </c>
      <c r="O5762">
        <v>123</v>
      </c>
      <c r="P5762">
        <f>_xlfn.XLOOKUP(D:D,CPI_Index!E:E,CPI_Index!B:B)</f>
        <v>218.1</v>
      </c>
      <c r="Q5762" s="11">
        <f>M5762*(CPI_Index!$B$112/Movies!P5762)</f>
        <v>18649014.712517194</v>
      </c>
    </row>
    <row r="5763" spans="1:17" hidden="1" x14ac:dyDescent="0.25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 s="3">
        <v>11514</v>
      </c>
      <c r="N5763" t="s">
        <v>16881</v>
      </c>
      <c r="O5763">
        <v>100</v>
      </c>
      <c r="P5763">
        <f>_xlfn.XLOOKUP(D:D,CPI_Index!E:E,CPI_Index!B:B)</f>
        <v>218.1</v>
      </c>
      <c r="Q5763" s="11">
        <f>M5763*(CPI_Index!$B$112/Movies!P5763)</f>
        <v>16085.812929848693</v>
      </c>
    </row>
    <row r="5764" spans="1:17" hidden="1" x14ac:dyDescent="0.25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 s="3">
        <v>382879</v>
      </c>
      <c r="N5764" t="s">
        <v>16886</v>
      </c>
      <c r="O5764">
        <v>102</v>
      </c>
      <c r="P5764">
        <f>_xlfn.XLOOKUP(D:D,CPI_Index!E:E,CPI_Index!B:B)</f>
        <v>218.1</v>
      </c>
      <c r="Q5764" s="11">
        <f>M5764*(CPI_Index!$B$112/Movies!P5764)</f>
        <v>534907.06694176979</v>
      </c>
    </row>
    <row r="5765" spans="1:17" hidden="1" x14ac:dyDescent="0.25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 s="3">
        <v>7736632</v>
      </c>
      <c r="N5765" t="s">
        <v>6713</v>
      </c>
      <c r="O5765">
        <v>106</v>
      </c>
      <c r="P5765">
        <f>_xlfn.XLOOKUP(D:D,CPI_Index!E:E,CPI_Index!B:B)</f>
        <v>218.1</v>
      </c>
      <c r="Q5765" s="11">
        <f>M5765*(CPI_Index!$B$112/Movies!P5765)</f>
        <v>10808582.165978909</v>
      </c>
    </row>
    <row r="5766" spans="1:17" hidden="1" x14ac:dyDescent="0.25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 s="3">
        <v>70000000</v>
      </c>
      <c r="M5766" s="3">
        <v>134748021</v>
      </c>
      <c r="N5766" t="s">
        <v>180</v>
      </c>
      <c r="O5766">
        <v>133</v>
      </c>
      <c r="P5766">
        <f>_xlfn.XLOOKUP(D:D,CPI_Index!E:E,CPI_Index!B:B)</f>
        <v>218.1</v>
      </c>
      <c r="Q5766" s="11">
        <f>M5766*(CPI_Index!$B$112/Movies!P5766)</f>
        <v>188251820.25997248</v>
      </c>
    </row>
    <row r="5767" spans="1:17" hidden="1" x14ac:dyDescent="0.25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 s="3">
        <v>20000000</v>
      </c>
      <c r="M5767" s="3">
        <v>89137047</v>
      </c>
      <c r="N5767" t="s">
        <v>2092</v>
      </c>
      <c r="O5767">
        <v>107</v>
      </c>
      <c r="P5767">
        <f>_xlfn.XLOOKUP(D:D,CPI_Index!E:E,CPI_Index!B:B)</f>
        <v>218.1</v>
      </c>
      <c r="Q5767" s="11">
        <f>M5767*(CPI_Index!$B$112/Movies!P5767)</f>
        <v>124530299.04126547</v>
      </c>
    </row>
    <row r="5768" spans="1:17" hidden="1" x14ac:dyDescent="0.25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 s="3">
        <v>30000000</v>
      </c>
      <c r="M5768" s="3">
        <v>55611001</v>
      </c>
      <c r="N5768" t="s">
        <v>23</v>
      </c>
      <c r="O5768">
        <v>107</v>
      </c>
      <c r="P5768">
        <f>_xlfn.XLOOKUP(D:D,CPI_Index!E:E,CPI_Index!B:B)</f>
        <v>218.1</v>
      </c>
      <c r="Q5768" s="11">
        <f>M5768*(CPI_Index!$B$112/Movies!P5768)</f>
        <v>77692214.602017418</v>
      </c>
    </row>
    <row r="5769" spans="1:17" hidden="1" x14ac:dyDescent="0.25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 s="3">
        <v>500000</v>
      </c>
      <c r="M5769" s="3">
        <v>101729</v>
      </c>
      <c r="N5769" t="s">
        <v>16900</v>
      </c>
      <c r="O5769">
        <v>82</v>
      </c>
      <c r="P5769">
        <f>_xlfn.XLOOKUP(D:D,CPI_Index!E:E,CPI_Index!B:B)</f>
        <v>218.1</v>
      </c>
      <c r="Q5769" s="11">
        <f>M5769*(CPI_Index!$B$112/Movies!P5769)</f>
        <v>142122.08298945439</v>
      </c>
    </row>
    <row r="5770" spans="1:17" hidden="1" x14ac:dyDescent="0.25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 s="3">
        <v>25147786</v>
      </c>
      <c r="N5770" t="s">
        <v>16903</v>
      </c>
      <c r="O5770">
        <v>148</v>
      </c>
      <c r="P5770">
        <f>_xlfn.XLOOKUP(D:D,CPI_Index!E:E,CPI_Index!B:B)</f>
        <v>218.1</v>
      </c>
      <c r="Q5770" s="11">
        <f>M5770*(CPI_Index!$B$112/Movies!P5770)</f>
        <v>35133105.888124712</v>
      </c>
    </row>
    <row r="5771" spans="1:17" hidden="1" x14ac:dyDescent="0.25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 s="3">
        <v>20000000</v>
      </c>
      <c r="M5771" s="3">
        <v>32054369</v>
      </c>
      <c r="N5771" t="s">
        <v>2092</v>
      </c>
      <c r="O5771">
        <v>105</v>
      </c>
      <c r="P5771">
        <f>_xlfn.XLOOKUP(D:D,CPI_Index!E:E,CPI_Index!B:B)</f>
        <v>218.1</v>
      </c>
      <c r="Q5771" s="11">
        <f>M5771*(CPI_Index!$B$112/Movies!P5771)</f>
        <v>44782055.177900046</v>
      </c>
    </row>
    <row r="5772" spans="1:17" hidden="1" x14ac:dyDescent="0.25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 s="3">
        <v>40000000</v>
      </c>
      <c r="M5772" s="3">
        <v>136333522</v>
      </c>
      <c r="N5772" t="s">
        <v>31</v>
      </c>
      <c r="O5772">
        <v>110</v>
      </c>
      <c r="P5772">
        <f>_xlfn.XLOOKUP(D:D,CPI_Index!E:E,CPI_Index!B:B)</f>
        <v>218.1</v>
      </c>
      <c r="Q5772" s="11">
        <f>M5772*(CPI_Index!$B$112/Movies!P5772)</f>
        <v>190466869.11233377</v>
      </c>
    </row>
    <row r="5773" spans="1:17" hidden="1" x14ac:dyDescent="0.25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 s="3">
        <v>52000000</v>
      </c>
      <c r="M5773" s="3">
        <v>52844496</v>
      </c>
      <c r="N5773" t="s">
        <v>12251</v>
      </c>
      <c r="O5773">
        <v>92</v>
      </c>
      <c r="P5773">
        <f>_xlfn.XLOOKUP(D:D,CPI_Index!E:E,CPI_Index!B:B)</f>
        <v>218.1</v>
      </c>
      <c r="Q5773" s="11">
        <f>M5773*(CPI_Index!$B$112/Movies!P5773)</f>
        <v>73827225.727647871</v>
      </c>
    </row>
    <row r="5774" spans="1:17" hidden="1" x14ac:dyDescent="0.25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 s="3">
        <v>6000000</v>
      </c>
      <c r="M5774" s="3">
        <v>18689058</v>
      </c>
      <c r="N5774" t="s">
        <v>16913</v>
      </c>
      <c r="O5774">
        <v>141</v>
      </c>
      <c r="P5774">
        <f>_xlfn.XLOOKUP(D:D,CPI_Index!E:E,CPI_Index!B:B)</f>
        <v>218.1</v>
      </c>
      <c r="Q5774" s="11">
        <f>M5774*(CPI_Index!$B$112/Movies!P5774)</f>
        <v>26109839.39752407</v>
      </c>
    </row>
    <row r="5775" spans="1:17" hidden="1" x14ac:dyDescent="0.25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 s="3">
        <v>35000000</v>
      </c>
      <c r="M5775" s="3">
        <v>93251121</v>
      </c>
      <c r="N5775" t="s">
        <v>61</v>
      </c>
      <c r="O5775">
        <v>109</v>
      </c>
      <c r="P5775">
        <f>_xlfn.XLOOKUP(D:D,CPI_Index!E:E,CPI_Index!B:B)</f>
        <v>218.1</v>
      </c>
      <c r="Q5775" s="11">
        <f>M5775*(CPI_Index!$B$112/Movies!P5775)</f>
        <v>130277930.16368638</v>
      </c>
    </row>
    <row r="5776" spans="1:17" hidden="1" x14ac:dyDescent="0.25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 s="3">
        <v>1754389</v>
      </c>
      <c r="N5776" t="s">
        <v>15276</v>
      </c>
      <c r="O5776">
        <v>101</v>
      </c>
      <c r="P5776">
        <f>_xlfn.XLOOKUP(D:D,CPI_Index!E:E,CPI_Index!B:B)</f>
        <v>218.1</v>
      </c>
      <c r="Q5776" s="11">
        <f>M5776*(CPI_Index!$B$112/Movies!P5776)</f>
        <v>2450996.4617148098</v>
      </c>
    </row>
    <row r="5777" spans="1:17" hidden="1" x14ac:dyDescent="0.25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 s="3">
        <v>8000000</v>
      </c>
      <c r="M5777" s="3">
        <v>3494154</v>
      </c>
      <c r="N5777" t="s">
        <v>16924</v>
      </c>
      <c r="O5777">
        <v>98</v>
      </c>
      <c r="P5777">
        <f>_xlfn.XLOOKUP(D:D,CPI_Index!E:E,CPI_Index!B:B)</f>
        <v>218.1</v>
      </c>
      <c r="Q5777" s="11">
        <f>M5777*(CPI_Index!$B$112/Movies!P5777)</f>
        <v>4881562.2365887212</v>
      </c>
    </row>
    <row r="5778" spans="1:17" hidden="1" x14ac:dyDescent="0.25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 s="3">
        <v>55000000</v>
      </c>
      <c r="M5778" s="3">
        <v>43053376</v>
      </c>
      <c r="N5778" t="s">
        <v>2092</v>
      </c>
      <c r="O5778">
        <v>91</v>
      </c>
      <c r="P5778">
        <f>_xlfn.XLOOKUP(D:D,CPI_Index!E:E,CPI_Index!B:B)</f>
        <v>218.1</v>
      </c>
      <c r="Q5778" s="11">
        <f>M5778*(CPI_Index!$B$112/Movies!P5778)</f>
        <v>60148389.120586887</v>
      </c>
    </row>
    <row r="5779" spans="1:17" hidden="1" x14ac:dyDescent="0.25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 s="3">
        <v>32000000</v>
      </c>
      <c r="M5779" s="3">
        <v>42059111</v>
      </c>
      <c r="N5779" t="s">
        <v>2026</v>
      </c>
      <c r="O5779">
        <v>102</v>
      </c>
      <c r="P5779">
        <f>_xlfn.XLOOKUP(D:D,CPI_Index!E:E,CPI_Index!B:B)</f>
        <v>218.1</v>
      </c>
      <c r="Q5779" s="11">
        <f>M5779*(CPI_Index!$B$112/Movies!P5779)</f>
        <v>58759335.725355342</v>
      </c>
    </row>
    <row r="5780" spans="1:17" hidden="1" x14ac:dyDescent="0.25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 s="3">
        <v>7000000</v>
      </c>
      <c r="M5780" s="3">
        <v>14788642</v>
      </c>
      <c r="N5780" t="s">
        <v>12695</v>
      </c>
      <c r="O5780">
        <v>97</v>
      </c>
      <c r="P5780">
        <f>_xlfn.XLOOKUP(D:D,CPI_Index!E:E,CPI_Index!B:B)</f>
        <v>218.1</v>
      </c>
      <c r="Q5780" s="11">
        <f>M5780*(CPI_Index!$B$112/Movies!P5780)</f>
        <v>20660702.509857863</v>
      </c>
    </row>
    <row r="5781" spans="1:17" hidden="1" x14ac:dyDescent="0.25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 s="3">
        <v>35000000</v>
      </c>
      <c r="M5781" s="3">
        <v>60321861</v>
      </c>
      <c r="N5781" t="s">
        <v>1724</v>
      </c>
      <c r="O5781">
        <v>123</v>
      </c>
      <c r="P5781">
        <f>_xlfn.XLOOKUP(D:D,CPI_Index!E:E,CPI_Index!B:B)</f>
        <v>218.1</v>
      </c>
      <c r="Q5781" s="11">
        <f>M5781*(CPI_Index!$B$112/Movies!P5781)</f>
        <v>84273594.895460799</v>
      </c>
    </row>
    <row r="5782" spans="1:17" hidden="1" x14ac:dyDescent="0.25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 s="3">
        <v>15089448</v>
      </c>
      <c r="N5782" t="s">
        <v>554</v>
      </c>
      <c r="O5782">
        <v>108</v>
      </c>
      <c r="P5782">
        <f>_xlfn.XLOOKUP(D:D,CPI_Index!E:E,CPI_Index!B:B)</f>
        <v>218.1</v>
      </c>
      <c r="Q5782" s="11">
        <f>M5782*(CPI_Index!$B$112/Movies!P5782)</f>
        <v>21080948.214580469</v>
      </c>
    </row>
    <row r="5783" spans="1:17" hidden="1" x14ac:dyDescent="0.25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 s="3">
        <v>21000000</v>
      </c>
      <c r="M5783" s="3">
        <v>49050886</v>
      </c>
      <c r="N5783" t="s">
        <v>10875</v>
      </c>
      <c r="O5783">
        <v>92</v>
      </c>
      <c r="P5783">
        <f>_xlfn.XLOOKUP(D:D,CPI_Index!E:E,CPI_Index!B:B)</f>
        <v>218.1</v>
      </c>
      <c r="Q5783" s="11">
        <f>M5783*(CPI_Index!$B$112/Movies!P5783)</f>
        <v>68527303.824850991</v>
      </c>
    </row>
    <row r="5784" spans="1:17" hidden="1" x14ac:dyDescent="0.25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 s="3">
        <v>28000000</v>
      </c>
      <c r="M5784" s="3">
        <v>66166000</v>
      </c>
      <c r="N5784" t="s">
        <v>15304</v>
      </c>
      <c r="O5784">
        <v>94</v>
      </c>
      <c r="P5784">
        <f>_xlfn.XLOOKUP(D:D,CPI_Index!E:E,CPI_Index!B:B)</f>
        <v>218.1</v>
      </c>
      <c r="Q5784" s="11">
        <f>M5784*(CPI_Index!$B$112/Movies!P5784)</f>
        <v>92438240.256762952</v>
      </c>
    </row>
    <row r="5785" spans="1:17" hidden="1" x14ac:dyDescent="0.25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 s="3">
        <v>50000000</v>
      </c>
      <c r="M5785" s="3">
        <v>106956330</v>
      </c>
      <c r="N5785" t="s">
        <v>23</v>
      </c>
      <c r="O5785">
        <v>129</v>
      </c>
      <c r="P5785">
        <f>_xlfn.XLOOKUP(D:D,CPI_Index!E:E,CPI_Index!B:B)</f>
        <v>218.1</v>
      </c>
      <c r="Q5785" s="11">
        <f>M5785*(CPI_Index!$B$112/Movies!P5785)</f>
        <v>149425005.73590097</v>
      </c>
    </row>
    <row r="5786" spans="1:17" hidden="1" x14ac:dyDescent="0.25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 s="3">
        <v>32000000</v>
      </c>
      <c r="M5786" s="3">
        <v>18409891</v>
      </c>
      <c r="N5786" t="s">
        <v>61</v>
      </c>
      <c r="O5786">
        <v>111</v>
      </c>
      <c r="P5786">
        <f>_xlfn.XLOOKUP(D:D,CPI_Index!E:E,CPI_Index!B:B)</f>
        <v>218.1</v>
      </c>
      <c r="Q5786" s="11">
        <f>M5786*(CPI_Index!$B$112/Movies!P5786)</f>
        <v>25719824.794589639</v>
      </c>
    </row>
    <row r="5787" spans="1:17" hidden="1" x14ac:dyDescent="0.25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 s="3">
        <v>20000000</v>
      </c>
      <c r="M5787" s="3">
        <v>80547866</v>
      </c>
      <c r="N5787" t="s">
        <v>8625</v>
      </c>
      <c r="O5787">
        <v>82</v>
      </c>
      <c r="P5787">
        <f>_xlfn.XLOOKUP(D:D,CPI_Index!E:E,CPI_Index!B:B)</f>
        <v>218.1</v>
      </c>
      <c r="Q5787" s="11">
        <f>M5787*(CPI_Index!$B$112/Movies!P5787)</f>
        <v>112530650.02384228</v>
      </c>
    </row>
    <row r="5788" spans="1:17" hidden="1" x14ac:dyDescent="0.25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 s="3">
        <v>626396</v>
      </c>
      <c r="N5788" t="s">
        <v>16947</v>
      </c>
      <c r="O5788">
        <v>108</v>
      </c>
      <c r="P5788">
        <f>_xlfn.XLOOKUP(D:D,CPI_Index!E:E,CPI_Index!B:B)</f>
        <v>218.1</v>
      </c>
      <c r="Q5788" s="11">
        <f>M5788*(CPI_Index!$B$112/Movies!P5788)</f>
        <v>875116.28243924805</v>
      </c>
    </row>
    <row r="5789" spans="1:17" hidden="1" x14ac:dyDescent="0.25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 s="3">
        <v>1870392</v>
      </c>
      <c r="N5789" t="s">
        <v>12330</v>
      </c>
      <c r="O5789">
        <v>112</v>
      </c>
      <c r="P5789">
        <f>_xlfn.XLOOKUP(D:D,CPI_Index!E:E,CPI_Index!B:B)</f>
        <v>218.1</v>
      </c>
      <c r="Q5789" s="11">
        <f>M5789*(CPI_Index!$B$112/Movies!P5789)</f>
        <v>2613060.258596974</v>
      </c>
    </row>
    <row r="5790" spans="1:17" hidden="1" x14ac:dyDescent="0.25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 s="3">
        <v>12037973</v>
      </c>
      <c r="N5790" t="s">
        <v>16954</v>
      </c>
      <c r="O5790">
        <v>107</v>
      </c>
      <c r="P5790">
        <f>_xlfn.XLOOKUP(D:D,CPI_Index!E:E,CPI_Index!B:B)</f>
        <v>218.1</v>
      </c>
      <c r="Q5790" s="11">
        <f>M5790*(CPI_Index!$B$112/Movies!P5790)</f>
        <v>16817837.565795507</v>
      </c>
    </row>
    <row r="5791" spans="1:17" hidden="1" x14ac:dyDescent="0.25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 s="3">
        <v>5000000</v>
      </c>
      <c r="M5791" s="3">
        <v>2648195</v>
      </c>
      <c r="N5791" t="s">
        <v>551</v>
      </c>
      <c r="O5791">
        <v>93</v>
      </c>
      <c r="P5791">
        <f>_xlfn.XLOOKUP(D:D,CPI_Index!E:E,CPI_Index!B:B)</f>
        <v>218.1</v>
      </c>
      <c r="Q5791" s="11">
        <f>M5791*(CPI_Index!$B$112/Movies!P5791)</f>
        <v>3699702.047226043</v>
      </c>
    </row>
    <row r="5792" spans="1:17" hidden="1" x14ac:dyDescent="0.25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 s="3">
        <v>15038301</v>
      </c>
      <c r="N5792" t="s">
        <v>16962</v>
      </c>
      <c r="O5792">
        <v>107</v>
      </c>
      <c r="P5792">
        <f>_xlfn.XLOOKUP(D:D,CPI_Index!E:E,CPI_Index!B:B)</f>
        <v>218.1</v>
      </c>
      <c r="Q5792" s="11">
        <f>M5792*(CPI_Index!$B$112/Movies!P5792)</f>
        <v>21009492.502063274</v>
      </c>
    </row>
    <row r="5793" spans="1:17" hidden="1" x14ac:dyDescent="0.25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 s="3">
        <v>3200000</v>
      </c>
      <c r="M5793" s="3">
        <v>14311701</v>
      </c>
      <c r="N5793" t="s">
        <v>16965</v>
      </c>
      <c r="O5793">
        <v>105</v>
      </c>
      <c r="P5793">
        <f>_xlfn.XLOOKUP(D:D,CPI_Index!E:E,CPI_Index!B:B)</f>
        <v>218.1</v>
      </c>
      <c r="Q5793" s="11">
        <f>M5793*(CPI_Index!$B$112/Movies!P5793)</f>
        <v>19994384.661623109</v>
      </c>
    </row>
    <row r="5794" spans="1:17" hidden="1" x14ac:dyDescent="0.25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 s="3">
        <v>80000000</v>
      </c>
      <c r="M5794" s="3">
        <v>140073390</v>
      </c>
      <c r="N5794" t="s">
        <v>23</v>
      </c>
      <c r="O5794">
        <v>97</v>
      </c>
      <c r="P5794">
        <f>_xlfn.XLOOKUP(D:D,CPI_Index!E:E,CPI_Index!B:B)</f>
        <v>218.1</v>
      </c>
      <c r="Q5794" s="11">
        <f>M5794*(CPI_Index!$B$112/Movies!P5794)</f>
        <v>195691709.91746905</v>
      </c>
    </row>
    <row r="5795" spans="1:17" hidden="1" x14ac:dyDescent="0.25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 s="3">
        <v>5000000</v>
      </c>
      <c r="M5795" s="3">
        <v>5144717</v>
      </c>
      <c r="N5795" t="s">
        <v>16965</v>
      </c>
      <c r="O5795">
        <v>91</v>
      </c>
      <c r="P5795">
        <f>_xlfn.XLOOKUP(D:D,CPI_Index!E:E,CPI_Index!B:B)</f>
        <v>218.1</v>
      </c>
      <c r="Q5795" s="11">
        <f>M5795*(CPI_Index!$B$112/Movies!P5795)</f>
        <v>7187506.9688216411</v>
      </c>
    </row>
    <row r="5796" spans="1:17" hidden="1" x14ac:dyDescent="0.25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 s="3">
        <v>2000000</v>
      </c>
      <c r="M5796" s="3">
        <v>1205257</v>
      </c>
      <c r="N5796" t="s">
        <v>11219</v>
      </c>
      <c r="O5796">
        <v>104</v>
      </c>
      <c r="P5796">
        <f>_xlfn.XLOOKUP(D:D,CPI_Index!E:E,CPI_Index!B:B)</f>
        <v>218.1</v>
      </c>
      <c r="Q5796" s="11">
        <f>M5796*(CPI_Index!$B$112/Movies!P5796)</f>
        <v>1683823.0531866117</v>
      </c>
    </row>
    <row r="5797" spans="1:17" hidden="1" x14ac:dyDescent="0.25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 s="3">
        <v>12500000</v>
      </c>
      <c r="M5797" s="3">
        <v>11104555</v>
      </c>
      <c r="N5797" t="s">
        <v>16972</v>
      </c>
      <c r="O5797">
        <v>107</v>
      </c>
      <c r="P5797">
        <f>_xlfn.XLOOKUP(D:D,CPI_Index!E:E,CPI_Index!B:B)</f>
        <v>218.1</v>
      </c>
      <c r="Q5797" s="11">
        <f>M5797*(CPI_Index!$B$112/Movies!P5797)</f>
        <v>15513791.419073818</v>
      </c>
    </row>
    <row r="5798" spans="1:17" hidden="1" x14ac:dyDescent="0.25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 s="3">
        <v>4000000</v>
      </c>
      <c r="M5798" s="3">
        <v>595802</v>
      </c>
      <c r="N5798" t="s">
        <v>14971</v>
      </c>
      <c r="O5798">
        <v>106</v>
      </c>
      <c r="P5798">
        <f>_xlfn.XLOOKUP(D:D,CPI_Index!E:E,CPI_Index!B:B)</f>
        <v>218.1</v>
      </c>
      <c r="Q5798" s="11">
        <f>M5798*(CPI_Index!$B$112/Movies!P5798)</f>
        <v>832374.45850527275</v>
      </c>
    </row>
    <row r="5799" spans="1:17" hidden="1" x14ac:dyDescent="0.25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 s="3">
        <v>12000000</v>
      </c>
      <c r="M5799" s="3">
        <v>42345360</v>
      </c>
      <c r="N5799" t="s">
        <v>10294</v>
      </c>
      <c r="O5799">
        <v>165</v>
      </c>
      <c r="P5799">
        <f>_xlfn.XLOOKUP(D:D,CPI_Index!E:E,CPI_Index!B:B)</f>
        <v>218.1</v>
      </c>
      <c r="Q5799" s="11">
        <f>M5799*(CPI_Index!$B$112/Movies!P5799)</f>
        <v>59159244.346629985</v>
      </c>
    </row>
    <row r="5800" spans="1:17" hidden="1" x14ac:dyDescent="0.25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 s="3">
        <v>11042068</v>
      </c>
      <c r="N5800" t="s">
        <v>551</v>
      </c>
      <c r="O5800">
        <v>93</v>
      </c>
      <c r="P5800">
        <f>_xlfn.XLOOKUP(D:D,CPI_Index!E:E,CPI_Index!B:B)</f>
        <v>218.1</v>
      </c>
      <c r="Q5800" s="11">
        <f>M5800*(CPI_Index!$B$112/Movies!P5800)</f>
        <v>15426492.983035306</v>
      </c>
    </row>
    <row r="5801" spans="1:17" hidden="1" x14ac:dyDescent="0.25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 s="3">
        <v>15000000</v>
      </c>
      <c r="M5801" s="3">
        <v>8087000</v>
      </c>
      <c r="N5801" t="s">
        <v>13868</v>
      </c>
      <c r="O5801">
        <v>104</v>
      </c>
      <c r="P5801">
        <f>_xlfn.XLOOKUP(D:D,CPI_Index!E:E,CPI_Index!B:B)</f>
        <v>218.1</v>
      </c>
      <c r="Q5801" s="11">
        <f>M5801*(CPI_Index!$B$112/Movies!P5801)</f>
        <v>11298069.234296193</v>
      </c>
    </row>
    <row r="5802" spans="1:17" hidden="1" x14ac:dyDescent="0.25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 s="3">
        <v>7000000</v>
      </c>
      <c r="M5802" s="3">
        <v>9933873</v>
      </c>
      <c r="N5802" t="s">
        <v>16986</v>
      </c>
      <c r="O5802">
        <v>91</v>
      </c>
      <c r="P5802">
        <f>_xlfn.XLOOKUP(D:D,CPI_Index!E:E,CPI_Index!B:B)</f>
        <v>218.1</v>
      </c>
      <c r="Q5802" s="11">
        <f>M5802*(CPI_Index!$B$112/Movies!P5802)</f>
        <v>13878271.90784044</v>
      </c>
    </row>
    <row r="5803" spans="1:17" hidden="1" x14ac:dyDescent="0.25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 s="3">
        <v>3000000</v>
      </c>
      <c r="M5803" s="3">
        <v>177512032</v>
      </c>
      <c r="N5803" t="s">
        <v>44</v>
      </c>
      <c r="O5803">
        <v>91</v>
      </c>
      <c r="P5803">
        <f>_xlfn.XLOOKUP(D:D,CPI_Index!E:E,CPI_Index!B:B)</f>
        <v>218.1</v>
      </c>
      <c r="Q5803" s="11">
        <f>M5803*(CPI_Index!$B$112/Movies!P5803)</f>
        <v>247995947.50298029</v>
      </c>
    </row>
    <row r="5804" spans="1:17" hidden="1" x14ac:dyDescent="0.25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 s="3">
        <v>13000000</v>
      </c>
      <c r="M5804" s="3">
        <v>4052191</v>
      </c>
      <c r="N5804" t="s">
        <v>16991</v>
      </c>
      <c r="O5804">
        <v>109</v>
      </c>
      <c r="P5804">
        <f>_xlfn.XLOOKUP(D:D,CPI_Index!E:E,CPI_Index!B:B)</f>
        <v>218.1</v>
      </c>
      <c r="Q5804" s="11">
        <f>M5804*(CPI_Index!$B$112/Movies!P5804)</f>
        <v>5661176.513984411</v>
      </c>
    </row>
    <row r="5805" spans="1:17" hidden="1" x14ac:dyDescent="0.25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 s="3">
        <v>7000000</v>
      </c>
      <c r="M5805" s="3">
        <v>649626</v>
      </c>
      <c r="N5805" t="s">
        <v>9137</v>
      </c>
      <c r="O5805">
        <v>108</v>
      </c>
      <c r="P5805">
        <f>_xlfn.XLOOKUP(D:D,CPI_Index!E:E,CPI_Index!B:B)</f>
        <v>218.1</v>
      </c>
      <c r="Q5805" s="11">
        <f>M5805*(CPI_Index!$B$112/Movies!P5805)</f>
        <v>907570.11554332869</v>
      </c>
    </row>
    <row r="5806" spans="1:17" hidden="1" x14ac:dyDescent="0.25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 s="3">
        <v>6344112</v>
      </c>
      <c r="N5806" t="s">
        <v>9247</v>
      </c>
      <c r="O5806">
        <v>107</v>
      </c>
      <c r="P5806">
        <f>_xlfn.XLOOKUP(D:D,CPI_Index!E:E,CPI_Index!B:B)</f>
        <v>218.1</v>
      </c>
      <c r="Q5806" s="11">
        <f>M5806*(CPI_Index!$B$112/Movies!P5806)</f>
        <v>8863140.423658872</v>
      </c>
    </row>
    <row r="5807" spans="1:17" hidden="1" x14ac:dyDescent="0.25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 s="3">
        <v>22000000</v>
      </c>
      <c r="M5807" s="3">
        <v>10300416</v>
      </c>
      <c r="N5807" t="s">
        <v>14971</v>
      </c>
      <c r="O5807">
        <v>105</v>
      </c>
      <c r="P5807">
        <f>_xlfn.XLOOKUP(D:D,CPI_Index!E:E,CPI_Index!B:B)</f>
        <v>218.1</v>
      </c>
      <c r="Q5807" s="11">
        <f>M5807*(CPI_Index!$B$112/Movies!P5807)</f>
        <v>14390356.511691885</v>
      </c>
    </row>
    <row r="5808" spans="1:17" hidden="1" x14ac:dyDescent="0.25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 s="3">
        <v>20000000</v>
      </c>
      <c r="M5808" s="3">
        <v>60673972</v>
      </c>
      <c r="N5808" t="s">
        <v>14702</v>
      </c>
      <c r="O5808">
        <v>121</v>
      </c>
      <c r="P5808">
        <f>_xlfn.XLOOKUP(D:D,CPI_Index!E:E,CPI_Index!B:B)</f>
        <v>218.1</v>
      </c>
      <c r="Q5808" s="11">
        <f>M5808*(CPI_Index!$B$112/Movies!P5808)</f>
        <v>84765517.049060062</v>
      </c>
    </row>
    <row r="5809" spans="1:17" hidden="1" x14ac:dyDescent="0.25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 s="3">
        <v>1800000</v>
      </c>
      <c r="M5809" s="3">
        <v>69432527</v>
      </c>
      <c r="N5809" t="s">
        <v>13553</v>
      </c>
      <c r="O5809">
        <v>87</v>
      </c>
      <c r="P5809">
        <f>_xlfn.XLOOKUP(D:D,CPI_Index!E:E,CPI_Index!B:B)</f>
        <v>218.1</v>
      </c>
      <c r="Q5809" s="11">
        <f>M5809*(CPI_Index!$B$112/Movies!P5809)</f>
        <v>97001792.649701968</v>
      </c>
    </row>
    <row r="5810" spans="1:17" hidden="1" x14ac:dyDescent="0.25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 s="3">
        <v>4000000</v>
      </c>
      <c r="M5810" s="3">
        <v>143485</v>
      </c>
      <c r="N5810" t="s">
        <v>13868</v>
      </c>
      <c r="O5810">
        <v>90</v>
      </c>
      <c r="P5810">
        <f>_xlfn.XLOOKUP(D:D,CPI_Index!E:E,CPI_Index!B:B)</f>
        <v>218.1</v>
      </c>
      <c r="Q5810" s="11">
        <f>M5810*(CPI_Index!$B$112/Movies!P5810)</f>
        <v>200457.9527739569</v>
      </c>
    </row>
    <row r="5811" spans="1:17" hidden="1" x14ac:dyDescent="0.25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 s="3">
        <v>25000000</v>
      </c>
      <c r="M5811" s="3">
        <v>8307227</v>
      </c>
      <c r="N5811" t="s">
        <v>16327</v>
      </c>
      <c r="O5811">
        <v>103</v>
      </c>
      <c r="P5811">
        <f>_xlfn.XLOOKUP(D:D,CPI_Index!E:E,CPI_Index!B:B)</f>
        <v>218.1</v>
      </c>
      <c r="Q5811" s="11">
        <f>M5811*(CPI_Index!$B$112/Movies!P5811)</f>
        <v>11605740.792755617</v>
      </c>
    </row>
    <row r="5812" spans="1:17" hidden="1" x14ac:dyDescent="0.25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 s="3">
        <v>22000000</v>
      </c>
      <c r="M5812" s="3">
        <v>25806953</v>
      </c>
      <c r="N5812" t="s">
        <v>16815</v>
      </c>
      <c r="O5812">
        <v>108</v>
      </c>
      <c r="P5812">
        <f>_xlfn.XLOOKUP(D:D,CPI_Index!E:E,CPI_Index!B:B)</f>
        <v>218.1</v>
      </c>
      <c r="Q5812" s="11">
        <f>M5812*(CPI_Index!$B$112/Movies!P5812)</f>
        <v>36054005.406235673</v>
      </c>
    </row>
    <row r="5813" spans="1:17" hidden="1" x14ac:dyDescent="0.25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 s="3">
        <v>416675</v>
      </c>
      <c r="N5813" t="s">
        <v>17012</v>
      </c>
      <c r="O5813">
        <v>118</v>
      </c>
      <c r="P5813">
        <f>_xlfn.XLOOKUP(D:D,CPI_Index!E:E,CPI_Index!B:B)</f>
        <v>218.1</v>
      </c>
      <c r="Q5813" s="11">
        <f>M5813*(CPI_Index!$B$112/Movies!P5813)</f>
        <v>582122.2948188904</v>
      </c>
    </row>
    <row r="5814" spans="1:17" hidden="1" x14ac:dyDescent="0.25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 s="3">
        <v>35000000</v>
      </c>
      <c r="M5814" s="3">
        <v>77477008</v>
      </c>
      <c r="N5814" t="s">
        <v>16785</v>
      </c>
      <c r="O5814">
        <v>104</v>
      </c>
      <c r="P5814">
        <f>_xlfn.XLOOKUP(D:D,CPI_Index!E:E,CPI_Index!B:B)</f>
        <v>218.1</v>
      </c>
      <c r="Q5814" s="11">
        <f>M5814*(CPI_Index!$B$112/Movies!P5814)</f>
        <v>108240460.05318661</v>
      </c>
    </row>
    <row r="5815" spans="1:17" hidden="1" x14ac:dyDescent="0.25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 s="3">
        <v>814906</v>
      </c>
      <c r="N5815" t="s">
        <v>17020</v>
      </c>
      <c r="O5815">
        <v>111</v>
      </c>
      <c r="P5815">
        <f>_xlfn.XLOOKUP(D:D,CPI_Index!E:E,CPI_Index!B:B)</f>
        <v>218.1</v>
      </c>
      <c r="Q5815" s="11">
        <f>M5815*(CPI_Index!$B$112/Movies!P5815)</f>
        <v>1138477.1123337918</v>
      </c>
    </row>
    <row r="5816" spans="1:17" hidden="1" x14ac:dyDescent="0.25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 s="3">
        <v>434862</v>
      </c>
      <c r="N5816" t="s">
        <v>17025</v>
      </c>
      <c r="O5816">
        <v>134</v>
      </c>
      <c r="P5816">
        <f>_xlfn.XLOOKUP(D:D,CPI_Index!E:E,CPI_Index!B:B)</f>
        <v>218.1</v>
      </c>
      <c r="Q5816" s="11">
        <f>M5816*(CPI_Index!$B$112/Movies!P5816)</f>
        <v>607530.72627235216</v>
      </c>
    </row>
    <row r="5817" spans="1:17" hidden="1" x14ac:dyDescent="0.25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 s="3">
        <v>25000000</v>
      </c>
      <c r="M5817" s="3">
        <v>38269529</v>
      </c>
      <c r="N5817" t="s">
        <v>3744</v>
      </c>
      <c r="O5817">
        <v>99</v>
      </c>
      <c r="P5817">
        <f>_xlfn.XLOOKUP(D:D,CPI_Index!E:E,CPI_Index!B:B)</f>
        <v>218.1</v>
      </c>
      <c r="Q5817" s="11">
        <f>M5817*(CPI_Index!$B$112/Movies!P5817)</f>
        <v>53465041.202659331</v>
      </c>
    </row>
    <row r="5818" spans="1:17" hidden="1" x14ac:dyDescent="0.25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 s="3">
        <v>15000000</v>
      </c>
      <c r="M5818" s="3">
        <v>20529194</v>
      </c>
      <c r="N5818" t="s">
        <v>10875</v>
      </c>
      <c r="O5818">
        <v>117</v>
      </c>
      <c r="P5818">
        <f>_xlfn.XLOOKUP(D:D,CPI_Index!E:E,CPI_Index!B:B)</f>
        <v>218.1</v>
      </c>
      <c r="Q5818" s="11">
        <f>M5818*(CPI_Index!$B$112/Movies!P5818)</f>
        <v>28680630.040348463</v>
      </c>
    </row>
    <row r="5819" spans="1:17" hidden="1" x14ac:dyDescent="0.25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 s="3">
        <v>53319615</v>
      </c>
      <c r="N5819" t="s">
        <v>14729</v>
      </c>
      <c r="O5819">
        <v>154</v>
      </c>
      <c r="P5819">
        <f>_xlfn.XLOOKUP(D:D,CPI_Index!E:E,CPI_Index!B:B)</f>
        <v>218.1</v>
      </c>
      <c r="Q5819" s="11">
        <f>M5819*(CPI_Index!$B$112/Movies!P5819)</f>
        <v>74490998.122420907</v>
      </c>
    </row>
    <row r="5820" spans="1:17" hidden="1" x14ac:dyDescent="0.25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 s="3">
        <v>44000000</v>
      </c>
      <c r="M5820" s="3">
        <v>48190704</v>
      </c>
      <c r="N5820" t="s">
        <v>61</v>
      </c>
      <c r="O5820">
        <v>99</v>
      </c>
      <c r="P5820">
        <f>_xlfn.XLOOKUP(D:D,CPI_Index!E:E,CPI_Index!B:B)</f>
        <v>218.1</v>
      </c>
      <c r="Q5820" s="11">
        <f>M5820*(CPI_Index!$B$112/Movies!P5820)</f>
        <v>67325573.171939477</v>
      </c>
    </row>
    <row r="5821" spans="1:17" hidden="1" x14ac:dyDescent="0.25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 s="3">
        <v>8444544</v>
      </c>
      <c r="N5821" t="s">
        <v>17040</v>
      </c>
      <c r="O5821">
        <v>124</v>
      </c>
      <c r="P5821">
        <f>_xlfn.XLOOKUP(D:D,CPI_Index!E:E,CPI_Index!B:B)</f>
        <v>218.1</v>
      </c>
      <c r="Q5821" s="11">
        <f>M5821*(CPI_Index!$B$112/Movies!P5821)</f>
        <v>11797581.645116918</v>
      </c>
    </row>
    <row r="5822" spans="1:17" hidden="1" x14ac:dyDescent="0.25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 s="3">
        <v>650000</v>
      </c>
      <c r="M5822" s="3">
        <v>405380</v>
      </c>
      <c r="N5822" t="s">
        <v>17046</v>
      </c>
      <c r="O5822">
        <v>98</v>
      </c>
      <c r="P5822">
        <f>_xlfn.XLOOKUP(D:D,CPI_Index!E:E,CPI_Index!B:B)</f>
        <v>218.1</v>
      </c>
      <c r="Q5822" s="11">
        <f>M5822*(CPI_Index!$B$112/Movies!P5822)</f>
        <v>566342.43924805138</v>
      </c>
    </row>
    <row r="5823" spans="1:17" hidden="1" x14ac:dyDescent="0.25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 s="3">
        <v>10000000</v>
      </c>
      <c r="M5823" s="3">
        <v>1671196</v>
      </c>
      <c r="N5823" t="s">
        <v>17050</v>
      </c>
      <c r="O5823">
        <v>92</v>
      </c>
      <c r="P5823">
        <f>_xlfn.XLOOKUP(D:D,CPI_Index!E:E,CPI_Index!B:B)</f>
        <v>218.1</v>
      </c>
      <c r="Q5823" s="11">
        <f>M5823*(CPI_Index!$B$112/Movies!P5823)</f>
        <v>2334770.3860614398</v>
      </c>
    </row>
    <row r="5824" spans="1:17" hidden="1" x14ac:dyDescent="0.25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 s="3">
        <v>30000000</v>
      </c>
      <c r="M5824" s="3">
        <v>12106921</v>
      </c>
      <c r="N5824" t="s">
        <v>14362</v>
      </c>
      <c r="O5824">
        <v>134</v>
      </c>
      <c r="P5824">
        <f>_xlfn.XLOOKUP(D:D,CPI_Index!E:E,CPI_Index!B:B)</f>
        <v>218.1</v>
      </c>
      <c r="Q5824" s="11">
        <f>M5824*(CPI_Index!$B$112/Movies!P5824)</f>
        <v>16914162.442457587</v>
      </c>
    </row>
    <row r="5825" spans="1:17" hidden="1" x14ac:dyDescent="0.25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 s="3">
        <v>22000000</v>
      </c>
      <c r="M5825" s="3">
        <v>36015260</v>
      </c>
      <c r="N5825" t="s">
        <v>17054</v>
      </c>
      <c r="O5825">
        <v>98</v>
      </c>
      <c r="P5825">
        <f>_xlfn.XLOOKUP(D:D,CPI_Index!E:E,CPI_Index!B:B)</f>
        <v>218.1</v>
      </c>
      <c r="Q5825" s="11">
        <f>M5825*(CPI_Index!$B$112/Movies!P5825)</f>
        <v>50315679.605685465</v>
      </c>
    </row>
    <row r="5826" spans="1:17" hidden="1" x14ac:dyDescent="0.25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 s="3">
        <v>25000000</v>
      </c>
      <c r="M5826" s="3">
        <v>15625544</v>
      </c>
      <c r="N5826" t="s">
        <v>17058</v>
      </c>
      <c r="O5826">
        <v>122</v>
      </c>
      <c r="P5826">
        <f>_xlfn.XLOOKUP(D:D,CPI_Index!E:E,CPI_Index!B:B)</f>
        <v>218.1</v>
      </c>
      <c r="Q5826" s="11">
        <f>M5826*(CPI_Index!$B$112/Movies!P5826)</f>
        <v>21829909.476386979</v>
      </c>
    </row>
    <row r="5827" spans="1:17" hidden="1" x14ac:dyDescent="0.25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 s="3">
        <v>35000000</v>
      </c>
      <c r="M5827" s="3">
        <v>36351945</v>
      </c>
      <c r="N5827" t="s">
        <v>10082</v>
      </c>
      <c r="O5827">
        <v>92</v>
      </c>
      <c r="P5827">
        <f>_xlfn.XLOOKUP(D:D,CPI_Index!E:E,CPI_Index!B:B)</f>
        <v>218.1</v>
      </c>
      <c r="Q5827" s="11">
        <f>M5827*(CPI_Index!$B$112/Movies!P5827)</f>
        <v>50786050.6258597</v>
      </c>
    </row>
    <row r="5828" spans="1:17" hidden="1" x14ac:dyDescent="0.25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 s="3">
        <v>20000000</v>
      </c>
      <c r="M5828" s="3">
        <v>405861</v>
      </c>
      <c r="N5828" t="s">
        <v>3744</v>
      </c>
      <c r="O5828">
        <v>110</v>
      </c>
      <c r="P5828">
        <f>_xlfn.XLOOKUP(D:D,CPI_Index!E:E,CPI_Index!B:B)</f>
        <v>218.1</v>
      </c>
      <c r="Q5828" s="11">
        <f>M5828*(CPI_Index!$B$112/Movies!P5828)</f>
        <v>567014.42778541951</v>
      </c>
    </row>
    <row r="5829" spans="1:17" hidden="1" x14ac:dyDescent="0.25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 s="3">
        <v>12000000</v>
      </c>
      <c r="M5829" s="3">
        <v>2169799</v>
      </c>
      <c r="N5829" t="s">
        <v>17067</v>
      </c>
      <c r="O5829">
        <v>108</v>
      </c>
      <c r="P5829">
        <f>_xlfn.XLOOKUP(D:D,CPI_Index!E:E,CPI_Index!B:B)</f>
        <v>218.1</v>
      </c>
      <c r="Q5829" s="11">
        <f>M5829*(CPI_Index!$B$112/Movies!P5829)</f>
        <v>3031351.4685923886</v>
      </c>
    </row>
    <row r="5830" spans="1:17" hidden="1" x14ac:dyDescent="0.25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 s="3">
        <v>31000000</v>
      </c>
      <c r="M5830" s="3">
        <v>15134293</v>
      </c>
      <c r="N5830" t="s">
        <v>16785</v>
      </c>
      <c r="O5830">
        <v>106</v>
      </c>
      <c r="P5830">
        <f>_xlfn.XLOOKUP(D:D,CPI_Index!E:E,CPI_Index!B:B)</f>
        <v>218.1</v>
      </c>
      <c r="Q5830" s="11">
        <f>M5830*(CPI_Index!$B$112/Movies!P5830)</f>
        <v>21143599.619899128</v>
      </c>
    </row>
    <row r="5831" spans="1:17" hidden="1" x14ac:dyDescent="0.25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 s="3">
        <v>80000000</v>
      </c>
      <c r="M5831" s="3">
        <v>203509374</v>
      </c>
      <c r="N5831" t="s">
        <v>23</v>
      </c>
      <c r="O5831">
        <v>80</v>
      </c>
      <c r="P5831">
        <f>_xlfn.XLOOKUP(D:D,CPI_Index!E:E,CPI_Index!B:B)</f>
        <v>218.1</v>
      </c>
      <c r="Q5831" s="11">
        <f>M5831*(CPI_Index!$B$112/Movies!P5831)</f>
        <v>284315938.82530951</v>
      </c>
    </row>
    <row r="5832" spans="1:17" hidden="1" x14ac:dyDescent="0.25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 s="3">
        <v>25000000</v>
      </c>
      <c r="M5832" s="3">
        <v>21500813</v>
      </c>
      <c r="N5832" t="s">
        <v>15260</v>
      </c>
      <c r="O5832">
        <v>107</v>
      </c>
      <c r="P5832">
        <f>_xlfn.XLOOKUP(D:D,CPI_Index!E:E,CPI_Index!B:B)</f>
        <v>218.1</v>
      </c>
      <c r="Q5832" s="11">
        <f>M5832*(CPI_Index!$B$112/Movies!P5832)</f>
        <v>30038045.488766622</v>
      </c>
    </row>
    <row r="5833" spans="1:17" hidden="1" x14ac:dyDescent="0.25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 s="3">
        <v>24792815</v>
      </c>
      <c r="N5833" t="s">
        <v>17078</v>
      </c>
      <c r="O5833">
        <v>111</v>
      </c>
      <c r="P5833">
        <f>_xlfn.XLOOKUP(D:D,CPI_Index!E:E,CPI_Index!B:B)</f>
        <v>218.1</v>
      </c>
      <c r="Q5833" s="11">
        <f>M5833*(CPI_Index!$B$112/Movies!P5833)</f>
        <v>34637188.127005957</v>
      </c>
    </row>
    <row r="5834" spans="1:17" hidden="1" x14ac:dyDescent="0.25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 s="3">
        <v>42000000</v>
      </c>
      <c r="M5834" s="3">
        <v>11103434</v>
      </c>
      <c r="N5834" t="s">
        <v>15260</v>
      </c>
      <c r="O5834">
        <v>100</v>
      </c>
      <c r="P5834">
        <f>_xlfn.XLOOKUP(D:D,CPI_Index!E:E,CPI_Index!B:B)</f>
        <v>218.1</v>
      </c>
      <c r="Q5834" s="11">
        <f>M5834*(CPI_Index!$B$112/Movies!P5834)</f>
        <v>15512225.308574049</v>
      </c>
    </row>
    <row r="5835" spans="1:17" hidden="1" x14ac:dyDescent="0.25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 s="3">
        <v>800000</v>
      </c>
      <c r="M5835" s="3">
        <v>156190</v>
      </c>
      <c r="N5835" t="s">
        <v>14804</v>
      </c>
      <c r="O5835">
        <v>85</v>
      </c>
      <c r="P5835">
        <f>_xlfn.XLOOKUP(D:D,CPI_Index!E:E,CPI_Index!B:B)</f>
        <v>218.1</v>
      </c>
      <c r="Q5835" s="11">
        <f>M5835*(CPI_Index!$B$112/Movies!P5835)</f>
        <v>218207.67079321411</v>
      </c>
    </row>
    <row r="5836" spans="1:17" hidden="1" x14ac:dyDescent="0.25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 s="3">
        <v>3945217</v>
      </c>
      <c r="N5836" t="s">
        <v>17086</v>
      </c>
      <c r="O5836">
        <v>112</v>
      </c>
      <c r="P5836">
        <f>_xlfn.XLOOKUP(D:D,CPI_Index!E:E,CPI_Index!B:B)</f>
        <v>218.1</v>
      </c>
      <c r="Q5836" s="11">
        <f>M5836*(CPI_Index!$B$112/Movies!P5836)</f>
        <v>5511726.8220999539</v>
      </c>
    </row>
    <row r="5837" spans="1:17" hidden="1" x14ac:dyDescent="0.25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 s="3">
        <v>7000000</v>
      </c>
      <c r="M5837" s="3">
        <v>449702</v>
      </c>
      <c r="N5837" t="s">
        <v>17090</v>
      </c>
      <c r="O5837">
        <v>106</v>
      </c>
      <c r="P5837">
        <f>_xlfn.XLOOKUP(D:D,CPI_Index!E:E,CPI_Index!B:B)</f>
        <v>218.1</v>
      </c>
      <c r="Q5837" s="11">
        <f>M5837*(CPI_Index!$B$112/Movies!P5837)</f>
        <v>628263.17927556171</v>
      </c>
    </row>
    <row r="5838" spans="1:17" hidden="1" x14ac:dyDescent="0.25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 s="3">
        <v>21000000</v>
      </c>
      <c r="M5838" s="3">
        <v>37981984</v>
      </c>
      <c r="N5838" t="s">
        <v>14702</v>
      </c>
      <c r="O5838">
        <v>133</v>
      </c>
      <c r="P5838">
        <f>_xlfn.XLOOKUP(D:D,CPI_Index!E:E,CPI_Index!B:B)</f>
        <v>218.1</v>
      </c>
      <c r="Q5838" s="11">
        <f>M5838*(CPI_Index!$B$112/Movies!P5838)</f>
        <v>53063321.984410822</v>
      </c>
    </row>
    <row r="5839" spans="1:17" hidden="1" x14ac:dyDescent="0.25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 s="3">
        <v>500000</v>
      </c>
      <c r="M5839" s="3">
        <v>453708</v>
      </c>
      <c r="N5839" t="s">
        <v>17096</v>
      </c>
      <c r="O5839">
        <v>93</v>
      </c>
      <c r="P5839">
        <f>_xlfn.XLOOKUP(D:D,CPI_Index!E:E,CPI_Index!B:B)</f>
        <v>218.1</v>
      </c>
      <c r="Q5839" s="11">
        <f>M5839*(CPI_Index!$B$112/Movies!P5839)</f>
        <v>633859.82393397519</v>
      </c>
    </row>
    <row r="5840" spans="1:17" hidden="1" x14ac:dyDescent="0.25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 s="3">
        <v>25000000</v>
      </c>
      <c r="M5840" s="3">
        <v>146149</v>
      </c>
      <c r="N5840" t="s">
        <v>17100</v>
      </c>
      <c r="O5840">
        <v>117</v>
      </c>
      <c r="P5840">
        <f>_xlfn.XLOOKUP(D:D,CPI_Index!E:E,CPI_Index!B:B)</f>
        <v>218.1</v>
      </c>
      <c r="Q5840" s="11">
        <f>M5840*(CPI_Index!$B$112/Movies!P5840)</f>
        <v>204179.73544245758</v>
      </c>
    </row>
    <row r="5841" spans="1:17" hidden="1" x14ac:dyDescent="0.25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 s="3">
        <v>3696522</v>
      </c>
      <c r="N5841" t="s">
        <v>17104</v>
      </c>
      <c r="O5841">
        <v>106</v>
      </c>
      <c r="P5841">
        <f>_xlfn.XLOOKUP(D:D,CPI_Index!E:E,CPI_Index!B:B)</f>
        <v>218.1</v>
      </c>
      <c r="Q5841" s="11">
        <f>M5841*(CPI_Index!$B$112/Movies!P5841)</f>
        <v>5164283.6011004122</v>
      </c>
    </row>
    <row r="5842" spans="1:17" hidden="1" x14ac:dyDescent="0.25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 s="3">
        <v>8000000</v>
      </c>
      <c r="M5842" s="3">
        <v>25603</v>
      </c>
      <c r="N5842" t="s">
        <v>17107</v>
      </c>
      <c r="O5842">
        <v>94</v>
      </c>
      <c r="P5842">
        <f>_xlfn.XLOOKUP(D:D,CPI_Index!E:E,CPI_Index!B:B)</f>
        <v>218.1</v>
      </c>
      <c r="Q5842" s="11">
        <f>M5842*(CPI_Index!$B$112/Movies!P5842)</f>
        <v>35769.069692801466</v>
      </c>
    </row>
    <row r="5843" spans="1:17" hidden="1" x14ac:dyDescent="0.25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 s="3">
        <v>635162</v>
      </c>
      <c r="N5843" t="s">
        <v>7245</v>
      </c>
      <c r="O5843">
        <v>86</v>
      </c>
      <c r="P5843">
        <f>_xlfn.XLOOKUP(D:D,CPI_Index!E:E,CPI_Index!B:B)</f>
        <v>218.1</v>
      </c>
      <c r="Q5843" s="11">
        <f>M5843*(CPI_Index!$B$112/Movies!P5843)</f>
        <v>887362.95919303072</v>
      </c>
    </row>
    <row r="5844" spans="1:17" hidden="1" x14ac:dyDescent="0.25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 s="3">
        <v>5000000</v>
      </c>
      <c r="M5844" s="3">
        <v>2820490</v>
      </c>
      <c r="N5844" t="s">
        <v>16127</v>
      </c>
      <c r="O5844">
        <v>97</v>
      </c>
      <c r="P5844">
        <f>_xlfn.XLOOKUP(D:D,CPI_Index!E:E,CPI_Index!B:B)</f>
        <v>218.1</v>
      </c>
      <c r="Q5844" s="11">
        <f>M5844*(CPI_Index!$B$112/Movies!P5844)</f>
        <v>3940409.4589637779</v>
      </c>
    </row>
    <row r="5845" spans="1:17" hidden="1" x14ac:dyDescent="0.25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 s="3">
        <v>140000000</v>
      </c>
      <c r="M5845" s="3">
        <v>370569774</v>
      </c>
      <c r="N5845" t="s">
        <v>44</v>
      </c>
      <c r="O5845">
        <v>124</v>
      </c>
      <c r="P5845">
        <f>_xlfn.XLOOKUP(D:D,CPI_Index!E:E,CPI_Index!B:B)</f>
        <v>224.9</v>
      </c>
      <c r="Q5845" s="11">
        <f>M5845*(CPI_Index!$B$112/Movies!P5845)</f>
        <v>502056959.26100481</v>
      </c>
    </row>
    <row r="5846" spans="1:17" hidden="1" x14ac:dyDescent="0.25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 s="3">
        <v>150000000</v>
      </c>
      <c r="M5846" s="3">
        <v>449326618</v>
      </c>
      <c r="N5846" t="s">
        <v>44</v>
      </c>
      <c r="O5846">
        <v>115</v>
      </c>
      <c r="P5846">
        <f>_xlfn.XLOOKUP(D:D,CPI_Index!E:E,CPI_Index!B:B)</f>
        <v>224.9</v>
      </c>
      <c r="Q5846" s="11">
        <f>M5846*(CPI_Index!$B$112/Movies!P5846)</f>
        <v>608758650.53179181</v>
      </c>
    </row>
    <row r="5847" spans="1:17" hidden="1" x14ac:dyDescent="0.25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 s="3">
        <v>125000000</v>
      </c>
      <c r="M5847" s="3">
        <v>1342321665</v>
      </c>
      <c r="N5847" t="s">
        <v>23</v>
      </c>
      <c r="O5847">
        <v>130</v>
      </c>
      <c r="P5847">
        <f>_xlfn.XLOOKUP(D:D,CPI_Index!E:E,CPI_Index!B:B)</f>
        <v>224.9</v>
      </c>
      <c r="Q5847" s="11">
        <f>M5847*(CPI_Index!$B$112/Movies!P5847)</f>
        <v>1818610099.2685635</v>
      </c>
    </row>
    <row r="5848" spans="1:17" hidden="1" x14ac:dyDescent="0.25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 s="3">
        <v>5000000</v>
      </c>
      <c r="M5848" s="3">
        <v>3741098</v>
      </c>
      <c r="N5848" t="s">
        <v>17123</v>
      </c>
      <c r="O5848">
        <v>120</v>
      </c>
      <c r="P5848">
        <f>_xlfn.XLOOKUP(D:D,CPI_Index!E:E,CPI_Index!B:B)</f>
        <v>224.9</v>
      </c>
      <c r="Q5848" s="11">
        <f>M5848*(CPI_Index!$B$112/Movies!P5848)</f>
        <v>5068530.7274344144</v>
      </c>
    </row>
    <row r="5849" spans="1:17" hidden="1" x14ac:dyDescent="0.25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 s="3">
        <v>32500000</v>
      </c>
      <c r="M5849" s="3">
        <v>288383523</v>
      </c>
      <c r="N5849" t="s">
        <v>61</v>
      </c>
      <c r="O5849">
        <v>125</v>
      </c>
      <c r="P5849">
        <f>_xlfn.XLOOKUP(D:D,CPI_Index!E:E,CPI_Index!B:B)</f>
        <v>224.9</v>
      </c>
      <c r="Q5849" s="11">
        <f>M5849*(CPI_Index!$B$112/Movies!P5849)</f>
        <v>390709023.82436633</v>
      </c>
    </row>
    <row r="5850" spans="1:17" hidden="1" x14ac:dyDescent="0.25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 s="3">
        <v>125000000</v>
      </c>
      <c r="M5850" s="3">
        <v>626137675</v>
      </c>
      <c r="N5850" t="s">
        <v>61</v>
      </c>
      <c r="O5850">
        <v>130</v>
      </c>
      <c r="P5850">
        <f>_xlfn.XLOOKUP(D:D,CPI_Index!E:E,CPI_Index!B:B)</f>
        <v>224.9</v>
      </c>
      <c r="Q5850" s="11">
        <f>M5850*(CPI_Index!$B$112/Movies!P5850)</f>
        <v>848306578.80168951</v>
      </c>
    </row>
    <row r="5851" spans="1:17" hidden="1" x14ac:dyDescent="0.25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 s="3">
        <v>17000000</v>
      </c>
      <c r="M5851" s="3">
        <v>151653750</v>
      </c>
      <c r="N5851" t="s">
        <v>17054</v>
      </c>
      <c r="O5851">
        <v>94</v>
      </c>
      <c r="P5851">
        <f>_xlfn.XLOOKUP(D:D,CPI_Index!E:E,CPI_Index!B:B)</f>
        <v>224.9</v>
      </c>
      <c r="Q5851" s="11">
        <f>M5851*(CPI_Index!$B$112/Movies!P5851)</f>
        <v>205464195.75366828</v>
      </c>
    </row>
    <row r="5852" spans="1:17" hidden="1" x14ac:dyDescent="0.25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 s="3">
        <v>50000000</v>
      </c>
      <c r="M5852" s="3">
        <v>110206216</v>
      </c>
      <c r="N5852" t="s">
        <v>31</v>
      </c>
      <c r="O5852">
        <v>133</v>
      </c>
      <c r="P5852">
        <f>_xlfn.XLOOKUP(D:D,CPI_Index!E:E,CPI_Index!B:B)</f>
        <v>224.9</v>
      </c>
      <c r="Q5852" s="11">
        <f>M5852*(CPI_Index!$B$112/Movies!P5852)</f>
        <v>149310066.76389503</v>
      </c>
    </row>
    <row r="5853" spans="1:17" hidden="1" x14ac:dyDescent="0.25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 s="3">
        <v>90000000</v>
      </c>
      <c r="M5853" s="3">
        <v>232617430</v>
      </c>
      <c r="N5853" t="s">
        <v>31</v>
      </c>
      <c r="O5853">
        <v>158</v>
      </c>
      <c r="P5853">
        <f>_xlfn.XLOOKUP(D:D,CPI_Index!E:E,CPI_Index!B:B)</f>
        <v>224.9</v>
      </c>
      <c r="Q5853" s="11">
        <f>M5853*(CPI_Index!$B$112/Movies!P5853)</f>
        <v>315155762.20987099</v>
      </c>
    </row>
    <row r="5854" spans="1:17" hidden="1" x14ac:dyDescent="0.25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 s="3">
        <v>80000000</v>
      </c>
      <c r="M5854" s="3">
        <v>214945591</v>
      </c>
      <c r="N5854" t="s">
        <v>31</v>
      </c>
      <c r="O5854">
        <v>117</v>
      </c>
      <c r="P5854">
        <f>_xlfn.XLOOKUP(D:D,CPI_Index!E:E,CPI_Index!B:B)</f>
        <v>224.9</v>
      </c>
      <c r="Q5854" s="11">
        <f>M5854*(CPI_Index!$B$112/Movies!P5854)</f>
        <v>291213524.13383722</v>
      </c>
    </row>
    <row r="5855" spans="1:17" hidden="1" x14ac:dyDescent="0.25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 s="3">
        <v>426588510</v>
      </c>
      <c r="N5855" t="s">
        <v>17139</v>
      </c>
      <c r="O5855">
        <v>112</v>
      </c>
      <c r="P5855">
        <f>_xlfn.XLOOKUP(D:D,CPI_Index!E:E,CPI_Index!B:B)</f>
        <v>224.9</v>
      </c>
      <c r="Q5855" s="11">
        <f>M5855*(CPI_Index!$B$112/Movies!P5855)</f>
        <v>577952507.76789677</v>
      </c>
    </row>
    <row r="5856" spans="1:17" hidden="1" x14ac:dyDescent="0.25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 s="3">
        <v>15000000</v>
      </c>
      <c r="M5856" s="3">
        <v>77187281</v>
      </c>
      <c r="N5856" t="s">
        <v>16619</v>
      </c>
      <c r="O5856">
        <v>100</v>
      </c>
      <c r="P5856">
        <f>_xlfn.XLOOKUP(D:D,CPI_Index!E:E,CPI_Index!B:B)</f>
        <v>224.9</v>
      </c>
      <c r="Q5856" s="11">
        <f>M5856*(CPI_Index!$B$112/Movies!P5856)</f>
        <v>104575209.07381058</v>
      </c>
    </row>
    <row r="5857" spans="1:17" hidden="1" x14ac:dyDescent="0.25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 s="3">
        <v>200000000</v>
      </c>
      <c r="M5857" s="3">
        <v>219851172</v>
      </c>
      <c r="N5857" t="s">
        <v>23</v>
      </c>
      <c r="O5857">
        <v>114</v>
      </c>
      <c r="P5857">
        <f>_xlfn.XLOOKUP(D:D,CPI_Index!E:E,CPI_Index!B:B)</f>
        <v>224.9</v>
      </c>
      <c r="Q5857" s="11">
        <f>M5857*(CPI_Index!$B$112/Movies!P5857)</f>
        <v>297859724.80391282</v>
      </c>
    </row>
    <row r="5858" spans="1:17" hidden="1" x14ac:dyDescent="0.25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 s="3">
        <v>30000000</v>
      </c>
      <c r="M5858" s="3">
        <v>69935600</v>
      </c>
      <c r="N5858" t="s">
        <v>14702</v>
      </c>
      <c r="O5858">
        <v>95</v>
      </c>
      <c r="P5858">
        <f>_xlfn.XLOOKUP(D:D,CPI_Index!E:E,CPI_Index!B:B)</f>
        <v>224.9</v>
      </c>
      <c r="Q5858" s="11">
        <f>M5858*(CPI_Index!$B$112/Movies!P5858)</f>
        <v>94750454.957758993</v>
      </c>
    </row>
    <row r="5859" spans="1:17" hidden="1" x14ac:dyDescent="0.25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 s="3">
        <v>25000000</v>
      </c>
      <c r="M5859" s="3">
        <v>216639112</v>
      </c>
      <c r="N5859" t="s">
        <v>14590</v>
      </c>
      <c r="O5859">
        <v>146</v>
      </c>
      <c r="P5859">
        <f>_xlfn.XLOOKUP(D:D,CPI_Index!E:E,CPI_Index!B:B)</f>
        <v>224.9</v>
      </c>
      <c r="Q5859" s="11">
        <f>M5859*(CPI_Index!$B$112/Movies!P5859)</f>
        <v>293507947.64962202</v>
      </c>
    </row>
    <row r="5860" spans="1:17" hidden="1" x14ac:dyDescent="0.25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 s="3">
        <v>50000000</v>
      </c>
      <c r="M5860" s="3">
        <v>145051197</v>
      </c>
      <c r="N5860" t="s">
        <v>17152</v>
      </c>
      <c r="O5860">
        <v>118</v>
      </c>
      <c r="P5860">
        <f>_xlfn.XLOOKUP(D:D,CPI_Index!E:E,CPI_Index!B:B)</f>
        <v>224.9</v>
      </c>
      <c r="Q5860" s="11">
        <f>M5860*(CPI_Index!$B$112/Movies!P5860)</f>
        <v>196518896.06891951</v>
      </c>
    </row>
    <row r="5861" spans="1:17" hidden="1" x14ac:dyDescent="0.25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 s="3">
        <v>25000000</v>
      </c>
      <c r="M5861" s="3">
        <v>149228077</v>
      </c>
      <c r="N5861" t="s">
        <v>44</v>
      </c>
      <c r="O5861">
        <v>108</v>
      </c>
      <c r="P5861">
        <f>_xlfn.XLOOKUP(D:D,CPI_Index!E:E,CPI_Index!B:B)</f>
        <v>224.9</v>
      </c>
      <c r="Q5861" s="11">
        <f>M5861*(CPI_Index!$B$112/Movies!P5861)</f>
        <v>202177834.86838594</v>
      </c>
    </row>
    <row r="5862" spans="1:17" hidden="1" x14ac:dyDescent="0.25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 s="3">
        <v>250000000</v>
      </c>
      <c r="M5862" s="3">
        <v>1045713802</v>
      </c>
      <c r="N5862" t="s">
        <v>1724</v>
      </c>
      <c r="O5862">
        <v>136</v>
      </c>
      <c r="P5862">
        <f>_xlfn.XLOOKUP(D:D,CPI_Index!E:E,CPI_Index!B:B)</f>
        <v>224.9</v>
      </c>
      <c r="Q5862" s="11">
        <f>M5862*(CPI_Index!$B$112/Movies!P5862)</f>
        <v>1416758539.214762</v>
      </c>
    </row>
    <row r="5863" spans="1:17" hidden="1" x14ac:dyDescent="0.25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 s="3">
        <v>82000000</v>
      </c>
      <c r="M5863" s="3">
        <v>89792502</v>
      </c>
      <c r="N5863" t="s">
        <v>23</v>
      </c>
      <c r="O5863">
        <v>110</v>
      </c>
      <c r="P5863">
        <f>_xlfn.XLOOKUP(D:D,CPI_Index!E:E,CPI_Index!B:B)</f>
        <v>224.9</v>
      </c>
      <c r="Q5863" s="11">
        <f>M5863*(CPI_Index!$B$112/Movies!P5863)</f>
        <v>121653069.62827922</v>
      </c>
    </row>
    <row r="5864" spans="1:17" hidden="1" x14ac:dyDescent="0.25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 s="3">
        <v>25000000</v>
      </c>
      <c r="M5864" s="3">
        <v>23308615</v>
      </c>
      <c r="N5864" t="s">
        <v>14702</v>
      </c>
      <c r="O5864">
        <v>140</v>
      </c>
      <c r="P5864">
        <f>_xlfn.XLOOKUP(D:D,CPI_Index!E:E,CPI_Index!B:B)</f>
        <v>224.9</v>
      </c>
      <c r="Q5864" s="11">
        <f>M5864*(CPI_Index!$B$112/Movies!P5864)</f>
        <v>31579079.548688304</v>
      </c>
    </row>
    <row r="5865" spans="1:17" hidden="1" x14ac:dyDescent="0.25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 s="3">
        <v>150000000</v>
      </c>
      <c r="M5865" s="3">
        <v>665692281</v>
      </c>
      <c r="N5865" t="s">
        <v>10173</v>
      </c>
      <c r="O5865">
        <v>90</v>
      </c>
      <c r="P5865">
        <f>_xlfn.XLOOKUP(D:D,CPI_Index!E:E,CPI_Index!B:B)</f>
        <v>224.9</v>
      </c>
      <c r="Q5865" s="11">
        <f>M5865*(CPI_Index!$B$112/Movies!P5865)</f>
        <v>901896122.81325018</v>
      </c>
    </row>
    <row r="5866" spans="1:17" hidden="1" x14ac:dyDescent="0.25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 s="3">
        <v>35000000</v>
      </c>
      <c r="M5866" s="3">
        <v>149542245</v>
      </c>
      <c r="N5866" t="s">
        <v>10875</v>
      </c>
      <c r="O5866">
        <v>109</v>
      </c>
      <c r="P5866">
        <f>_xlfn.XLOOKUP(D:D,CPI_Index!E:E,CPI_Index!B:B)</f>
        <v>224.9</v>
      </c>
      <c r="Q5866" s="11">
        <f>M5866*(CPI_Index!$B$112/Movies!P5866)</f>
        <v>202603477.32992437</v>
      </c>
    </row>
    <row r="5867" spans="1:17" hidden="1" x14ac:dyDescent="0.25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 s="3">
        <v>75000000</v>
      </c>
      <c r="M5867" s="3">
        <v>226904017</v>
      </c>
      <c r="N5867" t="s">
        <v>15304</v>
      </c>
      <c r="O5867">
        <v>110</v>
      </c>
      <c r="P5867">
        <f>_xlfn.XLOOKUP(D:D,CPI_Index!E:E,CPI_Index!B:B)</f>
        <v>224.9</v>
      </c>
      <c r="Q5867" s="11">
        <f>M5867*(CPI_Index!$B$112/Movies!P5867)</f>
        <v>307415091.06224984</v>
      </c>
    </row>
    <row r="5868" spans="1:17" hidden="1" x14ac:dyDescent="0.25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 s="3">
        <v>160000000</v>
      </c>
      <c r="M5868" s="3">
        <v>352616690</v>
      </c>
      <c r="N5868" t="s">
        <v>180</v>
      </c>
      <c r="O5868">
        <v>131</v>
      </c>
      <c r="P5868">
        <f>_xlfn.XLOOKUP(D:D,CPI_Index!E:E,CPI_Index!B:B)</f>
        <v>224.9</v>
      </c>
      <c r="Q5868" s="11">
        <f>M5868*(CPI_Index!$B$112/Movies!P5868)</f>
        <v>477733683.60604709</v>
      </c>
    </row>
    <row r="5869" spans="1:17" hidden="1" x14ac:dyDescent="0.25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 s="3">
        <v>60000000</v>
      </c>
      <c r="M5869" s="3">
        <v>136515867</v>
      </c>
      <c r="N5869" t="s">
        <v>23</v>
      </c>
      <c r="O5869">
        <v>106</v>
      </c>
      <c r="P5869">
        <f>_xlfn.XLOOKUP(D:D,CPI_Index!E:E,CPI_Index!B:B)</f>
        <v>224.9</v>
      </c>
      <c r="Q5869" s="11">
        <f>M5869*(CPI_Index!$B$112/Movies!P5869)</f>
        <v>184955023.00978211</v>
      </c>
    </row>
    <row r="5870" spans="1:17" hidden="1" x14ac:dyDescent="0.25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 s="3">
        <v>20000000</v>
      </c>
      <c r="M5870" s="3">
        <v>216197492</v>
      </c>
      <c r="N5870" t="s">
        <v>31</v>
      </c>
      <c r="O5870">
        <v>92</v>
      </c>
      <c r="P5870">
        <f>_xlfn.XLOOKUP(D:D,CPI_Index!E:E,CPI_Index!B:B)</f>
        <v>224.9</v>
      </c>
      <c r="Q5870" s="11">
        <f>M5870*(CPI_Index!$B$112/Movies!P5870)</f>
        <v>292909630.11293906</v>
      </c>
    </row>
    <row r="5871" spans="1:17" hidden="1" x14ac:dyDescent="0.25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 s="3">
        <v>40000000</v>
      </c>
      <c r="M5871" s="3">
        <v>173930596</v>
      </c>
      <c r="N5871" t="s">
        <v>8625</v>
      </c>
      <c r="O5871">
        <v>109</v>
      </c>
      <c r="P5871">
        <f>_xlfn.XLOOKUP(D:D,CPI_Index!E:E,CPI_Index!B:B)</f>
        <v>224.9</v>
      </c>
      <c r="Q5871" s="11">
        <f>M5871*(CPI_Index!$B$112/Movies!P5871)</f>
        <v>235645409.52067584</v>
      </c>
    </row>
    <row r="5872" spans="1:17" hidden="1" x14ac:dyDescent="0.25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 s="3">
        <v>15000000</v>
      </c>
      <c r="M5872" s="3">
        <v>59389433</v>
      </c>
      <c r="N5872" t="s">
        <v>12695</v>
      </c>
      <c r="O5872">
        <v>107</v>
      </c>
      <c r="P5872">
        <f>_xlfn.XLOOKUP(D:D,CPI_Index!E:E,CPI_Index!B:B)</f>
        <v>224.9</v>
      </c>
      <c r="Q5872" s="11">
        <f>M5872*(CPI_Index!$B$112/Movies!P5872)</f>
        <v>80462250.93419297</v>
      </c>
    </row>
    <row r="5873" spans="1:17" hidden="1" x14ac:dyDescent="0.25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 s="3">
        <v>40000000</v>
      </c>
      <c r="M5873" s="3">
        <v>97231420</v>
      </c>
      <c r="N5873" t="s">
        <v>8987</v>
      </c>
      <c r="O5873">
        <v>111</v>
      </c>
      <c r="P5873">
        <f>_xlfn.XLOOKUP(D:D,CPI_Index!E:E,CPI_Index!B:B)</f>
        <v>224.9</v>
      </c>
      <c r="Q5873" s="11">
        <f>M5873*(CPI_Index!$B$112/Movies!P5873)</f>
        <v>131731496.99421965</v>
      </c>
    </row>
    <row r="5874" spans="1:17" hidden="1" x14ac:dyDescent="0.25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 s="3">
        <v>6500000</v>
      </c>
      <c r="M5874" s="3">
        <v>19123767</v>
      </c>
      <c r="N5874" t="s">
        <v>9439</v>
      </c>
      <c r="O5874">
        <v>101</v>
      </c>
      <c r="P5874">
        <f>_xlfn.XLOOKUP(D:D,CPI_Index!E:E,CPI_Index!B:B)</f>
        <v>224.9</v>
      </c>
      <c r="Q5874" s="11">
        <f>M5874*(CPI_Index!$B$112/Movies!P5874)</f>
        <v>25909345.508670516</v>
      </c>
    </row>
    <row r="5875" spans="1:17" hidden="1" x14ac:dyDescent="0.25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 s="3">
        <v>145000000</v>
      </c>
      <c r="M5875" s="3">
        <v>694713380</v>
      </c>
      <c r="N5875" t="s">
        <v>44</v>
      </c>
      <c r="O5875">
        <v>132</v>
      </c>
      <c r="P5875">
        <f>_xlfn.XLOOKUP(D:D,CPI_Index!E:E,CPI_Index!B:B)</f>
        <v>224.9</v>
      </c>
      <c r="Q5875" s="11">
        <f>M5875*(CPI_Index!$B$112/Movies!P5875)</f>
        <v>941214614.87772334</v>
      </c>
    </row>
    <row r="5876" spans="1:17" hidden="1" x14ac:dyDescent="0.25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 s="3">
        <v>50000000</v>
      </c>
      <c r="M5876" s="3">
        <v>260095986</v>
      </c>
      <c r="N5876" t="s">
        <v>44</v>
      </c>
      <c r="O5876">
        <v>112</v>
      </c>
      <c r="P5876">
        <f>_xlfn.XLOOKUP(D:D,CPI_Index!E:E,CPI_Index!B:B)</f>
        <v>224.9</v>
      </c>
      <c r="Q5876" s="11">
        <f>M5876*(CPI_Index!$B$112/Movies!P5876)</f>
        <v>352384379.43174738</v>
      </c>
    </row>
    <row r="5877" spans="1:17" hidden="1" x14ac:dyDescent="0.25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 s="3">
        <v>7000000</v>
      </c>
      <c r="M5877" s="3">
        <v>9232318</v>
      </c>
      <c r="N5877" t="s">
        <v>6564</v>
      </c>
      <c r="O5877">
        <v>112</v>
      </c>
      <c r="P5877">
        <f>_xlfn.XLOOKUP(D:D,CPI_Index!E:E,CPI_Index!B:B)</f>
        <v>224.9</v>
      </c>
      <c r="Q5877" s="11">
        <f>M5877*(CPI_Index!$B$112/Movies!P5877)</f>
        <v>12508169.384615384</v>
      </c>
    </row>
    <row r="5878" spans="1:17" hidden="1" x14ac:dyDescent="0.25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 s="3">
        <v>27000000</v>
      </c>
      <c r="M5878" s="3">
        <v>161849455</v>
      </c>
      <c r="N5878" t="s">
        <v>15304</v>
      </c>
      <c r="O5878">
        <v>105</v>
      </c>
      <c r="P5878">
        <f>_xlfn.XLOOKUP(D:D,CPI_Index!E:E,CPI_Index!B:B)</f>
        <v>224.9</v>
      </c>
      <c r="Q5878" s="11">
        <f>M5878*(CPI_Index!$B$112/Movies!P5878)</f>
        <v>219277585.32014227</v>
      </c>
    </row>
    <row r="5879" spans="1:17" hidden="1" x14ac:dyDescent="0.25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 s="3">
        <v>30000000</v>
      </c>
      <c r="M5879" s="3">
        <v>135710029</v>
      </c>
      <c r="N5879" t="s">
        <v>10781</v>
      </c>
      <c r="O5879">
        <v>113</v>
      </c>
      <c r="P5879">
        <f>_xlfn.XLOOKUP(D:D,CPI_Index!E:E,CPI_Index!B:B)</f>
        <v>224.9</v>
      </c>
      <c r="Q5879" s="11">
        <f>M5879*(CPI_Index!$B$112/Movies!P5879)</f>
        <v>183863254.05202311</v>
      </c>
    </row>
    <row r="5880" spans="1:17" hidden="1" x14ac:dyDescent="0.25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 s="3">
        <v>195000000</v>
      </c>
      <c r="M5880" s="3">
        <v>1123794079</v>
      </c>
      <c r="N5880" t="s">
        <v>44</v>
      </c>
      <c r="O5880">
        <v>154</v>
      </c>
      <c r="P5880">
        <f>_xlfn.XLOOKUP(D:D,CPI_Index!E:E,CPI_Index!B:B)</f>
        <v>224.9</v>
      </c>
      <c r="Q5880" s="11">
        <f>M5880*(CPI_Index!$B$112/Movies!P5880)</f>
        <v>1522543601.0284569</v>
      </c>
    </row>
    <row r="5881" spans="1:17" hidden="1" x14ac:dyDescent="0.25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 s="3">
        <v>163000000</v>
      </c>
      <c r="M5881" s="3">
        <v>174822325</v>
      </c>
      <c r="N5881" t="s">
        <v>61</v>
      </c>
      <c r="O5881">
        <v>119</v>
      </c>
      <c r="P5881">
        <f>_xlfn.XLOOKUP(D:D,CPI_Index!E:E,CPI_Index!B:B)</f>
        <v>224.9</v>
      </c>
      <c r="Q5881" s="11">
        <f>M5881*(CPI_Index!$B$112/Movies!P5881)</f>
        <v>236853545.69808802</v>
      </c>
    </row>
    <row r="5882" spans="1:17" hidden="1" x14ac:dyDescent="0.25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 s="3">
        <v>81529126</v>
      </c>
      <c r="N5882" t="s">
        <v>6855</v>
      </c>
      <c r="O5882">
        <v>122</v>
      </c>
      <c r="P5882">
        <f>_xlfn.XLOOKUP(D:D,CPI_Index!E:E,CPI_Index!B:B)</f>
        <v>224.9</v>
      </c>
      <c r="Q5882" s="11">
        <f>M5882*(CPI_Index!$B$112/Movies!P5882)</f>
        <v>110457646.47487772</v>
      </c>
    </row>
    <row r="5883" spans="1:17" hidden="1" x14ac:dyDescent="0.25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 s="3">
        <v>110000000</v>
      </c>
      <c r="M5883" s="3">
        <v>712205856</v>
      </c>
      <c r="N5883" t="s">
        <v>10082</v>
      </c>
      <c r="O5883">
        <v>117</v>
      </c>
      <c r="P5883">
        <f>_xlfn.XLOOKUP(D:D,CPI_Index!E:E,CPI_Index!B:B)</f>
        <v>224.9</v>
      </c>
      <c r="Q5883" s="11">
        <f>M5883*(CPI_Index!$B$112/Movies!P5883)</f>
        <v>964913847.59092915</v>
      </c>
    </row>
    <row r="5884" spans="1:17" hidden="1" x14ac:dyDescent="0.25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 s="3">
        <v>90000000</v>
      </c>
      <c r="M5884" s="3">
        <v>63523283</v>
      </c>
      <c r="N5884" t="s">
        <v>14702</v>
      </c>
      <c r="O5884">
        <v>113</v>
      </c>
      <c r="P5884">
        <f>_xlfn.XLOOKUP(D:D,CPI_Index!E:E,CPI_Index!B:B)</f>
        <v>224.9</v>
      </c>
      <c r="Q5884" s="11">
        <f>M5884*(CPI_Index!$B$112/Movies!P5884)</f>
        <v>86062891.64117384</v>
      </c>
    </row>
    <row r="5885" spans="1:17" hidden="1" x14ac:dyDescent="0.25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 s="3">
        <v>200000000</v>
      </c>
      <c r="M5885" s="3">
        <v>559852396</v>
      </c>
      <c r="N5885" t="s">
        <v>1724</v>
      </c>
      <c r="O5885">
        <v>106</v>
      </c>
      <c r="P5885">
        <f>_xlfn.XLOOKUP(D:D,CPI_Index!E:E,CPI_Index!B:B)</f>
        <v>224.9</v>
      </c>
      <c r="Q5885" s="11">
        <f>M5885*(CPI_Index!$B$112/Movies!P5885)</f>
        <v>758501667.67985761</v>
      </c>
    </row>
    <row r="5886" spans="1:17" hidden="1" x14ac:dyDescent="0.25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 s="3">
        <v>135000000</v>
      </c>
      <c r="M5886" s="3">
        <v>245724603</v>
      </c>
      <c r="N5886" t="s">
        <v>44</v>
      </c>
      <c r="O5886">
        <v>107</v>
      </c>
      <c r="P5886">
        <f>_xlfn.XLOOKUP(D:D,CPI_Index!E:E,CPI_Index!B:B)</f>
        <v>224.9</v>
      </c>
      <c r="Q5886" s="11">
        <f>M5886*(CPI_Index!$B$112/Movies!P5886)</f>
        <v>332913679.56469536</v>
      </c>
    </row>
    <row r="5887" spans="1:17" hidden="1" x14ac:dyDescent="0.25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 s="3">
        <v>7400000</v>
      </c>
      <c r="M5887" s="3">
        <v>17039814</v>
      </c>
      <c r="N5887" t="s">
        <v>10414</v>
      </c>
      <c r="O5887">
        <v>135</v>
      </c>
      <c r="P5887">
        <f>_xlfn.XLOOKUP(D:D,CPI_Index!E:E,CPI_Index!B:B)</f>
        <v>224.9</v>
      </c>
      <c r="Q5887" s="11">
        <f>M5887*(CPI_Index!$B$112/Movies!P5887)</f>
        <v>23085955.205869272</v>
      </c>
    </row>
    <row r="5888" spans="1:17" hidden="1" x14ac:dyDescent="0.25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 s="3">
        <v>32000000</v>
      </c>
      <c r="M5888" s="3">
        <v>147332697</v>
      </c>
      <c r="N5888" t="s">
        <v>10082</v>
      </c>
      <c r="O5888">
        <v>93</v>
      </c>
      <c r="P5888">
        <f>_xlfn.XLOOKUP(D:D,CPI_Index!E:E,CPI_Index!B:B)</f>
        <v>224.9</v>
      </c>
      <c r="Q5888" s="11">
        <f>M5888*(CPI_Index!$B$112/Movies!P5888)</f>
        <v>199609927.860827</v>
      </c>
    </row>
    <row r="5889" spans="1:17" hidden="1" x14ac:dyDescent="0.25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 s="3">
        <v>110000000</v>
      </c>
      <c r="M5889" s="3">
        <v>299268508</v>
      </c>
      <c r="N5889" t="s">
        <v>9686</v>
      </c>
      <c r="O5889">
        <v>127</v>
      </c>
      <c r="P5889">
        <f>_xlfn.XLOOKUP(D:D,CPI_Index!E:E,CPI_Index!B:B)</f>
        <v>224.9</v>
      </c>
      <c r="Q5889" s="11">
        <f>M5889*(CPI_Index!$B$112/Movies!P5889)</f>
        <v>405456266.73010224</v>
      </c>
    </row>
    <row r="5890" spans="1:17" hidden="1" x14ac:dyDescent="0.25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 s="3">
        <v>35000000</v>
      </c>
      <c r="M5890" s="3">
        <v>209838559</v>
      </c>
      <c r="N5890" t="s">
        <v>2026</v>
      </c>
      <c r="O5890">
        <v>98</v>
      </c>
      <c r="P5890">
        <f>_xlfn.XLOOKUP(D:D,CPI_Index!E:E,CPI_Index!B:B)</f>
        <v>224.9</v>
      </c>
      <c r="Q5890" s="11">
        <f>M5890*(CPI_Index!$B$112/Movies!P5890)</f>
        <v>284294392.74032903</v>
      </c>
    </row>
    <row r="5891" spans="1:17" hidden="1" x14ac:dyDescent="0.25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 s="3">
        <v>90000000</v>
      </c>
      <c r="M5891" s="3">
        <v>483866518</v>
      </c>
      <c r="N5891" t="s">
        <v>14124</v>
      </c>
      <c r="O5891">
        <v>96</v>
      </c>
      <c r="P5891">
        <f>_xlfn.XLOOKUP(D:D,CPI_Index!E:E,CPI_Index!B:B)</f>
        <v>224.9</v>
      </c>
      <c r="Q5891" s="11">
        <f>M5891*(CPI_Index!$B$112/Movies!P5891)</f>
        <v>655554148.6642952</v>
      </c>
    </row>
    <row r="5892" spans="1:17" hidden="1" x14ac:dyDescent="0.25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 s="3">
        <v>33750478</v>
      </c>
      <c r="N5892" t="s">
        <v>17219</v>
      </c>
      <c r="O5892">
        <v>120</v>
      </c>
      <c r="P5892">
        <f>_xlfn.XLOOKUP(D:D,CPI_Index!E:E,CPI_Index!B:B)</f>
        <v>224.9</v>
      </c>
      <c r="Q5892" s="11">
        <f>M5892*(CPI_Index!$B$112/Movies!P5892)</f>
        <v>45725969.971542902</v>
      </c>
    </row>
    <row r="5893" spans="1:17" hidden="1" x14ac:dyDescent="0.25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 s="3">
        <v>125000000</v>
      </c>
      <c r="M5893" s="3">
        <v>543848418</v>
      </c>
      <c r="N5893" t="s">
        <v>23</v>
      </c>
      <c r="O5893">
        <v>129</v>
      </c>
      <c r="P5893">
        <f>_xlfn.XLOOKUP(D:D,CPI_Index!E:E,CPI_Index!B:B)</f>
        <v>224.9</v>
      </c>
      <c r="Q5893" s="11">
        <f>M5893*(CPI_Index!$B$112/Movies!P5893)</f>
        <v>736819088.32636714</v>
      </c>
    </row>
    <row r="5894" spans="1:17" hidden="1" x14ac:dyDescent="0.25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 s="3">
        <v>75000000</v>
      </c>
      <c r="M5894" s="3">
        <v>132274484</v>
      </c>
      <c r="N5894" t="s">
        <v>10082</v>
      </c>
      <c r="O5894">
        <v>110</v>
      </c>
      <c r="P5894">
        <f>_xlfn.XLOOKUP(D:D,CPI_Index!E:E,CPI_Index!B:B)</f>
        <v>224.9</v>
      </c>
      <c r="Q5894" s="11">
        <f>M5894*(CPI_Index!$B$112/Movies!P5894)</f>
        <v>179208693.97421074</v>
      </c>
    </row>
    <row r="5895" spans="1:17" hidden="1" x14ac:dyDescent="0.25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 s="3">
        <v>408680</v>
      </c>
      <c r="N5895" t="s">
        <v>17226</v>
      </c>
      <c r="O5895">
        <v>101</v>
      </c>
      <c r="P5895">
        <f>_xlfn.XLOOKUP(D:D,CPI_Index!E:E,CPI_Index!B:B)</f>
        <v>224.9</v>
      </c>
      <c r="Q5895" s="11">
        <f>M5895*(CPI_Index!$B$112/Movies!P5895)</f>
        <v>553689.62205424625</v>
      </c>
    </row>
    <row r="5896" spans="1:17" hidden="1" x14ac:dyDescent="0.25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 s="3">
        <v>75000000</v>
      </c>
      <c r="M5896" s="3">
        <v>152930623</v>
      </c>
      <c r="N5896" t="s">
        <v>61</v>
      </c>
      <c r="O5896">
        <v>104</v>
      </c>
      <c r="P5896">
        <f>_xlfn.XLOOKUP(D:D,CPI_Index!E:E,CPI_Index!B:B)</f>
        <v>224.9</v>
      </c>
      <c r="Q5896" s="11">
        <f>M5896*(CPI_Index!$B$112/Movies!P5896)</f>
        <v>207194134.40684748</v>
      </c>
    </row>
    <row r="5897" spans="1:17" hidden="1" x14ac:dyDescent="0.25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 s="3">
        <v>40000000</v>
      </c>
      <c r="M5897" s="3">
        <v>97984015</v>
      </c>
      <c r="N5897" t="s">
        <v>61</v>
      </c>
      <c r="O5897">
        <v>104</v>
      </c>
      <c r="P5897">
        <f>_xlfn.XLOOKUP(D:D,CPI_Index!E:E,CPI_Index!B:B)</f>
        <v>224.9</v>
      </c>
      <c r="Q5897" s="11">
        <f>M5897*(CPI_Index!$B$112/Movies!P5897)</f>
        <v>132751131.0382392</v>
      </c>
    </row>
    <row r="5898" spans="1:17" hidden="1" x14ac:dyDescent="0.25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 s="3">
        <v>50000000</v>
      </c>
      <c r="M5898" s="3">
        <v>120081841</v>
      </c>
      <c r="N5898" t="s">
        <v>180</v>
      </c>
      <c r="O5898">
        <v>124</v>
      </c>
      <c r="P5898">
        <f>_xlfn.XLOOKUP(D:D,CPI_Index!E:E,CPI_Index!B:B)</f>
        <v>224.9</v>
      </c>
      <c r="Q5898" s="11">
        <f>M5898*(CPI_Index!$B$112/Movies!P5898)</f>
        <v>162689804.1471765</v>
      </c>
    </row>
    <row r="5899" spans="1:17" hidden="1" x14ac:dyDescent="0.25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 s="3">
        <v>93000000</v>
      </c>
      <c r="M5899" s="3">
        <v>481800873</v>
      </c>
      <c r="N5899" t="s">
        <v>180</v>
      </c>
      <c r="O5899">
        <v>105</v>
      </c>
      <c r="P5899">
        <f>_xlfn.XLOOKUP(D:D,CPI_Index!E:E,CPI_Index!B:B)</f>
        <v>224.9</v>
      </c>
      <c r="Q5899" s="11">
        <f>M5899*(CPI_Index!$B$112/Movies!P5899)</f>
        <v>652755562.48599374</v>
      </c>
    </row>
    <row r="5900" spans="1:17" hidden="1" x14ac:dyDescent="0.25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 s="3">
        <v>49900000</v>
      </c>
      <c r="M5900" s="3">
        <v>28013733</v>
      </c>
      <c r="N5900" t="s">
        <v>61</v>
      </c>
      <c r="O5900">
        <v>102</v>
      </c>
      <c r="P5900">
        <f>_xlfn.XLOOKUP(D:D,CPI_Index!E:E,CPI_Index!B:B)</f>
        <v>224.9</v>
      </c>
      <c r="Q5900" s="11">
        <f>M5900*(CPI_Index!$B$112/Movies!P5900)</f>
        <v>37953688.061805241</v>
      </c>
    </row>
    <row r="5901" spans="1:17" hidden="1" x14ac:dyDescent="0.25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 s="3">
        <v>40000000</v>
      </c>
      <c r="M5901" s="3">
        <v>86752352</v>
      </c>
      <c r="N5901" t="s">
        <v>14702</v>
      </c>
      <c r="O5901">
        <v>118</v>
      </c>
      <c r="P5901">
        <f>_xlfn.XLOOKUP(D:D,CPI_Index!E:E,CPI_Index!B:B)</f>
        <v>224.9</v>
      </c>
      <c r="Q5901" s="11">
        <f>M5901*(CPI_Index!$B$112/Movies!P5901)</f>
        <v>117534200.33081368</v>
      </c>
    </row>
    <row r="5902" spans="1:17" hidden="1" x14ac:dyDescent="0.25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 s="3">
        <v>40000000</v>
      </c>
      <c r="M5902" s="3">
        <v>71508440</v>
      </c>
      <c r="N5902" t="s">
        <v>12251</v>
      </c>
      <c r="O5902">
        <v>108</v>
      </c>
      <c r="P5902">
        <f>_xlfn.XLOOKUP(D:D,CPI_Index!E:E,CPI_Index!B:B)</f>
        <v>224.9</v>
      </c>
      <c r="Q5902" s="11">
        <f>M5902*(CPI_Index!$B$112/Movies!P5902)</f>
        <v>96881376.914184064</v>
      </c>
    </row>
    <row r="5903" spans="1:17" hidden="1" x14ac:dyDescent="0.25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 s="3">
        <v>30000000</v>
      </c>
      <c r="M5903" s="3">
        <v>75055070</v>
      </c>
      <c r="N5903" t="s">
        <v>61</v>
      </c>
      <c r="O5903">
        <v>98</v>
      </c>
      <c r="P5903">
        <f>_xlfn.XLOOKUP(D:D,CPI_Index!E:E,CPI_Index!B:B)</f>
        <v>224.9</v>
      </c>
      <c r="Q5903" s="11">
        <f>M5903*(CPI_Index!$B$112/Movies!P5903)</f>
        <v>101686437.65673631</v>
      </c>
    </row>
    <row r="5904" spans="1:17" hidden="1" x14ac:dyDescent="0.25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 s="3">
        <v>35000000</v>
      </c>
      <c r="M5904" s="3">
        <v>82087155</v>
      </c>
      <c r="N5904" t="s">
        <v>14702</v>
      </c>
      <c r="O5904">
        <v>106</v>
      </c>
      <c r="P5904">
        <f>_xlfn.XLOOKUP(D:D,CPI_Index!E:E,CPI_Index!B:B)</f>
        <v>224.9</v>
      </c>
      <c r="Q5904" s="11">
        <f>M5904*(CPI_Index!$B$112/Movies!P5904)</f>
        <v>111213677.76122721</v>
      </c>
    </row>
    <row r="5905" spans="1:17" hidden="1" x14ac:dyDescent="0.25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 s="3">
        <v>500000</v>
      </c>
      <c r="M5905" s="3">
        <v>22926076</v>
      </c>
      <c r="N5905" t="s">
        <v>17251</v>
      </c>
      <c r="O5905">
        <v>123</v>
      </c>
      <c r="P5905">
        <f>_xlfn.XLOOKUP(D:D,CPI_Index!E:E,CPI_Index!B:B)</f>
        <v>224.9</v>
      </c>
      <c r="Q5905" s="11">
        <f>M5905*(CPI_Index!$B$112/Movies!P5905)</f>
        <v>31060806.390395727</v>
      </c>
    </row>
    <row r="5906" spans="1:17" hidden="1" x14ac:dyDescent="0.25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 s="3">
        <v>150000000</v>
      </c>
      <c r="M5906" s="3">
        <v>185770310</v>
      </c>
      <c r="N5906" t="s">
        <v>44</v>
      </c>
      <c r="O5906">
        <v>126</v>
      </c>
      <c r="P5906">
        <f>_xlfn.XLOOKUP(D:D,CPI_Index!E:E,CPI_Index!B:B)</f>
        <v>224.9</v>
      </c>
      <c r="Q5906" s="11">
        <f>M5906*(CPI_Index!$B$112/Movies!P5906)</f>
        <v>251686142.53890616</v>
      </c>
    </row>
    <row r="5907" spans="1:17" hidden="1" x14ac:dyDescent="0.25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 s="3">
        <v>50200000</v>
      </c>
      <c r="M5907" s="3">
        <v>127869379</v>
      </c>
      <c r="N5907" t="s">
        <v>61</v>
      </c>
      <c r="O5907">
        <v>106</v>
      </c>
      <c r="P5907">
        <f>_xlfn.XLOOKUP(D:D,CPI_Index!E:E,CPI_Index!B:B)</f>
        <v>224.9</v>
      </c>
      <c r="Q5907" s="11">
        <f>M5907*(CPI_Index!$B$112/Movies!P5907)</f>
        <v>173240550.38372609</v>
      </c>
    </row>
    <row r="5908" spans="1:17" hidden="1" x14ac:dyDescent="0.25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 s="3">
        <v>285984</v>
      </c>
      <c r="N5908" t="s">
        <v>17257</v>
      </c>
      <c r="O5908">
        <v>100</v>
      </c>
      <c r="P5908">
        <f>_xlfn.XLOOKUP(D:D,CPI_Index!E:E,CPI_Index!B:B)</f>
        <v>224.9</v>
      </c>
      <c r="Q5908" s="11">
        <f>M5908*(CPI_Index!$B$112/Movies!P5908)</f>
        <v>387458.09159626497</v>
      </c>
    </row>
    <row r="5909" spans="1:17" hidden="1" x14ac:dyDescent="0.25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 s="3">
        <v>32000000</v>
      </c>
      <c r="M5909" s="3">
        <v>58409247</v>
      </c>
      <c r="N5909" t="s">
        <v>17260</v>
      </c>
      <c r="O5909">
        <v>139</v>
      </c>
      <c r="P5909">
        <f>_xlfn.XLOOKUP(D:D,CPI_Index!E:E,CPI_Index!B:B)</f>
        <v>224.9</v>
      </c>
      <c r="Q5909" s="11">
        <f>M5909*(CPI_Index!$B$112/Movies!P5909)</f>
        <v>79134271.057803452</v>
      </c>
    </row>
    <row r="5910" spans="1:17" hidden="1" x14ac:dyDescent="0.25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 s="3">
        <v>3143514</v>
      </c>
      <c r="N5910" t="s">
        <v>17263</v>
      </c>
      <c r="O5910">
        <v>98</v>
      </c>
      <c r="P5910">
        <f>_xlfn.XLOOKUP(D:D,CPI_Index!E:E,CPI_Index!B:B)</f>
        <v>224.9</v>
      </c>
      <c r="Q5910" s="11">
        <f>M5910*(CPI_Index!$B$112/Movies!P5910)</f>
        <v>4258909.3632725654</v>
      </c>
    </row>
    <row r="5911" spans="1:17" hidden="1" x14ac:dyDescent="0.25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 s="3">
        <v>11000000</v>
      </c>
      <c r="M5911" s="3">
        <v>4633668</v>
      </c>
      <c r="N5911" t="s">
        <v>15601</v>
      </c>
      <c r="O5911">
        <v>102</v>
      </c>
      <c r="P5911">
        <f>_xlfn.XLOOKUP(D:D,CPI_Index!E:E,CPI_Index!B:B)</f>
        <v>224.9</v>
      </c>
      <c r="Q5911" s="11">
        <f>M5911*(CPI_Index!$B$112/Movies!P5911)</f>
        <v>6277806.3121387279</v>
      </c>
    </row>
    <row r="5912" spans="1:17" hidden="1" x14ac:dyDescent="0.25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 s="3">
        <v>34710627</v>
      </c>
      <c r="N5912" t="s">
        <v>12695</v>
      </c>
      <c r="O5912">
        <v>120</v>
      </c>
      <c r="P5912">
        <f>_xlfn.XLOOKUP(D:D,CPI_Index!E:E,CPI_Index!B:B)</f>
        <v>224.9</v>
      </c>
      <c r="Q5912" s="11">
        <f>M5912*(CPI_Index!$B$112/Movies!P5912)</f>
        <v>47026803.232103154</v>
      </c>
    </row>
    <row r="5913" spans="1:17" hidden="1" x14ac:dyDescent="0.25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 s="3">
        <v>12000000</v>
      </c>
      <c r="M5913" s="3">
        <v>1188194</v>
      </c>
      <c r="N5913" t="s">
        <v>17257</v>
      </c>
      <c r="O5913">
        <v>106</v>
      </c>
      <c r="P5913">
        <f>_xlfn.XLOOKUP(D:D,CPI_Index!E:E,CPI_Index!B:B)</f>
        <v>224.9</v>
      </c>
      <c r="Q5913" s="11">
        <f>M5913*(CPI_Index!$B$112/Movies!P5913)</f>
        <v>1609794.1831925299</v>
      </c>
    </row>
    <row r="5914" spans="1:17" hidden="1" x14ac:dyDescent="0.25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 s="3">
        <v>66000000</v>
      </c>
      <c r="M5914" s="3">
        <v>177584879</v>
      </c>
      <c r="N5914" t="s">
        <v>9686</v>
      </c>
      <c r="O5914">
        <v>146</v>
      </c>
      <c r="P5914">
        <f>_xlfn.XLOOKUP(D:D,CPI_Index!E:E,CPI_Index!B:B)</f>
        <v>224.9</v>
      </c>
      <c r="Q5914" s="11">
        <f>M5914*(CPI_Index!$B$112/Movies!P5914)</f>
        <v>240596321.17074251</v>
      </c>
    </row>
    <row r="5915" spans="1:17" hidden="1" x14ac:dyDescent="0.25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 s="3">
        <v>52000000</v>
      </c>
      <c r="M5915" s="3">
        <v>75450437</v>
      </c>
      <c r="N5915" t="s">
        <v>61</v>
      </c>
      <c r="O5915">
        <v>112</v>
      </c>
      <c r="P5915">
        <f>_xlfn.XLOOKUP(D:D,CPI_Index!E:E,CPI_Index!B:B)</f>
        <v>224.9</v>
      </c>
      <c r="Q5915" s="11">
        <f>M5915*(CPI_Index!$B$112/Movies!P5915)</f>
        <v>102222090.50200088</v>
      </c>
    </row>
    <row r="5916" spans="1:17" hidden="1" x14ac:dyDescent="0.25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 s="3">
        <v>1100000</v>
      </c>
      <c r="M5916" s="3">
        <v>9148519</v>
      </c>
      <c r="N5916" t="s">
        <v>17276</v>
      </c>
      <c r="O5916">
        <v>101</v>
      </c>
      <c r="P5916">
        <f>_xlfn.XLOOKUP(D:D,CPI_Index!E:E,CPI_Index!B:B)</f>
        <v>224.9</v>
      </c>
      <c r="Q5916" s="11">
        <f>M5916*(CPI_Index!$B$112/Movies!P5916)</f>
        <v>12394636.457536682</v>
      </c>
    </row>
    <row r="5917" spans="1:17" hidden="1" x14ac:dyDescent="0.25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 s="3">
        <v>3500000</v>
      </c>
      <c r="M5917" s="3">
        <v>19504039</v>
      </c>
      <c r="N5917" t="s">
        <v>17281</v>
      </c>
      <c r="O5917">
        <v>107</v>
      </c>
      <c r="P5917">
        <f>_xlfn.XLOOKUP(D:D,CPI_Index!E:E,CPI_Index!B:B)</f>
        <v>224.9</v>
      </c>
      <c r="Q5917" s="11">
        <f>M5917*(CPI_Index!$B$112/Movies!P5917)</f>
        <v>26424547.280124497</v>
      </c>
    </row>
    <row r="5918" spans="1:17" hidden="1" x14ac:dyDescent="0.25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 s="3">
        <v>4778439</v>
      </c>
      <c r="N5918" t="s">
        <v>9439</v>
      </c>
      <c r="O5918">
        <v>102</v>
      </c>
      <c r="P5918">
        <f>_xlfn.XLOOKUP(D:D,CPI_Index!E:E,CPI_Index!B:B)</f>
        <v>224.9</v>
      </c>
      <c r="Q5918" s="11">
        <f>M5918*(CPI_Index!$B$112/Movies!P5918)</f>
        <v>6473945.5904846592</v>
      </c>
    </row>
    <row r="5919" spans="1:17" hidden="1" x14ac:dyDescent="0.25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 s="3">
        <v>30000000</v>
      </c>
      <c r="M5919" s="3">
        <v>63782078</v>
      </c>
      <c r="N5919" t="s">
        <v>12695</v>
      </c>
      <c r="O5919">
        <v>111</v>
      </c>
      <c r="P5919">
        <f>_xlfn.XLOOKUP(D:D,CPI_Index!E:E,CPI_Index!B:B)</f>
        <v>224.9</v>
      </c>
      <c r="Q5919" s="11">
        <f>M5919*(CPI_Index!$B$112/Movies!P5919)</f>
        <v>86413513.413072467</v>
      </c>
    </row>
    <row r="5920" spans="1:17" hidden="1" x14ac:dyDescent="0.25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 s="3">
        <v>8000000</v>
      </c>
      <c r="M5920" s="3">
        <v>41097853</v>
      </c>
      <c r="N5920" t="s">
        <v>10082</v>
      </c>
      <c r="O5920">
        <v>100</v>
      </c>
      <c r="P5920">
        <f>_xlfn.XLOOKUP(D:D,CPI_Index!E:E,CPI_Index!B:B)</f>
        <v>224.9</v>
      </c>
      <c r="Q5920" s="11">
        <f>M5920*(CPI_Index!$B$112/Movies!P5920)</f>
        <v>55680372.650511332</v>
      </c>
    </row>
    <row r="5921" spans="1:17" hidden="1" x14ac:dyDescent="0.25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 s="3">
        <v>20000000</v>
      </c>
      <c r="M5921" s="3">
        <v>177243185</v>
      </c>
      <c r="N5921" t="s">
        <v>9439</v>
      </c>
      <c r="O5921">
        <v>115</v>
      </c>
      <c r="P5921">
        <f>_xlfn.XLOOKUP(D:D,CPI_Index!E:E,CPI_Index!B:B)</f>
        <v>224.9</v>
      </c>
      <c r="Q5921" s="11">
        <f>M5921*(CPI_Index!$B$112/Movies!P5921)</f>
        <v>240133385.81369495</v>
      </c>
    </row>
    <row r="5922" spans="1:17" hidden="1" x14ac:dyDescent="0.25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 s="3">
        <v>135000000</v>
      </c>
      <c r="M5922" s="3">
        <v>373993951</v>
      </c>
      <c r="N5922" t="s">
        <v>31</v>
      </c>
      <c r="O5922">
        <v>107</v>
      </c>
      <c r="P5922">
        <f>_xlfn.XLOOKUP(D:D,CPI_Index!E:E,CPI_Index!B:B)</f>
        <v>224.9</v>
      </c>
      <c r="Q5922" s="11">
        <f>M5922*(CPI_Index!$B$112/Movies!P5922)</f>
        <v>506696117.69542015</v>
      </c>
    </row>
    <row r="5923" spans="1:17" hidden="1" x14ac:dyDescent="0.25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 s="3">
        <v>30000000</v>
      </c>
      <c r="M5923" s="3">
        <v>64626786</v>
      </c>
      <c r="N5923" t="s">
        <v>10082</v>
      </c>
      <c r="O5923">
        <v>89</v>
      </c>
      <c r="P5923">
        <f>_xlfn.XLOOKUP(D:D,CPI_Index!E:E,CPI_Index!B:B)</f>
        <v>224.9</v>
      </c>
      <c r="Q5923" s="11">
        <f>M5923*(CPI_Index!$B$112/Movies!P5923)</f>
        <v>87557944.393952861</v>
      </c>
    </row>
    <row r="5924" spans="1:17" hidden="1" x14ac:dyDescent="0.25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 s="3">
        <v>40000000</v>
      </c>
      <c r="M5924" s="3">
        <v>157887643</v>
      </c>
      <c r="N5924" t="s">
        <v>2026</v>
      </c>
      <c r="O5924">
        <v>92</v>
      </c>
      <c r="P5924">
        <f>_xlfn.XLOOKUP(D:D,CPI_Index!E:E,CPI_Index!B:B)</f>
        <v>224.9</v>
      </c>
      <c r="Q5924" s="11">
        <f>M5924*(CPI_Index!$B$112/Movies!P5924)</f>
        <v>213910025.88750553</v>
      </c>
    </row>
    <row r="5925" spans="1:17" hidden="1" x14ac:dyDescent="0.25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 s="3">
        <v>60000000</v>
      </c>
      <c r="M5925" s="3">
        <v>149878437</v>
      </c>
      <c r="N5925" t="s">
        <v>9686</v>
      </c>
      <c r="O5925">
        <v>111</v>
      </c>
      <c r="P5925">
        <f>_xlfn.XLOOKUP(D:D,CPI_Index!E:E,CPI_Index!B:B)</f>
        <v>224.9</v>
      </c>
      <c r="Q5925" s="11">
        <f>M5925*(CPI_Index!$B$112/Movies!P5925)</f>
        <v>203058958.44330812</v>
      </c>
    </row>
    <row r="5926" spans="1:17" hidden="1" x14ac:dyDescent="0.25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 s="3">
        <v>24000000</v>
      </c>
      <c r="M5926" s="3">
        <v>63543328</v>
      </c>
      <c r="N5926" t="s">
        <v>44</v>
      </c>
      <c r="O5926">
        <v>113</v>
      </c>
      <c r="P5926">
        <f>_xlfn.XLOOKUP(D:D,CPI_Index!E:E,CPI_Index!B:B)</f>
        <v>224.9</v>
      </c>
      <c r="Q5926" s="11">
        <f>M5926*(CPI_Index!$B$112/Movies!P5926)</f>
        <v>86090049.095598027</v>
      </c>
    </row>
    <row r="5927" spans="1:17" hidden="1" x14ac:dyDescent="0.25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 s="3">
        <v>1000000</v>
      </c>
      <c r="M5927" s="3">
        <v>26895481</v>
      </c>
      <c r="N5927" t="s">
        <v>17310</v>
      </c>
      <c r="O5927">
        <v>95</v>
      </c>
      <c r="P5927">
        <f>_xlfn.XLOOKUP(D:D,CPI_Index!E:E,CPI_Index!B:B)</f>
        <v>224.9</v>
      </c>
      <c r="Q5927" s="11">
        <f>M5927*(CPI_Index!$B$112/Movies!P5927)</f>
        <v>36438653.004446417</v>
      </c>
    </row>
    <row r="5928" spans="1:17" hidden="1" x14ac:dyDescent="0.25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 s="3">
        <v>5192743</v>
      </c>
      <c r="N5928" t="s">
        <v>17314</v>
      </c>
      <c r="O5928">
        <v>155</v>
      </c>
      <c r="P5928">
        <f>_xlfn.XLOOKUP(D:D,CPI_Index!E:E,CPI_Index!B:B)</f>
        <v>224.9</v>
      </c>
      <c r="Q5928" s="11">
        <f>M5928*(CPI_Index!$B$112/Movies!P5928)</f>
        <v>7035254.7447754545</v>
      </c>
    </row>
    <row r="5929" spans="1:17" hidden="1" x14ac:dyDescent="0.25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 s="3">
        <v>1680778</v>
      </c>
      <c r="N5929" t="s">
        <v>16725</v>
      </c>
      <c r="O5929">
        <v>100</v>
      </c>
      <c r="P5929">
        <f>_xlfn.XLOOKUP(D:D,CPI_Index!E:E,CPI_Index!B:B)</f>
        <v>224.9</v>
      </c>
      <c r="Q5929" s="11">
        <f>M5929*(CPI_Index!$B$112/Movies!P5929)</f>
        <v>2277158.988883948</v>
      </c>
    </row>
    <row r="5930" spans="1:17" hidden="1" x14ac:dyDescent="0.25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 s="3">
        <v>38000000</v>
      </c>
      <c r="M5930" s="3">
        <v>31505287</v>
      </c>
      <c r="N5930" t="s">
        <v>4531</v>
      </c>
      <c r="O5930">
        <v>103</v>
      </c>
      <c r="P5930">
        <f>_xlfn.XLOOKUP(D:D,CPI_Index!E:E,CPI_Index!B:B)</f>
        <v>224.9</v>
      </c>
      <c r="Q5930" s="11">
        <f>M5930*(CPI_Index!$B$112/Movies!P5930)</f>
        <v>42684130.497554466</v>
      </c>
    </row>
    <row r="5931" spans="1:17" hidden="1" x14ac:dyDescent="0.25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 s="3">
        <v>50000000</v>
      </c>
      <c r="M5931" s="3">
        <v>40909909</v>
      </c>
      <c r="N5931" t="s">
        <v>10082</v>
      </c>
      <c r="O5931">
        <v>104</v>
      </c>
      <c r="P5931">
        <f>_xlfn.XLOOKUP(D:D,CPI_Index!E:E,CPI_Index!B:B)</f>
        <v>224.9</v>
      </c>
      <c r="Q5931" s="11">
        <f>M5931*(CPI_Index!$B$112/Movies!P5931)</f>
        <v>55425741.539795458</v>
      </c>
    </row>
    <row r="5932" spans="1:17" hidden="1" x14ac:dyDescent="0.25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 s="3">
        <v>79000000</v>
      </c>
      <c r="M5932" s="3">
        <v>149673788</v>
      </c>
      <c r="N5932" t="s">
        <v>31</v>
      </c>
      <c r="O5932">
        <v>91</v>
      </c>
      <c r="P5932">
        <f>_xlfn.XLOOKUP(D:D,CPI_Index!E:E,CPI_Index!B:B)</f>
        <v>224.9</v>
      </c>
      <c r="Q5932" s="11">
        <f>M5932*(CPI_Index!$B$112/Movies!P5932)</f>
        <v>202781694.99155179</v>
      </c>
    </row>
    <row r="5933" spans="1:17" hidden="1" x14ac:dyDescent="0.25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 s="3">
        <v>80000000</v>
      </c>
      <c r="M5933" s="3">
        <v>169852759</v>
      </c>
      <c r="N5933" t="s">
        <v>31</v>
      </c>
      <c r="O5933">
        <v>102</v>
      </c>
      <c r="P5933">
        <f>_xlfn.XLOOKUP(D:D,CPI_Index!E:E,CPI_Index!B:B)</f>
        <v>224.9</v>
      </c>
      <c r="Q5933" s="11">
        <f>M5933*(CPI_Index!$B$112/Movies!P5933)</f>
        <v>230120656.59092927</v>
      </c>
    </row>
    <row r="5934" spans="1:17" hidden="1" x14ac:dyDescent="0.25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 s="3">
        <v>80000000</v>
      </c>
      <c r="M5934" s="3">
        <v>586764305</v>
      </c>
      <c r="N5934" t="s">
        <v>23</v>
      </c>
      <c r="O5934">
        <v>102</v>
      </c>
      <c r="P5934">
        <f>_xlfn.XLOOKUP(D:D,CPI_Index!E:E,CPI_Index!B:B)</f>
        <v>224.9</v>
      </c>
      <c r="Q5934" s="11">
        <f>M5934*(CPI_Index!$B$112/Movies!P5934)</f>
        <v>794962577.73899508</v>
      </c>
    </row>
    <row r="5935" spans="1:17" hidden="1" x14ac:dyDescent="0.25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 s="3">
        <v>36000000</v>
      </c>
      <c r="M5935" s="3">
        <v>86157237</v>
      </c>
      <c r="N5935" t="s">
        <v>2026</v>
      </c>
      <c r="O5935">
        <v>105</v>
      </c>
      <c r="P5935">
        <f>_xlfn.XLOOKUP(D:D,CPI_Index!E:E,CPI_Index!B:B)</f>
        <v>224.9</v>
      </c>
      <c r="Q5935" s="11">
        <f>M5935*(CPI_Index!$B$112/Movies!P5935)</f>
        <v>116727924.02801244</v>
      </c>
    </row>
    <row r="5936" spans="1:17" hidden="1" x14ac:dyDescent="0.25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 s="3">
        <v>10000000</v>
      </c>
      <c r="M5936" s="3">
        <v>136836272</v>
      </c>
      <c r="N5936" t="s">
        <v>17331</v>
      </c>
      <c r="O5936">
        <v>124</v>
      </c>
      <c r="P5936">
        <f>_xlfn.XLOOKUP(D:D,CPI_Index!E:E,CPI_Index!B:B)</f>
        <v>224.9</v>
      </c>
      <c r="Q5936" s="11">
        <f>M5936*(CPI_Index!$B$112/Movies!P5936)</f>
        <v>185389115.5108937</v>
      </c>
    </row>
    <row r="5937" spans="1:17" hidden="1" x14ac:dyDescent="0.25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 s="3">
        <v>25000000</v>
      </c>
      <c r="M5937" s="3">
        <v>79781695</v>
      </c>
      <c r="N5937" t="s">
        <v>17334</v>
      </c>
      <c r="O5937">
        <v>117</v>
      </c>
      <c r="P5937">
        <f>_xlfn.XLOOKUP(D:D,CPI_Index!E:E,CPI_Index!B:B)</f>
        <v>224.9</v>
      </c>
      <c r="Q5937" s="11">
        <f>M5937*(CPI_Index!$B$112/Movies!P5937)</f>
        <v>108090184.3775011</v>
      </c>
    </row>
    <row r="5938" spans="1:17" hidden="1" x14ac:dyDescent="0.25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 s="3">
        <v>25000000</v>
      </c>
      <c r="M5938" s="3">
        <v>34942188</v>
      </c>
      <c r="N5938" t="s">
        <v>180</v>
      </c>
      <c r="O5938">
        <v>81</v>
      </c>
      <c r="P5938">
        <f>_xlfn.XLOOKUP(D:D,CPI_Index!E:E,CPI_Index!B:B)</f>
        <v>224.9</v>
      </c>
      <c r="Q5938" s="11">
        <f>M5938*(CPI_Index!$B$112/Movies!P5938)</f>
        <v>47340527.71720764</v>
      </c>
    </row>
    <row r="5939" spans="1:17" hidden="1" x14ac:dyDescent="0.25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 s="3">
        <v>23000000</v>
      </c>
      <c r="M5939" s="3">
        <v>7550073</v>
      </c>
      <c r="N5939" t="s">
        <v>13654</v>
      </c>
      <c r="O5939">
        <v>97</v>
      </c>
      <c r="P5939">
        <f>_xlfn.XLOOKUP(D:D,CPI_Index!E:E,CPI_Index!B:B)</f>
        <v>224.9</v>
      </c>
      <c r="Q5939" s="11">
        <f>M5939*(CPI_Index!$B$112/Movies!P5939)</f>
        <v>10229022.868385948</v>
      </c>
    </row>
    <row r="5940" spans="1:17" hidden="1" x14ac:dyDescent="0.25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 s="3">
        <v>40000000</v>
      </c>
      <c r="M5940" s="3">
        <v>76130093</v>
      </c>
      <c r="N5940" t="s">
        <v>16785</v>
      </c>
      <c r="O5940">
        <v>93</v>
      </c>
      <c r="P5940">
        <f>_xlfn.XLOOKUP(D:D,CPI_Index!E:E,CPI_Index!B:B)</f>
        <v>224.9</v>
      </c>
      <c r="Q5940" s="11">
        <f>M5940*(CPI_Index!$B$112/Movies!P5940)</f>
        <v>103142905.01156068</v>
      </c>
    </row>
    <row r="5941" spans="1:17" hidden="1" x14ac:dyDescent="0.25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 s="3">
        <v>57000000</v>
      </c>
      <c r="M5941" s="3">
        <v>132563930</v>
      </c>
      <c r="N5941" t="s">
        <v>31</v>
      </c>
      <c r="O5941">
        <v>96</v>
      </c>
      <c r="P5941">
        <f>_xlfn.XLOOKUP(D:D,CPI_Index!E:E,CPI_Index!B:B)</f>
        <v>224.9</v>
      </c>
      <c r="Q5941" s="11">
        <f>M5941*(CPI_Index!$B$112/Movies!P5941)</f>
        <v>179600842.46776342</v>
      </c>
    </row>
    <row r="5942" spans="1:17" hidden="1" x14ac:dyDescent="0.25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 s="3">
        <v>70000000</v>
      </c>
      <c r="M5942" s="3">
        <v>211819354</v>
      </c>
      <c r="N5942" t="s">
        <v>31</v>
      </c>
      <c r="O5942">
        <v>116</v>
      </c>
      <c r="P5942">
        <f>_xlfn.XLOOKUP(D:D,CPI_Index!E:E,CPI_Index!B:B)</f>
        <v>224.9</v>
      </c>
      <c r="Q5942" s="11">
        <f>M5942*(CPI_Index!$B$112/Movies!P5942)</f>
        <v>286978022.07114267</v>
      </c>
    </row>
    <row r="5943" spans="1:17" hidden="1" x14ac:dyDescent="0.25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 s="3">
        <v>120000000</v>
      </c>
      <c r="M5943" s="3">
        <v>227817248</v>
      </c>
      <c r="N5943" t="s">
        <v>31</v>
      </c>
      <c r="O5943">
        <v>119</v>
      </c>
      <c r="P5943">
        <f>_xlfn.XLOOKUP(D:D,CPI_Index!E:E,CPI_Index!B:B)</f>
        <v>224.9</v>
      </c>
      <c r="Q5943" s="11">
        <f>M5943*(CPI_Index!$B$112/Movies!P5943)</f>
        <v>308652358.67318803</v>
      </c>
    </row>
    <row r="5944" spans="1:17" hidden="1" x14ac:dyDescent="0.25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 s="3">
        <v>70000000</v>
      </c>
      <c r="M5944" s="3">
        <v>57084522</v>
      </c>
      <c r="N5944" t="s">
        <v>17350</v>
      </c>
      <c r="O5944">
        <v>116</v>
      </c>
      <c r="P5944">
        <f>_xlfn.XLOOKUP(D:D,CPI_Index!E:E,CPI_Index!B:B)</f>
        <v>224.9</v>
      </c>
      <c r="Q5944" s="11">
        <f>M5944*(CPI_Index!$B$112/Movies!P5944)</f>
        <v>77339501.34904401</v>
      </c>
    </row>
    <row r="5945" spans="1:17" hidden="1" x14ac:dyDescent="0.25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 s="3">
        <v>25000000</v>
      </c>
      <c r="M5945" s="3">
        <v>41363927</v>
      </c>
      <c r="N5945" t="s">
        <v>16666</v>
      </c>
      <c r="O5945">
        <v>90</v>
      </c>
      <c r="P5945">
        <f>_xlfn.XLOOKUP(D:D,CPI_Index!E:E,CPI_Index!B:B)</f>
        <v>224.9</v>
      </c>
      <c r="Q5945" s="11">
        <f>M5945*(CPI_Index!$B$112/Movies!P5945)</f>
        <v>56040856.188972868</v>
      </c>
    </row>
    <row r="5946" spans="1:17" hidden="1" x14ac:dyDescent="0.25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 s="3">
        <v>35000000</v>
      </c>
      <c r="M5946" s="3">
        <v>84920539</v>
      </c>
      <c r="N5946" t="s">
        <v>4878</v>
      </c>
      <c r="O5946">
        <v>137</v>
      </c>
      <c r="P5946">
        <f>_xlfn.XLOOKUP(D:D,CPI_Index!E:E,CPI_Index!B:B)</f>
        <v>224.9</v>
      </c>
      <c r="Q5946" s="11">
        <f>M5946*(CPI_Index!$B$112/Movies!P5946)</f>
        <v>115052415.44375277</v>
      </c>
    </row>
    <row r="5947" spans="1:17" hidden="1" x14ac:dyDescent="0.25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 s="3">
        <v>50000000</v>
      </c>
      <c r="M5947" s="3">
        <v>39984400</v>
      </c>
      <c r="N5947" t="s">
        <v>17357</v>
      </c>
      <c r="O5947">
        <v>84</v>
      </c>
      <c r="P5947">
        <f>_xlfn.XLOOKUP(D:D,CPI_Index!E:E,CPI_Index!B:B)</f>
        <v>224.9</v>
      </c>
      <c r="Q5947" s="11">
        <f>M5947*(CPI_Index!$B$112/Movies!P5947)</f>
        <v>54171839.395286791</v>
      </c>
    </row>
    <row r="5948" spans="1:17" hidden="1" x14ac:dyDescent="0.25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 s="3">
        <v>23000000</v>
      </c>
      <c r="M5948" s="3">
        <v>34513760</v>
      </c>
      <c r="N5948" t="s">
        <v>15304</v>
      </c>
      <c r="O5948">
        <v>93</v>
      </c>
      <c r="P5948">
        <f>_xlfn.XLOOKUP(D:D,CPI_Index!E:E,CPI_Index!B:B)</f>
        <v>224.9</v>
      </c>
      <c r="Q5948" s="11">
        <f>M5948*(CPI_Index!$B$112/Movies!P5948)</f>
        <v>46760083.023566023</v>
      </c>
    </row>
    <row r="5949" spans="1:17" hidden="1" x14ac:dyDescent="0.25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 s="3">
        <v>30519436</v>
      </c>
      <c r="N5949" t="s">
        <v>1786</v>
      </c>
      <c r="O5949">
        <v>99</v>
      </c>
      <c r="P5949">
        <f>_xlfn.XLOOKUP(D:D,CPI_Index!E:E,CPI_Index!B:B)</f>
        <v>224.9</v>
      </c>
      <c r="Q5949" s="11">
        <f>M5949*(CPI_Index!$B$112/Movies!P5949)</f>
        <v>41348475.541129388</v>
      </c>
    </row>
    <row r="5950" spans="1:17" hidden="1" x14ac:dyDescent="0.25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 s="3">
        <v>45000000</v>
      </c>
      <c r="M5950" s="3">
        <v>165184237</v>
      </c>
      <c r="N5950" t="s">
        <v>1724</v>
      </c>
      <c r="O5950">
        <v>103</v>
      </c>
      <c r="P5950">
        <f>_xlfn.XLOOKUP(D:D,CPI_Index!E:E,CPI_Index!B:B)</f>
        <v>224.9</v>
      </c>
      <c r="Q5950" s="11">
        <f>M5950*(CPI_Index!$B$112/Movies!P5950)</f>
        <v>223795629.23032457</v>
      </c>
    </row>
    <row r="5951" spans="1:17" hidden="1" x14ac:dyDescent="0.25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 s="3">
        <v>110000000</v>
      </c>
      <c r="M5951" s="3">
        <v>563749323</v>
      </c>
      <c r="N5951" t="s">
        <v>31</v>
      </c>
      <c r="O5951">
        <v>103</v>
      </c>
      <c r="P5951">
        <f>_xlfn.XLOOKUP(D:D,CPI_Index!E:E,CPI_Index!B:B)</f>
        <v>224.9</v>
      </c>
      <c r="Q5951" s="11">
        <f>M5951*(CPI_Index!$B$112/Movies!P5951)</f>
        <v>763781319.33348143</v>
      </c>
    </row>
    <row r="5952" spans="1:17" hidden="1" x14ac:dyDescent="0.25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 s="3">
        <v>12500000</v>
      </c>
      <c r="M5952" s="3">
        <v>76338111</v>
      </c>
      <c r="N5952" t="s">
        <v>31</v>
      </c>
      <c r="O5952">
        <v>101</v>
      </c>
      <c r="P5952">
        <f>_xlfn.XLOOKUP(D:D,CPI_Index!E:E,CPI_Index!B:B)</f>
        <v>224.9</v>
      </c>
      <c r="Q5952" s="11">
        <f>M5952*(CPI_Index!$B$112/Movies!P5952)</f>
        <v>103424732.86660737</v>
      </c>
    </row>
    <row r="5953" spans="1:17" hidden="1" x14ac:dyDescent="0.25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 s="3">
        <v>30000000</v>
      </c>
      <c r="M5953" s="3">
        <v>41002607</v>
      </c>
      <c r="N5953" t="s">
        <v>9686</v>
      </c>
      <c r="O5953">
        <v>106</v>
      </c>
      <c r="P5953">
        <f>_xlfn.XLOOKUP(D:D,CPI_Index!E:E,CPI_Index!B:B)</f>
        <v>224.9</v>
      </c>
      <c r="Q5953" s="11">
        <f>M5953*(CPI_Index!$B$112/Movies!P5953)</f>
        <v>55551331.048910618</v>
      </c>
    </row>
    <row r="5954" spans="1:17" hidden="1" x14ac:dyDescent="0.25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 s="3">
        <v>18000000</v>
      </c>
      <c r="M5954" s="3">
        <v>47120948</v>
      </c>
      <c r="N5954" t="s">
        <v>17369</v>
      </c>
      <c r="O5954">
        <v>112</v>
      </c>
      <c r="P5954">
        <f>_xlfn.XLOOKUP(D:D,CPI_Index!E:E,CPI_Index!B:B)</f>
        <v>224.9</v>
      </c>
      <c r="Q5954" s="11">
        <f>M5954*(CPI_Index!$B$112/Movies!P5954)</f>
        <v>63840608.517563358</v>
      </c>
    </row>
    <row r="5955" spans="1:17" hidden="1" x14ac:dyDescent="0.25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 s="3">
        <v>15000000</v>
      </c>
      <c r="M5955" s="3">
        <v>133432856</v>
      </c>
      <c r="N5955" t="s">
        <v>17371</v>
      </c>
      <c r="O5955">
        <v>100</v>
      </c>
      <c r="P5955">
        <f>_xlfn.XLOOKUP(D:D,CPI_Index!E:E,CPI_Index!B:B)</f>
        <v>224.9</v>
      </c>
      <c r="Q5955" s="11">
        <f>M5955*(CPI_Index!$B$112/Movies!P5955)</f>
        <v>180778084.58514893</v>
      </c>
    </row>
    <row r="5956" spans="1:17" hidden="1" x14ac:dyDescent="0.25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 s="3">
        <v>38000000</v>
      </c>
      <c r="M5956" s="3">
        <v>117094902</v>
      </c>
      <c r="N5956" t="s">
        <v>9109</v>
      </c>
      <c r="O5956">
        <v>120</v>
      </c>
      <c r="P5956">
        <f>_xlfn.XLOOKUP(D:D,CPI_Index!E:E,CPI_Index!B:B)</f>
        <v>224.9</v>
      </c>
      <c r="Q5956" s="11">
        <f>M5956*(CPI_Index!$B$112/Movies!P5956)</f>
        <v>158643026.40907067</v>
      </c>
    </row>
    <row r="5957" spans="1:17" hidden="1" x14ac:dyDescent="0.25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 s="3">
        <v>1470679</v>
      </c>
      <c r="N5957" t="s">
        <v>17376</v>
      </c>
      <c r="O5957">
        <v>95</v>
      </c>
      <c r="P5957">
        <f>_xlfn.XLOOKUP(D:D,CPI_Index!E:E,CPI_Index!B:B)</f>
        <v>224.9</v>
      </c>
      <c r="Q5957" s="11">
        <f>M5957*(CPI_Index!$B$112/Movies!P5957)</f>
        <v>1992511.7443308134</v>
      </c>
    </row>
    <row r="5958" spans="1:17" hidden="1" x14ac:dyDescent="0.25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 s="3">
        <v>2000000</v>
      </c>
      <c r="M5958" s="3">
        <v>1349387</v>
      </c>
      <c r="N5958" t="s">
        <v>17382</v>
      </c>
      <c r="O5958">
        <v>119</v>
      </c>
      <c r="P5958">
        <f>_xlfn.XLOOKUP(D:D,CPI_Index!E:E,CPI_Index!B:B)</f>
        <v>224.9</v>
      </c>
      <c r="Q5958" s="11">
        <f>M5958*(CPI_Index!$B$112/Movies!P5958)</f>
        <v>1828182.3872832367</v>
      </c>
    </row>
    <row r="5959" spans="1:17" hidden="1" x14ac:dyDescent="0.25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 s="3">
        <v>35000000</v>
      </c>
      <c r="M5959" s="3">
        <v>65100369</v>
      </c>
      <c r="N5959" t="s">
        <v>11128</v>
      </c>
      <c r="O5959">
        <v>112</v>
      </c>
      <c r="P5959">
        <f>_xlfn.XLOOKUP(D:D,CPI_Index!E:E,CPI_Index!B:B)</f>
        <v>224.9</v>
      </c>
      <c r="Q5959" s="11">
        <f>M5959*(CPI_Index!$B$112/Movies!P5959)</f>
        <v>88199566.181858599</v>
      </c>
    </row>
    <row r="5960" spans="1:17" hidden="1" x14ac:dyDescent="0.25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 s="3">
        <v>170323</v>
      </c>
      <c r="N5960" t="s">
        <v>17388</v>
      </c>
      <c r="O5960">
        <v>91</v>
      </c>
      <c r="P5960">
        <f>_xlfn.XLOOKUP(D:D,CPI_Index!E:E,CPI_Index!B:B)</f>
        <v>224.9</v>
      </c>
      <c r="Q5960" s="11">
        <f>M5960*(CPI_Index!$B$112/Movies!P5960)</f>
        <v>230757.75055580254</v>
      </c>
    </row>
    <row r="5961" spans="1:17" hidden="1" x14ac:dyDescent="0.25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 s="3">
        <v>60000000</v>
      </c>
      <c r="M5961" s="3">
        <v>78309505</v>
      </c>
      <c r="N5961" t="s">
        <v>10875</v>
      </c>
      <c r="O5961">
        <v>87</v>
      </c>
      <c r="P5961">
        <f>_xlfn.XLOOKUP(D:D,CPI_Index!E:E,CPI_Index!B:B)</f>
        <v>224.9</v>
      </c>
      <c r="Q5961" s="11">
        <f>M5961*(CPI_Index!$B$112/Movies!P5961)</f>
        <v>106095625.49355268</v>
      </c>
    </row>
    <row r="5962" spans="1:17" hidden="1" x14ac:dyDescent="0.25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 s="3">
        <v>45000000</v>
      </c>
      <c r="M5962" s="3">
        <v>160078586</v>
      </c>
      <c r="N5962" t="s">
        <v>61</v>
      </c>
      <c r="O5962">
        <v>101</v>
      </c>
      <c r="P5962">
        <f>_xlfn.XLOOKUP(D:D,CPI_Index!E:E,CPI_Index!B:B)</f>
        <v>224.9</v>
      </c>
      <c r="Q5962" s="11">
        <f>M5962*(CPI_Index!$B$112/Movies!P5962)</f>
        <v>216878368.84926632</v>
      </c>
    </row>
    <row r="5963" spans="1:17" hidden="1" x14ac:dyDescent="0.25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 s="3">
        <v>88823111</v>
      </c>
      <c r="N5963" t="s">
        <v>15775</v>
      </c>
      <c r="O5963">
        <v>97</v>
      </c>
      <c r="P5963">
        <f>_xlfn.XLOOKUP(D:D,CPI_Index!E:E,CPI_Index!B:B)</f>
        <v>224.9</v>
      </c>
      <c r="Q5963" s="11">
        <f>M5963*(CPI_Index!$B$112/Movies!P5963)</f>
        <v>120339715.08092484</v>
      </c>
    </row>
    <row r="5964" spans="1:17" hidden="1" x14ac:dyDescent="0.25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 s="3">
        <v>10000000</v>
      </c>
      <c r="M5964" s="3">
        <v>2530394</v>
      </c>
      <c r="N5964" t="s">
        <v>31</v>
      </c>
      <c r="O5964">
        <v>97</v>
      </c>
      <c r="P5964">
        <f>_xlfn.XLOOKUP(D:D,CPI_Index!E:E,CPI_Index!B:B)</f>
        <v>224.9</v>
      </c>
      <c r="Q5964" s="11">
        <f>M5964*(CPI_Index!$B$112/Movies!P5964)</f>
        <v>3428239.4477545572</v>
      </c>
    </row>
    <row r="5965" spans="1:17" hidden="1" x14ac:dyDescent="0.25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 s="3">
        <v>21000000</v>
      </c>
      <c r="M5965" s="3">
        <v>72526996</v>
      </c>
      <c r="N5965" t="s">
        <v>9109</v>
      </c>
      <c r="O5965">
        <v>99</v>
      </c>
      <c r="P5965">
        <f>_xlfn.XLOOKUP(D:D,CPI_Index!E:E,CPI_Index!B:B)</f>
        <v>224.9</v>
      </c>
      <c r="Q5965" s="11">
        <f>M5965*(CPI_Index!$B$112/Movies!P5965)</f>
        <v>98261341.401511773</v>
      </c>
    </row>
    <row r="5966" spans="1:17" hidden="1" x14ac:dyDescent="0.25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 s="3">
        <v>450275</v>
      </c>
      <c r="N5966" t="s">
        <v>15931</v>
      </c>
      <c r="O5966">
        <v>95</v>
      </c>
      <c r="P5966">
        <f>_xlfn.XLOOKUP(D:D,CPI_Index!E:E,CPI_Index!B:B)</f>
        <v>224.9</v>
      </c>
      <c r="Q5966" s="11">
        <f>M5966*(CPI_Index!$B$112/Movies!P5966)</f>
        <v>610043.54157403286</v>
      </c>
    </row>
    <row r="5967" spans="1:17" hidden="1" x14ac:dyDescent="0.25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 s="3">
        <v>25000000</v>
      </c>
      <c r="M5967" s="3">
        <v>30722632</v>
      </c>
      <c r="N5967" t="s">
        <v>17408</v>
      </c>
      <c r="O5967">
        <v>80</v>
      </c>
      <c r="P5967">
        <f>_xlfn.XLOOKUP(D:D,CPI_Index!E:E,CPI_Index!B:B)</f>
        <v>224.9</v>
      </c>
      <c r="Q5967" s="11">
        <f>M5967*(CPI_Index!$B$112/Movies!P5967)</f>
        <v>41623770.433081366</v>
      </c>
    </row>
    <row r="5968" spans="1:17" hidden="1" x14ac:dyDescent="0.25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 s="3">
        <v>13000000</v>
      </c>
      <c r="M5968" s="3">
        <v>6206022</v>
      </c>
      <c r="N5968" t="s">
        <v>10875</v>
      </c>
      <c r="O5968">
        <v>88</v>
      </c>
      <c r="P5968">
        <f>_xlfn.XLOOKUP(D:D,CPI_Index!E:E,CPI_Index!B:B)</f>
        <v>224.9</v>
      </c>
      <c r="Q5968" s="11">
        <f>M5968*(CPI_Index!$B$112/Movies!P5968)</f>
        <v>8408069.8239217419</v>
      </c>
    </row>
    <row r="5969" spans="1:17" hidden="1" x14ac:dyDescent="0.25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 s="3">
        <v>6000000</v>
      </c>
      <c r="M5969" s="3">
        <v>19561904</v>
      </c>
      <c r="N5969" t="s">
        <v>17416</v>
      </c>
      <c r="O5969">
        <v>96</v>
      </c>
      <c r="P5969">
        <f>_xlfn.XLOOKUP(D:D,CPI_Index!E:E,CPI_Index!B:B)</f>
        <v>224.9</v>
      </c>
      <c r="Q5969" s="11">
        <f>M5969*(CPI_Index!$B$112/Movies!P5969)</f>
        <v>26502944.192085367</v>
      </c>
    </row>
    <row r="5970" spans="1:17" hidden="1" x14ac:dyDescent="0.25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 s="3">
        <v>12000000</v>
      </c>
      <c r="M5970" s="3">
        <v>22939027</v>
      </c>
      <c r="N5970" t="s">
        <v>44</v>
      </c>
      <c r="O5970">
        <v>94</v>
      </c>
      <c r="P5970">
        <f>_xlfn.XLOOKUP(D:D,CPI_Index!E:E,CPI_Index!B:B)</f>
        <v>224.9</v>
      </c>
      <c r="Q5970" s="11">
        <f>M5970*(CPI_Index!$B$112/Movies!P5970)</f>
        <v>31078352.720764782</v>
      </c>
    </row>
    <row r="5971" spans="1:17" hidden="1" x14ac:dyDescent="0.25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 s="3">
        <v>19100000</v>
      </c>
      <c r="M5971" s="3">
        <v>5728213</v>
      </c>
      <c r="N5971" t="s">
        <v>17421</v>
      </c>
      <c r="O5971">
        <v>109</v>
      </c>
      <c r="P5971">
        <f>_xlfn.XLOOKUP(D:D,CPI_Index!E:E,CPI_Index!B:B)</f>
        <v>224.9</v>
      </c>
      <c r="Q5971" s="11">
        <f>M5971*(CPI_Index!$B$112/Movies!P5971)</f>
        <v>7760722.5482436633</v>
      </c>
    </row>
    <row r="5972" spans="1:17" hidden="1" x14ac:dyDescent="0.25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 s="3">
        <v>100000</v>
      </c>
      <c r="M5972" s="3">
        <v>1938783</v>
      </c>
      <c r="N5972" t="s">
        <v>17426</v>
      </c>
      <c r="O5972">
        <v>92</v>
      </c>
      <c r="P5972">
        <f>_xlfn.XLOOKUP(D:D,CPI_Index!E:E,CPI_Index!B:B)</f>
        <v>224.9</v>
      </c>
      <c r="Q5972" s="11">
        <f>M5972*(CPI_Index!$B$112/Movies!P5972)</f>
        <v>2626710.4495331254</v>
      </c>
    </row>
    <row r="5973" spans="1:17" hidden="1" x14ac:dyDescent="0.25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 s="3">
        <v>933352</v>
      </c>
      <c r="N5973" t="s">
        <v>6564</v>
      </c>
      <c r="O5973">
        <v>92</v>
      </c>
      <c r="P5973">
        <f>_xlfn.XLOOKUP(D:D,CPI_Index!E:E,CPI_Index!B:B)</f>
        <v>224.9</v>
      </c>
      <c r="Q5973" s="11">
        <f>M5973*(CPI_Index!$B$112/Movies!P5973)</f>
        <v>1264528.0320142284</v>
      </c>
    </row>
    <row r="5974" spans="1:17" hidden="1" x14ac:dyDescent="0.25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 s="3">
        <v>250000</v>
      </c>
      <c r="M5974" s="3">
        <v>3852409</v>
      </c>
      <c r="N5974" t="s">
        <v>15015</v>
      </c>
      <c r="O5974">
        <v>86</v>
      </c>
      <c r="P5974">
        <f>_xlfn.XLOOKUP(D:D,CPI_Index!E:E,CPI_Index!B:B)</f>
        <v>224.9</v>
      </c>
      <c r="Q5974" s="11">
        <f>M5974*(CPI_Index!$B$112/Movies!P5974)</f>
        <v>5219337.5824811021</v>
      </c>
    </row>
    <row r="5975" spans="1:17" hidden="1" x14ac:dyDescent="0.25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 s="3">
        <v>20000000</v>
      </c>
      <c r="M5975" s="3">
        <v>30426096</v>
      </c>
      <c r="N5975" t="s">
        <v>8625</v>
      </c>
      <c r="O5975">
        <v>106</v>
      </c>
      <c r="P5975">
        <f>_xlfn.XLOOKUP(D:D,CPI_Index!E:E,CPI_Index!B:B)</f>
        <v>224.9</v>
      </c>
      <c r="Q5975" s="11">
        <f>M5975*(CPI_Index!$B$112/Movies!P5975)</f>
        <v>41222016.234771006</v>
      </c>
    </row>
    <row r="5976" spans="1:17" hidden="1" x14ac:dyDescent="0.25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 s="3">
        <v>1688710</v>
      </c>
      <c r="N5976" t="s">
        <v>17440</v>
      </c>
      <c r="O5976">
        <v>98</v>
      </c>
      <c r="P5976">
        <f>_xlfn.XLOOKUP(D:D,CPI_Index!E:E,CPI_Index!B:B)</f>
        <v>224.9</v>
      </c>
      <c r="Q5976" s="11">
        <f>M5976*(CPI_Index!$B$112/Movies!P5976)</f>
        <v>2287905.4557581143</v>
      </c>
    </row>
    <row r="5977" spans="1:17" hidden="1" x14ac:dyDescent="0.25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 s="3">
        <v>36000000</v>
      </c>
      <c r="M5977" s="3">
        <v>193967670</v>
      </c>
      <c r="N5977" t="s">
        <v>2092</v>
      </c>
      <c r="O5977">
        <v>84</v>
      </c>
      <c r="P5977">
        <f>_xlfn.XLOOKUP(D:D,CPI_Index!E:E,CPI_Index!B:B)</f>
        <v>224.9</v>
      </c>
      <c r="Q5977" s="11">
        <f>M5977*(CPI_Index!$B$112/Movies!P5977)</f>
        <v>262792125.6069364</v>
      </c>
    </row>
    <row r="5978" spans="1:17" hidden="1" x14ac:dyDescent="0.25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 s="3">
        <v>130000000</v>
      </c>
      <c r="M5978" s="3">
        <v>554987477</v>
      </c>
      <c r="N5978" t="s">
        <v>10173</v>
      </c>
      <c r="O5978">
        <v>90</v>
      </c>
      <c r="P5978">
        <f>_xlfn.XLOOKUP(D:D,CPI_Index!E:E,CPI_Index!B:B)</f>
        <v>224.9</v>
      </c>
      <c r="Q5978" s="11">
        <f>M5978*(CPI_Index!$B$112/Movies!P5978)</f>
        <v>751910556.87816799</v>
      </c>
    </row>
    <row r="5979" spans="1:17" hidden="1" x14ac:dyDescent="0.25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 s="3">
        <v>17000000</v>
      </c>
      <c r="M5979" s="3">
        <v>43202283</v>
      </c>
      <c r="N5979" t="s">
        <v>16785</v>
      </c>
      <c r="O5979">
        <v>86</v>
      </c>
      <c r="P5979">
        <f>_xlfn.XLOOKUP(D:D,CPI_Index!E:E,CPI_Index!B:B)</f>
        <v>224.9</v>
      </c>
      <c r="Q5979" s="11">
        <f>M5979*(CPI_Index!$B$112/Movies!P5979)</f>
        <v>58531505.691863045</v>
      </c>
    </row>
    <row r="5980" spans="1:17" hidden="1" x14ac:dyDescent="0.25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 s="3">
        <v>1892130</v>
      </c>
      <c r="N5980" t="s">
        <v>17449</v>
      </c>
      <c r="O5980">
        <v>83</v>
      </c>
      <c r="P5980">
        <f>_xlfn.XLOOKUP(D:D,CPI_Index!E:E,CPI_Index!B:B)</f>
        <v>224.9</v>
      </c>
      <c r="Q5980" s="11">
        <f>M5980*(CPI_Index!$B$112/Movies!P5980)</f>
        <v>2563503.8283681632</v>
      </c>
    </row>
    <row r="5981" spans="1:17" hidden="1" x14ac:dyDescent="0.25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 s="3">
        <v>35057696</v>
      </c>
      <c r="N5981" t="s">
        <v>13868</v>
      </c>
      <c r="O5981">
        <v>99</v>
      </c>
      <c r="P5981">
        <f>_xlfn.XLOOKUP(D:D,CPI_Index!E:E,CPI_Index!B:B)</f>
        <v>224.9</v>
      </c>
      <c r="Q5981" s="11">
        <f>M5981*(CPI_Index!$B$112/Movies!P5981)</f>
        <v>47497020.770120047</v>
      </c>
    </row>
    <row r="5982" spans="1:17" hidden="1" x14ac:dyDescent="0.25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 s="3">
        <v>11928909</v>
      </c>
      <c r="N5982" t="s">
        <v>17456</v>
      </c>
      <c r="O5982">
        <v>118</v>
      </c>
      <c r="P5982">
        <f>_xlfn.XLOOKUP(D:D,CPI_Index!E:E,CPI_Index!B:B)</f>
        <v>224.9</v>
      </c>
      <c r="Q5982" s="11">
        <f>M5982*(CPI_Index!$B$112/Movies!P5982)</f>
        <v>16161576.577590039</v>
      </c>
    </row>
    <row r="5983" spans="1:17" hidden="1" x14ac:dyDescent="0.25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 s="3">
        <v>175706</v>
      </c>
      <c r="N5983" t="s">
        <v>17460</v>
      </c>
      <c r="O5983">
        <v>90</v>
      </c>
      <c r="P5983">
        <f>_xlfn.XLOOKUP(D:D,CPI_Index!E:E,CPI_Index!B:B)</f>
        <v>224.9</v>
      </c>
      <c r="Q5983" s="11">
        <f>M5983*(CPI_Index!$B$112/Movies!P5983)</f>
        <v>238050.77012005332</v>
      </c>
    </row>
    <row r="5984" spans="1:17" hidden="1" x14ac:dyDescent="0.25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 s="3">
        <v>5000000</v>
      </c>
      <c r="M5984" s="3">
        <v>10173061</v>
      </c>
      <c r="N5984" t="s">
        <v>17464</v>
      </c>
      <c r="O5984">
        <v>104</v>
      </c>
      <c r="P5984">
        <f>_xlfn.XLOOKUP(D:D,CPI_Index!E:E,CPI_Index!B:B)</f>
        <v>224.9</v>
      </c>
      <c r="Q5984" s="11">
        <f>M5984*(CPI_Index!$B$112/Movies!P5984)</f>
        <v>13782710.923521563</v>
      </c>
    </row>
    <row r="5985" spans="1:17" hidden="1" x14ac:dyDescent="0.25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 s="3">
        <v>40000000</v>
      </c>
      <c r="M5985" s="3">
        <v>91627228</v>
      </c>
      <c r="N5985" t="s">
        <v>8878</v>
      </c>
      <c r="O5985">
        <v>95</v>
      </c>
      <c r="P5985">
        <f>_xlfn.XLOOKUP(D:D,CPI_Index!E:E,CPI_Index!B:B)</f>
        <v>224.9</v>
      </c>
      <c r="Q5985" s="11">
        <f>M5985*(CPI_Index!$B$112/Movies!P5985)</f>
        <v>124138801.11871941</v>
      </c>
    </row>
    <row r="5986" spans="1:17" hidden="1" x14ac:dyDescent="0.25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 s="3">
        <v>2000000</v>
      </c>
      <c r="M5986" s="3">
        <v>16527747</v>
      </c>
      <c r="N5986" t="s">
        <v>17470</v>
      </c>
      <c r="O5986">
        <v>86</v>
      </c>
      <c r="P5986">
        <f>_xlfn.XLOOKUP(D:D,CPI_Index!E:E,CPI_Index!B:B)</f>
        <v>224.9</v>
      </c>
      <c r="Q5986" s="11">
        <f>M5986*(CPI_Index!$B$112/Movies!P5986)</f>
        <v>22392194.357047573</v>
      </c>
    </row>
    <row r="5987" spans="1:17" hidden="1" x14ac:dyDescent="0.25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 s="3">
        <v>30000000</v>
      </c>
      <c r="M5987" s="3">
        <v>49871429</v>
      </c>
      <c r="N5987" t="s">
        <v>1724</v>
      </c>
      <c r="O5987">
        <v>63</v>
      </c>
      <c r="P5987">
        <f>_xlfn.XLOOKUP(D:D,CPI_Index!E:E,CPI_Index!B:B)</f>
        <v>224.9</v>
      </c>
      <c r="Q5987" s="11">
        <f>M5987*(CPI_Index!$B$112/Movies!P5987)</f>
        <v>67567027.195642501</v>
      </c>
    </row>
    <row r="5988" spans="1:17" hidden="1" x14ac:dyDescent="0.25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 s="3">
        <v>3000000</v>
      </c>
      <c r="M5988" s="3">
        <v>748453</v>
      </c>
      <c r="N5988" t="s">
        <v>10360</v>
      </c>
      <c r="O5988">
        <v>86</v>
      </c>
      <c r="P5988">
        <f>_xlfn.XLOOKUP(D:D,CPI_Index!E:E,CPI_Index!B:B)</f>
        <v>224.9</v>
      </c>
      <c r="Q5988" s="11">
        <f>M5988*(CPI_Index!$B$112/Movies!P5988)</f>
        <v>1014022.3614939973</v>
      </c>
    </row>
    <row r="5989" spans="1:17" hidden="1" x14ac:dyDescent="0.25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 s="3">
        <v>25000000</v>
      </c>
      <c r="M5989" s="3">
        <v>37989684</v>
      </c>
      <c r="N5989" t="s">
        <v>12695</v>
      </c>
      <c r="O5989">
        <v>114</v>
      </c>
      <c r="P5989">
        <f>_xlfn.XLOOKUP(D:D,CPI_Index!E:E,CPI_Index!B:B)</f>
        <v>224.9</v>
      </c>
      <c r="Q5989" s="11">
        <f>M5989*(CPI_Index!$B$112/Movies!P5989)</f>
        <v>51469349.554468647</v>
      </c>
    </row>
    <row r="5990" spans="1:17" hidden="1" x14ac:dyDescent="0.25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 s="3">
        <v>45000000</v>
      </c>
      <c r="M5990" s="3">
        <v>30134958</v>
      </c>
      <c r="N5990" t="s">
        <v>16327</v>
      </c>
      <c r="O5990">
        <v>119</v>
      </c>
      <c r="P5990">
        <f>_xlfn.XLOOKUP(D:D,CPI_Index!E:E,CPI_Index!B:B)</f>
        <v>224.9</v>
      </c>
      <c r="Q5990" s="11">
        <f>M5990*(CPI_Index!$B$112/Movies!P5990)</f>
        <v>40827575.378390394</v>
      </c>
    </row>
    <row r="5991" spans="1:17" hidden="1" x14ac:dyDescent="0.25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 s="3">
        <v>27000000</v>
      </c>
      <c r="M5991" s="3">
        <v>85564310</v>
      </c>
      <c r="N5991" t="s">
        <v>8987</v>
      </c>
      <c r="O5991">
        <v>89</v>
      </c>
      <c r="P5991">
        <f>_xlfn.XLOOKUP(D:D,CPI_Index!E:E,CPI_Index!B:B)</f>
        <v>224.9</v>
      </c>
      <c r="Q5991" s="11">
        <f>M5991*(CPI_Index!$B$112/Movies!P5991)</f>
        <v>115924612.08092484</v>
      </c>
    </row>
    <row r="5992" spans="1:17" hidden="1" x14ac:dyDescent="0.25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 s="3">
        <v>3000000</v>
      </c>
      <c r="M5992" s="3">
        <v>145676</v>
      </c>
      <c r="N5992" t="s">
        <v>17482</v>
      </c>
      <c r="O5992">
        <v>112</v>
      </c>
      <c r="P5992">
        <f>_xlfn.XLOOKUP(D:D,CPI_Index!E:E,CPI_Index!B:B)</f>
        <v>224.9</v>
      </c>
      <c r="Q5992" s="11">
        <f>M5992*(CPI_Index!$B$112/Movies!P5992)</f>
        <v>197365.39439750998</v>
      </c>
    </row>
    <row r="5993" spans="1:17" hidden="1" x14ac:dyDescent="0.25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 s="3">
        <v>42000000</v>
      </c>
      <c r="M5993" s="3">
        <v>90260376</v>
      </c>
      <c r="N5993" t="s">
        <v>23</v>
      </c>
      <c r="O5993">
        <v>100</v>
      </c>
      <c r="P5993">
        <f>_xlfn.XLOOKUP(D:D,CPI_Index!E:E,CPI_Index!B:B)</f>
        <v>224.9</v>
      </c>
      <c r="Q5993" s="11">
        <f>M5993*(CPI_Index!$B$112/Movies!P5993)</f>
        <v>122286956.72387727</v>
      </c>
    </row>
    <row r="5994" spans="1:17" hidden="1" x14ac:dyDescent="0.25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 s="3">
        <v>16000000</v>
      </c>
      <c r="M5994" s="3">
        <v>40492652</v>
      </c>
      <c r="N5994" t="s">
        <v>10875</v>
      </c>
      <c r="O5994">
        <v>91</v>
      </c>
      <c r="P5994">
        <f>_xlfn.XLOOKUP(D:D,CPI_Index!E:E,CPI_Index!B:B)</f>
        <v>224.9</v>
      </c>
      <c r="Q5994" s="11">
        <f>M5994*(CPI_Index!$B$112/Movies!P5994)</f>
        <v>54860431.589150727</v>
      </c>
    </row>
    <row r="5995" spans="1:17" hidden="1" x14ac:dyDescent="0.25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 s="3">
        <v>34564651</v>
      </c>
      <c r="N5995" t="s">
        <v>13884</v>
      </c>
      <c r="O5995">
        <v>107</v>
      </c>
      <c r="P5995">
        <f>_xlfn.XLOOKUP(D:D,CPI_Index!E:E,CPI_Index!B:B)</f>
        <v>224.9</v>
      </c>
      <c r="Q5995" s="11">
        <f>M5995*(CPI_Index!$B$112/Movies!P5995)</f>
        <v>46829031.390395723</v>
      </c>
    </row>
    <row r="5996" spans="1:17" hidden="1" x14ac:dyDescent="0.25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 s="3">
        <v>20000000</v>
      </c>
      <c r="M5996" s="3">
        <v>39782683</v>
      </c>
      <c r="N5996" t="s">
        <v>9109</v>
      </c>
      <c r="O5996">
        <v>109</v>
      </c>
      <c r="P5996">
        <f>_xlfn.XLOOKUP(D:D,CPI_Index!E:E,CPI_Index!B:B)</f>
        <v>224.9</v>
      </c>
      <c r="Q5996" s="11">
        <f>M5996*(CPI_Index!$B$112/Movies!P5996)</f>
        <v>53898548.288572691</v>
      </c>
    </row>
    <row r="5997" spans="1:17" hidden="1" x14ac:dyDescent="0.25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 s="3">
        <v>37000000</v>
      </c>
      <c r="M5997" s="3">
        <v>96560591</v>
      </c>
      <c r="N5997" t="s">
        <v>2026</v>
      </c>
      <c r="O5997">
        <v>114</v>
      </c>
      <c r="P5997">
        <f>_xlfn.XLOOKUP(D:D,CPI_Index!E:E,CPI_Index!B:B)</f>
        <v>224.9</v>
      </c>
      <c r="Q5997" s="11">
        <f>M5997*(CPI_Index!$B$112/Movies!P5997)</f>
        <v>130822641.51934192</v>
      </c>
    </row>
    <row r="5998" spans="1:17" hidden="1" x14ac:dyDescent="0.25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 s="3">
        <v>56000000</v>
      </c>
      <c r="M5998" s="3">
        <v>142044638</v>
      </c>
      <c r="N5998" t="s">
        <v>2026</v>
      </c>
      <c r="O5998">
        <v>118</v>
      </c>
      <c r="P5998">
        <f>_xlfn.XLOOKUP(D:D,CPI_Index!E:E,CPI_Index!B:B)</f>
        <v>224.9</v>
      </c>
      <c r="Q5998" s="11">
        <f>M5998*(CPI_Index!$B$112/Movies!P5998)</f>
        <v>192445536.67674521</v>
      </c>
    </row>
    <row r="5999" spans="1:17" hidden="1" x14ac:dyDescent="0.25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 s="3">
        <v>135000</v>
      </c>
      <c r="M5999" s="3">
        <v>424088</v>
      </c>
      <c r="N5999" t="s">
        <v>17499</v>
      </c>
      <c r="O5999">
        <v>85</v>
      </c>
      <c r="P5999">
        <f>_xlfn.XLOOKUP(D:D,CPI_Index!E:E,CPI_Index!B:B)</f>
        <v>224.9</v>
      </c>
      <c r="Q5999" s="11">
        <f>M5999*(CPI_Index!$B$112/Movies!P5999)</f>
        <v>574564.75589150726</v>
      </c>
    </row>
    <row r="6000" spans="1:17" hidden="1" x14ac:dyDescent="0.25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 s="3">
        <v>15000000</v>
      </c>
      <c r="M6000" s="3">
        <v>2042203</v>
      </c>
      <c r="N6000" t="s">
        <v>17502</v>
      </c>
      <c r="O6000">
        <v>119</v>
      </c>
      <c r="P6000">
        <f>_xlfn.XLOOKUP(D:D,CPI_Index!E:E,CPI_Index!B:B)</f>
        <v>224.9</v>
      </c>
      <c r="Q6000" s="11">
        <f>M6000*(CPI_Index!$B$112/Movies!P6000)</f>
        <v>2766826.3855046686</v>
      </c>
    </row>
    <row r="6001" spans="1:17" hidden="1" x14ac:dyDescent="0.25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 s="3">
        <v>6985158</v>
      </c>
      <c r="N6001" t="s">
        <v>17505</v>
      </c>
      <c r="O6001">
        <v>92</v>
      </c>
      <c r="P6001">
        <f>_xlfn.XLOOKUP(D:D,CPI_Index!E:E,CPI_Index!B:B)</f>
        <v>224.9</v>
      </c>
      <c r="Q6001" s="11">
        <f>M6001*(CPI_Index!$B$112/Movies!P6001)</f>
        <v>9463662.2614495326</v>
      </c>
    </row>
    <row r="6002" spans="1:17" hidden="1" x14ac:dyDescent="0.25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 s="3">
        <v>40000000</v>
      </c>
      <c r="M6002" s="3">
        <v>55247881</v>
      </c>
      <c r="N6002" t="s">
        <v>23</v>
      </c>
      <c r="O6002">
        <v>129</v>
      </c>
      <c r="P6002">
        <f>_xlfn.XLOOKUP(D:D,CPI_Index!E:E,CPI_Index!B:B)</f>
        <v>224.9</v>
      </c>
      <c r="Q6002" s="11">
        <f>M6002*(CPI_Index!$B$112/Movies!P6002)</f>
        <v>74851175.369942188</v>
      </c>
    </row>
    <row r="6003" spans="1:17" hidden="1" x14ac:dyDescent="0.25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 s="3">
        <v>75000000</v>
      </c>
      <c r="M6003" s="3">
        <v>342695435</v>
      </c>
      <c r="N6003" t="s">
        <v>9109</v>
      </c>
      <c r="O6003">
        <v>87</v>
      </c>
      <c r="P6003">
        <f>_xlfn.XLOOKUP(D:D,CPI_Index!E:E,CPI_Index!B:B)</f>
        <v>224.9</v>
      </c>
      <c r="Q6003" s="11">
        <f>M6003*(CPI_Index!$B$112/Movies!P6003)</f>
        <v>464292125.58692747</v>
      </c>
    </row>
    <row r="6004" spans="1:17" hidden="1" x14ac:dyDescent="0.25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 s="3">
        <v>1389920</v>
      </c>
      <c r="N6004" t="s">
        <v>17513</v>
      </c>
      <c r="O6004">
        <v>122</v>
      </c>
      <c r="P6004">
        <f>_xlfn.XLOOKUP(D:D,CPI_Index!E:E,CPI_Index!B:B)</f>
        <v>224.9</v>
      </c>
      <c r="Q6004" s="11">
        <f>M6004*(CPI_Index!$B$112/Movies!P6004)</f>
        <v>1883097.4833259224</v>
      </c>
    </row>
    <row r="6005" spans="1:17" hidden="1" x14ac:dyDescent="0.25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 s="3">
        <v>5000000</v>
      </c>
      <c r="M6005" s="3">
        <v>25804448</v>
      </c>
      <c r="N6005" t="s">
        <v>17516</v>
      </c>
      <c r="O6005">
        <v>90</v>
      </c>
      <c r="P6005">
        <f>_xlfn.XLOOKUP(D:D,CPI_Index!E:E,CPI_Index!B:B)</f>
        <v>224.9</v>
      </c>
      <c r="Q6005" s="11">
        <f>M6005*(CPI_Index!$B$112/Movies!P6005)</f>
        <v>34960494.911516227</v>
      </c>
    </row>
    <row r="6006" spans="1:17" hidden="1" x14ac:dyDescent="0.25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 s="3">
        <v>1192003</v>
      </c>
      <c r="N6006" t="s">
        <v>17521</v>
      </c>
      <c r="O6006">
        <v>97</v>
      </c>
      <c r="P6006">
        <f>_xlfn.XLOOKUP(D:D,CPI_Index!E:E,CPI_Index!B:B)</f>
        <v>224.9</v>
      </c>
      <c r="Q6006" s="11">
        <f>M6006*(CPI_Index!$B$112/Movies!P6006)</f>
        <v>1614954.7092040905</v>
      </c>
    </row>
    <row r="6007" spans="1:17" hidden="1" x14ac:dyDescent="0.25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 s="3">
        <v>4396975</v>
      </c>
      <c r="N6007" t="s">
        <v>6564</v>
      </c>
      <c r="O6007">
        <v>110</v>
      </c>
      <c r="P6007">
        <f>_xlfn.XLOOKUP(D:D,CPI_Index!E:E,CPI_Index!B:B)</f>
        <v>224.9</v>
      </c>
      <c r="Q6007" s="11">
        <f>M6007*(CPI_Index!$B$112/Movies!P6007)</f>
        <v>5957128.8683859482</v>
      </c>
    </row>
    <row r="6008" spans="1:17" hidden="1" x14ac:dyDescent="0.25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 s="3">
        <v>30000000</v>
      </c>
      <c r="M6008" s="3">
        <v>108609310</v>
      </c>
      <c r="N6008" t="s">
        <v>61</v>
      </c>
      <c r="O6008">
        <v>108</v>
      </c>
      <c r="P6008">
        <f>_xlfn.XLOOKUP(D:D,CPI_Index!E:E,CPI_Index!B:B)</f>
        <v>224.9</v>
      </c>
      <c r="Q6008" s="11">
        <f>M6008*(CPI_Index!$B$112/Movies!P6008)</f>
        <v>147146539.60426855</v>
      </c>
    </row>
    <row r="6009" spans="1:17" hidden="1" x14ac:dyDescent="0.25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 s="3">
        <v>41000000</v>
      </c>
      <c r="M6009" s="3">
        <v>8179416</v>
      </c>
      <c r="N6009" t="s">
        <v>9109</v>
      </c>
      <c r="O6009">
        <v>100</v>
      </c>
      <c r="P6009">
        <f>_xlfn.XLOOKUP(D:D,CPI_Index!E:E,CPI_Index!B:B)</f>
        <v>224.9</v>
      </c>
      <c r="Q6009" s="11">
        <f>M6009*(CPI_Index!$B$112/Movies!P6009)</f>
        <v>11081672.099599821</v>
      </c>
    </row>
    <row r="6010" spans="1:17" hidden="1" x14ac:dyDescent="0.25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 s="3">
        <v>18962444</v>
      </c>
      <c r="N6010" t="s">
        <v>16209</v>
      </c>
      <c r="O6010">
        <v>96</v>
      </c>
      <c r="P6010">
        <f>_xlfn.XLOOKUP(D:D,CPI_Index!E:E,CPI_Index!B:B)</f>
        <v>224.9</v>
      </c>
      <c r="Q6010" s="11">
        <f>M6010*(CPI_Index!$B$112/Movies!P6010)</f>
        <v>25690781.177412182</v>
      </c>
    </row>
    <row r="6011" spans="1:17" hidden="1" x14ac:dyDescent="0.25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 s="3">
        <v>25000000</v>
      </c>
      <c r="M6011" s="3">
        <v>11168712</v>
      </c>
      <c r="N6011" t="s">
        <v>10875</v>
      </c>
      <c r="O6011">
        <v>110</v>
      </c>
      <c r="P6011">
        <f>_xlfn.XLOOKUP(D:D,CPI_Index!E:E,CPI_Index!B:B)</f>
        <v>224.9</v>
      </c>
      <c r="Q6011" s="11">
        <f>M6011*(CPI_Index!$B$112/Movies!P6011)</f>
        <v>15131643.158737214</v>
      </c>
    </row>
    <row r="6012" spans="1:17" hidden="1" x14ac:dyDescent="0.25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 s="3">
        <v>4000000</v>
      </c>
      <c r="M6012" s="3">
        <v>1874460</v>
      </c>
      <c r="N6012" t="s">
        <v>17537</v>
      </c>
      <c r="O6012">
        <v>88</v>
      </c>
      <c r="P6012">
        <f>_xlfn.XLOOKUP(D:D,CPI_Index!E:E,CPI_Index!B:B)</f>
        <v>224.9</v>
      </c>
      <c r="Q6012" s="11">
        <f>M6012*(CPI_Index!$B$112/Movies!P6012)</f>
        <v>2539564.0818141392</v>
      </c>
    </row>
    <row r="6013" spans="1:17" hidden="1" x14ac:dyDescent="0.25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 s="3">
        <v>35000000</v>
      </c>
      <c r="M6013" s="3">
        <v>10117966</v>
      </c>
      <c r="N6013" t="s">
        <v>14971</v>
      </c>
      <c r="O6013">
        <v>91</v>
      </c>
      <c r="P6013">
        <f>_xlfn.XLOOKUP(D:D,CPI_Index!E:E,CPI_Index!B:B)</f>
        <v>224.9</v>
      </c>
      <c r="Q6013" s="11">
        <f>M6013*(CPI_Index!$B$112/Movies!P6013)</f>
        <v>13708066.875055579</v>
      </c>
    </row>
    <row r="6014" spans="1:17" hidden="1" x14ac:dyDescent="0.25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 s="3">
        <v>30000000</v>
      </c>
      <c r="M6014" s="3">
        <v>3338690</v>
      </c>
      <c r="N6014" t="s">
        <v>15304</v>
      </c>
      <c r="O6014">
        <v>129</v>
      </c>
      <c r="P6014">
        <f>_xlfn.XLOOKUP(D:D,CPI_Index!E:E,CPI_Index!B:B)</f>
        <v>224.9</v>
      </c>
      <c r="Q6014" s="11">
        <f>M6014*(CPI_Index!$B$112/Movies!P6014)</f>
        <v>4523338.5638061352</v>
      </c>
    </row>
    <row r="6015" spans="1:17" hidden="1" x14ac:dyDescent="0.25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 s="3">
        <v>22000000</v>
      </c>
      <c r="M6015" s="3">
        <v>61487846</v>
      </c>
      <c r="N6015" t="s">
        <v>15696</v>
      </c>
      <c r="O6015">
        <v>91</v>
      </c>
      <c r="P6015">
        <f>_xlfn.XLOOKUP(D:D,CPI_Index!E:E,CPI_Index!B:B)</f>
        <v>224.9</v>
      </c>
      <c r="Q6015" s="11">
        <f>M6015*(CPI_Index!$B$112/Movies!P6015)</f>
        <v>83305231.997332141</v>
      </c>
    </row>
    <row r="6016" spans="1:17" hidden="1" x14ac:dyDescent="0.25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 s="3">
        <v>28000000</v>
      </c>
      <c r="M6016" s="3">
        <v>40662632</v>
      </c>
      <c r="N6016" t="s">
        <v>31</v>
      </c>
      <c r="O6016">
        <v>83</v>
      </c>
      <c r="P6016">
        <f>_xlfn.XLOOKUP(D:D,CPI_Index!E:E,CPI_Index!B:B)</f>
        <v>224.9</v>
      </c>
      <c r="Q6016" s="11">
        <f>M6016*(CPI_Index!$B$112/Movies!P6016)</f>
        <v>55090724.634948857</v>
      </c>
    </row>
    <row r="6017" spans="1:17" hidden="1" x14ac:dyDescent="0.25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 s="3">
        <v>13000000</v>
      </c>
      <c r="M6017" s="3">
        <v>115890699</v>
      </c>
      <c r="N6017" t="s">
        <v>17552</v>
      </c>
      <c r="O6017">
        <v>105</v>
      </c>
      <c r="P6017">
        <f>_xlfn.XLOOKUP(D:D,CPI_Index!E:E,CPI_Index!B:B)</f>
        <v>224.9</v>
      </c>
      <c r="Q6017" s="11">
        <f>M6017*(CPI_Index!$B$112/Movies!P6017)</f>
        <v>157011542.84259668</v>
      </c>
    </row>
    <row r="6018" spans="1:17" hidden="1" x14ac:dyDescent="0.25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 s="3">
        <v>125000</v>
      </c>
      <c r="M6018" s="3">
        <v>3242802</v>
      </c>
      <c r="N6018" t="s">
        <v>17555</v>
      </c>
      <c r="O6018">
        <v>90</v>
      </c>
      <c r="P6018">
        <f>_xlfn.XLOOKUP(D:D,CPI_Index!E:E,CPI_Index!B:B)</f>
        <v>224.9</v>
      </c>
      <c r="Q6018" s="11">
        <f>M6018*(CPI_Index!$B$112/Movies!P6018)</f>
        <v>4393427.1649622051</v>
      </c>
    </row>
    <row r="6019" spans="1:17" hidden="1" x14ac:dyDescent="0.25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 s="3">
        <v>55000000</v>
      </c>
      <c r="M6019" s="3">
        <v>187361754</v>
      </c>
      <c r="N6019" t="s">
        <v>180</v>
      </c>
      <c r="O6019">
        <v>94</v>
      </c>
      <c r="P6019">
        <f>_xlfn.XLOOKUP(D:D,CPI_Index!E:E,CPI_Index!B:B)</f>
        <v>224.9</v>
      </c>
      <c r="Q6019" s="11">
        <f>M6019*(CPI_Index!$B$112/Movies!P6019)</f>
        <v>253842269.64784345</v>
      </c>
    </row>
    <row r="6020" spans="1:17" hidden="1" x14ac:dyDescent="0.25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 s="3">
        <v>1271319</v>
      </c>
      <c r="N6020" t="s">
        <v>17257</v>
      </c>
      <c r="O6020">
        <v>105</v>
      </c>
      <c r="P6020">
        <f>_xlfn.XLOOKUP(D:D,CPI_Index!E:E,CPI_Index!B:B)</f>
        <v>224.9</v>
      </c>
      <c r="Q6020" s="11">
        <f>M6020*(CPI_Index!$B$112/Movies!P6020)</f>
        <v>1722413.9586482879</v>
      </c>
    </row>
    <row r="6021" spans="1:17" hidden="1" x14ac:dyDescent="0.25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 s="3">
        <v>4965950</v>
      </c>
      <c r="N6021" t="s">
        <v>17562</v>
      </c>
      <c r="O6021">
        <v>116</v>
      </c>
      <c r="P6021">
        <f>_xlfn.XLOOKUP(D:D,CPI_Index!E:E,CPI_Index!B:B)</f>
        <v>224.9</v>
      </c>
      <c r="Q6021" s="11">
        <f>M6021*(CPI_Index!$B$112/Movies!P6021)</f>
        <v>6727990.0622498877</v>
      </c>
    </row>
    <row r="6022" spans="1:17" hidden="1" x14ac:dyDescent="0.25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 s="3">
        <v>1378947</v>
      </c>
      <c r="N6022" t="s">
        <v>13593</v>
      </c>
      <c r="O6022">
        <v>95</v>
      </c>
      <c r="P6022">
        <f>_xlfn.XLOOKUP(D:D,CPI_Index!E:E,CPI_Index!B:B)</f>
        <v>224.9</v>
      </c>
      <c r="Q6022" s="11">
        <f>M6022*(CPI_Index!$B$112/Movies!P6022)</f>
        <v>1868230.9955535792</v>
      </c>
    </row>
    <row r="6023" spans="1:17" hidden="1" x14ac:dyDescent="0.25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 s="3">
        <v>3424648</v>
      </c>
      <c r="N6023" t="s">
        <v>17569</v>
      </c>
      <c r="O6023">
        <v>109</v>
      </c>
      <c r="P6023">
        <f>_xlfn.XLOOKUP(D:D,CPI_Index!E:E,CPI_Index!B:B)</f>
        <v>224.9</v>
      </c>
      <c r="Q6023" s="11">
        <f>M6023*(CPI_Index!$B$112/Movies!P6023)</f>
        <v>4639796.5566918626</v>
      </c>
    </row>
    <row r="6024" spans="1:17" hidden="1" x14ac:dyDescent="0.25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 s="3">
        <v>2000000</v>
      </c>
      <c r="M6024" s="3">
        <v>35185884</v>
      </c>
      <c r="N6024" t="s">
        <v>2100</v>
      </c>
      <c r="O6024">
        <v>129</v>
      </c>
      <c r="P6024">
        <f>_xlfn.XLOOKUP(D:D,CPI_Index!E:E,CPI_Index!B:B)</f>
        <v>224.9</v>
      </c>
      <c r="Q6024" s="11">
        <f>M6024*(CPI_Index!$B$112/Movies!P6024)</f>
        <v>47670692.995998219</v>
      </c>
    </row>
    <row r="6025" spans="1:17" hidden="1" x14ac:dyDescent="0.25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 s="3">
        <v>94000000</v>
      </c>
      <c r="M6025" s="3">
        <v>2855644</v>
      </c>
      <c r="N6025" t="s">
        <v>13728</v>
      </c>
      <c r="O6025">
        <v>146</v>
      </c>
      <c r="P6025">
        <f>_xlfn.XLOOKUP(D:D,CPI_Index!E:E,CPI_Index!B:B)</f>
        <v>224.9</v>
      </c>
      <c r="Q6025" s="11">
        <f>M6025*(CPI_Index!$B$112/Movies!P6025)</f>
        <v>3868896.072921298</v>
      </c>
    </row>
    <row r="6026" spans="1:17" hidden="1" x14ac:dyDescent="0.25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 s="3">
        <v>5000000</v>
      </c>
      <c r="M6026" s="3">
        <v>26236153</v>
      </c>
      <c r="N6026" t="s">
        <v>8987</v>
      </c>
      <c r="O6026">
        <v>86</v>
      </c>
      <c r="P6026">
        <f>_xlfn.XLOOKUP(D:D,CPI_Index!E:E,CPI_Index!B:B)</f>
        <v>224.9</v>
      </c>
      <c r="Q6026" s="11">
        <f>M6026*(CPI_Index!$B$112/Movies!P6026)</f>
        <v>35545379.364606485</v>
      </c>
    </row>
    <row r="6027" spans="1:17" hidden="1" x14ac:dyDescent="0.25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 s="3">
        <v>30000000</v>
      </c>
      <c r="M6027" s="3">
        <v>15395087</v>
      </c>
      <c r="N6027" t="s">
        <v>31</v>
      </c>
      <c r="O6027">
        <v>130</v>
      </c>
      <c r="P6027">
        <f>_xlfn.XLOOKUP(D:D,CPI_Index!E:E,CPI_Index!B:B)</f>
        <v>224.9</v>
      </c>
      <c r="Q6027" s="11">
        <f>M6027*(CPI_Index!$B$112/Movies!P6027)</f>
        <v>20857638.990217872</v>
      </c>
    </row>
    <row r="6028" spans="1:17" hidden="1" x14ac:dyDescent="0.25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 s="3">
        <v>63000000</v>
      </c>
      <c r="M6028" s="3">
        <v>183954145</v>
      </c>
      <c r="N6028" t="s">
        <v>61</v>
      </c>
      <c r="O6028">
        <v>95</v>
      </c>
      <c r="P6028">
        <f>_xlfn.XLOOKUP(D:D,CPI_Index!E:E,CPI_Index!B:B)</f>
        <v>224.9</v>
      </c>
      <c r="Q6028" s="11">
        <f>M6028*(CPI_Index!$B$112/Movies!P6028)</f>
        <v>249225557.94353044</v>
      </c>
    </row>
    <row r="6029" spans="1:17" hidden="1" x14ac:dyDescent="0.25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 s="3">
        <v>20000000</v>
      </c>
      <c r="M6029" s="3">
        <v>4627375</v>
      </c>
      <c r="N6029" t="s">
        <v>17585</v>
      </c>
      <c r="O6029">
        <v>97</v>
      </c>
      <c r="P6029">
        <f>_xlfn.XLOOKUP(D:D,CPI_Index!E:E,CPI_Index!B:B)</f>
        <v>224.9</v>
      </c>
      <c r="Q6029" s="11">
        <f>M6029*(CPI_Index!$B$112/Movies!P6029)</f>
        <v>6269280.4024010664</v>
      </c>
    </row>
    <row r="6030" spans="1:17" hidden="1" x14ac:dyDescent="0.25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 s="3">
        <v>2435325</v>
      </c>
      <c r="N6030" t="s">
        <v>17587</v>
      </c>
      <c r="O6030">
        <v>123</v>
      </c>
      <c r="P6030">
        <f>_xlfn.XLOOKUP(D:D,CPI_Index!E:E,CPI_Index!B:B)</f>
        <v>224.9</v>
      </c>
      <c r="Q6030" s="11">
        <f>M6030*(CPI_Index!$B$112/Movies!P6030)</f>
        <v>3299437.6500666961</v>
      </c>
    </row>
    <row r="6031" spans="1:17" hidden="1" x14ac:dyDescent="0.25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 s="3">
        <v>3822241</v>
      </c>
      <c r="N6031" t="s">
        <v>17591</v>
      </c>
      <c r="O6031">
        <v>99</v>
      </c>
      <c r="P6031">
        <f>_xlfn.XLOOKUP(D:D,CPI_Index!E:E,CPI_Index!B:B)</f>
        <v>224.9</v>
      </c>
      <c r="Q6031" s="11">
        <f>M6031*(CPI_Index!$B$112/Movies!P6031)</f>
        <v>5178465.2409959976</v>
      </c>
    </row>
    <row r="6032" spans="1:17" hidden="1" x14ac:dyDescent="0.25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 s="3">
        <v>2037</v>
      </c>
      <c r="N6032" t="s">
        <v>17596</v>
      </c>
      <c r="O6032">
        <v>92</v>
      </c>
      <c r="P6032">
        <f>_xlfn.XLOOKUP(D:D,CPI_Index!E:E,CPI_Index!B:B)</f>
        <v>224.9</v>
      </c>
      <c r="Q6032" s="11">
        <f>M6032*(CPI_Index!$B$112/Movies!P6032)</f>
        <v>2759.7772343263669</v>
      </c>
    </row>
    <row r="6033" spans="1:17" hidden="1" x14ac:dyDescent="0.25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 s="3">
        <v>135000000</v>
      </c>
      <c r="M6033" s="3">
        <v>159197038</v>
      </c>
      <c r="N6033" t="s">
        <v>23</v>
      </c>
      <c r="O6033">
        <v>100</v>
      </c>
      <c r="P6033">
        <f>_xlfn.XLOOKUP(D:D,CPI_Index!E:E,CPI_Index!B:B)</f>
        <v>224.9</v>
      </c>
      <c r="Q6033" s="11">
        <f>M6033*(CPI_Index!$B$112/Movies!P6033)</f>
        <v>215684026.13872829</v>
      </c>
    </row>
    <row r="6034" spans="1:17" hidden="1" x14ac:dyDescent="0.25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  <c r="P6034">
        <f>_xlfn.XLOOKUP(D:D,CPI_Index!E:E,CPI_Index!B:B)</f>
        <v>224.9</v>
      </c>
      <c r="Q6034" s="11">
        <f>M6034*(CPI_Index!$B$112/Movies!P6034)</f>
        <v>0</v>
      </c>
    </row>
    <row r="6035" spans="1:17" hidden="1" x14ac:dyDescent="0.25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 s="3">
        <v>21000000</v>
      </c>
      <c r="M6035" s="3">
        <v>7294800</v>
      </c>
      <c r="N6035" t="s">
        <v>10082</v>
      </c>
      <c r="O6035">
        <v>91</v>
      </c>
      <c r="P6035">
        <f>_xlfn.XLOOKUP(D:D,CPI_Index!E:E,CPI_Index!B:B)</f>
        <v>224.9</v>
      </c>
      <c r="Q6035" s="11">
        <f>M6035*(CPI_Index!$B$112/Movies!P6035)</f>
        <v>9883172.787905734</v>
      </c>
    </row>
    <row r="6036" spans="1:17" hidden="1" x14ac:dyDescent="0.25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 s="3">
        <v>3102666</v>
      </c>
      <c r="N6036" t="s">
        <v>17611</v>
      </c>
      <c r="O6036">
        <v>105</v>
      </c>
      <c r="P6036">
        <f>_xlfn.XLOOKUP(D:D,CPI_Index!E:E,CPI_Index!B:B)</f>
        <v>224.9</v>
      </c>
      <c r="Q6036" s="11">
        <f>M6036*(CPI_Index!$B$112/Movies!P6036)</f>
        <v>4203567.497554468</v>
      </c>
    </row>
    <row r="6037" spans="1:17" hidden="1" x14ac:dyDescent="0.25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 s="3">
        <v>1742215</v>
      </c>
      <c r="N6037" t="s">
        <v>15775</v>
      </c>
      <c r="O6037">
        <v>129</v>
      </c>
      <c r="P6037">
        <f>_xlfn.XLOOKUP(D:D,CPI_Index!E:E,CPI_Index!B:B)</f>
        <v>224.9</v>
      </c>
      <c r="Q6037" s="11">
        <f>M6037*(CPI_Index!$B$112/Movies!P6037)</f>
        <v>2360395.333481547</v>
      </c>
    </row>
    <row r="6038" spans="1:17" hidden="1" x14ac:dyDescent="0.25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 s="3">
        <v>11789613</v>
      </c>
      <c r="N6038" t="s">
        <v>9439</v>
      </c>
      <c r="O6038">
        <v>106</v>
      </c>
      <c r="P6038">
        <f>_xlfn.XLOOKUP(D:D,CPI_Index!E:E,CPI_Index!B:B)</f>
        <v>224.9</v>
      </c>
      <c r="Q6038" s="11">
        <f>M6038*(CPI_Index!$B$112/Movies!P6038)</f>
        <v>15972854.962650064</v>
      </c>
    </row>
    <row r="6039" spans="1:17" hidden="1" x14ac:dyDescent="0.25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 s="3">
        <v>10920000</v>
      </c>
      <c r="M6039" s="3">
        <v>11219667</v>
      </c>
      <c r="N6039" t="s">
        <v>17314</v>
      </c>
      <c r="O6039">
        <v>159</v>
      </c>
      <c r="P6039">
        <f>_xlfn.XLOOKUP(D:D,CPI_Index!E:E,CPI_Index!B:B)</f>
        <v>224.9</v>
      </c>
      <c r="Q6039" s="11">
        <f>M6039*(CPI_Index!$B$112/Movies!P6039)</f>
        <v>15200678.234326366</v>
      </c>
    </row>
    <row r="6040" spans="1:17" hidden="1" x14ac:dyDescent="0.25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 s="3">
        <v>32000000</v>
      </c>
      <c r="M6040" s="3">
        <v>82686066</v>
      </c>
      <c r="N6040" t="s">
        <v>8625</v>
      </c>
      <c r="O6040">
        <v>107</v>
      </c>
      <c r="P6040">
        <f>_xlfn.XLOOKUP(D:D,CPI_Index!E:E,CPI_Index!B:B)</f>
        <v>224.9</v>
      </c>
      <c r="Q6040" s="11">
        <f>M6040*(CPI_Index!$B$112/Movies!P6040)</f>
        <v>112025096.97732325</v>
      </c>
    </row>
    <row r="6041" spans="1:17" hidden="1" x14ac:dyDescent="0.25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 s="3">
        <v>676111</v>
      </c>
      <c r="N6041" t="s">
        <v>15931</v>
      </c>
      <c r="O6041">
        <v>92</v>
      </c>
      <c r="P6041">
        <f>_xlfn.XLOOKUP(D:D,CPI_Index!E:E,CPI_Index!B:B)</f>
        <v>224.9</v>
      </c>
      <c r="Q6041" s="11">
        <f>M6041*(CPI_Index!$B$112/Movies!P6041)</f>
        <v>916011.65718096925</v>
      </c>
    </row>
    <row r="6042" spans="1:17" hidden="1" x14ac:dyDescent="0.25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 s="3">
        <v>2099472</v>
      </c>
      <c r="N6042" t="s">
        <v>17627</v>
      </c>
      <c r="O6042">
        <v>157</v>
      </c>
      <c r="P6042">
        <f>_xlfn.XLOOKUP(D:D,CPI_Index!E:E,CPI_Index!B:B)</f>
        <v>224.9</v>
      </c>
      <c r="Q6042" s="11">
        <f>M6042*(CPI_Index!$B$112/Movies!P6042)</f>
        <v>2844415.8221431742</v>
      </c>
    </row>
    <row r="6043" spans="1:17" hidden="1" x14ac:dyDescent="0.25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 s="3">
        <v>70000000</v>
      </c>
      <c r="M6043" s="3">
        <v>69721966</v>
      </c>
      <c r="N6043" t="s">
        <v>61</v>
      </c>
      <c r="O6043">
        <v>111</v>
      </c>
      <c r="P6043">
        <f>_xlfn.XLOOKUP(D:D,CPI_Index!E:E,CPI_Index!B:B)</f>
        <v>224.9</v>
      </c>
      <c r="Q6043" s="11">
        <f>M6043*(CPI_Index!$B$112/Movies!P6043)</f>
        <v>94461018.409070686</v>
      </c>
    </row>
    <row r="6044" spans="1:17" hidden="1" x14ac:dyDescent="0.25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 s="3">
        <v>37000000</v>
      </c>
      <c r="M6044" s="3">
        <v>95943453</v>
      </c>
      <c r="N6044" t="s">
        <v>11128</v>
      </c>
      <c r="O6044">
        <v>113</v>
      </c>
      <c r="P6044">
        <f>_xlfn.XLOOKUP(D:D,CPI_Index!E:E,CPI_Index!B:B)</f>
        <v>224.9</v>
      </c>
      <c r="Q6044" s="11">
        <f>M6044*(CPI_Index!$B$112/Movies!P6044)</f>
        <v>129986527.91951977</v>
      </c>
    </row>
    <row r="6045" spans="1:17" hidden="1" x14ac:dyDescent="0.25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 s="3">
        <v>220000000</v>
      </c>
      <c r="M6045" s="3">
        <v>1518815515</v>
      </c>
      <c r="N6045" t="s">
        <v>17632</v>
      </c>
      <c r="O6045">
        <v>143</v>
      </c>
      <c r="P6045">
        <f>_xlfn.XLOOKUP(D:D,CPI_Index!E:E,CPI_Index!B:B)</f>
        <v>229.6</v>
      </c>
      <c r="Q6045" s="11">
        <f>M6045*(CPI_Index!$B$112/Movies!P6045)</f>
        <v>2015605781.4481707</v>
      </c>
    </row>
    <row r="6046" spans="1:17" hidden="1" x14ac:dyDescent="0.25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 s="3">
        <v>100000000</v>
      </c>
      <c r="M6046" s="3">
        <v>426074373</v>
      </c>
      <c r="N6046" t="s">
        <v>13868</v>
      </c>
      <c r="O6046">
        <v>165</v>
      </c>
      <c r="P6046">
        <f>_xlfn.XLOOKUP(D:D,CPI_Index!E:E,CPI_Index!B:B)</f>
        <v>229.6</v>
      </c>
      <c r="Q6046" s="11">
        <f>M6046*(CPI_Index!$B$112/Movies!P6046)</f>
        <v>565439292.04311848</v>
      </c>
    </row>
    <row r="6047" spans="1:17" hidden="1" x14ac:dyDescent="0.25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 s="3">
        <v>180000000</v>
      </c>
      <c r="M6047" s="3">
        <v>1017003568</v>
      </c>
      <c r="N6047" t="s">
        <v>118</v>
      </c>
      <c r="O6047">
        <v>169</v>
      </c>
      <c r="P6047">
        <f>_xlfn.XLOOKUP(D:D,CPI_Index!E:E,CPI_Index!B:B)</f>
        <v>229.6</v>
      </c>
      <c r="Q6047" s="11">
        <f>M6047*(CPI_Index!$B$112/Movies!P6047)</f>
        <v>1349655867.4634144</v>
      </c>
    </row>
    <row r="6048" spans="1:17" hidden="1" x14ac:dyDescent="0.25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 s="3">
        <v>78000000</v>
      </c>
      <c r="M6048" s="3">
        <v>694394724</v>
      </c>
      <c r="N6048" t="s">
        <v>14702</v>
      </c>
      <c r="O6048">
        <v>142</v>
      </c>
      <c r="P6048">
        <f>_xlfn.XLOOKUP(D:D,CPI_Index!E:E,CPI_Index!B:B)</f>
        <v>229.6</v>
      </c>
      <c r="Q6048" s="11">
        <f>M6048*(CPI_Index!$B$112/Movies!P6048)</f>
        <v>921524705.5871079</v>
      </c>
    </row>
    <row r="6049" spans="1:17" hidden="1" x14ac:dyDescent="0.25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 s="3">
        <v>250000000</v>
      </c>
      <c r="M6049" s="3">
        <v>1081142612</v>
      </c>
      <c r="N6049" t="s">
        <v>23</v>
      </c>
      <c r="O6049">
        <v>164</v>
      </c>
      <c r="P6049">
        <f>_xlfn.XLOOKUP(D:D,CPI_Index!E:E,CPI_Index!B:B)</f>
        <v>229.6</v>
      </c>
      <c r="Q6049" s="11">
        <f>M6049*(CPI_Index!$B$112/Movies!P6049)</f>
        <v>1434774189.3571427</v>
      </c>
    </row>
    <row r="6050" spans="1:17" hidden="1" x14ac:dyDescent="0.25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 s="3">
        <v>17000000</v>
      </c>
      <c r="M6050" s="3">
        <v>115350426</v>
      </c>
      <c r="N6050" t="s">
        <v>17645</v>
      </c>
      <c r="O6050">
        <v>112</v>
      </c>
      <c r="P6050">
        <f>_xlfn.XLOOKUP(D:D,CPI_Index!E:E,CPI_Index!B:B)</f>
        <v>229.6</v>
      </c>
      <c r="Q6050" s="11">
        <f>M6050*(CPI_Index!$B$112/Movies!P6050)</f>
        <v>153080465.16637629</v>
      </c>
    </row>
    <row r="6051" spans="1:17" hidden="1" x14ac:dyDescent="0.25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 s="3">
        <v>35000000</v>
      </c>
      <c r="M6051" s="3">
        <v>88215156</v>
      </c>
      <c r="N6051" t="s">
        <v>15188</v>
      </c>
      <c r="O6051">
        <v>134</v>
      </c>
      <c r="P6051">
        <f>_xlfn.XLOOKUP(D:D,CPI_Index!E:E,CPI_Index!B:B)</f>
        <v>229.6</v>
      </c>
      <c r="Q6051" s="11">
        <f>M6051*(CPI_Index!$B$112/Movies!P6051)</f>
        <v>117069503.62891985</v>
      </c>
    </row>
    <row r="6052" spans="1:17" hidden="1" x14ac:dyDescent="0.25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 s="3">
        <v>3800000</v>
      </c>
      <c r="M6052" s="3">
        <v>15843274</v>
      </c>
      <c r="N6052" t="s">
        <v>17651</v>
      </c>
      <c r="O6052">
        <v>115</v>
      </c>
      <c r="P6052">
        <f>_xlfn.XLOOKUP(D:D,CPI_Index!E:E,CPI_Index!B:B)</f>
        <v>229.6</v>
      </c>
      <c r="Q6052" s="11">
        <f>M6052*(CPI_Index!$B$112/Movies!P6052)</f>
        <v>21025459.8771777</v>
      </c>
    </row>
    <row r="6053" spans="1:17" hidden="1" x14ac:dyDescent="0.25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 s="3">
        <v>130000000</v>
      </c>
      <c r="M6053" s="3">
        <v>403354469</v>
      </c>
      <c r="N6053" t="s">
        <v>180</v>
      </c>
      <c r="O6053">
        <v>124</v>
      </c>
      <c r="P6053">
        <f>_xlfn.XLOOKUP(D:D,CPI_Index!E:E,CPI_Index!B:B)</f>
        <v>229.6</v>
      </c>
      <c r="Q6053" s="11">
        <f>M6053*(CPI_Index!$B$112/Movies!P6053)</f>
        <v>535287921.18597555</v>
      </c>
    </row>
    <row r="6054" spans="1:17" hidden="1" x14ac:dyDescent="0.25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 s="3">
        <v>16000000</v>
      </c>
      <c r="M6054" s="3">
        <v>68264022</v>
      </c>
      <c r="N6054" t="s">
        <v>15448</v>
      </c>
      <c r="O6054">
        <v>94</v>
      </c>
      <c r="P6054">
        <f>_xlfn.XLOOKUP(D:D,CPI_Index!E:E,CPI_Index!B:B)</f>
        <v>229.6</v>
      </c>
      <c r="Q6054" s="11">
        <f>M6054*(CPI_Index!$B$112/Movies!P6054)</f>
        <v>90592541.39111498</v>
      </c>
    </row>
    <row r="6055" spans="1:17" hidden="1" x14ac:dyDescent="0.25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 s="3">
        <v>45000000</v>
      </c>
      <c r="M6055" s="3">
        <v>198087212</v>
      </c>
      <c r="N6055" t="s">
        <v>17659</v>
      </c>
      <c r="O6055">
        <v>114</v>
      </c>
      <c r="P6055">
        <f>_xlfn.XLOOKUP(D:D,CPI_Index!E:E,CPI_Index!B:B)</f>
        <v>229.6</v>
      </c>
      <c r="Q6055" s="11">
        <f>M6055*(CPI_Index!$B$112/Movies!P6055)</f>
        <v>262879675.50696862</v>
      </c>
    </row>
    <row r="6056" spans="1:17" hidden="1" x14ac:dyDescent="0.25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 s="3">
        <v>44500000</v>
      </c>
      <c r="M6056" s="3">
        <v>232325503</v>
      </c>
      <c r="N6056" t="s">
        <v>23</v>
      </c>
      <c r="O6056">
        <v>120</v>
      </c>
      <c r="P6056">
        <f>_xlfn.XLOOKUP(D:D,CPI_Index!E:E,CPI_Index!B:B)</f>
        <v>229.6</v>
      </c>
      <c r="Q6056" s="11">
        <f>M6056*(CPI_Index!$B$112/Movies!P6056)</f>
        <v>308316989.39067942</v>
      </c>
    </row>
    <row r="6057" spans="1:17" hidden="1" x14ac:dyDescent="0.25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 s="3">
        <v>120000000</v>
      </c>
      <c r="M6057" s="3">
        <v>829747654</v>
      </c>
      <c r="N6057" t="s">
        <v>10082</v>
      </c>
      <c r="O6057">
        <v>115</v>
      </c>
      <c r="P6057">
        <f>_xlfn.XLOOKUP(D:D,CPI_Index!E:E,CPI_Index!B:B)</f>
        <v>229.6</v>
      </c>
      <c r="Q6057" s="11">
        <f>M6057*(CPI_Index!$B$112/Movies!P6057)</f>
        <v>1101150305.6350174</v>
      </c>
    </row>
    <row r="6058" spans="1:17" hidden="1" x14ac:dyDescent="0.25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 s="3">
        <v>60000000</v>
      </c>
      <c r="M6058" s="3">
        <v>218340595</v>
      </c>
      <c r="N6058" t="s">
        <v>44</v>
      </c>
      <c r="O6058">
        <v>130</v>
      </c>
      <c r="P6058">
        <f>_xlfn.XLOOKUP(D:D,CPI_Index!E:E,CPI_Index!B:B)</f>
        <v>229.6</v>
      </c>
      <c r="Q6058" s="11">
        <f>M6058*(CPI_Index!$B$112/Movies!P6058)</f>
        <v>289757749.54921603</v>
      </c>
    </row>
    <row r="6059" spans="1:17" hidden="1" x14ac:dyDescent="0.25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 s="3">
        <v>40000000</v>
      </c>
      <c r="M6059" s="3">
        <v>132820716</v>
      </c>
      <c r="N6059" t="s">
        <v>31</v>
      </c>
      <c r="O6059">
        <v>157</v>
      </c>
      <c r="P6059">
        <f>_xlfn.XLOOKUP(D:D,CPI_Index!E:E,CPI_Index!B:B)</f>
        <v>229.6</v>
      </c>
      <c r="Q6059" s="11">
        <f>M6059*(CPI_Index!$B$112/Movies!P6059)</f>
        <v>176265122.67073169</v>
      </c>
    </row>
    <row r="6060" spans="1:17" hidden="1" x14ac:dyDescent="0.25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 s="3">
        <v>102000000</v>
      </c>
      <c r="M6060" s="3">
        <v>130482868</v>
      </c>
      <c r="N6060" t="s">
        <v>17673</v>
      </c>
      <c r="O6060">
        <v>172</v>
      </c>
      <c r="P6060">
        <f>_xlfn.XLOOKUP(D:D,CPI_Index!E:E,CPI_Index!B:B)</f>
        <v>229.6</v>
      </c>
      <c r="Q6060" s="11">
        <f>M6060*(CPI_Index!$B$112/Movies!P6060)</f>
        <v>173162586.58362368</v>
      </c>
    </row>
    <row r="6061" spans="1:17" hidden="1" x14ac:dyDescent="0.25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 s="3">
        <v>200000000</v>
      </c>
      <c r="M6061" s="3">
        <v>1108569499</v>
      </c>
      <c r="N6061" t="s">
        <v>118</v>
      </c>
      <c r="O6061">
        <v>143</v>
      </c>
      <c r="P6061">
        <f>_xlfn.XLOOKUP(D:D,CPI_Index!E:E,CPI_Index!B:B)</f>
        <v>229.6</v>
      </c>
      <c r="Q6061" s="11">
        <f>M6061*(CPI_Index!$B$112/Movies!P6061)</f>
        <v>1471172153.0718639</v>
      </c>
    </row>
    <row r="6062" spans="1:17" hidden="1" x14ac:dyDescent="0.25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 s="3">
        <v>13000000</v>
      </c>
      <c r="M6062" s="3">
        <v>33384127</v>
      </c>
      <c r="N6062" t="s">
        <v>10082</v>
      </c>
      <c r="O6062">
        <v>103</v>
      </c>
      <c r="P6062">
        <f>_xlfn.XLOOKUP(D:D,CPI_Index!E:E,CPI_Index!B:B)</f>
        <v>229.6</v>
      </c>
      <c r="Q6062" s="11">
        <f>M6062*(CPI_Index!$B$112/Movies!P6062)</f>
        <v>44303760.875</v>
      </c>
    </row>
    <row r="6063" spans="1:17" hidden="1" x14ac:dyDescent="0.25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 s="3">
        <v>230000000</v>
      </c>
      <c r="M6063" s="3">
        <v>757930663</v>
      </c>
      <c r="N6063" t="s">
        <v>31</v>
      </c>
      <c r="O6063">
        <v>136</v>
      </c>
      <c r="P6063">
        <f>_xlfn.XLOOKUP(D:D,CPI_Index!E:E,CPI_Index!B:B)</f>
        <v>229.6</v>
      </c>
      <c r="Q6063" s="11">
        <f>M6063*(CPI_Index!$B$112/Movies!P6063)</f>
        <v>1005842652.5091462</v>
      </c>
    </row>
    <row r="6064" spans="1:17" hidden="1" x14ac:dyDescent="0.25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 s="3">
        <v>61000000</v>
      </c>
      <c r="M6064" s="3">
        <v>441809770</v>
      </c>
      <c r="N6064" t="s">
        <v>61</v>
      </c>
      <c r="O6064">
        <v>158</v>
      </c>
      <c r="P6064">
        <f>_xlfn.XLOOKUP(D:D,CPI_Index!E:E,CPI_Index!B:B)</f>
        <v>229.6</v>
      </c>
      <c r="Q6064" s="11">
        <f>M6064*(CPI_Index!$B$112/Movies!P6064)</f>
        <v>586321589.36846685</v>
      </c>
    </row>
    <row r="6065" spans="1:17" hidden="1" x14ac:dyDescent="0.25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 s="3">
        <v>21000000</v>
      </c>
      <c r="M6065" s="3">
        <v>236412453</v>
      </c>
      <c r="N6065" t="s">
        <v>13868</v>
      </c>
      <c r="O6065">
        <v>122</v>
      </c>
      <c r="P6065">
        <f>_xlfn.XLOOKUP(D:D,CPI_Index!E:E,CPI_Index!B:B)</f>
        <v>229.6</v>
      </c>
      <c r="Q6065" s="11">
        <f>M6065*(CPI_Index!$B$112/Movies!P6065)</f>
        <v>313740742.28702086</v>
      </c>
    </row>
    <row r="6066" spans="1:17" hidden="1" x14ac:dyDescent="0.25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 s="3">
        <v>170000000</v>
      </c>
      <c r="M6066" s="3">
        <v>396592829</v>
      </c>
      <c r="N6066" t="s">
        <v>17685</v>
      </c>
      <c r="O6066">
        <v>127</v>
      </c>
      <c r="P6066">
        <f>_xlfn.XLOOKUP(D:D,CPI_Index!E:E,CPI_Index!B:B)</f>
        <v>229.6</v>
      </c>
      <c r="Q6066" s="11">
        <f>M6066*(CPI_Index!$B$112/Movies!P6066)</f>
        <v>526314612.35322297</v>
      </c>
    </row>
    <row r="6067" spans="1:17" hidden="1" x14ac:dyDescent="0.25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 s="3">
        <v>32000000</v>
      </c>
      <c r="M6067" s="3">
        <v>28258060</v>
      </c>
      <c r="N6067" t="s">
        <v>13868</v>
      </c>
      <c r="O6067">
        <v>138</v>
      </c>
      <c r="P6067">
        <f>_xlfn.XLOOKUP(D:D,CPI_Index!E:E,CPI_Index!B:B)</f>
        <v>229.6</v>
      </c>
      <c r="Q6067" s="11">
        <f>M6067*(CPI_Index!$B$112/Movies!P6067)</f>
        <v>37501005.583623692</v>
      </c>
    </row>
    <row r="6068" spans="1:17" hidden="1" x14ac:dyDescent="0.25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 s="3">
        <v>30000000</v>
      </c>
      <c r="M6068" s="3">
        <v>176506819</v>
      </c>
      <c r="N6068" t="s">
        <v>2100</v>
      </c>
      <c r="O6068">
        <v>113</v>
      </c>
      <c r="P6068">
        <f>_xlfn.XLOOKUP(D:D,CPI_Index!E:E,CPI_Index!B:B)</f>
        <v>229.6</v>
      </c>
      <c r="Q6068" s="11">
        <f>M6068*(CPI_Index!$B$112/Movies!P6068)</f>
        <v>234240538.97778744</v>
      </c>
    </row>
    <row r="6069" spans="1:17" hidden="1" x14ac:dyDescent="0.25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 s="3">
        <v>15000000</v>
      </c>
      <c r="M6069" s="3">
        <v>37930465</v>
      </c>
      <c r="N6069" t="s">
        <v>17692</v>
      </c>
      <c r="O6069">
        <v>97</v>
      </c>
      <c r="P6069">
        <f>_xlfn.XLOOKUP(D:D,CPI_Index!E:E,CPI_Index!B:B)</f>
        <v>229.6</v>
      </c>
      <c r="Q6069" s="11">
        <f>M6069*(CPI_Index!$B$112/Movies!P6069)</f>
        <v>50337163.264372818</v>
      </c>
    </row>
    <row r="6070" spans="1:17" hidden="1" x14ac:dyDescent="0.25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 s="3">
        <v>31000000</v>
      </c>
      <c r="M6070" s="3">
        <v>161772375</v>
      </c>
      <c r="N6070" t="s">
        <v>44</v>
      </c>
      <c r="O6070">
        <v>138</v>
      </c>
      <c r="P6070">
        <f>_xlfn.XLOOKUP(D:D,CPI_Index!E:E,CPI_Index!B:B)</f>
        <v>229.6</v>
      </c>
      <c r="Q6070" s="11">
        <f>M6070*(CPI_Index!$B$112/Movies!P6070)</f>
        <v>214686596.96210799</v>
      </c>
    </row>
    <row r="6071" spans="1:17" hidden="1" x14ac:dyDescent="0.25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 s="3">
        <v>42000000</v>
      </c>
      <c r="M6071" s="3">
        <v>201585328</v>
      </c>
      <c r="N6071" t="s">
        <v>31</v>
      </c>
      <c r="O6071">
        <v>109</v>
      </c>
      <c r="P6071">
        <f>_xlfn.XLOOKUP(D:D,CPI_Index!E:E,CPI_Index!B:B)</f>
        <v>229.6</v>
      </c>
      <c r="Q6071" s="11">
        <f>M6071*(CPI_Index!$B$112/Movies!P6071)</f>
        <v>267521992.34146339</v>
      </c>
    </row>
    <row r="6072" spans="1:17" hidden="1" x14ac:dyDescent="0.25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 s="3">
        <v>50000000</v>
      </c>
      <c r="M6072" s="3">
        <v>549368315</v>
      </c>
      <c r="N6072" t="s">
        <v>61</v>
      </c>
      <c r="O6072">
        <v>106</v>
      </c>
      <c r="P6072">
        <f>_xlfn.XLOOKUP(D:D,CPI_Index!E:E,CPI_Index!B:B)</f>
        <v>229.6</v>
      </c>
      <c r="Q6072" s="11">
        <f>M6072*(CPI_Index!$B$112/Movies!P6072)</f>
        <v>729061522.56315327</v>
      </c>
    </row>
    <row r="6073" spans="1:17" hidden="1" x14ac:dyDescent="0.25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 s="3">
        <v>3000000</v>
      </c>
      <c r="M6073" s="3">
        <v>82515113</v>
      </c>
      <c r="N6073" t="s">
        <v>10082</v>
      </c>
      <c r="O6073">
        <v>110</v>
      </c>
      <c r="P6073">
        <f>_xlfn.XLOOKUP(D:D,CPI_Index!E:E,CPI_Index!B:B)</f>
        <v>229.6</v>
      </c>
      <c r="Q6073" s="11">
        <f>M6073*(CPI_Index!$B$112/Movies!P6073)</f>
        <v>109505030.18771777</v>
      </c>
    </row>
    <row r="6074" spans="1:17" hidden="1" x14ac:dyDescent="0.25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 s="3">
        <v>65000000</v>
      </c>
      <c r="M6074" s="3">
        <v>156491279</v>
      </c>
      <c r="N6074" t="s">
        <v>17701</v>
      </c>
      <c r="O6074">
        <v>103</v>
      </c>
      <c r="P6074">
        <f>_xlfn.XLOOKUP(D:D,CPI_Index!E:E,CPI_Index!B:B)</f>
        <v>229.6</v>
      </c>
      <c r="Q6074" s="11">
        <f>M6074*(CPI_Index!$B$112/Movies!P6074)</f>
        <v>207678104.14329267</v>
      </c>
    </row>
    <row r="6075" spans="1:17" hidden="1" x14ac:dyDescent="0.25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 s="3">
        <v>70000000</v>
      </c>
      <c r="M6075" s="3">
        <v>57719093</v>
      </c>
      <c r="N6075" t="s">
        <v>31</v>
      </c>
      <c r="O6075">
        <v>116</v>
      </c>
      <c r="P6075">
        <f>_xlfn.XLOOKUP(D:D,CPI_Index!E:E,CPI_Index!B:B)</f>
        <v>229.6</v>
      </c>
      <c r="Q6075" s="11">
        <f>M6075*(CPI_Index!$B$112/Movies!P6075)</f>
        <v>76598465.31837979</v>
      </c>
    </row>
    <row r="6076" spans="1:17" hidden="1" x14ac:dyDescent="0.25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 s="3">
        <v>65000000</v>
      </c>
      <c r="M6076" s="3">
        <v>275293450</v>
      </c>
      <c r="N6076" t="s">
        <v>9686</v>
      </c>
      <c r="O6076">
        <v>150</v>
      </c>
      <c r="P6076">
        <f>_xlfn.XLOOKUP(D:D,CPI_Index!E:E,CPI_Index!B:B)</f>
        <v>229.6</v>
      </c>
      <c r="Q6076" s="11">
        <f>M6076*(CPI_Index!$B$112/Movies!P6076)</f>
        <v>365339347.62630659</v>
      </c>
    </row>
    <row r="6077" spans="1:17" hidden="1" x14ac:dyDescent="0.25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 s="3">
        <v>185000000</v>
      </c>
      <c r="M6077" s="3">
        <v>538983207</v>
      </c>
      <c r="N6077" t="s">
        <v>1724</v>
      </c>
      <c r="O6077">
        <v>93</v>
      </c>
      <c r="P6077">
        <f>_xlfn.XLOOKUP(D:D,CPI_Index!E:E,CPI_Index!B:B)</f>
        <v>229.6</v>
      </c>
      <c r="Q6077" s="11">
        <f>M6077*(CPI_Index!$B$112/Movies!P6077)</f>
        <v>715279543.43597555</v>
      </c>
    </row>
    <row r="6078" spans="1:17" hidden="1" x14ac:dyDescent="0.25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 s="3">
        <v>15000000</v>
      </c>
      <c r="M6078" s="3">
        <v>47052899</v>
      </c>
      <c r="N6078" t="s">
        <v>14649</v>
      </c>
      <c r="O6078">
        <v>140</v>
      </c>
      <c r="P6078">
        <f>_xlfn.XLOOKUP(D:D,CPI_Index!E:E,CPI_Index!B:B)</f>
        <v>229.6</v>
      </c>
      <c r="Q6078" s="11">
        <f>M6078*(CPI_Index!$B$112/Movies!P6078)</f>
        <v>62443459.60496515</v>
      </c>
    </row>
    <row r="6079" spans="1:17" hidden="1" x14ac:dyDescent="0.25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 s="3">
        <v>50000000</v>
      </c>
      <c r="M6079" s="3">
        <v>41037742</v>
      </c>
      <c r="N6079" t="s">
        <v>12393</v>
      </c>
      <c r="O6079">
        <v>95</v>
      </c>
      <c r="P6079">
        <f>_xlfn.XLOOKUP(D:D,CPI_Index!E:E,CPI_Index!B:B)</f>
        <v>229.6</v>
      </c>
      <c r="Q6079" s="11">
        <f>M6079*(CPI_Index!$B$112/Movies!P6079)</f>
        <v>54460801.33885017</v>
      </c>
    </row>
    <row r="6080" spans="1:17" hidden="1" x14ac:dyDescent="0.25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 s="3">
        <v>150000000</v>
      </c>
      <c r="M6080" s="3">
        <v>245527149</v>
      </c>
      <c r="N6080" t="s">
        <v>23</v>
      </c>
      <c r="O6080">
        <v>113</v>
      </c>
      <c r="P6080">
        <f>_xlfn.XLOOKUP(D:D,CPI_Index!E:E,CPI_Index!B:B)</f>
        <v>229.6</v>
      </c>
      <c r="Q6080" s="11">
        <f>M6080*(CPI_Index!$B$112/Movies!P6080)</f>
        <v>325836769.60060972</v>
      </c>
    </row>
    <row r="6081" spans="1:17" hidden="1" x14ac:dyDescent="0.25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 s="3">
        <v>250000000</v>
      </c>
      <c r="M6081" s="3">
        <v>284139100</v>
      </c>
      <c r="N6081" t="s">
        <v>1724</v>
      </c>
      <c r="O6081">
        <v>132</v>
      </c>
      <c r="P6081">
        <f>_xlfn.XLOOKUP(D:D,CPI_Index!E:E,CPI_Index!B:B)</f>
        <v>229.6</v>
      </c>
      <c r="Q6081" s="11">
        <f>M6081*(CPI_Index!$B$112/Movies!P6081)</f>
        <v>377078326.52439022</v>
      </c>
    </row>
    <row r="6082" spans="1:17" hidden="1" x14ac:dyDescent="0.25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 s="3">
        <v>209000000</v>
      </c>
      <c r="M6082" s="3">
        <v>303025485</v>
      </c>
      <c r="N6082" t="s">
        <v>61</v>
      </c>
      <c r="O6082">
        <v>131</v>
      </c>
      <c r="P6082">
        <f>_xlfn.XLOOKUP(D:D,CPI_Index!E:E,CPI_Index!B:B)</f>
        <v>229.6</v>
      </c>
      <c r="Q6082" s="11">
        <f>M6082*(CPI_Index!$B$112/Movies!P6082)</f>
        <v>402142270.38109756</v>
      </c>
    </row>
    <row r="6083" spans="1:17" hidden="1" x14ac:dyDescent="0.25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 s="3">
        <v>7000000</v>
      </c>
      <c r="M6083" s="3">
        <v>167739961</v>
      </c>
      <c r="N6083" t="s">
        <v>17723</v>
      </c>
      <c r="O6083">
        <v>110</v>
      </c>
      <c r="P6083">
        <f>_xlfn.XLOOKUP(D:D,CPI_Index!E:E,CPI_Index!B:B)</f>
        <v>229.6</v>
      </c>
      <c r="Q6083" s="11">
        <f>M6083*(CPI_Index!$B$112/Movies!P6083)</f>
        <v>222606124.20165503</v>
      </c>
    </row>
    <row r="6084" spans="1:17" hidden="1" x14ac:dyDescent="0.25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 s="3">
        <v>85000000</v>
      </c>
      <c r="M6084" s="3">
        <v>358375603</v>
      </c>
      <c r="N6084" t="s">
        <v>31</v>
      </c>
      <c r="O6084">
        <v>91</v>
      </c>
      <c r="P6084">
        <f>_xlfn.XLOOKUP(D:D,CPI_Index!E:E,CPI_Index!B:B)</f>
        <v>229.6</v>
      </c>
      <c r="Q6084" s="11">
        <f>M6084*(CPI_Index!$B$112/Movies!P6084)</f>
        <v>475596891.2635017</v>
      </c>
    </row>
    <row r="6085" spans="1:17" hidden="1" x14ac:dyDescent="0.25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 s="3">
        <v>26000000</v>
      </c>
      <c r="M6085" s="3">
        <v>55404207</v>
      </c>
      <c r="N6085" t="s">
        <v>13868</v>
      </c>
      <c r="O6085">
        <v>116</v>
      </c>
      <c r="P6085">
        <f>_xlfn.XLOOKUP(D:D,CPI_Index!E:E,CPI_Index!B:B)</f>
        <v>229.6</v>
      </c>
      <c r="Q6085" s="11">
        <f>M6085*(CPI_Index!$B$112/Movies!P6085)</f>
        <v>73526401.885452956</v>
      </c>
    </row>
    <row r="6086" spans="1:17" hidden="1" x14ac:dyDescent="0.25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 s="3">
        <v>5000000</v>
      </c>
      <c r="M6086" s="3">
        <v>32170399</v>
      </c>
      <c r="N6086" t="s">
        <v>12584</v>
      </c>
      <c r="O6086">
        <v>94</v>
      </c>
      <c r="P6086">
        <f>_xlfn.XLOOKUP(D:D,CPI_Index!E:E,CPI_Index!B:B)</f>
        <v>229.6</v>
      </c>
      <c r="Q6086" s="11">
        <f>M6086*(CPI_Index!$B$112/Movies!P6086)</f>
        <v>42693033.864547037</v>
      </c>
    </row>
    <row r="6087" spans="1:17" hidden="1" x14ac:dyDescent="0.25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 s="3">
        <v>70000000</v>
      </c>
      <c r="M6087" s="3">
        <v>160112671</v>
      </c>
      <c r="N6087" t="s">
        <v>10875</v>
      </c>
      <c r="O6087">
        <v>88</v>
      </c>
      <c r="P6087">
        <f>_xlfn.XLOOKUP(D:D,CPI_Index!E:E,CPI_Index!B:B)</f>
        <v>229.6</v>
      </c>
      <c r="Q6087" s="11">
        <f>M6087*(CPI_Index!$B$112/Movies!P6087)</f>
        <v>212484019.39764807</v>
      </c>
    </row>
    <row r="6088" spans="1:17" hidden="1" x14ac:dyDescent="0.25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 s="3">
        <v>5000000</v>
      </c>
      <c r="M6088" s="3">
        <v>8518634</v>
      </c>
      <c r="N6088" t="s">
        <v>8987</v>
      </c>
      <c r="O6088">
        <v>83</v>
      </c>
      <c r="P6088">
        <f>_xlfn.XLOOKUP(D:D,CPI_Index!E:E,CPI_Index!B:B)</f>
        <v>229.6</v>
      </c>
      <c r="Q6088" s="11">
        <f>M6088*(CPI_Index!$B$112/Movies!P6088)</f>
        <v>11304999.040940765</v>
      </c>
    </row>
    <row r="6089" spans="1:17" hidden="1" x14ac:dyDescent="0.25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 s="3">
        <v>85000000</v>
      </c>
      <c r="M6089" s="3">
        <v>208076205</v>
      </c>
      <c r="N6089" t="s">
        <v>61</v>
      </c>
      <c r="O6089">
        <v>115</v>
      </c>
      <c r="P6089">
        <f>_xlfn.XLOOKUP(D:D,CPI_Index!E:E,CPI_Index!B:B)</f>
        <v>229.6</v>
      </c>
      <c r="Q6089" s="11">
        <f>M6089*(CPI_Index!$B$112/Movies!P6089)</f>
        <v>276135974.14416373</v>
      </c>
    </row>
    <row r="6090" spans="1:17" hidden="1" x14ac:dyDescent="0.25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 s="3">
        <v>10000000</v>
      </c>
      <c r="M6090" s="3">
        <v>11681781</v>
      </c>
      <c r="N6090" t="s">
        <v>12695</v>
      </c>
      <c r="O6090">
        <v>101</v>
      </c>
      <c r="P6090">
        <f>_xlfn.XLOOKUP(D:D,CPI_Index!E:E,CPI_Index!B:B)</f>
        <v>229.6</v>
      </c>
      <c r="Q6090" s="11">
        <f>M6090*(CPI_Index!$B$112/Movies!P6090)</f>
        <v>15502781.666811846</v>
      </c>
    </row>
    <row r="6091" spans="1:17" hidden="1" x14ac:dyDescent="0.25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 s="3">
        <v>2362019</v>
      </c>
      <c r="N6091" t="s">
        <v>17744</v>
      </c>
      <c r="O6091">
        <v>109</v>
      </c>
      <c r="P6091">
        <f>_xlfn.XLOOKUP(D:D,CPI_Index!E:E,CPI_Index!B:B)</f>
        <v>229.6</v>
      </c>
      <c r="Q6091" s="11">
        <f>M6091*(CPI_Index!$B$112/Movies!P6091)</f>
        <v>3134613.193815331</v>
      </c>
    </row>
    <row r="6092" spans="1:17" hidden="1" x14ac:dyDescent="0.25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 s="3">
        <v>125000000</v>
      </c>
      <c r="M6092" s="3">
        <v>276144750</v>
      </c>
      <c r="N6092" t="s">
        <v>61</v>
      </c>
      <c r="O6092">
        <v>135</v>
      </c>
      <c r="P6092">
        <f>_xlfn.XLOOKUP(D:D,CPI_Index!E:E,CPI_Index!B:B)</f>
        <v>229.6</v>
      </c>
      <c r="Q6092" s="11">
        <f>M6092*(CPI_Index!$B$112/Movies!P6092)</f>
        <v>366469099.84756094</v>
      </c>
    </row>
    <row r="6093" spans="1:17" hidden="1" x14ac:dyDescent="0.25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 s="3">
        <v>69000000</v>
      </c>
      <c r="M6093" s="3">
        <v>116471580</v>
      </c>
      <c r="N6093" t="s">
        <v>17749</v>
      </c>
      <c r="O6093">
        <v>105</v>
      </c>
      <c r="P6093">
        <f>_xlfn.XLOOKUP(D:D,CPI_Index!E:E,CPI_Index!B:B)</f>
        <v>229.6</v>
      </c>
      <c r="Q6093" s="11">
        <f>M6093*(CPI_Index!$B$112/Movies!P6093)</f>
        <v>154568338.09233448</v>
      </c>
    </row>
    <row r="6094" spans="1:17" hidden="1" x14ac:dyDescent="0.25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 s="3">
        <v>165000000</v>
      </c>
      <c r="M6094" s="3">
        <v>471222889</v>
      </c>
      <c r="N6094" t="s">
        <v>611</v>
      </c>
      <c r="O6094">
        <v>101</v>
      </c>
      <c r="P6094">
        <f>_xlfn.XLOOKUP(D:D,CPI_Index!E:E,CPI_Index!B:B)</f>
        <v>229.6</v>
      </c>
      <c r="Q6094" s="11">
        <f>M6094*(CPI_Index!$B$112/Movies!P6094)</f>
        <v>625355462.8845818</v>
      </c>
    </row>
    <row r="6095" spans="1:17" hidden="1" x14ac:dyDescent="0.25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 s="3">
        <v>125000000</v>
      </c>
      <c r="M6095" s="3">
        <v>198467168</v>
      </c>
      <c r="N6095" t="s">
        <v>5653</v>
      </c>
      <c r="O6095">
        <v>118</v>
      </c>
      <c r="P6095">
        <f>_xlfn.XLOOKUP(D:D,CPI_Index!E:E,CPI_Index!B:B)</f>
        <v>229.6</v>
      </c>
      <c r="Q6095" s="11">
        <f>M6095*(CPI_Index!$B$112/Movies!P6095)</f>
        <v>263383911.54006967</v>
      </c>
    </row>
    <row r="6096" spans="1:17" hidden="1" x14ac:dyDescent="0.25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 s="3">
        <v>12000000</v>
      </c>
      <c r="M6096" s="3">
        <v>102731865</v>
      </c>
      <c r="N6096" t="s">
        <v>17757</v>
      </c>
      <c r="O6096">
        <v>88</v>
      </c>
      <c r="P6096">
        <f>_xlfn.XLOOKUP(D:D,CPI_Index!E:E,CPI_Index!B:B)</f>
        <v>229.6</v>
      </c>
      <c r="Q6096" s="11">
        <f>M6096*(CPI_Index!$B$112/Movies!P6096)</f>
        <v>136334491.57447734</v>
      </c>
    </row>
    <row r="6097" spans="1:17" hidden="1" x14ac:dyDescent="0.25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 s="3">
        <v>50000000</v>
      </c>
      <c r="M6097" s="3">
        <v>234989584</v>
      </c>
      <c r="N6097" t="s">
        <v>61</v>
      </c>
      <c r="O6097">
        <v>113</v>
      </c>
      <c r="P6097">
        <f>_xlfn.XLOOKUP(D:D,CPI_Index!E:E,CPI_Index!B:B)</f>
        <v>229.6</v>
      </c>
      <c r="Q6097" s="11">
        <f>M6097*(CPI_Index!$B$112/Movies!P6097)</f>
        <v>311852466.22299647</v>
      </c>
    </row>
    <row r="6098" spans="1:17" hidden="1" x14ac:dyDescent="0.25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 s="3">
        <v>23812816</v>
      </c>
      <c r="N6098" t="s">
        <v>17762</v>
      </c>
      <c r="O6098">
        <v>98</v>
      </c>
      <c r="P6098">
        <f>_xlfn.XLOOKUP(D:D,CPI_Index!E:E,CPI_Index!B:B)</f>
        <v>229.6</v>
      </c>
      <c r="Q6098" s="11">
        <f>M6098*(CPI_Index!$B$112/Movies!P6098)</f>
        <v>31601764.090592332</v>
      </c>
    </row>
    <row r="6099" spans="1:17" hidden="1" x14ac:dyDescent="0.25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 s="3">
        <v>45000000</v>
      </c>
      <c r="M6099" s="3">
        <v>82966152</v>
      </c>
      <c r="N6099" t="s">
        <v>5126</v>
      </c>
      <c r="O6099">
        <v>131</v>
      </c>
      <c r="P6099">
        <f>_xlfn.XLOOKUP(D:D,CPI_Index!E:E,CPI_Index!B:B)</f>
        <v>229.6</v>
      </c>
      <c r="Q6099" s="11">
        <f>M6099*(CPI_Index!$B$112/Movies!P6099)</f>
        <v>110103599.80139372</v>
      </c>
    </row>
    <row r="6100" spans="1:17" hidden="1" x14ac:dyDescent="0.25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 s="3">
        <v>120000000</v>
      </c>
      <c r="M6100" s="3">
        <v>609016565</v>
      </c>
      <c r="N6100" t="s">
        <v>9109</v>
      </c>
      <c r="O6100">
        <v>127</v>
      </c>
      <c r="P6100">
        <f>_xlfn.XLOOKUP(D:D,CPI_Index!E:E,CPI_Index!B:B)</f>
        <v>229.6</v>
      </c>
      <c r="Q6100" s="11">
        <f>M6100*(CPI_Index!$B$112/Movies!P6100)</f>
        <v>808220153.9873693</v>
      </c>
    </row>
    <row r="6101" spans="1:17" hidden="1" x14ac:dyDescent="0.25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 s="3">
        <v>40600000</v>
      </c>
      <c r="M6101" s="3">
        <v>68929150</v>
      </c>
      <c r="N6101" t="s">
        <v>61</v>
      </c>
      <c r="O6101">
        <v>129</v>
      </c>
      <c r="P6101">
        <f>_xlfn.XLOOKUP(D:D,CPI_Index!E:E,CPI_Index!B:B)</f>
        <v>229.6</v>
      </c>
      <c r="Q6101" s="11">
        <f>M6101*(CPI_Index!$B$112/Movies!P6101)</f>
        <v>91475226.502613232</v>
      </c>
    </row>
    <row r="6102" spans="1:17" hidden="1" x14ac:dyDescent="0.25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 s="3">
        <v>65000000</v>
      </c>
      <c r="M6102" s="3">
        <v>240159255</v>
      </c>
      <c r="N6102" t="s">
        <v>17772</v>
      </c>
      <c r="O6102">
        <v>95</v>
      </c>
      <c r="P6102">
        <f>_xlfn.XLOOKUP(D:D,CPI_Index!E:E,CPI_Index!B:B)</f>
        <v>229.6</v>
      </c>
      <c r="Q6102" s="11">
        <f>M6102*(CPI_Index!$B$112/Movies!P6102)</f>
        <v>318713087.97256094</v>
      </c>
    </row>
    <row r="6103" spans="1:17" hidden="1" x14ac:dyDescent="0.25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 s="3">
        <v>225000000</v>
      </c>
      <c r="M6103" s="3">
        <v>624026776</v>
      </c>
      <c r="N6103" t="s">
        <v>31</v>
      </c>
      <c r="O6103">
        <v>106</v>
      </c>
      <c r="P6103">
        <f>_xlfn.XLOOKUP(D:D,CPI_Index!E:E,CPI_Index!B:B)</f>
        <v>229.6</v>
      </c>
      <c r="Q6103" s="11">
        <f>M6103*(CPI_Index!$B$112/Movies!P6103)</f>
        <v>828140063.79442501</v>
      </c>
    </row>
    <row r="6104" spans="1:17" hidden="1" x14ac:dyDescent="0.25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 s="3">
        <v>79000000</v>
      </c>
      <c r="M6104" s="3">
        <v>335260290</v>
      </c>
      <c r="N6104" t="s">
        <v>2026</v>
      </c>
      <c r="O6104">
        <v>94</v>
      </c>
      <c r="P6104">
        <f>_xlfn.XLOOKUP(D:D,CPI_Index!E:E,CPI_Index!B:B)</f>
        <v>229.6</v>
      </c>
      <c r="Q6104" s="11">
        <f>M6104*(CPI_Index!$B$112/Movies!P6104)</f>
        <v>444920776.84233445</v>
      </c>
    </row>
    <row r="6105" spans="1:17" hidden="1" x14ac:dyDescent="0.25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 s="3">
        <v>15000000</v>
      </c>
      <c r="M6105" s="3">
        <v>32226382</v>
      </c>
      <c r="N6105" t="s">
        <v>16785</v>
      </c>
      <c r="O6105">
        <v>110</v>
      </c>
      <c r="P6105">
        <f>_xlfn.XLOOKUP(D:D,CPI_Index!E:E,CPI_Index!B:B)</f>
        <v>229.6</v>
      </c>
      <c r="Q6105" s="11">
        <f>M6105*(CPI_Index!$B$112/Movies!P6105)</f>
        <v>42767328.3771777</v>
      </c>
    </row>
    <row r="6106" spans="1:17" hidden="1" x14ac:dyDescent="0.25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 s="3">
        <v>75000000</v>
      </c>
      <c r="M6106" s="3">
        <v>59418613</v>
      </c>
      <c r="N6106" t="s">
        <v>2026</v>
      </c>
      <c r="O6106">
        <v>123</v>
      </c>
      <c r="P6106">
        <f>_xlfn.XLOOKUP(D:D,CPI_Index!E:E,CPI_Index!B:B)</f>
        <v>229.6</v>
      </c>
      <c r="Q6106" s="11">
        <f>M6106*(CPI_Index!$B$112/Movies!P6106)</f>
        <v>78853882.321864098</v>
      </c>
    </row>
    <row r="6107" spans="1:17" hidden="1" x14ac:dyDescent="0.25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 s="3">
        <v>65000000</v>
      </c>
      <c r="M6107" s="3">
        <v>179379533</v>
      </c>
      <c r="N6107" t="s">
        <v>44</v>
      </c>
      <c r="O6107">
        <v>83</v>
      </c>
      <c r="P6107">
        <f>_xlfn.XLOOKUP(D:D,CPI_Index!E:E,CPI_Index!B:B)</f>
        <v>229.6</v>
      </c>
      <c r="Q6107" s="11">
        <f>M6107*(CPI_Index!$B$112/Movies!P6107)</f>
        <v>238052890.70165503</v>
      </c>
    </row>
    <row r="6108" spans="1:17" hidden="1" x14ac:dyDescent="0.25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 s="3">
        <v>68000000</v>
      </c>
      <c r="M6108" s="3">
        <v>68267862</v>
      </c>
      <c r="N6108" t="s">
        <v>180</v>
      </c>
      <c r="O6108">
        <v>102</v>
      </c>
      <c r="P6108">
        <f>_xlfn.XLOOKUP(D:D,CPI_Index!E:E,CPI_Index!B:B)</f>
        <v>229.6</v>
      </c>
      <c r="Q6108" s="11">
        <f>M6108*(CPI_Index!$B$112/Movies!P6108)</f>
        <v>90597637.418989539</v>
      </c>
    </row>
    <row r="6109" spans="1:17" hidden="1" x14ac:dyDescent="0.25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 s="3">
        <v>100000000</v>
      </c>
      <c r="M6109" s="3">
        <v>314975955</v>
      </c>
      <c r="N6109" t="s">
        <v>14702</v>
      </c>
      <c r="O6109">
        <v>103</v>
      </c>
      <c r="P6109">
        <f>_xlfn.XLOOKUP(D:D,CPI_Index!E:E,CPI_Index!B:B)</f>
        <v>229.6</v>
      </c>
      <c r="Q6109" s="11">
        <f>M6109*(CPI_Index!$B$112/Movies!P6109)</f>
        <v>418001626.69207317</v>
      </c>
    </row>
    <row r="6110" spans="1:17" hidden="1" x14ac:dyDescent="0.25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 s="3">
        <v>750000</v>
      </c>
      <c r="M6110" s="3">
        <v>4424699</v>
      </c>
      <c r="N6110" t="s">
        <v>16619</v>
      </c>
      <c r="O6110">
        <v>86</v>
      </c>
      <c r="P6110">
        <f>_xlfn.XLOOKUP(D:D,CPI_Index!E:E,CPI_Index!B:B)</f>
        <v>229.6</v>
      </c>
      <c r="Q6110" s="11">
        <f>M6110*(CPI_Index!$B$112/Movies!P6110)</f>
        <v>5871976.4168118462</v>
      </c>
    </row>
    <row r="6111" spans="1:17" hidden="1" x14ac:dyDescent="0.25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 s="3">
        <v>12000000</v>
      </c>
      <c r="M6111" s="3">
        <v>126636097</v>
      </c>
      <c r="N6111" t="s">
        <v>180</v>
      </c>
      <c r="O6111">
        <v>84</v>
      </c>
      <c r="P6111">
        <f>_xlfn.XLOOKUP(D:D,CPI_Index!E:E,CPI_Index!B:B)</f>
        <v>229.6</v>
      </c>
      <c r="Q6111" s="11">
        <f>M6111*(CPI_Index!$B$112/Movies!P6111)</f>
        <v>168057572.97865853</v>
      </c>
    </row>
    <row r="6112" spans="1:17" hidden="1" x14ac:dyDescent="0.25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 s="3">
        <v>65000000</v>
      </c>
      <c r="M6112" s="3">
        <v>50950296</v>
      </c>
      <c r="N6112" t="s">
        <v>16619</v>
      </c>
      <c r="O6112">
        <v>93</v>
      </c>
      <c r="P6112">
        <f>_xlfn.XLOOKUP(D:D,CPI_Index!E:E,CPI_Index!B:B)</f>
        <v>229.6</v>
      </c>
      <c r="Q6112" s="11">
        <f>M6112*(CPI_Index!$B$112/Movies!P6112)</f>
        <v>67615658.498257831</v>
      </c>
    </row>
    <row r="6113" spans="1:17" hidden="1" x14ac:dyDescent="0.25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 s="3">
        <v>7000000</v>
      </c>
      <c r="M6113" s="3">
        <v>55078146</v>
      </c>
      <c r="N6113" t="s">
        <v>17799</v>
      </c>
      <c r="O6113">
        <v>109</v>
      </c>
      <c r="P6113">
        <f>_xlfn.XLOOKUP(D:D,CPI_Index!E:E,CPI_Index!B:B)</f>
        <v>229.6</v>
      </c>
      <c r="Q6113" s="11">
        <f>M6113*(CPI_Index!$B$112/Movies!P6113)</f>
        <v>73093689.399825782</v>
      </c>
    </row>
    <row r="6114" spans="1:17" hidden="1" x14ac:dyDescent="0.25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 s="3">
        <v>150000000</v>
      </c>
      <c r="M6114" s="3">
        <v>301970083</v>
      </c>
      <c r="N6114" t="s">
        <v>23</v>
      </c>
      <c r="O6114">
        <v>99</v>
      </c>
      <c r="P6114">
        <f>_xlfn.XLOOKUP(D:D,CPI_Index!E:E,CPI_Index!B:B)</f>
        <v>229.6</v>
      </c>
      <c r="Q6114" s="11">
        <f>M6114*(CPI_Index!$B$112/Movies!P6114)</f>
        <v>400741656.31576651</v>
      </c>
    </row>
    <row r="6115" spans="1:17" hidden="1" x14ac:dyDescent="0.25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 s="3">
        <v>10000000</v>
      </c>
      <c r="M6115" s="3">
        <v>32613173</v>
      </c>
      <c r="N6115" t="s">
        <v>14702</v>
      </c>
      <c r="O6115">
        <v>130</v>
      </c>
      <c r="P6115">
        <f>_xlfn.XLOOKUP(D:D,CPI_Index!E:E,CPI_Index!B:B)</f>
        <v>229.6</v>
      </c>
      <c r="Q6115" s="11">
        <f>M6115*(CPI_Index!$B$112/Movies!P6115)</f>
        <v>43280635.074477345</v>
      </c>
    </row>
    <row r="6116" spans="1:17" hidden="1" x14ac:dyDescent="0.25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 s="3">
        <v>70000000</v>
      </c>
      <c r="M6116" s="3">
        <v>348840316</v>
      </c>
      <c r="N6116" t="s">
        <v>61</v>
      </c>
      <c r="O6116">
        <v>86</v>
      </c>
      <c r="P6116">
        <f>_xlfn.XLOOKUP(D:D,CPI_Index!E:E,CPI_Index!B:B)</f>
        <v>229.6</v>
      </c>
      <c r="Q6116" s="11">
        <f>M6116*(CPI_Index!$B$112/Movies!P6116)</f>
        <v>462942701.59059232</v>
      </c>
    </row>
    <row r="6117" spans="1:17" hidden="1" x14ac:dyDescent="0.25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 s="3">
        <v>42000000</v>
      </c>
      <c r="M6117" s="3">
        <v>47636031</v>
      </c>
      <c r="N6117" t="s">
        <v>10082</v>
      </c>
      <c r="O6117">
        <v>102</v>
      </c>
      <c r="P6117">
        <f>_xlfn.XLOOKUP(D:D,CPI_Index!E:E,CPI_Index!B:B)</f>
        <v>229.6</v>
      </c>
      <c r="Q6117" s="11">
        <f>M6117*(CPI_Index!$B$112/Movies!P6117)</f>
        <v>63217328.596254349</v>
      </c>
    </row>
    <row r="6118" spans="1:17" hidden="1" x14ac:dyDescent="0.25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 s="3">
        <v>22000000</v>
      </c>
      <c r="M6118" s="3">
        <v>77229695</v>
      </c>
      <c r="N6118" t="s">
        <v>9109</v>
      </c>
      <c r="O6118">
        <v>94</v>
      </c>
      <c r="P6118">
        <f>_xlfn.XLOOKUP(D:D,CPI_Index!E:E,CPI_Index!B:B)</f>
        <v>229.6</v>
      </c>
      <c r="Q6118" s="11">
        <f>M6118*(CPI_Index!$B$112/Movies!P6118)</f>
        <v>102490801.68336236</v>
      </c>
    </row>
    <row r="6119" spans="1:17" hidden="1" x14ac:dyDescent="0.25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 s="3">
        <v>25000000</v>
      </c>
      <c r="M6119" s="3">
        <v>99357138</v>
      </c>
      <c r="N6119" t="s">
        <v>23</v>
      </c>
      <c r="O6119">
        <v>101</v>
      </c>
      <c r="P6119">
        <f>_xlfn.XLOOKUP(D:D,CPI_Index!E:E,CPI_Index!B:B)</f>
        <v>229.6</v>
      </c>
      <c r="Q6119" s="11">
        <f>M6119*(CPI_Index!$B$112/Movies!P6119)</f>
        <v>131855923.12108013</v>
      </c>
    </row>
    <row r="6120" spans="1:17" hidden="1" x14ac:dyDescent="0.25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 s="3">
        <v>145000000</v>
      </c>
      <c r="M6120" s="3">
        <v>306941670</v>
      </c>
      <c r="N6120" t="s">
        <v>10173</v>
      </c>
      <c r="O6120">
        <v>97</v>
      </c>
      <c r="P6120">
        <f>_xlfn.XLOOKUP(D:D,CPI_Index!E:E,CPI_Index!B:B)</f>
        <v>229.6</v>
      </c>
      <c r="Q6120" s="11">
        <f>M6120*(CPI_Index!$B$112/Movies!P6120)</f>
        <v>407339402.652439</v>
      </c>
    </row>
    <row r="6121" spans="1:17" hidden="1" x14ac:dyDescent="0.25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 s="3">
        <v>10000000</v>
      </c>
      <c r="M6121" s="3">
        <v>4552970</v>
      </c>
      <c r="N6121" t="s">
        <v>17819</v>
      </c>
      <c r="O6121">
        <v>106</v>
      </c>
      <c r="P6121">
        <f>_xlfn.XLOOKUP(D:D,CPI_Index!E:E,CPI_Index!B:B)</f>
        <v>229.6</v>
      </c>
      <c r="Q6121" s="11">
        <f>M6121*(CPI_Index!$B$112/Movies!P6121)</f>
        <v>6042203.6541811842</v>
      </c>
    </row>
    <row r="6122" spans="1:17" hidden="1" x14ac:dyDescent="0.25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 s="3">
        <v>6000000</v>
      </c>
      <c r="M6122" s="3">
        <v>2631275</v>
      </c>
      <c r="N6122" t="s">
        <v>17822</v>
      </c>
      <c r="O6122">
        <v>89</v>
      </c>
      <c r="P6122">
        <f>_xlfn.XLOOKUP(D:D,CPI_Index!E:E,CPI_Index!B:B)</f>
        <v>229.6</v>
      </c>
      <c r="Q6122" s="11">
        <f>M6122*(CPI_Index!$B$112/Movies!P6122)</f>
        <v>3491940.2983449474</v>
      </c>
    </row>
    <row r="6123" spans="1:17" hidden="1" x14ac:dyDescent="0.25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 s="3">
        <v>828284</v>
      </c>
      <c r="N6123" t="s">
        <v>17826</v>
      </c>
      <c r="O6123">
        <v>118</v>
      </c>
      <c r="P6123">
        <f>_xlfn.XLOOKUP(D:D,CPI_Index!E:E,CPI_Index!B:B)</f>
        <v>229.6</v>
      </c>
      <c r="Q6123" s="11">
        <f>M6123*(CPI_Index!$B$112/Movies!P6123)</f>
        <v>1099207.9041811845</v>
      </c>
    </row>
    <row r="6124" spans="1:17" hidden="1" x14ac:dyDescent="0.25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 s="3">
        <v>9058065</v>
      </c>
      <c r="N6124" t="s">
        <v>17830</v>
      </c>
      <c r="O6124">
        <v>86</v>
      </c>
      <c r="P6124">
        <f>_xlfn.XLOOKUP(D:D,CPI_Index!E:E,CPI_Index!B:B)</f>
        <v>229.6</v>
      </c>
      <c r="Q6124" s="11">
        <f>M6124*(CPI_Index!$B$112/Movies!P6124)</f>
        <v>12020872.846254354</v>
      </c>
    </row>
    <row r="6125" spans="1:17" hidden="1" x14ac:dyDescent="0.25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 s="3">
        <v>145000000</v>
      </c>
      <c r="M6125" s="3">
        <v>746921274</v>
      </c>
      <c r="N6125" t="s">
        <v>10173</v>
      </c>
      <c r="O6125">
        <v>93</v>
      </c>
      <c r="P6125">
        <f>_xlfn.XLOOKUP(D:D,CPI_Index!E:E,CPI_Index!B:B)</f>
        <v>229.6</v>
      </c>
      <c r="Q6125" s="11">
        <f>M6125*(CPI_Index!$B$112/Movies!P6125)</f>
        <v>991232195.93989539</v>
      </c>
    </row>
    <row r="6126" spans="1:17" hidden="1" x14ac:dyDescent="0.25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 s="3">
        <v>30000000</v>
      </c>
      <c r="M6126" s="3">
        <v>54169363</v>
      </c>
      <c r="N6126" t="s">
        <v>61</v>
      </c>
      <c r="O6126">
        <v>124</v>
      </c>
      <c r="P6126">
        <f>_xlfn.XLOOKUP(D:D,CPI_Index!E:E,CPI_Index!B:B)</f>
        <v>229.6</v>
      </c>
      <c r="Q6126" s="11">
        <f>M6126*(CPI_Index!$B$112/Movies!P6126)</f>
        <v>71887652.03005226</v>
      </c>
    </row>
    <row r="6127" spans="1:17" hidden="1" x14ac:dyDescent="0.25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 s="3">
        <v>10000000</v>
      </c>
      <c r="M6127" s="3">
        <v>44287131</v>
      </c>
      <c r="N6127" t="s">
        <v>15304</v>
      </c>
      <c r="O6127">
        <v>101</v>
      </c>
      <c r="P6127">
        <f>_xlfn.XLOOKUP(D:D,CPI_Index!E:E,CPI_Index!B:B)</f>
        <v>229.6</v>
      </c>
      <c r="Q6127" s="11">
        <f>M6127*(CPI_Index!$B$112/Movies!P6127)</f>
        <v>58773034.911585361</v>
      </c>
    </row>
    <row r="6128" spans="1:17" hidden="1" x14ac:dyDescent="0.25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 s="3">
        <v>1000000</v>
      </c>
      <c r="M6128" s="3">
        <v>10656155</v>
      </c>
      <c r="N6128" t="s">
        <v>9439</v>
      </c>
      <c r="O6128">
        <v>95</v>
      </c>
      <c r="P6128">
        <f>_xlfn.XLOOKUP(D:D,CPI_Index!E:E,CPI_Index!B:B)</f>
        <v>229.6</v>
      </c>
      <c r="Q6128" s="11">
        <f>M6128*(CPI_Index!$B$112/Movies!P6128)</f>
        <v>14141683.050958186</v>
      </c>
    </row>
    <row r="6129" spans="1:17" hidden="1" x14ac:dyDescent="0.25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 s="3">
        <v>17000000</v>
      </c>
      <c r="M6129" s="3">
        <v>128955898</v>
      </c>
      <c r="N6129" t="s">
        <v>16785</v>
      </c>
      <c r="O6129">
        <v>95</v>
      </c>
      <c r="P6129">
        <f>_xlfn.XLOOKUP(D:D,CPI_Index!E:E,CPI_Index!B:B)</f>
        <v>229.6</v>
      </c>
      <c r="Q6129" s="11">
        <f>M6129*(CPI_Index!$B$112/Movies!P6129)</f>
        <v>171136159.06184667</v>
      </c>
    </row>
    <row r="6130" spans="1:17" hidden="1" x14ac:dyDescent="0.25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 s="3">
        <v>30000000</v>
      </c>
      <c r="M6130" s="3">
        <v>54819301</v>
      </c>
      <c r="N6130" t="s">
        <v>180</v>
      </c>
      <c r="O6130">
        <v>92</v>
      </c>
      <c r="P6130">
        <f>_xlfn.XLOOKUP(D:D,CPI_Index!E:E,CPI_Index!B:B)</f>
        <v>229.6</v>
      </c>
      <c r="Q6130" s="11">
        <f>M6130*(CPI_Index!$B$112/Movies!P6130)</f>
        <v>72750178.635452956</v>
      </c>
    </row>
    <row r="6131" spans="1:17" hidden="1" x14ac:dyDescent="0.25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 s="3">
        <v>12000000</v>
      </c>
      <c r="M6131" s="3">
        <v>96070507</v>
      </c>
      <c r="N6131" t="s">
        <v>10875</v>
      </c>
      <c r="O6131">
        <v>122</v>
      </c>
      <c r="P6131">
        <f>_xlfn.XLOOKUP(D:D,CPI_Index!E:E,CPI_Index!B:B)</f>
        <v>229.6</v>
      </c>
      <c r="Q6131" s="11">
        <f>M6131*(CPI_Index!$B$112/Movies!P6131)</f>
        <v>127494266.04050522</v>
      </c>
    </row>
    <row r="6132" spans="1:17" hidden="1" x14ac:dyDescent="0.25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 s="3">
        <v>30000000</v>
      </c>
      <c r="M6132" s="3">
        <v>196114570</v>
      </c>
      <c r="N6132" t="s">
        <v>10875</v>
      </c>
      <c r="O6132">
        <v>104</v>
      </c>
      <c r="P6132">
        <f>_xlfn.XLOOKUP(D:D,CPI_Index!E:E,CPI_Index!B:B)</f>
        <v>229.6</v>
      </c>
      <c r="Q6132" s="11">
        <f>M6132*(CPI_Index!$B$112/Movies!P6132)</f>
        <v>260261800.86672473</v>
      </c>
    </row>
    <row r="6133" spans="1:17" hidden="1" x14ac:dyDescent="0.25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 s="3">
        <v>45000000</v>
      </c>
      <c r="M6133" s="3">
        <v>376152455</v>
      </c>
      <c r="N6133" t="s">
        <v>12251</v>
      </c>
      <c r="O6133">
        <v>92</v>
      </c>
      <c r="P6133">
        <f>_xlfn.XLOOKUP(D:D,CPI_Index!E:E,CPI_Index!B:B)</f>
        <v>229.6</v>
      </c>
      <c r="Q6133" s="11">
        <f>M6133*(CPI_Index!$B$112/Movies!P6133)</f>
        <v>499188384.31402433</v>
      </c>
    </row>
    <row r="6134" spans="1:17" hidden="1" x14ac:dyDescent="0.25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 s="3">
        <v>270000</v>
      </c>
      <c r="M6134" s="3">
        <v>592116</v>
      </c>
      <c r="N6134" t="s">
        <v>17851</v>
      </c>
      <c r="O6134">
        <v>90</v>
      </c>
      <c r="P6134">
        <f>_xlfn.XLOOKUP(D:D,CPI_Index!E:E,CPI_Index!B:B)</f>
        <v>229.6</v>
      </c>
      <c r="Q6134" s="11">
        <f>M6134*(CPI_Index!$B$112/Movies!P6134)</f>
        <v>785791.57317073166</v>
      </c>
    </row>
    <row r="6135" spans="1:17" hidden="1" x14ac:dyDescent="0.25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 s="3">
        <v>25807712</v>
      </c>
      <c r="N6135" t="s">
        <v>7197</v>
      </c>
      <c r="O6135">
        <v>120</v>
      </c>
      <c r="P6135">
        <f>_xlfn.XLOOKUP(D:D,CPI_Index!E:E,CPI_Index!B:B)</f>
        <v>229.6</v>
      </c>
      <c r="Q6135" s="11">
        <f>M6135*(CPI_Index!$B$112/Movies!P6135)</f>
        <v>34249171.804878049</v>
      </c>
    </row>
    <row r="6136" spans="1:17" hidden="1" x14ac:dyDescent="0.25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 s="3">
        <v>2000000</v>
      </c>
      <c r="M6136" s="3">
        <v>20014680</v>
      </c>
      <c r="N6136" t="s">
        <v>15601</v>
      </c>
      <c r="O6136">
        <v>125</v>
      </c>
      <c r="P6136">
        <f>_xlfn.XLOOKUP(D:D,CPI_Index!E:E,CPI_Index!B:B)</f>
        <v>229.6</v>
      </c>
      <c r="Q6136" s="11">
        <f>M6136*(CPI_Index!$B$112/Movies!P6136)</f>
        <v>26561293.536585364</v>
      </c>
    </row>
    <row r="6137" spans="1:17" hidden="1" x14ac:dyDescent="0.25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 s="3">
        <v>2000000</v>
      </c>
      <c r="M6137" s="3">
        <v>16816647</v>
      </c>
      <c r="N6137" t="s">
        <v>17799</v>
      </c>
      <c r="O6137">
        <v>100</v>
      </c>
      <c r="P6137">
        <f>_xlfn.XLOOKUP(D:D,CPI_Index!E:E,CPI_Index!B:B)</f>
        <v>229.6</v>
      </c>
      <c r="Q6137" s="11">
        <f>M6137*(CPI_Index!$B$112/Movies!P6137)</f>
        <v>22317214.028310101</v>
      </c>
    </row>
    <row r="6138" spans="1:17" hidden="1" x14ac:dyDescent="0.25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 s="3">
        <v>12000000</v>
      </c>
      <c r="M6138" s="3">
        <v>82499399</v>
      </c>
      <c r="N6138" t="s">
        <v>15304</v>
      </c>
      <c r="O6138">
        <v>110</v>
      </c>
      <c r="P6138">
        <f>_xlfn.XLOOKUP(D:D,CPI_Index!E:E,CPI_Index!B:B)</f>
        <v>229.6</v>
      </c>
      <c r="Q6138" s="11">
        <f>M6138*(CPI_Index!$B$112/Movies!P6138)</f>
        <v>109484176.28614981</v>
      </c>
    </row>
    <row r="6139" spans="1:17" hidden="1" x14ac:dyDescent="0.25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 s="3">
        <v>20000000</v>
      </c>
      <c r="M6139" s="3">
        <v>713616</v>
      </c>
      <c r="N6139" t="s">
        <v>17408</v>
      </c>
      <c r="O6139">
        <v>102</v>
      </c>
      <c r="P6139">
        <f>_xlfn.XLOOKUP(D:D,CPI_Index!E:E,CPI_Index!B:B)</f>
        <v>229.6</v>
      </c>
      <c r="Q6139" s="11">
        <f>M6139*(CPI_Index!$B$112/Movies!P6139)</f>
        <v>947033.08013937273</v>
      </c>
    </row>
    <row r="6140" spans="1:17" hidden="1" x14ac:dyDescent="0.25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 s="3">
        <v>25000000</v>
      </c>
      <c r="M6140" s="3">
        <v>9617377</v>
      </c>
      <c r="N6140" t="s">
        <v>6713</v>
      </c>
      <c r="O6140">
        <v>124</v>
      </c>
      <c r="P6140">
        <f>_xlfn.XLOOKUP(D:D,CPI_Index!E:E,CPI_Index!B:B)</f>
        <v>229.6</v>
      </c>
      <c r="Q6140" s="11">
        <f>M6140*(CPI_Index!$B$112/Movies!P6140)</f>
        <v>12763130.539634146</v>
      </c>
    </row>
    <row r="6141" spans="1:17" hidden="1" x14ac:dyDescent="0.25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 s="3">
        <v>45000000</v>
      </c>
      <c r="M6141" s="3">
        <v>21947209</v>
      </c>
      <c r="N6141" t="s">
        <v>17870</v>
      </c>
      <c r="O6141">
        <v>92</v>
      </c>
      <c r="P6141">
        <f>_xlfn.XLOOKUP(D:D,CPI_Index!E:E,CPI_Index!B:B)</f>
        <v>229.6</v>
      </c>
      <c r="Q6141" s="11">
        <f>M6141*(CPI_Index!$B$112/Movies!P6141)</f>
        <v>29125934.591898952</v>
      </c>
    </row>
    <row r="6142" spans="1:17" hidden="1" x14ac:dyDescent="0.25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 s="3">
        <v>11000000</v>
      </c>
      <c r="M6142" s="3">
        <v>10578643</v>
      </c>
      <c r="N6142" t="s">
        <v>17874</v>
      </c>
      <c r="O6142">
        <v>97</v>
      </c>
      <c r="P6142">
        <f>_xlfn.XLOOKUP(D:D,CPI_Index!E:E,CPI_Index!B:B)</f>
        <v>229.6</v>
      </c>
      <c r="Q6142" s="11">
        <f>M6142*(CPI_Index!$B$112/Movies!P6142)</f>
        <v>14038817.604965156</v>
      </c>
    </row>
    <row r="6143" spans="1:17" hidden="1" x14ac:dyDescent="0.25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 s="3">
        <v>19767535</v>
      </c>
      <c r="N6143" t="s">
        <v>10082</v>
      </c>
      <c r="O6143">
        <v>94</v>
      </c>
      <c r="P6143">
        <f>_xlfn.XLOOKUP(D:D,CPI_Index!E:E,CPI_Index!B:B)</f>
        <v>229.6</v>
      </c>
      <c r="Q6143" s="11">
        <f>M6143*(CPI_Index!$B$112/Movies!P6143)</f>
        <v>26233309.732142854</v>
      </c>
    </row>
    <row r="6144" spans="1:17" hidden="1" x14ac:dyDescent="0.25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 s="3">
        <v>2000000</v>
      </c>
      <c r="M6144" s="3">
        <v>92654</v>
      </c>
      <c r="N6144" t="s">
        <v>12330</v>
      </c>
      <c r="O6144">
        <v>95</v>
      </c>
      <c r="P6144">
        <f>_xlfn.XLOOKUP(D:D,CPI_Index!E:E,CPI_Index!B:B)</f>
        <v>229.6</v>
      </c>
      <c r="Q6144" s="11">
        <f>M6144*(CPI_Index!$B$112/Movies!P6144)</f>
        <v>122960.25174216027</v>
      </c>
    </row>
    <row r="6145" spans="1:17" hidden="1" x14ac:dyDescent="0.25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 s="3">
        <v>95000000</v>
      </c>
      <c r="M6145" s="3">
        <v>877244782</v>
      </c>
      <c r="N6145" t="s">
        <v>15778</v>
      </c>
      <c r="O6145">
        <v>88</v>
      </c>
      <c r="P6145">
        <f>_xlfn.XLOOKUP(D:D,CPI_Index!E:E,CPI_Index!B:B)</f>
        <v>229.6</v>
      </c>
      <c r="Q6145" s="11">
        <f>M6145*(CPI_Index!$B$112/Movies!P6145)</f>
        <v>1164183297.3667247</v>
      </c>
    </row>
    <row r="6146" spans="1:17" hidden="1" x14ac:dyDescent="0.25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 s="3">
        <v>1944287</v>
      </c>
      <c r="N6146" t="s">
        <v>17887</v>
      </c>
      <c r="O6146">
        <v>116</v>
      </c>
      <c r="P6146">
        <f>_xlfn.XLOOKUP(D:D,CPI_Index!E:E,CPI_Index!B:B)</f>
        <v>229.6</v>
      </c>
      <c r="Q6146" s="11">
        <f>M6146*(CPI_Index!$B$112/Movies!P6146)</f>
        <v>2580244.9864982576</v>
      </c>
    </row>
    <row r="6147" spans="1:17" hidden="1" x14ac:dyDescent="0.25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 s="3">
        <v>2900000</v>
      </c>
      <c r="M6147" s="3">
        <v>1048704</v>
      </c>
      <c r="N6147" t="s">
        <v>17891</v>
      </c>
      <c r="O6147">
        <v>86</v>
      </c>
      <c r="P6147">
        <f>_xlfn.XLOOKUP(D:D,CPI_Index!E:E,CPI_Index!B:B)</f>
        <v>229.6</v>
      </c>
      <c r="Q6147" s="11">
        <f>M6147*(CPI_Index!$B$112/Movies!P6147)</f>
        <v>1391725.2125435539</v>
      </c>
    </row>
    <row r="6148" spans="1:17" hidden="1" x14ac:dyDescent="0.25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 s="3">
        <v>85000000</v>
      </c>
      <c r="M6148" s="3">
        <v>183018522</v>
      </c>
      <c r="N6148" t="s">
        <v>15304</v>
      </c>
      <c r="O6148">
        <v>106</v>
      </c>
      <c r="P6148">
        <f>_xlfn.XLOOKUP(D:D,CPI_Index!E:E,CPI_Index!B:B)</f>
        <v>229.6</v>
      </c>
      <c r="Q6148" s="11">
        <f>M6148*(CPI_Index!$B$112/Movies!P6148)</f>
        <v>242882158.76916376</v>
      </c>
    </row>
    <row r="6149" spans="1:17" hidden="1" x14ac:dyDescent="0.25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 s="3">
        <v>2500000</v>
      </c>
      <c r="M6149" s="3">
        <v>8315</v>
      </c>
      <c r="N6149" t="s">
        <v>17898</v>
      </c>
      <c r="O6149">
        <v>98</v>
      </c>
      <c r="P6149">
        <f>_xlfn.XLOOKUP(D:D,CPI_Index!E:E,CPI_Index!B:B)</f>
        <v>229.6</v>
      </c>
      <c r="Q6149" s="11">
        <f>M6149*(CPI_Index!$B$112/Movies!P6149)</f>
        <v>11034.758275261323</v>
      </c>
    </row>
    <row r="6150" spans="1:17" hidden="1" x14ac:dyDescent="0.25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 s="3">
        <v>15700000</v>
      </c>
      <c r="M6150" s="3">
        <v>27039669</v>
      </c>
      <c r="N6150" t="s">
        <v>9439</v>
      </c>
      <c r="O6150">
        <v>98</v>
      </c>
      <c r="P6150">
        <f>_xlfn.XLOOKUP(D:D,CPI_Index!E:E,CPI_Index!B:B)</f>
        <v>229.6</v>
      </c>
      <c r="Q6150" s="11">
        <f>M6150*(CPI_Index!$B$112/Movies!P6150)</f>
        <v>35884090.349738672</v>
      </c>
    </row>
    <row r="6151" spans="1:17" hidden="1" x14ac:dyDescent="0.25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 s="3">
        <v>1500000</v>
      </c>
      <c r="M6151" s="3">
        <v>1544989</v>
      </c>
      <c r="N6151" t="s">
        <v>17903</v>
      </c>
      <c r="O6151">
        <v>101</v>
      </c>
      <c r="P6151">
        <f>_xlfn.XLOOKUP(D:D,CPI_Index!E:E,CPI_Index!B:B)</f>
        <v>229.6</v>
      </c>
      <c r="Q6151" s="11">
        <f>M6151*(CPI_Index!$B$112/Movies!P6151)</f>
        <v>2050340.3671602786</v>
      </c>
    </row>
    <row r="6152" spans="1:17" hidden="1" x14ac:dyDescent="0.25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 s="3">
        <v>33000000</v>
      </c>
      <c r="M6152" s="3">
        <v>140470746</v>
      </c>
      <c r="N6152" t="s">
        <v>10082</v>
      </c>
      <c r="O6152">
        <v>99</v>
      </c>
      <c r="P6152">
        <f>_xlfn.XLOOKUP(D:D,CPI_Index!E:E,CPI_Index!B:B)</f>
        <v>229.6</v>
      </c>
      <c r="Q6152" s="11">
        <f>M6152*(CPI_Index!$B$112/Movies!P6152)</f>
        <v>186417405.51480836</v>
      </c>
    </row>
    <row r="6153" spans="1:17" hidden="1" x14ac:dyDescent="0.25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 s="3">
        <v>8000000</v>
      </c>
      <c r="M6153" s="3">
        <v>9368803</v>
      </c>
      <c r="N6153" t="s">
        <v>9439</v>
      </c>
      <c r="O6153">
        <v>104</v>
      </c>
      <c r="P6153">
        <f>_xlfn.XLOOKUP(D:D,CPI_Index!E:E,CPI_Index!B:B)</f>
        <v>229.6</v>
      </c>
      <c r="Q6153" s="11">
        <f>M6153*(CPI_Index!$B$112/Movies!P6153)</f>
        <v>12433250.32273519</v>
      </c>
    </row>
    <row r="6154" spans="1:17" hidden="1" x14ac:dyDescent="0.25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 s="3">
        <v>977671</v>
      </c>
      <c r="N6154" t="s">
        <v>17603</v>
      </c>
      <c r="O6154">
        <v>97</v>
      </c>
      <c r="P6154">
        <f>_xlfn.XLOOKUP(D:D,CPI_Index!E:E,CPI_Index!B:B)</f>
        <v>229.6</v>
      </c>
      <c r="Q6154" s="11">
        <f>M6154*(CPI_Index!$B$112/Movies!P6154)</f>
        <v>1297457.9864982578</v>
      </c>
    </row>
    <row r="6155" spans="1:17" hidden="1" x14ac:dyDescent="0.25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 s="3">
        <v>12500000</v>
      </c>
      <c r="M6155" s="3">
        <v>3783865</v>
      </c>
      <c r="N6155" t="s">
        <v>14971</v>
      </c>
      <c r="O6155">
        <v>107</v>
      </c>
      <c r="P6155">
        <f>_xlfn.XLOOKUP(D:D,CPI_Index!E:E,CPI_Index!B:B)</f>
        <v>229.6</v>
      </c>
      <c r="Q6155" s="11">
        <f>M6155*(CPI_Index!$B$112/Movies!P6155)</f>
        <v>5021531.6441637622</v>
      </c>
    </row>
    <row r="6156" spans="1:17" hidden="1" x14ac:dyDescent="0.25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 s="3">
        <v>14000000</v>
      </c>
      <c r="M6156" s="3">
        <v>85446075</v>
      </c>
      <c r="N6156" t="s">
        <v>17921</v>
      </c>
      <c r="O6156">
        <v>92</v>
      </c>
      <c r="P6156">
        <f>_xlfn.XLOOKUP(D:D,CPI_Index!E:E,CPI_Index!B:B)</f>
        <v>229.6</v>
      </c>
      <c r="Q6156" s="11">
        <f>M6156*(CPI_Index!$B$112/Movies!P6156)</f>
        <v>113394682.28440766</v>
      </c>
    </row>
    <row r="6157" spans="1:17" hidden="1" x14ac:dyDescent="0.25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 s="3">
        <v>20000000</v>
      </c>
      <c r="M6157" s="3">
        <v>55362705</v>
      </c>
      <c r="N6157" t="s">
        <v>7554</v>
      </c>
      <c r="O6157">
        <v>95</v>
      </c>
      <c r="P6157">
        <f>_xlfn.XLOOKUP(D:D,CPI_Index!E:E,CPI_Index!B:B)</f>
        <v>229.6</v>
      </c>
      <c r="Q6157" s="11">
        <f>M6157*(CPI_Index!$B$112/Movies!P6157)</f>
        <v>73471324.971689895</v>
      </c>
    </row>
    <row r="6158" spans="1:17" hidden="1" x14ac:dyDescent="0.25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 s="3">
        <v>30000000</v>
      </c>
      <c r="M6158" s="3">
        <v>41564670</v>
      </c>
      <c r="N6158" t="s">
        <v>17870</v>
      </c>
      <c r="O6158">
        <v>94</v>
      </c>
      <c r="P6158">
        <f>_xlfn.XLOOKUP(D:D,CPI_Index!E:E,CPI_Index!B:B)</f>
        <v>229.6</v>
      </c>
      <c r="Q6158" s="11">
        <f>M6158*(CPI_Index!$B$112/Movies!P6158)</f>
        <v>55160082.530487798</v>
      </c>
    </row>
    <row r="6159" spans="1:17" hidden="1" x14ac:dyDescent="0.25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 s="3">
        <v>900000</v>
      </c>
      <c r="M6159" s="3">
        <v>245027</v>
      </c>
      <c r="N6159" t="s">
        <v>17929</v>
      </c>
      <c r="O6159">
        <v>101</v>
      </c>
      <c r="P6159">
        <f>_xlfn.XLOOKUP(D:D,CPI_Index!E:E,CPI_Index!B:B)</f>
        <v>229.6</v>
      </c>
      <c r="Q6159" s="11">
        <f>M6159*(CPI_Index!$B$112/Movies!P6159)</f>
        <v>325173.02656794421</v>
      </c>
    </row>
    <row r="6160" spans="1:17" hidden="1" x14ac:dyDescent="0.25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 s="3">
        <v>35000000</v>
      </c>
      <c r="M6160" s="3">
        <v>34618867</v>
      </c>
      <c r="N6160" t="s">
        <v>17933</v>
      </c>
      <c r="O6160">
        <v>101</v>
      </c>
      <c r="P6160">
        <f>_xlfn.XLOOKUP(D:D,CPI_Index!E:E,CPI_Index!B:B)</f>
        <v>229.6</v>
      </c>
      <c r="Q6160" s="11">
        <f>M6160*(CPI_Index!$B$112/Movies!P6160)</f>
        <v>45942372.712979093</v>
      </c>
    </row>
    <row r="6161" spans="1:17" hidden="1" x14ac:dyDescent="0.25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 s="3">
        <v>8900000</v>
      </c>
      <c r="M6161" s="3">
        <v>29664140</v>
      </c>
      <c r="N6161" t="s">
        <v>978</v>
      </c>
      <c r="O6161">
        <v>127</v>
      </c>
      <c r="P6161">
        <f>_xlfn.XLOOKUP(D:D,CPI_Index!E:E,CPI_Index!B:B)</f>
        <v>229.6</v>
      </c>
      <c r="Q6161" s="11">
        <f>M6161*(CPI_Index!$B$112/Movies!P6161)</f>
        <v>39367001.123693377</v>
      </c>
    </row>
    <row r="6162" spans="1:17" hidden="1" x14ac:dyDescent="0.25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 s="3">
        <v>40000000</v>
      </c>
      <c r="M6162" s="3">
        <v>84384002</v>
      </c>
      <c r="N6162" t="s">
        <v>14702</v>
      </c>
      <c r="O6162">
        <v>110</v>
      </c>
      <c r="P6162">
        <f>_xlfn.XLOOKUP(D:D,CPI_Index!E:E,CPI_Index!B:B)</f>
        <v>229.6</v>
      </c>
      <c r="Q6162" s="11">
        <f>M6162*(CPI_Index!$B$112/Movies!P6162)</f>
        <v>111985215.19773518</v>
      </c>
    </row>
    <row r="6163" spans="1:17" hidden="1" x14ac:dyDescent="0.25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 s="3">
        <v>30000000</v>
      </c>
      <c r="M6163" s="3">
        <v>48963137</v>
      </c>
      <c r="N6163" t="s">
        <v>23</v>
      </c>
      <c r="O6163">
        <v>111</v>
      </c>
      <c r="P6163">
        <f>_xlfn.XLOOKUP(D:D,CPI_Index!E:E,CPI_Index!B:B)</f>
        <v>229.6</v>
      </c>
      <c r="Q6163" s="11">
        <f>M6163*(CPI_Index!$B$112/Movies!P6163)</f>
        <v>64978518.483885013</v>
      </c>
    </row>
    <row r="6164" spans="1:17" hidden="1" x14ac:dyDescent="0.25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 s="3">
        <v>42000000</v>
      </c>
      <c r="M6164" s="3">
        <v>73100172</v>
      </c>
      <c r="N6164" t="s">
        <v>31</v>
      </c>
      <c r="O6164">
        <v>105</v>
      </c>
      <c r="P6164">
        <f>_xlfn.XLOOKUP(D:D,CPI_Index!E:E,CPI_Index!B:B)</f>
        <v>229.6</v>
      </c>
      <c r="Q6164" s="11">
        <f>M6164*(CPI_Index!$B$112/Movies!P6164)</f>
        <v>97010550.559233442</v>
      </c>
    </row>
    <row r="6165" spans="1:17" hidden="1" x14ac:dyDescent="0.25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 s="3">
        <v>7500000</v>
      </c>
      <c r="M6165" s="3">
        <v>9929706</v>
      </c>
      <c r="N6165" t="s">
        <v>16253</v>
      </c>
      <c r="O6165">
        <v>82</v>
      </c>
      <c r="P6165">
        <f>_xlfn.XLOOKUP(D:D,CPI_Index!E:E,CPI_Index!B:B)</f>
        <v>229.6</v>
      </c>
      <c r="Q6165" s="11">
        <f>M6165*(CPI_Index!$B$112/Movies!P6165)</f>
        <v>13177619.417247385</v>
      </c>
    </row>
    <row r="6166" spans="1:17" hidden="1" x14ac:dyDescent="0.25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 s="3">
        <v>141951</v>
      </c>
      <c r="N6166" t="s">
        <v>17946</v>
      </c>
      <c r="O6166">
        <v>99</v>
      </c>
      <c r="P6166">
        <f>_xlfn.XLOOKUP(D:D,CPI_Index!E:E,CPI_Index!B:B)</f>
        <v>229.6</v>
      </c>
      <c r="Q6166" s="11">
        <f>M6166*(CPI_Index!$B$112/Movies!P6166)</f>
        <v>188381.83667247384</v>
      </c>
    </row>
    <row r="6167" spans="1:17" hidden="1" x14ac:dyDescent="0.25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 s="3">
        <v>73244881</v>
      </c>
      <c r="N6167" t="s">
        <v>11079</v>
      </c>
      <c r="O6167">
        <v>112</v>
      </c>
      <c r="P6167">
        <f>_xlfn.XLOOKUP(D:D,CPI_Index!E:E,CPI_Index!B:B)</f>
        <v>229.6</v>
      </c>
      <c r="Q6167" s="11">
        <f>M6167*(CPI_Index!$B$112/Movies!P6167)</f>
        <v>97202592.511759579</v>
      </c>
    </row>
    <row r="6168" spans="1:17" hidden="1" x14ac:dyDescent="0.25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 s="3">
        <v>7396</v>
      </c>
      <c r="N6168" t="s">
        <v>17951</v>
      </c>
      <c r="O6168">
        <v>94</v>
      </c>
      <c r="P6168">
        <f>_xlfn.XLOOKUP(D:D,CPI_Index!E:E,CPI_Index!B:B)</f>
        <v>229.6</v>
      </c>
      <c r="Q6168" s="11">
        <f>M6168*(CPI_Index!$B$112/Movies!P6168)</f>
        <v>9815.162020905922</v>
      </c>
    </row>
    <row r="6169" spans="1:17" hidden="1" x14ac:dyDescent="0.25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 s="3">
        <v>60000000</v>
      </c>
      <c r="M6169" s="3">
        <v>107139399</v>
      </c>
      <c r="N6169" t="s">
        <v>12695</v>
      </c>
      <c r="O6169">
        <v>92</v>
      </c>
      <c r="P6169">
        <f>_xlfn.XLOOKUP(D:D,CPI_Index!E:E,CPI_Index!B:B)</f>
        <v>229.6</v>
      </c>
      <c r="Q6169" s="11">
        <f>M6169*(CPI_Index!$B$112/Movies!P6169)</f>
        <v>142183688.48127177</v>
      </c>
    </row>
    <row r="6170" spans="1:17" hidden="1" x14ac:dyDescent="0.25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 s="3">
        <v>25000000</v>
      </c>
      <c r="M6170" s="3">
        <v>96262212</v>
      </c>
      <c r="N6170" t="s">
        <v>61</v>
      </c>
      <c r="O6170">
        <v>109</v>
      </c>
      <c r="P6170">
        <f>_xlfn.XLOOKUP(D:D,CPI_Index!E:E,CPI_Index!B:B)</f>
        <v>229.6</v>
      </c>
      <c r="Q6170" s="11">
        <f>M6170*(CPI_Index!$B$112/Movies!P6170)</f>
        <v>127748675.9425087</v>
      </c>
    </row>
    <row r="6171" spans="1:17" hidden="1" x14ac:dyDescent="0.25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 s="3">
        <v>14107313</v>
      </c>
      <c r="N6171" t="s">
        <v>14971</v>
      </c>
      <c r="O6171">
        <v>114</v>
      </c>
      <c r="P6171">
        <f>_xlfn.XLOOKUP(D:D,CPI_Index!E:E,CPI_Index!B:B)</f>
        <v>229.6</v>
      </c>
      <c r="Q6171" s="11">
        <f>M6171*(CPI_Index!$B$112/Movies!P6171)</f>
        <v>18721682.365418117</v>
      </c>
    </row>
    <row r="6172" spans="1:17" hidden="1" x14ac:dyDescent="0.25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 s="3">
        <v>12000000</v>
      </c>
      <c r="M6172" s="3">
        <v>35485056</v>
      </c>
      <c r="N6172" t="s">
        <v>14702</v>
      </c>
      <c r="O6172">
        <v>107</v>
      </c>
      <c r="P6172">
        <f>_xlfn.XLOOKUP(D:D,CPI_Index!E:E,CPI_Index!B:B)</f>
        <v>229.6</v>
      </c>
      <c r="Q6172" s="11">
        <f>M6172*(CPI_Index!$B$112/Movies!P6172)</f>
        <v>47091883.986062713</v>
      </c>
    </row>
    <row r="6173" spans="1:17" hidden="1" x14ac:dyDescent="0.25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 s="3">
        <v>15000000</v>
      </c>
      <c r="M6173" s="3">
        <v>20546518</v>
      </c>
      <c r="N6173" t="s">
        <v>17963</v>
      </c>
      <c r="O6173">
        <v>95</v>
      </c>
      <c r="P6173">
        <f>_xlfn.XLOOKUP(D:D,CPI_Index!E:E,CPI_Index!B:B)</f>
        <v>229.6</v>
      </c>
      <c r="Q6173" s="11">
        <f>M6173*(CPI_Index!$B$112/Movies!P6173)</f>
        <v>27267090.743031356</v>
      </c>
    </row>
    <row r="6174" spans="1:17" hidden="1" x14ac:dyDescent="0.25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 s="3">
        <v>20500000</v>
      </c>
      <c r="M6174" s="3">
        <v>7029095</v>
      </c>
      <c r="N6174" t="s">
        <v>17966</v>
      </c>
      <c r="O6174">
        <v>109</v>
      </c>
      <c r="P6174">
        <f>_xlfn.XLOOKUP(D:D,CPI_Index!E:E,CPI_Index!B:B)</f>
        <v>229.6</v>
      </c>
      <c r="Q6174" s="11">
        <f>M6174*(CPI_Index!$B$112/Movies!P6174)</f>
        <v>9328245.8471254352</v>
      </c>
    </row>
    <row r="6175" spans="1:17" hidden="1" x14ac:dyDescent="0.25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 s="3">
        <v>95000000</v>
      </c>
      <c r="M6175" s="3">
        <v>104907746</v>
      </c>
      <c r="N6175" t="s">
        <v>23</v>
      </c>
      <c r="O6175">
        <v>85</v>
      </c>
      <c r="P6175">
        <f>_xlfn.XLOOKUP(D:D,CPI_Index!E:E,CPI_Index!B:B)</f>
        <v>229.6</v>
      </c>
      <c r="Q6175" s="11">
        <f>M6175*(CPI_Index!$B$112/Movies!P6175)</f>
        <v>139222082.77961671</v>
      </c>
    </row>
    <row r="6176" spans="1:17" hidden="1" x14ac:dyDescent="0.25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 s="3">
        <v>39000000</v>
      </c>
      <c r="M6176" s="3">
        <v>81493846</v>
      </c>
      <c r="N6176" t="s">
        <v>1724</v>
      </c>
      <c r="O6176">
        <v>87</v>
      </c>
      <c r="P6176">
        <f>_xlfn.XLOOKUP(D:D,CPI_Index!E:E,CPI_Index!B:B)</f>
        <v>229.6</v>
      </c>
      <c r="Q6176" s="11">
        <f>M6176*(CPI_Index!$B$112/Movies!P6176)</f>
        <v>108149716.35975608</v>
      </c>
    </row>
    <row r="6177" spans="1:17" hidden="1" x14ac:dyDescent="0.25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 s="3">
        <v>14758997</v>
      </c>
      <c r="N6177" t="s">
        <v>10414</v>
      </c>
      <c r="O6177">
        <v>137</v>
      </c>
      <c r="P6177">
        <f>_xlfn.XLOOKUP(D:D,CPI_Index!E:E,CPI_Index!B:B)</f>
        <v>229.6</v>
      </c>
      <c r="Q6177" s="11">
        <f>M6177*(CPI_Index!$B$112/Movies!P6177)</f>
        <v>19586526.070993029</v>
      </c>
    </row>
    <row r="6178" spans="1:17" hidden="1" x14ac:dyDescent="0.25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 s="3">
        <v>40000000</v>
      </c>
      <c r="M6178" s="3">
        <v>41863726</v>
      </c>
      <c r="N6178" t="s">
        <v>44</v>
      </c>
      <c r="O6178">
        <v>95</v>
      </c>
      <c r="P6178">
        <f>_xlfn.XLOOKUP(D:D,CPI_Index!E:E,CPI_Index!B:B)</f>
        <v>229.6</v>
      </c>
      <c r="Q6178" s="11">
        <f>M6178*(CPI_Index!$B$112/Movies!P6178)</f>
        <v>55556956.934668988</v>
      </c>
    </row>
    <row r="6179" spans="1:17" hidden="1" x14ac:dyDescent="0.25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 s="3">
        <v>15000000</v>
      </c>
      <c r="M6179" s="3">
        <v>5072654</v>
      </c>
      <c r="N6179" t="s">
        <v>14702</v>
      </c>
      <c r="O6179">
        <v>95</v>
      </c>
      <c r="P6179">
        <f>_xlfn.XLOOKUP(D:D,CPI_Index!E:E,CPI_Index!B:B)</f>
        <v>229.6</v>
      </c>
      <c r="Q6179" s="11">
        <f>M6179*(CPI_Index!$B$112/Movies!P6179)</f>
        <v>6731871.4015679434</v>
      </c>
    </row>
    <row r="6180" spans="1:17" hidden="1" x14ac:dyDescent="0.25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 s="3">
        <v>12000000</v>
      </c>
      <c r="M6180" s="3">
        <v>1946254</v>
      </c>
      <c r="N6180" t="s">
        <v>16383</v>
      </c>
      <c r="O6180">
        <v>95</v>
      </c>
      <c r="P6180">
        <f>_xlfn.XLOOKUP(D:D,CPI_Index!E:E,CPI_Index!B:B)</f>
        <v>229.6</v>
      </c>
      <c r="Q6180" s="11">
        <f>M6180*(CPI_Index!$B$112/Movies!P6180)</f>
        <v>2582855.3736933796</v>
      </c>
    </row>
    <row r="6181" spans="1:17" hidden="1" x14ac:dyDescent="0.25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 s="3">
        <v>1581252</v>
      </c>
      <c r="N6181" t="s">
        <v>17984</v>
      </c>
      <c r="O6181">
        <v>84</v>
      </c>
      <c r="P6181">
        <f>_xlfn.XLOOKUP(D:D,CPI_Index!E:E,CPI_Index!B:B)</f>
        <v>229.6</v>
      </c>
      <c r="Q6181" s="11">
        <f>M6181*(CPI_Index!$B$112/Movies!P6181)</f>
        <v>2098464.6533101043</v>
      </c>
    </row>
    <row r="6182" spans="1:17" hidden="1" x14ac:dyDescent="0.25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 s="3">
        <v>6000000</v>
      </c>
      <c r="M6182" s="3">
        <v>15950164</v>
      </c>
      <c r="N6182" t="s">
        <v>17988</v>
      </c>
      <c r="O6182">
        <v>102</v>
      </c>
      <c r="P6182">
        <f>_xlfn.XLOOKUP(D:D,CPI_Index!E:E,CPI_Index!B:B)</f>
        <v>229.6</v>
      </c>
      <c r="Q6182" s="11">
        <f>M6182*(CPI_Index!$B$112/Movies!P6182)</f>
        <v>21167312.590592332</v>
      </c>
    </row>
    <row r="6183" spans="1:17" hidden="1" x14ac:dyDescent="0.25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 s="3">
        <v>5990754</v>
      </c>
      <c r="N6183" t="s">
        <v>17994</v>
      </c>
      <c r="O6183">
        <v>111</v>
      </c>
      <c r="P6183">
        <f>_xlfn.XLOOKUP(D:D,CPI_Index!E:E,CPI_Index!B:B)</f>
        <v>229.6</v>
      </c>
      <c r="Q6183" s="11">
        <f>M6183*(CPI_Index!$B$112/Movies!P6183)</f>
        <v>7950273.274390243</v>
      </c>
    </row>
    <row r="6184" spans="1:17" hidden="1" x14ac:dyDescent="0.25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 s="3">
        <v>3499442</v>
      </c>
      <c r="N6184" t="s">
        <v>17997</v>
      </c>
      <c r="O6184">
        <v>112</v>
      </c>
      <c r="P6184">
        <f>_xlfn.XLOOKUP(D:D,CPI_Index!E:E,CPI_Index!B:B)</f>
        <v>229.6</v>
      </c>
      <c r="Q6184" s="11">
        <f>M6184*(CPI_Index!$B$112/Movies!P6184)</f>
        <v>4644076.5566202085</v>
      </c>
    </row>
    <row r="6185" spans="1:17" hidden="1" x14ac:dyDescent="0.25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 s="3">
        <v>146222</v>
      </c>
      <c r="N6185" t="s">
        <v>18002</v>
      </c>
      <c r="O6185">
        <v>103</v>
      </c>
      <c r="P6185">
        <f>_xlfn.XLOOKUP(D:D,CPI_Index!E:E,CPI_Index!B:B)</f>
        <v>229.6</v>
      </c>
      <c r="Q6185" s="11">
        <f>M6185*(CPI_Index!$B$112/Movies!P6185)</f>
        <v>194049.84059233448</v>
      </c>
    </row>
    <row r="6186" spans="1:17" hidden="1" x14ac:dyDescent="0.25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 s="3">
        <v>13090471</v>
      </c>
      <c r="N6186" t="s">
        <v>18006</v>
      </c>
      <c r="O6186">
        <v>101</v>
      </c>
      <c r="P6186">
        <f>_xlfn.XLOOKUP(D:D,CPI_Index!E:E,CPI_Index!B:B)</f>
        <v>229.6</v>
      </c>
      <c r="Q6186" s="11">
        <f>M6186*(CPI_Index!$B$112/Movies!P6186)</f>
        <v>17372240.913327526</v>
      </c>
    </row>
    <row r="6187" spans="1:17" hidden="1" x14ac:dyDescent="0.25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 s="3">
        <v>10000000</v>
      </c>
      <c r="M6187" s="3">
        <v>1402307</v>
      </c>
      <c r="N6187" t="s">
        <v>18010</v>
      </c>
      <c r="O6187">
        <v>114</v>
      </c>
      <c r="P6187">
        <f>_xlfn.XLOOKUP(D:D,CPI_Index!E:E,CPI_Index!B:B)</f>
        <v>229.6</v>
      </c>
      <c r="Q6187" s="11">
        <f>M6187*(CPI_Index!$B$112/Movies!P6187)</f>
        <v>1860988.4272648082</v>
      </c>
    </row>
    <row r="6188" spans="1:17" hidden="1" x14ac:dyDescent="0.25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 s="3">
        <v>15000000</v>
      </c>
      <c r="M6188" s="3">
        <v>11039031</v>
      </c>
      <c r="N6188" t="s">
        <v>12695</v>
      </c>
      <c r="O6188">
        <v>106</v>
      </c>
      <c r="P6188">
        <f>_xlfn.XLOOKUP(D:D,CPI_Index!E:E,CPI_Index!B:B)</f>
        <v>229.6</v>
      </c>
      <c r="Q6188" s="11">
        <f>M6188*(CPI_Index!$B$112/Movies!P6188)</f>
        <v>14649794.188588848</v>
      </c>
    </row>
    <row r="6189" spans="1:17" hidden="1" x14ac:dyDescent="0.25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 s="3">
        <v>1800000</v>
      </c>
      <c r="M6189" s="3">
        <v>21107746</v>
      </c>
      <c r="N6189" t="s">
        <v>18016</v>
      </c>
      <c r="O6189">
        <v>93</v>
      </c>
      <c r="P6189">
        <f>_xlfn.XLOOKUP(D:D,CPI_Index!E:E,CPI_Index!B:B)</f>
        <v>229.6</v>
      </c>
      <c r="Q6189" s="11">
        <f>M6189*(CPI_Index!$B$112/Movies!P6189)</f>
        <v>28011891.141986061</v>
      </c>
    </row>
    <row r="6190" spans="1:17" hidden="1" x14ac:dyDescent="0.25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 s="3">
        <v>58000000</v>
      </c>
      <c r="M6190" s="3">
        <v>50365498</v>
      </c>
      <c r="N6190" t="s">
        <v>180</v>
      </c>
      <c r="O6190">
        <v>125</v>
      </c>
      <c r="P6190">
        <f>_xlfn.XLOOKUP(D:D,CPI_Index!E:E,CPI_Index!B:B)</f>
        <v>229.6</v>
      </c>
      <c r="Q6190" s="11">
        <f>M6190*(CPI_Index!$B$112/Movies!P6190)</f>
        <v>66839578.574041806</v>
      </c>
    </row>
    <row r="6191" spans="1:17" hidden="1" x14ac:dyDescent="0.25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 s="3">
        <v>16190771</v>
      </c>
      <c r="N6191" t="s">
        <v>18022</v>
      </c>
      <c r="O6191">
        <v>105</v>
      </c>
      <c r="P6191">
        <f>_xlfn.XLOOKUP(D:D,CPI_Index!E:E,CPI_Index!B:B)</f>
        <v>229.6</v>
      </c>
      <c r="Q6191" s="11">
        <f>M6191*(CPI_Index!$B$112/Movies!P6191)</f>
        <v>21486619.876742158</v>
      </c>
    </row>
    <row r="6192" spans="1:17" hidden="1" x14ac:dyDescent="0.25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 s="3">
        <v>20000000</v>
      </c>
      <c r="M6192" s="3">
        <v>16863583</v>
      </c>
      <c r="N6192" t="s">
        <v>10082</v>
      </c>
      <c r="O6192">
        <v>93</v>
      </c>
      <c r="P6192">
        <f>_xlfn.XLOOKUP(D:D,CPI_Index!E:E,CPI_Index!B:B)</f>
        <v>229.6</v>
      </c>
      <c r="Q6192" s="11">
        <f>M6192*(CPI_Index!$B$112/Movies!P6192)</f>
        <v>22379502.352351915</v>
      </c>
    </row>
    <row r="6193" spans="1:17" hidden="1" x14ac:dyDescent="0.25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 s="3">
        <v>17000000</v>
      </c>
      <c r="M6193" s="3">
        <v>11350665</v>
      </c>
      <c r="N6193" t="s">
        <v>23</v>
      </c>
      <c r="O6193">
        <v>82</v>
      </c>
      <c r="P6193">
        <f>_xlfn.XLOOKUP(D:D,CPI_Index!E:E,CPI_Index!B:B)</f>
        <v>229.6</v>
      </c>
      <c r="Q6193" s="11">
        <f>M6193*(CPI_Index!$B$112/Movies!P6193)</f>
        <v>15063360.738240417</v>
      </c>
    </row>
    <row r="6194" spans="1:17" hidden="1" x14ac:dyDescent="0.25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 s="3">
        <v>2801166</v>
      </c>
      <c r="N6194" t="s">
        <v>18030</v>
      </c>
      <c r="O6194">
        <v>112</v>
      </c>
      <c r="P6194">
        <f>_xlfn.XLOOKUP(D:D,CPI_Index!E:E,CPI_Index!B:B)</f>
        <v>229.6</v>
      </c>
      <c r="Q6194" s="11">
        <f>M6194*(CPI_Index!$B$112/Movies!P6194)</f>
        <v>3717401.046167247</v>
      </c>
    </row>
    <row r="6195" spans="1:17" hidden="1" x14ac:dyDescent="0.25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 s="3">
        <v>20000000</v>
      </c>
      <c r="M6195" s="3">
        <v>32948113</v>
      </c>
      <c r="N6195" t="s">
        <v>12251</v>
      </c>
      <c r="O6195">
        <v>95</v>
      </c>
      <c r="P6195">
        <f>_xlfn.XLOOKUP(D:D,CPI_Index!E:E,CPI_Index!B:B)</f>
        <v>229.6</v>
      </c>
      <c r="Q6195" s="11">
        <f>M6195*(CPI_Index!$B$112/Movies!P6195)</f>
        <v>43725130.797473863</v>
      </c>
    </row>
    <row r="6196" spans="1:17" hidden="1" x14ac:dyDescent="0.25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 s="3">
        <v>20000000</v>
      </c>
      <c r="M6196" s="3">
        <v>7942116</v>
      </c>
      <c r="N6196" t="s">
        <v>9109</v>
      </c>
      <c r="O6196">
        <v>116</v>
      </c>
      <c r="P6196">
        <f>_xlfn.XLOOKUP(D:D,CPI_Index!E:E,CPI_Index!B:B)</f>
        <v>229.6</v>
      </c>
      <c r="Q6196" s="11">
        <f>M6196*(CPI_Index!$B$112/Movies!P6196)</f>
        <v>10539907.426829267</v>
      </c>
    </row>
    <row r="6197" spans="1:17" hidden="1" x14ac:dyDescent="0.25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 s="3">
        <v>40000000</v>
      </c>
      <c r="M6197" s="3">
        <v>38084162</v>
      </c>
      <c r="N6197" t="s">
        <v>9988</v>
      </c>
      <c r="P6197">
        <f>_xlfn.XLOOKUP(D:D,CPI_Index!E:E,CPI_Index!B:B)</f>
        <v>229.6</v>
      </c>
      <c r="Q6197" s="11">
        <f>M6197*(CPI_Index!$B$112/Movies!P6197)</f>
        <v>50541133.107142851</v>
      </c>
    </row>
    <row r="6198" spans="1:17" hidden="1" x14ac:dyDescent="0.25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 s="3">
        <v>3000000</v>
      </c>
      <c r="M6198" s="3">
        <v>12128575</v>
      </c>
      <c r="N6198" t="s">
        <v>18040</v>
      </c>
      <c r="O6198">
        <v>87</v>
      </c>
      <c r="P6198">
        <f>_xlfn.XLOOKUP(D:D,CPI_Index!E:E,CPI_Index!B:B)</f>
        <v>229.6</v>
      </c>
      <c r="Q6198" s="11">
        <f>M6198*(CPI_Index!$B$112/Movies!P6198)</f>
        <v>16095717.780923344</v>
      </c>
    </row>
    <row r="6199" spans="1:17" hidden="1" x14ac:dyDescent="0.25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 s="3">
        <v>26350000</v>
      </c>
      <c r="M6199" s="3">
        <v>1577272</v>
      </c>
      <c r="N6199" t="s">
        <v>18044</v>
      </c>
      <c r="O6199">
        <v>94</v>
      </c>
      <c r="P6199">
        <f>_xlfn.XLOOKUP(D:D,CPI_Index!E:E,CPI_Index!B:B)</f>
        <v>229.6</v>
      </c>
      <c r="Q6199" s="11">
        <f>M6199*(CPI_Index!$B$112/Movies!P6199)</f>
        <v>2093182.8327526131</v>
      </c>
    </row>
    <row r="6200" spans="1:17" hidden="1" x14ac:dyDescent="0.25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 s="3">
        <v>459234</v>
      </c>
      <c r="N6200" t="s">
        <v>18049</v>
      </c>
      <c r="O6200">
        <v>122</v>
      </c>
      <c r="P6200">
        <f>_xlfn.XLOOKUP(D:D,CPI_Index!E:E,CPI_Index!B:B)</f>
        <v>229.6</v>
      </c>
      <c r="Q6200" s="11">
        <f>M6200*(CPI_Index!$B$112/Movies!P6200)</f>
        <v>609445.1210801393</v>
      </c>
    </row>
    <row r="6201" spans="1:17" hidden="1" x14ac:dyDescent="0.25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 s="3">
        <v>25000000</v>
      </c>
      <c r="M6201" s="3">
        <v>119772232</v>
      </c>
      <c r="N6201" t="s">
        <v>180</v>
      </c>
      <c r="O6201">
        <v>105</v>
      </c>
      <c r="P6201">
        <f>_xlfn.XLOOKUP(D:D,CPI_Index!E:E,CPI_Index!B:B)</f>
        <v>229.6</v>
      </c>
      <c r="Q6201" s="11">
        <f>M6201*(CPI_Index!$B$112/Movies!P6201)</f>
        <v>158948602.31010452</v>
      </c>
    </row>
    <row r="6202" spans="1:17" hidden="1" x14ac:dyDescent="0.25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 s="3">
        <v>26000000</v>
      </c>
      <c r="M6202" s="3">
        <v>29699345</v>
      </c>
      <c r="N6202" t="s">
        <v>18054</v>
      </c>
      <c r="O6202">
        <v>110</v>
      </c>
      <c r="P6202">
        <f>_xlfn.XLOOKUP(D:D,CPI_Index!E:E,CPI_Index!B:B)</f>
        <v>229.6</v>
      </c>
      <c r="Q6202" s="11">
        <f>M6202*(CPI_Index!$B$112/Movies!P6202)</f>
        <v>39413721.347996511</v>
      </c>
    </row>
    <row r="6203" spans="1:17" hidden="1" x14ac:dyDescent="0.25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 s="3">
        <v>2000000</v>
      </c>
      <c r="M6203" s="3">
        <v>1150681</v>
      </c>
      <c r="N6203" t="s">
        <v>18058</v>
      </c>
      <c r="O6203">
        <v>97</v>
      </c>
      <c r="P6203">
        <f>_xlfn.XLOOKUP(D:D,CPI_Index!E:E,CPI_Index!B:B)</f>
        <v>229.6</v>
      </c>
      <c r="Q6203" s="11">
        <f>M6203*(CPI_Index!$B$112/Movies!P6203)</f>
        <v>1527057.9298780486</v>
      </c>
    </row>
    <row r="6204" spans="1:17" hidden="1" x14ac:dyDescent="0.25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 s="3">
        <v>35000000</v>
      </c>
      <c r="M6204" s="3">
        <v>17415418</v>
      </c>
      <c r="N6204" t="s">
        <v>14971</v>
      </c>
      <c r="O6204">
        <v>96</v>
      </c>
      <c r="P6204">
        <f>_xlfn.XLOOKUP(D:D,CPI_Index!E:E,CPI_Index!B:B)</f>
        <v>229.6</v>
      </c>
      <c r="Q6204" s="11">
        <f>M6204*(CPI_Index!$B$112/Movies!P6204)</f>
        <v>23111837.389372822</v>
      </c>
    </row>
    <row r="6205" spans="1:17" hidden="1" x14ac:dyDescent="0.25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 s="3">
        <v>16600000</v>
      </c>
      <c r="M6205" s="3">
        <v>22842887</v>
      </c>
      <c r="N6205" t="s">
        <v>1786</v>
      </c>
      <c r="O6205">
        <v>118</v>
      </c>
      <c r="P6205">
        <f>_xlfn.XLOOKUP(D:D,CPI_Index!E:E,CPI_Index!B:B)</f>
        <v>229.6</v>
      </c>
      <c r="Q6205" s="11">
        <f>M6205*(CPI_Index!$B$112/Movies!P6205)</f>
        <v>30314580.439459927</v>
      </c>
    </row>
    <row r="6206" spans="1:17" hidden="1" x14ac:dyDescent="0.25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 s="3">
        <v>5000000</v>
      </c>
      <c r="M6206" s="3">
        <v>142802657</v>
      </c>
      <c r="N6206" t="s">
        <v>44</v>
      </c>
      <c r="O6206">
        <v>88</v>
      </c>
      <c r="P6206">
        <f>_xlfn.XLOOKUP(D:D,CPI_Index!E:E,CPI_Index!B:B)</f>
        <v>229.6</v>
      </c>
      <c r="Q6206" s="11">
        <f>M6206*(CPI_Index!$B$112/Movies!P6206)</f>
        <v>189512062.66506967</v>
      </c>
    </row>
    <row r="6207" spans="1:17" hidden="1" x14ac:dyDescent="0.25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 s="3">
        <v>11000000</v>
      </c>
      <c r="M6207" s="3">
        <v>59520298</v>
      </c>
      <c r="N6207" t="s">
        <v>18069</v>
      </c>
      <c r="O6207">
        <v>98</v>
      </c>
      <c r="P6207">
        <f>_xlfn.XLOOKUP(D:D,CPI_Index!E:E,CPI_Index!B:B)</f>
        <v>229.6</v>
      </c>
      <c r="Q6207" s="11">
        <f>M6207*(CPI_Index!$B$112/Movies!P6207)</f>
        <v>78988827.528745636</v>
      </c>
    </row>
    <row r="6208" spans="1:17" hidden="1" x14ac:dyDescent="0.25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 s="3">
        <v>131208</v>
      </c>
      <c r="N6208" t="s">
        <v>18073</v>
      </c>
      <c r="O6208">
        <v>82</v>
      </c>
      <c r="P6208">
        <f>_xlfn.XLOOKUP(D:D,CPI_Index!E:E,CPI_Index!B:B)</f>
        <v>229.6</v>
      </c>
      <c r="Q6208" s="11">
        <f>M6208*(CPI_Index!$B$112/Movies!P6208)</f>
        <v>174124.90243902439</v>
      </c>
    </row>
    <row r="6209" spans="1:17" hidden="1" x14ac:dyDescent="0.25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 s="3">
        <v>35000000</v>
      </c>
      <c r="M6209" s="3">
        <v>30962335</v>
      </c>
      <c r="N6209" t="s">
        <v>18075</v>
      </c>
      <c r="O6209">
        <v>105</v>
      </c>
      <c r="P6209">
        <f>_xlfn.XLOOKUP(D:D,CPI_Index!E:E,CPI_Index!B:B)</f>
        <v>229.6</v>
      </c>
      <c r="Q6209" s="11">
        <f>M6209*(CPI_Index!$B$112/Movies!P6209)</f>
        <v>41089823.495209053</v>
      </c>
    </row>
    <row r="6210" spans="1:17" hidden="1" x14ac:dyDescent="0.25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 s="3">
        <v>60000000</v>
      </c>
      <c r="M6210" s="3">
        <v>22187813</v>
      </c>
      <c r="N6210" t="s">
        <v>18079</v>
      </c>
      <c r="O6210">
        <v>109</v>
      </c>
      <c r="P6210">
        <f>_xlfn.XLOOKUP(D:D,CPI_Index!E:E,CPI_Index!B:B)</f>
        <v>229.6</v>
      </c>
      <c r="Q6210" s="11">
        <f>M6210*(CPI_Index!$B$112/Movies!P6210)</f>
        <v>29445237.896777</v>
      </c>
    </row>
    <row r="6211" spans="1:17" hidden="1" x14ac:dyDescent="0.25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 s="3">
        <v>6202879</v>
      </c>
      <c r="N6211" t="s">
        <v>6564</v>
      </c>
      <c r="O6211">
        <v>128</v>
      </c>
      <c r="P6211">
        <f>_xlfn.XLOOKUP(D:D,CPI_Index!E:E,CPI_Index!B:B)</f>
        <v>229.6</v>
      </c>
      <c r="Q6211" s="11">
        <f>M6211*(CPI_Index!$B$112/Movies!P6211)</f>
        <v>8231782.3662891984</v>
      </c>
    </row>
    <row r="6212" spans="1:17" hidden="1" x14ac:dyDescent="0.25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 s="3">
        <v>25000000</v>
      </c>
      <c r="M6212" s="3">
        <v>56012642</v>
      </c>
      <c r="N6212" t="s">
        <v>18084</v>
      </c>
      <c r="O6212">
        <v>105</v>
      </c>
      <c r="P6212">
        <f>_xlfn.XLOOKUP(D:D,CPI_Index!E:E,CPI_Index!B:B)</f>
        <v>229.6</v>
      </c>
      <c r="Q6212" s="11">
        <f>M6212*(CPI_Index!$B$112/Movies!P6212)</f>
        <v>74333850.25</v>
      </c>
    </row>
    <row r="6213" spans="1:17" hidden="1" x14ac:dyDescent="0.25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 s="3">
        <v>35000000</v>
      </c>
      <c r="M6213" s="3">
        <v>31083599</v>
      </c>
      <c r="N6213" t="s">
        <v>31</v>
      </c>
      <c r="O6213">
        <v>91</v>
      </c>
      <c r="P6213">
        <f>_xlfn.XLOOKUP(D:D,CPI_Index!E:E,CPI_Index!B:B)</f>
        <v>229.6</v>
      </c>
      <c r="Q6213" s="11">
        <f>M6213*(CPI_Index!$B$112/Movies!P6213)</f>
        <v>41250751.808797903</v>
      </c>
    </row>
    <row r="6214" spans="1:17" hidden="1" x14ac:dyDescent="0.25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 s="3">
        <v>20000000</v>
      </c>
      <c r="M6214" s="3">
        <v>636399</v>
      </c>
      <c r="N6214" t="s">
        <v>18090</v>
      </c>
      <c r="O6214">
        <v>112</v>
      </c>
      <c r="P6214">
        <f>_xlfn.XLOOKUP(D:D,CPI_Index!E:E,CPI_Index!B:B)</f>
        <v>229.6</v>
      </c>
      <c r="Q6214" s="11">
        <f>M6214*(CPI_Index!$B$112/Movies!P6214)</f>
        <v>844559.12587108009</v>
      </c>
    </row>
    <row r="6215" spans="1:17" hidden="1" x14ac:dyDescent="0.25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 s="3">
        <v>10000000</v>
      </c>
      <c r="M6215" s="3">
        <v>3428048</v>
      </c>
      <c r="N6215" t="s">
        <v>16253</v>
      </c>
      <c r="O6215">
        <v>115</v>
      </c>
      <c r="P6215">
        <f>_xlfn.XLOOKUP(D:D,CPI_Index!E:E,CPI_Index!B:B)</f>
        <v>229.6</v>
      </c>
      <c r="Q6215" s="11">
        <f>M6215*(CPI_Index!$B$112/Movies!P6215)</f>
        <v>4549330.25087108</v>
      </c>
    </row>
    <row r="6216" spans="1:17" hidden="1" x14ac:dyDescent="0.25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 s="3">
        <v>2122909</v>
      </c>
      <c r="N6216" t="s">
        <v>6855</v>
      </c>
      <c r="O6216">
        <v>88</v>
      </c>
      <c r="P6216">
        <f>_xlfn.XLOOKUP(D:D,CPI_Index!E:E,CPI_Index!B:B)</f>
        <v>229.6</v>
      </c>
      <c r="Q6216" s="11">
        <f>M6216*(CPI_Index!$B$112/Movies!P6216)</f>
        <v>2817292.5622822298</v>
      </c>
    </row>
    <row r="6217" spans="1:17" hidden="1" x14ac:dyDescent="0.25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 s="3">
        <v>55000000</v>
      </c>
      <c r="M6217" s="3">
        <v>123054041</v>
      </c>
      <c r="N6217" t="s">
        <v>31</v>
      </c>
      <c r="O6217">
        <v>88</v>
      </c>
      <c r="P6217">
        <f>_xlfn.XLOOKUP(D:D,CPI_Index!E:E,CPI_Index!B:B)</f>
        <v>229.6</v>
      </c>
      <c r="Q6217" s="11">
        <f>M6217*(CPI_Index!$B$112/Movies!P6217)</f>
        <v>163303860.15984321</v>
      </c>
    </row>
    <row r="6218" spans="1:17" hidden="1" x14ac:dyDescent="0.25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 s="3">
        <v>1000000</v>
      </c>
      <c r="M6218" s="3">
        <v>38390020</v>
      </c>
      <c r="N6218" t="s">
        <v>11128</v>
      </c>
      <c r="O6218">
        <v>86</v>
      </c>
      <c r="P6218">
        <f>_xlfn.XLOOKUP(D:D,CPI_Index!E:E,CPI_Index!B:B)</f>
        <v>229.6</v>
      </c>
      <c r="Q6218" s="11">
        <f>M6218*(CPI_Index!$B$112/Movies!P6218)</f>
        <v>50947034.381533094</v>
      </c>
    </row>
    <row r="6219" spans="1:17" hidden="1" x14ac:dyDescent="0.25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 s="3">
        <v>3640975</v>
      </c>
      <c r="N6219" t="s">
        <v>18106</v>
      </c>
      <c r="O6219">
        <v>92</v>
      </c>
      <c r="P6219">
        <f>_xlfn.XLOOKUP(D:D,CPI_Index!E:E,CPI_Index!B:B)</f>
        <v>229.6</v>
      </c>
      <c r="Q6219" s="11">
        <f>M6219*(CPI_Index!$B$112/Movies!P6219)</f>
        <v>4831903.669425087</v>
      </c>
    </row>
    <row r="6220" spans="1:17" hidden="1" x14ac:dyDescent="0.25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 s="3">
        <v>7395080</v>
      </c>
      <c r="M6220" s="3">
        <v>5277766</v>
      </c>
      <c r="N6220" t="s">
        <v>12132</v>
      </c>
      <c r="O6220">
        <v>140</v>
      </c>
      <c r="P6220">
        <f>_xlfn.XLOOKUP(D:D,CPI_Index!E:E,CPI_Index!B:B)</f>
        <v>229.6</v>
      </c>
      <c r="Q6220" s="11">
        <f>M6220*(CPI_Index!$B$112/Movies!P6220)</f>
        <v>7004073.6071428563</v>
      </c>
    </row>
    <row r="6221" spans="1:17" hidden="1" x14ac:dyDescent="0.25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 s="3">
        <v>30000000</v>
      </c>
      <c r="M6221" s="3">
        <v>114281051</v>
      </c>
      <c r="N6221" t="s">
        <v>31</v>
      </c>
      <c r="O6221">
        <v>100</v>
      </c>
      <c r="P6221">
        <f>_xlfn.XLOOKUP(D:D,CPI_Index!E:E,CPI_Index!B:B)</f>
        <v>229.6</v>
      </c>
      <c r="Q6221" s="11">
        <f>M6221*(CPI_Index!$B$112/Movies!P6221)</f>
        <v>151661307.66419861</v>
      </c>
    </row>
    <row r="6222" spans="1:17" hidden="1" x14ac:dyDescent="0.25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 s="3">
        <v>16000000</v>
      </c>
      <c r="M6222" s="3">
        <v>12558931</v>
      </c>
      <c r="N6222" t="s">
        <v>9686</v>
      </c>
      <c r="O6222">
        <v>114</v>
      </c>
      <c r="P6222">
        <f>_xlfn.XLOOKUP(D:D,CPI_Index!E:E,CPI_Index!B:B)</f>
        <v>229.6</v>
      </c>
      <c r="Q6222" s="11">
        <f>M6222*(CPI_Index!$B$112/Movies!P6222)</f>
        <v>16666839.179878047</v>
      </c>
    </row>
    <row r="6223" spans="1:17" hidden="1" x14ac:dyDescent="0.25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 s="3">
        <v>23589</v>
      </c>
      <c r="N6223" t="s">
        <v>18118</v>
      </c>
      <c r="O6223">
        <v>129</v>
      </c>
      <c r="P6223">
        <f>_xlfn.XLOOKUP(D:D,CPI_Index!E:E,CPI_Index!B:B)</f>
        <v>229.6</v>
      </c>
      <c r="Q6223" s="11">
        <f>M6223*(CPI_Index!$B$112/Movies!P6223)</f>
        <v>31304.739982578394</v>
      </c>
    </row>
    <row r="6224" spans="1:17" hidden="1" x14ac:dyDescent="0.25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 s="3">
        <v>712216</v>
      </c>
      <c r="N6224" t="s">
        <v>18124</v>
      </c>
      <c r="O6224">
        <v>104</v>
      </c>
      <c r="P6224">
        <f>_xlfn.XLOOKUP(D:D,CPI_Index!E:E,CPI_Index!B:B)</f>
        <v>229.6</v>
      </c>
      <c r="Q6224" s="11">
        <f>M6224*(CPI_Index!$B$112/Movies!P6224)</f>
        <v>945175.15331010451</v>
      </c>
    </row>
    <row r="6225" spans="1:17" hidden="1" x14ac:dyDescent="0.25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 s="3">
        <v>7708312</v>
      </c>
      <c r="N6225" t="s">
        <v>15686</v>
      </c>
      <c r="O6225">
        <v>112</v>
      </c>
      <c r="P6225">
        <f>_xlfn.XLOOKUP(D:D,CPI_Index!E:E,CPI_Index!B:B)</f>
        <v>229.6</v>
      </c>
      <c r="Q6225" s="11">
        <f>M6225*(CPI_Index!$B$112/Movies!P6225)</f>
        <v>10229628.337979093</v>
      </c>
    </row>
    <row r="6226" spans="1:17" hidden="1" x14ac:dyDescent="0.25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 s="3">
        <v>16000000</v>
      </c>
      <c r="M6226" s="3">
        <v>92748</v>
      </c>
      <c r="N6226" t="s">
        <v>18128</v>
      </c>
      <c r="O6226">
        <v>92</v>
      </c>
      <c r="P6226">
        <f>_xlfn.XLOOKUP(D:D,CPI_Index!E:E,CPI_Index!B:B)</f>
        <v>229.6</v>
      </c>
      <c r="Q6226" s="11">
        <f>M6226*(CPI_Index!$B$112/Movies!P6226)</f>
        <v>123084.99825783972</v>
      </c>
    </row>
    <row r="6227" spans="1:17" hidden="1" x14ac:dyDescent="0.25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 s="3">
        <v>4490134</v>
      </c>
      <c r="N6227" t="s">
        <v>18132</v>
      </c>
      <c r="O6227">
        <v>151</v>
      </c>
      <c r="P6227">
        <f>_xlfn.XLOOKUP(D:D,CPI_Index!E:E,CPI_Index!B:B)</f>
        <v>229.6</v>
      </c>
      <c r="Q6227" s="11">
        <f>M6227*(CPI_Index!$B$112/Movies!P6227)</f>
        <v>5958814.5897212541</v>
      </c>
    </row>
    <row r="6228" spans="1:17" hidden="1" x14ac:dyDescent="0.25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 s="3">
        <v>9374932</v>
      </c>
      <c r="N6228" t="s">
        <v>9636</v>
      </c>
      <c r="O6228">
        <v>102</v>
      </c>
      <c r="P6228">
        <f>_xlfn.XLOOKUP(D:D,CPI_Index!E:E,CPI_Index!B:B)</f>
        <v>229.6</v>
      </c>
      <c r="Q6228" s="11">
        <f>M6228*(CPI_Index!$B$112/Movies!P6228)</f>
        <v>12441384.060975609</v>
      </c>
    </row>
    <row r="6229" spans="1:17" hidden="1" x14ac:dyDescent="0.25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 s="3">
        <v>9166865</v>
      </c>
      <c r="N6229" t="s">
        <v>18140</v>
      </c>
      <c r="O6229">
        <v>90</v>
      </c>
      <c r="P6229">
        <f>_xlfn.XLOOKUP(D:D,CPI_Index!E:E,CPI_Index!B:B)</f>
        <v>229.6</v>
      </c>
      <c r="Q6229" s="11">
        <f>M6229*(CPI_Index!$B$112/Movies!P6229)</f>
        <v>12165260.302700348</v>
      </c>
    </row>
    <row r="6230" spans="1:17" hidden="1" x14ac:dyDescent="0.25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 s="3">
        <v>40000000</v>
      </c>
      <c r="M6230" s="3">
        <v>22044277</v>
      </c>
      <c r="N6230" t="s">
        <v>14590</v>
      </c>
      <c r="O6230">
        <v>91</v>
      </c>
      <c r="P6230">
        <f>_xlfn.XLOOKUP(D:D,CPI_Index!E:E,CPI_Index!B:B)</f>
        <v>229.6</v>
      </c>
      <c r="Q6230" s="11">
        <f>M6230*(CPI_Index!$B$112/Movies!P6230)</f>
        <v>29254752.621515676</v>
      </c>
    </row>
    <row r="6231" spans="1:17" hidden="1" x14ac:dyDescent="0.25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 s="3">
        <v>562878</v>
      </c>
      <c r="N6231" t="s">
        <v>3220</v>
      </c>
      <c r="O6231">
        <v>109</v>
      </c>
      <c r="P6231">
        <f>_xlfn.XLOOKUP(D:D,CPI_Index!E:E,CPI_Index!B:B)</f>
        <v>229.6</v>
      </c>
      <c r="Q6231" s="11">
        <f>M6231*(CPI_Index!$B$112/Movies!P6231)</f>
        <v>746990.09843205567</v>
      </c>
    </row>
    <row r="6232" spans="1:17" hidden="1" x14ac:dyDescent="0.25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 s="3">
        <v>40000000</v>
      </c>
      <c r="M6232" s="3">
        <v>74939189</v>
      </c>
      <c r="N6232" t="s">
        <v>18149</v>
      </c>
      <c r="O6232">
        <v>89</v>
      </c>
      <c r="P6232">
        <f>_xlfn.XLOOKUP(D:D,CPI_Index!E:E,CPI_Index!B:B)</f>
        <v>229.6</v>
      </c>
      <c r="Q6232" s="11">
        <f>M6232*(CPI_Index!$B$112/Movies!P6232)</f>
        <v>99451092.719076648</v>
      </c>
    </row>
    <row r="6233" spans="1:17" hidden="1" x14ac:dyDescent="0.25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 s="3">
        <v>2176576</v>
      </c>
      <c r="N6233" t="s">
        <v>18153</v>
      </c>
      <c r="O6233">
        <v>130</v>
      </c>
      <c r="P6233">
        <f>_xlfn.XLOOKUP(D:D,CPI_Index!E:E,CPI_Index!B:B)</f>
        <v>229.6</v>
      </c>
      <c r="Q6233" s="11">
        <f>M6233*(CPI_Index!$B$112/Movies!P6233)</f>
        <v>2888513.5331010451</v>
      </c>
    </row>
    <row r="6234" spans="1:17" hidden="1" x14ac:dyDescent="0.25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 s="3">
        <v>5341221</v>
      </c>
      <c r="N6234" t="s">
        <v>18156</v>
      </c>
      <c r="O6234">
        <v>109</v>
      </c>
      <c r="P6234">
        <f>_xlfn.XLOOKUP(D:D,CPI_Index!E:E,CPI_Index!B:B)</f>
        <v>229.6</v>
      </c>
      <c r="Q6234" s="11">
        <f>M6234*(CPI_Index!$B$112/Movies!P6234)</f>
        <v>7088284.1406794423</v>
      </c>
    </row>
    <row r="6235" spans="1:17" hidden="1" x14ac:dyDescent="0.25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 s="3">
        <v>1674776</v>
      </c>
      <c r="N6235" t="s">
        <v>6985</v>
      </c>
      <c r="O6235">
        <v>90</v>
      </c>
      <c r="P6235">
        <f>_xlfn.XLOOKUP(D:D,CPI_Index!E:E,CPI_Index!B:B)</f>
        <v>229.6</v>
      </c>
      <c r="Q6235" s="11">
        <f>M6235*(CPI_Index!$B$112/Movies!P6235)</f>
        <v>2222579.4738675957</v>
      </c>
    </row>
    <row r="6236" spans="1:17" hidden="1" x14ac:dyDescent="0.25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 s="3">
        <v>850000</v>
      </c>
      <c r="M6236" s="3">
        <v>1386088</v>
      </c>
      <c r="N6236" t="s">
        <v>18164</v>
      </c>
      <c r="O6236">
        <v>85</v>
      </c>
      <c r="P6236">
        <f>_xlfn.XLOOKUP(D:D,CPI_Index!E:E,CPI_Index!B:B)</f>
        <v>229.6</v>
      </c>
      <c r="Q6236" s="11">
        <f>M6236*(CPI_Index!$B$112/Movies!P6236)</f>
        <v>1839464.3449477351</v>
      </c>
    </row>
    <row r="6237" spans="1:17" hidden="1" x14ac:dyDescent="0.25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 s="3">
        <v>40000000</v>
      </c>
      <c r="M6237" s="3">
        <v>24740061</v>
      </c>
      <c r="N6237" t="s">
        <v>61</v>
      </c>
      <c r="O6237">
        <v>107</v>
      </c>
      <c r="P6237">
        <f>_xlfn.XLOOKUP(D:D,CPI_Index!E:E,CPI_Index!B:B)</f>
        <v>229.6</v>
      </c>
      <c r="Q6237" s="11">
        <f>M6237*(CPI_Index!$B$112/Movies!P6237)</f>
        <v>32832302.206881531</v>
      </c>
    </row>
    <row r="6238" spans="1:17" hidden="1" x14ac:dyDescent="0.25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 s="3">
        <v>6000000</v>
      </c>
      <c r="M6238" s="3">
        <v>2711379</v>
      </c>
      <c r="N6238" t="s">
        <v>18170</v>
      </c>
      <c r="O6238">
        <v>99</v>
      </c>
      <c r="P6238">
        <f>_xlfn.XLOOKUP(D:D,CPI_Index!E:E,CPI_Index!B:B)</f>
        <v>229.6</v>
      </c>
      <c r="Q6238" s="11">
        <f>M6238*(CPI_Index!$B$112/Movies!P6238)</f>
        <v>3598245.5631533097</v>
      </c>
    </row>
    <row r="6239" spans="1:17" hidden="1" x14ac:dyDescent="0.25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 s="3">
        <v>1000000</v>
      </c>
      <c r="M6239" s="3">
        <v>101758490</v>
      </c>
      <c r="N6239" t="s">
        <v>18173</v>
      </c>
      <c r="O6239">
        <v>83</v>
      </c>
      <c r="P6239">
        <f>_xlfn.XLOOKUP(D:D,CPI_Index!E:E,CPI_Index!B:B)</f>
        <v>229.6</v>
      </c>
      <c r="Q6239" s="11">
        <f>M6239*(CPI_Index!$B$112/Movies!P6239)</f>
        <v>135042734.76916376</v>
      </c>
    </row>
    <row r="6240" spans="1:17" hidden="1" x14ac:dyDescent="0.25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 s="3">
        <v>7980000</v>
      </c>
      <c r="M6240" s="3">
        <v>2724695</v>
      </c>
      <c r="N6240" t="s">
        <v>18177</v>
      </c>
      <c r="O6240">
        <v>146</v>
      </c>
      <c r="P6240">
        <f>_xlfn.XLOOKUP(D:D,CPI_Index!E:E,CPI_Index!B:B)</f>
        <v>229.6</v>
      </c>
      <c r="Q6240" s="11">
        <f>M6240*(CPI_Index!$B$112/Movies!P6240)</f>
        <v>3615917.101480836</v>
      </c>
    </row>
    <row r="6241" spans="1:17" hidden="1" x14ac:dyDescent="0.25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 s="3">
        <v>14000000</v>
      </c>
      <c r="M6241" s="3">
        <v>11417362</v>
      </c>
      <c r="N6241" t="s">
        <v>44</v>
      </c>
      <c r="O6241">
        <v>86</v>
      </c>
      <c r="P6241">
        <f>_xlfn.XLOOKUP(D:D,CPI_Index!E:E,CPI_Index!B:B)</f>
        <v>229.6</v>
      </c>
      <c r="Q6241" s="11">
        <f>M6241*(CPI_Index!$B$112/Movies!P6241)</f>
        <v>15151873.69947735</v>
      </c>
    </row>
    <row r="6242" spans="1:17" hidden="1" x14ac:dyDescent="0.25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 s="3">
        <v>6366835</v>
      </c>
      <c r="N6242" t="s">
        <v>18185</v>
      </c>
      <c r="O6242">
        <v>100</v>
      </c>
      <c r="P6242">
        <f>_xlfn.XLOOKUP(D:D,CPI_Index!E:E,CPI_Index!B:B)</f>
        <v>229.6</v>
      </c>
      <c r="Q6242" s="11">
        <f>M6242*(CPI_Index!$B$112/Movies!P6242)</f>
        <v>8449366.831445992</v>
      </c>
    </row>
    <row r="6243" spans="1:17" hidden="1" x14ac:dyDescent="0.25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 s="3">
        <v>123821</v>
      </c>
      <c r="N6243" t="s">
        <v>16383</v>
      </c>
      <c r="O6243">
        <v>109</v>
      </c>
      <c r="P6243">
        <f>_xlfn.XLOOKUP(D:D,CPI_Index!E:E,CPI_Index!B:B)</f>
        <v>229.6</v>
      </c>
      <c r="Q6243" s="11">
        <f>M6243*(CPI_Index!$B$112/Movies!P6243)</f>
        <v>164321.68423344946</v>
      </c>
    </row>
    <row r="6244" spans="1:17" hidden="1" x14ac:dyDescent="0.25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 s="3">
        <v>2500000</v>
      </c>
      <c r="M6244" s="3">
        <v>4806423</v>
      </c>
      <c r="N6244" t="s">
        <v>18192</v>
      </c>
      <c r="O6244">
        <v>89</v>
      </c>
      <c r="P6244">
        <f>_xlfn.XLOOKUP(D:D,CPI_Index!E:E,CPI_Index!B:B)</f>
        <v>229.6</v>
      </c>
      <c r="Q6244" s="11">
        <f>M6244*(CPI_Index!$B$112/Movies!P6244)</f>
        <v>6378558.7460801387</v>
      </c>
    </row>
    <row r="6245" spans="1:17" hidden="1" x14ac:dyDescent="0.25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 s="3">
        <v>100000000</v>
      </c>
      <c r="M6245" s="3">
        <v>392000694</v>
      </c>
      <c r="N6245" t="s">
        <v>18195</v>
      </c>
      <c r="O6245">
        <v>180</v>
      </c>
      <c r="P6245">
        <f>_xlfn.XLOOKUP(D:D,CPI_Index!E:E,CPI_Index!B:B)</f>
        <v>233</v>
      </c>
      <c r="Q6245" s="11">
        <f>M6245*(CPI_Index!$B$112/Movies!P6245)</f>
        <v>512629233.74163085</v>
      </c>
    </row>
    <row r="6246" spans="1:17" hidden="1" x14ac:dyDescent="0.25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 s="3">
        <v>200000000</v>
      </c>
      <c r="M6246" s="3">
        <v>1214811252</v>
      </c>
      <c r="N6246" t="s">
        <v>17632</v>
      </c>
      <c r="O6246">
        <v>130</v>
      </c>
      <c r="P6246">
        <f>_xlfn.XLOOKUP(D:D,CPI_Index!E:E,CPI_Index!B:B)</f>
        <v>233</v>
      </c>
      <c r="Q6246" s="11">
        <f>M6246*(CPI_Index!$B$112/Movies!P6246)</f>
        <v>1588639435.5553646</v>
      </c>
    </row>
    <row r="6247" spans="1:17" hidden="1" x14ac:dyDescent="0.25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 s="3">
        <v>20000000</v>
      </c>
      <c r="M6247" s="3">
        <v>320290989</v>
      </c>
      <c r="N6247" t="s">
        <v>2026</v>
      </c>
      <c r="O6247">
        <v>112</v>
      </c>
      <c r="P6247">
        <f>_xlfn.XLOOKUP(D:D,CPI_Index!E:E,CPI_Index!B:B)</f>
        <v>233</v>
      </c>
      <c r="Q6247" s="11">
        <f>M6247*(CPI_Index!$B$112/Movies!P6247)</f>
        <v>418852636.6879828</v>
      </c>
    </row>
    <row r="6248" spans="1:17" hidden="1" x14ac:dyDescent="0.25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 s="3">
        <v>46000000</v>
      </c>
      <c r="M6248" s="3">
        <v>122126687</v>
      </c>
      <c r="N6248" t="s">
        <v>11128</v>
      </c>
      <c r="O6248">
        <v>153</v>
      </c>
      <c r="P6248">
        <f>_xlfn.XLOOKUP(D:D,CPI_Index!E:E,CPI_Index!B:B)</f>
        <v>233</v>
      </c>
      <c r="Q6248" s="11">
        <f>M6248*(CPI_Index!$B$112/Movies!P6248)</f>
        <v>159708161.06824034</v>
      </c>
    </row>
    <row r="6249" spans="1:17" hidden="1" x14ac:dyDescent="0.25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 s="3">
        <v>170000000</v>
      </c>
      <c r="M6249" s="3">
        <v>644783140</v>
      </c>
      <c r="N6249" t="s">
        <v>17632</v>
      </c>
      <c r="O6249">
        <v>112</v>
      </c>
      <c r="P6249">
        <f>_xlfn.XLOOKUP(D:D,CPI_Index!E:E,CPI_Index!B:B)</f>
        <v>233</v>
      </c>
      <c r="Q6249" s="11">
        <f>M6249*(CPI_Index!$B$112/Movies!P6249)</f>
        <v>843199239.304721</v>
      </c>
    </row>
    <row r="6250" spans="1:17" hidden="1" x14ac:dyDescent="0.25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 s="3">
        <v>3000000</v>
      </c>
      <c r="M6250" s="3">
        <v>89328627</v>
      </c>
      <c r="N6250" t="s">
        <v>61</v>
      </c>
      <c r="O6250">
        <v>85</v>
      </c>
      <c r="P6250">
        <f>_xlfn.XLOOKUP(D:D,CPI_Index!E:E,CPI_Index!B:B)</f>
        <v>233</v>
      </c>
      <c r="Q6250" s="11">
        <f>M6250*(CPI_Index!$B$112/Movies!P6250)</f>
        <v>116817307.49742489</v>
      </c>
    </row>
    <row r="6251" spans="1:17" hidden="1" x14ac:dyDescent="0.25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 s="3">
        <v>80000000</v>
      </c>
      <c r="M6251" s="3">
        <v>246984278</v>
      </c>
      <c r="N6251" t="s">
        <v>31</v>
      </c>
      <c r="O6251">
        <v>101</v>
      </c>
      <c r="P6251">
        <f>_xlfn.XLOOKUP(D:D,CPI_Index!E:E,CPI_Index!B:B)</f>
        <v>233</v>
      </c>
      <c r="Q6251" s="11">
        <f>M6251*(CPI_Index!$B$112/Movies!P6251)</f>
        <v>322987594.44892704</v>
      </c>
    </row>
    <row r="6252" spans="1:17" hidden="1" x14ac:dyDescent="0.25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 s="3">
        <v>160000000</v>
      </c>
      <c r="M6252" s="3">
        <v>788680968</v>
      </c>
      <c r="N6252" t="s">
        <v>61</v>
      </c>
      <c r="O6252">
        <v>130</v>
      </c>
      <c r="P6252">
        <f>_xlfn.XLOOKUP(D:D,CPI_Index!E:E,CPI_Index!B:B)</f>
        <v>233</v>
      </c>
      <c r="Q6252" s="11">
        <f>M6252*(CPI_Index!$B$112/Movies!P6252)</f>
        <v>1031378072.7450644</v>
      </c>
    </row>
    <row r="6253" spans="1:17" hidden="1" x14ac:dyDescent="0.25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 s="3">
        <v>100000000</v>
      </c>
      <c r="M6253" s="3">
        <v>723192705</v>
      </c>
      <c r="N6253" t="s">
        <v>23</v>
      </c>
      <c r="O6253">
        <v>91</v>
      </c>
      <c r="P6253">
        <f>_xlfn.XLOOKUP(D:D,CPI_Index!E:E,CPI_Index!B:B)</f>
        <v>233</v>
      </c>
      <c r="Q6253" s="11">
        <f>M6253*(CPI_Index!$B$112/Movies!P6253)</f>
        <v>945737412.93347633</v>
      </c>
    </row>
    <row r="6254" spans="1:17" hidden="1" x14ac:dyDescent="0.25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 s="3">
        <v>12000000</v>
      </c>
      <c r="M6254" s="3">
        <v>87100449</v>
      </c>
      <c r="N6254" t="s">
        <v>18215</v>
      </c>
      <c r="O6254">
        <v>123</v>
      </c>
      <c r="P6254">
        <f>_xlfn.XLOOKUP(D:D,CPI_Index!E:E,CPI_Index!B:B)</f>
        <v>233</v>
      </c>
      <c r="Q6254" s="11">
        <f>M6254*(CPI_Index!$B$112/Movies!P6254)</f>
        <v>113903462.7051502</v>
      </c>
    </row>
    <row r="6255" spans="1:17" hidden="1" x14ac:dyDescent="0.25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 s="3">
        <v>225000000</v>
      </c>
      <c r="M6255" s="3">
        <v>959007513</v>
      </c>
      <c r="N6255" t="s">
        <v>118</v>
      </c>
      <c r="O6255">
        <v>161</v>
      </c>
      <c r="P6255">
        <f>_xlfn.XLOOKUP(D:D,CPI_Index!E:E,CPI_Index!B:B)</f>
        <v>233</v>
      </c>
      <c r="Q6255" s="11">
        <f>M6255*(CPI_Index!$B$112/Movies!P6255)</f>
        <v>1254118408.6313305</v>
      </c>
    </row>
    <row r="6256" spans="1:17" hidden="1" x14ac:dyDescent="0.25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 s="3">
        <v>225000000</v>
      </c>
      <c r="M6256" s="3">
        <v>668045518</v>
      </c>
      <c r="N6256" t="s">
        <v>23</v>
      </c>
      <c r="O6256">
        <v>143</v>
      </c>
      <c r="P6256">
        <f>_xlfn.XLOOKUP(D:D,CPI_Index!E:E,CPI_Index!B:B)</f>
        <v>233</v>
      </c>
      <c r="Q6256" s="11">
        <f>M6256*(CPI_Index!$B$112/Movies!P6256)</f>
        <v>873620040.06266093</v>
      </c>
    </row>
    <row r="6257" spans="1:17" hidden="1" x14ac:dyDescent="0.25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 s="3">
        <v>13300000</v>
      </c>
      <c r="M6257" s="3">
        <v>5866389</v>
      </c>
      <c r="N6257" t="s">
        <v>15775</v>
      </c>
      <c r="O6257">
        <v>108</v>
      </c>
      <c r="P6257">
        <f>_xlfn.XLOOKUP(D:D,CPI_Index!E:E,CPI_Index!B:B)</f>
        <v>233</v>
      </c>
      <c r="Q6257" s="11">
        <f>M6257*(CPI_Index!$B$112/Movies!P6257)</f>
        <v>7671625.4433476394</v>
      </c>
    </row>
    <row r="6258" spans="1:17" hidden="1" x14ac:dyDescent="0.25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 s="3">
        <v>19465835</v>
      </c>
      <c r="N6258" t="s">
        <v>18226</v>
      </c>
      <c r="O6258">
        <v>180</v>
      </c>
      <c r="P6258">
        <f>_xlfn.XLOOKUP(D:D,CPI_Index!E:E,CPI_Index!B:B)</f>
        <v>233</v>
      </c>
      <c r="Q6258" s="11">
        <f>M6258*(CPI_Index!$B$112/Movies!P6258)</f>
        <v>25455965.341201715</v>
      </c>
    </row>
    <row r="6259" spans="1:17" hidden="1" x14ac:dyDescent="0.25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 s="3">
        <v>7000000</v>
      </c>
      <c r="M6259" s="3">
        <v>7609187</v>
      </c>
      <c r="N6259" t="s">
        <v>1786</v>
      </c>
      <c r="O6259">
        <v>123</v>
      </c>
      <c r="P6259">
        <f>_xlfn.XLOOKUP(D:D,CPI_Index!E:E,CPI_Index!B:B)</f>
        <v>233</v>
      </c>
      <c r="Q6259" s="11">
        <f>M6259*(CPI_Index!$B$112/Movies!P6259)</f>
        <v>9950726.5188841205</v>
      </c>
    </row>
    <row r="6260" spans="1:17" hidden="1" x14ac:dyDescent="0.25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 s="3">
        <v>23000000</v>
      </c>
      <c r="M6260" s="3">
        <v>48517427</v>
      </c>
      <c r="N6260" t="s">
        <v>18231</v>
      </c>
      <c r="O6260">
        <v>126</v>
      </c>
      <c r="P6260">
        <f>_xlfn.XLOOKUP(D:D,CPI_Index!E:E,CPI_Index!B:B)</f>
        <v>233</v>
      </c>
      <c r="Q6260" s="11">
        <f>M6260*(CPI_Index!$B$112/Movies!P6260)</f>
        <v>63447467.840772532</v>
      </c>
    </row>
    <row r="6261" spans="1:17" hidden="1" x14ac:dyDescent="0.25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 s="3">
        <v>39200000</v>
      </c>
      <c r="M6261" s="3">
        <v>86758912</v>
      </c>
      <c r="N6261" t="s">
        <v>18235</v>
      </c>
      <c r="O6261">
        <v>126</v>
      </c>
      <c r="P6261">
        <f>_xlfn.XLOOKUP(D:D,CPI_Index!E:E,CPI_Index!B:B)</f>
        <v>233</v>
      </c>
      <c r="Q6261" s="11">
        <f>M6261*(CPI_Index!$B$112/Movies!P6261)</f>
        <v>113456826.1218884</v>
      </c>
    </row>
    <row r="6262" spans="1:17" hidden="1" x14ac:dyDescent="0.25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 s="3">
        <v>37000000</v>
      </c>
      <c r="M6262" s="3">
        <v>269994119</v>
      </c>
      <c r="N6262" t="s">
        <v>2026</v>
      </c>
      <c r="O6262">
        <v>110</v>
      </c>
      <c r="P6262">
        <f>_xlfn.XLOOKUP(D:D,CPI_Index!E:E,CPI_Index!B:B)</f>
        <v>233</v>
      </c>
      <c r="Q6262" s="11">
        <f>M6262*(CPI_Index!$B$112/Movies!P6262)</f>
        <v>353078146.17725319</v>
      </c>
    </row>
    <row r="6263" spans="1:17" hidden="1" x14ac:dyDescent="0.25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 s="3">
        <v>28000000</v>
      </c>
      <c r="M6263" s="3">
        <v>60795985</v>
      </c>
      <c r="N6263" t="s">
        <v>61</v>
      </c>
      <c r="O6263">
        <v>103</v>
      </c>
      <c r="P6263">
        <f>_xlfn.XLOOKUP(D:D,CPI_Index!E:E,CPI_Index!B:B)</f>
        <v>233</v>
      </c>
      <c r="Q6263" s="11">
        <f>M6263*(CPI_Index!$B$112/Movies!P6263)</f>
        <v>79504449.05364807</v>
      </c>
    </row>
    <row r="6264" spans="1:17" hidden="1" x14ac:dyDescent="0.25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 s="3">
        <v>150000000</v>
      </c>
      <c r="M6264" s="3">
        <v>1281508100</v>
      </c>
      <c r="N6264" t="s">
        <v>611</v>
      </c>
      <c r="O6264">
        <v>102</v>
      </c>
      <c r="P6264">
        <f>_xlfn.XLOOKUP(D:D,CPI_Index!E:E,CPI_Index!B:B)</f>
        <v>233</v>
      </c>
      <c r="Q6264" s="11">
        <f>M6264*(CPI_Index!$B$112/Movies!P6264)</f>
        <v>1675860592.5751071</v>
      </c>
    </row>
    <row r="6265" spans="1:17" hidden="1" x14ac:dyDescent="0.25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 s="3">
        <v>105000000</v>
      </c>
      <c r="M6265" s="3">
        <v>353642274</v>
      </c>
      <c r="N6265" t="s">
        <v>23</v>
      </c>
      <c r="O6265">
        <v>143</v>
      </c>
      <c r="P6265">
        <f>_xlfn.XLOOKUP(D:D,CPI_Index!E:E,CPI_Index!B:B)</f>
        <v>233</v>
      </c>
      <c r="Q6265" s="11">
        <f>M6265*(CPI_Index!$B$112/Movies!P6265)</f>
        <v>462466956.59999996</v>
      </c>
    </row>
    <row r="6266" spans="1:17" hidden="1" x14ac:dyDescent="0.25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 s="3">
        <v>40000000</v>
      </c>
      <c r="M6266" s="3">
        <v>251171807</v>
      </c>
      <c r="N6266" t="s">
        <v>31</v>
      </c>
      <c r="O6266">
        <v>138</v>
      </c>
      <c r="P6266">
        <f>_xlfn.XLOOKUP(D:D,CPI_Index!E:E,CPI_Index!B:B)</f>
        <v>233</v>
      </c>
      <c r="Q6266" s="11">
        <f>M6266*(CPI_Index!$B$112/Movies!P6266)</f>
        <v>328463732.15836906</v>
      </c>
    </row>
    <row r="6267" spans="1:17" hidden="1" x14ac:dyDescent="0.25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 s="3">
        <v>5000000</v>
      </c>
      <c r="M6267" s="3">
        <v>12666449</v>
      </c>
      <c r="N6267" t="s">
        <v>18249</v>
      </c>
      <c r="O6267">
        <v>100</v>
      </c>
      <c r="P6267">
        <f>_xlfn.XLOOKUP(D:D,CPI_Index!E:E,CPI_Index!B:B)</f>
        <v>233</v>
      </c>
      <c r="Q6267" s="11">
        <f>M6267*(CPI_Index!$B$112/Movies!P6267)</f>
        <v>16564236.095708154</v>
      </c>
    </row>
    <row r="6268" spans="1:17" hidden="1" x14ac:dyDescent="0.25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 s="3">
        <v>38000000</v>
      </c>
      <c r="M6268" s="3">
        <v>96983009</v>
      </c>
      <c r="N6268" t="s">
        <v>17799</v>
      </c>
      <c r="O6268">
        <v>123</v>
      </c>
      <c r="P6268">
        <f>_xlfn.XLOOKUP(D:D,CPI_Index!E:E,CPI_Index!B:B)</f>
        <v>233</v>
      </c>
      <c r="Q6268" s="11">
        <f>M6268*(CPI_Index!$B$112/Movies!P6268)</f>
        <v>126827136.66223176</v>
      </c>
    </row>
    <row r="6269" spans="1:17" hidden="1" x14ac:dyDescent="0.25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 s="3">
        <v>200000000</v>
      </c>
      <c r="M6269" s="3">
        <v>743559645</v>
      </c>
      <c r="N6269" t="s">
        <v>1724</v>
      </c>
      <c r="O6269">
        <v>104</v>
      </c>
      <c r="P6269">
        <f>_xlfn.XLOOKUP(D:D,CPI_Index!E:E,CPI_Index!B:B)</f>
        <v>233</v>
      </c>
      <c r="Q6269" s="11">
        <f>M6269*(CPI_Index!$B$112/Movies!P6269)</f>
        <v>972371776.10085833</v>
      </c>
    </row>
    <row r="6270" spans="1:17" hidden="1" x14ac:dyDescent="0.25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 s="3">
        <v>3000000</v>
      </c>
      <c r="M6270" s="3">
        <v>39439355</v>
      </c>
      <c r="N6270" t="s">
        <v>15601</v>
      </c>
      <c r="O6270">
        <v>90</v>
      </c>
      <c r="P6270">
        <f>_xlfn.XLOOKUP(D:D,CPI_Index!E:E,CPI_Index!B:B)</f>
        <v>233</v>
      </c>
      <c r="Q6270" s="11">
        <f>M6270*(CPI_Index!$B$112/Movies!P6270)</f>
        <v>51575843.212446347</v>
      </c>
    </row>
    <row r="6271" spans="1:17" hidden="1" x14ac:dyDescent="0.25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 s="3">
        <v>75000000</v>
      </c>
      <c r="M6271" s="3">
        <v>351723989</v>
      </c>
      <c r="N6271" t="s">
        <v>10082</v>
      </c>
      <c r="O6271">
        <v>115</v>
      </c>
      <c r="P6271">
        <f>_xlfn.XLOOKUP(D:D,CPI_Index!E:E,CPI_Index!B:B)</f>
        <v>233</v>
      </c>
      <c r="Q6271" s="11">
        <f>M6271*(CPI_Index!$B$112/Movies!P6271)</f>
        <v>459958366.73090124</v>
      </c>
    </row>
    <row r="6272" spans="1:17" hidden="1" x14ac:dyDescent="0.25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 s="3">
        <v>120000000</v>
      </c>
      <c r="M6272" s="3">
        <v>286168572</v>
      </c>
      <c r="N6272" t="s">
        <v>61</v>
      </c>
      <c r="O6272">
        <v>124</v>
      </c>
      <c r="P6272">
        <f>_xlfn.XLOOKUP(D:D,CPI_Index!E:E,CPI_Index!B:B)</f>
        <v>233</v>
      </c>
      <c r="Q6272" s="11">
        <f>M6272*(CPI_Index!$B$112/Movies!P6272)</f>
        <v>374229887.93304718</v>
      </c>
    </row>
    <row r="6273" spans="1:17" hidden="1" x14ac:dyDescent="0.25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 s="3">
        <v>35000000</v>
      </c>
      <c r="M6273" s="3">
        <v>173965010</v>
      </c>
      <c r="N6273" t="s">
        <v>18260</v>
      </c>
      <c r="O6273">
        <v>111</v>
      </c>
      <c r="P6273">
        <f>_xlfn.XLOOKUP(D:D,CPI_Index!E:E,CPI_Index!B:B)</f>
        <v>233</v>
      </c>
      <c r="Q6273" s="11">
        <f>M6273*(CPI_Index!$B$112/Movies!P6273)</f>
        <v>227498448.6995708</v>
      </c>
    </row>
    <row r="6274" spans="1:17" hidden="1" x14ac:dyDescent="0.25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 s="3">
        <v>13551156</v>
      </c>
      <c r="N6274" t="s">
        <v>10414</v>
      </c>
      <c r="O6274">
        <v>117</v>
      </c>
      <c r="P6274">
        <f>_xlfn.XLOOKUP(D:D,CPI_Index!E:E,CPI_Index!B:B)</f>
        <v>233</v>
      </c>
      <c r="Q6274" s="11">
        <f>M6274*(CPI_Index!$B$112/Movies!P6274)</f>
        <v>17721189.842060085</v>
      </c>
    </row>
    <row r="6275" spans="1:17" hidden="1" x14ac:dyDescent="0.25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 s="3">
        <v>190000000</v>
      </c>
      <c r="M6275" s="3">
        <v>467365246</v>
      </c>
      <c r="N6275" t="s">
        <v>44</v>
      </c>
      <c r="O6275">
        <v>132</v>
      </c>
      <c r="P6275">
        <f>_xlfn.XLOOKUP(D:D,CPI_Index!E:E,CPI_Index!B:B)</f>
        <v>233</v>
      </c>
      <c r="Q6275" s="11">
        <f>M6275*(CPI_Index!$B$112/Movies!P6275)</f>
        <v>611185366.76480687</v>
      </c>
    </row>
    <row r="6276" spans="1:17" hidden="1" x14ac:dyDescent="0.25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 s="3">
        <v>130000000</v>
      </c>
      <c r="M6276" s="3">
        <v>865011746</v>
      </c>
      <c r="N6276" t="s">
        <v>16734</v>
      </c>
      <c r="O6276">
        <v>146</v>
      </c>
      <c r="P6276">
        <f>_xlfn.XLOOKUP(D:D,CPI_Index!E:E,CPI_Index!B:B)</f>
        <v>233</v>
      </c>
      <c r="Q6276" s="11">
        <f>M6276*(CPI_Index!$B$112/Movies!P6276)</f>
        <v>1131197763.9751072</v>
      </c>
    </row>
    <row r="6277" spans="1:17" hidden="1" x14ac:dyDescent="0.25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 s="3">
        <v>22000000</v>
      </c>
      <c r="M6277" s="3">
        <v>48449416</v>
      </c>
      <c r="N6277" t="s">
        <v>17334</v>
      </c>
      <c r="O6277">
        <v>100</v>
      </c>
      <c r="P6277">
        <f>_xlfn.XLOOKUP(D:D,CPI_Index!E:E,CPI_Index!B:B)</f>
        <v>233</v>
      </c>
      <c r="Q6277" s="11">
        <f>M6277*(CPI_Index!$B$112/Movies!P6277)</f>
        <v>63358528.133905575</v>
      </c>
    </row>
    <row r="6278" spans="1:17" hidden="1" x14ac:dyDescent="0.25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 s="3">
        <v>6000000</v>
      </c>
      <c r="M6278" s="3">
        <v>32443111</v>
      </c>
      <c r="N6278" t="s">
        <v>15304</v>
      </c>
      <c r="O6278">
        <v>94</v>
      </c>
      <c r="P6278">
        <f>_xlfn.XLOOKUP(D:D,CPI_Index!E:E,CPI_Index!B:B)</f>
        <v>233</v>
      </c>
      <c r="Q6278" s="11">
        <f>M6278*(CPI_Index!$B$112/Movies!P6278)</f>
        <v>42426677.775536478</v>
      </c>
    </row>
    <row r="6279" spans="1:17" hidden="1" x14ac:dyDescent="0.25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 s="3">
        <v>190000000</v>
      </c>
      <c r="M6279" s="3">
        <v>540455876</v>
      </c>
      <c r="N6279" t="s">
        <v>44</v>
      </c>
      <c r="O6279">
        <v>116</v>
      </c>
      <c r="P6279">
        <f>_xlfn.XLOOKUP(D:D,CPI_Index!E:E,CPI_Index!B:B)</f>
        <v>233</v>
      </c>
      <c r="Q6279" s="11">
        <f>M6279*(CPI_Index!$B$112/Movies!P6279)</f>
        <v>706767834.40858364</v>
      </c>
    </row>
    <row r="6280" spans="1:17" hidden="1" x14ac:dyDescent="0.25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 s="3">
        <v>20000000</v>
      </c>
      <c r="M6280" s="3">
        <v>187733202</v>
      </c>
      <c r="N6280" t="s">
        <v>8625</v>
      </c>
      <c r="O6280">
        <v>134</v>
      </c>
      <c r="P6280">
        <f>_xlfn.XLOOKUP(D:D,CPI_Index!E:E,CPI_Index!B:B)</f>
        <v>233</v>
      </c>
      <c r="Q6280" s="11">
        <f>M6280*(CPI_Index!$B$112/Movies!P6280)</f>
        <v>245503462.01459226</v>
      </c>
    </row>
    <row r="6281" spans="1:17" hidden="1" x14ac:dyDescent="0.25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 s="3">
        <v>130000000</v>
      </c>
      <c r="M6281" s="3">
        <v>375740705</v>
      </c>
      <c r="N6281" t="s">
        <v>44</v>
      </c>
      <c r="O6281">
        <v>110</v>
      </c>
      <c r="P6281">
        <f>_xlfn.XLOOKUP(D:D,CPI_Index!E:E,CPI_Index!B:B)</f>
        <v>233</v>
      </c>
      <c r="Q6281" s="11">
        <f>M6281*(CPI_Index!$B$112/Movies!P6281)</f>
        <v>491365634.39270383</v>
      </c>
    </row>
    <row r="6282" spans="1:17" hidden="1" x14ac:dyDescent="0.25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 s="3">
        <v>5000000</v>
      </c>
      <c r="M6282" s="3">
        <v>55736588</v>
      </c>
      <c r="N6282" t="s">
        <v>18277</v>
      </c>
      <c r="O6282">
        <v>117</v>
      </c>
      <c r="P6282">
        <f>_xlfn.XLOOKUP(D:D,CPI_Index!E:E,CPI_Index!B:B)</f>
        <v>233</v>
      </c>
      <c r="Q6282" s="11">
        <f>M6282*(CPI_Index!$B$112/Movies!P6282)</f>
        <v>72888147.483261794</v>
      </c>
    </row>
    <row r="6283" spans="1:17" hidden="1" x14ac:dyDescent="0.25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 s="3">
        <v>90000000</v>
      </c>
      <c r="M6283" s="3">
        <v>188133322</v>
      </c>
      <c r="N6283" t="s">
        <v>180</v>
      </c>
      <c r="O6283">
        <v>114</v>
      </c>
      <c r="P6283">
        <f>_xlfn.XLOOKUP(D:D,CPI_Index!E:E,CPI_Index!B:B)</f>
        <v>233</v>
      </c>
      <c r="Q6283" s="11">
        <f>M6283*(CPI_Index!$B$112/Movies!P6283)</f>
        <v>246026709.07038626</v>
      </c>
    </row>
    <row r="6284" spans="1:17" hidden="1" x14ac:dyDescent="0.25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 s="3">
        <v>190000000</v>
      </c>
      <c r="M6284" s="3">
        <v>411002906</v>
      </c>
      <c r="N6284" t="s">
        <v>23</v>
      </c>
      <c r="O6284">
        <v>131</v>
      </c>
      <c r="P6284">
        <f>_xlfn.XLOOKUP(D:D,CPI_Index!E:E,CPI_Index!B:B)</f>
        <v>233</v>
      </c>
      <c r="Q6284" s="11">
        <f>M6284*(CPI_Index!$B$112/Movies!P6284)</f>
        <v>537478907.54592276</v>
      </c>
    </row>
    <row r="6285" spans="1:17" hidden="1" x14ac:dyDescent="0.25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 s="3">
        <v>135000000</v>
      </c>
      <c r="M6285" s="3">
        <v>587205319</v>
      </c>
      <c r="N6285" t="s">
        <v>10173</v>
      </c>
      <c r="O6285">
        <v>98</v>
      </c>
      <c r="P6285">
        <f>_xlfn.XLOOKUP(D:D,CPI_Index!E:E,CPI_Index!B:B)</f>
        <v>233</v>
      </c>
      <c r="Q6285" s="11">
        <f>M6285*(CPI_Index!$B$112/Movies!P6285)</f>
        <v>767903264.80386257</v>
      </c>
    </row>
    <row r="6286" spans="1:17" hidden="1" x14ac:dyDescent="0.25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 s="3">
        <v>32000000</v>
      </c>
      <c r="M6286" s="3">
        <v>126041322</v>
      </c>
      <c r="N6286" t="s">
        <v>31</v>
      </c>
      <c r="O6286">
        <v>107</v>
      </c>
      <c r="P6286">
        <f>_xlfn.XLOOKUP(D:D,CPI_Index!E:E,CPI_Index!B:B)</f>
        <v>233</v>
      </c>
      <c r="Q6286" s="11">
        <f>M6286*(CPI_Index!$B$112/Movies!P6286)</f>
        <v>164827428.38369098</v>
      </c>
    </row>
    <row r="6287" spans="1:17" hidden="1" x14ac:dyDescent="0.25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 s="3">
        <v>5000000</v>
      </c>
      <c r="M6287" s="3">
        <v>26474920</v>
      </c>
      <c r="N6287" t="s">
        <v>18288</v>
      </c>
      <c r="O6287">
        <v>103</v>
      </c>
      <c r="P6287">
        <f>_xlfn.XLOOKUP(D:D,CPI_Index!E:E,CPI_Index!B:B)</f>
        <v>233</v>
      </c>
      <c r="Q6287" s="11">
        <f>M6287*(CPI_Index!$B$112/Movies!P6287)</f>
        <v>34621923.278969958</v>
      </c>
    </row>
    <row r="6288" spans="1:17" hidden="1" x14ac:dyDescent="0.25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 s="3">
        <v>58000000</v>
      </c>
      <c r="M6288" s="3">
        <v>93492844</v>
      </c>
      <c r="N6288" t="s">
        <v>180</v>
      </c>
      <c r="O6288">
        <v>119</v>
      </c>
      <c r="P6288">
        <f>_xlfn.XLOOKUP(D:D,CPI_Index!E:E,CPI_Index!B:B)</f>
        <v>233</v>
      </c>
      <c r="Q6288" s="11">
        <f>M6288*(CPI_Index!$B$112/Movies!P6288)</f>
        <v>122262959.51416308</v>
      </c>
    </row>
    <row r="6289" spans="1:17" hidden="1" x14ac:dyDescent="0.25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 s="3">
        <v>115000000</v>
      </c>
      <c r="M6289" s="3">
        <v>286140700</v>
      </c>
      <c r="N6289" t="s">
        <v>2100</v>
      </c>
      <c r="O6289">
        <v>109</v>
      </c>
      <c r="P6289">
        <f>_xlfn.XLOOKUP(D:D,CPI_Index!E:E,CPI_Index!B:B)</f>
        <v>233</v>
      </c>
      <c r="Q6289" s="11">
        <f>M6289*(CPI_Index!$B$112/Movies!P6289)</f>
        <v>374193439.0128755</v>
      </c>
    </row>
    <row r="6290" spans="1:17" hidden="1" x14ac:dyDescent="0.25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 s="3">
        <v>50000000</v>
      </c>
      <c r="M6290" s="3">
        <v>226349749</v>
      </c>
      <c r="N6290" t="s">
        <v>44</v>
      </c>
      <c r="O6290">
        <v>88</v>
      </c>
      <c r="P6290">
        <f>_xlfn.XLOOKUP(D:D,CPI_Index!E:E,CPI_Index!B:B)</f>
        <v>233</v>
      </c>
      <c r="Q6290" s="11">
        <f>M6290*(CPI_Index!$B$112/Movies!P6290)</f>
        <v>296003298.37038624</v>
      </c>
    </row>
    <row r="6291" spans="1:17" hidden="1" x14ac:dyDescent="0.25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 s="3">
        <v>55000000</v>
      </c>
      <c r="M6291" s="3">
        <v>218791811</v>
      </c>
      <c r="N6291" t="s">
        <v>9247</v>
      </c>
      <c r="O6291">
        <v>134</v>
      </c>
      <c r="P6291">
        <f>_xlfn.XLOOKUP(D:D,CPI_Index!E:E,CPI_Index!B:B)</f>
        <v>233</v>
      </c>
      <c r="Q6291" s="11">
        <f>M6291*(CPI_Index!$B$112/Movies!P6291)</f>
        <v>286119591.46652359</v>
      </c>
    </row>
    <row r="6292" spans="1:17" hidden="1" x14ac:dyDescent="0.25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 s="3">
        <v>17000000</v>
      </c>
      <c r="M6292" s="3">
        <v>97542952</v>
      </c>
      <c r="N6292" t="s">
        <v>2100</v>
      </c>
      <c r="O6292">
        <v>91</v>
      </c>
      <c r="P6292">
        <f>_xlfn.XLOOKUP(D:D,CPI_Index!E:E,CPI_Index!B:B)</f>
        <v>233</v>
      </c>
      <c r="Q6292" s="11">
        <f>M6292*(CPI_Index!$B$112/Movies!P6292)</f>
        <v>127559388.30214591</v>
      </c>
    </row>
    <row r="6293" spans="1:17" hidden="1" x14ac:dyDescent="0.25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 s="3">
        <v>150000000</v>
      </c>
      <c r="M6293" s="3">
        <v>205366737</v>
      </c>
      <c r="N6293" t="s">
        <v>31</v>
      </c>
      <c r="O6293">
        <v>131</v>
      </c>
      <c r="P6293">
        <f>_xlfn.XLOOKUP(D:D,CPI_Index!E:E,CPI_Index!B:B)</f>
        <v>233</v>
      </c>
      <c r="Q6293" s="11">
        <f>M6293*(CPI_Index!$B$112/Movies!P6293)</f>
        <v>268563282.24849784</v>
      </c>
    </row>
    <row r="6294" spans="1:17" hidden="1" x14ac:dyDescent="0.25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 s="3">
        <v>3468224</v>
      </c>
      <c r="N6294" t="s">
        <v>15340</v>
      </c>
      <c r="O6294">
        <v>91</v>
      </c>
      <c r="P6294">
        <f>_xlfn.XLOOKUP(D:D,CPI_Index!E:E,CPI_Index!B:B)</f>
        <v>233</v>
      </c>
      <c r="Q6294" s="11">
        <f>M6294*(CPI_Index!$B$112/Movies!P6294)</f>
        <v>4535484.346781116</v>
      </c>
    </row>
    <row r="6295" spans="1:17" hidden="1" x14ac:dyDescent="0.25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 s="3">
        <v>70000000</v>
      </c>
      <c r="M6295" s="3">
        <v>170270201</v>
      </c>
      <c r="N6295" t="s">
        <v>14971</v>
      </c>
      <c r="O6295">
        <v>119</v>
      </c>
      <c r="P6295">
        <f>_xlfn.XLOOKUP(D:D,CPI_Index!E:E,CPI_Index!B:B)</f>
        <v>233</v>
      </c>
      <c r="Q6295" s="11">
        <f>M6295*(CPI_Index!$B$112/Movies!P6295)</f>
        <v>222666653.41072962</v>
      </c>
    </row>
    <row r="6296" spans="1:17" hidden="1" x14ac:dyDescent="0.25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 s="3">
        <v>40000000</v>
      </c>
      <c r="M6296" s="3">
        <v>154802912</v>
      </c>
      <c r="N6296" t="s">
        <v>18306</v>
      </c>
      <c r="O6296">
        <v>121</v>
      </c>
      <c r="P6296">
        <f>_xlfn.XLOOKUP(D:D,CPI_Index!E:E,CPI_Index!B:B)</f>
        <v>233</v>
      </c>
      <c r="Q6296" s="11">
        <f>M6296*(CPI_Index!$B$112/Movies!P6296)</f>
        <v>202439687.92446351</v>
      </c>
    </row>
    <row r="6297" spans="1:17" hidden="1" x14ac:dyDescent="0.25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 s="3">
        <v>215000000</v>
      </c>
      <c r="M6297" s="3">
        <v>493311825</v>
      </c>
      <c r="N6297" t="s">
        <v>1724</v>
      </c>
      <c r="O6297">
        <v>130</v>
      </c>
      <c r="P6297">
        <f>_xlfn.XLOOKUP(D:D,CPI_Index!E:E,CPI_Index!B:B)</f>
        <v>233</v>
      </c>
      <c r="Q6297" s="11">
        <f>M6297*(CPI_Index!$B$112/Movies!P6297)</f>
        <v>645116365.139485</v>
      </c>
    </row>
    <row r="6298" spans="1:17" hidden="1" x14ac:dyDescent="0.25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 s="3">
        <v>26000000</v>
      </c>
      <c r="M6298" s="3">
        <v>87305549</v>
      </c>
      <c r="N6298" t="s">
        <v>44</v>
      </c>
      <c r="O6298">
        <v>129</v>
      </c>
      <c r="P6298">
        <f>_xlfn.XLOOKUP(D:D,CPI_Index!E:E,CPI_Index!B:B)</f>
        <v>233</v>
      </c>
      <c r="Q6298" s="11">
        <f>M6298*(CPI_Index!$B$112/Movies!P6298)</f>
        <v>114171677.16866952</v>
      </c>
    </row>
    <row r="6299" spans="1:17" hidden="1" x14ac:dyDescent="0.25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 s="3">
        <v>30000000</v>
      </c>
      <c r="M6299" s="3">
        <v>5186767</v>
      </c>
      <c r="N6299" t="s">
        <v>18310</v>
      </c>
      <c r="O6299">
        <v>104</v>
      </c>
      <c r="P6299">
        <f>_xlfn.XLOOKUP(D:D,CPI_Index!E:E,CPI_Index!B:B)</f>
        <v>233</v>
      </c>
      <c r="Q6299" s="11">
        <f>M6299*(CPI_Index!$B$112/Movies!P6299)</f>
        <v>6782866.5446351925</v>
      </c>
    </row>
    <row r="6300" spans="1:17" hidden="1" x14ac:dyDescent="0.25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 s="3">
        <v>22000000</v>
      </c>
      <c r="M6300" s="3">
        <v>15661554</v>
      </c>
      <c r="N6300" t="s">
        <v>18314</v>
      </c>
      <c r="O6300">
        <v>116</v>
      </c>
      <c r="P6300">
        <f>_xlfn.XLOOKUP(D:D,CPI_Index!E:E,CPI_Index!B:B)</f>
        <v>233</v>
      </c>
      <c r="Q6300" s="11">
        <f>M6300*(CPI_Index!$B$112/Movies!P6300)</f>
        <v>20481010.745922744</v>
      </c>
    </row>
    <row r="6301" spans="1:17" hidden="1" x14ac:dyDescent="0.25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 s="3">
        <v>50000</v>
      </c>
      <c r="M6301" s="3">
        <v>139745</v>
      </c>
      <c r="N6301" t="s">
        <v>18319</v>
      </c>
      <c r="O6301">
        <v>89</v>
      </c>
      <c r="P6301">
        <f>_xlfn.XLOOKUP(D:D,CPI_Index!E:E,CPI_Index!B:B)</f>
        <v>233</v>
      </c>
      <c r="Q6301" s="11">
        <f>M6301*(CPI_Index!$B$112/Movies!P6301)</f>
        <v>182748.07510729611</v>
      </c>
    </row>
    <row r="6302" spans="1:17" hidden="1" x14ac:dyDescent="0.25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 s="3">
        <v>110000000</v>
      </c>
      <c r="M6302" s="3">
        <v>125544024</v>
      </c>
      <c r="N6302" t="s">
        <v>10082</v>
      </c>
      <c r="O6302">
        <v>114</v>
      </c>
      <c r="P6302">
        <f>_xlfn.XLOOKUP(D:D,CPI_Index!E:E,CPI_Index!B:B)</f>
        <v>233</v>
      </c>
      <c r="Q6302" s="11">
        <f>M6302*(CPI_Index!$B$112/Movies!P6302)</f>
        <v>164177099.19656652</v>
      </c>
    </row>
    <row r="6303" spans="1:17" hidden="1" x14ac:dyDescent="0.25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 s="3">
        <v>50000000</v>
      </c>
      <c r="M6303" s="3">
        <v>173649931</v>
      </c>
      <c r="N6303" t="s">
        <v>44</v>
      </c>
      <c r="O6303">
        <v>119</v>
      </c>
      <c r="P6303">
        <f>_xlfn.XLOOKUP(D:D,CPI_Index!E:E,CPI_Index!B:B)</f>
        <v>233</v>
      </c>
      <c r="Q6303" s="11">
        <f>M6303*(CPI_Index!$B$112/Movies!P6303)</f>
        <v>227086411.91287553</v>
      </c>
    </row>
    <row r="6304" spans="1:17" hidden="1" x14ac:dyDescent="0.25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 s="3">
        <v>20000000</v>
      </c>
      <c r="M6304" s="3">
        <v>46091271</v>
      </c>
      <c r="N6304" t="s">
        <v>61</v>
      </c>
      <c r="O6304">
        <v>109</v>
      </c>
      <c r="P6304">
        <f>_xlfn.XLOOKUP(D:D,CPI_Index!E:E,CPI_Index!B:B)</f>
        <v>233</v>
      </c>
      <c r="Q6304" s="11">
        <f>M6304*(CPI_Index!$B$112/Movies!P6304)</f>
        <v>60274722.204721026</v>
      </c>
    </row>
    <row r="6305" spans="1:17" hidden="1" x14ac:dyDescent="0.25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 s="3">
        <v>12000000</v>
      </c>
      <c r="M6305" s="3">
        <v>12077441</v>
      </c>
      <c r="N6305" t="s">
        <v>9439</v>
      </c>
      <c r="O6305">
        <v>99</v>
      </c>
      <c r="P6305">
        <f>_xlfn.XLOOKUP(D:D,CPI_Index!E:E,CPI_Index!B:B)</f>
        <v>233</v>
      </c>
      <c r="Q6305" s="11">
        <f>M6305*(CPI_Index!$B$112/Movies!P6305)</f>
        <v>15793975.419313304</v>
      </c>
    </row>
    <row r="6306" spans="1:17" hidden="1" x14ac:dyDescent="0.25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 s="3">
        <v>60000000</v>
      </c>
      <c r="M6306" s="3">
        <v>95396573</v>
      </c>
      <c r="N6306" t="s">
        <v>10875</v>
      </c>
      <c r="O6306">
        <v>130</v>
      </c>
      <c r="P6306">
        <f>_xlfn.XLOOKUP(D:D,CPI_Index!E:E,CPI_Index!B:B)</f>
        <v>233</v>
      </c>
      <c r="Q6306" s="11">
        <f>M6306*(CPI_Index!$B$112/Movies!P6306)</f>
        <v>124752514.13347639</v>
      </c>
    </row>
    <row r="6307" spans="1:17" hidden="1" x14ac:dyDescent="0.25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 s="3">
        <v>15000000</v>
      </c>
      <c r="M6307" s="3">
        <v>146428180</v>
      </c>
      <c r="N6307" t="s">
        <v>61</v>
      </c>
      <c r="O6307">
        <v>100</v>
      </c>
      <c r="P6307">
        <f>_xlfn.XLOOKUP(D:D,CPI_Index!E:E,CPI_Index!B:B)</f>
        <v>233</v>
      </c>
      <c r="Q6307" s="11">
        <f>M6307*(CPI_Index!$B$112/Movies!P6307)</f>
        <v>191487838.82403433</v>
      </c>
    </row>
    <row r="6308" spans="1:17" hidden="1" x14ac:dyDescent="0.25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 s="3">
        <v>38000000</v>
      </c>
      <c r="M6308" s="3">
        <v>98337295</v>
      </c>
      <c r="N6308" t="s">
        <v>18336</v>
      </c>
      <c r="O6308">
        <v>119</v>
      </c>
      <c r="P6308">
        <f>_xlfn.XLOOKUP(D:D,CPI_Index!E:E,CPI_Index!B:B)</f>
        <v>233</v>
      </c>
      <c r="Q6308" s="11">
        <f>M6308*(CPI_Index!$B$112/Movies!P6308)</f>
        <v>128598170.75751072</v>
      </c>
    </row>
    <row r="6309" spans="1:17" hidden="1" x14ac:dyDescent="0.25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 s="3">
        <v>92000000</v>
      </c>
      <c r="M6309" s="3">
        <v>304654182</v>
      </c>
      <c r="N6309" t="s">
        <v>180</v>
      </c>
      <c r="O6309">
        <v>98</v>
      </c>
      <c r="P6309">
        <f>_xlfn.XLOOKUP(D:D,CPI_Index!E:E,CPI_Index!B:B)</f>
        <v>233</v>
      </c>
      <c r="Q6309" s="11">
        <f>M6309*(CPI_Index!$B$112/Movies!P6309)</f>
        <v>398403988.22060084</v>
      </c>
    </row>
    <row r="6310" spans="1:17" hidden="1" x14ac:dyDescent="0.25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 s="3">
        <v>50000000</v>
      </c>
      <c r="M6310" s="3">
        <v>137328301</v>
      </c>
      <c r="N6310" t="s">
        <v>10082</v>
      </c>
      <c r="O6310">
        <v>115</v>
      </c>
      <c r="P6310">
        <f>_xlfn.XLOOKUP(D:D,CPI_Index!E:E,CPI_Index!B:B)</f>
        <v>233</v>
      </c>
      <c r="Q6310" s="11">
        <f>M6310*(CPI_Index!$B$112/Movies!P6310)</f>
        <v>179587696.62961373</v>
      </c>
    </row>
    <row r="6311" spans="1:17" hidden="1" x14ac:dyDescent="0.25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 s="3">
        <v>120000000</v>
      </c>
      <c r="M6311" s="3">
        <v>414828246</v>
      </c>
      <c r="N6311" t="s">
        <v>180</v>
      </c>
      <c r="O6311">
        <v>126</v>
      </c>
      <c r="P6311">
        <f>_xlfn.XLOOKUP(D:D,CPI_Index!E:E,CPI_Index!B:B)</f>
        <v>233</v>
      </c>
      <c r="Q6311" s="11">
        <f>M6311*(CPI_Index!$B$112/Movies!P6311)</f>
        <v>542481401.52875531</v>
      </c>
    </row>
    <row r="6312" spans="1:17" hidden="1" x14ac:dyDescent="0.25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 s="3">
        <v>20000000</v>
      </c>
      <c r="M6312" s="3">
        <v>47340586</v>
      </c>
      <c r="N6312" t="s">
        <v>14702</v>
      </c>
      <c r="O6312">
        <v>92</v>
      </c>
      <c r="P6312">
        <f>_xlfn.XLOOKUP(D:D,CPI_Index!E:E,CPI_Index!B:B)</f>
        <v>233</v>
      </c>
      <c r="Q6312" s="11">
        <f>M6312*(CPI_Index!$B$112/Movies!P6312)</f>
        <v>61908483.065236047</v>
      </c>
    </row>
    <row r="6313" spans="1:17" hidden="1" x14ac:dyDescent="0.25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 s="3">
        <v>76000000</v>
      </c>
      <c r="M6313" s="3">
        <v>970766005</v>
      </c>
      <c r="N6313" t="s">
        <v>61</v>
      </c>
      <c r="O6313">
        <v>98</v>
      </c>
      <c r="P6313">
        <f>_xlfn.XLOOKUP(D:D,CPI_Index!E:E,CPI_Index!B:B)</f>
        <v>233</v>
      </c>
      <c r="Q6313" s="11">
        <f>M6313*(CPI_Index!$B$112/Movies!P6313)</f>
        <v>1269495286.3669527</v>
      </c>
    </row>
    <row r="6314" spans="1:17" hidden="1" x14ac:dyDescent="0.25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 s="3">
        <v>175000000</v>
      </c>
      <c r="M6314" s="3">
        <v>151783839</v>
      </c>
      <c r="N6314" t="s">
        <v>18349</v>
      </c>
      <c r="O6314">
        <v>128</v>
      </c>
      <c r="P6314">
        <f>_xlfn.XLOOKUP(D:D,CPI_Index!E:E,CPI_Index!B:B)</f>
        <v>233</v>
      </c>
      <c r="Q6314" s="11">
        <f>M6314*(CPI_Index!$B$112/Movies!P6314)</f>
        <v>198491569.71373388</v>
      </c>
    </row>
    <row r="6315" spans="1:17" hidden="1" x14ac:dyDescent="0.25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 s="3">
        <v>16000000</v>
      </c>
      <c r="M6315" s="3">
        <v>1575749</v>
      </c>
      <c r="N6315" t="s">
        <v>551</v>
      </c>
      <c r="O6315">
        <v>112</v>
      </c>
      <c r="P6315">
        <f>_xlfn.XLOOKUP(D:D,CPI_Index!E:E,CPI_Index!B:B)</f>
        <v>233</v>
      </c>
      <c r="Q6315" s="11">
        <f>M6315*(CPI_Index!$B$112/Movies!P6315)</f>
        <v>2060646.8682403432</v>
      </c>
    </row>
    <row r="6316" spans="1:17" hidden="1" x14ac:dyDescent="0.25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 s="3">
        <v>20000000</v>
      </c>
      <c r="M6316" s="3">
        <v>17496820</v>
      </c>
      <c r="N6316" t="s">
        <v>18354</v>
      </c>
      <c r="O6316">
        <v>107</v>
      </c>
      <c r="P6316">
        <f>_xlfn.XLOOKUP(D:D,CPI_Index!E:E,CPI_Index!B:B)</f>
        <v>233</v>
      </c>
      <c r="Q6316" s="11">
        <f>M6316*(CPI_Index!$B$112/Movies!P6316)</f>
        <v>22881034.566523604</v>
      </c>
    </row>
    <row r="6317" spans="1:17" hidden="1" x14ac:dyDescent="0.25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 s="3">
        <v>35000000</v>
      </c>
      <c r="M6317" s="3">
        <v>116980662</v>
      </c>
      <c r="N6317" t="s">
        <v>10082</v>
      </c>
      <c r="O6317">
        <v>98</v>
      </c>
      <c r="P6317">
        <f>_xlfn.XLOOKUP(D:D,CPI_Index!E:E,CPI_Index!B:B)</f>
        <v>233</v>
      </c>
      <c r="Q6317" s="11">
        <f>M6317*(CPI_Index!$B$112/Movies!P6317)</f>
        <v>152978573.86866951</v>
      </c>
    </row>
    <row r="6318" spans="1:17" hidden="1" x14ac:dyDescent="0.25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 s="3">
        <v>90000000</v>
      </c>
      <c r="M6318" s="3">
        <v>199850315</v>
      </c>
      <c r="N6318" t="s">
        <v>9109</v>
      </c>
      <c r="O6318">
        <v>106</v>
      </c>
      <c r="P6318">
        <f>_xlfn.XLOOKUP(D:D,CPI_Index!E:E,CPI_Index!B:B)</f>
        <v>233</v>
      </c>
      <c r="Q6318" s="11">
        <f>M6318*(CPI_Index!$B$112/Movies!P6318)</f>
        <v>261349317.51287553</v>
      </c>
    </row>
    <row r="6319" spans="1:17" hidden="1" x14ac:dyDescent="0.25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 s="3">
        <v>18000000</v>
      </c>
      <c r="M6319" s="3">
        <v>99104804</v>
      </c>
      <c r="N6319" t="s">
        <v>18361</v>
      </c>
      <c r="O6319">
        <v>98</v>
      </c>
      <c r="P6319">
        <f>_xlfn.XLOOKUP(D:D,CPI_Index!E:E,CPI_Index!B:B)</f>
        <v>233</v>
      </c>
      <c r="Q6319" s="11">
        <f>M6319*(CPI_Index!$B$112/Movies!P6319)</f>
        <v>129601861.71158798</v>
      </c>
    </row>
    <row r="6320" spans="1:17" hidden="1" x14ac:dyDescent="0.25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 s="3">
        <v>4934725</v>
      </c>
      <c r="N6320" t="s">
        <v>10414</v>
      </c>
      <c r="O6320">
        <v>124</v>
      </c>
      <c r="P6320">
        <f>_xlfn.XLOOKUP(D:D,CPI_Index!E:E,CPI_Index!B:B)</f>
        <v>233</v>
      </c>
      <c r="Q6320" s="11">
        <f>M6320*(CPI_Index!$B$112/Movies!P6320)</f>
        <v>6453264.8390557934</v>
      </c>
    </row>
    <row r="6321" spans="1:17" hidden="1" x14ac:dyDescent="0.25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 s="3">
        <v>28000000</v>
      </c>
      <c r="M6321" s="3">
        <v>97594140</v>
      </c>
      <c r="N6321" t="s">
        <v>15304</v>
      </c>
      <c r="O6321">
        <v>115</v>
      </c>
      <c r="P6321">
        <f>_xlfn.XLOOKUP(D:D,CPI_Index!E:E,CPI_Index!B:B)</f>
        <v>233</v>
      </c>
      <c r="Q6321" s="11">
        <f>M6321*(CPI_Index!$B$112/Movies!P6321)</f>
        <v>127626328.14592274</v>
      </c>
    </row>
    <row r="6322" spans="1:17" hidden="1" x14ac:dyDescent="0.25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 s="3">
        <v>60000000</v>
      </c>
      <c r="M6322" s="3">
        <v>105200903</v>
      </c>
      <c r="N6322" t="s">
        <v>23</v>
      </c>
      <c r="O6322">
        <v>113</v>
      </c>
      <c r="P6322">
        <f>_xlfn.XLOOKUP(D:D,CPI_Index!E:E,CPI_Index!B:B)</f>
        <v>233</v>
      </c>
      <c r="Q6322" s="11">
        <f>M6322*(CPI_Index!$B$112/Movies!P6322)</f>
        <v>137573884.7386266</v>
      </c>
    </row>
    <row r="6323" spans="1:17" hidden="1" x14ac:dyDescent="0.25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 s="3">
        <v>25000000</v>
      </c>
      <c r="M6323" s="3">
        <v>74188937</v>
      </c>
      <c r="N6323" t="s">
        <v>13868</v>
      </c>
      <c r="O6323">
        <v>121</v>
      </c>
      <c r="P6323">
        <f>_xlfn.XLOOKUP(D:D,CPI_Index!E:E,CPI_Index!B:B)</f>
        <v>233</v>
      </c>
      <c r="Q6323" s="11">
        <f>M6323*(CPI_Index!$B$112/Movies!P6323)</f>
        <v>97018751.518884122</v>
      </c>
    </row>
    <row r="6324" spans="1:17" hidden="1" x14ac:dyDescent="0.25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 s="3">
        <v>2000000</v>
      </c>
      <c r="M6324" s="3">
        <v>5090608</v>
      </c>
      <c r="N6324" t="s">
        <v>17870</v>
      </c>
      <c r="O6324">
        <v>85</v>
      </c>
      <c r="P6324">
        <f>_xlfn.XLOOKUP(D:D,CPI_Index!E:E,CPI_Index!B:B)</f>
        <v>233</v>
      </c>
      <c r="Q6324" s="11">
        <f>M6324*(CPI_Index!$B$112/Movies!P6324)</f>
        <v>6657116.985407725</v>
      </c>
    </row>
    <row r="6325" spans="1:17" hidden="1" x14ac:dyDescent="0.25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 s="3">
        <v>3000000</v>
      </c>
      <c r="M6325" s="3">
        <v>20994648</v>
      </c>
      <c r="N6325" t="s">
        <v>18371</v>
      </c>
      <c r="O6325">
        <v>109</v>
      </c>
      <c r="P6325">
        <f>_xlfn.XLOOKUP(D:D,CPI_Index!E:E,CPI_Index!B:B)</f>
        <v>233</v>
      </c>
      <c r="Q6325" s="11">
        <f>M6325*(CPI_Index!$B$112/Movies!P6325)</f>
        <v>27455232.813733906</v>
      </c>
    </row>
    <row r="6326" spans="1:17" hidden="1" x14ac:dyDescent="0.25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 s="3">
        <v>9757417</v>
      </c>
      <c r="N6326" t="s">
        <v>18022</v>
      </c>
      <c r="O6326">
        <v>95</v>
      </c>
      <c r="P6326">
        <f>_xlfn.XLOOKUP(D:D,CPI_Index!E:E,CPI_Index!B:B)</f>
        <v>233</v>
      </c>
      <c r="Q6326" s="11">
        <f>M6326*(CPI_Index!$B$112/Movies!P6326)</f>
        <v>12760021.287124462</v>
      </c>
    </row>
    <row r="6327" spans="1:17" hidden="1" x14ac:dyDescent="0.25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 s="3">
        <v>8000000</v>
      </c>
      <c r="M6327" s="3">
        <v>65652908</v>
      </c>
      <c r="N6327" t="s">
        <v>17799</v>
      </c>
      <c r="O6327">
        <v>104</v>
      </c>
      <c r="P6327">
        <f>_xlfn.XLOOKUP(D:D,CPI_Index!E:E,CPI_Index!B:B)</f>
        <v>233</v>
      </c>
      <c r="Q6327" s="11">
        <f>M6327*(CPI_Index!$B$112/Movies!P6327)</f>
        <v>85855970.247210294</v>
      </c>
    </row>
    <row r="6328" spans="1:17" hidden="1" x14ac:dyDescent="0.25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 s="3">
        <v>5000000</v>
      </c>
      <c r="M6328" s="3">
        <v>44459951</v>
      </c>
      <c r="N6328" t="s">
        <v>18054</v>
      </c>
      <c r="O6328">
        <v>104</v>
      </c>
      <c r="P6328">
        <f>_xlfn.XLOOKUP(D:D,CPI_Index!E:E,CPI_Index!B:B)</f>
        <v>233</v>
      </c>
      <c r="Q6328" s="11">
        <f>M6328*(CPI_Index!$B$112/Movies!P6328)</f>
        <v>58141403.732618026</v>
      </c>
    </row>
    <row r="6329" spans="1:17" hidden="1" x14ac:dyDescent="0.25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 s="3">
        <v>291239</v>
      </c>
      <c r="N6329" t="s">
        <v>18384</v>
      </c>
      <c r="O6329">
        <v>110</v>
      </c>
      <c r="P6329">
        <f>_xlfn.XLOOKUP(D:D,CPI_Index!E:E,CPI_Index!B:B)</f>
        <v>233</v>
      </c>
      <c r="Q6329" s="11">
        <f>M6329*(CPI_Index!$B$112/Movies!P6329)</f>
        <v>380860.61502145923</v>
      </c>
    </row>
    <row r="6330" spans="1:17" hidden="1" x14ac:dyDescent="0.25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 s="3">
        <v>25000000</v>
      </c>
      <c r="M6330" s="3">
        <v>71009334</v>
      </c>
      <c r="N6330" t="s">
        <v>9109</v>
      </c>
      <c r="O6330">
        <v>117</v>
      </c>
      <c r="P6330">
        <f>_xlfn.XLOOKUP(D:D,CPI_Index!E:E,CPI_Index!B:B)</f>
        <v>233</v>
      </c>
      <c r="Q6330" s="11">
        <f>M6330*(CPI_Index!$B$112/Movies!P6330)</f>
        <v>92860704.162231758</v>
      </c>
    </row>
    <row r="6331" spans="1:17" hidden="1" x14ac:dyDescent="0.25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 s="3">
        <v>35000000</v>
      </c>
      <c r="M6331" s="3">
        <v>46922566</v>
      </c>
      <c r="N6331" t="s">
        <v>16666</v>
      </c>
      <c r="O6331">
        <v>118</v>
      </c>
      <c r="P6331">
        <f>_xlfn.XLOOKUP(D:D,CPI_Index!E:E,CPI_Index!B:B)</f>
        <v>233</v>
      </c>
      <c r="Q6331" s="11">
        <f>M6331*(CPI_Index!$B$112/Movies!P6331)</f>
        <v>61361827.726180255</v>
      </c>
    </row>
    <row r="6332" spans="1:17" hidden="1" x14ac:dyDescent="0.25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 s="3">
        <v>13000000</v>
      </c>
      <c r="M6332" s="3">
        <v>68572631</v>
      </c>
      <c r="N6332" t="s">
        <v>2100</v>
      </c>
      <c r="O6332">
        <v>94</v>
      </c>
      <c r="P6332">
        <f>_xlfn.XLOOKUP(D:D,CPI_Index!E:E,CPI_Index!B:B)</f>
        <v>233</v>
      </c>
      <c r="Q6332" s="11">
        <f>M6332*(CPI_Index!$B$112/Movies!P6332)</f>
        <v>89674165.947210297</v>
      </c>
    </row>
    <row r="6333" spans="1:17" hidden="1" x14ac:dyDescent="0.25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 s="3">
        <v>20000000</v>
      </c>
      <c r="M6333" s="3">
        <v>78378744</v>
      </c>
      <c r="N6333" t="s">
        <v>8987</v>
      </c>
      <c r="O6333">
        <v>86</v>
      </c>
      <c r="P6333">
        <f>_xlfn.XLOOKUP(D:D,CPI_Index!E:E,CPI_Index!B:B)</f>
        <v>233</v>
      </c>
      <c r="Q6333" s="11">
        <f>M6333*(CPI_Index!$B$112/Movies!P6333)</f>
        <v>102497868.22660944</v>
      </c>
    </row>
    <row r="6334" spans="1:17" hidden="1" x14ac:dyDescent="0.25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 s="3">
        <v>130000000</v>
      </c>
      <c r="M6334" s="3">
        <v>78324220</v>
      </c>
      <c r="N6334" t="s">
        <v>61</v>
      </c>
      <c r="O6334">
        <v>96</v>
      </c>
      <c r="P6334">
        <f>_xlfn.XLOOKUP(D:D,CPI_Index!E:E,CPI_Index!B:B)</f>
        <v>233</v>
      </c>
      <c r="Q6334" s="11">
        <f>M6334*(CPI_Index!$B$112/Movies!P6334)</f>
        <v>102426565.81115879</v>
      </c>
    </row>
    <row r="6335" spans="1:17" hidden="1" x14ac:dyDescent="0.25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 s="3">
        <v>11000000</v>
      </c>
      <c r="M6335" s="3">
        <v>32960249</v>
      </c>
      <c r="N6335" t="s">
        <v>16785</v>
      </c>
      <c r="O6335">
        <v>104</v>
      </c>
      <c r="P6335">
        <f>_xlfn.XLOOKUP(D:D,CPI_Index!E:E,CPI_Index!B:B)</f>
        <v>233</v>
      </c>
      <c r="Q6335" s="11">
        <f>M6335*(CPI_Index!$B$112/Movies!P6335)</f>
        <v>43102952.23304721</v>
      </c>
    </row>
    <row r="6336" spans="1:17" hidden="1" x14ac:dyDescent="0.25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 s="3">
        <v>1500000</v>
      </c>
      <c r="M6336" s="3">
        <v>3909596</v>
      </c>
      <c r="N6336" t="s">
        <v>9137</v>
      </c>
      <c r="O6336">
        <v>104</v>
      </c>
      <c r="P6336">
        <f>_xlfn.XLOOKUP(D:D,CPI_Index!E:E,CPI_Index!B:B)</f>
        <v>233</v>
      </c>
      <c r="Q6336" s="11">
        <f>M6336*(CPI_Index!$B$112/Movies!P6336)</f>
        <v>5112677.6875536479</v>
      </c>
    </row>
    <row r="6337" spans="1:17" hidden="1" x14ac:dyDescent="0.25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 s="3">
        <v>30000000</v>
      </c>
      <c r="M6337" s="3">
        <v>84790678</v>
      </c>
      <c r="N6337" t="s">
        <v>118</v>
      </c>
      <c r="O6337">
        <v>100</v>
      </c>
      <c r="P6337">
        <f>_xlfn.XLOOKUP(D:D,CPI_Index!E:E,CPI_Index!B:B)</f>
        <v>233</v>
      </c>
      <c r="Q6337" s="11">
        <f>M6337*(CPI_Index!$B$112/Movies!P6337)</f>
        <v>110882916.68068668</v>
      </c>
    </row>
    <row r="6338" spans="1:17" hidden="1" x14ac:dyDescent="0.25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 s="3">
        <v>215000000</v>
      </c>
      <c r="M6338" s="3">
        <v>260502115</v>
      </c>
      <c r="N6338" t="s">
        <v>1724</v>
      </c>
      <c r="O6338">
        <v>150</v>
      </c>
      <c r="P6338">
        <f>_xlfn.XLOOKUP(D:D,CPI_Index!E:E,CPI_Index!B:B)</f>
        <v>233</v>
      </c>
      <c r="Q6338" s="11">
        <f>M6338*(CPI_Index!$B$112/Movies!P6338)</f>
        <v>340665212.19098711</v>
      </c>
    </row>
    <row r="6339" spans="1:17" hidden="1" x14ac:dyDescent="0.25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 s="3">
        <v>40000000</v>
      </c>
      <c r="M6339" s="3">
        <v>63365859</v>
      </c>
      <c r="N6339" t="s">
        <v>18403</v>
      </c>
      <c r="O6339">
        <v>125</v>
      </c>
      <c r="P6339">
        <f>_xlfn.XLOOKUP(D:D,CPI_Index!E:E,CPI_Index!B:B)</f>
        <v>233</v>
      </c>
      <c r="Q6339" s="11">
        <f>M6339*(CPI_Index!$B$112/Movies!P6339)</f>
        <v>82865138.357510731</v>
      </c>
    </row>
    <row r="6340" spans="1:17" hidden="1" x14ac:dyDescent="0.25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 s="3">
        <v>135000000</v>
      </c>
      <c r="M6340" s="3">
        <v>282570682</v>
      </c>
      <c r="N6340" t="s">
        <v>10173</v>
      </c>
      <c r="O6340">
        <v>96</v>
      </c>
      <c r="P6340">
        <f>_xlfn.XLOOKUP(D:D,CPI_Index!E:E,CPI_Index!B:B)</f>
        <v>233</v>
      </c>
      <c r="Q6340" s="11">
        <f>M6340*(CPI_Index!$B$112/Movies!P6340)</f>
        <v>369524836.07467806</v>
      </c>
    </row>
    <row r="6341" spans="1:17" hidden="1" x14ac:dyDescent="0.25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 s="3">
        <v>11000000</v>
      </c>
      <c r="M6341" s="3">
        <v>8526288</v>
      </c>
      <c r="N6341" t="s">
        <v>17505</v>
      </c>
      <c r="O6341">
        <v>98</v>
      </c>
      <c r="P6341">
        <f>_xlfn.XLOOKUP(D:D,CPI_Index!E:E,CPI_Index!B:B)</f>
        <v>233</v>
      </c>
      <c r="Q6341" s="11">
        <f>M6341*(CPI_Index!$B$112/Movies!P6341)</f>
        <v>11150042.719313305</v>
      </c>
    </row>
    <row r="6342" spans="1:17" hidden="1" x14ac:dyDescent="0.25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 s="3">
        <v>61000000</v>
      </c>
      <c r="M6342" s="3">
        <v>131940411</v>
      </c>
      <c r="N6342" t="s">
        <v>61</v>
      </c>
      <c r="O6342">
        <v>109</v>
      </c>
      <c r="P6342">
        <f>_xlfn.XLOOKUP(D:D,CPI_Index!E:E,CPI_Index!B:B)</f>
        <v>233</v>
      </c>
      <c r="Q6342" s="11">
        <f>M6342*(CPI_Index!$B$112/Movies!P6342)</f>
        <v>172541816.44506437</v>
      </c>
    </row>
    <row r="6343" spans="1:17" hidden="1" x14ac:dyDescent="0.25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 s="3">
        <v>8000000</v>
      </c>
      <c r="M6343" s="3">
        <v>25288872</v>
      </c>
      <c r="N6343" t="s">
        <v>9439</v>
      </c>
      <c r="O6343">
        <v>93</v>
      </c>
      <c r="P6343">
        <f>_xlfn.XLOOKUP(D:D,CPI_Index!E:E,CPI_Index!B:B)</f>
        <v>233</v>
      </c>
      <c r="Q6343" s="11">
        <f>M6343*(CPI_Index!$B$112/Movies!P6343)</f>
        <v>33070898.276394848</v>
      </c>
    </row>
    <row r="6344" spans="1:17" hidden="1" x14ac:dyDescent="0.25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 s="3">
        <v>30000000</v>
      </c>
      <c r="M6344" s="3">
        <v>63414135</v>
      </c>
      <c r="N6344" t="s">
        <v>13593</v>
      </c>
      <c r="O6344">
        <v>106</v>
      </c>
      <c r="P6344">
        <f>_xlfn.XLOOKUP(D:D,CPI_Index!E:E,CPI_Index!B:B)</f>
        <v>233</v>
      </c>
      <c r="Q6344" s="11">
        <f>M6344*(CPI_Index!$B$112/Movies!P6344)</f>
        <v>82928270.105150208</v>
      </c>
    </row>
    <row r="6345" spans="1:17" hidden="1" x14ac:dyDescent="0.25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 s="3">
        <v>43000000</v>
      </c>
      <c r="M6345" s="3">
        <v>229930771</v>
      </c>
      <c r="N6345" t="s">
        <v>180</v>
      </c>
      <c r="O6345">
        <v>117</v>
      </c>
      <c r="P6345">
        <f>_xlfn.XLOOKUP(D:D,CPI_Index!E:E,CPI_Index!B:B)</f>
        <v>233</v>
      </c>
      <c r="Q6345" s="11">
        <f>M6345*(CPI_Index!$B$112/Movies!P6345)</f>
        <v>300686291.51802576</v>
      </c>
    </row>
    <row r="6346" spans="1:17" hidden="1" x14ac:dyDescent="0.25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 s="3">
        <v>5000000</v>
      </c>
      <c r="M6346" s="3">
        <v>161919318</v>
      </c>
      <c r="N6346" t="s">
        <v>16619</v>
      </c>
      <c r="O6346">
        <v>106</v>
      </c>
      <c r="P6346">
        <f>_xlfn.XLOOKUP(D:D,CPI_Index!E:E,CPI_Index!B:B)</f>
        <v>233</v>
      </c>
      <c r="Q6346" s="11">
        <f>M6346*(CPI_Index!$B$112/Movies!P6346)</f>
        <v>211745992.25150213</v>
      </c>
    </row>
    <row r="6347" spans="1:17" hidden="1" x14ac:dyDescent="0.25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 s="3">
        <v>20000000</v>
      </c>
      <c r="M6347" s="3">
        <v>12671109</v>
      </c>
      <c r="N6347" t="s">
        <v>14702</v>
      </c>
      <c r="O6347">
        <v>100</v>
      </c>
      <c r="P6347">
        <f>_xlfn.XLOOKUP(D:D,CPI_Index!E:E,CPI_Index!B:B)</f>
        <v>233</v>
      </c>
      <c r="Q6347" s="11">
        <f>M6347*(CPI_Index!$B$112/Movies!P6347)</f>
        <v>16570330.095708154</v>
      </c>
    </row>
    <row r="6348" spans="1:17" hidden="1" x14ac:dyDescent="0.25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 s="3">
        <v>10900000</v>
      </c>
      <c r="M6348" s="3">
        <v>16607575</v>
      </c>
      <c r="N6348" t="s">
        <v>17552</v>
      </c>
      <c r="O6348">
        <v>100</v>
      </c>
      <c r="P6348">
        <f>_xlfn.XLOOKUP(D:D,CPI_Index!E:E,CPI_Index!B:B)</f>
        <v>233</v>
      </c>
      <c r="Q6348" s="11">
        <f>M6348*(CPI_Index!$B$112/Movies!P6348)</f>
        <v>21718146.362660944</v>
      </c>
    </row>
    <row r="6349" spans="1:17" hidden="1" x14ac:dyDescent="0.25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 s="3">
        <v>3875442</v>
      </c>
      <c r="N6349" t="s">
        <v>18195</v>
      </c>
      <c r="O6349">
        <v>120</v>
      </c>
      <c r="P6349">
        <f>_xlfn.XLOOKUP(D:D,CPI_Index!E:E,CPI_Index!B:B)</f>
        <v>233</v>
      </c>
      <c r="Q6349" s="11">
        <f>M6349*(CPI_Index!$B$112/Movies!P6349)</f>
        <v>5068013.6369098714</v>
      </c>
    </row>
    <row r="6350" spans="1:17" hidden="1" x14ac:dyDescent="0.25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 s="3">
        <v>130000000</v>
      </c>
      <c r="M6350" s="3">
        <v>243611982</v>
      </c>
      <c r="N6350" t="s">
        <v>31</v>
      </c>
      <c r="O6350">
        <v>100</v>
      </c>
      <c r="P6350">
        <f>_xlfn.XLOOKUP(D:D,CPI_Index!E:E,CPI_Index!B:B)</f>
        <v>233</v>
      </c>
      <c r="Q6350" s="11">
        <f>M6350*(CPI_Index!$B$112/Movies!P6350)</f>
        <v>318577557.57682401</v>
      </c>
    </row>
    <row r="6351" spans="1:17" hidden="1" x14ac:dyDescent="0.25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 s="3">
        <v>30000000</v>
      </c>
      <c r="M6351" s="3">
        <v>177313795</v>
      </c>
      <c r="N6351" t="s">
        <v>18434</v>
      </c>
      <c r="O6351">
        <v>132</v>
      </c>
      <c r="P6351">
        <f>_xlfn.XLOOKUP(D:D,CPI_Index!E:E,CPI_Index!B:B)</f>
        <v>233</v>
      </c>
      <c r="Q6351" s="11">
        <f>M6351*(CPI_Index!$B$112/Movies!P6351)</f>
        <v>231877739.64163089</v>
      </c>
    </row>
    <row r="6352" spans="1:17" hidden="1" x14ac:dyDescent="0.25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 s="3">
        <v>4800000</v>
      </c>
      <c r="M6352" s="3">
        <v>10639616</v>
      </c>
      <c r="N6352" t="s">
        <v>18437</v>
      </c>
      <c r="O6352">
        <v>90</v>
      </c>
      <c r="P6352">
        <f>_xlfn.XLOOKUP(D:D,CPI_Index!E:E,CPI_Index!B:B)</f>
        <v>233</v>
      </c>
      <c r="Q6352" s="11">
        <f>M6352*(CPI_Index!$B$112/Movies!P6352)</f>
        <v>13913695.258369097</v>
      </c>
    </row>
    <row r="6353" spans="1:17" hidden="1" x14ac:dyDescent="0.25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 s="3">
        <v>84000000</v>
      </c>
      <c r="M6353" s="3">
        <v>148075565</v>
      </c>
      <c r="N6353" t="s">
        <v>10082</v>
      </c>
      <c r="O6353">
        <v>116</v>
      </c>
      <c r="P6353">
        <f>_xlfn.XLOOKUP(D:D,CPI_Index!E:E,CPI_Index!B:B)</f>
        <v>233</v>
      </c>
      <c r="Q6353" s="11">
        <f>M6353*(CPI_Index!$B$112/Movies!P6353)</f>
        <v>193642165.90343347</v>
      </c>
    </row>
    <row r="6354" spans="1:17" hidden="1" x14ac:dyDescent="0.25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 s="3">
        <v>25500000</v>
      </c>
      <c r="M6354" s="3">
        <v>2566435</v>
      </c>
      <c r="N6354" t="s">
        <v>14729</v>
      </c>
      <c r="O6354">
        <v>127</v>
      </c>
      <c r="P6354">
        <f>_xlfn.XLOOKUP(D:D,CPI_Index!E:E,CPI_Index!B:B)</f>
        <v>233</v>
      </c>
      <c r="Q6354" s="11">
        <f>M6354*(CPI_Index!$B$112/Movies!P6354)</f>
        <v>3356192.0364806866</v>
      </c>
    </row>
    <row r="6355" spans="1:17" hidden="1" x14ac:dyDescent="0.25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 s="3">
        <v>24665023</v>
      </c>
      <c r="N6355" t="s">
        <v>17456</v>
      </c>
      <c r="O6355">
        <v>141</v>
      </c>
      <c r="P6355">
        <f>_xlfn.XLOOKUP(D:D,CPI_Index!E:E,CPI_Index!B:B)</f>
        <v>233</v>
      </c>
      <c r="Q6355" s="11">
        <f>M6355*(CPI_Index!$B$112/Movies!P6355)</f>
        <v>32255075.142060082</v>
      </c>
    </row>
    <row r="6356" spans="1:17" hidden="1" x14ac:dyDescent="0.25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 s="3">
        <v>30000000</v>
      </c>
      <c r="M6356" s="3">
        <v>18074539</v>
      </c>
      <c r="N6356" t="s">
        <v>16619</v>
      </c>
      <c r="O6356">
        <v>118</v>
      </c>
      <c r="P6356">
        <f>_xlfn.XLOOKUP(D:D,CPI_Index!E:E,CPI_Index!B:B)</f>
        <v>233</v>
      </c>
      <c r="Q6356" s="11">
        <f>M6356*(CPI_Index!$B$112/Movies!P6356)</f>
        <v>23636532.331759654</v>
      </c>
    </row>
    <row r="6357" spans="1:17" hidden="1" x14ac:dyDescent="0.25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 s="3">
        <v>2500000</v>
      </c>
      <c r="M6357" s="3">
        <v>6918591</v>
      </c>
      <c r="N6357" t="s">
        <v>18448</v>
      </c>
      <c r="O6357">
        <v>95</v>
      </c>
      <c r="P6357">
        <f>_xlfn.XLOOKUP(D:D,CPI_Index!E:E,CPI_Index!B:B)</f>
        <v>233</v>
      </c>
      <c r="Q6357" s="11">
        <f>M6357*(CPI_Index!$B$112/Movies!P6357)</f>
        <v>9047616.6424892694</v>
      </c>
    </row>
    <row r="6358" spans="1:17" hidden="1" x14ac:dyDescent="0.25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 s="3">
        <v>40000000</v>
      </c>
      <c r="M6358" s="3">
        <v>97470701</v>
      </c>
      <c r="N6358" t="s">
        <v>23</v>
      </c>
      <c r="O6358">
        <v>128</v>
      </c>
      <c r="P6358">
        <f>_xlfn.XLOOKUP(D:D,CPI_Index!E:E,CPI_Index!B:B)</f>
        <v>233</v>
      </c>
      <c r="Q6358" s="11">
        <f>M6358*(CPI_Index!$B$112/Movies!P6358)</f>
        <v>127464903.83991416</v>
      </c>
    </row>
    <row r="6359" spans="1:17" hidden="1" x14ac:dyDescent="0.25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 s="3">
        <v>20919703</v>
      </c>
      <c r="N6359" t="s">
        <v>18452</v>
      </c>
      <c r="O6359">
        <v>131</v>
      </c>
      <c r="P6359">
        <f>_xlfn.XLOOKUP(D:D,CPI_Index!E:E,CPI_Index!B:B)</f>
        <v>233</v>
      </c>
      <c r="Q6359" s="11">
        <f>M6359*(CPI_Index!$B$112/Movies!P6359)</f>
        <v>27357225.339484978</v>
      </c>
    </row>
    <row r="6360" spans="1:17" hidden="1" x14ac:dyDescent="0.25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 s="3">
        <v>45000000</v>
      </c>
      <c r="M6360" s="3">
        <v>48330757</v>
      </c>
      <c r="N6360" t="s">
        <v>12590</v>
      </c>
      <c r="O6360">
        <v>107</v>
      </c>
      <c r="P6360">
        <f>_xlfn.XLOOKUP(D:D,CPI_Index!E:E,CPI_Index!B:B)</f>
        <v>233</v>
      </c>
      <c r="Q6360" s="11">
        <f>M6360*(CPI_Index!$B$112/Movies!P6360)</f>
        <v>63203354.754935622</v>
      </c>
    </row>
    <row r="6361" spans="1:17" hidden="1" x14ac:dyDescent="0.25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 s="3">
        <v>5000000</v>
      </c>
      <c r="M6361" s="3">
        <v>8417248</v>
      </c>
      <c r="N6361" t="s">
        <v>18140</v>
      </c>
      <c r="O6361">
        <v>97</v>
      </c>
      <c r="P6361">
        <f>_xlfn.XLOOKUP(D:D,CPI_Index!E:E,CPI_Index!B:B)</f>
        <v>233</v>
      </c>
      <c r="Q6361" s="11">
        <f>M6361*(CPI_Index!$B$112/Movies!P6361)</f>
        <v>11007448.350214591</v>
      </c>
    </row>
    <row r="6362" spans="1:17" hidden="1" x14ac:dyDescent="0.25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 s="3">
        <v>12700000</v>
      </c>
      <c r="M6362" s="3">
        <v>4292517</v>
      </c>
      <c r="N6362" t="s">
        <v>5498</v>
      </c>
      <c r="O6362">
        <v>113</v>
      </c>
      <c r="P6362">
        <f>_xlfn.XLOOKUP(D:D,CPI_Index!E:E,CPI_Index!B:B)</f>
        <v>233</v>
      </c>
      <c r="Q6362" s="11">
        <f>M6362*(CPI_Index!$B$112/Movies!P6362)</f>
        <v>5613433.1755364807</v>
      </c>
    </row>
    <row r="6363" spans="1:17" hidden="1" x14ac:dyDescent="0.25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 s="3">
        <v>678604</v>
      </c>
      <c r="N6363" t="s">
        <v>3819</v>
      </c>
      <c r="O6363">
        <v>106</v>
      </c>
      <c r="P6363">
        <f>_xlfn.XLOOKUP(D:D,CPI_Index!E:E,CPI_Index!B:B)</f>
        <v>233</v>
      </c>
      <c r="Q6363" s="11">
        <f>M6363*(CPI_Index!$B$112/Movies!P6363)</f>
        <v>887427.63433476386</v>
      </c>
    </row>
    <row r="6364" spans="1:17" hidden="1" x14ac:dyDescent="0.25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 s="3">
        <v>1645164</v>
      </c>
      <c r="N6364" t="s">
        <v>16721</v>
      </c>
      <c r="O6364">
        <v>96</v>
      </c>
      <c r="P6364">
        <f>_xlfn.XLOOKUP(D:D,CPI_Index!E:E,CPI_Index!B:B)</f>
        <v>233</v>
      </c>
      <c r="Q6364" s="11">
        <f>M6364*(CPI_Index!$B$112/Movies!P6364)</f>
        <v>2151422.6214592275</v>
      </c>
    </row>
    <row r="6365" spans="1:17" hidden="1" x14ac:dyDescent="0.25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 s="3">
        <v>35000000</v>
      </c>
      <c r="M6365" s="3">
        <v>117867984</v>
      </c>
      <c r="N6365" t="s">
        <v>1724</v>
      </c>
      <c r="O6365">
        <v>125</v>
      </c>
      <c r="P6365">
        <f>_xlfn.XLOOKUP(D:D,CPI_Index!E:E,CPI_Index!B:B)</f>
        <v>233</v>
      </c>
      <c r="Q6365" s="11">
        <f>M6365*(CPI_Index!$B$112/Movies!P6365)</f>
        <v>154138947.31673819</v>
      </c>
    </row>
    <row r="6366" spans="1:17" hidden="1" x14ac:dyDescent="0.25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 s="3">
        <v>19000000</v>
      </c>
      <c r="M6366" s="3">
        <v>76586316</v>
      </c>
      <c r="N6366" t="s">
        <v>9109</v>
      </c>
      <c r="O6366">
        <v>131</v>
      </c>
      <c r="P6366">
        <f>_xlfn.XLOOKUP(D:D,CPI_Index!E:E,CPI_Index!B:B)</f>
        <v>233</v>
      </c>
      <c r="Q6366" s="11">
        <f>M6366*(CPI_Index!$B$112/Movies!P6366)</f>
        <v>100153864.74334763</v>
      </c>
    </row>
    <row r="6367" spans="1:17" hidden="1" x14ac:dyDescent="0.25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 s="3">
        <v>103000000</v>
      </c>
      <c r="M6367" s="3">
        <v>362000072</v>
      </c>
      <c r="N6367" t="s">
        <v>17757</v>
      </c>
      <c r="O6367">
        <v>100</v>
      </c>
      <c r="P6367">
        <f>_xlfn.XLOOKUP(D:D,CPI_Index!E:E,CPI_Index!B:B)</f>
        <v>233</v>
      </c>
      <c r="Q6367" s="11">
        <f>M6367*(CPI_Index!$B$112/Movies!P6367)</f>
        <v>473396660.67982829</v>
      </c>
    </row>
    <row r="6368" spans="1:17" hidden="1" x14ac:dyDescent="0.25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 s="3">
        <v>10000000</v>
      </c>
      <c r="M6368" s="3">
        <v>1585583</v>
      </c>
      <c r="N6368" t="s">
        <v>14971</v>
      </c>
      <c r="O6368">
        <v>93</v>
      </c>
      <c r="P6368">
        <f>_xlfn.XLOOKUP(D:D,CPI_Index!E:E,CPI_Index!B:B)</f>
        <v>233</v>
      </c>
      <c r="Q6368" s="11">
        <f>M6368*(CPI_Index!$B$112/Movies!P6368)</f>
        <v>2073507.0390557938</v>
      </c>
    </row>
    <row r="6369" spans="1:17" hidden="1" x14ac:dyDescent="0.25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 s="3">
        <v>8000000</v>
      </c>
      <c r="M6369" s="3">
        <v>20045576</v>
      </c>
      <c r="N6369" t="s">
        <v>6790</v>
      </c>
      <c r="O6369">
        <v>90</v>
      </c>
      <c r="P6369">
        <f>_xlfn.XLOOKUP(D:D,CPI_Index!E:E,CPI_Index!B:B)</f>
        <v>233</v>
      </c>
      <c r="Q6369" s="11">
        <f>M6369*(CPI_Index!$B$112/Movies!P6369)</f>
        <v>26214107.327038627</v>
      </c>
    </row>
    <row r="6370" spans="1:17" hidden="1" x14ac:dyDescent="0.25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 s="3">
        <v>30000000</v>
      </c>
      <c r="M6370" s="3">
        <v>78418811</v>
      </c>
      <c r="N6370" t="s">
        <v>12251</v>
      </c>
      <c r="O6370">
        <v>111</v>
      </c>
      <c r="P6370">
        <f>_xlfn.XLOOKUP(D:D,CPI_Index!E:E,CPI_Index!B:B)</f>
        <v>233</v>
      </c>
      <c r="Q6370" s="11">
        <f>M6370*(CPI_Index!$B$112/Movies!P6370)</f>
        <v>102550264.85708153</v>
      </c>
    </row>
    <row r="6371" spans="1:17" hidden="1" x14ac:dyDescent="0.25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 s="3">
        <v>30000000</v>
      </c>
      <c r="M6371" s="3">
        <v>136533257</v>
      </c>
      <c r="N6371" t="s">
        <v>15696</v>
      </c>
      <c r="O6371">
        <v>126</v>
      </c>
      <c r="P6371">
        <f>_xlfn.XLOOKUP(D:D,CPI_Index!E:E,CPI_Index!B:B)</f>
        <v>233</v>
      </c>
      <c r="Q6371" s="11">
        <f>M6371*(CPI_Index!$B$112/Movies!P6371)</f>
        <v>178547997.45879826</v>
      </c>
    </row>
    <row r="6372" spans="1:17" hidden="1" x14ac:dyDescent="0.25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 s="3">
        <v>12000000</v>
      </c>
      <c r="M6372" s="3">
        <v>1456675</v>
      </c>
      <c r="N6372" t="s">
        <v>18487</v>
      </c>
      <c r="O6372">
        <v>98</v>
      </c>
      <c r="P6372">
        <f>_xlfn.XLOOKUP(D:D,CPI_Index!E:E,CPI_Index!B:B)</f>
        <v>233</v>
      </c>
      <c r="Q6372" s="11">
        <f>M6372*(CPI_Index!$B$112/Movies!P6372)</f>
        <v>1904930.7832618025</v>
      </c>
    </row>
    <row r="6373" spans="1:17" hidden="1" x14ac:dyDescent="0.25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 s="3">
        <v>60000000</v>
      </c>
      <c r="M6373" s="3">
        <v>60052138</v>
      </c>
      <c r="N6373" t="s">
        <v>11128</v>
      </c>
      <c r="O6373">
        <v>124</v>
      </c>
      <c r="P6373">
        <f>_xlfn.XLOOKUP(D:D,CPI_Index!E:E,CPI_Index!B:B)</f>
        <v>233</v>
      </c>
      <c r="Q6373" s="11">
        <f>M6373*(CPI_Index!$B$112/Movies!P6373)</f>
        <v>78531701.496137336</v>
      </c>
    </row>
    <row r="6374" spans="1:17" hidden="1" x14ac:dyDescent="0.25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 s="3">
        <v>4000000</v>
      </c>
      <c r="M6374" s="3">
        <v>2431443</v>
      </c>
      <c r="N6374" t="s">
        <v>18249</v>
      </c>
      <c r="O6374">
        <v>117</v>
      </c>
      <c r="P6374">
        <f>_xlfn.XLOOKUP(D:D,CPI_Index!E:E,CPI_Index!B:B)</f>
        <v>233</v>
      </c>
      <c r="Q6374" s="11">
        <f>M6374*(CPI_Index!$B$112/Movies!P6374)</f>
        <v>3179659.5798283261</v>
      </c>
    </row>
    <row r="6375" spans="1:17" hidden="1" x14ac:dyDescent="0.25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 s="3">
        <v>26000000</v>
      </c>
      <c r="M6375" s="3">
        <v>53120346</v>
      </c>
      <c r="N6375" t="s">
        <v>9686</v>
      </c>
      <c r="O6375">
        <v>105</v>
      </c>
      <c r="P6375">
        <f>_xlfn.XLOOKUP(D:D,CPI_Index!E:E,CPI_Index!B:B)</f>
        <v>233</v>
      </c>
      <c r="Q6375" s="11">
        <f>M6375*(CPI_Index!$B$112/Movies!P6375)</f>
        <v>69466821.57167381</v>
      </c>
    </row>
    <row r="6376" spans="1:17" hidden="1" x14ac:dyDescent="0.25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 s="3">
        <v>175755</v>
      </c>
      <c r="N6376" t="s">
        <v>13766</v>
      </c>
      <c r="O6376">
        <v>98</v>
      </c>
      <c r="P6376">
        <f>_xlfn.XLOOKUP(D:D,CPI_Index!E:E,CPI_Index!B:B)</f>
        <v>233</v>
      </c>
      <c r="Q6376" s="11">
        <f>M6376*(CPI_Index!$B$112/Movies!P6376)</f>
        <v>229839.26394849783</v>
      </c>
    </row>
    <row r="6377" spans="1:17" hidden="1" x14ac:dyDescent="0.25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 s="3">
        <v>40000000</v>
      </c>
      <c r="M6377" s="3">
        <v>44907260</v>
      </c>
      <c r="N6377" t="s">
        <v>18497</v>
      </c>
      <c r="O6377">
        <v>113</v>
      </c>
      <c r="P6377">
        <f>_xlfn.XLOOKUP(D:D,CPI_Index!E:E,CPI_Index!B:B)</f>
        <v>233</v>
      </c>
      <c r="Q6377" s="11">
        <f>M6377*(CPI_Index!$B$112/Movies!P6377)</f>
        <v>58726361.038626604</v>
      </c>
    </row>
    <row r="6378" spans="1:17" hidden="1" x14ac:dyDescent="0.25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 s="3">
        <v>50000000</v>
      </c>
      <c r="M6378" s="3">
        <v>239258712</v>
      </c>
      <c r="N6378" t="s">
        <v>18501</v>
      </c>
      <c r="O6378">
        <v>91</v>
      </c>
      <c r="P6378">
        <f>_xlfn.XLOOKUP(D:D,CPI_Index!E:E,CPI_Index!B:B)</f>
        <v>233</v>
      </c>
      <c r="Q6378" s="11">
        <f>M6378*(CPI_Index!$B$112/Movies!P6378)</f>
        <v>312884676.16480684</v>
      </c>
    </row>
    <row r="6379" spans="1:17" hidden="1" x14ac:dyDescent="0.25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 s="3">
        <v>78000000</v>
      </c>
      <c r="M6379" s="3">
        <v>274325949</v>
      </c>
      <c r="N6379" t="s">
        <v>31</v>
      </c>
      <c r="O6379">
        <v>95</v>
      </c>
      <c r="P6379">
        <f>_xlfn.XLOOKUP(D:D,CPI_Index!E:E,CPI_Index!B:B)</f>
        <v>233</v>
      </c>
      <c r="Q6379" s="11">
        <f>M6379*(CPI_Index!$B$112/Movies!P6379)</f>
        <v>358742989.95836908</v>
      </c>
    </row>
    <row r="6380" spans="1:17" hidden="1" x14ac:dyDescent="0.25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 s="3">
        <v>195000000</v>
      </c>
      <c r="M6380" s="3">
        <v>197687603</v>
      </c>
      <c r="N6380" t="s">
        <v>2026</v>
      </c>
      <c r="O6380">
        <v>114</v>
      </c>
      <c r="P6380">
        <f>_xlfn.XLOOKUP(D:D,CPI_Index!E:E,CPI_Index!B:B)</f>
        <v>233</v>
      </c>
      <c r="Q6380" s="11">
        <f>M6380*(CPI_Index!$B$112/Movies!P6380)</f>
        <v>258521084.2665236</v>
      </c>
    </row>
    <row r="6381" spans="1:17" hidden="1" x14ac:dyDescent="0.25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 s="3">
        <v>420000</v>
      </c>
      <c r="M6381" s="3">
        <v>993313</v>
      </c>
      <c r="N6381" t="s">
        <v>18511</v>
      </c>
      <c r="O6381">
        <v>90</v>
      </c>
      <c r="P6381">
        <f>_xlfn.XLOOKUP(D:D,CPI_Index!E:E,CPI_Index!B:B)</f>
        <v>233</v>
      </c>
      <c r="Q6381" s="11">
        <f>M6381*(CPI_Index!$B$112/Movies!P6381)</f>
        <v>1298980.5626609442</v>
      </c>
    </row>
    <row r="6382" spans="1:17" hidden="1" x14ac:dyDescent="0.25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 s="3">
        <v>100000000</v>
      </c>
      <c r="M6382" s="3">
        <v>268426634</v>
      </c>
      <c r="N6382" t="s">
        <v>14124</v>
      </c>
      <c r="O6382">
        <v>102</v>
      </c>
      <c r="P6382">
        <f>_xlfn.XLOOKUP(D:D,CPI_Index!E:E,CPI_Index!B:B)</f>
        <v>233</v>
      </c>
      <c r="Q6382" s="11">
        <f>M6382*(CPI_Index!$B$112/Movies!P6382)</f>
        <v>351028306.35107297</v>
      </c>
    </row>
    <row r="6383" spans="1:17" hidden="1" x14ac:dyDescent="0.25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 s="3">
        <v>3500000</v>
      </c>
      <c r="M6383" s="3">
        <v>27858103</v>
      </c>
      <c r="N6383" t="s">
        <v>18515</v>
      </c>
      <c r="O6383">
        <v>97</v>
      </c>
      <c r="P6383">
        <f>_xlfn.XLOOKUP(D:D,CPI_Index!E:E,CPI_Index!B:B)</f>
        <v>233</v>
      </c>
      <c r="Q6383" s="11">
        <f>M6383*(CPI_Index!$B$112/Movies!P6383)</f>
        <v>36430746.712875538</v>
      </c>
    </row>
    <row r="6384" spans="1:17" hidden="1" x14ac:dyDescent="0.25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 s="3">
        <v>12000000</v>
      </c>
      <c r="M6384" s="3">
        <v>27682872</v>
      </c>
      <c r="N6384" t="s">
        <v>15015</v>
      </c>
      <c r="O6384">
        <v>115</v>
      </c>
      <c r="P6384">
        <f>_xlfn.XLOOKUP(D:D,CPI_Index!E:E,CPI_Index!B:B)</f>
        <v>233</v>
      </c>
      <c r="Q6384" s="11">
        <f>M6384*(CPI_Index!$B$112/Movies!P6384)</f>
        <v>36201592.696995705</v>
      </c>
    </row>
    <row r="6385" spans="1:17" hidden="1" x14ac:dyDescent="0.25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 s="3">
        <v>1501595</v>
      </c>
      <c r="N6385" t="s">
        <v>17516</v>
      </c>
      <c r="O6385">
        <v>95</v>
      </c>
      <c r="P6385">
        <f>_xlfn.XLOOKUP(D:D,CPI_Index!E:E,CPI_Index!B:B)</f>
        <v>233</v>
      </c>
      <c r="Q6385" s="11">
        <f>M6385*(CPI_Index!$B$112/Movies!P6385)</f>
        <v>1963673.8047210299</v>
      </c>
    </row>
    <row r="6386" spans="1:17" hidden="1" x14ac:dyDescent="0.25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 s="3">
        <v>17551296</v>
      </c>
      <c r="N6386" t="s">
        <v>18526</v>
      </c>
      <c r="O6386">
        <v>186</v>
      </c>
      <c r="P6386">
        <f>_xlfn.XLOOKUP(D:D,CPI_Index!E:E,CPI_Index!B:B)</f>
        <v>233</v>
      </c>
      <c r="Q6386" s="11">
        <f>M6386*(CPI_Index!$B$112/Movies!P6386)</f>
        <v>22952274.211158797</v>
      </c>
    </row>
    <row r="6387" spans="1:17" hidden="1" x14ac:dyDescent="0.25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 s="3">
        <v>18000000</v>
      </c>
      <c r="M6387" s="3">
        <v>20275812</v>
      </c>
      <c r="N6387" t="s">
        <v>15448</v>
      </c>
      <c r="O6387">
        <v>111</v>
      </c>
      <c r="P6387">
        <f>_xlfn.XLOOKUP(D:D,CPI_Index!E:E,CPI_Index!B:B)</f>
        <v>233</v>
      </c>
      <c r="Q6387" s="11">
        <f>M6387*(CPI_Index!$B$112/Movies!P6387)</f>
        <v>26515192.774248924</v>
      </c>
    </row>
    <row r="6388" spans="1:17" hidden="1" x14ac:dyDescent="0.25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 s="3">
        <v>20000000</v>
      </c>
      <c r="M6388" s="3">
        <v>24261569</v>
      </c>
      <c r="N6388" t="s">
        <v>15340</v>
      </c>
      <c r="O6388">
        <v>101</v>
      </c>
      <c r="P6388">
        <f>_xlfn.XLOOKUP(D:D,CPI_Index!E:E,CPI_Index!B:B)</f>
        <v>233</v>
      </c>
      <c r="Q6388" s="11">
        <f>M6388*(CPI_Index!$B$112/Movies!P6388)</f>
        <v>31727468.130042918</v>
      </c>
    </row>
    <row r="6389" spans="1:17" hidden="1" x14ac:dyDescent="0.25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 s="3">
        <v>35000000</v>
      </c>
      <c r="M6389" s="3">
        <v>34737199</v>
      </c>
      <c r="N6389" t="s">
        <v>18044</v>
      </c>
      <c r="O6389">
        <v>109</v>
      </c>
      <c r="P6389">
        <f>_xlfn.XLOOKUP(D:D,CPI_Index!E:E,CPI_Index!B:B)</f>
        <v>233</v>
      </c>
      <c r="Q6389" s="11">
        <f>M6389*(CPI_Index!$B$112/Movies!P6389)</f>
        <v>45426714.743776821</v>
      </c>
    </row>
    <row r="6390" spans="1:17" hidden="1" x14ac:dyDescent="0.25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 s="3">
        <v>8500000</v>
      </c>
      <c r="M6390" s="3">
        <v>1486506</v>
      </c>
      <c r="N6390" t="s">
        <v>15601</v>
      </c>
      <c r="O6390">
        <v>107</v>
      </c>
      <c r="P6390">
        <f>_xlfn.XLOOKUP(D:D,CPI_Index!E:E,CPI_Index!B:B)</f>
        <v>233</v>
      </c>
      <c r="Q6390" s="11">
        <f>M6390*(CPI_Index!$B$112/Movies!P6390)</f>
        <v>1943941.5373390557</v>
      </c>
    </row>
    <row r="6391" spans="1:17" hidden="1" x14ac:dyDescent="0.25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 s="3">
        <v>9000000</v>
      </c>
      <c r="M6391" s="3">
        <v>13627519</v>
      </c>
      <c r="N6391" t="s">
        <v>18540</v>
      </c>
      <c r="O6391">
        <v>106</v>
      </c>
      <c r="P6391">
        <f>_xlfn.XLOOKUP(D:D,CPI_Index!E:E,CPI_Index!B:B)</f>
        <v>233</v>
      </c>
      <c r="Q6391" s="11">
        <f>M6391*(CPI_Index!$B$112/Movies!P6391)</f>
        <v>17821051.670815449</v>
      </c>
    </row>
    <row r="6392" spans="1:17" hidden="1" x14ac:dyDescent="0.25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 s="3">
        <v>7000000</v>
      </c>
      <c r="M6392" s="3">
        <v>1257142</v>
      </c>
      <c r="N6392" t="s">
        <v>18545</v>
      </c>
      <c r="O6392">
        <v>99</v>
      </c>
      <c r="P6392">
        <f>_xlfn.XLOOKUP(D:D,CPI_Index!E:E,CPI_Index!B:B)</f>
        <v>233</v>
      </c>
      <c r="Q6392" s="11">
        <f>M6392*(CPI_Index!$B$112/Movies!P6392)</f>
        <v>1643996.4266094419</v>
      </c>
    </row>
    <row r="6393" spans="1:17" hidden="1" x14ac:dyDescent="0.25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 s="3">
        <v>28000000</v>
      </c>
      <c r="M6393" s="3">
        <v>2624761</v>
      </c>
      <c r="N6393" t="s">
        <v>17421</v>
      </c>
      <c r="O6393">
        <v>137</v>
      </c>
      <c r="P6393">
        <f>_xlfn.XLOOKUP(D:D,CPI_Index!E:E,CPI_Index!B:B)</f>
        <v>233</v>
      </c>
      <c r="Q6393" s="11">
        <f>M6393*(CPI_Index!$B$112/Movies!P6393)</f>
        <v>3432466.4236051501</v>
      </c>
    </row>
    <row r="6394" spans="1:17" hidden="1" x14ac:dyDescent="0.25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 s="3">
        <v>10900434</v>
      </c>
      <c r="N6394" t="s">
        <v>18551</v>
      </c>
      <c r="O6394">
        <v>103</v>
      </c>
      <c r="P6394">
        <f>_xlfn.XLOOKUP(D:D,CPI_Index!E:E,CPI_Index!B:B)</f>
        <v>233</v>
      </c>
      <c r="Q6394" s="11">
        <f>M6394*(CPI_Index!$B$112/Movies!P6394)</f>
        <v>14254773.56137339</v>
      </c>
    </row>
    <row r="6395" spans="1:17" hidden="1" x14ac:dyDescent="0.25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 s="3">
        <v>38600000</v>
      </c>
      <c r="M6395" s="3">
        <v>73906736</v>
      </c>
      <c r="N6395" t="s">
        <v>9706</v>
      </c>
      <c r="O6395">
        <v>130</v>
      </c>
      <c r="P6395">
        <f>_xlfn.XLOOKUP(D:D,CPI_Index!E:E,CPI_Index!B:B)</f>
        <v>233</v>
      </c>
      <c r="Q6395" s="11">
        <f>M6395*(CPI_Index!$B$112/Movies!P6395)</f>
        <v>96649710.12532188</v>
      </c>
    </row>
    <row r="6396" spans="1:17" hidden="1" x14ac:dyDescent="0.25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 s="3">
        <v>30000000</v>
      </c>
      <c r="M6396" s="3">
        <v>27437881</v>
      </c>
      <c r="N6396" t="s">
        <v>2026</v>
      </c>
      <c r="O6396">
        <v>100</v>
      </c>
      <c r="P6396">
        <f>_xlfn.XLOOKUP(D:D,CPI_Index!E:E,CPI_Index!B:B)</f>
        <v>233</v>
      </c>
      <c r="Q6396" s="11">
        <f>M6396*(CPI_Index!$B$112/Movies!P6396)</f>
        <v>35881211.762660943</v>
      </c>
    </row>
    <row r="6397" spans="1:17" hidden="1" x14ac:dyDescent="0.25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 s="3">
        <v>2313509</v>
      </c>
      <c r="N6397" t="s">
        <v>18559</v>
      </c>
      <c r="O6397">
        <v>97</v>
      </c>
      <c r="P6397">
        <f>_xlfn.XLOOKUP(D:D,CPI_Index!E:E,CPI_Index!B:B)</f>
        <v>233</v>
      </c>
      <c r="Q6397" s="11">
        <f>M6397*(CPI_Index!$B$112/Movies!P6397)</f>
        <v>3025434.3017167379</v>
      </c>
    </row>
    <row r="6398" spans="1:17" hidden="1" x14ac:dyDescent="0.25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 s="3">
        <v>35000000</v>
      </c>
      <c r="M6398" s="3">
        <v>46522137</v>
      </c>
      <c r="N6398" t="s">
        <v>18561</v>
      </c>
      <c r="O6398">
        <v>89</v>
      </c>
      <c r="P6398">
        <f>_xlfn.XLOOKUP(D:D,CPI_Index!E:E,CPI_Index!B:B)</f>
        <v>233</v>
      </c>
      <c r="Q6398" s="11">
        <f>M6398*(CPI_Index!$B$112/Movies!P6398)</f>
        <v>60838176.583261803</v>
      </c>
    </row>
    <row r="6399" spans="1:17" hidden="1" x14ac:dyDescent="0.25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 s="3">
        <v>1877924</v>
      </c>
      <c r="N6399" t="s">
        <v>12052</v>
      </c>
      <c r="O6399">
        <v>104</v>
      </c>
      <c r="P6399">
        <f>_xlfn.XLOOKUP(D:D,CPI_Index!E:E,CPI_Index!B:B)</f>
        <v>233</v>
      </c>
      <c r="Q6399" s="11">
        <f>M6399*(CPI_Index!$B$112/Movies!P6399)</f>
        <v>2455808.767381974</v>
      </c>
    </row>
    <row r="6400" spans="1:17" hidden="1" x14ac:dyDescent="0.25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 s="3">
        <v>15000000</v>
      </c>
      <c r="M6400" s="3">
        <v>57824674</v>
      </c>
      <c r="N6400" t="s">
        <v>17799</v>
      </c>
      <c r="O6400">
        <v>112</v>
      </c>
      <c r="P6400">
        <f>_xlfn.XLOOKUP(D:D,CPI_Index!E:E,CPI_Index!B:B)</f>
        <v>233</v>
      </c>
      <c r="Q6400" s="11">
        <f>M6400*(CPI_Index!$B$112/Movies!P6400)</f>
        <v>75618790.41974248</v>
      </c>
    </row>
    <row r="6401" spans="1:17" hidden="1" x14ac:dyDescent="0.25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 s="3">
        <v>105000000</v>
      </c>
      <c r="M6401" s="3">
        <v>347545360</v>
      </c>
      <c r="N6401" t="s">
        <v>31</v>
      </c>
      <c r="O6401">
        <v>105</v>
      </c>
      <c r="P6401">
        <f>_xlfn.XLOOKUP(D:D,CPI_Index!E:E,CPI_Index!B:B)</f>
        <v>233</v>
      </c>
      <c r="Q6401" s="11">
        <f>M6401*(CPI_Index!$B$112/Movies!P6401)</f>
        <v>454493867.776824</v>
      </c>
    </row>
    <row r="6402" spans="1:17" hidden="1" x14ac:dyDescent="0.25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 s="3">
        <v>28000000</v>
      </c>
      <c r="M6402" s="3">
        <v>134409025</v>
      </c>
      <c r="N6402" t="s">
        <v>16785</v>
      </c>
      <c r="O6402">
        <v>105</v>
      </c>
      <c r="P6402">
        <f>_xlfn.XLOOKUP(D:D,CPI_Index!E:E,CPI_Index!B:B)</f>
        <v>233</v>
      </c>
      <c r="Q6402" s="11">
        <f>M6402*(CPI_Index!$B$112/Movies!P6402)</f>
        <v>175770085.48283261</v>
      </c>
    </row>
    <row r="6403" spans="1:17" hidden="1" x14ac:dyDescent="0.25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 s="3">
        <v>900000</v>
      </c>
      <c r="M6403" s="3">
        <v>17385830</v>
      </c>
      <c r="N6403" t="s">
        <v>18574</v>
      </c>
      <c r="O6403">
        <v>85</v>
      </c>
      <c r="P6403">
        <f>_xlfn.XLOOKUP(D:D,CPI_Index!E:E,CPI_Index!B:B)</f>
        <v>233</v>
      </c>
      <c r="Q6403" s="11">
        <f>M6403*(CPI_Index!$B$112/Movies!P6403)</f>
        <v>22735890.133047208</v>
      </c>
    </row>
    <row r="6404" spans="1:17" hidden="1" x14ac:dyDescent="0.25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 s="3">
        <v>919591</v>
      </c>
      <c r="N6404" t="s">
        <v>6790</v>
      </c>
      <c r="O6404">
        <v>100</v>
      </c>
      <c r="P6404">
        <f>_xlfn.XLOOKUP(D:D,CPI_Index!E:E,CPI_Index!B:B)</f>
        <v>233</v>
      </c>
      <c r="Q6404" s="11">
        <f>M6404*(CPI_Index!$B$112/Movies!P6404)</f>
        <v>1202572.4364806865</v>
      </c>
    </row>
    <row r="6405" spans="1:17" hidden="1" x14ac:dyDescent="0.25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 s="3">
        <v>15000000</v>
      </c>
      <c r="M6405" s="3">
        <v>151826547</v>
      </c>
      <c r="N6405" t="s">
        <v>18580</v>
      </c>
      <c r="O6405">
        <v>92</v>
      </c>
      <c r="P6405">
        <f>_xlfn.XLOOKUP(D:D,CPI_Index!E:E,CPI_Index!B:B)</f>
        <v>233</v>
      </c>
      <c r="Q6405" s="11">
        <f>M6405*(CPI_Index!$B$112/Movies!P6405)</f>
        <v>198547420.04678109</v>
      </c>
    </row>
    <row r="6406" spans="1:17" hidden="1" x14ac:dyDescent="0.25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 s="3">
        <v>12000000</v>
      </c>
      <c r="M6406" s="3">
        <v>100129872</v>
      </c>
      <c r="N6406" t="s">
        <v>13868</v>
      </c>
      <c r="O6406">
        <v>98</v>
      </c>
      <c r="P6406">
        <f>_xlfn.XLOOKUP(D:D,CPI_Index!E:E,CPI_Index!B:B)</f>
        <v>233</v>
      </c>
      <c r="Q6406" s="11">
        <f>M6406*(CPI_Index!$B$112/Movies!P6406)</f>
        <v>130942369.09184548</v>
      </c>
    </row>
    <row r="6407" spans="1:17" hidden="1" x14ac:dyDescent="0.25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 s="3">
        <v>250000</v>
      </c>
      <c r="M6407" s="3">
        <v>270185</v>
      </c>
      <c r="N6407" t="s">
        <v>18583</v>
      </c>
      <c r="O6407">
        <v>99</v>
      </c>
      <c r="P6407">
        <f>_xlfn.XLOOKUP(D:D,CPI_Index!E:E,CPI_Index!B:B)</f>
        <v>233</v>
      </c>
      <c r="Q6407" s="11">
        <f>M6407*(CPI_Index!$B$112/Movies!P6407)</f>
        <v>353327.76609442057</v>
      </c>
    </row>
    <row r="6408" spans="1:17" hidden="1" x14ac:dyDescent="0.25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 s="3">
        <v>12000000</v>
      </c>
      <c r="M6408" s="3">
        <v>42128352</v>
      </c>
      <c r="N6408" t="s">
        <v>17334</v>
      </c>
      <c r="O6408">
        <v>128</v>
      </c>
      <c r="P6408">
        <f>_xlfn.XLOOKUP(D:D,CPI_Index!E:E,CPI_Index!B:B)</f>
        <v>233</v>
      </c>
      <c r="Q6408" s="11">
        <f>M6408*(CPI_Index!$B$112/Movies!P6408)</f>
        <v>55092312.679828323</v>
      </c>
    </row>
    <row r="6409" spans="1:17" hidden="1" x14ac:dyDescent="0.25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 s="3">
        <v>125687</v>
      </c>
      <c r="N6409" t="s">
        <v>16199</v>
      </c>
      <c r="O6409">
        <v>90</v>
      </c>
      <c r="P6409">
        <f>_xlfn.XLOOKUP(D:D,CPI_Index!E:E,CPI_Index!B:B)</f>
        <v>233</v>
      </c>
      <c r="Q6409" s="11">
        <f>M6409*(CPI_Index!$B$112/Movies!P6409)</f>
        <v>164364.07253218885</v>
      </c>
    </row>
    <row r="6410" spans="1:17" hidden="1" x14ac:dyDescent="0.25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 s="3">
        <v>16000000</v>
      </c>
      <c r="M6410" s="3">
        <v>5952884</v>
      </c>
      <c r="N6410" t="s">
        <v>18249</v>
      </c>
      <c r="O6410">
        <v>120</v>
      </c>
      <c r="P6410">
        <f>_xlfn.XLOOKUP(D:D,CPI_Index!E:E,CPI_Index!B:B)</f>
        <v>233</v>
      </c>
      <c r="Q6410" s="11">
        <f>M6410*(CPI_Index!$B$112/Movies!P6410)</f>
        <v>7784737.1450643772</v>
      </c>
    </row>
    <row r="6411" spans="1:17" hidden="1" x14ac:dyDescent="0.25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 s="3">
        <v>29128433</v>
      </c>
      <c r="N6411" t="s">
        <v>6855</v>
      </c>
      <c r="O6411">
        <v>97</v>
      </c>
      <c r="P6411">
        <f>_xlfn.XLOOKUP(D:D,CPI_Index!E:E,CPI_Index!B:B)</f>
        <v>233</v>
      </c>
      <c r="Q6411" s="11">
        <f>M6411*(CPI_Index!$B$112/Movies!P6411)</f>
        <v>38091989.421030045</v>
      </c>
    </row>
    <row r="6412" spans="1:17" hidden="1" x14ac:dyDescent="0.25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 s="3">
        <v>3025189</v>
      </c>
      <c r="N6412" t="s">
        <v>15775</v>
      </c>
      <c r="O6412">
        <v>106</v>
      </c>
      <c r="P6412">
        <f>_xlfn.XLOOKUP(D:D,CPI_Index!E:E,CPI_Index!B:B)</f>
        <v>233</v>
      </c>
      <c r="Q6412" s="11">
        <f>M6412*(CPI_Index!$B$112/Movies!P6412)</f>
        <v>3956116.2587982831</v>
      </c>
    </row>
    <row r="6413" spans="1:17" hidden="1" x14ac:dyDescent="0.25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 s="3">
        <v>13000000</v>
      </c>
      <c r="M6413" s="3">
        <v>48065672</v>
      </c>
      <c r="N6413" t="s">
        <v>15304</v>
      </c>
      <c r="O6413">
        <v>93</v>
      </c>
      <c r="P6413">
        <f>_xlfn.XLOOKUP(D:D,CPI_Index!E:E,CPI_Index!B:B)</f>
        <v>233</v>
      </c>
      <c r="Q6413" s="11">
        <f>M6413*(CPI_Index!$B$112/Movies!P6413)</f>
        <v>62856696.38798283</v>
      </c>
    </row>
    <row r="6414" spans="1:17" hidden="1" x14ac:dyDescent="0.25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 s="3">
        <v>506303</v>
      </c>
      <c r="N6414" t="s">
        <v>18605</v>
      </c>
      <c r="O6414">
        <v>108</v>
      </c>
      <c r="P6414">
        <f>_xlfn.XLOOKUP(D:D,CPI_Index!E:E,CPI_Index!B:B)</f>
        <v>233</v>
      </c>
      <c r="Q6414" s="11">
        <f>M6414*(CPI_Index!$B$112/Movies!P6414)</f>
        <v>662105.25364806864</v>
      </c>
    </row>
    <row r="6415" spans="1:17" hidden="1" x14ac:dyDescent="0.25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 s="3">
        <v>2966268</v>
      </c>
      <c r="N6415" t="s">
        <v>18610</v>
      </c>
      <c r="O6415">
        <v>118</v>
      </c>
      <c r="P6415">
        <f>_xlfn.XLOOKUP(D:D,CPI_Index!E:E,CPI_Index!B:B)</f>
        <v>233</v>
      </c>
      <c r="Q6415" s="11">
        <f>M6415*(CPI_Index!$B$112/Movies!P6415)</f>
        <v>3879063.7751072957</v>
      </c>
    </row>
    <row r="6416" spans="1:17" hidden="1" x14ac:dyDescent="0.25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 s="3">
        <v>30000000</v>
      </c>
      <c r="M6416" s="3">
        <v>62675095</v>
      </c>
      <c r="N6416" t="s">
        <v>8625</v>
      </c>
      <c r="O6416">
        <v>88</v>
      </c>
      <c r="P6416">
        <f>_xlfn.XLOOKUP(D:D,CPI_Index!E:E,CPI_Index!B:B)</f>
        <v>233</v>
      </c>
      <c r="Q6416" s="11">
        <f>M6416*(CPI_Index!$B$112/Movies!P6416)</f>
        <v>81961808.783261806</v>
      </c>
    </row>
    <row r="6417" spans="1:17" hidden="1" x14ac:dyDescent="0.25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 s="3">
        <v>2500000</v>
      </c>
      <c r="M6417" s="3">
        <v>60159584</v>
      </c>
      <c r="N6417" t="s">
        <v>18614</v>
      </c>
      <c r="O6417">
        <v>86</v>
      </c>
      <c r="P6417">
        <f>_xlfn.XLOOKUP(D:D,CPI_Index!E:E,CPI_Index!B:B)</f>
        <v>233</v>
      </c>
      <c r="Q6417" s="11">
        <f>M6417*(CPI_Index!$B$112/Movies!P6417)</f>
        <v>78672211.351072952</v>
      </c>
    </row>
    <row r="6418" spans="1:17" hidden="1" x14ac:dyDescent="0.25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 s="3">
        <v>24706166</v>
      </c>
      <c r="N6418" t="s">
        <v>15696</v>
      </c>
      <c r="O6418">
        <v>137</v>
      </c>
      <c r="P6418">
        <f>_xlfn.XLOOKUP(D:D,CPI_Index!E:E,CPI_Index!B:B)</f>
        <v>233</v>
      </c>
      <c r="Q6418" s="11">
        <f>M6418*(CPI_Index!$B$112/Movies!P6418)</f>
        <v>32308878.88497854</v>
      </c>
    </row>
    <row r="6419" spans="1:17" hidden="1" x14ac:dyDescent="0.25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 s="3">
        <v>1662515</v>
      </c>
      <c r="N6419" t="s">
        <v>18620</v>
      </c>
      <c r="O6419">
        <v>93</v>
      </c>
      <c r="P6419">
        <f>_xlfn.XLOOKUP(D:D,CPI_Index!E:E,CPI_Index!B:B)</f>
        <v>233</v>
      </c>
      <c r="Q6419" s="11">
        <f>M6419*(CPI_Index!$B$112/Movies!P6419)</f>
        <v>2174112.9635193134</v>
      </c>
    </row>
    <row r="6420" spans="1:17" hidden="1" x14ac:dyDescent="0.25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 s="3">
        <v>30991781</v>
      </c>
      <c r="N6420" t="s">
        <v>10294</v>
      </c>
      <c r="O6420">
        <v>160</v>
      </c>
      <c r="P6420">
        <f>_xlfn.XLOOKUP(D:D,CPI_Index!E:E,CPI_Index!B:B)</f>
        <v>233</v>
      </c>
      <c r="Q6420" s="11">
        <f>M6420*(CPI_Index!$B$112/Movies!P6420)</f>
        <v>40528736.784120172</v>
      </c>
    </row>
    <row r="6421" spans="1:17" hidden="1" x14ac:dyDescent="0.25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 s="3">
        <v>8000000</v>
      </c>
      <c r="M6421" s="3">
        <v>925762</v>
      </c>
      <c r="N6421" t="s">
        <v>15775</v>
      </c>
      <c r="O6421">
        <v>101</v>
      </c>
      <c r="P6421">
        <f>_xlfn.XLOOKUP(D:D,CPI_Index!E:E,CPI_Index!B:B)</f>
        <v>233</v>
      </c>
      <c r="Q6421" s="11">
        <f>M6421*(CPI_Index!$B$112/Movies!P6421)</f>
        <v>1210642.4094420599</v>
      </c>
    </row>
    <row r="6422" spans="1:17" hidden="1" x14ac:dyDescent="0.25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 s="3">
        <v>50000</v>
      </c>
      <c r="M6422" s="3">
        <v>587174</v>
      </c>
      <c r="N6422" t="s">
        <v>18631</v>
      </c>
      <c r="O6422">
        <v>96</v>
      </c>
      <c r="P6422">
        <f>_xlfn.XLOOKUP(D:D,CPI_Index!E:E,CPI_Index!B:B)</f>
        <v>233</v>
      </c>
      <c r="Q6422" s="11">
        <f>M6422*(CPI_Index!$B$112/Movies!P6422)</f>
        <v>767862.30815450638</v>
      </c>
    </row>
    <row r="6423" spans="1:17" hidden="1" x14ac:dyDescent="0.25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 s="3">
        <v>10000000</v>
      </c>
      <c r="M6423" s="3">
        <v>1412181</v>
      </c>
      <c r="N6423" t="s">
        <v>17799</v>
      </c>
      <c r="O6423">
        <v>93</v>
      </c>
      <c r="P6423">
        <f>_xlfn.XLOOKUP(D:D,CPI_Index!E:E,CPI_Index!B:B)</f>
        <v>233</v>
      </c>
      <c r="Q6423" s="11">
        <f>M6423*(CPI_Index!$B$112/Movies!P6423)</f>
        <v>1846744.8527896996</v>
      </c>
    </row>
    <row r="6424" spans="1:17" hidden="1" x14ac:dyDescent="0.25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 s="3">
        <v>97195</v>
      </c>
      <c r="N6424" t="s">
        <v>15775</v>
      </c>
      <c r="O6424">
        <v>90</v>
      </c>
      <c r="P6424">
        <f>_xlfn.XLOOKUP(D:D,CPI_Index!E:E,CPI_Index!B:B)</f>
        <v>233</v>
      </c>
      <c r="Q6424" s="11">
        <f>M6424*(CPI_Index!$B$112/Movies!P6424)</f>
        <v>127104.3626609442</v>
      </c>
    </row>
    <row r="6425" spans="1:17" hidden="1" x14ac:dyDescent="0.25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 s="3">
        <v>652228</v>
      </c>
      <c r="N6425" t="s">
        <v>16253</v>
      </c>
      <c r="O6425">
        <v>107</v>
      </c>
      <c r="P6425">
        <f>_xlfn.XLOOKUP(D:D,CPI_Index!E:E,CPI_Index!B:B)</f>
        <v>233</v>
      </c>
      <c r="Q6425" s="11">
        <f>M6425*(CPI_Index!$B$112/Movies!P6425)</f>
        <v>852935.07124463515</v>
      </c>
    </row>
    <row r="6426" spans="1:17" hidden="1" x14ac:dyDescent="0.25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 s="3">
        <v>35000000</v>
      </c>
      <c r="M6426" s="3">
        <v>17056265</v>
      </c>
      <c r="N6426" t="s">
        <v>15304</v>
      </c>
      <c r="O6426">
        <v>106</v>
      </c>
      <c r="P6426">
        <f>_xlfn.XLOOKUP(D:D,CPI_Index!E:E,CPI_Index!B:B)</f>
        <v>233</v>
      </c>
      <c r="Q6426" s="11">
        <f>M6426*(CPI_Index!$B$112/Movies!P6426)</f>
        <v>22304909.637339056</v>
      </c>
    </row>
    <row r="6427" spans="1:17" hidden="1" x14ac:dyDescent="0.25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 s="3">
        <v>11000000</v>
      </c>
      <c r="M6427" s="3">
        <v>12673462</v>
      </c>
      <c r="N6427" t="s">
        <v>18648</v>
      </c>
      <c r="O6427">
        <v>130</v>
      </c>
      <c r="P6427">
        <f>_xlfn.XLOOKUP(D:D,CPI_Index!E:E,CPI_Index!B:B)</f>
        <v>233</v>
      </c>
      <c r="Q6427" s="11">
        <f>M6427*(CPI_Index!$B$112/Movies!P6427)</f>
        <v>16573407.173390558</v>
      </c>
    </row>
    <row r="6428" spans="1:17" hidden="1" x14ac:dyDescent="0.25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 s="3">
        <v>500207</v>
      </c>
      <c r="N6428" t="s">
        <v>15448</v>
      </c>
      <c r="O6428">
        <v>98</v>
      </c>
      <c r="P6428">
        <f>_xlfn.XLOOKUP(D:D,CPI_Index!E:E,CPI_Index!B:B)</f>
        <v>233</v>
      </c>
      <c r="Q6428" s="11">
        <f>M6428*(CPI_Index!$B$112/Movies!P6428)</f>
        <v>654133.36008583684</v>
      </c>
    </row>
    <row r="6429" spans="1:17" hidden="1" x14ac:dyDescent="0.25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 s="3">
        <v>805574</v>
      </c>
      <c r="N6429" t="s">
        <v>18654</v>
      </c>
      <c r="O6429">
        <v>96</v>
      </c>
      <c r="P6429">
        <f>_xlfn.XLOOKUP(D:D,CPI_Index!E:E,CPI_Index!B:B)</f>
        <v>233</v>
      </c>
      <c r="Q6429" s="11">
        <f>M6429*(CPI_Index!$B$112/Movies!P6429)</f>
        <v>1053469.5184549356</v>
      </c>
    </row>
    <row r="6430" spans="1:17" hidden="1" x14ac:dyDescent="0.25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 s="3">
        <v>123854</v>
      </c>
      <c r="N6430" t="s">
        <v>18659</v>
      </c>
      <c r="O6430">
        <v>86</v>
      </c>
      <c r="P6430">
        <f>_xlfn.XLOOKUP(D:D,CPI_Index!E:E,CPI_Index!B:B)</f>
        <v>233</v>
      </c>
      <c r="Q6430" s="11">
        <f>M6430*(CPI_Index!$B$112/Movies!P6430)</f>
        <v>161967.01201716738</v>
      </c>
    </row>
    <row r="6431" spans="1:17" hidden="1" x14ac:dyDescent="0.25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 s="3">
        <v>758754</v>
      </c>
      <c r="N6431" t="s">
        <v>15988</v>
      </c>
      <c r="O6431">
        <v>122</v>
      </c>
      <c r="P6431">
        <f>_xlfn.XLOOKUP(D:D,CPI_Index!E:E,CPI_Index!B:B)</f>
        <v>233</v>
      </c>
      <c r="Q6431" s="11">
        <f>M6431*(CPI_Index!$B$112/Movies!P6431)</f>
        <v>992241.81888412009</v>
      </c>
    </row>
    <row r="6432" spans="1:17" hidden="1" x14ac:dyDescent="0.25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 s="3">
        <v>28000000</v>
      </c>
      <c r="M6432" s="3">
        <v>9058564</v>
      </c>
      <c r="N6432" t="s">
        <v>9686</v>
      </c>
      <c r="O6432">
        <v>128</v>
      </c>
      <c r="P6432">
        <f>_xlfn.XLOOKUP(D:D,CPI_Index!E:E,CPI_Index!B:B)</f>
        <v>233</v>
      </c>
      <c r="Q6432" s="11">
        <f>M6432*(CPI_Index!$B$112/Movies!P6432)</f>
        <v>11846113.522746781</v>
      </c>
    </row>
    <row r="6433" spans="1:17" hidden="1" x14ac:dyDescent="0.25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 s="3">
        <v>11156836</v>
      </c>
      <c r="N6433" t="s">
        <v>18669</v>
      </c>
      <c r="O6433">
        <v>82</v>
      </c>
      <c r="P6433">
        <f>_xlfn.XLOOKUP(D:D,CPI_Index!E:E,CPI_Index!B:B)</f>
        <v>233</v>
      </c>
      <c r="Q6433" s="11">
        <f>M6433*(CPI_Index!$B$112/Movies!P6433)</f>
        <v>14590076.949356223</v>
      </c>
    </row>
    <row r="6434" spans="1:17" hidden="1" x14ac:dyDescent="0.25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 s="3">
        <v>8366493</v>
      </c>
      <c r="N6434" t="s">
        <v>18671</v>
      </c>
      <c r="O6434">
        <v>94</v>
      </c>
      <c r="P6434">
        <f>_xlfn.XLOOKUP(D:D,CPI_Index!E:E,CPI_Index!B:B)</f>
        <v>233</v>
      </c>
      <c r="Q6434" s="11">
        <f>M6434*(CPI_Index!$B$112/Movies!P6434)</f>
        <v>10941074.751502145</v>
      </c>
    </row>
    <row r="6435" spans="1:17" hidden="1" x14ac:dyDescent="0.25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 s="3">
        <v>5853509</v>
      </c>
      <c r="N6435" t="s">
        <v>18675</v>
      </c>
      <c r="O6435">
        <v>112</v>
      </c>
      <c r="P6435">
        <f>_xlfn.XLOOKUP(D:D,CPI_Index!E:E,CPI_Index!B:B)</f>
        <v>233</v>
      </c>
      <c r="Q6435" s="11">
        <f>M6435*(CPI_Index!$B$112/Movies!P6435)</f>
        <v>7654781.9412017167</v>
      </c>
    </row>
    <row r="6436" spans="1:17" hidden="1" x14ac:dyDescent="0.25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 s="3">
        <v>10000000</v>
      </c>
      <c r="M6436" s="3">
        <v>7804337</v>
      </c>
      <c r="N6436" t="s">
        <v>18260</v>
      </c>
      <c r="O6436">
        <v>89</v>
      </c>
      <c r="P6436">
        <f>_xlfn.XLOOKUP(D:D,CPI_Index!E:E,CPI_Index!B:B)</f>
        <v>233</v>
      </c>
      <c r="Q6436" s="11">
        <f>M6436*(CPI_Index!$B$112/Movies!P6436)</f>
        <v>10205929.115450643</v>
      </c>
    </row>
    <row r="6437" spans="1:17" hidden="1" x14ac:dyDescent="0.25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 s="3">
        <v>3114953</v>
      </c>
      <c r="N6437" t="s">
        <v>18682</v>
      </c>
      <c r="O6437">
        <v>93</v>
      </c>
      <c r="P6437">
        <f>_xlfn.XLOOKUP(D:D,CPI_Index!E:E,CPI_Index!B:B)</f>
        <v>233</v>
      </c>
      <c r="Q6437" s="11">
        <f>M6437*(CPI_Index!$B$112/Movies!P6437)</f>
        <v>4073502.9145922745</v>
      </c>
    </row>
    <row r="6438" spans="1:17" hidden="1" x14ac:dyDescent="0.25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 s="3">
        <v>1031243</v>
      </c>
      <c r="N6438" t="s">
        <v>18685</v>
      </c>
      <c r="O6438">
        <v>96</v>
      </c>
      <c r="P6438">
        <f>_xlfn.XLOOKUP(D:D,CPI_Index!E:E,CPI_Index!B:B)</f>
        <v>233</v>
      </c>
      <c r="Q6438" s="11">
        <f>M6438*(CPI_Index!$B$112/Movies!P6438)</f>
        <v>1348582.5841201716</v>
      </c>
    </row>
    <row r="6439" spans="1:17" hidden="1" x14ac:dyDescent="0.25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 s="3">
        <v>25000000</v>
      </c>
      <c r="M6439" s="3">
        <v>5464885</v>
      </c>
      <c r="N6439" t="s">
        <v>18690</v>
      </c>
      <c r="O6439">
        <v>105</v>
      </c>
      <c r="P6439">
        <f>_xlfn.XLOOKUP(D:D,CPI_Index!E:E,CPI_Index!B:B)</f>
        <v>233</v>
      </c>
      <c r="Q6439" s="11">
        <f>M6439*(CPI_Index!$B$112/Movies!P6439)</f>
        <v>7146568.4957081545</v>
      </c>
    </row>
    <row r="6440" spans="1:17" hidden="1" x14ac:dyDescent="0.25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 s="3">
        <v>6500000</v>
      </c>
      <c r="M6440" s="3">
        <v>2891812</v>
      </c>
      <c r="N6440" t="s">
        <v>18692</v>
      </c>
      <c r="O6440">
        <v>116</v>
      </c>
      <c r="P6440">
        <f>_xlfn.XLOOKUP(D:D,CPI_Index!E:E,CPI_Index!B:B)</f>
        <v>233</v>
      </c>
      <c r="Q6440" s="11">
        <f>M6440*(CPI_Index!$B$112/Movies!P6440)</f>
        <v>3781695.7785407724</v>
      </c>
    </row>
    <row r="6441" spans="1:17" hidden="1" x14ac:dyDescent="0.25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 s="3">
        <v>1000000</v>
      </c>
      <c r="M6441" s="3">
        <v>11621777</v>
      </c>
      <c r="N6441" t="s">
        <v>18697</v>
      </c>
      <c r="O6441">
        <v>104</v>
      </c>
      <c r="P6441">
        <f>_xlfn.XLOOKUP(D:D,CPI_Index!E:E,CPI_Index!B:B)</f>
        <v>233</v>
      </c>
      <c r="Q6441" s="11">
        <f>M6441*(CPI_Index!$B$112/Movies!P6441)</f>
        <v>15198092.068240343</v>
      </c>
    </row>
    <row r="6442" spans="1:17" hidden="1" x14ac:dyDescent="0.25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 s="3">
        <v>31673928</v>
      </c>
      <c r="N6442" t="s">
        <v>18701</v>
      </c>
      <c r="O6442">
        <v>135</v>
      </c>
      <c r="P6442">
        <f>_xlfn.XLOOKUP(D:D,CPI_Index!E:E,CPI_Index!B:B)</f>
        <v>233</v>
      </c>
      <c r="Q6442" s="11">
        <f>M6442*(CPI_Index!$B$112/Movies!P6442)</f>
        <v>41420797.689270385</v>
      </c>
    </row>
    <row r="6443" spans="1:17" hidden="1" x14ac:dyDescent="0.25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 s="3">
        <v>443990</v>
      </c>
      <c r="N6443" t="s">
        <v>18705</v>
      </c>
      <c r="O6443">
        <v>103</v>
      </c>
      <c r="P6443">
        <f>_xlfn.XLOOKUP(D:D,CPI_Index!E:E,CPI_Index!B:B)</f>
        <v>233</v>
      </c>
      <c r="Q6443" s="11">
        <f>M6443*(CPI_Index!$B$112/Movies!P6443)</f>
        <v>580616.965665236</v>
      </c>
    </row>
    <row r="6444" spans="1:17" hidden="1" x14ac:dyDescent="0.25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 s="3">
        <v>18000000</v>
      </c>
      <c r="M6444" s="3">
        <v>11806432</v>
      </c>
      <c r="N6444" t="s">
        <v>18708</v>
      </c>
      <c r="O6444">
        <v>90</v>
      </c>
      <c r="P6444">
        <f>_xlfn.XLOOKUP(D:D,CPI_Index!E:E,CPI_Index!B:B)</f>
        <v>233</v>
      </c>
      <c r="Q6444" s="11">
        <f>M6444*(CPI_Index!$B$112/Movies!P6444)</f>
        <v>15439570.087553646</v>
      </c>
    </row>
    <row r="6445" spans="1:17" hidden="1" x14ac:dyDescent="0.25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 s="3">
        <v>170000000</v>
      </c>
      <c r="M6445" s="3">
        <v>773350147</v>
      </c>
      <c r="N6445" t="s">
        <v>17632</v>
      </c>
      <c r="O6445">
        <v>121</v>
      </c>
      <c r="P6445">
        <f>_xlfn.XLOOKUP(D:D,CPI_Index!E:E,CPI_Index!B:B)</f>
        <v>236.7</v>
      </c>
      <c r="Q6445" s="11">
        <f>M6445*(CPI_Index!$B$112/Movies!P6445)</f>
        <v>995520869.41656113</v>
      </c>
    </row>
    <row r="6446" spans="1:17" hidden="1" x14ac:dyDescent="0.25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 s="3">
        <v>165000000</v>
      </c>
      <c r="M6446" s="3">
        <v>701729206</v>
      </c>
      <c r="N6446" t="s">
        <v>44</v>
      </c>
      <c r="O6446">
        <v>169</v>
      </c>
      <c r="P6446">
        <f>_xlfn.XLOOKUP(D:D,CPI_Index!E:E,CPI_Index!B:B)</f>
        <v>236.7</v>
      </c>
      <c r="Q6446" s="11">
        <f>M6446*(CPI_Index!$B$112/Movies!P6446)</f>
        <v>903324415.15927339</v>
      </c>
    </row>
    <row r="6447" spans="1:17" hidden="1" x14ac:dyDescent="0.25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 s="3">
        <v>20000000</v>
      </c>
      <c r="M6447" s="3">
        <v>86081711</v>
      </c>
      <c r="N6447" t="s">
        <v>10082</v>
      </c>
      <c r="O6447">
        <v>101</v>
      </c>
      <c r="P6447">
        <f>_xlfn.XLOOKUP(D:D,CPI_Index!E:E,CPI_Index!B:B)</f>
        <v>236.7</v>
      </c>
      <c r="Q6447" s="11">
        <f>M6447*(CPI_Index!$B$112/Movies!P6447)</f>
        <v>110811564.60371779</v>
      </c>
    </row>
    <row r="6448" spans="1:17" hidden="1" x14ac:dyDescent="0.25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 s="3">
        <v>178000000</v>
      </c>
      <c r="M6448" s="3">
        <v>370541256</v>
      </c>
      <c r="N6448" t="s">
        <v>23</v>
      </c>
      <c r="O6448">
        <v>113</v>
      </c>
      <c r="P6448">
        <f>_xlfn.XLOOKUP(D:D,CPI_Index!E:E,CPI_Index!B:B)</f>
        <v>236.7</v>
      </c>
      <c r="Q6448" s="11">
        <f>M6448*(CPI_Index!$B$112/Movies!P6448)</f>
        <v>476991637.95183778</v>
      </c>
    </row>
    <row r="6449" spans="1:17" hidden="1" x14ac:dyDescent="0.25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 s="3">
        <v>61000000</v>
      </c>
      <c r="M6449" s="3">
        <v>369330363</v>
      </c>
      <c r="N6449" t="s">
        <v>180</v>
      </c>
      <c r="O6449">
        <v>149</v>
      </c>
      <c r="P6449">
        <f>_xlfn.XLOOKUP(D:D,CPI_Index!E:E,CPI_Index!B:B)</f>
        <v>236.7</v>
      </c>
      <c r="Q6449" s="11">
        <f>M6449*(CPI_Index!$B$112/Movies!P6449)</f>
        <v>475432875.3954373</v>
      </c>
    </row>
    <row r="6450" spans="1:17" hidden="1" x14ac:dyDescent="0.25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 s="3">
        <v>170000000</v>
      </c>
      <c r="M6450" s="3">
        <v>714421503</v>
      </c>
      <c r="N6450" t="s">
        <v>18724</v>
      </c>
      <c r="O6450">
        <v>136</v>
      </c>
      <c r="P6450">
        <f>_xlfn.XLOOKUP(D:D,CPI_Index!E:E,CPI_Index!B:B)</f>
        <v>236.7</v>
      </c>
      <c r="Q6450" s="11">
        <f>M6450*(CPI_Index!$B$112/Movies!P6450)</f>
        <v>919662999.42585552</v>
      </c>
    </row>
    <row r="6451" spans="1:17" hidden="1" x14ac:dyDescent="0.25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 s="3">
        <v>25000000</v>
      </c>
      <c r="M6451" s="3">
        <v>172945750</v>
      </c>
      <c r="N6451" t="s">
        <v>9439</v>
      </c>
      <c r="O6451">
        <v>99</v>
      </c>
      <c r="P6451">
        <f>_xlfn.XLOOKUP(D:D,CPI_Index!E:E,CPI_Index!B:B)</f>
        <v>236.7</v>
      </c>
      <c r="Q6451" s="11">
        <f>M6451*(CPI_Index!$B$112/Movies!P6451)</f>
        <v>222630207.11871567</v>
      </c>
    </row>
    <row r="6452" spans="1:17" hidden="1" x14ac:dyDescent="0.25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 s="3">
        <v>3300000</v>
      </c>
      <c r="M6452" s="3">
        <v>49396747</v>
      </c>
      <c r="N6452" t="s">
        <v>14968</v>
      </c>
      <c r="O6452">
        <v>106</v>
      </c>
      <c r="P6452">
        <f>_xlfn.XLOOKUP(D:D,CPI_Index!E:E,CPI_Index!B:B)</f>
        <v>236.7</v>
      </c>
      <c r="Q6452" s="11">
        <f>M6452*(CPI_Index!$B$112/Movies!P6452)</f>
        <v>63587616.438107312</v>
      </c>
    </row>
    <row r="6453" spans="1:17" hidden="1" x14ac:dyDescent="0.25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 s="3">
        <v>81000000</v>
      </c>
      <c r="M6453" s="3">
        <v>414351546</v>
      </c>
      <c r="N6453" t="s">
        <v>180</v>
      </c>
      <c r="O6453">
        <v>129</v>
      </c>
      <c r="P6453">
        <f>_xlfn.XLOOKUP(D:D,CPI_Index!E:E,CPI_Index!B:B)</f>
        <v>236.7</v>
      </c>
      <c r="Q6453" s="11">
        <f>M6453*(CPI_Index!$B$112/Movies!P6453)</f>
        <v>533387900.57541192</v>
      </c>
    </row>
    <row r="6454" spans="1:17" hidden="1" x14ac:dyDescent="0.25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 s="3">
        <v>15000000</v>
      </c>
      <c r="M6454" s="3">
        <v>36869414</v>
      </c>
      <c r="N6454" t="s">
        <v>18734</v>
      </c>
      <c r="O6454">
        <v>108</v>
      </c>
      <c r="P6454">
        <f>_xlfn.XLOOKUP(D:D,CPI_Index!E:E,CPI_Index!B:B)</f>
        <v>236.7</v>
      </c>
      <c r="Q6454" s="11">
        <f>M6454*(CPI_Index!$B$112/Movies!P6454)</f>
        <v>47461387.603717789</v>
      </c>
    </row>
    <row r="6455" spans="1:17" hidden="1" x14ac:dyDescent="0.25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 s="3">
        <v>85000000</v>
      </c>
      <c r="M6455" s="3">
        <v>288885818</v>
      </c>
      <c r="N6455" t="s">
        <v>10082</v>
      </c>
      <c r="O6455">
        <v>139</v>
      </c>
      <c r="P6455">
        <f>_xlfn.XLOOKUP(D:D,CPI_Index!E:E,CPI_Index!B:B)</f>
        <v>236.7</v>
      </c>
      <c r="Q6455" s="11">
        <f>M6455*(CPI_Index!$B$112/Movies!P6455)</f>
        <v>371877941.46430081</v>
      </c>
    </row>
    <row r="6456" spans="1:17" hidden="1" x14ac:dyDescent="0.25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 s="3">
        <v>8500000</v>
      </c>
      <c r="M6456" s="3">
        <v>47398992</v>
      </c>
      <c r="N6456" t="s">
        <v>14968</v>
      </c>
      <c r="O6456">
        <v>117</v>
      </c>
      <c r="P6456">
        <f>_xlfn.XLOOKUP(D:D,CPI_Index!E:E,CPI_Index!B:B)</f>
        <v>236.7</v>
      </c>
      <c r="Q6456" s="11">
        <f>M6456*(CPI_Index!$B$112/Movies!P6456)</f>
        <v>61015939.427122943</v>
      </c>
    </row>
    <row r="6457" spans="1:17" hidden="1" x14ac:dyDescent="0.25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 s="3">
        <v>250000000</v>
      </c>
      <c r="M6457" s="3">
        <v>962182865</v>
      </c>
      <c r="N6457" t="s">
        <v>2026</v>
      </c>
      <c r="O6457">
        <v>144</v>
      </c>
      <c r="P6457">
        <f>_xlfn.XLOOKUP(D:D,CPI_Index!E:E,CPI_Index!B:B)</f>
        <v>236.7</v>
      </c>
      <c r="Q6457" s="11">
        <f>M6457*(CPI_Index!$B$112/Movies!P6457)</f>
        <v>1238602108.0080271</v>
      </c>
    </row>
    <row r="6458" spans="1:17" hidden="1" x14ac:dyDescent="0.25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 s="3">
        <v>55000000</v>
      </c>
      <c r="M6458" s="3">
        <v>192330738</v>
      </c>
      <c r="N6458" t="s">
        <v>31</v>
      </c>
      <c r="O6458">
        <v>132</v>
      </c>
      <c r="P6458">
        <f>_xlfn.XLOOKUP(D:D,CPI_Index!E:E,CPI_Index!B:B)</f>
        <v>236.7</v>
      </c>
      <c r="Q6458" s="11">
        <f>M6458*(CPI_Index!$B$112/Movies!P6458)</f>
        <v>247584181.95437264</v>
      </c>
    </row>
    <row r="6459" spans="1:17" hidden="1" x14ac:dyDescent="0.25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 s="3">
        <v>34000000</v>
      </c>
      <c r="M6459" s="3">
        <v>348319861</v>
      </c>
      <c r="N6459" t="s">
        <v>180</v>
      </c>
      <c r="O6459">
        <v>113</v>
      </c>
      <c r="P6459">
        <f>_xlfn.XLOOKUP(D:D,CPI_Index!E:E,CPI_Index!B:B)</f>
        <v>236.7</v>
      </c>
      <c r="Q6459" s="11">
        <f>M6459*(CPI_Index!$B$112/Movies!P6459)</f>
        <v>448386403.23912126</v>
      </c>
    </row>
    <row r="6460" spans="1:17" hidden="1" x14ac:dyDescent="0.25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 s="3">
        <v>40000000</v>
      </c>
      <c r="M6460" s="3">
        <v>458863600</v>
      </c>
      <c r="N6460" t="s">
        <v>12251</v>
      </c>
      <c r="O6460">
        <v>89</v>
      </c>
      <c r="P6460">
        <f>_xlfn.XLOOKUP(D:D,CPI_Index!E:E,CPI_Index!B:B)</f>
        <v>236.7</v>
      </c>
      <c r="Q6460" s="11">
        <f>M6460*(CPI_Index!$B$112/Movies!P6460)</f>
        <v>590687532.4038868</v>
      </c>
    </row>
    <row r="6461" spans="1:17" hidden="1" x14ac:dyDescent="0.25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 s="3">
        <v>11000000</v>
      </c>
      <c r="M6461" s="3">
        <v>48428048</v>
      </c>
      <c r="N6461" t="s">
        <v>18752</v>
      </c>
      <c r="O6461">
        <v>114</v>
      </c>
      <c r="P6461">
        <f>_xlfn.XLOOKUP(D:D,CPI_Index!E:E,CPI_Index!B:B)</f>
        <v>236.7</v>
      </c>
      <c r="Q6461" s="11">
        <f>M6461*(CPI_Index!$B$112/Movies!P6461)</f>
        <v>62340626.217152514</v>
      </c>
    </row>
    <row r="6462" spans="1:17" hidden="1" x14ac:dyDescent="0.25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 s="3">
        <v>1600000</v>
      </c>
      <c r="M6462" s="3">
        <v>7253160</v>
      </c>
      <c r="N6462" t="s">
        <v>18755</v>
      </c>
      <c r="O6462">
        <v>86</v>
      </c>
      <c r="P6462">
        <f>_xlfn.XLOOKUP(D:D,CPI_Index!E:E,CPI_Index!B:B)</f>
        <v>236.7</v>
      </c>
      <c r="Q6462" s="11">
        <f>M6462*(CPI_Index!$B$112/Movies!P6462)</f>
        <v>9336873.0544993673</v>
      </c>
    </row>
    <row r="6463" spans="1:17" hidden="1" x14ac:dyDescent="0.25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 s="3">
        <v>14000000</v>
      </c>
      <c r="M6463" s="3">
        <v>233555708</v>
      </c>
      <c r="N6463" t="s">
        <v>18759</v>
      </c>
      <c r="O6463">
        <v>114</v>
      </c>
      <c r="P6463">
        <f>_xlfn.XLOOKUP(D:D,CPI_Index!E:E,CPI_Index!B:B)</f>
        <v>236.7</v>
      </c>
      <c r="Q6463" s="11">
        <f>M6463*(CPI_Index!$B$112/Movies!P6463)</f>
        <v>300652404.84833121</v>
      </c>
    </row>
    <row r="6464" spans="1:17" hidden="1" x14ac:dyDescent="0.25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 s="3">
        <v>68000000</v>
      </c>
      <c r="M6464" s="3">
        <v>211822697</v>
      </c>
      <c r="N6464" t="s">
        <v>31</v>
      </c>
      <c r="O6464">
        <v>134</v>
      </c>
      <c r="P6464">
        <f>_xlfn.XLOOKUP(D:D,CPI_Index!E:E,CPI_Index!B:B)</f>
        <v>236.7</v>
      </c>
      <c r="Q6464" s="11">
        <f>M6464*(CPI_Index!$B$112/Movies!P6464)</f>
        <v>272675858.79129702</v>
      </c>
    </row>
    <row r="6465" spans="1:17" hidden="1" x14ac:dyDescent="0.25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 s="3">
        <v>200000000</v>
      </c>
      <c r="M6465" s="3">
        <v>746045700</v>
      </c>
      <c r="N6465" t="s">
        <v>180</v>
      </c>
      <c r="O6465">
        <v>132</v>
      </c>
      <c r="P6465">
        <f>_xlfn.XLOOKUP(D:D,CPI_Index!E:E,CPI_Index!B:B)</f>
        <v>236.7</v>
      </c>
      <c r="Q6465" s="11">
        <f>M6465*(CPI_Index!$B$112/Movies!P6465)</f>
        <v>960372305.83016479</v>
      </c>
    </row>
    <row r="6466" spans="1:17" hidden="1" x14ac:dyDescent="0.25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 s="3">
        <v>5100000</v>
      </c>
      <c r="M6466" s="3">
        <v>4942449</v>
      </c>
      <c r="N6466" t="s">
        <v>17226</v>
      </c>
      <c r="O6466">
        <v>97</v>
      </c>
      <c r="P6466">
        <f>_xlfn.XLOOKUP(D:D,CPI_Index!E:E,CPI_Index!B:B)</f>
        <v>236.7</v>
      </c>
      <c r="Q6466" s="11">
        <f>M6466*(CPI_Index!$B$112/Movies!P6466)</f>
        <v>6362332.9543726239</v>
      </c>
    </row>
    <row r="6467" spans="1:17" hidden="1" x14ac:dyDescent="0.25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 s="3">
        <v>9000000</v>
      </c>
      <c r="M6467" s="3">
        <v>111928365</v>
      </c>
      <c r="N6467" t="s">
        <v>61</v>
      </c>
      <c r="O6467">
        <v>103</v>
      </c>
      <c r="P6467">
        <f>_xlfn.XLOOKUP(D:D,CPI_Index!E:E,CPI_Index!B:B)</f>
        <v>236.7</v>
      </c>
      <c r="Q6467" s="11">
        <f>M6467*(CPI_Index!$B$112/Movies!P6467)</f>
        <v>144083535.34220532</v>
      </c>
    </row>
    <row r="6468" spans="1:17" hidden="1" x14ac:dyDescent="0.25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 s="3">
        <v>18000000</v>
      </c>
      <c r="M6468" s="3">
        <v>103215094</v>
      </c>
      <c r="N6468" t="s">
        <v>8625</v>
      </c>
      <c r="O6468">
        <v>119</v>
      </c>
      <c r="P6468">
        <f>_xlfn.XLOOKUP(D:D,CPI_Index!E:E,CPI_Index!B:B)</f>
        <v>236.7</v>
      </c>
      <c r="Q6468" s="11">
        <f>M6468*(CPI_Index!$B$112/Movies!P6468)</f>
        <v>132867085.5166878</v>
      </c>
    </row>
    <row r="6469" spans="1:17" hidden="1" x14ac:dyDescent="0.25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 s="3">
        <v>1000000</v>
      </c>
      <c r="M6469" s="3">
        <v>21947454</v>
      </c>
      <c r="N6469" t="s">
        <v>18774</v>
      </c>
      <c r="O6469">
        <v>100</v>
      </c>
      <c r="P6469">
        <f>_xlfn.XLOOKUP(D:D,CPI_Index!E:E,CPI_Index!B:B)</f>
        <v>236.7</v>
      </c>
      <c r="Q6469" s="11">
        <f>M6469*(CPI_Index!$B$112/Movies!P6469)</f>
        <v>28252594.988593157</v>
      </c>
    </row>
    <row r="6470" spans="1:17" hidden="1" x14ac:dyDescent="0.25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 s="3">
        <v>40000000</v>
      </c>
      <c r="M6470" s="3">
        <v>127994610</v>
      </c>
      <c r="N6470" t="s">
        <v>18777</v>
      </c>
      <c r="O6470">
        <v>117</v>
      </c>
      <c r="P6470">
        <f>_xlfn.XLOOKUP(D:D,CPI_Index!E:E,CPI_Index!B:B)</f>
        <v>236.7</v>
      </c>
      <c r="Q6470" s="11">
        <f>M6470*(CPI_Index!$B$112/Movies!P6470)</f>
        <v>164765347.13561469</v>
      </c>
    </row>
    <row r="6471" spans="1:17" hidden="1" x14ac:dyDescent="0.25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 s="3">
        <v>100000000</v>
      </c>
      <c r="M6471" s="3">
        <v>244819862</v>
      </c>
      <c r="N6471" t="s">
        <v>44</v>
      </c>
      <c r="O6471">
        <v>98</v>
      </c>
      <c r="P6471">
        <f>_xlfn.XLOOKUP(D:D,CPI_Index!E:E,CPI_Index!B:B)</f>
        <v>236.7</v>
      </c>
      <c r="Q6471" s="11">
        <f>M6471*(CPI_Index!$B$112/Movies!P6471)</f>
        <v>315152564.22222221</v>
      </c>
    </row>
    <row r="6472" spans="1:17" hidden="1" x14ac:dyDescent="0.25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 s="3">
        <v>50000000</v>
      </c>
      <c r="M6472" s="3">
        <v>84419388</v>
      </c>
      <c r="N6472" t="s">
        <v>23</v>
      </c>
      <c r="O6472">
        <v>141</v>
      </c>
      <c r="P6472">
        <f>_xlfn.XLOOKUP(D:D,CPI_Index!E:E,CPI_Index!B:B)</f>
        <v>236.7</v>
      </c>
      <c r="Q6472" s="11">
        <f>M6472*(CPI_Index!$B$112/Movies!P6472)</f>
        <v>108671683.66539924</v>
      </c>
    </row>
    <row r="6473" spans="1:17" hidden="1" x14ac:dyDescent="0.25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 s="3">
        <v>65000000</v>
      </c>
      <c r="M6473" s="3">
        <v>136853506</v>
      </c>
      <c r="N6473" t="s">
        <v>18782</v>
      </c>
      <c r="O6473">
        <v>118</v>
      </c>
      <c r="P6473">
        <f>_xlfn.XLOOKUP(D:D,CPI_Index!E:E,CPI_Index!B:B)</f>
        <v>236.7</v>
      </c>
      <c r="Q6473" s="11">
        <f>M6473*(CPI_Index!$B$112/Movies!P6473)</f>
        <v>176169257.61808196</v>
      </c>
    </row>
    <row r="6474" spans="1:17" hidden="1" x14ac:dyDescent="0.25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 s="3">
        <v>160000000</v>
      </c>
      <c r="M6474" s="3">
        <v>524976069</v>
      </c>
      <c r="N6474" t="s">
        <v>23</v>
      </c>
      <c r="O6474">
        <v>123</v>
      </c>
      <c r="P6474">
        <f>_xlfn.XLOOKUP(D:D,CPI_Index!E:E,CPI_Index!B:B)</f>
        <v>236.7</v>
      </c>
      <c r="Q6474" s="11">
        <f>M6474*(CPI_Index!$B$112/Movies!P6474)</f>
        <v>675793021.64892268</v>
      </c>
    </row>
    <row r="6475" spans="1:17" hidden="1" x14ac:dyDescent="0.25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 s="3">
        <v>25000000</v>
      </c>
      <c r="M6475" s="3">
        <v>66980456</v>
      </c>
      <c r="N6475" t="s">
        <v>18787</v>
      </c>
      <c r="O6475">
        <v>97</v>
      </c>
      <c r="P6475">
        <f>_xlfn.XLOOKUP(D:D,CPI_Index!E:E,CPI_Index!B:B)</f>
        <v>236.7</v>
      </c>
      <c r="Q6475" s="11">
        <f>M6475*(CPI_Index!$B$112/Movies!P6475)</f>
        <v>86222834.572032109</v>
      </c>
    </row>
    <row r="6476" spans="1:17" hidden="1" x14ac:dyDescent="0.25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 s="3">
        <v>110000000</v>
      </c>
      <c r="M6476" s="3">
        <v>337580051</v>
      </c>
      <c r="N6476" t="s">
        <v>23</v>
      </c>
      <c r="O6476">
        <v>102</v>
      </c>
      <c r="P6476">
        <f>_xlfn.XLOOKUP(D:D,CPI_Index!E:E,CPI_Index!B:B)</f>
        <v>236.7</v>
      </c>
      <c r="Q6476" s="11">
        <f>M6476*(CPI_Index!$B$112/Movies!P6476)</f>
        <v>434561223.23489648</v>
      </c>
    </row>
    <row r="6477" spans="1:17" hidden="1" x14ac:dyDescent="0.25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 s="3">
        <v>58800000</v>
      </c>
      <c r="M6477" s="3">
        <v>547426372</v>
      </c>
      <c r="N6477" t="s">
        <v>23</v>
      </c>
      <c r="O6477">
        <v>133</v>
      </c>
      <c r="P6477">
        <f>_xlfn.XLOOKUP(D:D,CPI_Index!E:E,CPI_Index!B:B)</f>
        <v>236.7</v>
      </c>
      <c r="Q6477" s="11">
        <f>M6477*(CPI_Index!$B$112/Movies!P6477)</f>
        <v>704692925.84875369</v>
      </c>
    </row>
    <row r="6478" spans="1:17" hidden="1" x14ac:dyDescent="0.25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 s="3">
        <v>25574387</v>
      </c>
      <c r="N6478" t="s">
        <v>18797</v>
      </c>
      <c r="O6478">
        <v>102</v>
      </c>
      <c r="P6478">
        <f>_xlfn.XLOOKUP(D:D,CPI_Index!E:E,CPI_Index!B:B)</f>
        <v>236.7</v>
      </c>
      <c r="Q6478" s="11">
        <f>M6478*(CPI_Index!$B$112/Movies!P6478)</f>
        <v>32921485.926911704</v>
      </c>
    </row>
    <row r="6479" spans="1:17" hidden="1" x14ac:dyDescent="0.25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 s="3">
        <v>165000000</v>
      </c>
      <c r="M6479" s="3">
        <v>657869686</v>
      </c>
      <c r="N6479" t="s">
        <v>15571</v>
      </c>
      <c r="O6479">
        <v>102</v>
      </c>
      <c r="P6479">
        <f>_xlfn.XLOOKUP(D:D,CPI_Index!E:E,CPI_Index!B:B)</f>
        <v>236.7</v>
      </c>
      <c r="Q6479" s="11">
        <f>M6479*(CPI_Index!$B$112/Movies!P6479)</f>
        <v>846864779.56991971</v>
      </c>
    </row>
    <row r="6480" spans="1:17" hidden="1" x14ac:dyDescent="0.25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 s="3">
        <v>200000000</v>
      </c>
      <c r="M6480" s="3">
        <v>708982323</v>
      </c>
      <c r="N6480" t="s">
        <v>12971</v>
      </c>
      <c r="O6480">
        <v>142</v>
      </c>
      <c r="P6480">
        <f>_xlfn.XLOOKUP(D:D,CPI_Index!E:E,CPI_Index!B:B)</f>
        <v>236.7</v>
      </c>
      <c r="Q6480" s="11">
        <f>M6480*(CPI_Index!$B$112/Movies!P6480)</f>
        <v>912661232.86058307</v>
      </c>
    </row>
    <row r="6481" spans="1:17" hidden="1" x14ac:dyDescent="0.25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 s="3">
        <v>180000000</v>
      </c>
      <c r="M6481" s="3">
        <v>758411779</v>
      </c>
      <c r="N6481" t="s">
        <v>18806</v>
      </c>
      <c r="O6481">
        <v>97</v>
      </c>
      <c r="P6481">
        <f>_xlfn.XLOOKUP(D:D,CPI_Index!E:E,CPI_Index!B:B)</f>
        <v>236.7</v>
      </c>
      <c r="Q6481" s="11">
        <f>M6481*(CPI_Index!$B$112/Movies!P6481)</f>
        <v>976290955.05407691</v>
      </c>
    </row>
    <row r="6482" spans="1:17" hidden="1" x14ac:dyDescent="0.25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 s="3">
        <v>50000000</v>
      </c>
      <c r="M6482" s="3">
        <v>212902372</v>
      </c>
      <c r="N6482" t="s">
        <v>18808</v>
      </c>
      <c r="O6482">
        <v>125</v>
      </c>
      <c r="P6482">
        <f>_xlfn.XLOOKUP(D:D,CPI_Index!E:E,CPI_Index!B:B)</f>
        <v>236.7</v>
      </c>
      <c r="Q6482" s="11">
        <f>M6482*(CPI_Index!$B$112/Movies!P6482)</f>
        <v>274065706.58386141</v>
      </c>
    </row>
    <row r="6483" spans="1:17" hidden="1" x14ac:dyDescent="0.25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 s="3">
        <v>65000000</v>
      </c>
      <c r="M6483" s="3">
        <v>161459297</v>
      </c>
      <c r="N6483" t="s">
        <v>9137</v>
      </c>
      <c r="O6483">
        <v>137</v>
      </c>
      <c r="P6483">
        <f>_xlfn.XLOOKUP(D:D,CPI_Index!E:E,CPI_Index!B:B)</f>
        <v>236.7</v>
      </c>
      <c r="Q6483" s="11">
        <f>M6483*(CPI_Index!$B$112/Movies!P6483)</f>
        <v>207843885.91423744</v>
      </c>
    </row>
    <row r="6484" spans="1:17" hidden="1" x14ac:dyDescent="0.25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 s="3">
        <v>60000000</v>
      </c>
      <c r="M6484" s="3">
        <v>468060692</v>
      </c>
      <c r="N6484" t="s">
        <v>23</v>
      </c>
      <c r="O6484">
        <v>100</v>
      </c>
      <c r="P6484">
        <f>_xlfn.XLOOKUP(D:D,CPI_Index!E:E,CPI_Index!B:B)</f>
        <v>236.7</v>
      </c>
      <c r="Q6484" s="11">
        <f>M6484*(CPI_Index!$B$112/Movies!P6484)</f>
        <v>602526797.01056194</v>
      </c>
    </row>
    <row r="6485" spans="1:17" hidden="1" x14ac:dyDescent="0.25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 s="3">
        <v>125000000</v>
      </c>
      <c r="M6485" s="3">
        <v>755356711</v>
      </c>
      <c r="N6485" t="s">
        <v>14702</v>
      </c>
      <c r="O6485">
        <v>123</v>
      </c>
      <c r="P6485">
        <f>_xlfn.XLOOKUP(D:D,CPI_Index!E:E,CPI_Index!B:B)</f>
        <v>236.7</v>
      </c>
      <c r="Q6485" s="11">
        <f>M6485*(CPI_Index!$B$112/Movies!P6485)</f>
        <v>972358216.48373473</v>
      </c>
    </row>
    <row r="6486" spans="1:17" hidden="1" x14ac:dyDescent="0.25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 s="3">
        <v>3000000</v>
      </c>
      <c r="M6486" s="3">
        <v>1882074</v>
      </c>
      <c r="N6486" t="s">
        <v>18816</v>
      </c>
      <c r="O6486">
        <v>102</v>
      </c>
      <c r="P6486">
        <f>_xlfn.XLOOKUP(D:D,CPI_Index!E:E,CPI_Index!B:B)</f>
        <v>236.7</v>
      </c>
      <c r="Q6486" s="11">
        <f>M6486*(CPI_Index!$B$112/Movies!P6486)</f>
        <v>2422762.7705956907</v>
      </c>
    </row>
    <row r="6487" spans="1:17" hidden="1" x14ac:dyDescent="0.25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 s="3">
        <v>127000000</v>
      </c>
      <c r="M6487" s="3">
        <v>363204635</v>
      </c>
      <c r="N6487" t="s">
        <v>180</v>
      </c>
      <c r="O6487">
        <v>98</v>
      </c>
      <c r="P6487">
        <f>_xlfn.XLOOKUP(D:D,CPI_Index!E:E,CPI_Index!B:B)</f>
        <v>236.7</v>
      </c>
      <c r="Q6487" s="11">
        <f>M6487*(CPI_Index!$B$112/Movies!P6487)</f>
        <v>467547326.93071401</v>
      </c>
    </row>
    <row r="6488" spans="1:17" hidden="1" x14ac:dyDescent="0.25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 s="3">
        <v>12000000</v>
      </c>
      <c r="M6488" s="3">
        <v>307166834</v>
      </c>
      <c r="N6488" t="s">
        <v>9109</v>
      </c>
      <c r="O6488">
        <v>126</v>
      </c>
      <c r="P6488">
        <f>_xlfn.XLOOKUP(D:D,CPI_Index!E:E,CPI_Index!B:B)</f>
        <v>236.7</v>
      </c>
      <c r="Q6488" s="11">
        <f>M6488*(CPI_Index!$B$112/Movies!P6488)</f>
        <v>395410791.38065064</v>
      </c>
    </row>
    <row r="6489" spans="1:17" hidden="1" x14ac:dyDescent="0.25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 s="3">
        <v>5000000</v>
      </c>
      <c r="M6489" s="3">
        <v>41898409</v>
      </c>
      <c r="N6489" t="s">
        <v>18822</v>
      </c>
      <c r="O6489">
        <v>93</v>
      </c>
      <c r="P6489">
        <f>_xlfn.XLOOKUP(D:D,CPI_Index!E:E,CPI_Index!B:B)</f>
        <v>236.7</v>
      </c>
      <c r="Q6489" s="11">
        <f>M6489*(CPI_Index!$B$112/Movies!P6489)</f>
        <v>53935129.794254333</v>
      </c>
    </row>
    <row r="6490" spans="1:17" hidden="1" x14ac:dyDescent="0.25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 s="3">
        <v>6500000</v>
      </c>
      <c r="M6490" s="3">
        <v>257579282</v>
      </c>
      <c r="N6490" t="s">
        <v>2026</v>
      </c>
      <c r="O6490">
        <v>99</v>
      </c>
      <c r="P6490">
        <f>_xlfn.XLOOKUP(D:D,CPI_Index!E:E,CPI_Index!B:B)</f>
        <v>236.7</v>
      </c>
      <c r="Q6490" s="11">
        <f>M6490*(CPI_Index!$B$112/Movies!P6490)</f>
        <v>331577554.817913</v>
      </c>
    </row>
    <row r="6491" spans="1:17" hidden="1" x14ac:dyDescent="0.25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 s="3">
        <v>4000000</v>
      </c>
      <c r="M6491" s="3">
        <v>48137666</v>
      </c>
      <c r="N6491" t="s">
        <v>12277</v>
      </c>
      <c r="O6491">
        <v>165</v>
      </c>
      <c r="P6491">
        <f>_xlfn.XLOOKUP(D:D,CPI_Index!E:E,CPI_Index!B:B)</f>
        <v>236.7</v>
      </c>
      <c r="Q6491" s="11">
        <f>M6491*(CPI_Index!$B$112/Movies!P6491)</f>
        <v>61966822.265314743</v>
      </c>
    </row>
    <row r="6492" spans="1:17" hidden="1" x14ac:dyDescent="0.25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 s="3">
        <v>15000000</v>
      </c>
      <c r="M6492" s="3">
        <v>123726688</v>
      </c>
      <c r="N6492" t="s">
        <v>2774</v>
      </c>
      <c r="O6492">
        <v>123</v>
      </c>
      <c r="P6492">
        <f>_xlfn.XLOOKUP(D:D,CPI_Index!E:E,CPI_Index!B:B)</f>
        <v>236.7</v>
      </c>
      <c r="Q6492" s="11">
        <f>M6492*(CPI_Index!$B$112/Movies!P6492)</f>
        <v>159271321.64596537</v>
      </c>
    </row>
    <row r="6493" spans="1:17" hidden="1" x14ac:dyDescent="0.25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 s="3">
        <v>80000000</v>
      </c>
      <c r="M6493" s="3">
        <v>214657577</v>
      </c>
      <c r="N6493" t="s">
        <v>14702</v>
      </c>
      <c r="O6493">
        <v>126</v>
      </c>
      <c r="P6493">
        <f>_xlfn.XLOOKUP(D:D,CPI_Index!E:E,CPI_Index!B:B)</f>
        <v>236.7</v>
      </c>
      <c r="Q6493" s="11">
        <f>M6493*(CPI_Index!$B$112/Movies!P6493)</f>
        <v>276325152.98648077</v>
      </c>
    </row>
    <row r="6494" spans="1:17" hidden="1" x14ac:dyDescent="0.25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 s="3">
        <v>44000000</v>
      </c>
      <c r="M6494" s="3">
        <v>11782625</v>
      </c>
      <c r="N6494" t="s">
        <v>31</v>
      </c>
      <c r="O6494">
        <v>112</v>
      </c>
      <c r="P6494">
        <f>_xlfn.XLOOKUP(D:D,CPI_Index!E:E,CPI_Index!B:B)</f>
        <v>236.7</v>
      </c>
      <c r="Q6494" s="11">
        <f>M6494*(CPI_Index!$B$112/Movies!P6494)</f>
        <v>15167578.527672159</v>
      </c>
    </row>
    <row r="6495" spans="1:17" hidden="1" x14ac:dyDescent="0.25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 s="3">
        <v>12600000</v>
      </c>
      <c r="M6495" s="3">
        <v>18658381</v>
      </c>
      <c r="N6495" t="s">
        <v>18841</v>
      </c>
      <c r="O6495">
        <v>106</v>
      </c>
      <c r="P6495">
        <f>_xlfn.XLOOKUP(D:D,CPI_Index!E:E,CPI_Index!B:B)</f>
        <v>236.7</v>
      </c>
      <c r="Q6495" s="11">
        <f>M6495*(CPI_Index!$B$112/Movies!P6495)</f>
        <v>24018625.647232786</v>
      </c>
    </row>
    <row r="6496" spans="1:17" hidden="1" x14ac:dyDescent="0.25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 s="3">
        <v>210000000</v>
      </c>
      <c r="M6496" s="3">
        <v>1104054072</v>
      </c>
      <c r="N6496" t="s">
        <v>44</v>
      </c>
      <c r="O6496">
        <v>165</v>
      </c>
      <c r="P6496">
        <f>_xlfn.XLOOKUP(D:D,CPI_Index!E:E,CPI_Index!B:B)</f>
        <v>236.7</v>
      </c>
      <c r="Q6496" s="11">
        <f>M6496*(CPI_Index!$B$112/Movies!P6496)</f>
        <v>1421230569.2370088</v>
      </c>
    </row>
    <row r="6497" spans="1:17" hidden="1" x14ac:dyDescent="0.25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 s="3">
        <v>20000000</v>
      </c>
      <c r="M6497" s="3">
        <v>14710975</v>
      </c>
      <c r="N6497" t="s">
        <v>10691</v>
      </c>
      <c r="O6497">
        <v>148</v>
      </c>
      <c r="P6497">
        <f>_xlfn.XLOOKUP(D:D,CPI_Index!E:E,CPI_Index!B:B)</f>
        <v>236.7</v>
      </c>
      <c r="Q6497" s="11">
        <f>M6497*(CPI_Index!$B$112/Movies!P6497)</f>
        <v>18937195.109843686</v>
      </c>
    </row>
    <row r="6498" spans="1:17" hidden="1" x14ac:dyDescent="0.25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 s="3">
        <v>18000000</v>
      </c>
      <c r="M6498" s="3">
        <v>270665134</v>
      </c>
      <c r="N6498" t="s">
        <v>18310</v>
      </c>
      <c r="O6498">
        <v>97</v>
      </c>
      <c r="P6498">
        <f>_xlfn.XLOOKUP(D:D,CPI_Index!E:E,CPI_Index!B:B)</f>
        <v>236.7</v>
      </c>
      <c r="Q6498" s="11">
        <f>M6498*(CPI_Index!$B$112/Movies!P6498)</f>
        <v>348422755.93493873</v>
      </c>
    </row>
    <row r="6499" spans="1:17" hidden="1" x14ac:dyDescent="0.25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 s="3">
        <v>2000000</v>
      </c>
      <c r="M6499" s="3">
        <v>10312540</v>
      </c>
      <c r="N6499" t="s">
        <v>17226</v>
      </c>
      <c r="O6499">
        <v>94</v>
      </c>
      <c r="P6499">
        <f>_xlfn.XLOOKUP(D:D,CPI_Index!E:E,CPI_Index!B:B)</f>
        <v>236.7</v>
      </c>
      <c r="Q6499" s="11">
        <f>M6499*(CPI_Index!$B$112/Movies!P6499)</f>
        <v>13275162.391212506</v>
      </c>
    </row>
    <row r="6500" spans="1:17" hidden="1" x14ac:dyDescent="0.25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 s="3">
        <v>40000000</v>
      </c>
      <c r="M6500" s="3">
        <v>126069509</v>
      </c>
      <c r="N6500" t="s">
        <v>31</v>
      </c>
      <c r="O6500">
        <v>94</v>
      </c>
      <c r="P6500">
        <f>_xlfn.XLOOKUP(D:D,CPI_Index!E:E,CPI_Index!B:B)</f>
        <v>236.7</v>
      </c>
      <c r="Q6500" s="11">
        <f>M6500*(CPI_Index!$B$112/Movies!P6500)</f>
        <v>162287196.41867343</v>
      </c>
    </row>
    <row r="6501" spans="1:17" hidden="1" x14ac:dyDescent="0.25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 s="3">
        <v>40000000</v>
      </c>
      <c r="M6501" s="3">
        <v>196710396</v>
      </c>
      <c r="N6501" t="s">
        <v>180</v>
      </c>
      <c r="O6501">
        <v>109</v>
      </c>
      <c r="P6501">
        <f>_xlfn.XLOOKUP(D:D,CPI_Index!E:E,CPI_Index!B:B)</f>
        <v>236.7</v>
      </c>
      <c r="Q6501" s="11">
        <f>M6501*(CPI_Index!$B$112/Movies!P6501)</f>
        <v>253222043.35107732</v>
      </c>
    </row>
    <row r="6502" spans="1:17" hidden="1" x14ac:dyDescent="0.25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 s="3">
        <v>3300000</v>
      </c>
      <c r="M6502" s="3">
        <v>30642704</v>
      </c>
      <c r="N6502" t="s">
        <v>18858</v>
      </c>
      <c r="O6502">
        <v>122</v>
      </c>
      <c r="P6502">
        <f>_xlfn.XLOOKUP(D:D,CPI_Index!E:E,CPI_Index!B:B)</f>
        <v>236.7</v>
      </c>
      <c r="Q6502" s="11">
        <f>M6502*(CPI_Index!$B$112/Movies!P6502)</f>
        <v>39445846.678495988</v>
      </c>
    </row>
    <row r="6503" spans="1:17" hidden="1" x14ac:dyDescent="0.25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 s="3">
        <v>15000000</v>
      </c>
      <c r="M6503" s="3">
        <v>52501541</v>
      </c>
      <c r="N6503" t="s">
        <v>18860</v>
      </c>
      <c r="O6503">
        <v>115</v>
      </c>
      <c r="P6503">
        <f>_xlfn.XLOOKUP(D:D,CPI_Index!E:E,CPI_Index!B:B)</f>
        <v>236.7</v>
      </c>
      <c r="Q6503" s="11">
        <f>M6503*(CPI_Index!$B$112/Movies!P6503)</f>
        <v>67584366.466835663</v>
      </c>
    </row>
    <row r="6504" spans="1:17" hidden="1" x14ac:dyDescent="0.25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 s="3">
        <v>24000000</v>
      </c>
      <c r="M6504" s="3">
        <v>19206513</v>
      </c>
      <c r="N6504" t="s">
        <v>18231</v>
      </c>
      <c r="O6504">
        <v>134</v>
      </c>
      <c r="P6504">
        <f>_xlfn.XLOOKUP(D:D,CPI_Index!E:E,CPI_Index!B:B)</f>
        <v>236.7</v>
      </c>
      <c r="Q6504" s="11">
        <f>M6504*(CPI_Index!$B$112/Movies!P6504)</f>
        <v>24724226.91634981</v>
      </c>
    </row>
    <row r="6505" spans="1:17" hidden="1" x14ac:dyDescent="0.25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 s="3">
        <v>5000000</v>
      </c>
      <c r="M6505" s="3">
        <v>2700051</v>
      </c>
      <c r="N6505" t="s">
        <v>15311</v>
      </c>
      <c r="O6505">
        <v>100</v>
      </c>
      <c r="P6505">
        <f>_xlfn.XLOOKUP(D:D,CPI_Index!E:E,CPI_Index!B:B)</f>
        <v>236.7</v>
      </c>
      <c r="Q6505" s="11">
        <f>M6505*(CPI_Index!$B$112/Movies!P6505)</f>
        <v>3475731.050697085</v>
      </c>
    </row>
    <row r="6506" spans="1:17" hidden="1" x14ac:dyDescent="0.25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 s="3">
        <v>125000000</v>
      </c>
      <c r="M6506" s="3">
        <v>485004754</v>
      </c>
      <c r="N6506" t="s">
        <v>44</v>
      </c>
      <c r="O6506">
        <v>101</v>
      </c>
      <c r="P6506">
        <f>_xlfn.XLOOKUP(D:D,CPI_Index!E:E,CPI_Index!B:B)</f>
        <v>236.7</v>
      </c>
      <c r="Q6506" s="11">
        <f>M6506*(CPI_Index!$B$112/Movies!P6506)</f>
        <v>624338608.12758768</v>
      </c>
    </row>
    <row r="6507" spans="1:17" hidden="1" x14ac:dyDescent="0.25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 s="3">
        <v>100000000</v>
      </c>
      <c r="M6507" s="3">
        <v>242688965</v>
      </c>
      <c r="N6507" t="s">
        <v>118</v>
      </c>
      <c r="O6507">
        <v>117</v>
      </c>
      <c r="P6507">
        <f>_xlfn.XLOOKUP(D:D,CPI_Index!E:E,CPI_Index!B:B)</f>
        <v>236.7</v>
      </c>
      <c r="Q6507" s="11">
        <f>M6507*(CPI_Index!$B$112/Movies!P6507)</f>
        <v>312409495.71398395</v>
      </c>
    </row>
    <row r="6508" spans="1:17" hidden="1" x14ac:dyDescent="0.25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 s="3">
        <v>50000000</v>
      </c>
      <c r="M6508" s="3">
        <v>331333876</v>
      </c>
      <c r="N6508" t="s">
        <v>31</v>
      </c>
      <c r="O6508">
        <v>112</v>
      </c>
      <c r="P6508">
        <f>_xlfn.XLOOKUP(D:D,CPI_Index!E:E,CPI_Index!B:B)</f>
        <v>236.7</v>
      </c>
      <c r="Q6508" s="11">
        <f>M6508*(CPI_Index!$B$112/Movies!P6508)</f>
        <v>426520625.33671314</v>
      </c>
    </row>
    <row r="6509" spans="1:17" hidden="1" x14ac:dyDescent="0.25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 s="3">
        <v>170000000</v>
      </c>
      <c r="M6509" s="3">
        <v>710644566</v>
      </c>
      <c r="N6509" t="s">
        <v>18872</v>
      </c>
      <c r="O6509">
        <v>130</v>
      </c>
      <c r="P6509">
        <f>_xlfn.XLOOKUP(D:D,CPI_Index!E:E,CPI_Index!B:B)</f>
        <v>236.7</v>
      </c>
      <c r="Q6509" s="11">
        <f>M6509*(CPI_Index!$B$112/Movies!P6509)</f>
        <v>914801010.81622314</v>
      </c>
    </row>
    <row r="6510" spans="1:17" hidden="1" x14ac:dyDescent="0.25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 s="3">
        <v>65000000</v>
      </c>
      <c r="M6510" s="3">
        <v>39407616</v>
      </c>
      <c r="N6510" t="s">
        <v>18752</v>
      </c>
      <c r="O6510">
        <v>102</v>
      </c>
      <c r="P6510">
        <f>_xlfn.XLOOKUP(D:D,CPI_Index!E:E,CPI_Index!B:B)</f>
        <v>236.7</v>
      </c>
      <c r="Q6510" s="11">
        <f>M6510*(CPI_Index!$B$112/Movies!P6510)</f>
        <v>50728773.110266164</v>
      </c>
    </row>
    <row r="6511" spans="1:17" hidden="1" x14ac:dyDescent="0.25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 s="3">
        <v>28000000</v>
      </c>
      <c r="M6511" s="3">
        <v>71416730</v>
      </c>
      <c r="N6511" t="s">
        <v>15304</v>
      </c>
      <c r="O6511">
        <v>90</v>
      </c>
      <c r="P6511">
        <f>_xlfn.XLOOKUP(D:D,CPI_Index!E:E,CPI_Index!B:B)</f>
        <v>236.7</v>
      </c>
      <c r="Q6511" s="11">
        <f>M6511*(CPI_Index!$B$112/Movies!P6511)</f>
        <v>91933576.810308412</v>
      </c>
    </row>
    <row r="6512" spans="1:17" hidden="1" x14ac:dyDescent="0.25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 s="3">
        <v>30000000</v>
      </c>
      <c r="M6512" s="3">
        <v>15642346</v>
      </c>
      <c r="N6512" t="s">
        <v>13025</v>
      </c>
      <c r="O6512">
        <v>104</v>
      </c>
      <c r="P6512">
        <f>_xlfn.XLOOKUP(D:D,CPI_Index!E:E,CPI_Index!B:B)</f>
        <v>236.7</v>
      </c>
      <c r="Q6512" s="11">
        <f>M6512*(CPI_Index!$B$112/Movies!P6512)</f>
        <v>20136133.613012254</v>
      </c>
    </row>
    <row r="6513" spans="1:17" hidden="1" x14ac:dyDescent="0.25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 s="3">
        <v>70000000</v>
      </c>
      <c r="M6513" s="3">
        <v>156706638</v>
      </c>
      <c r="N6513" t="s">
        <v>31</v>
      </c>
      <c r="O6513">
        <v>118</v>
      </c>
      <c r="P6513">
        <f>_xlfn.XLOOKUP(D:D,CPI_Index!E:E,CPI_Index!B:B)</f>
        <v>236.7</v>
      </c>
      <c r="Q6513" s="11">
        <f>M6513*(CPI_Index!$B$112/Movies!P6513)</f>
        <v>201725866.49176174</v>
      </c>
    </row>
    <row r="6514" spans="1:17" hidden="1" x14ac:dyDescent="0.25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 s="3">
        <v>1000000</v>
      </c>
      <c r="M6514" s="3">
        <v>24343</v>
      </c>
      <c r="N6514" t="s">
        <v>18885</v>
      </c>
      <c r="O6514">
        <v>87</v>
      </c>
      <c r="P6514">
        <f>_xlfn.XLOOKUP(D:D,CPI_Index!E:E,CPI_Index!B:B)</f>
        <v>236.7</v>
      </c>
      <c r="Q6514" s="11">
        <f>M6514*(CPI_Index!$B$112/Movies!P6514)</f>
        <v>31336.341782847489</v>
      </c>
    </row>
    <row r="6515" spans="1:17" hidden="1" x14ac:dyDescent="0.25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 s="3">
        <v>40000000</v>
      </c>
      <c r="M6515" s="3">
        <v>169837010</v>
      </c>
      <c r="N6515" t="s">
        <v>61</v>
      </c>
      <c r="O6515">
        <v>109</v>
      </c>
      <c r="P6515">
        <f>_xlfn.XLOOKUP(D:D,CPI_Index!E:E,CPI_Index!B:B)</f>
        <v>236.7</v>
      </c>
      <c r="Q6515" s="11">
        <f>M6515*(CPI_Index!$B$112/Movies!P6515)</f>
        <v>218628377.46937051</v>
      </c>
    </row>
    <row r="6516" spans="1:17" hidden="1" x14ac:dyDescent="0.25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 s="3">
        <v>462875</v>
      </c>
      <c r="N6516" t="s">
        <v>18889</v>
      </c>
      <c r="O6516">
        <v>95</v>
      </c>
      <c r="P6516">
        <f>_xlfn.XLOOKUP(D:D,CPI_Index!E:E,CPI_Index!B:B)</f>
        <v>236.7</v>
      </c>
      <c r="Q6516" s="11">
        <f>M6516*(CPI_Index!$B$112/Movies!P6516)</f>
        <v>595851.34136037179</v>
      </c>
    </row>
    <row r="6517" spans="1:17" hidden="1" x14ac:dyDescent="0.25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 s="3">
        <v>145000000</v>
      </c>
      <c r="M6517" s="3">
        <v>621537519</v>
      </c>
      <c r="N6517" t="s">
        <v>10173</v>
      </c>
      <c r="O6517">
        <v>102</v>
      </c>
      <c r="P6517">
        <f>_xlfn.XLOOKUP(D:D,CPI_Index!E:E,CPI_Index!B:B)</f>
        <v>236.7</v>
      </c>
      <c r="Q6517" s="11">
        <f>M6517*(CPI_Index!$B$112/Movies!P6517)</f>
        <v>800094981.15462613</v>
      </c>
    </row>
    <row r="6518" spans="1:17" hidden="1" x14ac:dyDescent="0.25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 s="3">
        <v>125000000</v>
      </c>
      <c r="M6518" s="3">
        <v>359200044</v>
      </c>
      <c r="N6518" t="s">
        <v>44</v>
      </c>
      <c r="O6518">
        <v>138</v>
      </c>
      <c r="P6518">
        <f>_xlfn.XLOOKUP(D:D,CPI_Index!E:E,CPI_Index!B:B)</f>
        <v>236.7</v>
      </c>
      <c r="Q6518" s="11">
        <f>M6518*(CPI_Index!$B$112/Movies!P6518)</f>
        <v>462392283.08745247</v>
      </c>
    </row>
    <row r="6519" spans="1:17" hidden="1" x14ac:dyDescent="0.25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 s="3">
        <v>28000000</v>
      </c>
      <c r="M6519" s="3">
        <v>58834384</v>
      </c>
      <c r="N6519" t="s">
        <v>18893</v>
      </c>
      <c r="O6519">
        <v>114</v>
      </c>
      <c r="P6519">
        <f>_xlfn.XLOOKUP(D:D,CPI_Index!E:E,CPI_Index!B:B)</f>
        <v>236.7</v>
      </c>
      <c r="Q6519" s="11">
        <f>M6519*(CPI_Index!$B$112/Movies!P6519)</f>
        <v>75736530.649767637</v>
      </c>
    </row>
    <row r="6520" spans="1:17" hidden="1" x14ac:dyDescent="0.25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 s="3">
        <v>66000000</v>
      </c>
      <c r="M6520" s="3">
        <v>203277636</v>
      </c>
      <c r="N6520" t="s">
        <v>9686</v>
      </c>
      <c r="O6520">
        <v>132</v>
      </c>
      <c r="P6520">
        <f>_xlfn.XLOOKUP(D:D,CPI_Index!E:E,CPI_Index!B:B)</f>
        <v>236.7</v>
      </c>
      <c r="Q6520" s="11">
        <f>M6520*(CPI_Index!$B$112/Movies!P6520)</f>
        <v>261675942.9201521</v>
      </c>
    </row>
    <row r="6521" spans="1:17" hidden="1" x14ac:dyDescent="0.25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 s="3">
        <v>103000000</v>
      </c>
      <c r="M6521" s="3">
        <v>498781117</v>
      </c>
      <c r="N6521" t="s">
        <v>14124</v>
      </c>
      <c r="O6521">
        <v>101</v>
      </c>
      <c r="P6521">
        <f>_xlfn.XLOOKUP(D:D,CPI_Index!E:E,CPI_Index!B:B)</f>
        <v>236.7</v>
      </c>
      <c r="Q6521" s="11">
        <f>M6521*(CPI_Index!$B$112/Movies!P6521)</f>
        <v>642072692.6485002</v>
      </c>
    </row>
    <row r="6522" spans="1:17" hidden="1" x14ac:dyDescent="0.25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 s="3">
        <v>95000000</v>
      </c>
      <c r="M6522" s="3">
        <v>114178613</v>
      </c>
      <c r="N6522" t="s">
        <v>18901</v>
      </c>
      <c r="O6522">
        <v>102</v>
      </c>
      <c r="P6522">
        <f>_xlfn.XLOOKUP(D:D,CPI_Index!E:E,CPI_Index!B:B)</f>
        <v>236.7</v>
      </c>
      <c r="Q6522" s="11">
        <f>M6522*(CPI_Index!$B$112/Movies!P6522)</f>
        <v>146980242.42120829</v>
      </c>
    </row>
    <row r="6523" spans="1:17" hidden="1" x14ac:dyDescent="0.25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 s="3">
        <v>140000000</v>
      </c>
      <c r="M6523" s="3">
        <v>268175631</v>
      </c>
      <c r="N6523" t="s">
        <v>18872</v>
      </c>
      <c r="O6523">
        <v>150</v>
      </c>
      <c r="P6523">
        <f>_xlfn.XLOOKUP(D:D,CPI_Index!E:E,CPI_Index!B:B)</f>
        <v>236.7</v>
      </c>
      <c r="Q6523" s="11">
        <f>M6523*(CPI_Index!$B$112/Movies!P6523)</f>
        <v>345218059.8466413</v>
      </c>
    </row>
    <row r="6524" spans="1:17" hidden="1" x14ac:dyDescent="0.25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 s="3">
        <v>40000000</v>
      </c>
      <c r="M6524" s="3">
        <v>87189756</v>
      </c>
      <c r="N6524" t="s">
        <v>18349</v>
      </c>
      <c r="O6524">
        <v>116</v>
      </c>
      <c r="P6524">
        <f>_xlfn.XLOOKUP(D:D,CPI_Index!E:E,CPI_Index!B:B)</f>
        <v>236.7</v>
      </c>
      <c r="Q6524" s="11">
        <f>M6524*(CPI_Index!$B$112/Movies!P6524)</f>
        <v>112237932.62864386</v>
      </c>
    </row>
    <row r="6525" spans="1:17" hidden="1" x14ac:dyDescent="0.25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 s="3">
        <v>35000000</v>
      </c>
      <c r="M6525" s="3">
        <v>22126842</v>
      </c>
      <c r="N6525" t="s">
        <v>17334</v>
      </c>
      <c r="O6525">
        <v>109</v>
      </c>
      <c r="P6525">
        <f>_xlfn.XLOOKUP(D:D,CPI_Index!E:E,CPI_Index!B:B)</f>
        <v>236.7</v>
      </c>
      <c r="Q6525" s="11">
        <f>M6525*(CPI_Index!$B$112/Movies!P6525)</f>
        <v>28483518.197718631</v>
      </c>
    </row>
    <row r="6526" spans="1:17" hidden="1" x14ac:dyDescent="0.25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 s="3">
        <v>55000000</v>
      </c>
      <c r="M6526" s="3">
        <v>282377683</v>
      </c>
      <c r="N6526" t="s">
        <v>6855</v>
      </c>
      <c r="O6526">
        <v>95</v>
      </c>
      <c r="P6526">
        <f>_xlfn.XLOOKUP(D:D,CPI_Index!E:E,CPI_Index!B:B)</f>
        <v>236.7</v>
      </c>
      <c r="Q6526" s="11">
        <f>M6526*(CPI_Index!$B$112/Movies!P6526)</f>
        <v>363500126.78538233</v>
      </c>
    </row>
    <row r="6527" spans="1:17" hidden="1" x14ac:dyDescent="0.25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 s="3">
        <v>50000000</v>
      </c>
      <c r="M6527" s="3">
        <v>222809600</v>
      </c>
      <c r="N6527" t="s">
        <v>6855</v>
      </c>
      <c r="O6527">
        <v>106</v>
      </c>
      <c r="P6527">
        <f>_xlfn.XLOOKUP(D:D,CPI_Index!E:E,CPI_Index!B:B)</f>
        <v>236.7</v>
      </c>
      <c r="Q6527" s="11">
        <f>M6527*(CPI_Index!$B$112/Movies!P6527)</f>
        <v>286819117.5327419</v>
      </c>
    </row>
    <row r="6528" spans="1:17" hidden="1" x14ac:dyDescent="0.25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 s="3">
        <v>26000000</v>
      </c>
      <c r="M6528" s="3">
        <v>38609668</v>
      </c>
      <c r="N6528" t="s">
        <v>10127</v>
      </c>
      <c r="O6528">
        <v>118</v>
      </c>
      <c r="P6528">
        <f>_xlfn.XLOOKUP(D:D,CPI_Index!E:E,CPI_Index!B:B)</f>
        <v>236.7</v>
      </c>
      <c r="Q6528" s="11">
        <f>M6528*(CPI_Index!$B$112/Movies!P6528)</f>
        <v>49701587.831009716</v>
      </c>
    </row>
    <row r="6529" spans="1:17" hidden="1" x14ac:dyDescent="0.25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 s="3">
        <v>42000000</v>
      </c>
      <c r="M6529" s="3">
        <v>107645357</v>
      </c>
      <c r="N6529" t="s">
        <v>13526</v>
      </c>
      <c r="O6529">
        <v>108</v>
      </c>
      <c r="P6529">
        <f>_xlfn.XLOOKUP(D:D,CPI_Index!E:E,CPI_Index!B:B)</f>
        <v>236.7</v>
      </c>
      <c r="Q6529" s="11">
        <f>M6529*(CPI_Index!$B$112/Movies!P6529)</f>
        <v>138570089.8939586</v>
      </c>
    </row>
    <row r="6530" spans="1:17" hidden="1" x14ac:dyDescent="0.25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 s="3">
        <v>19800000</v>
      </c>
      <c r="M6530" s="3">
        <v>41296320</v>
      </c>
      <c r="N6530" t="s">
        <v>18916</v>
      </c>
      <c r="O6530">
        <v>103</v>
      </c>
      <c r="P6530">
        <f>_xlfn.XLOOKUP(D:D,CPI_Index!E:E,CPI_Index!B:B)</f>
        <v>236.7</v>
      </c>
      <c r="Q6530" s="11">
        <f>M6530*(CPI_Index!$B$112/Movies!P6530)</f>
        <v>53160070.570342205</v>
      </c>
    </row>
    <row r="6531" spans="1:17" hidden="1" x14ac:dyDescent="0.25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 s="3">
        <v>50000000</v>
      </c>
      <c r="M6531" s="3">
        <v>161502194</v>
      </c>
      <c r="N6531" t="s">
        <v>18920</v>
      </c>
      <c r="O6531">
        <v>89</v>
      </c>
      <c r="P6531">
        <f>_xlfn.XLOOKUP(D:D,CPI_Index!E:E,CPI_Index!B:B)</f>
        <v>236.7</v>
      </c>
      <c r="Q6531" s="11">
        <f>M6531*(CPI_Index!$B$112/Movies!P6531)</f>
        <v>207899106.51373047</v>
      </c>
    </row>
    <row r="6532" spans="1:17" hidden="1" x14ac:dyDescent="0.25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 s="3">
        <v>132000000</v>
      </c>
      <c r="M6532" s="3">
        <v>373515621</v>
      </c>
      <c r="N6532" t="s">
        <v>10173</v>
      </c>
      <c r="O6532">
        <v>92</v>
      </c>
      <c r="P6532">
        <f>_xlfn.XLOOKUP(D:D,CPI_Index!E:E,CPI_Index!B:B)</f>
        <v>236.7</v>
      </c>
      <c r="Q6532" s="11">
        <f>M6532*(CPI_Index!$B$112/Movies!P6532)</f>
        <v>480820488.88339674</v>
      </c>
    </row>
    <row r="6533" spans="1:17" hidden="1" x14ac:dyDescent="0.25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 s="3">
        <v>60000000</v>
      </c>
      <c r="M6533" s="3">
        <v>135503748</v>
      </c>
      <c r="N6533" t="s">
        <v>44</v>
      </c>
      <c r="O6533">
        <v>105</v>
      </c>
      <c r="P6533">
        <f>_xlfn.XLOOKUP(D:D,CPI_Index!E:E,CPI_Index!B:B)</f>
        <v>236.7</v>
      </c>
      <c r="Q6533" s="11">
        <f>M6533*(CPI_Index!$B$112/Movies!P6533)</f>
        <v>174431736.44106466</v>
      </c>
    </row>
    <row r="6534" spans="1:17" hidden="1" x14ac:dyDescent="0.25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 s="3">
        <v>13156856</v>
      </c>
      <c r="N6534" t="s">
        <v>18930</v>
      </c>
      <c r="O6534">
        <v>139</v>
      </c>
      <c r="P6534">
        <f>_xlfn.XLOOKUP(D:D,CPI_Index!E:E,CPI_Index!B:B)</f>
        <v>236.7</v>
      </c>
      <c r="Q6534" s="11">
        <f>M6534*(CPI_Index!$B$112/Movies!P6534)</f>
        <v>16936603.393324886</v>
      </c>
    </row>
    <row r="6535" spans="1:17" hidden="1" x14ac:dyDescent="0.25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 s="3">
        <v>5874883</v>
      </c>
      <c r="N6535" t="s">
        <v>6564</v>
      </c>
      <c r="O6535">
        <v>129</v>
      </c>
      <c r="P6535">
        <f>_xlfn.XLOOKUP(D:D,CPI_Index!E:E,CPI_Index!B:B)</f>
        <v>236.7</v>
      </c>
      <c r="Q6535" s="11">
        <f>M6535*(CPI_Index!$B$112/Movies!P6535)</f>
        <v>7562639.839881707</v>
      </c>
    </row>
    <row r="6536" spans="1:17" hidden="1" x14ac:dyDescent="0.25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 s="3">
        <v>485544</v>
      </c>
      <c r="N6536" t="s">
        <v>18938</v>
      </c>
      <c r="O6536">
        <v>88</v>
      </c>
      <c r="P6536">
        <f>_xlfn.XLOOKUP(D:D,CPI_Index!E:E,CPI_Index!B:B)</f>
        <v>236.7</v>
      </c>
      <c r="Q6536" s="11">
        <f>M6536*(CPI_Index!$B$112/Movies!P6536)</f>
        <v>625032.77059569082</v>
      </c>
    </row>
    <row r="6537" spans="1:17" hidden="1" x14ac:dyDescent="0.25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 s="3">
        <v>50000000</v>
      </c>
      <c r="M6537" s="3">
        <v>99783556</v>
      </c>
      <c r="N6537" t="s">
        <v>18941</v>
      </c>
      <c r="O6537">
        <v>95</v>
      </c>
      <c r="P6537">
        <f>_xlfn.XLOOKUP(D:D,CPI_Index!E:E,CPI_Index!B:B)</f>
        <v>236.7</v>
      </c>
      <c r="Q6537" s="11">
        <f>M6537*(CPI_Index!$B$112/Movies!P6537)</f>
        <v>128449723.33417828</v>
      </c>
    </row>
    <row r="6538" spans="1:17" hidden="1" x14ac:dyDescent="0.25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 s="3">
        <v>2193474</v>
      </c>
      <c r="N6538" t="s">
        <v>18947</v>
      </c>
      <c r="O6538">
        <v>99</v>
      </c>
      <c r="P6538">
        <f>_xlfn.XLOOKUP(D:D,CPI_Index!E:E,CPI_Index!B:B)</f>
        <v>236.7</v>
      </c>
      <c r="Q6538" s="11">
        <f>M6538*(CPI_Index!$B$112/Movies!P6538)</f>
        <v>2823622.8466413184</v>
      </c>
    </row>
    <row r="6539" spans="1:17" hidden="1" x14ac:dyDescent="0.25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 s="3">
        <v>15000000</v>
      </c>
      <c r="M6539" s="3">
        <v>39661919</v>
      </c>
      <c r="N6539" t="s">
        <v>15304</v>
      </c>
      <c r="O6539">
        <v>108</v>
      </c>
      <c r="P6539">
        <f>_xlfn.XLOOKUP(D:D,CPI_Index!E:E,CPI_Index!B:B)</f>
        <v>236.7</v>
      </c>
      <c r="Q6539" s="11">
        <f>M6539*(CPI_Index!$B$112/Movies!P6539)</f>
        <v>51056133.161385722</v>
      </c>
    </row>
    <row r="6540" spans="1:17" hidden="1" x14ac:dyDescent="0.25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 s="3">
        <v>70000000</v>
      </c>
      <c r="M6540" s="3">
        <v>217124280</v>
      </c>
      <c r="N6540" t="s">
        <v>61</v>
      </c>
      <c r="O6540">
        <v>92</v>
      </c>
      <c r="P6540">
        <f>_xlfn.XLOOKUP(D:D,CPI_Index!E:E,CPI_Index!B:B)</f>
        <v>236.7</v>
      </c>
      <c r="Q6540" s="11">
        <f>M6540*(CPI_Index!$B$112/Movies!P6540)</f>
        <v>279500499.01140684</v>
      </c>
    </row>
    <row r="6541" spans="1:17" hidden="1" x14ac:dyDescent="0.25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 s="3">
        <v>1000000</v>
      </c>
      <c r="M6541" s="3">
        <v>62882090</v>
      </c>
      <c r="N6541" t="s">
        <v>13859</v>
      </c>
      <c r="O6541">
        <v>83</v>
      </c>
      <c r="P6541">
        <f>_xlfn.XLOOKUP(D:D,CPI_Index!E:E,CPI_Index!B:B)</f>
        <v>236.7</v>
      </c>
      <c r="Q6541" s="11">
        <f>M6541*(CPI_Index!$B$112/Movies!P6541)</f>
        <v>80947075.720321089</v>
      </c>
    </row>
    <row r="6542" spans="1:17" hidden="1" x14ac:dyDescent="0.25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 s="3">
        <v>1000000</v>
      </c>
      <c r="M6542" s="3">
        <v>481234</v>
      </c>
      <c r="N6542" t="s">
        <v>18961</v>
      </c>
      <c r="O6542">
        <v>106</v>
      </c>
      <c r="P6542">
        <f>_xlfn.XLOOKUP(D:D,CPI_Index!E:E,CPI_Index!B:B)</f>
        <v>236.7</v>
      </c>
      <c r="Q6542" s="11">
        <f>M6542*(CPI_Index!$B$112/Movies!P6542)</f>
        <v>619484.57879171951</v>
      </c>
    </row>
    <row r="6543" spans="1:17" hidden="1" x14ac:dyDescent="0.25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 s="3">
        <v>100000000</v>
      </c>
      <c r="M6543" s="3">
        <v>103039258</v>
      </c>
      <c r="N6543" t="s">
        <v>11128</v>
      </c>
      <c r="O6543">
        <v>119</v>
      </c>
      <c r="P6543">
        <f>_xlfn.XLOOKUP(D:D,CPI_Index!E:E,CPI_Index!B:B)</f>
        <v>236.7</v>
      </c>
      <c r="Q6543" s="11">
        <f>M6543*(CPI_Index!$B$112/Movies!P6543)</f>
        <v>132640734.73848754</v>
      </c>
    </row>
    <row r="6544" spans="1:17" hidden="1" x14ac:dyDescent="0.25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 s="3">
        <v>20000000</v>
      </c>
      <c r="M6544" s="3">
        <v>34718173</v>
      </c>
      <c r="N6544" t="s">
        <v>18349</v>
      </c>
      <c r="O6544">
        <v>104</v>
      </c>
      <c r="P6544">
        <f>_xlfn.XLOOKUP(D:D,CPI_Index!E:E,CPI_Index!B:B)</f>
        <v>236.7</v>
      </c>
      <c r="Q6544" s="11">
        <f>M6544*(CPI_Index!$B$112/Movies!P6544)</f>
        <v>44692130.600337982</v>
      </c>
    </row>
    <row r="6545" spans="1:17" hidden="1" x14ac:dyDescent="0.25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 s="3">
        <v>10970</v>
      </c>
      <c r="N6545" t="s">
        <v>18971</v>
      </c>
      <c r="O6545">
        <v>95</v>
      </c>
      <c r="P6545">
        <f>_xlfn.XLOOKUP(D:D,CPI_Index!E:E,CPI_Index!B:B)</f>
        <v>236.7</v>
      </c>
      <c r="Q6545" s="11">
        <f>M6545*(CPI_Index!$B$112/Movies!P6545)</f>
        <v>14121.499788762147</v>
      </c>
    </row>
    <row r="6546" spans="1:17" hidden="1" x14ac:dyDescent="0.25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 s="3">
        <v>22000000</v>
      </c>
      <c r="M6546" s="3">
        <v>17669776</v>
      </c>
      <c r="N6546" t="s">
        <v>18973</v>
      </c>
      <c r="O6546">
        <v>92</v>
      </c>
      <c r="P6546">
        <f>_xlfn.XLOOKUP(D:D,CPI_Index!E:E,CPI_Index!B:B)</f>
        <v>236.7</v>
      </c>
      <c r="Q6546" s="11">
        <f>M6546*(CPI_Index!$B$112/Movies!P6546)</f>
        <v>22746010.761301227</v>
      </c>
    </row>
    <row r="6547" spans="1:17" hidden="1" x14ac:dyDescent="0.25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 s="3">
        <v>20000000</v>
      </c>
      <c r="M6547" s="3">
        <v>3396345</v>
      </c>
      <c r="N6547" t="s">
        <v>11128</v>
      </c>
      <c r="O6547">
        <v>110</v>
      </c>
      <c r="P6547">
        <f>_xlfn.XLOOKUP(D:D,CPI_Index!E:E,CPI_Index!B:B)</f>
        <v>236.7</v>
      </c>
      <c r="Q6547" s="11">
        <f>M6547*(CPI_Index!$B$112/Movies!P6547)</f>
        <v>4372058.8149556406</v>
      </c>
    </row>
    <row r="6548" spans="1:17" hidden="1" x14ac:dyDescent="0.25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 s="3">
        <v>30000000</v>
      </c>
      <c r="M6548" s="3">
        <v>87937815</v>
      </c>
      <c r="N6548" t="s">
        <v>10875</v>
      </c>
      <c r="O6548">
        <v>118</v>
      </c>
      <c r="P6548">
        <f>_xlfn.XLOOKUP(D:D,CPI_Index!E:E,CPI_Index!B:B)</f>
        <v>236.7</v>
      </c>
      <c r="Q6548" s="11">
        <f>M6548*(CPI_Index!$B$112/Movies!P6548)</f>
        <v>113200896.62230672</v>
      </c>
    </row>
    <row r="6549" spans="1:17" hidden="1" x14ac:dyDescent="0.25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 s="3">
        <v>4500000</v>
      </c>
      <c r="M6549" s="3">
        <v>6566916</v>
      </c>
      <c r="N6549" t="s">
        <v>12769</v>
      </c>
      <c r="O6549">
        <v>150</v>
      </c>
      <c r="P6549">
        <f>_xlfn.XLOOKUP(D:D,CPI_Index!E:E,CPI_Index!B:B)</f>
        <v>236.7</v>
      </c>
      <c r="Q6549" s="11">
        <f>M6549*(CPI_Index!$B$112/Movies!P6549)</f>
        <v>8453482.4892268702</v>
      </c>
    </row>
    <row r="6550" spans="1:17" hidden="1" x14ac:dyDescent="0.25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 s="3">
        <v>48000000</v>
      </c>
      <c r="M6550" s="3">
        <v>326479141</v>
      </c>
      <c r="N6550" t="s">
        <v>12251</v>
      </c>
      <c r="O6550">
        <v>108</v>
      </c>
      <c r="P6550">
        <f>_xlfn.XLOOKUP(D:D,CPI_Index!E:E,CPI_Index!B:B)</f>
        <v>236.7</v>
      </c>
      <c r="Q6550" s="11">
        <f>M6550*(CPI_Index!$B$112/Movies!P6550)</f>
        <v>420271205.16561049</v>
      </c>
    </row>
    <row r="6551" spans="1:17" hidden="1" x14ac:dyDescent="0.25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 s="3">
        <v>100000000</v>
      </c>
      <c r="M6551" s="3">
        <v>117831631</v>
      </c>
      <c r="N6551" t="s">
        <v>2100</v>
      </c>
      <c r="O6551">
        <v>105</v>
      </c>
      <c r="P6551">
        <f>_xlfn.XLOOKUP(D:D,CPI_Index!E:E,CPI_Index!B:B)</f>
        <v>236.7</v>
      </c>
      <c r="Q6551" s="11">
        <f>M6551*(CPI_Index!$B$112/Movies!P6551)</f>
        <v>151682712.14913392</v>
      </c>
    </row>
    <row r="6552" spans="1:17" hidden="1" x14ac:dyDescent="0.25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 s="3">
        <v>101807</v>
      </c>
      <c r="N6552" t="s">
        <v>18990</v>
      </c>
      <c r="O6552">
        <v>90</v>
      </c>
      <c r="P6552">
        <f>_xlfn.XLOOKUP(D:D,CPI_Index!E:E,CPI_Index!B:B)</f>
        <v>236.7</v>
      </c>
      <c r="Q6552" s="11">
        <f>M6552*(CPI_Index!$B$112/Movies!P6552)</f>
        <v>131054.4693705112</v>
      </c>
    </row>
    <row r="6553" spans="1:17" hidden="1" x14ac:dyDescent="0.25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 s="3">
        <v>25000000</v>
      </c>
      <c r="M6553" s="3">
        <v>154468902</v>
      </c>
      <c r="N6553" t="s">
        <v>61</v>
      </c>
      <c r="O6553">
        <v>99</v>
      </c>
      <c r="P6553">
        <f>_xlfn.XLOOKUP(D:D,CPI_Index!E:E,CPI_Index!B:B)</f>
        <v>236.7</v>
      </c>
      <c r="Q6553" s="11">
        <f>M6553*(CPI_Index!$B$112/Movies!P6553)</f>
        <v>198845265.90367556</v>
      </c>
    </row>
    <row r="6554" spans="1:17" hidden="1" x14ac:dyDescent="0.25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 s="3">
        <v>8000000</v>
      </c>
      <c r="M6554" s="3">
        <v>45640143</v>
      </c>
      <c r="N6554" t="s">
        <v>18994</v>
      </c>
      <c r="O6554">
        <v>94</v>
      </c>
      <c r="P6554">
        <f>_xlfn.XLOOKUP(D:D,CPI_Index!E:E,CPI_Index!B:B)</f>
        <v>236.7</v>
      </c>
      <c r="Q6554" s="11">
        <f>M6554*(CPI_Index!$B$112/Movies!P6554)</f>
        <v>58751802.163498104</v>
      </c>
    </row>
    <row r="6555" spans="1:17" hidden="1" x14ac:dyDescent="0.25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 s="3">
        <v>16000000</v>
      </c>
      <c r="M6555" s="3">
        <v>3819421</v>
      </c>
      <c r="N6555" t="s">
        <v>12251</v>
      </c>
      <c r="O6555">
        <v>122</v>
      </c>
      <c r="P6555">
        <f>_xlfn.XLOOKUP(D:D,CPI_Index!E:E,CPI_Index!B:B)</f>
        <v>236.7</v>
      </c>
      <c r="Q6555" s="11">
        <f>M6555*(CPI_Index!$B$112/Movies!P6555)</f>
        <v>4916677.5610477403</v>
      </c>
    </row>
    <row r="6556" spans="1:17" hidden="1" x14ac:dyDescent="0.25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 s="3">
        <v>4070789</v>
      </c>
      <c r="N6556" t="s">
        <v>12695</v>
      </c>
      <c r="O6556">
        <v>114</v>
      </c>
      <c r="P6556">
        <f>_xlfn.XLOOKUP(D:D,CPI_Index!E:E,CPI_Index!B:B)</f>
        <v>236.7</v>
      </c>
      <c r="Q6556" s="11">
        <f>M6556*(CPI_Index!$B$112/Movies!P6556)</f>
        <v>5240259.4351499788</v>
      </c>
    </row>
    <row r="6557" spans="1:17" hidden="1" x14ac:dyDescent="0.25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 s="3">
        <v>16000000</v>
      </c>
      <c r="M6557" s="3">
        <v>1705908</v>
      </c>
      <c r="N6557" t="s">
        <v>44</v>
      </c>
      <c r="O6557">
        <v>119</v>
      </c>
      <c r="P6557">
        <f>_xlfn.XLOOKUP(D:D,CPI_Index!E:E,CPI_Index!B:B)</f>
        <v>236.7</v>
      </c>
      <c r="Q6557" s="11">
        <f>M6557*(CPI_Index!$B$112/Movies!P6557)</f>
        <v>2195987.1888466412</v>
      </c>
    </row>
    <row r="6558" spans="1:17" hidden="1" x14ac:dyDescent="0.25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 s="3">
        <v>17000000</v>
      </c>
      <c r="M6558" s="3">
        <v>138224951</v>
      </c>
      <c r="N6558" t="s">
        <v>19006</v>
      </c>
      <c r="O6558">
        <v>104</v>
      </c>
      <c r="P6558">
        <f>_xlfn.XLOOKUP(D:D,CPI_Index!E:E,CPI_Index!B:B)</f>
        <v>236.7</v>
      </c>
      <c r="Q6558" s="11">
        <f>M6558*(CPI_Index!$B$112/Movies!P6558)</f>
        <v>177934696.11195606</v>
      </c>
    </row>
    <row r="6559" spans="1:17" hidden="1" x14ac:dyDescent="0.25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 s="3">
        <v>20000000</v>
      </c>
      <c r="M6559" s="3">
        <v>12007070</v>
      </c>
      <c r="N6559" t="s">
        <v>17281</v>
      </c>
      <c r="O6559">
        <v>125</v>
      </c>
      <c r="P6559">
        <f>_xlfn.XLOOKUP(D:D,CPI_Index!E:E,CPI_Index!B:B)</f>
        <v>236.7</v>
      </c>
      <c r="Q6559" s="11">
        <f>M6559*(CPI_Index!$B$112/Movies!P6559)</f>
        <v>15456502.868610056</v>
      </c>
    </row>
    <row r="6560" spans="1:17" hidden="1" x14ac:dyDescent="0.25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 s="3">
        <v>100370104</v>
      </c>
      <c r="N6560" t="s">
        <v>19011</v>
      </c>
      <c r="O6560">
        <v>153</v>
      </c>
      <c r="P6560">
        <f>_xlfn.XLOOKUP(D:D,CPI_Index!E:E,CPI_Index!B:B)</f>
        <v>236.7</v>
      </c>
      <c r="Q6560" s="11">
        <f>M6560*(CPI_Index!$B$112/Movies!P6560)</f>
        <v>129204776.88550909</v>
      </c>
    </row>
    <row r="6561" spans="1:17" hidden="1" x14ac:dyDescent="0.25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 s="3">
        <v>10084623</v>
      </c>
      <c r="N6561" t="s">
        <v>6564</v>
      </c>
      <c r="O6561">
        <v>112</v>
      </c>
      <c r="P6561">
        <f>_xlfn.XLOOKUP(D:D,CPI_Index!E:E,CPI_Index!B:B)</f>
        <v>236.7</v>
      </c>
      <c r="Q6561" s="11">
        <f>M6561*(CPI_Index!$B$112/Movies!P6561)</f>
        <v>12981768.602027884</v>
      </c>
    </row>
    <row r="6562" spans="1:17" hidden="1" x14ac:dyDescent="0.25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 s="3">
        <v>14000000</v>
      </c>
      <c r="M6562" s="3">
        <v>11020402</v>
      </c>
      <c r="N6562" t="s">
        <v>18614</v>
      </c>
      <c r="O6562">
        <v>108</v>
      </c>
      <c r="P6562">
        <f>_xlfn.XLOOKUP(D:D,CPI_Index!E:E,CPI_Index!B:B)</f>
        <v>236.7</v>
      </c>
      <c r="Q6562" s="11">
        <f>M6562*(CPI_Index!$B$112/Movies!P6562)</f>
        <v>14186381.45078158</v>
      </c>
    </row>
    <row r="6563" spans="1:17" hidden="1" x14ac:dyDescent="0.25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 s="3">
        <v>15000000</v>
      </c>
      <c r="M6563" s="3">
        <v>36233517</v>
      </c>
      <c r="N6563" t="s">
        <v>14702</v>
      </c>
      <c r="O6563">
        <v>122</v>
      </c>
      <c r="P6563">
        <f>_xlfn.XLOOKUP(D:D,CPI_Index!E:E,CPI_Index!B:B)</f>
        <v>236.7</v>
      </c>
      <c r="Q6563" s="11">
        <f>M6563*(CPI_Index!$B$112/Movies!P6563)</f>
        <v>46642807.899873257</v>
      </c>
    </row>
    <row r="6564" spans="1:17" hidden="1" x14ac:dyDescent="0.25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 s="3">
        <v>1500000</v>
      </c>
      <c r="M6564" s="3">
        <v>4381603</v>
      </c>
      <c r="N6564" t="s">
        <v>19022</v>
      </c>
      <c r="O6564">
        <v>100</v>
      </c>
      <c r="P6564">
        <f>_xlfn.XLOOKUP(D:D,CPI_Index!E:E,CPI_Index!B:B)</f>
        <v>236.7</v>
      </c>
      <c r="Q6564" s="11">
        <f>M6564*(CPI_Index!$B$112/Movies!P6564)</f>
        <v>5640365.1630756231</v>
      </c>
    </row>
    <row r="6565" spans="1:17" hidden="1" x14ac:dyDescent="0.25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 s="3">
        <v>4000000</v>
      </c>
      <c r="M6565" s="3">
        <v>2595622</v>
      </c>
      <c r="N6565" t="s">
        <v>17984</v>
      </c>
      <c r="O6565">
        <v>97</v>
      </c>
      <c r="P6565">
        <f>_xlfn.XLOOKUP(D:D,CPI_Index!E:E,CPI_Index!B:B)</f>
        <v>236.7</v>
      </c>
      <c r="Q6565" s="11">
        <f>M6565*(CPI_Index!$B$112/Movies!P6565)</f>
        <v>3341301.3240388678</v>
      </c>
    </row>
    <row r="6566" spans="1:17" hidden="1" x14ac:dyDescent="0.25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 s="3">
        <v>22000000</v>
      </c>
      <c r="M6566" s="3">
        <v>89514453</v>
      </c>
      <c r="N6566" t="s">
        <v>1546</v>
      </c>
      <c r="O6566">
        <v>122</v>
      </c>
      <c r="P6566">
        <f>_xlfn.XLOOKUP(D:D,CPI_Index!E:E,CPI_Index!B:B)</f>
        <v>236.7</v>
      </c>
      <c r="Q6566" s="11">
        <f>M6566*(CPI_Index!$B$112/Movies!P6566)</f>
        <v>115230476.67553866</v>
      </c>
    </row>
    <row r="6567" spans="1:17" hidden="1" x14ac:dyDescent="0.25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 s="3">
        <v>7000000</v>
      </c>
      <c r="M6567" s="3">
        <v>14618727</v>
      </c>
      <c r="N6567" t="s">
        <v>19029</v>
      </c>
      <c r="O6567">
        <v>116</v>
      </c>
      <c r="P6567">
        <f>_xlfn.XLOOKUP(D:D,CPI_Index!E:E,CPI_Index!B:B)</f>
        <v>236.7</v>
      </c>
      <c r="Q6567" s="11">
        <f>M6567*(CPI_Index!$B$112/Movies!P6567)</f>
        <v>18818445.783269964</v>
      </c>
    </row>
    <row r="6568" spans="1:17" hidden="1" x14ac:dyDescent="0.25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 s="3">
        <v>15000000</v>
      </c>
      <c r="M6568" s="3">
        <v>4510934</v>
      </c>
      <c r="N6568" t="s">
        <v>19033</v>
      </c>
      <c r="O6568">
        <v>111</v>
      </c>
      <c r="P6568">
        <f>_xlfn.XLOOKUP(D:D,CPI_Index!E:E,CPI_Index!B:B)</f>
        <v>236.7</v>
      </c>
      <c r="Q6568" s="11">
        <f>M6568*(CPI_Index!$B$112/Movies!P6568)</f>
        <v>5806850.8229826791</v>
      </c>
    </row>
    <row r="6569" spans="1:17" hidden="1" x14ac:dyDescent="0.25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 s="3">
        <v>11000000</v>
      </c>
      <c r="M6569" s="3">
        <v>78274843</v>
      </c>
      <c r="N6569" t="s">
        <v>10127</v>
      </c>
      <c r="O6569">
        <v>107</v>
      </c>
      <c r="P6569">
        <f>_xlfn.XLOOKUP(D:D,CPI_Index!E:E,CPI_Index!B:B)</f>
        <v>236.7</v>
      </c>
      <c r="Q6569" s="11">
        <f>M6569*(CPI_Index!$B$112/Movies!P6569)</f>
        <v>100761912.38741022</v>
      </c>
    </row>
    <row r="6570" spans="1:17" hidden="1" x14ac:dyDescent="0.25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 s="3">
        <v>6034851</v>
      </c>
      <c r="N6570" t="s">
        <v>19040</v>
      </c>
      <c r="O6570">
        <v>93</v>
      </c>
      <c r="P6570">
        <f>_xlfn.XLOOKUP(D:D,CPI_Index!E:E,CPI_Index!B:B)</f>
        <v>236.7</v>
      </c>
      <c r="Q6570" s="11">
        <f>M6570*(CPI_Index!$B$112/Movies!P6570)</f>
        <v>7768564.0038022818</v>
      </c>
    </row>
    <row r="6571" spans="1:17" hidden="1" x14ac:dyDescent="0.25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 s="3">
        <v>3062178</v>
      </c>
      <c r="N6571" t="s">
        <v>19045</v>
      </c>
      <c r="O6571">
        <v>99</v>
      </c>
      <c r="P6571">
        <f>_xlfn.XLOOKUP(D:D,CPI_Index!E:E,CPI_Index!B:B)</f>
        <v>236.7</v>
      </c>
      <c r="Q6571" s="11">
        <f>M6571*(CPI_Index!$B$112/Movies!P6571)</f>
        <v>3941891.1558935363</v>
      </c>
    </row>
    <row r="6572" spans="1:17" hidden="1" x14ac:dyDescent="0.25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 s="3">
        <v>5000000</v>
      </c>
      <c r="M6572" s="3">
        <v>44779195</v>
      </c>
      <c r="N6572" t="s">
        <v>19049</v>
      </c>
      <c r="O6572">
        <v>101</v>
      </c>
      <c r="P6572">
        <f>_xlfn.XLOOKUP(D:D,CPI_Index!E:E,CPI_Index!B:B)</f>
        <v>236.7</v>
      </c>
      <c r="Q6572" s="11">
        <f>M6572*(CPI_Index!$B$112/Movies!P6572)</f>
        <v>57643518.024926066</v>
      </c>
    </row>
    <row r="6573" spans="1:17" hidden="1" x14ac:dyDescent="0.25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 s="3">
        <v>28000000</v>
      </c>
      <c r="M6573" s="3">
        <v>53260230</v>
      </c>
      <c r="N6573" t="s">
        <v>15304</v>
      </c>
      <c r="O6573">
        <v>117</v>
      </c>
      <c r="P6573">
        <f>_xlfn.XLOOKUP(D:D,CPI_Index!E:E,CPI_Index!B:B)</f>
        <v>236.7</v>
      </c>
      <c r="Q6573" s="11">
        <f>M6573*(CPI_Index!$B$112/Movies!P6573)</f>
        <v>68561014.283903673</v>
      </c>
    </row>
    <row r="6574" spans="1:17" hidden="1" x14ac:dyDescent="0.25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 s="3">
        <v>49970</v>
      </c>
      <c r="N6574" t="s">
        <v>19054</v>
      </c>
      <c r="O6574">
        <v>109</v>
      </c>
      <c r="P6574">
        <f>_xlfn.XLOOKUP(D:D,CPI_Index!E:E,CPI_Index!B:B)</f>
        <v>236.7</v>
      </c>
      <c r="Q6574" s="11">
        <f>M6574*(CPI_Index!$B$112/Movies!P6574)</f>
        <v>64325.555555555555</v>
      </c>
    </row>
    <row r="6575" spans="1:17" hidden="1" x14ac:dyDescent="0.25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 s="3">
        <v>10000000</v>
      </c>
      <c r="M6575" s="3">
        <v>28641776</v>
      </c>
      <c r="N6575" t="s">
        <v>16815</v>
      </c>
      <c r="O6575">
        <v>121</v>
      </c>
      <c r="P6575">
        <f>_xlfn.XLOOKUP(D:D,CPI_Index!E:E,CPI_Index!B:B)</f>
        <v>236.7</v>
      </c>
      <c r="Q6575" s="11">
        <f>M6575*(CPI_Index!$B$112/Movies!P6575)</f>
        <v>36870085.11702577</v>
      </c>
    </row>
    <row r="6576" spans="1:17" hidden="1" x14ac:dyDescent="0.25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 s="3">
        <v>10000000</v>
      </c>
      <c r="M6576" s="3">
        <v>29253166</v>
      </c>
      <c r="N6576" t="s">
        <v>13868</v>
      </c>
      <c r="O6576">
        <v>106</v>
      </c>
      <c r="P6576">
        <f>_xlfn.XLOOKUP(D:D,CPI_Index!E:E,CPI_Index!B:B)</f>
        <v>236.7</v>
      </c>
      <c r="Q6576" s="11">
        <f>M6576*(CPI_Index!$B$112/Movies!P6576)</f>
        <v>37657117.364596538</v>
      </c>
    </row>
    <row r="6577" spans="1:17" hidden="1" x14ac:dyDescent="0.25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 s="3">
        <v>5000000</v>
      </c>
      <c r="M6577" s="3">
        <v>17534314</v>
      </c>
      <c r="N6577" t="s">
        <v>19062</v>
      </c>
      <c r="O6577">
        <v>106</v>
      </c>
      <c r="P6577">
        <f>_xlfn.XLOOKUP(D:D,CPI_Index!E:E,CPI_Index!B:B)</f>
        <v>236.7</v>
      </c>
      <c r="Q6577" s="11">
        <f>M6577*(CPI_Index!$B$112/Movies!P6577)</f>
        <v>22571632.766370934</v>
      </c>
    </row>
    <row r="6578" spans="1:17" hidden="1" x14ac:dyDescent="0.25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 s="3">
        <v>22500000</v>
      </c>
      <c r="M6578" s="3">
        <v>38176317</v>
      </c>
      <c r="N6578" t="s">
        <v>19066</v>
      </c>
      <c r="O6578">
        <v>111</v>
      </c>
      <c r="P6578">
        <f>_xlfn.XLOOKUP(D:D,CPI_Index!E:E,CPI_Index!B:B)</f>
        <v>236.7</v>
      </c>
      <c r="Q6578" s="11">
        <f>M6578*(CPI_Index!$B$112/Movies!P6578)</f>
        <v>49143742.24714829</v>
      </c>
    </row>
    <row r="6579" spans="1:17" hidden="1" x14ac:dyDescent="0.25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 s="3">
        <v>20000000</v>
      </c>
      <c r="M6579" s="3">
        <v>66787908</v>
      </c>
      <c r="N6579" t="s">
        <v>15340</v>
      </c>
      <c r="O6579">
        <v>128</v>
      </c>
      <c r="P6579">
        <f>_xlfn.XLOOKUP(D:D,CPI_Index!E:E,CPI_Index!B:B)</f>
        <v>236.7</v>
      </c>
      <c r="Q6579" s="11">
        <f>M6579*(CPI_Index!$B$112/Movies!P6579)</f>
        <v>85974970.712294042</v>
      </c>
    </row>
    <row r="6580" spans="1:17" hidden="1" x14ac:dyDescent="0.25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 s="3">
        <v>6000000</v>
      </c>
      <c r="M6580" s="3">
        <v>3485383</v>
      </c>
      <c r="N6580" t="s">
        <v>19074</v>
      </c>
      <c r="O6580">
        <v>107</v>
      </c>
      <c r="P6580">
        <f>_xlfn.XLOOKUP(D:D,CPI_Index!E:E,CPI_Index!B:B)</f>
        <v>236.7</v>
      </c>
      <c r="Q6580" s="11">
        <f>M6580*(CPI_Index!$B$112/Movies!P6580)</f>
        <v>4486675.9615547108</v>
      </c>
    </row>
    <row r="6581" spans="1:17" hidden="1" x14ac:dyDescent="0.25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 s="3">
        <v>25000000</v>
      </c>
      <c r="M6581" s="3">
        <v>38483455</v>
      </c>
      <c r="N6581" t="s">
        <v>1724</v>
      </c>
      <c r="O6581">
        <v>124</v>
      </c>
      <c r="P6581">
        <f>_xlfn.XLOOKUP(D:D,CPI_Index!E:E,CPI_Index!B:B)</f>
        <v>236.7</v>
      </c>
      <c r="Q6581" s="11">
        <f>M6581*(CPI_Index!$B$112/Movies!P6581)</f>
        <v>49539115.920997046</v>
      </c>
    </row>
    <row r="6582" spans="1:17" hidden="1" x14ac:dyDescent="0.25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 s="3">
        <v>100000</v>
      </c>
      <c r="M6582" s="3">
        <v>596933</v>
      </c>
      <c r="N6582" t="s">
        <v>19080</v>
      </c>
      <c r="O6582">
        <v>91</v>
      </c>
      <c r="P6582">
        <f>_xlfn.XLOOKUP(D:D,CPI_Index!E:E,CPI_Index!B:B)</f>
        <v>236.7</v>
      </c>
      <c r="Q6582" s="11">
        <f>M6582*(CPI_Index!$B$112/Movies!P6582)</f>
        <v>768421.99028305872</v>
      </c>
    </row>
    <row r="6583" spans="1:17" hidden="1" x14ac:dyDescent="0.25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 s="3">
        <v>40000000</v>
      </c>
      <c r="M6583" s="3">
        <v>67647013</v>
      </c>
      <c r="N6583" t="s">
        <v>19083</v>
      </c>
      <c r="O6583">
        <v>134</v>
      </c>
      <c r="P6583">
        <f>_xlfn.XLOOKUP(D:D,CPI_Index!E:E,CPI_Index!B:B)</f>
        <v>236.7</v>
      </c>
      <c r="Q6583" s="11">
        <f>M6583*(CPI_Index!$B$112/Movies!P6583)</f>
        <v>87080882.387410223</v>
      </c>
    </row>
    <row r="6584" spans="1:17" hidden="1" x14ac:dyDescent="0.25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 s="3">
        <v>8122990</v>
      </c>
      <c r="N6584" t="s">
        <v>19087</v>
      </c>
      <c r="O6584">
        <v>95</v>
      </c>
      <c r="P6584">
        <f>_xlfn.XLOOKUP(D:D,CPI_Index!E:E,CPI_Index!B:B)</f>
        <v>236.7</v>
      </c>
      <c r="Q6584" s="11">
        <f>M6584*(CPI_Index!$B$112/Movies!P6584)</f>
        <v>10456590.844951415</v>
      </c>
    </row>
    <row r="6585" spans="1:17" hidden="1" x14ac:dyDescent="0.25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 s="3">
        <v>25000000</v>
      </c>
      <c r="M6585" s="3">
        <v>29824199</v>
      </c>
      <c r="N6585" t="s">
        <v>10082</v>
      </c>
      <c r="O6585">
        <v>110</v>
      </c>
      <c r="P6585">
        <f>_xlfn.XLOOKUP(D:D,CPI_Index!E:E,CPI_Index!B:B)</f>
        <v>236.7</v>
      </c>
      <c r="Q6585" s="11">
        <f>M6585*(CPI_Index!$B$112/Movies!P6585)</f>
        <v>38392198.71271652</v>
      </c>
    </row>
    <row r="6586" spans="1:17" hidden="1" x14ac:dyDescent="0.25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 s="3">
        <v>18000000</v>
      </c>
      <c r="M6586" s="3">
        <v>25419147</v>
      </c>
      <c r="N6586" t="s">
        <v>19091</v>
      </c>
      <c r="O6586">
        <v>94</v>
      </c>
      <c r="P6586">
        <f>_xlfn.XLOOKUP(D:D,CPI_Index!E:E,CPI_Index!B:B)</f>
        <v>236.7</v>
      </c>
      <c r="Q6586" s="11">
        <f>M6586*(CPI_Index!$B$112/Movies!P6586)</f>
        <v>32721648.039290242</v>
      </c>
    </row>
    <row r="6587" spans="1:17" hidden="1" x14ac:dyDescent="0.25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 s="3">
        <v>4000000</v>
      </c>
      <c r="M6587" s="3">
        <v>25358716</v>
      </c>
      <c r="N6587" t="s">
        <v>19093</v>
      </c>
      <c r="O6587">
        <v>86</v>
      </c>
      <c r="P6587">
        <f>_xlfn.XLOOKUP(D:D,CPI_Index!E:E,CPI_Index!B:B)</f>
        <v>236.7</v>
      </c>
      <c r="Q6587" s="11">
        <f>M6587*(CPI_Index!$B$112/Movies!P6587)</f>
        <v>32643856.211237855</v>
      </c>
    </row>
    <row r="6588" spans="1:17" hidden="1" x14ac:dyDescent="0.25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 s="3">
        <v>25000000</v>
      </c>
      <c r="M6588" s="3">
        <v>39280992</v>
      </c>
      <c r="N6588" t="s">
        <v>44</v>
      </c>
      <c r="O6588">
        <v>111</v>
      </c>
      <c r="P6588">
        <f>_xlfn.XLOOKUP(D:D,CPI_Index!E:E,CPI_Index!B:B)</f>
        <v>236.7</v>
      </c>
      <c r="Q6588" s="11">
        <f>M6588*(CPI_Index!$B$112/Movies!P6588)</f>
        <v>50565772.126742713</v>
      </c>
    </row>
    <row r="6589" spans="1:17" hidden="1" x14ac:dyDescent="0.25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 s="3">
        <v>7000000</v>
      </c>
      <c r="M6589" s="3">
        <v>2433850</v>
      </c>
      <c r="N6589" t="s">
        <v>19097</v>
      </c>
      <c r="O6589">
        <v>102</v>
      </c>
      <c r="P6589">
        <f>_xlfn.XLOOKUP(D:D,CPI_Index!E:E,CPI_Index!B:B)</f>
        <v>236.7</v>
      </c>
      <c r="Q6589" s="11">
        <f>M6589*(CPI_Index!$B$112/Movies!P6589)</f>
        <v>3133054.9007182089</v>
      </c>
    </row>
    <row r="6590" spans="1:17" hidden="1" x14ac:dyDescent="0.25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 s="3">
        <v>65000000</v>
      </c>
      <c r="M6590" s="3">
        <v>76801179</v>
      </c>
      <c r="N6590" t="s">
        <v>19099</v>
      </c>
      <c r="O6590">
        <v>92</v>
      </c>
      <c r="P6590">
        <f>_xlfn.XLOOKUP(D:D,CPI_Index!E:E,CPI_Index!B:B)</f>
        <v>236.7</v>
      </c>
      <c r="Q6590" s="11">
        <f>M6590*(CPI_Index!$B$112/Movies!P6590)</f>
        <v>98864889.06337136</v>
      </c>
    </row>
    <row r="6591" spans="1:17" hidden="1" x14ac:dyDescent="0.25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 s="3">
        <v>50000000</v>
      </c>
      <c r="M6591" s="3">
        <v>80383113</v>
      </c>
      <c r="N6591" t="s">
        <v>1724</v>
      </c>
      <c r="O6591">
        <v>107</v>
      </c>
      <c r="P6591">
        <f>_xlfn.XLOOKUP(D:D,CPI_Index!E:E,CPI_Index!B:B)</f>
        <v>236.7</v>
      </c>
      <c r="Q6591" s="11">
        <f>M6591*(CPI_Index!$B$112/Movies!P6591)</f>
        <v>103475853.5323194</v>
      </c>
    </row>
    <row r="6592" spans="1:17" hidden="1" x14ac:dyDescent="0.25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 s="3">
        <v>492332</v>
      </c>
      <c r="N6592" t="s">
        <v>19104</v>
      </c>
      <c r="O6592">
        <v>86</v>
      </c>
      <c r="P6592">
        <f>_xlfn.XLOOKUP(D:D,CPI_Index!E:E,CPI_Index!B:B)</f>
        <v>236.7</v>
      </c>
      <c r="Q6592" s="11">
        <f>M6592*(CPI_Index!$B$112/Movies!P6592)</f>
        <v>633770.85086607526</v>
      </c>
    </row>
    <row r="6593" spans="1:17" hidden="1" x14ac:dyDescent="0.25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 s="3">
        <v>660241</v>
      </c>
      <c r="N6593" t="s">
        <v>17226</v>
      </c>
      <c r="O6593">
        <v>108</v>
      </c>
      <c r="P6593">
        <f>_xlfn.XLOOKUP(D:D,CPI_Index!E:E,CPI_Index!B:B)</f>
        <v>236.7</v>
      </c>
      <c r="Q6593" s="11">
        <f>M6593*(CPI_Index!$B$112/Movies!P6593)</f>
        <v>849917.33291085763</v>
      </c>
    </row>
    <row r="6594" spans="1:17" hidden="1" x14ac:dyDescent="0.25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 s="3">
        <v>19000000</v>
      </c>
      <c r="M6594" s="3">
        <v>5578519</v>
      </c>
      <c r="N6594" t="s">
        <v>19109</v>
      </c>
      <c r="O6594">
        <v>115</v>
      </c>
      <c r="P6594">
        <f>_xlfn.XLOOKUP(D:D,CPI_Index!E:E,CPI_Index!B:B)</f>
        <v>236.7</v>
      </c>
      <c r="Q6594" s="11">
        <f>M6594*(CPI_Index!$B$112/Movies!P6594)</f>
        <v>7181135.3582594004</v>
      </c>
    </row>
    <row r="6595" spans="1:17" hidden="1" x14ac:dyDescent="0.25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 s="3">
        <v>16000000</v>
      </c>
      <c r="M6595" s="3">
        <v>27405896</v>
      </c>
      <c r="N6595" t="s">
        <v>19113</v>
      </c>
      <c r="O6595">
        <v>110</v>
      </c>
      <c r="P6595">
        <f>_xlfn.XLOOKUP(D:D,CPI_Index!E:E,CPI_Index!B:B)</f>
        <v>236.7</v>
      </c>
      <c r="Q6595" s="11">
        <f>M6595*(CPI_Index!$B$112/Movies!P6595)</f>
        <v>35279157.208280526</v>
      </c>
    </row>
    <row r="6596" spans="1:17" hidden="1" x14ac:dyDescent="0.25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 s="3">
        <v>28000000</v>
      </c>
      <c r="M6596" s="3">
        <v>100654149</v>
      </c>
      <c r="N6596" t="s">
        <v>1724</v>
      </c>
      <c r="O6596">
        <v>81</v>
      </c>
      <c r="P6596">
        <f>_xlfn.XLOOKUP(D:D,CPI_Index!E:E,CPI_Index!B:B)</f>
        <v>236.7</v>
      </c>
      <c r="Q6596" s="11">
        <f>M6596*(CPI_Index!$B$112/Movies!P6596)</f>
        <v>129570423.32192649</v>
      </c>
    </row>
    <row r="6597" spans="1:17" hidden="1" x14ac:dyDescent="0.25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 s="3">
        <v>13000000</v>
      </c>
      <c r="M6597" s="3">
        <v>54837234</v>
      </c>
      <c r="N6597" t="s">
        <v>18872</v>
      </c>
      <c r="O6597">
        <v>102</v>
      </c>
      <c r="P6597">
        <f>_xlfn.XLOOKUP(D:D,CPI_Index!E:E,CPI_Index!B:B)</f>
        <v>236.7</v>
      </c>
      <c r="Q6597" s="11">
        <f>M6597*(CPI_Index!$B$112/Movies!P6597)</f>
        <v>70591065.482889742</v>
      </c>
    </row>
    <row r="6598" spans="1:17" hidden="1" x14ac:dyDescent="0.25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 s="3">
        <v>70000000</v>
      </c>
      <c r="M6598" s="3">
        <v>61279452</v>
      </c>
      <c r="N6598" t="s">
        <v>10082</v>
      </c>
      <c r="O6598">
        <v>99</v>
      </c>
      <c r="P6598">
        <f>_xlfn.XLOOKUP(D:D,CPI_Index!E:E,CPI_Index!B:B)</f>
        <v>236.7</v>
      </c>
      <c r="Q6598" s="11">
        <f>M6598*(CPI_Index!$B$112/Movies!P6598)</f>
        <v>78884026.296577945</v>
      </c>
    </row>
    <row r="6599" spans="1:17" hidden="1" x14ac:dyDescent="0.25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 s="3">
        <v>5218973</v>
      </c>
      <c r="N6599" t="s">
        <v>19123</v>
      </c>
      <c r="O6599">
        <v>112</v>
      </c>
      <c r="P6599">
        <f>_xlfn.XLOOKUP(D:D,CPI_Index!E:E,CPI_Index!B:B)</f>
        <v>236.7</v>
      </c>
      <c r="Q6599" s="11">
        <f>M6599*(CPI_Index!$B$112/Movies!P6599)</f>
        <v>6718297.7317279261</v>
      </c>
    </row>
    <row r="6600" spans="1:17" hidden="1" x14ac:dyDescent="0.25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 s="3">
        <v>45000000</v>
      </c>
      <c r="M6600" s="3">
        <v>86165646</v>
      </c>
      <c r="N6600" t="s">
        <v>10082</v>
      </c>
      <c r="O6600">
        <v>112</v>
      </c>
      <c r="P6600">
        <f>_xlfn.XLOOKUP(D:D,CPI_Index!E:E,CPI_Index!B:B)</f>
        <v>236.7</v>
      </c>
      <c r="Q6600" s="11">
        <f>M6600*(CPI_Index!$B$112/Movies!P6600)</f>
        <v>110919612.7427123</v>
      </c>
    </row>
    <row r="6601" spans="1:17" hidden="1" x14ac:dyDescent="0.25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 s="3">
        <v>1363964</v>
      </c>
      <c r="N6601" t="s">
        <v>10414</v>
      </c>
      <c r="O6601">
        <v>92</v>
      </c>
      <c r="P6601">
        <f>_xlfn.XLOOKUP(D:D,CPI_Index!E:E,CPI_Index!B:B)</f>
        <v>236.7</v>
      </c>
      <c r="Q6601" s="11">
        <f>M6601*(CPI_Index!$B$112/Movies!P6601)</f>
        <v>1755808.3261512464</v>
      </c>
    </row>
    <row r="6602" spans="1:17" hidden="1" x14ac:dyDescent="0.25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 s="3">
        <v>2000000</v>
      </c>
      <c r="M6602" s="3">
        <v>64676349</v>
      </c>
      <c r="N6602" t="s">
        <v>19133</v>
      </c>
      <c r="O6602">
        <v>113</v>
      </c>
      <c r="P6602">
        <f>_xlfn.XLOOKUP(D:D,CPI_Index!E:E,CPI_Index!B:B)</f>
        <v>236.7</v>
      </c>
      <c r="Q6602" s="11">
        <f>M6602*(CPI_Index!$B$112/Movies!P6602)</f>
        <v>83256795.692015216</v>
      </c>
    </row>
    <row r="6603" spans="1:17" hidden="1" x14ac:dyDescent="0.25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 s="3">
        <v>60000000</v>
      </c>
      <c r="M6603" s="3">
        <v>30800231</v>
      </c>
      <c r="N6603" t="s">
        <v>10900</v>
      </c>
      <c r="O6603">
        <v>118</v>
      </c>
      <c r="P6603">
        <f>_xlfn.XLOOKUP(D:D,CPI_Index!E:E,CPI_Index!B:B)</f>
        <v>236.7</v>
      </c>
      <c r="Q6603" s="11">
        <f>M6603*(CPI_Index!$B$112/Movies!P6603)</f>
        <v>39648628.583438955</v>
      </c>
    </row>
    <row r="6604" spans="1:17" hidden="1" x14ac:dyDescent="0.25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 s="3">
        <v>34949567</v>
      </c>
      <c r="N6604" t="s">
        <v>19140</v>
      </c>
      <c r="O6604">
        <v>103</v>
      </c>
      <c r="P6604">
        <f>_xlfn.XLOOKUP(D:D,CPI_Index!E:E,CPI_Index!B:B)</f>
        <v>236.7</v>
      </c>
      <c r="Q6604" s="11">
        <f>M6604*(CPI_Index!$B$112/Movies!P6604)</f>
        <v>44990000.274186738</v>
      </c>
    </row>
    <row r="6605" spans="1:17" hidden="1" x14ac:dyDescent="0.25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 s="3">
        <v>145000000</v>
      </c>
      <c r="M6605" s="3">
        <v>275698039</v>
      </c>
      <c r="N6605" t="s">
        <v>19143</v>
      </c>
      <c r="O6605">
        <v>92</v>
      </c>
      <c r="P6605">
        <f>_xlfn.XLOOKUP(D:D,CPI_Index!E:E,CPI_Index!B:B)</f>
        <v>236.7</v>
      </c>
      <c r="Q6605" s="11">
        <f>M6605*(CPI_Index!$B$112/Movies!P6605)</f>
        <v>354901531.4038868</v>
      </c>
    </row>
    <row r="6606" spans="1:17" hidden="1" x14ac:dyDescent="0.25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 s="3">
        <v>20000000</v>
      </c>
      <c r="M6606" s="3">
        <v>100375432</v>
      </c>
      <c r="N6606" t="s">
        <v>19147</v>
      </c>
      <c r="O6606">
        <v>97</v>
      </c>
      <c r="P6606">
        <f>_xlfn.XLOOKUP(D:D,CPI_Index!E:E,CPI_Index!B:B)</f>
        <v>236.7</v>
      </c>
      <c r="Q6606" s="11">
        <f>M6606*(CPI_Index!$B$112/Movies!P6606)</f>
        <v>129211635.53189692</v>
      </c>
    </row>
    <row r="6607" spans="1:17" hidden="1" x14ac:dyDescent="0.25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 s="3">
        <v>7455398</v>
      </c>
      <c r="N6607" t="s">
        <v>19151</v>
      </c>
      <c r="O6607">
        <v>110</v>
      </c>
      <c r="P6607">
        <f>_xlfn.XLOOKUP(D:D,CPI_Index!E:E,CPI_Index!B:B)</f>
        <v>236.7</v>
      </c>
      <c r="Q6607" s="11">
        <f>M6607*(CPI_Index!$B$112/Movies!P6607)</f>
        <v>9597210.6911702584</v>
      </c>
    </row>
    <row r="6608" spans="1:17" hidden="1" x14ac:dyDescent="0.25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 s="3">
        <v>12000000</v>
      </c>
      <c r="M6608" s="3">
        <v>7257942</v>
      </c>
      <c r="N6608" t="s">
        <v>19155</v>
      </c>
      <c r="O6608">
        <v>96</v>
      </c>
      <c r="P6608">
        <f>_xlfn.XLOOKUP(D:D,CPI_Index!E:E,CPI_Index!B:B)</f>
        <v>236.7</v>
      </c>
      <c r="Q6608" s="11">
        <f>M6608*(CPI_Index!$B$112/Movies!P6608)</f>
        <v>9343028.8441064637</v>
      </c>
    </row>
    <row r="6609" spans="1:17" hidden="1" x14ac:dyDescent="0.25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 s="3">
        <v>12000000</v>
      </c>
      <c r="M6609" s="3">
        <v>2510007</v>
      </c>
      <c r="N6609" t="s">
        <v>16725</v>
      </c>
      <c r="O6609">
        <v>103</v>
      </c>
      <c r="P6609">
        <f>_xlfn.XLOOKUP(D:D,CPI_Index!E:E,CPI_Index!B:B)</f>
        <v>236.7</v>
      </c>
      <c r="Q6609" s="11">
        <f>M6609*(CPI_Index!$B$112/Movies!P6609)</f>
        <v>3231090.5487959445</v>
      </c>
    </row>
    <row r="6610" spans="1:17" hidden="1" x14ac:dyDescent="0.25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 s="3">
        <v>4094339</v>
      </c>
      <c r="N6610" t="s">
        <v>19161</v>
      </c>
      <c r="O6610">
        <v>120</v>
      </c>
      <c r="P6610">
        <f>_xlfn.XLOOKUP(D:D,CPI_Index!E:E,CPI_Index!B:B)</f>
        <v>236.7</v>
      </c>
      <c r="Q6610" s="11">
        <f>M6610*(CPI_Index!$B$112/Movies!P6610)</f>
        <v>5270574.9611322349</v>
      </c>
    </row>
    <row r="6611" spans="1:17" hidden="1" x14ac:dyDescent="0.25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 s="3">
        <v>9016922</v>
      </c>
      <c r="N6611" t="s">
        <v>19164</v>
      </c>
      <c r="O6611">
        <v>95</v>
      </c>
      <c r="P6611">
        <f>_xlfn.XLOOKUP(D:D,CPI_Index!E:E,CPI_Index!B:B)</f>
        <v>236.7</v>
      </c>
      <c r="Q6611" s="11">
        <f>M6611*(CPI_Index!$B$112/Movies!P6611)</f>
        <v>11607334.741867343</v>
      </c>
    </row>
    <row r="6612" spans="1:17" hidden="1" x14ac:dyDescent="0.25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 s="3">
        <v>2000000</v>
      </c>
      <c r="M6612" s="3">
        <v>615500</v>
      </c>
      <c r="N6612" t="s">
        <v>14968</v>
      </c>
      <c r="O6612">
        <v>95</v>
      </c>
      <c r="P6612">
        <f>_xlfn.XLOOKUP(D:D,CPI_Index!E:E,CPI_Index!B:B)</f>
        <v>236.7</v>
      </c>
      <c r="Q6612" s="11">
        <f>M6612*(CPI_Index!$B$112/Movies!P6612)</f>
        <v>792322.98267849605</v>
      </c>
    </row>
    <row r="6613" spans="1:17" hidden="1" x14ac:dyDescent="0.25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 s="3">
        <v>16800000</v>
      </c>
      <c r="M6613" s="3">
        <v>51029361</v>
      </c>
      <c r="N6613" t="s">
        <v>18361</v>
      </c>
      <c r="O6613">
        <v>97</v>
      </c>
      <c r="P6613">
        <f>_xlfn.XLOOKUP(D:D,CPI_Index!E:E,CPI_Index!B:B)</f>
        <v>236.7</v>
      </c>
      <c r="Q6613" s="11">
        <f>M6613*(CPI_Index!$B$112/Movies!P6613)</f>
        <v>65689253.471482895</v>
      </c>
    </row>
    <row r="6614" spans="1:17" hidden="1" x14ac:dyDescent="0.25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 s="3">
        <v>4190884</v>
      </c>
      <c r="N6614" t="s">
        <v>19172</v>
      </c>
      <c r="O6614">
        <v>93</v>
      </c>
      <c r="P6614">
        <f>_xlfn.XLOOKUP(D:D,CPI_Index!E:E,CPI_Index!B:B)</f>
        <v>236.7</v>
      </c>
      <c r="Q6614" s="11">
        <f>M6614*(CPI_Index!$B$112/Movies!P6614)</f>
        <v>5394855.744824673</v>
      </c>
    </row>
    <row r="6615" spans="1:17" hidden="1" x14ac:dyDescent="0.25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 s="3">
        <v>6337728</v>
      </c>
      <c r="N6615" t="s">
        <v>16886</v>
      </c>
      <c r="O6615">
        <v>114</v>
      </c>
      <c r="P6615">
        <f>_xlfn.XLOOKUP(D:D,CPI_Index!E:E,CPI_Index!B:B)</f>
        <v>236.7</v>
      </c>
      <c r="Q6615" s="11">
        <f>M6615*(CPI_Index!$B$112/Movies!P6615)</f>
        <v>8158452.5627376428</v>
      </c>
    </row>
    <row r="6616" spans="1:17" hidden="1" x14ac:dyDescent="0.25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 s="3">
        <v>200000</v>
      </c>
      <c r="M6616" s="3">
        <v>17835162</v>
      </c>
      <c r="N6616" t="s">
        <v>17799</v>
      </c>
      <c r="O6616">
        <v>98</v>
      </c>
      <c r="P6616">
        <f>_xlfn.XLOOKUP(D:D,CPI_Index!E:E,CPI_Index!B:B)</f>
        <v>236.7</v>
      </c>
      <c r="Q6616" s="11">
        <f>M6616*(CPI_Index!$B$112/Movies!P6616)</f>
        <v>22958909.427122939</v>
      </c>
    </row>
    <row r="6617" spans="1:17" hidden="1" x14ac:dyDescent="0.25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 s="3">
        <v>54985</v>
      </c>
      <c r="N6617" t="s">
        <v>19182</v>
      </c>
      <c r="O6617">
        <v>77</v>
      </c>
      <c r="P6617">
        <f>_xlfn.XLOOKUP(D:D,CPI_Index!E:E,CPI_Index!B:B)</f>
        <v>236.7</v>
      </c>
      <c r="Q6617" s="11">
        <f>M6617*(CPI_Index!$B$112/Movies!P6617)</f>
        <v>70781.282213772705</v>
      </c>
    </row>
    <row r="6618" spans="1:17" hidden="1" x14ac:dyDescent="0.25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 s="3">
        <v>6000000</v>
      </c>
      <c r="M6618" s="3">
        <v>15071</v>
      </c>
      <c r="N6618" t="s">
        <v>19186</v>
      </c>
      <c r="O6618">
        <v>90</v>
      </c>
      <c r="P6618">
        <f>_xlfn.XLOOKUP(D:D,CPI_Index!E:E,CPI_Index!B:B)</f>
        <v>236.7</v>
      </c>
      <c r="Q6618" s="11">
        <f>M6618*(CPI_Index!$B$112/Movies!P6618)</f>
        <v>19400.649345162652</v>
      </c>
    </row>
    <row r="6619" spans="1:17" hidden="1" x14ac:dyDescent="0.25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 s="3">
        <v>13200000</v>
      </c>
      <c r="M6619" s="3">
        <v>54323210</v>
      </c>
      <c r="N6619" t="s">
        <v>10875</v>
      </c>
      <c r="O6619">
        <v>84</v>
      </c>
      <c r="P6619">
        <f>_xlfn.XLOOKUP(D:D,CPI_Index!E:E,CPI_Index!B:B)</f>
        <v>236.7</v>
      </c>
      <c r="Q6619" s="11">
        <f>M6619*(CPI_Index!$B$112/Movies!P6619)</f>
        <v>69929370.878749475</v>
      </c>
    </row>
    <row r="6620" spans="1:17" hidden="1" x14ac:dyDescent="0.25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 s="3">
        <v>4439481</v>
      </c>
      <c r="N6620" t="s">
        <v>19193</v>
      </c>
      <c r="O6620">
        <v>140</v>
      </c>
      <c r="P6620">
        <f>_xlfn.XLOOKUP(D:D,CPI_Index!E:E,CPI_Index!B:B)</f>
        <v>236.7</v>
      </c>
      <c r="Q6620" s="11">
        <f>M6620*(CPI_Index!$B$112/Movies!P6620)</f>
        <v>5714870.5564005068</v>
      </c>
    </row>
    <row r="6621" spans="1:17" hidden="1" x14ac:dyDescent="0.25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 s="3">
        <v>30000000</v>
      </c>
      <c r="M6621" s="3">
        <v>5092129</v>
      </c>
      <c r="N6621" t="s">
        <v>15452</v>
      </c>
      <c r="O6621">
        <v>109</v>
      </c>
      <c r="P6621">
        <f>_xlfn.XLOOKUP(D:D,CPI_Index!E:E,CPI_Index!B:B)</f>
        <v>236.7</v>
      </c>
      <c r="Q6621" s="11">
        <f>M6621*(CPI_Index!$B$112/Movies!P6621)</f>
        <v>6555013.5458386149</v>
      </c>
    </row>
    <row r="6622" spans="1:17" hidden="1" x14ac:dyDescent="0.25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 s="3">
        <v>1000000</v>
      </c>
      <c r="M6622" s="3">
        <v>185147</v>
      </c>
      <c r="N6622" t="s">
        <v>19200</v>
      </c>
      <c r="O6622">
        <v>104</v>
      </c>
      <c r="P6622">
        <f>_xlfn.XLOOKUP(D:D,CPI_Index!E:E,CPI_Index!B:B)</f>
        <v>236.7</v>
      </c>
      <c r="Q6622" s="11">
        <f>M6622*(CPI_Index!$B$112/Movies!P6622)</f>
        <v>238336.67469370511</v>
      </c>
    </row>
    <row r="6623" spans="1:17" hidden="1" x14ac:dyDescent="0.25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 s="3">
        <v>721143</v>
      </c>
      <c r="N6623" t="s">
        <v>19203</v>
      </c>
      <c r="O6623">
        <v>104</v>
      </c>
      <c r="P6623">
        <f>_xlfn.XLOOKUP(D:D,CPI_Index!E:E,CPI_Index!B:B)</f>
        <v>236.7</v>
      </c>
      <c r="Q6623" s="11">
        <f>M6623*(CPI_Index!$B$112/Movies!P6623)</f>
        <v>928315.47148288973</v>
      </c>
    </row>
    <row r="6624" spans="1:17" hidden="1" x14ac:dyDescent="0.25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 s="3">
        <v>6000000</v>
      </c>
      <c r="M6624" s="3">
        <v>5670776</v>
      </c>
      <c r="N6624" t="s">
        <v>18249</v>
      </c>
      <c r="O6624">
        <v>106</v>
      </c>
      <c r="P6624">
        <f>_xlfn.XLOOKUP(D:D,CPI_Index!E:E,CPI_Index!B:B)</f>
        <v>236.7</v>
      </c>
      <c r="Q6624" s="11">
        <f>M6624*(CPI_Index!$B$112/Movies!P6624)</f>
        <v>7299896.2703844532</v>
      </c>
    </row>
    <row r="6625" spans="1:17" hidden="1" x14ac:dyDescent="0.25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 s="3">
        <v>1897363</v>
      </c>
      <c r="N6625" t="s">
        <v>19209</v>
      </c>
      <c r="O6625">
        <v>95</v>
      </c>
      <c r="P6625">
        <f>_xlfn.XLOOKUP(D:D,CPI_Index!E:E,CPI_Index!B:B)</f>
        <v>236.7</v>
      </c>
      <c r="Q6625" s="11">
        <f>M6625*(CPI_Index!$B$112/Movies!P6625)</f>
        <v>2442444.0477397549</v>
      </c>
    </row>
    <row r="6626" spans="1:17" hidden="1" x14ac:dyDescent="0.25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 s="3">
        <v>30000000</v>
      </c>
      <c r="M6626" s="3">
        <v>33448971</v>
      </c>
      <c r="N6626" t="s">
        <v>4878</v>
      </c>
      <c r="O6626">
        <v>139</v>
      </c>
      <c r="P6626">
        <f>_xlfn.XLOOKUP(D:D,CPI_Index!E:E,CPI_Index!B:B)</f>
        <v>236.7</v>
      </c>
      <c r="Q6626" s="11">
        <f>M6626*(CPI_Index!$B$112/Movies!P6626)</f>
        <v>43058307.831432194</v>
      </c>
    </row>
    <row r="6627" spans="1:17" hidden="1" x14ac:dyDescent="0.25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 s="3">
        <v>14000000</v>
      </c>
      <c r="M6627" s="3">
        <v>31972096</v>
      </c>
      <c r="N6627" t="s">
        <v>16954</v>
      </c>
      <c r="O6627">
        <v>106</v>
      </c>
      <c r="P6627">
        <f>_xlfn.XLOOKUP(D:D,CPI_Index!E:E,CPI_Index!B:B)</f>
        <v>236.7</v>
      </c>
      <c r="Q6627" s="11">
        <f>M6627*(CPI_Index!$B$112/Movies!P6627)</f>
        <v>41157151.04013519</v>
      </c>
    </row>
    <row r="6628" spans="1:17" hidden="1" x14ac:dyDescent="0.25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 s="3">
        <v>5000000</v>
      </c>
      <c r="M6628" s="3">
        <v>103687316</v>
      </c>
      <c r="N6628" t="s">
        <v>61</v>
      </c>
      <c r="O6628">
        <v>89</v>
      </c>
      <c r="P6628">
        <f>_xlfn.XLOOKUP(D:D,CPI_Index!E:E,CPI_Index!B:B)</f>
        <v>236.7</v>
      </c>
      <c r="Q6628" s="11">
        <f>M6628*(CPI_Index!$B$112/Movies!P6628)</f>
        <v>133474969.09674694</v>
      </c>
    </row>
    <row r="6629" spans="1:17" hidden="1" x14ac:dyDescent="0.25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 s="3">
        <v>12000000</v>
      </c>
      <c r="M6629" s="3">
        <v>101982712</v>
      </c>
      <c r="N6629" t="s">
        <v>2100</v>
      </c>
      <c r="O6629">
        <v>99</v>
      </c>
      <c r="P6629">
        <f>_xlfn.XLOOKUP(D:D,CPI_Index!E:E,CPI_Index!B:B)</f>
        <v>236.7</v>
      </c>
      <c r="Q6629" s="11">
        <f>M6629*(CPI_Index!$B$112/Movies!P6629)</f>
        <v>131280660.52555978</v>
      </c>
    </row>
    <row r="6630" spans="1:17" hidden="1" x14ac:dyDescent="0.25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 s="3">
        <v>10000000</v>
      </c>
      <c r="M6630" s="3">
        <v>18117839</v>
      </c>
      <c r="N6630" t="s">
        <v>19220</v>
      </c>
      <c r="O6630">
        <v>97</v>
      </c>
      <c r="P6630">
        <f>_xlfn.XLOOKUP(D:D,CPI_Index!E:E,CPI_Index!B:B)</f>
        <v>236.7</v>
      </c>
      <c r="Q6630" s="11">
        <f>M6630*(CPI_Index!$B$112/Movies!P6630)</f>
        <v>23322794.859738067</v>
      </c>
    </row>
    <row r="6631" spans="1:17" hidden="1" x14ac:dyDescent="0.25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 s="3">
        <v>4018705</v>
      </c>
      <c r="N6631" t="s">
        <v>17627</v>
      </c>
      <c r="O6631">
        <v>196</v>
      </c>
      <c r="P6631">
        <f>_xlfn.XLOOKUP(D:D,CPI_Index!E:E,CPI_Index!B:B)</f>
        <v>236.7</v>
      </c>
      <c r="Q6631" s="11">
        <f>M6631*(CPI_Index!$B$112/Movies!P6631)</f>
        <v>5173212.5623151669</v>
      </c>
    </row>
    <row r="6632" spans="1:17" hidden="1" x14ac:dyDescent="0.25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 s="3">
        <v>469701</v>
      </c>
      <c r="N6632" t="s">
        <v>7245</v>
      </c>
      <c r="O6632">
        <v>91</v>
      </c>
      <c r="P6632">
        <f>_xlfn.XLOOKUP(D:D,CPI_Index!E:E,CPI_Index!B:B)</f>
        <v>236.7</v>
      </c>
      <c r="Q6632" s="11">
        <f>M6632*(CPI_Index!$B$112/Movies!P6632)</f>
        <v>604638.33840304182</v>
      </c>
    </row>
    <row r="6633" spans="1:17" hidden="1" x14ac:dyDescent="0.25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 s="3">
        <v>4633961</v>
      </c>
      <c r="N6633" t="s">
        <v>19231</v>
      </c>
      <c r="O6633">
        <v>108</v>
      </c>
      <c r="P6633">
        <f>_xlfn.XLOOKUP(D:D,CPI_Index!E:E,CPI_Index!B:B)</f>
        <v>236.7</v>
      </c>
      <c r="Q6633" s="11">
        <f>M6633*(CPI_Index!$B$112/Movies!P6633)</f>
        <v>5965221.44782425</v>
      </c>
    </row>
    <row r="6634" spans="1:17" hidden="1" x14ac:dyDescent="0.25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 s="3">
        <v>16887741</v>
      </c>
      <c r="N6634" t="s">
        <v>9439</v>
      </c>
      <c r="O6634">
        <v>102</v>
      </c>
      <c r="P6634">
        <f>_xlfn.XLOOKUP(D:D,CPI_Index!E:E,CPI_Index!B:B)</f>
        <v>236.7</v>
      </c>
      <c r="Q6634" s="11">
        <f>M6634*(CPI_Index!$B$112/Movies!P6634)</f>
        <v>21739310.024081115</v>
      </c>
    </row>
    <row r="6635" spans="1:17" hidden="1" x14ac:dyDescent="0.25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 s="3">
        <v>24000000</v>
      </c>
      <c r="M6635" s="3">
        <v>70181428</v>
      </c>
      <c r="N6635" t="s">
        <v>19236</v>
      </c>
      <c r="O6635">
        <v>106</v>
      </c>
      <c r="P6635">
        <f>_xlfn.XLOOKUP(D:D,CPI_Index!E:E,CPI_Index!B:B)</f>
        <v>236.7</v>
      </c>
      <c r="Q6635" s="11">
        <f>M6635*(CPI_Index!$B$112/Movies!P6635)</f>
        <v>90343392.9514153</v>
      </c>
    </row>
    <row r="6636" spans="1:17" hidden="1" x14ac:dyDescent="0.25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 s="3">
        <v>84417</v>
      </c>
      <c r="N6636" t="s">
        <v>19241</v>
      </c>
      <c r="O6636">
        <v>97</v>
      </c>
      <c r="P6636">
        <f>_xlfn.XLOOKUP(D:D,CPI_Index!E:E,CPI_Index!B:B)</f>
        <v>236.7</v>
      </c>
      <c r="Q6636" s="11">
        <f>M6636*(CPI_Index!$B$112/Movies!P6636)</f>
        <v>108668.60963244614</v>
      </c>
    </row>
    <row r="6637" spans="1:17" hidden="1" x14ac:dyDescent="0.25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 s="3">
        <v>73922</v>
      </c>
      <c r="N6637" t="s">
        <v>19244</v>
      </c>
      <c r="O6637">
        <v>95</v>
      </c>
      <c r="P6637">
        <f>_xlfn.XLOOKUP(D:D,CPI_Index!E:E,CPI_Index!B:B)</f>
        <v>236.7</v>
      </c>
      <c r="Q6637" s="11">
        <f>M6637*(CPI_Index!$B$112/Movies!P6637)</f>
        <v>95158.569497253906</v>
      </c>
    </row>
    <row r="6638" spans="1:17" hidden="1" x14ac:dyDescent="0.25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 s="3">
        <v>50000000</v>
      </c>
      <c r="M6638" s="3">
        <v>146965787</v>
      </c>
      <c r="N6638" t="s">
        <v>19247</v>
      </c>
      <c r="O6638">
        <v>83</v>
      </c>
      <c r="P6638">
        <f>_xlfn.XLOOKUP(D:D,CPI_Index!E:E,CPI_Index!B:B)</f>
        <v>236.7</v>
      </c>
      <c r="Q6638" s="11">
        <f>M6638*(CPI_Index!$B$112/Movies!P6638)</f>
        <v>189186629.90663287</v>
      </c>
    </row>
    <row r="6639" spans="1:17" hidden="1" x14ac:dyDescent="0.25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 s="3">
        <v>12000000</v>
      </c>
      <c r="M6639" s="3">
        <v>26117471</v>
      </c>
      <c r="N6639" t="s">
        <v>19220</v>
      </c>
      <c r="O6639">
        <v>102</v>
      </c>
      <c r="P6639">
        <f>_xlfn.XLOOKUP(D:D,CPI_Index!E:E,CPI_Index!B:B)</f>
        <v>236.7</v>
      </c>
      <c r="Q6639" s="11">
        <f>M6639*(CPI_Index!$B$112/Movies!P6639)</f>
        <v>33620588.989015631</v>
      </c>
    </row>
    <row r="6640" spans="1:17" hidden="1" x14ac:dyDescent="0.25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 s="3">
        <v>8000000</v>
      </c>
      <c r="M6640" s="3">
        <v>1828232</v>
      </c>
      <c r="N6640" t="s">
        <v>19252</v>
      </c>
      <c r="O6640">
        <v>112</v>
      </c>
      <c r="P6640">
        <f>_xlfn.XLOOKUP(D:D,CPI_Index!E:E,CPI_Index!B:B)</f>
        <v>236.7</v>
      </c>
      <c r="Q6640" s="11">
        <f>M6640*(CPI_Index!$B$112/Movies!P6640)</f>
        <v>2353452.8534009294</v>
      </c>
    </row>
    <row r="6641" spans="1:17" hidden="1" x14ac:dyDescent="0.25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 s="3">
        <v>9000000</v>
      </c>
      <c r="M6641" s="3">
        <v>21833967</v>
      </c>
      <c r="N6641" t="s">
        <v>19254</v>
      </c>
      <c r="O6641">
        <v>121</v>
      </c>
      <c r="P6641">
        <f>_xlfn.XLOOKUP(D:D,CPI_Index!E:E,CPI_Index!B:B)</f>
        <v>236.7</v>
      </c>
      <c r="Q6641" s="11">
        <f>M6641*(CPI_Index!$B$112/Movies!P6641)</f>
        <v>28106505.048162233</v>
      </c>
    </row>
    <row r="6642" spans="1:17" hidden="1" x14ac:dyDescent="0.25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 s="3">
        <v>4728401</v>
      </c>
      <c r="N6642" t="s">
        <v>19257</v>
      </c>
      <c r="O6642">
        <v>124</v>
      </c>
      <c r="P6642">
        <f>_xlfn.XLOOKUP(D:D,CPI_Index!E:E,CPI_Index!B:B)</f>
        <v>236.7</v>
      </c>
      <c r="Q6642" s="11">
        <f>M6642*(CPI_Index!$B$112/Movies!P6642)</f>
        <v>6086792.4997887621</v>
      </c>
    </row>
    <row r="6643" spans="1:17" hidden="1" x14ac:dyDescent="0.25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 s="3">
        <v>1012804</v>
      </c>
      <c r="N6643" t="s">
        <v>19261</v>
      </c>
      <c r="O6643">
        <v>103</v>
      </c>
      <c r="P6643">
        <f>_xlfn.XLOOKUP(D:D,CPI_Index!E:E,CPI_Index!B:B)</f>
        <v>236.7</v>
      </c>
      <c r="Q6643" s="11">
        <f>M6643*(CPI_Index!$B$112/Movies!P6643)</f>
        <v>1303765.8588931137</v>
      </c>
    </row>
    <row r="6644" spans="1:17" hidden="1" x14ac:dyDescent="0.25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 s="3">
        <v>5000000</v>
      </c>
      <c r="M6644" s="3">
        <v>2379154</v>
      </c>
      <c r="N6644" t="s">
        <v>15478</v>
      </c>
      <c r="O6644">
        <v>99</v>
      </c>
      <c r="P6644">
        <f>_xlfn.XLOOKUP(D:D,CPI_Index!E:E,CPI_Index!B:B)</f>
        <v>236.7</v>
      </c>
      <c r="Q6644" s="11">
        <f>M6644*(CPI_Index!$B$112/Movies!P6644)</f>
        <v>3062645.6434305026</v>
      </c>
    </row>
    <row r="6645" spans="1:17" hidden="1" x14ac:dyDescent="0.25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 s="3">
        <v>150000000</v>
      </c>
      <c r="M6645" s="3">
        <v>375658750</v>
      </c>
      <c r="N6645" t="s">
        <v>23</v>
      </c>
      <c r="O6645">
        <v>120</v>
      </c>
      <c r="P6645">
        <f>_xlfn.XLOOKUP(D:D,CPI_Index!E:E,CPI_Index!B:B)</f>
        <v>237</v>
      </c>
      <c r="Q6645" s="11">
        <f>M6645*(CPI_Index!$B$112/Movies!P6645)</f>
        <v>482967177.74261606</v>
      </c>
    </row>
    <row r="6646" spans="1:17" hidden="1" x14ac:dyDescent="0.25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 s="3">
        <v>250000000</v>
      </c>
      <c r="M6646" s="3">
        <v>1402809540</v>
      </c>
      <c r="N6646" t="s">
        <v>17632</v>
      </c>
      <c r="O6646">
        <v>141</v>
      </c>
      <c r="P6646">
        <f>_xlfn.XLOOKUP(D:D,CPI_Index!E:E,CPI_Index!B:B)</f>
        <v>237</v>
      </c>
      <c r="Q6646" s="11">
        <f>M6646*(CPI_Index!$B$112/Movies!P6646)</f>
        <v>1803527708.1772153</v>
      </c>
    </row>
    <row r="6647" spans="1:17" hidden="1" x14ac:dyDescent="0.25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 s="3">
        <v>55000000</v>
      </c>
      <c r="M6647" s="3">
        <v>74679822</v>
      </c>
      <c r="N6647" t="s">
        <v>19270</v>
      </c>
      <c r="O6647">
        <v>119</v>
      </c>
      <c r="P6647">
        <f>_xlfn.XLOOKUP(D:D,CPI_Index!E:E,CPI_Index!B:B)</f>
        <v>237</v>
      </c>
      <c r="Q6647" s="11">
        <f>M6647*(CPI_Index!$B$112/Movies!P6647)</f>
        <v>96012412.503797472</v>
      </c>
    </row>
    <row r="6648" spans="1:17" hidden="1" x14ac:dyDescent="0.25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 s="3">
        <v>190000000</v>
      </c>
      <c r="M6648" s="3">
        <v>1515341399</v>
      </c>
      <c r="N6648" t="s">
        <v>61</v>
      </c>
      <c r="O6648">
        <v>137</v>
      </c>
      <c r="P6648">
        <f>_xlfn.XLOOKUP(D:D,CPI_Index!E:E,CPI_Index!B:B)</f>
        <v>237</v>
      </c>
      <c r="Q6648" s="11">
        <f>M6648*(CPI_Index!$B$112/Movies!P6648)</f>
        <v>1948204743.7776372</v>
      </c>
    </row>
    <row r="6649" spans="1:17" hidden="1" x14ac:dyDescent="0.25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 s="3">
        <v>44000000</v>
      </c>
      <c r="M6649" s="3">
        <v>156480177</v>
      </c>
      <c r="N6649" t="s">
        <v>19275</v>
      </c>
      <c r="O6649">
        <v>168</v>
      </c>
      <c r="P6649">
        <f>_xlfn.XLOOKUP(D:D,CPI_Index!E:E,CPI_Index!B:B)</f>
        <v>237</v>
      </c>
      <c r="Q6649" s="11">
        <f>M6649*(CPI_Index!$B$112/Movies!P6649)</f>
        <v>201179366.80126584</v>
      </c>
    </row>
    <row r="6650" spans="1:17" hidden="1" x14ac:dyDescent="0.25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 s="3">
        <v>130000000</v>
      </c>
      <c r="M6650" s="3">
        <v>519311965</v>
      </c>
      <c r="N6650" t="s">
        <v>18040</v>
      </c>
      <c r="O6650">
        <v>117</v>
      </c>
      <c r="P6650">
        <f>_xlfn.XLOOKUP(D:D,CPI_Index!E:E,CPI_Index!B:B)</f>
        <v>237</v>
      </c>
      <c r="Q6650" s="11">
        <f>M6650*(CPI_Index!$B$112/Movies!P6650)</f>
        <v>667655509.43248951</v>
      </c>
    </row>
    <row r="6651" spans="1:17" hidden="1" x14ac:dyDescent="0.25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 s="3">
        <v>40000000</v>
      </c>
      <c r="M6651" s="3">
        <v>569651467</v>
      </c>
      <c r="N6651" t="s">
        <v>12695</v>
      </c>
      <c r="O6651">
        <v>125</v>
      </c>
      <c r="P6651">
        <f>_xlfn.XLOOKUP(D:D,CPI_Index!E:E,CPI_Index!B:B)</f>
        <v>237</v>
      </c>
      <c r="Q6651" s="11">
        <f>M6651*(CPI_Index!$B$112/Movies!P6651)</f>
        <v>732374691.9616034</v>
      </c>
    </row>
    <row r="6652" spans="1:17" hidden="1" x14ac:dyDescent="0.25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 s="3">
        <v>30000000</v>
      </c>
      <c r="M6652" s="3">
        <v>84872444</v>
      </c>
      <c r="N6652" t="s">
        <v>14702</v>
      </c>
      <c r="O6652">
        <v>121</v>
      </c>
      <c r="P6652">
        <f>_xlfn.XLOOKUP(D:D,CPI_Index!E:E,CPI_Index!B:B)</f>
        <v>237</v>
      </c>
      <c r="Q6652" s="11">
        <f>M6652*(CPI_Index!$B$112/Movies!P6652)</f>
        <v>109116597.83459917</v>
      </c>
    </row>
    <row r="6653" spans="1:17" hidden="1" x14ac:dyDescent="0.25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 s="3">
        <v>4000000</v>
      </c>
      <c r="M6653" s="3">
        <v>40423945</v>
      </c>
      <c r="N6653" t="s">
        <v>19287</v>
      </c>
      <c r="O6653">
        <v>92</v>
      </c>
      <c r="P6653">
        <f>_xlfn.XLOOKUP(D:D,CPI_Index!E:E,CPI_Index!B:B)</f>
        <v>237</v>
      </c>
      <c r="Q6653" s="11">
        <f>M6653*(CPI_Index!$B$112/Movies!P6653)</f>
        <v>51971206.926160336</v>
      </c>
    </row>
    <row r="6654" spans="1:17" hidden="1" x14ac:dyDescent="0.25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 s="3">
        <v>28000000</v>
      </c>
      <c r="M6654" s="3">
        <v>133440870</v>
      </c>
      <c r="N6654" t="s">
        <v>44</v>
      </c>
      <c r="O6654">
        <v>130</v>
      </c>
      <c r="P6654">
        <f>_xlfn.XLOOKUP(D:D,CPI_Index!E:E,CPI_Index!B:B)</f>
        <v>237</v>
      </c>
      <c r="Q6654" s="11">
        <f>M6654*(CPI_Index!$B$112/Movies!P6654)</f>
        <v>171558789.4050633</v>
      </c>
    </row>
    <row r="6655" spans="1:17" hidden="1" x14ac:dyDescent="0.25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 s="3">
        <v>150000000</v>
      </c>
      <c r="M6655" s="3">
        <v>1670516444</v>
      </c>
      <c r="N6655" t="s">
        <v>61</v>
      </c>
      <c r="O6655">
        <v>124</v>
      </c>
      <c r="P6655">
        <f>_xlfn.XLOOKUP(D:D,CPI_Index!E:E,CPI_Index!B:B)</f>
        <v>237</v>
      </c>
      <c r="Q6655" s="11">
        <f>M6655*(CPI_Index!$B$112/Movies!P6655)</f>
        <v>2147706162.391561</v>
      </c>
    </row>
    <row r="6656" spans="1:17" hidden="1" x14ac:dyDescent="0.25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 s="3">
        <v>135000000</v>
      </c>
      <c r="M6656" s="3">
        <v>532950503</v>
      </c>
      <c r="N6656" t="s">
        <v>8625</v>
      </c>
      <c r="O6656">
        <v>156</v>
      </c>
      <c r="P6656">
        <f>_xlfn.XLOOKUP(D:D,CPI_Index!E:E,CPI_Index!B:B)</f>
        <v>237</v>
      </c>
      <c r="Q6656" s="11">
        <f>M6656*(CPI_Index!$B$112/Movies!P6656)</f>
        <v>685189950.48143458</v>
      </c>
    </row>
    <row r="6657" spans="1:17" hidden="1" x14ac:dyDescent="0.25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 s="3">
        <v>108000000</v>
      </c>
      <c r="M6657" s="3">
        <v>630162448</v>
      </c>
      <c r="N6657" t="s">
        <v>180</v>
      </c>
      <c r="O6657">
        <v>144</v>
      </c>
      <c r="P6657">
        <f>_xlfn.XLOOKUP(D:D,CPI_Index!E:E,CPI_Index!B:B)</f>
        <v>237</v>
      </c>
      <c r="Q6657" s="11">
        <f>M6657*(CPI_Index!$B$112/Movies!P6657)</f>
        <v>810170877.23881865</v>
      </c>
    </row>
    <row r="6658" spans="1:17" hidden="1" x14ac:dyDescent="0.25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 s="3">
        <v>13000000</v>
      </c>
      <c r="M6658" s="3">
        <v>35401758</v>
      </c>
      <c r="N6658" t="s">
        <v>19209</v>
      </c>
      <c r="O6658">
        <v>118</v>
      </c>
      <c r="P6658">
        <f>_xlfn.XLOOKUP(D:D,CPI_Index!E:E,CPI_Index!B:B)</f>
        <v>237</v>
      </c>
      <c r="Q6658" s="11">
        <f>M6658*(CPI_Index!$B$112/Movies!P6658)</f>
        <v>45514412.078481011</v>
      </c>
    </row>
    <row r="6659" spans="1:17" hidden="1" x14ac:dyDescent="0.25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 s="3">
        <v>175000000</v>
      </c>
      <c r="M6659" s="3">
        <v>858848019</v>
      </c>
      <c r="N6659" t="s">
        <v>10118</v>
      </c>
      <c r="O6659">
        <v>95</v>
      </c>
      <c r="P6659">
        <f>_xlfn.XLOOKUP(D:D,CPI_Index!E:E,CPI_Index!B:B)</f>
        <v>237</v>
      </c>
      <c r="Q6659" s="11">
        <f>M6659*(CPI_Index!$B$112/Movies!P6659)</f>
        <v>1104181398.2670887</v>
      </c>
    </row>
    <row r="6660" spans="1:17" hidden="1" x14ac:dyDescent="0.25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 s="3">
        <v>20000000</v>
      </c>
      <c r="M6660" s="3">
        <v>98690254</v>
      </c>
      <c r="N6660" t="s">
        <v>19301</v>
      </c>
      <c r="O6660">
        <v>129</v>
      </c>
      <c r="P6660">
        <f>_xlfn.XLOOKUP(D:D,CPI_Index!E:E,CPI_Index!B:B)</f>
        <v>237</v>
      </c>
      <c r="Q6660" s="11">
        <f>M6660*(CPI_Index!$B$112/Movies!P6660)</f>
        <v>126881520.64894515</v>
      </c>
    </row>
    <row r="6661" spans="1:17" hidden="1" x14ac:dyDescent="0.25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 s="3">
        <v>28000000</v>
      </c>
      <c r="M6661" s="3">
        <v>27262374</v>
      </c>
      <c r="N6661" t="s">
        <v>19303</v>
      </c>
      <c r="O6661">
        <v>96</v>
      </c>
      <c r="P6661">
        <f>_xlfn.XLOOKUP(D:D,CPI_Index!E:E,CPI_Index!B:B)</f>
        <v>237</v>
      </c>
      <c r="Q6661" s="11">
        <f>M6661*(CPI_Index!$B$112/Movies!P6661)</f>
        <v>35049980.412658229</v>
      </c>
    </row>
    <row r="6662" spans="1:17" hidden="1" x14ac:dyDescent="0.25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 s="3">
        <v>75000000</v>
      </c>
      <c r="M6662" s="3">
        <v>107045109</v>
      </c>
      <c r="N6662" t="s">
        <v>23</v>
      </c>
      <c r="O6662">
        <v>116</v>
      </c>
      <c r="P6662">
        <f>_xlfn.XLOOKUP(D:D,CPI_Index!E:E,CPI_Index!B:B)</f>
        <v>237</v>
      </c>
      <c r="Q6662" s="11">
        <f>M6662*(CPI_Index!$B$112/Movies!P6662)</f>
        <v>137622973.46962026</v>
      </c>
    </row>
    <row r="6663" spans="1:17" hidden="1" x14ac:dyDescent="0.25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 s="3">
        <v>155000000</v>
      </c>
      <c r="M6663" s="3">
        <v>440603537</v>
      </c>
      <c r="N6663" t="s">
        <v>44</v>
      </c>
      <c r="O6663">
        <v>126</v>
      </c>
      <c r="P6663">
        <f>_xlfn.XLOOKUP(D:D,CPI_Index!E:E,CPI_Index!B:B)</f>
        <v>237</v>
      </c>
      <c r="Q6663" s="11">
        <f>M6663*(CPI_Index!$B$112/Movies!P6663)</f>
        <v>566463703.47637129</v>
      </c>
    </row>
    <row r="6664" spans="1:17" hidden="1" x14ac:dyDescent="0.25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 s="3">
        <v>95000000</v>
      </c>
      <c r="M6664" s="3">
        <v>542358331</v>
      </c>
      <c r="N6664" t="s">
        <v>19310</v>
      </c>
      <c r="O6664">
        <v>105</v>
      </c>
      <c r="P6664">
        <f>_xlfn.XLOOKUP(D:D,CPI_Index!E:E,CPI_Index!B:B)</f>
        <v>237</v>
      </c>
      <c r="Q6664" s="11">
        <f>M6664*(CPI_Index!$B$112/Movies!P6664)</f>
        <v>697285162.26033759</v>
      </c>
    </row>
    <row r="6665" spans="1:17" hidden="1" x14ac:dyDescent="0.25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 s="3">
        <v>245000000</v>
      </c>
      <c r="M6665" s="3">
        <v>2069521700</v>
      </c>
      <c r="N6665" t="s">
        <v>39</v>
      </c>
      <c r="O6665">
        <v>138</v>
      </c>
      <c r="P6665">
        <f>_xlfn.XLOOKUP(D:D,CPI_Index!E:E,CPI_Index!B:B)</f>
        <v>237</v>
      </c>
      <c r="Q6665" s="11">
        <f>M6665*(CPI_Index!$B$112/Movies!P6665)</f>
        <v>2660688869.1561184</v>
      </c>
    </row>
    <row r="6666" spans="1:17" hidden="1" x14ac:dyDescent="0.25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 s="3">
        <v>15509546</v>
      </c>
      <c r="N6666" t="s">
        <v>15775</v>
      </c>
      <c r="O6666">
        <v>119</v>
      </c>
      <c r="P6666">
        <f>_xlfn.XLOOKUP(D:D,CPI_Index!E:E,CPI_Index!B:B)</f>
        <v>237</v>
      </c>
      <c r="Q6666" s="11">
        <f>M6666*(CPI_Index!$B$112/Movies!P6666)</f>
        <v>19939909.983966246</v>
      </c>
    </row>
    <row r="6667" spans="1:17" hidden="1" x14ac:dyDescent="0.25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 s="3">
        <v>245000000</v>
      </c>
      <c r="M6667" s="3">
        <v>880681519</v>
      </c>
      <c r="N6667" t="s">
        <v>19318</v>
      </c>
      <c r="O6667">
        <v>148</v>
      </c>
      <c r="P6667">
        <f>_xlfn.XLOOKUP(D:D,CPI_Index!E:E,CPI_Index!B:B)</f>
        <v>237</v>
      </c>
      <c r="Q6667" s="11">
        <f>M6667*(CPI_Index!$B$112/Movies!P6667)</f>
        <v>1132251725.0603375</v>
      </c>
    </row>
    <row r="6668" spans="1:17" hidden="1" x14ac:dyDescent="0.25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 s="3">
        <v>4289074</v>
      </c>
      <c r="N6668" t="s">
        <v>15311</v>
      </c>
      <c r="O6668">
        <v>119</v>
      </c>
      <c r="P6668">
        <f>_xlfn.XLOOKUP(D:D,CPI_Index!E:E,CPI_Index!B:B)</f>
        <v>237</v>
      </c>
      <c r="Q6668" s="11">
        <f>M6668*(CPI_Index!$B$112/Movies!P6668)</f>
        <v>5514265.1805907171</v>
      </c>
    </row>
    <row r="6669" spans="1:17" hidden="1" x14ac:dyDescent="0.25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 s="3">
        <v>30000000</v>
      </c>
      <c r="M6669" s="3">
        <v>42972994</v>
      </c>
      <c r="N6669" t="s">
        <v>19022</v>
      </c>
      <c r="O6669">
        <v>132</v>
      </c>
      <c r="P6669">
        <f>_xlfn.XLOOKUP(D:D,CPI_Index!E:E,CPI_Index!B:B)</f>
        <v>237</v>
      </c>
      <c r="Q6669" s="11">
        <f>M6669*(CPI_Index!$B$112/Movies!P6669)</f>
        <v>55248401.990717299</v>
      </c>
    </row>
    <row r="6670" spans="1:17" hidden="1" x14ac:dyDescent="0.25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 s="3">
        <v>49000000</v>
      </c>
      <c r="M6670" s="3">
        <v>102811889</v>
      </c>
      <c r="N6670" t="s">
        <v>31</v>
      </c>
      <c r="O6670">
        <v>120</v>
      </c>
      <c r="P6670">
        <f>_xlfn.XLOOKUP(D:D,CPI_Index!E:E,CPI_Index!B:B)</f>
        <v>237</v>
      </c>
      <c r="Q6670" s="11">
        <f>M6670*(CPI_Index!$B$112/Movies!P6670)</f>
        <v>132180517.20801689</v>
      </c>
    </row>
    <row r="6671" spans="1:17" hidden="1" x14ac:dyDescent="0.25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 s="3">
        <v>2500000</v>
      </c>
      <c r="M6671" s="3">
        <v>5567103</v>
      </c>
      <c r="N6671" t="s">
        <v>18759</v>
      </c>
      <c r="O6671">
        <v>99</v>
      </c>
      <c r="P6671">
        <f>_xlfn.XLOOKUP(D:D,CPI_Index!E:E,CPI_Index!B:B)</f>
        <v>237</v>
      </c>
      <c r="Q6671" s="11">
        <f>M6671*(CPI_Index!$B$112/Movies!P6671)</f>
        <v>7157368.2873417726</v>
      </c>
    </row>
    <row r="6672" spans="1:17" hidden="1" x14ac:dyDescent="0.25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 s="3">
        <v>100000000</v>
      </c>
      <c r="M6672" s="3">
        <v>93920758</v>
      </c>
      <c r="N6672" t="s">
        <v>23</v>
      </c>
      <c r="O6672">
        <v>122</v>
      </c>
      <c r="P6672">
        <f>_xlfn.XLOOKUP(D:D,CPI_Index!E:E,CPI_Index!B:B)</f>
        <v>237</v>
      </c>
      <c r="Q6672" s="11">
        <f>M6672*(CPI_Index!$B$112/Movies!P6672)</f>
        <v>120749598.99831223</v>
      </c>
    </row>
    <row r="6673" spans="1:17" hidden="1" x14ac:dyDescent="0.25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 s="3">
        <v>3500000</v>
      </c>
      <c r="M6673" s="3">
        <v>615816</v>
      </c>
      <c r="N6673" t="s">
        <v>19331</v>
      </c>
      <c r="O6673">
        <v>100</v>
      </c>
      <c r="P6673">
        <f>_xlfn.XLOOKUP(D:D,CPI_Index!E:E,CPI_Index!B:B)</f>
        <v>237</v>
      </c>
      <c r="Q6673" s="11">
        <f>M6673*(CPI_Index!$B$112/Movies!P6673)</f>
        <v>791726.30886075948</v>
      </c>
    </row>
    <row r="6674" spans="1:17" hidden="1" x14ac:dyDescent="0.25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 s="3">
        <v>35000000</v>
      </c>
      <c r="M6674" s="3">
        <v>194564672</v>
      </c>
      <c r="N6674" t="s">
        <v>19333</v>
      </c>
      <c r="O6674">
        <v>121</v>
      </c>
      <c r="P6674">
        <f>_xlfn.XLOOKUP(D:D,CPI_Index!E:E,CPI_Index!B:B)</f>
        <v>237</v>
      </c>
      <c r="Q6674" s="11">
        <f>M6674*(CPI_Index!$B$112/Movies!P6674)</f>
        <v>250142850.45738396</v>
      </c>
    </row>
    <row r="6675" spans="1:17" hidden="1" x14ac:dyDescent="0.25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 s="3">
        <v>160000000</v>
      </c>
      <c r="M6675" s="3">
        <v>658344137</v>
      </c>
      <c r="N6675" t="s">
        <v>14702</v>
      </c>
      <c r="O6675">
        <v>137</v>
      </c>
      <c r="P6675">
        <f>_xlfn.XLOOKUP(D:D,CPI_Index!E:E,CPI_Index!B:B)</f>
        <v>237</v>
      </c>
      <c r="Q6675" s="11">
        <f>M6675*(CPI_Index!$B$112/Movies!P6675)</f>
        <v>846402778.66624475</v>
      </c>
    </row>
    <row r="6676" spans="1:17" hidden="1" x14ac:dyDescent="0.25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 s="3">
        <v>55000000</v>
      </c>
      <c r="M6676" s="3">
        <v>203427584</v>
      </c>
      <c r="N6676" t="s">
        <v>2774</v>
      </c>
      <c r="O6676">
        <v>121</v>
      </c>
      <c r="P6676">
        <f>_xlfn.XLOOKUP(D:D,CPI_Index!E:E,CPI_Index!B:B)</f>
        <v>237</v>
      </c>
      <c r="Q6676" s="11">
        <f>M6676*(CPI_Index!$B$112/Movies!P6676)</f>
        <v>261537488.79662448</v>
      </c>
    </row>
    <row r="6677" spans="1:17" hidden="1" x14ac:dyDescent="0.25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 s="3">
        <v>70000000</v>
      </c>
      <c r="M6677" s="3">
        <v>19652057</v>
      </c>
      <c r="N6677" t="s">
        <v>13495</v>
      </c>
      <c r="O6677">
        <v>133</v>
      </c>
      <c r="P6677">
        <f>_xlfn.XLOOKUP(D:D,CPI_Index!E:E,CPI_Index!B:B)</f>
        <v>237</v>
      </c>
      <c r="Q6677" s="11">
        <f>M6677*(CPI_Index!$B$112/Movies!P6677)</f>
        <v>25265745.856118143</v>
      </c>
    </row>
    <row r="6678" spans="1:17" hidden="1" x14ac:dyDescent="0.25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 s="3">
        <v>65000000</v>
      </c>
      <c r="M6678" s="3">
        <v>235666219</v>
      </c>
      <c r="N6678" t="s">
        <v>180</v>
      </c>
      <c r="O6678">
        <v>120</v>
      </c>
      <c r="P6678">
        <f>_xlfn.XLOOKUP(D:D,CPI_Index!E:E,CPI_Index!B:B)</f>
        <v>237</v>
      </c>
      <c r="Q6678" s="11">
        <f>M6678*(CPI_Index!$B$112/Movies!P6678)</f>
        <v>302985219.1109705</v>
      </c>
    </row>
    <row r="6679" spans="1:17" hidden="1" x14ac:dyDescent="0.25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 s="3">
        <v>120000000</v>
      </c>
      <c r="M6679" s="3">
        <v>167882881</v>
      </c>
      <c r="N6679" t="s">
        <v>180</v>
      </c>
      <c r="O6679">
        <v>100</v>
      </c>
      <c r="P6679">
        <f>_xlfn.XLOOKUP(D:D,CPI_Index!E:E,CPI_Index!B:B)</f>
        <v>237</v>
      </c>
      <c r="Q6679" s="11">
        <f>M6679*(CPI_Index!$B$112/Movies!P6679)</f>
        <v>215839298.90590718</v>
      </c>
    </row>
    <row r="6680" spans="1:17" hidden="1" x14ac:dyDescent="0.25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 s="3">
        <v>150000000</v>
      </c>
      <c r="M6680" s="3">
        <v>682716636</v>
      </c>
      <c r="N6680" t="s">
        <v>44</v>
      </c>
      <c r="O6680">
        <v>131</v>
      </c>
      <c r="P6680">
        <f>_xlfn.XLOOKUP(D:D,CPI_Index!E:E,CPI_Index!B:B)</f>
        <v>237</v>
      </c>
      <c r="Q6680" s="11">
        <f>M6680*(CPI_Index!$B$112/Movies!P6680)</f>
        <v>877737379.70126581</v>
      </c>
    </row>
    <row r="6681" spans="1:17" hidden="1" x14ac:dyDescent="0.25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 s="3">
        <v>5000000</v>
      </c>
      <c r="M6681" s="3">
        <v>98450062</v>
      </c>
      <c r="N6681" t="s">
        <v>19346</v>
      </c>
      <c r="O6681">
        <v>94</v>
      </c>
      <c r="P6681">
        <f>_xlfn.XLOOKUP(D:D,CPI_Index!E:E,CPI_Index!B:B)</f>
        <v>237</v>
      </c>
      <c r="Q6681" s="11">
        <f>M6681*(CPI_Index!$B$112/Movies!P6681)</f>
        <v>126572716.84135021</v>
      </c>
    </row>
    <row r="6682" spans="1:17" hidden="1" x14ac:dyDescent="0.25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 s="3">
        <v>31000000</v>
      </c>
      <c r="M6682" s="3">
        <v>107228221</v>
      </c>
      <c r="N6682" t="s">
        <v>13526</v>
      </c>
      <c r="O6682">
        <v>99</v>
      </c>
      <c r="P6682">
        <f>_xlfn.XLOOKUP(D:D,CPI_Index!E:E,CPI_Index!B:B)</f>
        <v>237</v>
      </c>
      <c r="Q6682" s="11">
        <f>M6682*(CPI_Index!$B$112/Movies!P6682)</f>
        <v>137858392.14641351</v>
      </c>
    </row>
    <row r="6683" spans="1:17" hidden="1" x14ac:dyDescent="0.25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 s="3">
        <v>35000000</v>
      </c>
      <c r="M6683" s="3">
        <v>173567581</v>
      </c>
      <c r="N6683" t="s">
        <v>118</v>
      </c>
      <c r="O6683">
        <v>133</v>
      </c>
      <c r="P6683">
        <f>_xlfn.XLOOKUP(D:D,CPI_Index!E:E,CPI_Index!B:B)</f>
        <v>237</v>
      </c>
      <c r="Q6683" s="11">
        <f>M6683*(CPI_Index!$B$112/Movies!P6683)</f>
        <v>223147856.24767932</v>
      </c>
    </row>
    <row r="6684" spans="1:17" hidden="1" x14ac:dyDescent="0.25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 s="3">
        <v>25000000</v>
      </c>
      <c r="M6684" s="3">
        <v>65663276</v>
      </c>
      <c r="N6684" t="s">
        <v>9988</v>
      </c>
      <c r="O6684">
        <v>112</v>
      </c>
      <c r="P6684">
        <f>_xlfn.XLOOKUP(D:D,CPI_Index!E:E,CPI_Index!B:B)</f>
        <v>237</v>
      </c>
      <c r="Q6684" s="11">
        <f>M6684*(CPI_Index!$B$112/Movies!P6684)</f>
        <v>84420253.99662447</v>
      </c>
    </row>
    <row r="6685" spans="1:17" hidden="1" x14ac:dyDescent="0.25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 s="3">
        <v>53000000</v>
      </c>
      <c r="M6685" s="3">
        <v>99775678</v>
      </c>
      <c r="N6685" t="s">
        <v>19022</v>
      </c>
      <c r="O6685">
        <v>123</v>
      </c>
      <c r="P6685">
        <f>_xlfn.XLOOKUP(D:D,CPI_Index!E:E,CPI_Index!B:B)</f>
        <v>237</v>
      </c>
      <c r="Q6685" s="11">
        <f>M6685*(CPI_Index!$B$112/Movies!P6685)</f>
        <v>128277000.36540085</v>
      </c>
    </row>
    <row r="6686" spans="1:17" hidden="1" x14ac:dyDescent="0.25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 s="3">
        <v>50100000</v>
      </c>
      <c r="M6686" s="3">
        <v>158762963</v>
      </c>
      <c r="N6686" t="s">
        <v>18858</v>
      </c>
      <c r="O6686">
        <v>105</v>
      </c>
      <c r="P6686">
        <f>_xlfn.XLOOKUP(D:D,CPI_Index!E:E,CPI_Index!B:B)</f>
        <v>237</v>
      </c>
      <c r="Q6686" s="11">
        <f>M6686*(CPI_Index!$B$112/Movies!P6686)</f>
        <v>204114239.77257386</v>
      </c>
    </row>
    <row r="6687" spans="1:17" hidden="1" x14ac:dyDescent="0.25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 s="3">
        <v>135000000</v>
      </c>
      <c r="M6687" s="3">
        <v>386041607</v>
      </c>
      <c r="N6687" t="s">
        <v>10173</v>
      </c>
      <c r="O6687">
        <v>94</v>
      </c>
      <c r="P6687">
        <f>_xlfn.XLOOKUP(D:D,CPI_Index!E:E,CPI_Index!B:B)</f>
        <v>237</v>
      </c>
      <c r="Q6687" s="11">
        <f>M6687*(CPI_Index!$B$112/Movies!P6687)</f>
        <v>496315939.46371311</v>
      </c>
    </row>
    <row r="6688" spans="1:17" hidden="1" x14ac:dyDescent="0.25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 s="3">
        <v>176000000</v>
      </c>
      <c r="M6688" s="3">
        <v>183887723</v>
      </c>
      <c r="N6688" t="s">
        <v>23</v>
      </c>
      <c r="O6688">
        <v>127</v>
      </c>
      <c r="P6688">
        <f>_xlfn.XLOOKUP(D:D,CPI_Index!E:E,CPI_Index!B:B)</f>
        <v>237</v>
      </c>
      <c r="Q6688" s="11">
        <f>M6688*(CPI_Index!$B$112/Movies!P6688)</f>
        <v>236415988.17763713</v>
      </c>
    </row>
    <row r="6689" spans="1:17" hidden="1" x14ac:dyDescent="0.25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 s="3">
        <v>13000000</v>
      </c>
      <c r="M6689" s="3">
        <v>1767963</v>
      </c>
      <c r="N6689" t="s">
        <v>19366</v>
      </c>
      <c r="O6689">
        <v>123</v>
      </c>
      <c r="P6689">
        <f>_xlfn.XLOOKUP(D:D,CPI_Index!E:E,CPI_Index!B:B)</f>
        <v>237</v>
      </c>
      <c r="Q6689" s="11">
        <f>M6689*(CPI_Index!$B$112/Movies!P6689)</f>
        <v>2272988.7177215191</v>
      </c>
    </row>
    <row r="6690" spans="1:17" hidden="1" x14ac:dyDescent="0.25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 s="3">
        <v>74000000</v>
      </c>
      <c r="M6690" s="3">
        <v>1159444662</v>
      </c>
      <c r="N6690" t="s">
        <v>19371</v>
      </c>
      <c r="O6690">
        <v>91</v>
      </c>
      <c r="P6690">
        <f>_xlfn.XLOOKUP(D:D,CPI_Index!E:E,CPI_Index!B:B)</f>
        <v>237</v>
      </c>
      <c r="Q6690" s="11">
        <f>M6690*(CPI_Index!$B$112/Movies!P6690)</f>
        <v>1490644677.2632911</v>
      </c>
    </row>
    <row r="6691" spans="1:17" hidden="1" x14ac:dyDescent="0.25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 s="3">
        <v>29000000</v>
      </c>
      <c r="M6691" s="3">
        <v>287144079</v>
      </c>
      <c r="N6691" t="s">
        <v>17645</v>
      </c>
      <c r="O6691">
        <v>115</v>
      </c>
      <c r="P6691">
        <f>_xlfn.XLOOKUP(D:D,CPI_Index!E:E,CPI_Index!B:B)</f>
        <v>237</v>
      </c>
      <c r="Q6691" s="11">
        <f>M6691*(CPI_Index!$B$112/Movies!P6691)</f>
        <v>369167936.1658228</v>
      </c>
    </row>
    <row r="6692" spans="1:17" hidden="1" x14ac:dyDescent="0.25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 s="3">
        <v>110000000</v>
      </c>
      <c r="M6692" s="3">
        <v>473990832</v>
      </c>
      <c r="N6692" t="s">
        <v>2026</v>
      </c>
      <c r="O6692">
        <v>114</v>
      </c>
      <c r="P6692">
        <f>_xlfn.XLOOKUP(D:D,CPI_Index!E:E,CPI_Index!B:B)</f>
        <v>237</v>
      </c>
      <c r="Q6692" s="11">
        <f>M6692*(CPI_Index!$B$112/Movies!P6692)</f>
        <v>609388213.12405062</v>
      </c>
    </row>
    <row r="6693" spans="1:17" hidden="1" x14ac:dyDescent="0.25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 s="3">
        <v>35000000</v>
      </c>
      <c r="M6693" s="3">
        <v>140795793</v>
      </c>
      <c r="N6693" t="s">
        <v>61</v>
      </c>
      <c r="O6693">
        <v>125</v>
      </c>
      <c r="P6693">
        <f>_xlfn.XLOOKUP(D:D,CPI_Index!E:E,CPI_Index!B:B)</f>
        <v>237</v>
      </c>
      <c r="Q6693" s="11">
        <f>M6693*(CPI_Index!$B$112/Movies!P6693)</f>
        <v>181014675.64177215</v>
      </c>
    </row>
    <row r="6694" spans="1:17" hidden="1" x14ac:dyDescent="0.25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 s="3">
        <v>190000000</v>
      </c>
      <c r="M6694" s="3">
        <v>209035668</v>
      </c>
      <c r="N6694" t="s">
        <v>1724</v>
      </c>
      <c r="O6694">
        <v>130</v>
      </c>
      <c r="P6694">
        <f>_xlfn.XLOOKUP(D:D,CPI_Index!E:E,CPI_Index!B:B)</f>
        <v>237</v>
      </c>
      <c r="Q6694" s="11">
        <f>M6694*(CPI_Index!$B$112/Movies!P6694)</f>
        <v>268747544.47088611</v>
      </c>
    </row>
    <row r="6695" spans="1:17" hidden="1" x14ac:dyDescent="0.25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 s="3">
        <v>40000000</v>
      </c>
      <c r="M6695" s="3">
        <v>165478348</v>
      </c>
      <c r="N6695" t="s">
        <v>9686</v>
      </c>
      <c r="O6695">
        <v>142</v>
      </c>
      <c r="P6695">
        <f>_xlfn.XLOOKUP(D:D,CPI_Index!E:E,CPI_Index!B:B)</f>
        <v>237</v>
      </c>
      <c r="Q6695" s="11">
        <f>M6695*(CPI_Index!$B$112/Movies!P6695)</f>
        <v>212747901.41603377</v>
      </c>
    </row>
    <row r="6696" spans="1:17" hidden="1" x14ac:dyDescent="0.25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 s="3">
        <v>15000000</v>
      </c>
      <c r="M6696" s="3">
        <v>64191523</v>
      </c>
      <c r="N6696" t="s">
        <v>2774</v>
      </c>
      <c r="O6696">
        <v>119</v>
      </c>
      <c r="P6696">
        <f>_xlfn.XLOOKUP(D:D,CPI_Index!E:E,CPI_Index!B:B)</f>
        <v>237</v>
      </c>
      <c r="Q6696" s="11">
        <f>M6696*(CPI_Index!$B$112/Movies!P6696)</f>
        <v>82528088.852742612</v>
      </c>
    </row>
    <row r="6697" spans="1:17" hidden="1" x14ac:dyDescent="0.25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 s="3">
        <v>110000000</v>
      </c>
      <c r="M6697" s="3">
        <v>297002527</v>
      </c>
      <c r="N6697" t="s">
        <v>10082</v>
      </c>
      <c r="O6697">
        <v>119</v>
      </c>
      <c r="P6697">
        <f>_xlfn.XLOOKUP(D:D,CPI_Index!E:E,CPI_Index!B:B)</f>
        <v>237</v>
      </c>
      <c r="Q6697" s="11">
        <f>M6697*(CPI_Index!$B$112/Movies!P6697)</f>
        <v>381842489.35400844</v>
      </c>
    </row>
    <row r="6698" spans="1:17" hidden="1" x14ac:dyDescent="0.25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 s="3">
        <v>28000000</v>
      </c>
      <c r="M6698" s="3">
        <v>201634991</v>
      </c>
      <c r="N6698" t="s">
        <v>61</v>
      </c>
      <c r="O6698">
        <v>147</v>
      </c>
      <c r="P6698">
        <f>_xlfn.XLOOKUP(D:D,CPI_Index!E:E,CPI_Index!B:B)</f>
        <v>237</v>
      </c>
      <c r="Q6698" s="11">
        <f>M6698*(CPI_Index!$B$112/Movies!P6698)</f>
        <v>259232834.42067513</v>
      </c>
    </row>
    <row r="6699" spans="1:17" hidden="1" x14ac:dyDescent="0.25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 s="3">
        <v>11800000</v>
      </c>
      <c r="M6699" s="3">
        <v>40272135</v>
      </c>
      <c r="N6699" t="s">
        <v>13868</v>
      </c>
      <c r="O6699">
        <v>118</v>
      </c>
      <c r="P6699">
        <f>_xlfn.XLOOKUP(D:D,CPI_Index!E:E,CPI_Index!B:B)</f>
        <v>237</v>
      </c>
      <c r="Q6699" s="11">
        <f>M6699*(CPI_Index!$B$112/Movies!P6699)</f>
        <v>51776031.791139245</v>
      </c>
    </row>
    <row r="6700" spans="1:17" hidden="1" x14ac:dyDescent="0.25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 s="3">
        <v>16200000</v>
      </c>
      <c r="M6700" s="3">
        <v>54418872</v>
      </c>
      <c r="N6700" t="s">
        <v>14968</v>
      </c>
      <c r="O6700">
        <v>103</v>
      </c>
      <c r="P6700">
        <f>_xlfn.XLOOKUP(D:D,CPI_Index!E:E,CPI_Index!B:B)</f>
        <v>237</v>
      </c>
      <c r="Q6700" s="11">
        <f>M6700*(CPI_Index!$B$112/Movies!P6700)</f>
        <v>69963840.921518996</v>
      </c>
    </row>
    <row r="6701" spans="1:17" hidden="1" x14ac:dyDescent="0.25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 s="3">
        <v>4000000</v>
      </c>
      <c r="M6701" s="3">
        <v>52425855</v>
      </c>
      <c r="N6701" t="s">
        <v>61</v>
      </c>
      <c r="O6701">
        <v>91</v>
      </c>
      <c r="P6701">
        <f>_xlfn.XLOOKUP(D:D,CPI_Index!E:E,CPI_Index!B:B)</f>
        <v>237</v>
      </c>
      <c r="Q6701" s="11">
        <f>M6701*(CPI_Index!$B$112/Movies!P6701)</f>
        <v>67401510.62658228</v>
      </c>
    </row>
    <row r="6702" spans="1:17" hidden="1" x14ac:dyDescent="0.25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 s="3">
        <v>30000000</v>
      </c>
      <c r="M6702" s="3">
        <v>91970827</v>
      </c>
      <c r="N6702" t="s">
        <v>19397</v>
      </c>
      <c r="O6702">
        <v>124</v>
      </c>
      <c r="P6702">
        <f>_xlfn.XLOOKUP(D:D,CPI_Index!E:E,CPI_Index!B:B)</f>
        <v>237</v>
      </c>
      <c r="Q6702" s="11">
        <f>M6702*(CPI_Index!$B$112/Movies!P6702)</f>
        <v>118242662.39198312</v>
      </c>
    </row>
    <row r="6703" spans="1:17" hidden="1" x14ac:dyDescent="0.25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 s="3">
        <v>25003426</v>
      </c>
      <c r="N6703" t="s">
        <v>17226</v>
      </c>
      <c r="O6703">
        <v>119</v>
      </c>
      <c r="P6703">
        <f>_xlfn.XLOOKUP(D:D,CPI_Index!E:E,CPI_Index!B:B)</f>
        <v>237</v>
      </c>
      <c r="Q6703" s="11">
        <f>M6703*(CPI_Index!$B$112/Movies!P6703)</f>
        <v>32145754.861603376</v>
      </c>
    </row>
    <row r="6704" spans="1:17" hidden="1" x14ac:dyDescent="0.25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 s="3">
        <v>61000000</v>
      </c>
      <c r="M6704" s="3">
        <v>312296056</v>
      </c>
      <c r="N6704" t="s">
        <v>19403</v>
      </c>
      <c r="O6704">
        <v>131</v>
      </c>
      <c r="P6704">
        <f>_xlfn.XLOOKUP(D:D,CPI_Index!E:E,CPI_Index!B:B)</f>
        <v>237</v>
      </c>
      <c r="Q6704" s="11">
        <f>M6704*(CPI_Index!$B$112/Movies!P6704)</f>
        <v>401504676.21603376</v>
      </c>
    </row>
    <row r="6705" spans="1:17" hidden="1" x14ac:dyDescent="0.25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 s="3">
        <v>34930177</v>
      </c>
      <c r="N6705" t="s">
        <v>19407</v>
      </c>
      <c r="O6705">
        <v>108</v>
      </c>
      <c r="P6705">
        <f>_xlfn.XLOOKUP(D:D,CPI_Index!E:E,CPI_Index!B:B)</f>
        <v>237</v>
      </c>
      <c r="Q6705" s="11">
        <f>M6705*(CPI_Index!$B$112/Movies!P6705)</f>
        <v>44908122.07552743</v>
      </c>
    </row>
    <row r="6706" spans="1:17" hidden="1" x14ac:dyDescent="0.25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 s="3">
        <v>90000000</v>
      </c>
      <c r="M6706" s="3">
        <v>146936910</v>
      </c>
      <c r="N6706" t="s">
        <v>10082</v>
      </c>
      <c r="O6706">
        <v>106</v>
      </c>
      <c r="P6706">
        <f>_xlfn.XLOOKUP(D:D,CPI_Index!E:E,CPI_Index!B:B)</f>
        <v>237</v>
      </c>
      <c r="Q6706" s="11">
        <f>M6706*(CPI_Index!$B$112/Movies!P6706)</f>
        <v>188910027.32911393</v>
      </c>
    </row>
    <row r="6707" spans="1:17" hidden="1" x14ac:dyDescent="0.25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 s="3">
        <v>5000000</v>
      </c>
      <c r="M6707" s="3">
        <v>3769214</v>
      </c>
      <c r="N6707" t="s">
        <v>19252</v>
      </c>
      <c r="O6707">
        <v>95</v>
      </c>
      <c r="P6707">
        <f>_xlfn.XLOOKUP(D:D,CPI_Index!E:E,CPI_Index!B:B)</f>
        <v>237</v>
      </c>
      <c r="Q6707" s="11">
        <f>M6707*(CPI_Index!$B$112/Movies!P6707)</f>
        <v>4845905.0877637137</v>
      </c>
    </row>
    <row r="6708" spans="1:17" hidden="1" x14ac:dyDescent="0.25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 s="3">
        <v>20000000</v>
      </c>
      <c r="M6708" s="3">
        <v>36606743</v>
      </c>
      <c r="N6708" t="s">
        <v>9137</v>
      </c>
      <c r="O6708">
        <v>101</v>
      </c>
      <c r="P6708">
        <f>_xlfn.XLOOKUP(D:D,CPI_Index!E:E,CPI_Index!B:B)</f>
        <v>237</v>
      </c>
      <c r="Q6708" s="11">
        <f>M6708*(CPI_Index!$B$112/Movies!P6708)</f>
        <v>47063605.873839661</v>
      </c>
    </row>
    <row r="6709" spans="1:17" hidden="1" x14ac:dyDescent="0.25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 s="3">
        <v>200000000</v>
      </c>
      <c r="M6709" s="3">
        <v>332207671</v>
      </c>
      <c r="N6709" t="s">
        <v>10118</v>
      </c>
      <c r="O6709">
        <v>93</v>
      </c>
      <c r="P6709">
        <f>_xlfn.XLOOKUP(D:D,CPI_Index!E:E,CPI_Index!B:B)</f>
        <v>237</v>
      </c>
      <c r="Q6709" s="11">
        <f>M6709*(CPI_Index!$B$112/Movies!P6709)</f>
        <v>427104123.85527426</v>
      </c>
    </row>
    <row r="6710" spans="1:17" hidden="1" x14ac:dyDescent="0.25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 s="3">
        <v>30229977</v>
      </c>
      <c r="N6710" t="s">
        <v>9439</v>
      </c>
      <c r="O6710">
        <v>119</v>
      </c>
      <c r="P6710">
        <f>_xlfn.XLOOKUP(D:D,CPI_Index!E:E,CPI_Index!B:B)</f>
        <v>237</v>
      </c>
      <c r="Q6710" s="11">
        <f>M6710*(CPI_Index!$B$112/Movies!P6710)</f>
        <v>38865291.105063289</v>
      </c>
    </row>
    <row r="6711" spans="1:17" hidden="1" x14ac:dyDescent="0.25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 s="3">
        <v>354835</v>
      </c>
      <c r="N6711" t="s">
        <v>19422</v>
      </c>
      <c r="O6711">
        <v>100</v>
      </c>
      <c r="P6711">
        <f>_xlfn.XLOOKUP(D:D,CPI_Index!E:E,CPI_Index!B:B)</f>
        <v>237</v>
      </c>
      <c r="Q6711" s="11">
        <f>M6711*(CPI_Index!$B$112/Movies!P6711)</f>
        <v>456195.04008438822</v>
      </c>
    </row>
    <row r="6712" spans="1:17" hidden="1" x14ac:dyDescent="0.25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 s="3">
        <v>5000000</v>
      </c>
      <c r="M6712" s="3">
        <v>58980521</v>
      </c>
      <c r="N6712" t="s">
        <v>19424</v>
      </c>
      <c r="O6712">
        <v>108</v>
      </c>
      <c r="P6712">
        <f>_xlfn.XLOOKUP(D:D,CPI_Index!E:E,CPI_Index!B:B)</f>
        <v>237</v>
      </c>
      <c r="Q6712" s="11">
        <f>M6712*(CPI_Index!$B$112/Movies!P6712)</f>
        <v>75828543.243459925</v>
      </c>
    </row>
    <row r="6713" spans="1:17" hidden="1" x14ac:dyDescent="0.25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 s="3">
        <v>105000000</v>
      </c>
      <c r="M6713" s="3">
        <v>133718711</v>
      </c>
      <c r="N6713" t="s">
        <v>11128</v>
      </c>
      <c r="O6713">
        <v>114</v>
      </c>
      <c r="P6713">
        <f>_xlfn.XLOOKUP(D:D,CPI_Index!E:E,CPI_Index!B:B)</f>
        <v>237</v>
      </c>
      <c r="Q6713" s="11">
        <f>M6713*(CPI_Index!$B$112/Movies!P6713)</f>
        <v>171915996.80042195</v>
      </c>
    </row>
    <row r="6714" spans="1:17" hidden="1" x14ac:dyDescent="0.25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 s="3">
        <v>40000000</v>
      </c>
      <c r="M6714" s="3">
        <v>111711453</v>
      </c>
      <c r="N6714" t="s">
        <v>18040</v>
      </c>
      <c r="O6714">
        <v>100</v>
      </c>
      <c r="P6714">
        <f>_xlfn.XLOOKUP(D:D,CPI_Index!E:E,CPI_Index!B:B)</f>
        <v>237</v>
      </c>
      <c r="Q6714" s="11">
        <f>M6714*(CPI_Index!$B$112/Movies!P6714)</f>
        <v>143622277.3379747</v>
      </c>
    </row>
    <row r="6715" spans="1:17" hidden="1" x14ac:dyDescent="0.25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 s="3">
        <v>35000000</v>
      </c>
      <c r="M6715" s="3">
        <v>82347656</v>
      </c>
      <c r="N6715" t="s">
        <v>180</v>
      </c>
      <c r="O6715">
        <v>96</v>
      </c>
      <c r="P6715">
        <f>_xlfn.XLOOKUP(D:D,CPI_Index!E:E,CPI_Index!B:B)</f>
        <v>237</v>
      </c>
      <c r="Q6715" s="11">
        <f>M6715*(CPI_Index!$B$112/Movies!P6715)</f>
        <v>105870594.02194093</v>
      </c>
    </row>
    <row r="6716" spans="1:17" hidden="1" x14ac:dyDescent="0.25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 s="3">
        <v>30000000</v>
      </c>
      <c r="M6716" s="3">
        <v>49263404</v>
      </c>
      <c r="N6716" t="s">
        <v>23</v>
      </c>
      <c r="O6716">
        <v>104</v>
      </c>
      <c r="P6716">
        <f>_xlfn.XLOOKUP(D:D,CPI_Index!E:E,CPI_Index!B:B)</f>
        <v>237</v>
      </c>
      <c r="Q6716" s="11">
        <f>M6716*(CPI_Index!$B$112/Movies!P6716)</f>
        <v>63335692.821940929</v>
      </c>
    </row>
    <row r="6717" spans="1:17" hidden="1" x14ac:dyDescent="0.25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 s="3">
        <v>30000000</v>
      </c>
      <c r="M6717" s="3">
        <v>34441873</v>
      </c>
      <c r="N6717" t="s">
        <v>61</v>
      </c>
      <c r="O6717">
        <v>122</v>
      </c>
      <c r="P6717">
        <f>_xlfn.XLOOKUP(D:D,CPI_Index!E:E,CPI_Index!B:B)</f>
        <v>237</v>
      </c>
      <c r="Q6717" s="11">
        <f>M6717*(CPI_Index!$B$112/Movies!P6717)</f>
        <v>44280332.080590717</v>
      </c>
    </row>
    <row r="6718" spans="1:17" hidden="1" x14ac:dyDescent="0.25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 s="3">
        <v>15000000</v>
      </c>
      <c r="M6718" s="3">
        <v>16137046</v>
      </c>
      <c r="N6718" t="s">
        <v>44</v>
      </c>
      <c r="O6718">
        <v>93</v>
      </c>
      <c r="P6718">
        <f>_xlfn.XLOOKUP(D:D,CPI_Index!E:E,CPI_Index!B:B)</f>
        <v>237</v>
      </c>
      <c r="Q6718" s="11">
        <f>M6718*(CPI_Index!$B$112/Movies!P6718)</f>
        <v>20746657.874261603</v>
      </c>
    </row>
    <row r="6719" spans="1:17" hidden="1" x14ac:dyDescent="0.25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 s="3">
        <v>2000000</v>
      </c>
      <c r="M6719" s="3">
        <v>16810562</v>
      </c>
      <c r="N6719" t="s">
        <v>13859</v>
      </c>
      <c r="O6719">
        <v>96</v>
      </c>
      <c r="P6719">
        <f>_xlfn.XLOOKUP(D:D,CPI_Index!E:E,CPI_Index!B:B)</f>
        <v>237</v>
      </c>
      <c r="Q6719" s="11">
        <f>M6719*(CPI_Index!$B$112/Movies!P6719)</f>
        <v>21612566.419409283</v>
      </c>
    </row>
    <row r="6720" spans="1:17" hidden="1" x14ac:dyDescent="0.25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 s="3">
        <v>60000000</v>
      </c>
      <c r="M6720" s="3">
        <v>101134059</v>
      </c>
      <c r="N6720" t="s">
        <v>9109</v>
      </c>
      <c r="O6720">
        <v>124</v>
      </c>
      <c r="P6720">
        <f>_xlfn.XLOOKUP(D:D,CPI_Index!E:E,CPI_Index!B:B)</f>
        <v>237</v>
      </c>
      <c r="Q6720" s="11">
        <f>M6720*(CPI_Index!$B$112/Movies!P6720)</f>
        <v>130023408.34303798</v>
      </c>
    </row>
    <row r="6721" spans="1:17" hidden="1" x14ac:dyDescent="0.25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 s="3">
        <v>25000000</v>
      </c>
      <c r="M6721" s="3">
        <v>29674699</v>
      </c>
      <c r="N6721" t="s">
        <v>15855</v>
      </c>
      <c r="O6721">
        <v>95</v>
      </c>
      <c r="P6721">
        <f>_xlfn.XLOOKUP(D:D,CPI_Index!E:E,CPI_Index!B:B)</f>
        <v>237</v>
      </c>
      <c r="Q6721" s="11">
        <f>M6721*(CPI_Index!$B$112/Movies!P6721)</f>
        <v>38151395.718565404</v>
      </c>
    </row>
    <row r="6722" spans="1:17" hidden="1" x14ac:dyDescent="0.25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 s="3">
        <v>11000000</v>
      </c>
      <c r="M6722" s="3">
        <v>62402155</v>
      </c>
      <c r="N6722" t="s">
        <v>19155</v>
      </c>
      <c r="O6722">
        <v>117</v>
      </c>
      <c r="P6722">
        <f>_xlfn.XLOOKUP(D:D,CPI_Index!E:E,CPI_Index!B:B)</f>
        <v>237</v>
      </c>
      <c r="Q6722" s="11">
        <f>M6722*(CPI_Index!$B$112/Movies!P6722)</f>
        <v>80227580.710970461</v>
      </c>
    </row>
    <row r="6723" spans="1:17" hidden="1" x14ac:dyDescent="0.25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 s="3">
        <v>23459358</v>
      </c>
      <c r="N6723" t="s">
        <v>17456</v>
      </c>
      <c r="O6723">
        <v>124</v>
      </c>
      <c r="P6723">
        <f>_xlfn.XLOOKUP(D:D,CPI_Index!E:E,CPI_Index!B:B)</f>
        <v>237</v>
      </c>
      <c r="Q6723" s="11">
        <f>M6723*(CPI_Index!$B$112/Movies!P6723)</f>
        <v>30160617.648101266</v>
      </c>
    </row>
    <row r="6724" spans="1:17" hidden="1" x14ac:dyDescent="0.25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 s="3">
        <v>26000000</v>
      </c>
      <c r="M6724" s="3">
        <v>31807156</v>
      </c>
      <c r="N6724" t="s">
        <v>12695</v>
      </c>
      <c r="O6724">
        <v>117</v>
      </c>
      <c r="P6724">
        <f>_xlfn.XLOOKUP(D:D,CPI_Index!E:E,CPI_Index!B:B)</f>
        <v>237</v>
      </c>
      <c r="Q6724" s="11">
        <f>M6724*(CPI_Index!$B$112/Movies!P6724)</f>
        <v>40892997.60843882</v>
      </c>
    </row>
    <row r="6725" spans="1:17" hidden="1" x14ac:dyDescent="0.25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 s="3">
        <v>68000000</v>
      </c>
      <c r="M6725" s="3">
        <v>215863606</v>
      </c>
      <c r="N6725" t="s">
        <v>61</v>
      </c>
      <c r="O6725">
        <v>115</v>
      </c>
      <c r="P6725">
        <f>_xlfn.XLOOKUP(D:D,CPI_Index!E:E,CPI_Index!B:B)</f>
        <v>237</v>
      </c>
      <c r="Q6725" s="11">
        <f>M6725*(CPI_Index!$B$112/Movies!P6725)</f>
        <v>277525910.32995784</v>
      </c>
    </row>
    <row r="6726" spans="1:17" hidden="1" x14ac:dyDescent="0.25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 s="3">
        <v>150000000</v>
      </c>
      <c r="M6726" s="3">
        <v>128388320</v>
      </c>
      <c r="N6726" t="s">
        <v>23</v>
      </c>
      <c r="O6726">
        <v>111</v>
      </c>
      <c r="P6726">
        <f>_xlfn.XLOOKUP(D:D,CPI_Index!E:E,CPI_Index!B:B)</f>
        <v>237</v>
      </c>
      <c r="Q6726" s="11">
        <f>M6726*(CPI_Index!$B$112/Movies!P6726)</f>
        <v>165062958.24472573</v>
      </c>
    </row>
    <row r="6727" spans="1:17" hidden="1" x14ac:dyDescent="0.25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 s="3">
        <v>88000000</v>
      </c>
      <c r="M6727" s="3">
        <v>244874809</v>
      </c>
      <c r="N6727" t="s">
        <v>31</v>
      </c>
      <c r="O6727">
        <v>105</v>
      </c>
      <c r="P6727">
        <f>_xlfn.XLOOKUP(D:D,CPI_Index!E:E,CPI_Index!B:B)</f>
        <v>237</v>
      </c>
      <c r="Q6727" s="11">
        <f>M6727*(CPI_Index!$B$112/Movies!P6727)</f>
        <v>314824279.75654012</v>
      </c>
    </row>
    <row r="6728" spans="1:17" hidden="1" x14ac:dyDescent="0.25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 s="3">
        <v>10000000</v>
      </c>
      <c r="M6728" s="3">
        <v>4366460</v>
      </c>
      <c r="N6728" t="s">
        <v>19455</v>
      </c>
      <c r="O6728">
        <v>101</v>
      </c>
      <c r="P6728">
        <f>_xlfn.XLOOKUP(D:D,CPI_Index!E:E,CPI_Index!B:B)</f>
        <v>237</v>
      </c>
      <c r="Q6728" s="11">
        <f>M6728*(CPI_Index!$B$112/Movies!P6728)</f>
        <v>5613756.801687764</v>
      </c>
    </row>
    <row r="6729" spans="1:17" hidden="1" x14ac:dyDescent="0.25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 s="3">
        <v>15000000</v>
      </c>
      <c r="M6729" s="3">
        <v>16322067</v>
      </c>
      <c r="N6729" t="s">
        <v>18675</v>
      </c>
      <c r="O6729">
        <v>113</v>
      </c>
      <c r="P6729">
        <f>_xlfn.XLOOKUP(D:D,CPI_Index!E:E,CPI_Index!B:B)</f>
        <v>237</v>
      </c>
      <c r="Q6729" s="11">
        <f>M6729*(CPI_Index!$B$112/Movies!P6729)</f>
        <v>20984530.864556964</v>
      </c>
    </row>
    <row r="6730" spans="1:17" hidden="1" x14ac:dyDescent="0.25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 s="3">
        <v>50000000</v>
      </c>
      <c r="M6730" s="3">
        <v>242786137</v>
      </c>
      <c r="N6730" t="s">
        <v>44</v>
      </c>
      <c r="O6730">
        <v>96</v>
      </c>
      <c r="P6730">
        <f>_xlfn.XLOOKUP(D:D,CPI_Index!E:E,CPI_Index!B:B)</f>
        <v>237</v>
      </c>
      <c r="Q6730" s="11">
        <f>M6730*(CPI_Index!$B$112/Movies!P6730)</f>
        <v>312138970.22742617</v>
      </c>
    </row>
    <row r="6731" spans="1:17" hidden="1" x14ac:dyDescent="0.25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 s="3">
        <v>50000000</v>
      </c>
      <c r="M6731" s="3">
        <v>71561644</v>
      </c>
      <c r="N6731" t="s">
        <v>23</v>
      </c>
      <c r="O6731">
        <v>114</v>
      </c>
      <c r="P6731">
        <f>_xlfn.XLOOKUP(D:D,CPI_Index!E:E,CPI_Index!B:B)</f>
        <v>237</v>
      </c>
      <c r="Q6731" s="11">
        <f>M6731*(CPI_Index!$B$112/Movies!P6731)</f>
        <v>92003514.459071726</v>
      </c>
    </row>
    <row r="6732" spans="1:17" hidden="1" x14ac:dyDescent="0.25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 s="3">
        <v>8000000</v>
      </c>
      <c r="M6732" s="3">
        <v>607595</v>
      </c>
      <c r="N6732" t="s">
        <v>19463</v>
      </c>
      <c r="O6732">
        <v>95</v>
      </c>
      <c r="P6732">
        <f>_xlfn.XLOOKUP(D:D,CPI_Index!E:E,CPI_Index!B:B)</f>
        <v>237</v>
      </c>
      <c r="Q6732" s="11">
        <f>M6732*(CPI_Index!$B$112/Movies!P6732)</f>
        <v>781156.94725738396</v>
      </c>
    </row>
    <row r="6733" spans="1:17" hidden="1" x14ac:dyDescent="0.25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 s="3">
        <v>14800000</v>
      </c>
      <c r="M6733" s="3">
        <v>117813057</v>
      </c>
      <c r="N6733" t="s">
        <v>23</v>
      </c>
      <c r="O6733">
        <v>115</v>
      </c>
      <c r="P6733">
        <f>_xlfn.XLOOKUP(D:D,CPI_Index!E:E,CPI_Index!B:B)</f>
        <v>237</v>
      </c>
      <c r="Q6733" s="11">
        <f>M6733*(CPI_Index!$B$112/Movies!P6733)</f>
        <v>151466828.97848102</v>
      </c>
    </row>
    <row r="6734" spans="1:17" hidden="1" x14ac:dyDescent="0.25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 s="3">
        <v>8500000</v>
      </c>
      <c r="M6734" s="3">
        <v>43709744</v>
      </c>
      <c r="N6734" t="s">
        <v>16785</v>
      </c>
      <c r="O6734">
        <v>101</v>
      </c>
      <c r="P6734">
        <f>_xlfn.XLOOKUP(D:D,CPI_Index!E:E,CPI_Index!B:B)</f>
        <v>237</v>
      </c>
      <c r="Q6734" s="11">
        <f>M6734*(CPI_Index!$B$112/Movies!P6734)</f>
        <v>56195607.5814346</v>
      </c>
    </row>
    <row r="6735" spans="1:17" hidden="1" x14ac:dyDescent="0.25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 s="3">
        <v>15000000</v>
      </c>
      <c r="M6735" s="3">
        <v>11430025</v>
      </c>
      <c r="N6735" t="s">
        <v>19474</v>
      </c>
      <c r="O6735">
        <v>124</v>
      </c>
      <c r="P6735">
        <f>_xlfn.XLOOKUP(D:D,CPI_Index!E:E,CPI_Index!B:B)</f>
        <v>237</v>
      </c>
      <c r="Q6735" s="11">
        <f>M6735*(CPI_Index!$B$112/Movies!P6735)</f>
        <v>14695057.457805907</v>
      </c>
    </row>
    <row r="6736" spans="1:17" hidden="1" x14ac:dyDescent="0.25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 s="3">
        <v>80000000</v>
      </c>
      <c r="M6736" s="3">
        <v>474800000</v>
      </c>
      <c r="N6736" t="s">
        <v>31</v>
      </c>
      <c r="O6736">
        <v>89</v>
      </c>
      <c r="P6736">
        <f>_xlfn.XLOOKUP(D:D,CPI_Index!E:E,CPI_Index!B:B)</f>
        <v>237</v>
      </c>
      <c r="Q6736" s="11">
        <f>M6736*(CPI_Index!$B$112/Movies!P6736)</f>
        <v>610428523.20675111</v>
      </c>
    </row>
    <row r="6737" spans="1:17" hidden="1" x14ac:dyDescent="0.25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 s="3">
        <v>1026288</v>
      </c>
      <c r="N6737" t="s">
        <v>19479</v>
      </c>
      <c r="O6737">
        <v>118</v>
      </c>
      <c r="P6737">
        <f>_xlfn.XLOOKUP(D:D,CPI_Index!E:E,CPI_Index!B:B)</f>
        <v>237</v>
      </c>
      <c r="Q6737" s="11">
        <f>M6737*(CPI_Index!$B$112/Movies!P6737)</f>
        <v>1319451.2810126583</v>
      </c>
    </row>
    <row r="6738" spans="1:17" hidden="1" x14ac:dyDescent="0.25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 s="3">
        <v>663114</v>
      </c>
      <c r="N6738" t="s">
        <v>19484</v>
      </c>
      <c r="O6738">
        <v>122</v>
      </c>
      <c r="P6738">
        <f>_xlfn.XLOOKUP(D:D,CPI_Index!E:E,CPI_Index!B:B)</f>
        <v>237</v>
      </c>
      <c r="Q6738" s="11">
        <f>M6738*(CPI_Index!$B$112/Movies!P6738)</f>
        <v>852535.17215189873</v>
      </c>
    </row>
    <row r="6739" spans="1:17" hidden="1" x14ac:dyDescent="0.25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 s="3">
        <v>34000000</v>
      </c>
      <c r="M6739" s="3">
        <v>62944815</v>
      </c>
      <c r="N6739" t="s">
        <v>9109</v>
      </c>
      <c r="O6739">
        <v>123</v>
      </c>
      <c r="P6739">
        <f>_xlfn.XLOOKUP(D:D,CPI_Index!E:E,CPI_Index!B:B)</f>
        <v>237</v>
      </c>
      <c r="Q6739" s="11">
        <f>M6739*(CPI_Index!$B$112/Movies!P6739)</f>
        <v>80925253.715189874</v>
      </c>
    </row>
    <row r="6740" spans="1:17" hidden="1" x14ac:dyDescent="0.25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 s="3">
        <v>65000000</v>
      </c>
      <c r="M6740" s="3">
        <v>34227298</v>
      </c>
      <c r="N6740" t="s">
        <v>5183</v>
      </c>
      <c r="O6740">
        <v>110</v>
      </c>
      <c r="P6740">
        <f>_xlfn.XLOOKUP(D:D,CPI_Index!E:E,CPI_Index!B:B)</f>
        <v>237</v>
      </c>
      <c r="Q6740" s="11">
        <f>M6740*(CPI_Index!$B$112/Movies!P6740)</f>
        <v>44004462.871729963</v>
      </c>
    </row>
    <row r="6741" spans="1:17" hidden="1" x14ac:dyDescent="0.25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 s="3">
        <v>10000000</v>
      </c>
      <c r="M6741" s="3">
        <v>112983889</v>
      </c>
      <c r="N6741" t="s">
        <v>7361</v>
      </c>
      <c r="O6741">
        <v>97</v>
      </c>
      <c r="P6741">
        <f>_xlfn.XLOOKUP(D:D,CPI_Index!E:E,CPI_Index!B:B)</f>
        <v>237</v>
      </c>
      <c r="Q6741" s="11">
        <f>M6741*(CPI_Index!$B$112/Movies!P6741)</f>
        <v>145258189.78185654</v>
      </c>
    </row>
    <row r="6742" spans="1:17" hidden="1" x14ac:dyDescent="0.25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 s="3">
        <v>58000000</v>
      </c>
      <c r="M6742" s="3">
        <v>158261424</v>
      </c>
      <c r="N6742" t="s">
        <v>19490</v>
      </c>
      <c r="O6742">
        <v>103</v>
      </c>
      <c r="P6742">
        <f>_xlfn.XLOOKUP(D:D,CPI_Index!E:E,CPI_Index!B:B)</f>
        <v>237</v>
      </c>
      <c r="Q6742" s="11">
        <f>M6742*(CPI_Index!$B$112/Movies!P6742)</f>
        <v>203469434.14683545</v>
      </c>
    </row>
    <row r="6743" spans="1:17" hidden="1" x14ac:dyDescent="0.25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 s="3">
        <v>37000000</v>
      </c>
      <c r="M6743" s="3">
        <v>26250020</v>
      </c>
      <c r="N6743" t="s">
        <v>31</v>
      </c>
      <c r="O6743">
        <v>105</v>
      </c>
      <c r="P6743">
        <f>_xlfn.XLOOKUP(D:D,CPI_Index!E:E,CPI_Index!B:B)</f>
        <v>237</v>
      </c>
      <c r="Q6743" s="11">
        <f>M6743*(CPI_Index!$B$112/Movies!P6743)</f>
        <v>33748443.434599154</v>
      </c>
    </row>
    <row r="6744" spans="1:17" hidden="1" x14ac:dyDescent="0.25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 s="3">
        <v>18026148</v>
      </c>
      <c r="M6744" s="3">
        <v>24548038</v>
      </c>
      <c r="N6744" t="s">
        <v>19497</v>
      </c>
      <c r="O6744">
        <v>159</v>
      </c>
      <c r="P6744">
        <f>_xlfn.XLOOKUP(D:D,CPI_Index!E:E,CPI_Index!B:B)</f>
        <v>237</v>
      </c>
      <c r="Q6744" s="11">
        <f>M6744*(CPI_Index!$B$112/Movies!P6744)</f>
        <v>31560283.454008441</v>
      </c>
    </row>
    <row r="6745" spans="1:17" hidden="1" x14ac:dyDescent="0.25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 s="3">
        <v>7545758</v>
      </c>
      <c r="N6745" t="s">
        <v>19499</v>
      </c>
      <c r="O6745">
        <v>125</v>
      </c>
      <c r="P6745">
        <f>_xlfn.XLOOKUP(D:D,CPI_Index!E:E,CPI_Index!B:B)</f>
        <v>237</v>
      </c>
      <c r="Q6745" s="11">
        <f>M6745*(CPI_Index!$B$112/Movies!P6745)</f>
        <v>9701234.0194092821</v>
      </c>
    </row>
    <row r="6746" spans="1:17" hidden="1" x14ac:dyDescent="0.25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 s="3">
        <v>23000000</v>
      </c>
      <c r="M6746" s="3">
        <v>79799880</v>
      </c>
      <c r="N6746" t="s">
        <v>19236</v>
      </c>
      <c r="O6746">
        <v>101</v>
      </c>
      <c r="P6746">
        <f>_xlfn.XLOOKUP(D:D,CPI_Index!E:E,CPI_Index!B:B)</f>
        <v>237</v>
      </c>
      <c r="Q6746" s="11">
        <f>M6746*(CPI_Index!$B$112/Movies!P6746)</f>
        <v>102595035.59493671</v>
      </c>
    </row>
    <row r="6747" spans="1:17" hidden="1" x14ac:dyDescent="0.25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 s="3">
        <v>30000000</v>
      </c>
      <c r="M6747" s="3">
        <v>105011053</v>
      </c>
      <c r="N6747" t="s">
        <v>19503</v>
      </c>
      <c r="O6747">
        <v>118</v>
      </c>
      <c r="P6747">
        <f>_xlfn.XLOOKUP(D:D,CPI_Index!E:E,CPI_Index!B:B)</f>
        <v>237</v>
      </c>
      <c r="Q6747" s="11">
        <f>M6747*(CPI_Index!$B$112/Movies!P6747)</f>
        <v>135007881.21983123</v>
      </c>
    </row>
    <row r="6748" spans="1:17" hidden="1" x14ac:dyDescent="0.25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 s="3">
        <v>19500000</v>
      </c>
      <c r="M6748" s="3">
        <v>34854990</v>
      </c>
      <c r="N6748" t="s">
        <v>17870</v>
      </c>
      <c r="O6748">
        <v>111</v>
      </c>
      <c r="P6748">
        <f>_xlfn.XLOOKUP(D:D,CPI_Index!E:E,CPI_Index!B:B)</f>
        <v>237</v>
      </c>
      <c r="Q6748" s="11">
        <f>M6748*(CPI_Index!$B$112/Movies!P6748)</f>
        <v>44811457.607594937</v>
      </c>
    </row>
    <row r="6749" spans="1:17" hidden="1" x14ac:dyDescent="0.25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 s="3">
        <v>11000000</v>
      </c>
      <c r="M6749" s="3">
        <v>27391084</v>
      </c>
      <c r="N6749" t="s">
        <v>18361</v>
      </c>
      <c r="O6749">
        <v>95</v>
      </c>
      <c r="P6749">
        <f>_xlfn.XLOOKUP(D:D,CPI_Index!E:E,CPI_Index!B:B)</f>
        <v>237</v>
      </c>
      <c r="Q6749" s="11">
        <f>M6749*(CPI_Index!$B$112/Movies!P6749)</f>
        <v>35215456.94008439</v>
      </c>
    </row>
    <row r="6750" spans="1:17" hidden="1" x14ac:dyDescent="0.25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 s="3">
        <v>30000000</v>
      </c>
      <c r="M6750" s="3">
        <v>6738764</v>
      </c>
      <c r="N6750" t="s">
        <v>14702</v>
      </c>
      <c r="O6750">
        <v>92</v>
      </c>
      <c r="P6750">
        <f>_xlfn.XLOOKUP(D:D,CPI_Index!E:E,CPI_Index!B:B)</f>
        <v>237</v>
      </c>
      <c r="Q6750" s="11">
        <f>M6750*(CPI_Index!$B$112/Movies!P6750)</f>
        <v>8663718.9485232066</v>
      </c>
    </row>
    <row r="6751" spans="1:17" hidden="1" x14ac:dyDescent="0.25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 s="3">
        <v>12000000</v>
      </c>
      <c r="M6751" s="3">
        <v>85512300</v>
      </c>
      <c r="N6751" t="s">
        <v>9109</v>
      </c>
      <c r="O6751">
        <v>109</v>
      </c>
      <c r="P6751">
        <f>_xlfn.XLOOKUP(D:D,CPI_Index!E:E,CPI_Index!B:B)</f>
        <v>237</v>
      </c>
      <c r="Q6751" s="11">
        <f>M6751*(CPI_Index!$B$112/Movies!P6751)</f>
        <v>109939231.26582278</v>
      </c>
    </row>
    <row r="6752" spans="1:17" hidden="1" x14ac:dyDescent="0.25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 s="3">
        <v>6000000</v>
      </c>
      <c r="M6752" s="3">
        <v>41387687</v>
      </c>
      <c r="N6752" t="s">
        <v>6564</v>
      </c>
      <c r="O6752">
        <v>104</v>
      </c>
      <c r="P6752">
        <f>_xlfn.XLOOKUP(D:D,CPI_Index!E:E,CPI_Index!B:B)</f>
        <v>237</v>
      </c>
      <c r="Q6752" s="11">
        <f>M6752*(CPI_Index!$B$112/Movies!P6752)</f>
        <v>53210245.691561185</v>
      </c>
    </row>
    <row r="6753" spans="1:17" hidden="1" x14ac:dyDescent="0.25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 s="3">
        <v>74000000</v>
      </c>
      <c r="M6753" s="3">
        <v>325186032</v>
      </c>
      <c r="N6753" t="s">
        <v>19513</v>
      </c>
      <c r="O6753">
        <v>92</v>
      </c>
      <c r="P6753">
        <f>_xlfn.XLOOKUP(D:D,CPI_Index!E:E,CPI_Index!B:B)</f>
        <v>237</v>
      </c>
      <c r="Q6753" s="11">
        <f>M6753*(CPI_Index!$B$112/Movies!P6753)</f>
        <v>418076725.52911395</v>
      </c>
    </row>
    <row r="6754" spans="1:17" hidden="1" x14ac:dyDescent="0.25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 s="3">
        <v>50000000</v>
      </c>
      <c r="M6754" s="3">
        <v>12951093</v>
      </c>
      <c r="N6754" t="s">
        <v>10082</v>
      </c>
      <c r="O6754">
        <v>137</v>
      </c>
      <c r="P6754">
        <f>_xlfn.XLOOKUP(D:D,CPI_Index!E:E,CPI_Index!B:B)</f>
        <v>237</v>
      </c>
      <c r="Q6754" s="11">
        <f>M6754*(CPI_Index!$B$112/Movies!P6754)</f>
        <v>16650624.629113924</v>
      </c>
    </row>
    <row r="6755" spans="1:17" hidden="1" x14ac:dyDescent="0.25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 s="3">
        <v>12975143</v>
      </c>
      <c r="N6755" t="s">
        <v>19521</v>
      </c>
      <c r="O6755">
        <v>105</v>
      </c>
      <c r="P6755">
        <f>_xlfn.XLOOKUP(D:D,CPI_Index!E:E,CPI_Index!B:B)</f>
        <v>237</v>
      </c>
      <c r="Q6755" s="11">
        <f>M6755*(CPI_Index!$B$112/Movies!P6755)</f>
        <v>16681544.608016878</v>
      </c>
    </row>
    <row r="6756" spans="1:17" hidden="1" x14ac:dyDescent="0.25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 s="3">
        <v>30692889</v>
      </c>
      <c r="N6756" t="s">
        <v>17040</v>
      </c>
      <c r="O6756">
        <v>116</v>
      </c>
      <c r="P6756">
        <f>_xlfn.XLOOKUP(D:D,CPI_Index!E:E,CPI_Index!B:B)</f>
        <v>237</v>
      </c>
      <c r="Q6756" s="11">
        <f>M6756*(CPI_Index!$B$112/Movies!P6756)</f>
        <v>39460435.773417726</v>
      </c>
    </row>
    <row r="6757" spans="1:17" hidden="1" x14ac:dyDescent="0.25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 s="3">
        <v>6000000</v>
      </c>
      <c r="M6757" s="3">
        <v>90777</v>
      </c>
      <c r="N6757" t="s">
        <v>18170</v>
      </c>
      <c r="O6757">
        <v>137</v>
      </c>
      <c r="P6757">
        <f>_xlfn.XLOOKUP(D:D,CPI_Index!E:E,CPI_Index!B:B)</f>
        <v>237</v>
      </c>
      <c r="Q6757" s="11">
        <f>M6757*(CPI_Index!$B$112/Movies!P6757)</f>
        <v>116707.81392405064</v>
      </c>
    </row>
    <row r="6758" spans="1:17" hidden="1" x14ac:dyDescent="0.25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 s="3">
        <v>8000000</v>
      </c>
      <c r="M6758" s="3">
        <v>9074749</v>
      </c>
      <c r="N6758" t="s">
        <v>9439</v>
      </c>
      <c r="O6758">
        <v>105</v>
      </c>
      <c r="P6758">
        <f>_xlfn.XLOOKUP(D:D,CPI_Index!E:E,CPI_Index!B:B)</f>
        <v>237</v>
      </c>
      <c r="Q6758" s="11">
        <f>M6758*(CPI_Index!$B$112/Movies!P6758)</f>
        <v>11666987.427426161</v>
      </c>
    </row>
    <row r="6759" spans="1:17" hidden="1" x14ac:dyDescent="0.25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 s="3">
        <v>3224947</v>
      </c>
      <c r="N6759" t="s">
        <v>19532</v>
      </c>
      <c r="O6759">
        <v>101</v>
      </c>
      <c r="P6759">
        <f>_xlfn.XLOOKUP(D:D,CPI_Index!E:E,CPI_Index!B:B)</f>
        <v>237</v>
      </c>
      <c r="Q6759" s="11">
        <f>M6759*(CPI_Index!$B$112/Movies!P6759)</f>
        <v>4146166.0375527428</v>
      </c>
    </row>
    <row r="6760" spans="1:17" hidden="1" x14ac:dyDescent="0.25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 s="3">
        <v>35000000</v>
      </c>
      <c r="M6760" s="3">
        <v>48623572</v>
      </c>
      <c r="N6760" t="s">
        <v>19236</v>
      </c>
      <c r="O6760">
        <v>123</v>
      </c>
      <c r="P6760">
        <f>_xlfn.XLOOKUP(D:D,CPI_Index!E:E,CPI_Index!B:B)</f>
        <v>237</v>
      </c>
      <c r="Q6760" s="11">
        <f>M6760*(CPI_Index!$B$112/Movies!P6760)</f>
        <v>62513090.246413507</v>
      </c>
    </row>
    <row r="6761" spans="1:17" hidden="1" x14ac:dyDescent="0.25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 s="3">
        <v>2000000</v>
      </c>
      <c r="M6761" s="3">
        <v>1775133</v>
      </c>
      <c r="N6761" t="s">
        <v>19539</v>
      </c>
      <c r="O6761">
        <v>102</v>
      </c>
      <c r="P6761">
        <f>_xlfn.XLOOKUP(D:D,CPI_Index!E:E,CPI_Index!B:B)</f>
        <v>237</v>
      </c>
      <c r="Q6761" s="11">
        <f>M6761*(CPI_Index!$B$112/Movies!P6761)</f>
        <v>2282206.8569620252</v>
      </c>
    </row>
    <row r="6762" spans="1:17" hidden="1" x14ac:dyDescent="0.25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 s="3">
        <v>5274664</v>
      </c>
      <c r="N6762" t="s">
        <v>19257</v>
      </c>
      <c r="O6762">
        <v>97</v>
      </c>
      <c r="P6762">
        <f>_xlfn.XLOOKUP(D:D,CPI_Index!E:E,CPI_Index!B:B)</f>
        <v>237</v>
      </c>
      <c r="Q6762" s="11">
        <f>M6762*(CPI_Index!$B$112/Movies!P6762)</f>
        <v>6781392.9147679331</v>
      </c>
    </row>
    <row r="6763" spans="1:17" hidden="1" x14ac:dyDescent="0.25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 s="3">
        <v>35000000</v>
      </c>
      <c r="M6763" s="3">
        <v>61181942</v>
      </c>
      <c r="N6763" t="s">
        <v>19545</v>
      </c>
      <c r="O6763">
        <v>123</v>
      </c>
      <c r="P6763">
        <f>_xlfn.XLOOKUP(D:D,CPI_Index!E:E,CPI_Index!B:B)</f>
        <v>237</v>
      </c>
      <c r="Q6763" s="11">
        <f>M6763*(CPI_Index!$B$112/Movies!P6763)</f>
        <v>78658808.976371303</v>
      </c>
    </row>
    <row r="6764" spans="1:17" hidden="1" x14ac:dyDescent="0.25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 s="3">
        <v>100000</v>
      </c>
      <c r="M6764" s="3">
        <v>828874</v>
      </c>
      <c r="N6764" t="s">
        <v>19331</v>
      </c>
      <c r="O6764">
        <v>88</v>
      </c>
      <c r="P6764">
        <f>_xlfn.XLOOKUP(D:D,CPI_Index!E:E,CPI_Index!B:B)</f>
        <v>237</v>
      </c>
      <c r="Q6764" s="11">
        <f>M6764*(CPI_Index!$B$112/Movies!P6764)</f>
        <v>1065645.1805907174</v>
      </c>
    </row>
    <row r="6765" spans="1:17" hidden="1" x14ac:dyDescent="0.25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 s="3">
        <v>8000000</v>
      </c>
      <c r="M6765" s="3">
        <v>37461274</v>
      </c>
      <c r="N6765" t="s">
        <v>19550</v>
      </c>
      <c r="O6765">
        <v>104</v>
      </c>
      <c r="P6765">
        <f>_xlfn.XLOOKUP(D:D,CPI_Index!E:E,CPI_Index!B:B)</f>
        <v>237</v>
      </c>
      <c r="Q6765" s="11">
        <f>M6765*(CPI_Index!$B$112/Movies!P6765)</f>
        <v>48162237.079324894</v>
      </c>
    </row>
    <row r="6766" spans="1:17" hidden="1" x14ac:dyDescent="0.25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 s="3">
        <v>10000000</v>
      </c>
      <c r="M6766" s="3">
        <v>53329150</v>
      </c>
      <c r="N6766" t="s">
        <v>18006</v>
      </c>
      <c r="O6766">
        <v>97</v>
      </c>
      <c r="P6766">
        <f>_xlfn.XLOOKUP(D:D,CPI_Index!E:E,CPI_Index!B:B)</f>
        <v>237</v>
      </c>
      <c r="Q6766" s="11">
        <f>M6766*(CPI_Index!$B$112/Movies!P6766)</f>
        <v>68562835.464135021</v>
      </c>
    </row>
    <row r="6767" spans="1:17" hidden="1" x14ac:dyDescent="0.25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 s="3">
        <v>3778938</v>
      </c>
      <c r="N6767" t="s">
        <v>19557</v>
      </c>
      <c r="O6767">
        <v>105</v>
      </c>
      <c r="P6767">
        <f>_xlfn.XLOOKUP(D:D,CPI_Index!E:E,CPI_Index!B:B)</f>
        <v>237</v>
      </c>
      <c r="Q6767" s="11">
        <f>M6767*(CPI_Index!$B$112/Movies!P6767)</f>
        <v>4858406.7873417726</v>
      </c>
    </row>
    <row r="6768" spans="1:17" hidden="1" x14ac:dyDescent="0.25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 s="3">
        <v>8000000</v>
      </c>
      <c r="M6768" s="3">
        <v>5659286</v>
      </c>
      <c r="N6768" t="s">
        <v>19513</v>
      </c>
      <c r="O6768">
        <v>90</v>
      </c>
      <c r="P6768">
        <f>_xlfn.XLOOKUP(D:D,CPI_Index!E:E,CPI_Index!B:B)</f>
        <v>237</v>
      </c>
      <c r="Q6768" s="11">
        <f>M6768*(CPI_Index!$B$112/Movies!P6768)</f>
        <v>7275883.7308016876</v>
      </c>
    </row>
    <row r="6769" spans="1:17" hidden="1" x14ac:dyDescent="0.25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 s="3">
        <v>38348</v>
      </c>
      <c r="N6769" t="s">
        <v>19564</v>
      </c>
      <c r="O6769">
        <v>93</v>
      </c>
      <c r="P6769">
        <f>_xlfn.XLOOKUP(D:D,CPI_Index!E:E,CPI_Index!B:B)</f>
        <v>237</v>
      </c>
      <c r="Q6769" s="11">
        <f>M6769*(CPI_Index!$B$112/Movies!P6769)</f>
        <v>49302.259915611816</v>
      </c>
    </row>
    <row r="6770" spans="1:17" hidden="1" x14ac:dyDescent="0.25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 s="3">
        <v>6000000</v>
      </c>
      <c r="M6770" s="3">
        <v>422746</v>
      </c>
      <c r="N6770" t="s">
        <v>18288</v>
      </c>
      <c r="O6770">
        <v>108</v>
      </c>
      <c r="P6770">
        <f>_xlfn.XLOOKUP(D:D,CPI_Index!E:E,CPI_Index!B:B)</f>
        <v>237</v>
      </c>
      <c r="Q6770" s="11">
        <f>M6770*(CPI_Index!$B$112/Movies!P6770)</f>
        <v>543505.08945147682</v>
      </c>
    </row>
    <row r="6771" spans="1:17" hidden="1" x14ac:dyDescent="0.25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 s="3">
        <v>9400000</v>
      </c>
      <c r="N6771" t="s">
        <v>19572</v>
      </c>
      <c r="O6771">
        <v>163</v>
      </c>
      <c r="P6771">
        <f>_xlfn.XLOOKUP(D:D,CPI_Index!E:E,CPI_Index!B:B)</f>
        <v>237</v>
      </c>
      <c r="Q6771" s="11">
        <f>M6771*(CPI_Index!$B$112/Movies!P6771)</f>
        <v>0</v>
      </c>
    </row>
    <row r="6772" spans="1:17" hidden="1" x14ac:dyDescent="0.25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 s="3">
        <v>30810658</v>
      </c>
      <c r="N6772" t="s">
        <v>8587</v>
      </c>
      <c r="O6772">
        <v>98</v>
      </c>
      <c r="P6772">
        <f>_xlfn.XLOOKUP(D:D,CPI_Index!E:E,CPI_Index!B:B)</f>
        <v>237</v>
      </c>
      <c r="Q6772" s="11">
        <f>M6772*(CPI_Index!$B$112/Movies!P6772)</f>
        <v>39611845.960337557</v>
      </c>
    </row>
    <row r="6773" spans="1:17" hidden="1" x14ac:dyDescent="0.25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 s="3">
        <v>11000000</v>
      </c>
      <c r="M6773" s="3">
        <v>61619773</v>
      </c>
      <c r="N6773" t="s">
        <v>19580</v>
      </c>
      <c r="O6773">
        <v>109</v>
      </c>
      <c r="P6773">
        <f>_xlfn.XLOOKUP(D:D,CPI_Index!E:E,CPI_Index!B:B)</f>
        <v>237</v>
      </c>
      <c r="Q6773" s="11">
        <f>M6773*(CPI_Index!$B$112/Movies!P6773)</f>
        <v>79221708.156540081</v>
      </c>
    </row>
    <row r="6774" spans="1:17" hidden="1" x14ac:dyDescent="0.25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 s="3">
        <v>23000000</v>
      </c>
      <c r="M6774" s="3">
        <v>46152800</v>
      </c>
      <c r="N6774" t="s">
        <v>17460</v>
      </c>
      <c r="O6774">
        <v>106</v>
      </c>
      <c r="P6774">
        <f>_xlfn.XLOOKUP(D:D,CPI_Index!E:E,CPI_Index!B:B)</f>
        <v>237</v>
      </c>
      <c r="Q6774" s="11">
        <f>M6774*(CPI_Index!$B$112/Movies!P6774)</f>
        <v>59336532.320675105</v>
      </c>
    </row>
    <row r="6775" spans="1:17" hidden="1" x14ac:dyDescent="0.25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 s="3">
        <v>13000000</v>
      </c>
      <c r="M6775" s="3">
        <v>35259653</v>
      </c>
      <c r="N6775" t="s">
        <v>19586</v>
      </c>
      <c r="O6775">
        <v>102</v>
      </c>
      <c r="P6775">
        <f>_xlfn.XLOOKUP(D:D,CPI_Index!E:E,CPI_Index!B:B)</f>
        <v>237</v>
      </c>
      <c r="Q6775" s="11">
        <f>M6775*(CPI_Index!$B$112/Movies!P6775)</f>
        <v>45331714.215611815</v>
      </c>
    </row>
    <row r="6776" spans="1:17" hidden="1" x14ac:dyDescent="0.25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 s="3">
        <v>10000000</v>
      </c>
      <c r="M6776" s="3">
        <v>85978292</v>
      </c>
      <c r="N6776" t="s">
        <v>17331</v>
      </c>
      <c r="O6776">
        <v>122</v>
      </c>
      <c r="P6776">
        <f>_xlfn.XLOOKUP(D:D,CPI_Index!E:E,CPI_Index!B:B)</f>
        <v>237</v>
      </c>
      <c r="Q6776" s="11">
        <f>M6776*(CPI_Index!$B$112/Movies!P6776)</f>
        <v>110538335.74852321</v>
      </c>
    </row>
    <row r="6777" spans="1:17" hidden="1" x14ac:dyDescent="0.25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 s="3">
        <v>282083</v>
      </c>
      <c r="N6777" t="s">
        <v>19366</v>
      </c>
      <c r="O6777">
        <v>105</v>
      </c>
      <c r="P6777">
        <f>_xlfn.XLOOKUP(D:D,CPI_Index!E:E,CPI_Index!B:B)</f>
        <v>237</v>
      </c>
      <c r="Q6777" s="11">
        <f>M6777*(CPI_Index!$B$112/Movies!P6777)</f>
        <v>362661.13966244727</v>
      </c>
    </row>
    <row r="6778" spans="1:17" hidden="1" x14ac:dyDescent="0.25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 s="3">
        <v>35000000</v>
      </c>
      <c r="M6778" s="3">
        <v>95437994</v>
      </c>
      <c r="N6778" t="s">
        <v>9109</v>
      </c>
      <c r="O6778">
        <v>93</v>
      </c>
      <c r="P6778">
        <f>_xlfn.XLOOKUP(D:D,CPI_Index!E:E,CPI_Index!B:B)</f>
        <v>237</v>
      </c>
      <c r="Q6778" s="11">
        <f>M6778*(CPI_Index!$B$112/Movies!P6778)</f>
        <v>122700239.54345992</v>
      </c>
    </row>
    <row r="6779" spans="1:17" hidden="1" x14ac:dyDescent="0.25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 s="3">
        <v>3200000</v>
      </c>
      <c r="M6779" s="3">
        <v>5425148</v>
      </c>
      <c r="N6779" t="s">
        <v>15478</v>
      </c>
      <c r="O6779">
        <v>103</v>
      </c>
      <c r="P6779">
        <f>_xlfn.XLOOKUP(D:D,CPI_Index!E:E,CPI_Index!B:B)</f>
        <v>237</v>
      </c>
      <c r="Q6779" s="11">
        <f>M6779*(CPI_Index!$B$112/Movies!P6779)</f>
        <v>6974863.2725738399</v>
      </c>
    </row>
    <row r="6780" spans="1:17" hidden="1" x14ac:dyDescent="0.25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 s="3">
        <v>2000000</v>
      </c>
      <c r="M6780" s="3">
        <v>11122090</v>
      </c>
      <c r="N6780" t="s">
        <v>6855</v>
      </c>
      <c r="O6780">
        <v>96</v>
      </c>
      <c r="P6780">
        <f>_xlfn.XLOOKUP(D:D,CPI_Index!E:E,CPI_Index!B:B)</f>
        <v>237</v>
      </c>
      <c r="Q6780" s="11">
        <f>M6780*(CPI_Index!$B$112/Movies!P6780)</f>
        <v>14299159.590717301</v>
      </c>
    </row>
    <row r="6781" spans="1:17" hidden="1" x14ac:dyDescent="0.25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 s="3">
        <v>92166</v>
      </c>
      <c r="N6781" t="s">
        <v>10360</v>
      </c>
      <c r="O6781">
        <v>101</v>
      </c>
      <c r="P6781">
        <f>_xlfn.XLOOKUP(D:D,CPI_Index!E:E,CPI_Index!B:B)</f>
        <v>237</v>
      </c>
      <c r="Q6781" s="11">
        <f>M6781*(CPI_Index!$B$112/Movies!P6781)</f>
        <v>118493.58734177216</v>
      </c>
    </row>
    <row r="6782" spans="1:17" hidden="1" x14ac:dyDescent="0.25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 s="3">
        <v>600000</v>
      </c>
      <c r="M6782" s="3">
        <v>7205073</v>
      </c>
      <c r="N6782" t="s">
        <v>19598</v>
      </c>
      <c r="O6782">
        <v>79</v>
      </c>
      <c r="P6782">
        <f>_xlfn.XLOOKUP(D:D,CPI_Index!E:E,CPI_Index!B:B)</f>
        <v>237</v>
      </c>
      <c r="Q6782" s="11">
        <f>M6782*(CPI_Index!$B$112/Movies!P6782)</f>
        <v>9263230.983544305</v>
      </c>
    </row>
    <row r="6783" spans="1:17" hidden="1" x14ac:dyDescent="0.25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 s="3">
        <v>11350917</v>
      </c>
      <c r="N6783" t="s">
        <v>19602</v>
      </c>
      <c r="O6783">
        <v>158</v>
      </c>
      <c r="P6783">
        <f>_xlfn.XLOOKUP(D:D,CPI_Index!E:E,CPI_Index!B:B)</f>
        <v>237</v>
      </c>
      <c r="Q6783" s="11">
        <f>M6783*(CPI_Index!$B$112/Movies!P6783)</f>
        <v>14593351.94050633</v>
      </c>
    </row>
    <row r="6784" spans="1:17" hidden="1" x14ac:dyDescent="0.25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 s="3">
        <v>10000000</v>
      </c>
      <c r="M6784" s="3">
        <v>3334927</v>
      </c>
      <c r="N6784" t="s">
        <v>61</v>
      </c>
      <c r="O6784">
        <v>122</v>
      </c>
      <c r="P6784">
        <f>_xlfn.XLOOKUP(D:D,CPI_Index!E:E,CPI_Index!B:B)</f>
        <v>237</v>
      </c>
      <c r="Q6784" s="11">
        <f>M6784*(CPI_Index!$B$112/Movies!P6784)</f>
        <v>4287562.2654008437</v>
      </c>
    </row>
    <row r="6785" spans="1:17" hidden="1" x14ac:dyDescent="0.25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 s="3">
        <v>60000000</v>
      </c>
      <c r="M6785" s="3">
        <v>47275717</v>
      </c>
      <c r="N6785" t="s">
        <v>19607</v>
      </c>
      <c r="O6785">
        <v>107</v>
      </c>
      <c r="P6785">
        <f>_xlfn.XLOOKUP(D:D,CPI_Index!E:E,CPI_Index!B:B)</f>
        <v>237</v>
      </c>
      <c r="Q6785" s="11">
        <f>M6785*(CPI_Index!$B$112/Movies!P6785)</f>
        <v>60780215.062869199</v>
      </c>
    </row>
    <row r="6786" spans="1:17" hidden="1" x14ac:dyDescent="0.25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 s="3">
        <v>7452512</v>
      </c>
      <c r="N6786" t="s">
        <v>19610</v>
      </c>
      <c r="O6786">
        <v>92</v>
      </c>
      <c r="P6786">
        <f>_xlfn.XLOOKUP(D:D,CPI_Index!E:E,CPI_Index!B:B)</f>
        <v>237</v>
      </c>
      <c r="Q6786" s="11">
        <f>M6786*(CPI_Index!$B$112/Movies!P6786)</f>
        <v>9581351.9257383961</v>
      </c>
    </row>
    <row r="6787" spans="1:17" hidden="1" x14ac:dyDescent="0.25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 s="3">
        <v>1663165</v>
      </c>
      <c r="N6787" t="s">
        <v>14702</v>
      </c>
      <c r="O6787">
        <v>95</v>
      </c>
      <c r="P6787">
        <f>_xlfn.XLOOKUP(D:D,CPI_Index!E:E,CPI_Index!B:B)</f>
        <v>237</v>
      </c>
      <c r="Q6787" s="11">
        <f>M6787*(CPI_Index!$B$112/Movies!P6787)</f>
        <v>2138254.7489451477</v>
      </c>
    </row>
    <row r="6788" spans="1:17" hidden="1" x14ac:dyDescent="0.25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 s="3">
        <v>12000000</v>
      </c>
      <c r="M6788" s="3">
        <v>33213241</v>
      </c>
      <c r="N6788" t="s">
        <v>18173</v>
      </c>
      <c r="O6788">
        <v>106</v>
      </c>
      <c r="P6788">
        <f>_xlfn.XLOOKUP(D:D,CPI_Index!E:E,CPI_Index!B:B)</f>
        <v>237</v>
      </c>
      <c r="Q6788" s="11">
        <f>M6788*(CPI_Index!$B$112/Movies!P6788)</f>
        <v>42700736.424894519</v>
      </c>
    </row>
    <row r="6789" spans="1:17" hidden="1" x14ac:dyDescent="0.25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 s="3">
        <v>17671101</v>
      </c>
      <c r="N6789" t="s">
        <v>16291</v>
      </c>
      <c r="O6789">
        <v>106</v>
      </c>
      <c r="P6789">
        <f>_xlfn.XLOOKUP(D:D,CPI_Index!E:E,CPI_Index!B:B)</f>
        <v>237</v>
      </c>
      <c r="Q6789" s="11">
        <f>M6789*(CPI_Index!$B$112/Movies!P6789)</f>
        <v>22718921.834177215</v>
      </c>
    </row>
    <row r="6790" spans="1:17" hidden="1" x14ac:dyDescent="0.25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 s="3">
        <v>5261595</v>
      </c>
      <c r="N6790" t="s">
        <v>8625</v>
      </c>
      <c r="O6790">
        <v>99</v>
      </c>
      <c r="P6790">
        <f>_xlfn.XLOOKUP(D:D,CPI_Index!E:E,CPI_Index!B:B)</f>
        <v>237</v>
      </c>
      <c r="Q6790" s="11">
        <f>M6790*(CPI_Index!$B$112/Movies!P6790)</f>
        <v>6764590.702531646</v>
      </c>
    </row>
    <row r="6791" spans="1:17" hidden="1" x14ac:dyDescent="0.25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 s="3">
        <v>10000000</v>
      </c>
      <c r="M6791" s="3">
        <v>12252684</v>
      </c>
      <c r="N6791" t="s">
        <v>6437</v>
      </c>
      <c r="O6791">
        <v>108</v>
      </c>
      <c r="P6791">
        <f>_xlfn.XLOOKUP(D:D,CPI_Index!E:E,CPI_Index!B:B)</f>
        <v>237</v>
      </c>
      <c r="Q6791" s="11">
        <f>M6791*(CPI_Index!$B$112/Movies!P6791)</f>
        <v>15752712.298734177</v>
      </c>
    </row>
    <row r="6792" spans="1:17" hidden="1" x14ac:dyDescent="0.25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 s="3">
        <v>72629670</v>
      </c>
      <c r="N6792" t="s">
        <v>12251</v>
      </c>
      <c r="O6792">
        <v>96</v>
      </c>
      <c r="P6792">
        <f>_xlfn.XLOOKUP(D:D,CPI_Index!E:E,CPI_Index!B:B)</f>
        <v>237</v>
      </c>
      <c r="Q6792" s="11">
        <f>M6792*(CPI_Index!$B$112/Movies!P6792)</f>
        <v>93376626.367088616</v>
      </c>
    </row>
    <row r="6793" spans="1:17" hidden="1" x14ac:dyDescent="0.25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 s="3">
        <v>7500000</v>
      </c>
      <c r="M6793" s="3">
        <v>381839</v>
      </c>
      <c r="N6793" t="s">
        <v>19633</v>
      </c>
      <c r="O6793">
        <v>98</v>
      </c>
      <c r="P6793">
        <f>_xlfn.XLOOKUP(D:D,CPI_Index!E:E,CPI_Index!B:B)</f>
        <v>237</v>
      </c>
      <c r="Q6793" s="11">
        <f>M6793*(CPI_Index!$B$112/Movies!P6793)</f>
        <v>490912.84092827007</v>
      </c>
    </row>
    <row r="6794" spans="1:17" hidden="1" x14ac:dyDescent="0.25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 s="3">
        <v>16000000</v>
      </c>
      <c r="M6794" s="3">
        <v>2084628</v>
      </c>
      <c r="N6794" t="s">
        <v>19637</v>
      </c>
      <c r="O6794">
        <v>101</v>
      </c>
      <c r="P6794">
        <f>_xlfn.XLOOKUP(D:D,CPI_Index!E:E,CPI_Index!B:B)</f>
        <v>237</v>
      </c>
      <c r="Q6794" s="11">
        <f>M6794*(CPI_Index!$B$112/Movies!P6794)</f>
        <v>2680110.3443037975</v>
      </c>
    </row>
    <row r="6795" spans="1:17" hidden="1" x14ac:dyDescent="0.25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 s="3">
        <v>7000000</v>
      </c>
      <c r="M6795" s="3">
        <v>17986781</v>
      </c>
      <c r="N6795" t="s">
        <v>19640</v>
      </c>
      <c r="O6795">
        <v>103</v>
      </c>
      <c r="P6795">
        <f>_xlfn.XLOOKUP(D:D,CPI_Index!E:E,CPI_Index!B:B)</f>
        <v>237</v>
      </c>
      <c r="Q6795" s="11">
        <f>M6795*(CPI_Index!$B$112/Movies!P6795)</f>
        <v>23124777.091561183</v>
      </c>
    </row>
    <row r="6796" spans="1:17" hidden="1" x14ac:dyDescent="0.25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 s="3">
        <v>3169553</v>
      </c>
      <c r="N6796" t="s">
        <v>19645</v>
      </c>
      <c r="O6796">
        <v>100</v>
      </c>
      <c r="P6796">
        <f>_xlfn.XLOOKUP(D:D,CPI_Index!E:E,CPI_Index!B:B)</f>
        <v>237</v>
      </c>
      <c r="Q6796" s="11">
        <f>M6796*(CPI_Index!$B$112/Movies!P6796)</f>
        <v>4074948.5194092831</v>
      </c>
    </row>
    <row r="6797" spans="1:17" hidden="1" x14ac:dyDescent="0.25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 s="3">
        <v>35000000</v>
      </c>
      <c r="M6797" s="3">
        <v>51380201</v>
      </c>
      <c r="N6797" t="s">
        <v>118</v>
      </c>
      <c r="O6797">
        <v>87</v>
      </c>
      <c r="P6797">
        <f>_xlfn.XLOOKUP(D:D,CPI_Index!E:E,CPI_Index!B:B)</f>
        <v>237</v>
      </c>
      <c r="Q6797" s="11">
        <f>M6797*(CPI_Index!$B$112/Movies!P6797)</f>
        <v>66057161.370042197</v>
      </c>
    </row>
    <row r="6798" spans="1:17" hidden="1" x14ac:dyDescent="0.25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 s="3">
        <v>15000000</v>
      </c>
      <c r="M6798" s="3">
        <v>61548707</v>
      </c>
      <c r="N6798" t="s">
        <v>18822</v>
      </c>
      <c r="O6798">
        <v>98</v>
      </c>
      <c r="P6798">
        <f>_xlfn.XLOOKUP(D:D,CPI_Index!E:E,CPI_Index!B:B)</f>
        <v>237</v>
      </c>
      <c r="Q6798" s="11">
        <f>M6798*(CPI_Index!$B$112/Movies!P6798)</f>
        <v>79130341.868776381</v>
      </c>
    </row>
    <row r="6799" spans="1:17" hidden="1" x14ac:dyDescent="0.25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 s="3">
        <v>121126188</v>
      </c>
      <c r="N6799" t="s">
        <v>17314</v>
      </c>
      <c r="O6799">
        <v>163</v>
      </c>
      <c r="P6799">
        <f>_xlfn.XLOOKUP(D:D,CPI_Index!E:E,CPI_Index!B:B)</f>
        <v>237</v>
      </c>
      <c r="Q6799" s="11">
        <f>M6799*(CPI_Index!$B$112/Movies!P6799)</f>
        <v>155726369.12911394</v>
      </c>
    </row>
    <row r="6800" spans="1:17" hidden="1" x14ac:dyDescent="0.25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 s="3">
        <v>108846</v>
      </c>
      <c r="N6800" t="s">
        <v>19658</v>
      </c>
      <c r="O6800">
        <v>92</v>
      </c>
      <c r="P6800">
        <f>_xlfn.XLOOKUP(D:D,CPI_Index!E:E,CPI_Index!B:B)</f>
        <v>237</v>
      </c>
      <c r="Q6800" s="11">
        <f>M6800*(CPI_Index!$B$112/Movies!P6800)</f>
        <v>139938.29620253164</v>
      </c>
    </row>
    <row r="6801" spans="1:17" hidden="1" x14ac:dyDescent="0.25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 s="3">
        <v>40000000</v>
      </c>
      <c r="M6801" s="3">
        <v>24177137</v>
      </c>
      <c r="N6801" t="s">
        <v>17334</v>
      </c>
      <c r="O6801">
        <v>115</v>
      </c>
      <c r="P6801">
        <f>_xlfn.XLOOKUP(D:D,CPI_Index!E:E,CPI_Index!B:B)</f>
        <v>237</v>
      </c>
      <c r="Q6801" s="11">
        <f>M6801*(CPI_Index!$B$112/Movies!P6801)</f>
        <v>31083433.096624475</v>
      </c>
    </row>
    <row r="6802" spans="1:17" hidden="1" x14ac:dyDescent="0.25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 s="3">
        <v>25000000</v>
      </c>
      <c r="M6802" s="3">
        <v>52395996</v>
      </c>
      <c r="N6802" t="s">
        <v>31</v>
      </c>
      <c r="O6802">
        <v>101</v>
      </c>
      <c r="P6802">
        <f>_xlfn.XLOOKUP(D:D,CPI_Index!E:E,CPI_Index!B:B)</f>
        <v>237</v>
      </c>
      <c r="Q6802" s="11">
        <f>M6802*(CPI_Index!$B$112/Movies!P6802)</f>
        <v>67363122.283544302</v>
      </c>
    </row>
    <row r="6803" spans="1:17" hidden="1" x14ac:dyDescent="0.25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 s="3">
        <v>5000000</v>
      </c>
      <c r="M6803" s="3">
        <v>4842699</v>
      </c>
      <c r="N6803" t="s">
        <v>19663</v>
      </c>
      <c r="O6803">
        <v>121</v>
      </c>
      <c r="P6803">
        <f>_xlfn.XLOOKUP(D:D,CPI_Index!E:E,CPI_Index!B:B)</f>
        <v>237</v>
      </c>
      <c r="Q6803" s="11">
        <f>M6803*(CPI_Index!$B$112/Movies!P6803)</f>
        <v>6226035.3810126586</v>
      </c>
    </row>
    <row r="6804" spans="1:17" hidden="1" x14ac:dyDescent="0.25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 s="3">
        <v>5497104</v>
      </c>
      <c r="N6804" t="s">
        <v>19667</v>
      </c>
      <c r="O6804">
        <v>134</v>
      </c>
      <c r="P6804">
        <f>_xlfn.XLOOKUP(D:D,CPI_Index!E:E,CPI_Index!B:B)</f>
        <v>237</v>
      </c>
      <c r="Q6804" s="11">
        <f>M6804*(CPI_Index!$B$112/Movies!P6804)</f>
        <v>7067373.7924050633</v>
      </c>
    </row>
    <row r="6805" spans="1:17" hidden="1" x14ac:dyDescent="0.25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 s="3">
        <v>36000000</v>
      </c>
      <c r="M6805" s="3">
        <v>157029618</v>
      </c>
      <c r="N6805" t="s">
        <v>554</v>
      </c>
      <c r="O6805">
        <v>105</v>
      </c>
      <c r="P6805">
        <f>_xlfn.XLOOKUP(D:D,CPI_Index!E:E,CPI_Index!B:B)</f>
        <v>237</v>
      </c>
      <c r="Q6805" s="11">
        <f>M6805*(CPI_Index!$B$112/Movies!P6805)</f>
        <v>201885757.82531646</v>
      </c>
    </row>
    <row r="6806" spans="1:17" hidden="1" x14ac:dyDescent="0.25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 s="3">
        <v>17000000</v>
      </c>
      <c r="M6806" s="3">
        <v>45710059</v>
      </c>
      <c r="N6806" t="s">
        <v>19671</v>
      </c>
      <c r="O6806">
        <v>129</v>
      </c>
      <c r="P6806">
        <f>_xlfn.XLOOKUP(D:D,CPI_Index!E:E,CPI_Index!B:B)</f>
        <v>237</v>
      </c>
      <c r="Q6806" s="11">
        <f>M6806*(CPI_Index!$B$112/Movies!P6806)</f>
        <v>58767320.579324894</v>
      </c>
    </row>
    <row r="6807" spans="1:17" hidden="1" x14ac:dyDescent="0.25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 s="3">
        <v>13603453</v>
      </c>
      <c r="N6807" t="s">
        <v>19674</v>
      </c>
      <c r="O6807">
        <v>99</v>
      </c>
      <c r="P6807">
        <f>_xlfn.XLOOKUP(D:D,CPI_Index!E:E,CPI_Index!B:B)</f>
        <v>237</v>
      </c>
      <c r="Q6807" s="11">
        <f>M6807*(CPI_Index!$B$112/Movies!P6807)</f>
        <v>17489333.878059071</v>
      </c>
    </row>
    <row r="6808" spans="1:17" hidden="1" x14ac:dyDescent="0.25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 s="3">
        <v>99000000</v>
      </c>
      <c r="M6808" s="3">
        <v>246233113</v>
      </c>
      <c r="N6808" t="s">
        <v>14124</v>
      </c>
      <c r="O6808">
        <v>88</v>
      </c>
      <c r="P6808">
        <f>_xlfn.XLOOKUP(D:D,CPI_Index!E:E,CPI_Index!B:B)</f>
        <v>237</v>
      </c>
      <c r="Q6808" s="11">
        <f>M6808*(CPI_Index!$B$112/Movies!P6808)</f>
        <v>316570588.73881859</v>
      </c>
    </row>
    <row r="6809" spans="1:17" hidden="1" x14ac:dyDescent="0.25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 s="3">
        <v>15000000</v>
      </c>
      <c r="M6809" s="3">
        <v>3394174</v>
      </c>
      <c r="N6809" t="s">
        <v>19679</v>
      </c>
      <c r="O6809">
        <v>106</v>
      </c>
      <c r="P6809">
        <f>_xlfn.XLOOKUP(D:D,CPI_Index!E:E,CPI_Index!B:B)</f>
        <v>237</v>
      </c>
      <c r="Q6809" s="11">
        <f>M6809*(CPI_Index!$B$112/Movies!P6809)</f>
        <v>4363733.4084388185</v>
      </c>
    </row>
    <row r="6810" spans="1:17" hidden="1" x14ac:dyDescent="0.25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 s="3">
        <v>25000000</v>
      </c>
      <c r="M6810" s="3">
        <v>906995</v>
      </c>
      <c r="N6810" t="s">
        <v>19682</v>
      </c>
      <c r="O6810">
        <v>110</v>
      </c>
      <c r="P6810">
        <f>_xlfn.XLOOKUP(D:D,CPI_Index!E:E,CPI_Index!B:B)</f>
        <v>237</v>
      </c>
      <c r="Q6810" s="11">
        <f>M6810*(CPI_Index!$B$112/Movies!P6810)</f>
        <v>1166081.7573839664</v>
      </c>
    </row>
    <row r="6811" spans="1:17" hidden="1" x14ac:dyDescent="0.25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 s="3">
        <v>90000000</v>
      </c>
      <c r="M6811" s="3">
        <v>234798636</v>
      </c>
      <c r="N6811" t="s">
        <v>9109</v>
      </c>
      <c r="O6811">
        <v>92</v>
      </c>
      <c r="P6811">
        <f>_xlfn.XLOOKUP(D:D,CPI_Index!E:E,CPI_Index!B:B)</f>
        <v>237</v>
      </c>
      <c r="Q6811" s="11">
        <f>M6811*(CPI_Index!$B$112/Movies!P6811)</f>
        <v>301869807.54936707</v>
      </c>
    </row>
    <row r="6812" spans="1:17" hidden="1" x14ac:dyDescent="0.25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 s="3">
        <v>3300000</v>
      </c>
      <c r="M6812" s="3">
        <v>38356892</v>
      </c>
      <c r="N6812" t="s">
        <v>19424</v>
      </c>
      <c r="O6812">
        <v>83</v>
      </c>
      <c r="P6812">
        <f>_xlfn.XLOOKUP(D:D,CPI_Index!E:E,CPI_Index!B:B)</f>
        <v>237</v>
      </c>
      <c r="Q6812" s="11">
        <f>M6812*(CPI_Index!$B$112/Movies!P6812)</f>
        <v>49313691.951054856</v>
      </c>
    </row>
    <row r="6813" spans="1:17" hidden="1" x14ac:dyDescent="0.25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 s="3">
        <v>17000000</v>
      </c>
      <c r="M6813" s="3">
        <v>42426912</v>
      </c>
      <c r="N6813" t="s">
        <v>16785</v>
      </c>
      <c r="O6813">
        <v>107</v>
      </c>
      <c r="P6813">
        <f>_xlfn.XLOOKUP(D:D,CPI_Index!E:E,CPI_Index!B:B)</f>
        <v>237</v>
      </c>
      <c r="Q6813" s="11">
        <f>M6813*(CPI_Index!$B$112/Movies!P6813)</f>
        <v>54546329.478481017</v>
      </c>
    </row>
    <row r="6814" spans="1:17" hidden="1" x14ac:dyDescent="0.25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 s="3">
        <v>26000000</v>
      </c>
      <c r="M6814" s="3">
        <v>27972023</v>
      </c>
      <c r="N6814" t="s">
        <v>11128</v>
      </c>
      <c r="O6814">
        <v>127</v>
      </c>
      <c r="P6814">
        <f>_xlfn.XLOOKUP(D:D,CPI_Index!E:E,CPI_Index!B:B)</f>
        <v>237</v>
      </c>
      <c r="Q6814" s="11">
        <f>M6814*(CPI_Index!$B$112/Movies!P6814)</f>
        <v>35962343.49409283</v>
      </c>
    </row>
    <row r="6815" spans="1:17" hidden="1" x14ac:dyDescent="0.25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 s="3">
        <v>81200000</v>
      </c>
      <c r="M6815" s="3">
        <v>97571250</v>
      </c>
      <c r="N6815" t="s">
        <v>19697</v>
      </c>
      <c r="O6815">
        <v>108</v>
      </c>
      <c r="P6815">
        <f>_xlfn.XLOOKUP(D:D,CPI_Index!E:E,CPI_Index!B:B)</f>
        <v>237</v>
      </c>
      <c r="Q6815" s="11">
        <f>M6815*(CPI_Index!$B$112/Movies!P6815)</f>
        <v>125442868.67088608</v>
      </c>
    </row>
    <row r="6816" spans="1:17" hidden="1" x14ac:dyDescent="0.25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 s="3">
        <v>11000000</v>
      </c>
      <c r="M6816" s="3">
        <v>1160724</v>
      </c>
      <c r="N6816" t="s">
        <v>17376</v>
      </c>
      <c r="O6816">
        <v>109</v>
      </c>
      <c r="P6816">
        <f>_xlfn.XLOOKUP(D:D,CPI_Index!E:E,CPI_Index!B:B)</f>
        <v>237</v>
      </c>
      <c r="Q6816" s="11">
        <f>M6816*(CPI_Index!$B$112/Movies!P6816)</f>
        <v>1492289.4632911393</v>
      </c>
    </row>
    <row r="6817" spans="1:17" hidden="1" x14ac:dyDescent="0.25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 s="3">
        <v>100000</v>
      </c>
      <c r="M6817" s="3">
        <v>42964410</v>
      </c>
      <c r="N6817" t="s">
        <v>2026</v>
      </c>
      <c r="O6817">
        <v>81</v>
      </c>
      <c r="P6817">
        <f>_xlfn.XLOOKUP(D:D,CPI_Index!E:E,CPI_Index!B:B)</f>
        <v>237</v>
      </c>
      <c r="Q6817" s="11">
        <f>M6817*(CPI_Index!$B$112/Movies!P6817)</f>
        <v>55237365.93670886</v>
      </c>
    </row>
    <row r="6818" spans="1:17" hidden="1" x14ac:dyDescent="0.25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 s="3">
        <v>121827</v>
      </c>
      <c r="N6818" t="s">
        <v>19708</v>
      </c>
      <c r="O6818">
        <v>87</v>
      </c>
      <c r="P6818">
        <f>_xlfn.XLOOKUP(D:D,CPI_Index!E:E,CPI_Index!B:B)</f>
        <v>237</v>
      </c>
      <c r="Q6818" s="11">
        <f>M6818*(CPI_Index!$B$112/Movies!P6818)</f>
        <v>156627.37088607595</v>
      </c>
    </row>
    <row r="6819" spans="1:17" hidden="1" x14ac:dyDescent="0.25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 s="3">
        <v>35275</v>
      </c>
      <c r="N6819" t="s">
        <v>19713</v>
      </c>
      <c r="O6819">
        <v>89</v>
      </c>
      <c r="P6819">
        <f>_xlfn.XLOOKUP(D:D,CPI_Index!E:E,CPI_Index!B:B)</f>
        <v>237</v>
      </c>
      <c r="Q6819" s="11">
        <f>M6819*(CPI_Index!$B$112/Movies!P6819)</f>
        <v>45351.445147679326</v>
      </c>
    </row>
    <row r="6820" spans="1:17" hidden="1" x14ac:dyDescent="0.25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 s="3">
        <v>4765472</v>
      </c>
      <c r="N6820" t="s">
        <v>13288</v>
      </c>
      <c r="O6820">
        <v>104</v>
      </c>
      <c r="P6820">
        <f>_xlfn.XLOOKUP(D:D,CPI_Index!E:E,CPI_Index!B:B)</f>
        <v>237</v>
      </c>
      <c r="Q6820" s="11">
        <f>M6820*(CPI_Index!$B$112/Movies!P6820)</f>
        <v>6126748.1789029539</v>
      </c>
    </row>
    <row r="6821" spans="1:17" hidden="1" x14ac:dyDescent="0.25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 s="3">
        <v>87768</v>
      </c>
      <c r="N6821" t="s">
        <v>10360</v>
      </c>
      <c r="O6821">
        <v>120</v>
      </c>
      <c r="P6821">
        <f>_xlfn.XLOOKUP(D:D,CPI_Index!E:E,CPI_Index!B:B)</f>
        <v>237</v>
      </c>
      <c r="Q6821" s="11">
        <f>M6821*(CPI_Index!$B$112/Movies!P6821)</f>
        <v>112839.28101265823</v>
      </c>
    </row>
    <row r="6822" spans="1:17" hidden="1" x14ac:dyDescent="0.25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 s="3">
        <v>2000000</v>
      </c>
      <c r="M6822" s="3">
        <v>1295574</v>
      </c>
      <c r="N6822" t="s">
        <v>15775</v>
      </c>
      <c r="O6822">
        <v>84</v>
      </c>
      <c r="P6822">
        <f>_xlfn.XLOOKUP(D:D,CPI_Index!E:E,CPI_Index!B:B)</f>
        <v>237</v>
      </c>
      <c r="Q6822" s="11">
        <f>M6822*(CPI_Index!$B$112/Movies!P6822)</f>
        <v>1665659.906329114</v>
      </c>
    </row>
    <row r="6823" spans="1:17" hidden="1" x14ac:dyDescent="0.25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 s="3">
        <v>3072991</v>
      </c>
      <c r="N6823" t="s">
        <v>19726</v>
      </c>
      <c r="O6823">
        <v>106</v>
      </c>
      <c r="P6823">
        <f>_xlfn.XLOOKUP(D:D,CPI_Index!E:E,CPI_Index!B:B)</f>
        <v>237</v>
      </c>
      <c r="Q6823" s="11">
        <f>M6823*(CPI_Index!$B$112/Movies!P6823)</f>
        <v>3950803.1970464136</v>
      </c>
    </row>
    <row r="6824" spans="1:17" hidden="1" x14ac:dyDescent="0.25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 s="3">
        <v>800000</v>
      </c>
      <c r="M6824" s="3">
        <v>143658</v>
      </c>
      <c r="N6824" t="s">
        <v>19728</v>
      </c>
      <c r="O6824">
        <v>88</v>
      </c>
      <c r="P6824">
        <f>_xlfn.XLOOKUP(D:D,CPI_Index!E:E,CPI_Index!B:B)</f>
        <v>237</v>
      </c>
      <c r="Q6824" s="11">
        <f>M6824*(CPI_Index!$B$112/Movies!P6824)</f>
        <v>184694.4835443038</v>
      </c>
    </row>
    <row r="6825" spans="1:17" hidden="1" x14ac:dyDescent="0.25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 s="3">
        <v>1505434</v>
      </c>
      <c r="N6825" t="s">
        <v>19732</v>
      </c>
      <c r="O6825">
        <v>96</v>
      </c>
      <c r="P6825">
        <f>_xlfn.XLOOKUP(D:D,CPI_Index!E:E,CPI_Index!B:B)</f>
        <v>237</v>
      </c>
      <c r="Q6825" s="11">
        <f>M6825*(CPI_Index!$B$112/Movies!P6825)</f>
        <v>1935467.2565400845</v>
      </c>
    </row>
    <row r="6826" spans="1:17" hidden="1" x14ac:dyDescent="0.25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 s="3">
        <v>5000000</v>
      </c>
      <c r="M6826" s="3">
        <v>2333684</v>
      </c>
      <c r="N6826" t="s">
        <v>19736</v>
      </c>
      <c r="O6826">
        <v>118</v>
      </c>
      <c r="P6826">
        <f>_xlfn.XLOOKUP(D:D,CPI_Index!E:E,CPI_Index!B:B)</f>
        <v>237</v>
      </c>
      <c r="Q6826" s="11">
        <f>M6826*(CPI_Index!$B$112/Movies!P6826)</f>
        <v>3000310.1890295357</v>
      </c>
    </row>
    <row r="6827" spans="1:17" hidden="1" x14ac:dyDescent="0.25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 s="3">
        <v>98932</v>
      </c>
      <c r="N6827" t="s">
        <v>16837</v>
      </c>
      <c r="O6827">
        <v>122</v>
      </c>
      <c r="P6827">
        <f>_xlfn.XLOOKUP(D:D,CPI_Index!E:E,CPI_Index!B:B)</f>
        <v>237</v>
      </c>
      <c r="Q6827" s="11">
        <f>M6827*(CPI_Index!$B$112/Movies!P6827)</f>
        <v>127192.32236286921</v>
      </c>
    </row>
    <row r="6828" spans="1:17" hidden="1" x14ac:dyDescent="0.25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 s="3">
        <v>2000000</v>
      </c>
      <c r="M6828" s="3">
        <v>2801508</v>
      </c>
      <c r="N6828" t="s">
        <v>19743</v>
      </c>
      <c r="O6828">
        <v>97</v>
      </c>
      <c r="P6828">
        <f>_xlfn.XLOOKUP(D:D,CPI_Index!E:E,CPI_Index!B:B)</f>
        <v>237</v>
      </c>
      <c r="Q6828" s="11">
        <f>M6828*(CPI_Index!$B$112/Movies!P6828)</f>
        <v>3601769.9898734177</v>
      </c>
    </row>
    <row r="6829" spans="1:17" hidden="1" x14ac:dyDescent="0.25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 s="3">
        <v>28000000</v>
      </c>
      <c r="M6829" s="3">
        <v>8527658</v>
      </c>
      <c r="N6829" t="s">
        <v>19746</v>
      </c>
      <c r="O6829">
        <v>107</v>
      </c>
      <c r="P6829">
        <f>_xlfn.XLOOKUP(D:D,CPI_Index!E:E,CPI_Index!B:B)</f>
        <v>237</v>
      </c>
      <c r="Q6829" s="11">
        <f>M6829*(CPI_Index!$B$112/Movies!P6829)</f>
        <v>10963617.690295359</v>
      </c>
    </row>
    <row r="6830" spans="1:17" hidden="1" x14ac:dyDescent="0.25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 s="3">
        <v>35000000</v>
      </c>
      <c r="M6830" s="3">
        <v>14431253</v>
      </c>
      <c r="N6830" t="s">
        <v>8625</v>
      </c>
      <c r="O6830">
        <v>91</v>
      </c>
      <c r="P6830">
        <f>_xlfn.XLOOKUP(D:D,CPI_Index!E:E,CPI_Index!B:B)</f>
        <v>237</v>
      </c>
      <c r="Q6830" s="11">
        <f>M6830*(CPI_Index!$B$112/Movies!P6830)</f>
        <v>18553598.266244728</v>
      </c>
    </row>
    <row r="6831" spans="1:17" hidden="1" x14ac:dyDescent="0.25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 s="3">
        <v>14000000</v>
      </c>
      <c r="M6831" s="3">
        <v>13081651</v>
      </c>
      <c r="N6831" t="s">
        <v>44</v>
      </c>
      <c r="O6831">
        <v>93</v>
      </c>
      <c r="P6831">
        <f>_xlfn.XLOOKUP(D:D,CPI_Index!E:E,CPI_Index!B:B)</f>
        <v>237</v>
      </c>
      <c r="Q6831" s="11">
        <f>M6831*(CPI_Index!$B$112/Movies!P6831)</f>
        <v>16818477.04514768</v>
      </c>
    </row>
    <row r="6832" spans="1:17" hidden="1" x14ac:dyDescent="0.25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 s="3">
        <v>67069</v>
      </c>
      <c r="N6832" t="s">
        <v>19754</v>
      </c>
      <c r="O6832">
        <v>93</v>
      </c>
      <c r="P6832">
        <f>_xlfn.XLOOKUP(D:D,CPI_Index!E:E,CPI_Index!B:B)</f>
        <v>237</v>
      </c>
      <c r="Q6832" s="11">
        <f>M6832*(CPI_Index!$B$112/Movies!P6832)</f>
        <v>86227.528691983127</v>
      </c>
    </row>
    <row r="6833" spans="1:17" hidden="1" x14ac:dyDescent="0.25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 s="3">
        <v>1110522</v>
      </c>
      <c r="N6833" t="s">
        <v>19331</v>
      </c>
      <c r="O6833">
        <v>79</v>
      </c>
      <c r="P6833">
        <f>_xlfn.XLOOKUP(D:D,CPI_Index!E:E,CPI_Index!B:B)</f>
        <v>237</v>
      </c>
      <c r="Q6833" s="11">
        <f>M6833*(CPI_Index!$B$112/Movies!P6833)</f>
        <v>1427747.0607594936</v>
      </c>
    </row>
    <row r="6834" spans="1:17" hidden="1" x14ac:dyDescent="0.25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 s="3">
        <v>1000000</v>
      </c>
      <c r="M6834" s="3">
        <v>14659448</v>
      </c>
      <c r="N6834" t="s">
        <v>18170</v>
      </c>
      <c r="O6834">
        <v>90</v>
      </c>
      <c r="P6834">
        <f>_xlfn.XLOOKUP(D:D,CPI_Index!E:E,CPI_Index!B:B)</f>
        <v>237</v>
      </c>
      <c r="Q6834" s="11">
        <f>M6834*(CPI_Index!$B$112/Movies!P6834)</f>
        <v>18846978.082700424</v>
      </c>
    </row>
    <row r="6835" spans="1:17" hidden="1" x14ac:dyDescent="0.25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 s="3">
        <v>18000000</v>
      </c>
      <c r="M6835" s="3">
        <v>41325328</v>
      </c>
      <c r="N6835" t="s">
        <v>9937</v>
      </c>
      <c r="O6835">
        <v>101</v>
      </c>
      <c r="P6835">
        <f>_xlfn.XLOOKUP(D:D,CPI_Index!E:E,CPI_Index!B:B)</f>
        <v>237</v>
      </c>
      <c r="Q6835" s="11">
        <f>M6835*(CPI_Index!$B$112/Movies!P6835)</f>
        <v>53130073.593248948</v>
      </c>
    </row>
    <row r="6836" spans="1:17" hidden="1" x14ac:dyDescent="0.25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 s="3">
        <v>10000000</v>
      </c>
      <c r="M6836" s="3">
        <v>10835752</v>
      </c>
      <c r="N6836" t="s">
        <v>19761</v>
      </c>
      <c r="O6836">
        <v>106</v>
      </c>
      <c r="P6836">
        <f>_xlfn.XLOOKUP(D:D,CPI_Index!E:E,CPI_Index!B:B)</f>
        <v>237</v>
      </c>
      <c r="Q6836" s="11">
        <f>M6836*(CPI_Index!$B$112/Movies!P6836)</f>
        <v>13931027.993248945</v>
      </c>
    </row>
    <row r="6837" spans="1:17" hidden="1" x14ac:dyDescent="0.25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 s="3">
        <v>6659121</v>
      </c>
      <c r="N6837" t="s">
        <v>19766</v>
      </c>
      <c r="O6837">
        <v>107</v>
      </c>
      <c r="P6837">
        <f>_xlfn.XLOOKUP(D:D,CPI_Index!E:E,CPI_Index!B:B)</f>
        <v>237</v>
      </c>
      <c r="Q6837" s="11">
        <f>M6837*(CPI_Index!$B$112/Movies!P6837)</f>
        <v>8561325.6063291151</v>
      </c>
    </row>
    <row r="6838" spans="1:17" hidden="1" x14ac:dyDescent="0.25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 s="3">
        <v>11000000</v>
      </c>
      <c r="M6838" s="3">
        <v>29355203</v>
      </c>
      <c r="N6838" t="s">
        <v>3744</v>
      </c>
      <c r="O6838">
        <v>104</v>
      </c>
      <c r="P6838">
        <f>_xlfn.XLOOKUP(D:D,CPI_Index!E:E,CPI_Index!B:B)</f>
        <v>237</v>
      </c>
      <c r="Q6838" s="11">
        <f>M6838*(CPI_Index!$B$112/Movies!P6838)</f>
        <v>37740634.405485235</v>
      </c>
    </row>
    <row r="6839" spans="1:17" hidden="1" x14ac:dyDescent="0.25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 s="3">
        <v>3191168</v>
      </c>
      <c r="N6839" t="s">
        <v>19774</v>
      </c>
      <c r="O6839">
        <v>113</v>
      </c>
      <c r="P6839">
        <f>_xlfn.XLOOKUP(D:D,CPI_Index!E:E,CPI_Index!B:B)</f>
        <v>237</v>
      </c>
      <c r="Q6839" s="11">
        <f>M6839*(CPI_Index!$B$112/Movies!P6839)</f>
        <v>4102737.9308016878</v>
      </c>
    </row>
    <row r="6840" spans="1:17" hidden="1" x14ac:dyDescent="0.25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 s="3">
        <v>30000000</v>
      </c>
      <c r="M6840" s="3">
        <v>107588225</v>
      </c>
      <c r="N6840" t="s">
        <v>31</v>
      </c>
      <c r="O6840">
        <v>94</v>
      </c>
      <c r="P6840">
        <f>_xlfn.XLOOKUP(D:D,CPI_Index!E:E,CPI_Index!B:B)</f>
        <v>237</v>
      </c>
      <c r="Q6840" s="11">
        <f>M6840*(CPI_Index!$B$112/Movies!P6840)</f>
        <v>138321232.73206753</v>
      </c>
    </row>
    <row r="6841" spans="1:17" hidden="1" x14ac:dyDescent="0.25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 s="3">
        <v>4235959</v>
      </c>
      <c r="N6841" t="s">
        <v>14362</v>
      </c>
      <c r="O6841">
        <v>94</v>
      </c>
      <c r="P6841">
        <f>_xlfn.XLOOKUP(D:D,CPI_Index!E:E,CPI_Index!B:B)</f>
        <v>237</v>
      </c>
      <c r="Q6841" s="11">
        <f>M6841*(CPI_Index!$B$112/Movies!P6841)</f>
        <v>5445977.6679324899</v>
      </c>
    </row>
    <row r="6842" spans="1:17" hidden="1" x14ac:dyDescent="0.25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 s="3">
        <v>3000000</v>
      </c>
      <c r="M6842" s="3">
        <v>73256266</v>
      </c>
      <c r="N6842" t="s">
        <v>19781</v>
      </c>
      <c r="O6842">
        <v>120</v>
      </c>
      <c r="P6842">
        <f>_xlfn.XLOOKUP(D:D,CPI_Index!E:E,CPI_Index!B:B)</f>
        <v>237</v>
      </c>
      <c r="Q6842" s="11">
        <f>M6842*(CPI_Index!$B$112/Movies!P6842)</f>
        <v>94182212.026160344</v>
      </c>
    </row>
    <row r="6843" spans="1:17" hidden="1" x14ac:dyDescent="0.25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 s="3">
        <v>65000000</v>
      </c>
      <c r="M6843" s="3">
        <v>122606884</v>
      </c>
      <c r="N6843" t="s">
        <v>19784</v>
      </c>
      <c r="O6843">
        <v>127</v>
      </c>
      <c r="P6843">
        <f>_xlfn.XLOOKUP(D:D,CPI_Index!E:E,CPI_Index!B:B)</f>
        <v>237</v>
      </c>
      <c r="Q6843" s="11">
        <f>M6843*(CPI_Index!$B$112/Movies!P6843)</f>
        <v>157630031.87679327</v>
      </c>
    </row>
    <row r="6844" spans="1:17" hidden="1" x14ac:dyDescent="0.25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 s="3">
        <v>14430249</v>
      </c>
      <c r="N6844" t="s">
        <v>19787</v>
      </c>
      <c r="O6844">
        <v>91</v>
      </c>
      <c r="P6844">
        <f>_xlfn.XLOOKUP(D:D,CPI_Index!E:E,CPI_Index!B:B)</f>
        <v>237</v>
      </c>
      <c r="Q6844" s="11">
        <f>M6844*(CPI_Index!$B$112/Movies!P6844)</f>
        <v>18552307.469620254</v>
      </c>
    </row>
    <row r="6845" spans="1:17" hidden="1" x14ac:dyDescent="0.25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 s="3">
        <v>25000000</v>
      </c>
      <c r="M6845" s="3">
        <v>48782670</v>
      </c>
      <c r="N6845" t="s">
        <v>17334</v>
      </c>
      <c r="O6845">
        <v>118</v>
      </c>
      <c r="P6845">
        <f>_xlfn.XLOOKUP(D:D,CPI_Index!E:E,CPI_Index!B:B)</f>
        <v>240</v>
      </c>
      <c r="Q6845" s="11">
        <f>M6845*(CPI_Index!$B$112/Movies!P6845)</f>
        <v>61933664.787499994</v>
      </c>
    </row>
    <row r="6846" spans="1:17" hidden="1" x14ac:dyDescent="0.25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 s="3">
        <v>175000000</v>
      </c>
      <c r="M6846" s="3">
        <v>746846894</v>
      </c>
      <c r="N6846" t="s">
        <v>8878</v>
      </c>
      <c r="O6846">
        <v>123</v>
      </c>
      <c r="P6846">
        <f>_xlfn.XLOOKUP(D:D,CPI_Index!E:E,CPI_Index!B:B)</f>
        <v>240</v>
      </c>
      <c r="Q6846" s="11">
        <f>M6846*(CPI_Index!$B$112/Movies!P6846)</f>
        <v>948184369.17416668</v>
      </c>
    </row>
    <row r="6847" spans="1:17" hidden="1" x14ac:dyDescent="0.25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 s="3">
        <v>90000000</v>
      </c>
      <c r="M6847" s="3">
        <v>162360636</v>
      </c>
      <c r="N6847" t="s">
        <v>118</v>
      </c>
      <c r="O6847">
        <v>132</v>
      </c>
      <c r="P6847">
        <f>_xlfn.XLOOKUP(D:D,CPI_Index!E:E,CPI_Index!B:B)</f>
        <v>240</v>
      </c>
      <c r="Q6847" s="11">
        <f>M6847*(CPI_Index!$B$112/Movies!P6847)</f>
        <v>206130357.45499998</v>
      </c>
    </row>
    <row r="6848" spans="1:17" hidden="1" x14ac:dyDescent="0.25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 s="3">
        <v>250000000</v>
      </c>
      <c r="M6848" s="3">
        <v>1153337496</v>
      </c>
      <c r="N6848" t="s">
        <v>17632</v>
      </c>
      <c r="O6848">
        <v>147</v>
      </c>
      <c r="P6848">
        <f>_xlfn.XLOOKUP(D:D,CPI_Index!E:E,CPI_Index!B:B)</f>
        <v>240</v>
      </c>
      <c r="Q6848" s="11">
        <f>M6848*(CPI_Index!$B$112/Movies!P6848)</f>
        <v>1464258062.6299999</v>
      </c>
    </row>
    <row r="6849" spans="1:17" hidden="1" x14ac:dyDescent="0.25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 s="3">
        <v>160000000</v>
      </c>
      <c r="M6849" s="3">
        <v>439048914</v>
      </c>
      <c r="N6849" t="s">
        <v>18822</v>
      </c>
      <c r="O6849">
        <v>123</v>
      </c>
      <c r="P6849">
        <f>_xlfn.XLOOKUP(D:D,CPI_Index!E:E,CPI_Index!B:B)</f>
        <v>240</v>
      </c>
      <c r="Q6849" s="11">
        <f>M6849*(CPI_Index!$B$112/Movies!P6849)</f>
        <v>557409183.73249996</v>
      </c>
    </row>
    <row r="6850" spans="1:17" hidden="1" x14ac:dyDescent="0.25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 s="3">
        <v>58000000</v>
      </c>
      <c r="M6850" s="3">
        <v>782836791</v>
      </c>
      <c r="N6850" t="s">
        <v>180</v>
      </c>
      <c r="O6850">
        <v>108</v>
      </c>
      <c r="P6850">
        <f>_xlfn.XLOOKUP(D:D,CPI_Index!E:E,CPI_Index!B:B)</f>
        <v>240</v>
      </c>
      <c r="Q6850" s="11">
        <f>M6850*(CPI_Index!$B$112/Movies!P6850)</f>
        <v>993876542.57375002</v>
      </c>
    </row>
    <row r="6851" spans="1:17" hidden="1" x14ac:dyDescent="0.25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 s="3">
        <v>165000000</v>
      </c>
      <c r="M6851" s="3">
        <v>677796076</v>
      </c>
      <c r="N6851" t="s">
        <v>17632</v>
      </c>
      <c r="O6851">
        <v>115</v>
      </c>
      <c r="P6851">
        <f>_xlfn.XLOOKUP(D:D,CPI_Index!E:E,CPI_Index!B:B)</f>
        <v>240</v>
      </c>
      <c r="Q6851" s="11">
        <f>M6851*(CPI_Index!$B$112/Movies!P6851)</f>
        <v>860518601.48833334</v>
      </c>
    </row>
    <row r="6852" spans="1:17" hidden="1" x14ac:dyDescent="0.25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 s="3">
        <v>9000000</v>
      </c>
      <c r="M6852" s="3">
        <v>278454417</v>
      </c>
      <c r="N6852" t="s">
        <v>61</v>
      </c>
      <c r="O6852">
        <v>117</v>
      </c>
      <c r="P6852">
        <f>_xlfn.XLOOKUP(D:D,CPI_Index!E:E,CPI_Index!B:B)</f>
        <v>240</v>
      </c>
      <c r="Q6852" s="11">
        <f>M6852*(CPI_Index!$B$112/Movies!P6852)</f>
        <v>353521086.91624999</v>
      </c>
    </row>
    <row r="6853" spans="1:17" hidden="1" x14ac:dyDescent="0.25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 s="3">
        <v>20000000</v>
      </c>
      <c r="M6853" s="3">
        <v>208314186</v>
      </c>
      <c r="N6853" t="s">
        <v>118</v>
      </c>
      <c r="O6853">
        <v>106</v>
      </c>
      <c r="P6853">
        <f>_xlfn.XLOOKUP(D:D,CPI_Index!E:E,CPI_Index!B:B)</f>
        <v>240</v>
      </c>
      <c r="Q6853" s="11">
        <f>M6853*(CPI_Index!$B$112/Movies!P6853)</f>
        <v>264472218.64249998</v>
      </c>
    </row>
    <row r="6854" spans="1:17" hidden="1" x14ac:dyDescent="0.25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 s="3">
        <v>9900000</v>
      </c>
      <c r="M6854" s="3">
        <v>157830487</v>
      </c>
      <c r="N6854" t="s">
        <v>10875</v>
      </c>
      <c r="O6854">
        <v>88</v>
      </c>
      <c r="P6854">
        <f>_xlfn.XLOOKUP(D:D,CPI_Index!E:E,CPI_Index!B:B)</f>
        <v>240</v>
      </c>
      <c r="Q6854" s="11">
        <f>M6854*(CPI_Index!$B$112/Movies!P6854)</f>
        <v>200378955.78708333</v>
      </c>
    </row>
    <row r="6855" spans="1:17" hidden="1" x14ac:dyDescent="0.25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 s="3">
        <v>5401447</v>
      </c>
      <c r="N6855" t="s">
        <v>19815</v>
      </c>
      <c r="O6855">
        <v>89</v>
      </c>
      <c r="P6855">
        <f>_xlfn.XLOOKUP(D:D,CPI_Index!E:E,CPI_Index!B:B)</f>
        <v>240</v>
      </c>
      <c r="Q6855" s="11">
        <f>M6855*(CPI_Index!$B$112/Movies!P6855)</f>
        <v>6857587.0870833332</v>
      </c>
    </row>
    <row r="6856" spans="1:17" hidden="1" x14ac:dyDescent="0.25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 s="3">
        <v>150000000</v>
      </c>
      <c r="M6856" s="3">
        <v>644411850</v>
      </c>
      <c r="N6856" t="s">
        <v>17460</v>
      </c>
      <c r="O6856">
        <v>107</v>
      </c>
      <c r="P6856">
        <f>_xlfn.XLOOKUP(D:D,CPI_Index!E:E,CPI_Index!B:B)</f>
        <v>240</v>
      </c>
      <c r="Q6856" s="11">
        <f>M6856*(CPI_Index!$B$112/Movies!P6856)</f>
        <v>818134544.5625</v>
      </c>
    </row>
    <row r="6857" spans="1:17" hidden="1" x14ac:dyDescent="0.25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 s="3">
        <v>47000000</v>
      </c>
      <c r="M6857" s="3">
        <v>203388186</v>
      </c>
      <c r="N6857" t="s">
        <v>19822</v>
      </c>
      <c r="O6857">
        <v>116</v>
      </c>
      <c r="P6857">
        <f>_xlfn.XLOOKUP(D:D,CPI_Index!E:E,CPI_Index!B:B)</f>
        <v>240</v>
      </c>
      <c r="Q6857" s="11">
        <f>M6857*(CPI_Index!$B$112/Movies!P6857)</f>
        <v>258218251.14249998</v>
      </c>
    </row>
    <row r="6858" spans="1:17" hidden="1" x14ac:dyDescent="0.25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 s="3">
        <v>178000000</v>
      </c>
      <c r="M6858" s="3">
        <v>543934105</v>
      </c>
      <c r="N6858" t="s">
        <v>180</v>
      </c>
      <c r="O6858">
        <v>144</v>
      </c>
      <c r="P6858">
        <f>_xlfn.XLOOKUP(D:D,CPI_Index!E:E,CPI_Index!B:B)</f>
        <v>240</v>
      </c>
      <c r="Q6858" s="11">
        <f>M6858*(CPI_Index!$B$112/Movies!P6858)</f>
        <v>690569674.13958335</v>
      </c>
    </row>
    <row r="6859" spans="1:17" hidden="1" x14ac:dyDescent="0.25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 s="3">
        <v>5000000</v>
      </c>
      <c r="M6859" s="3">
        <v>23123592</v>
      </c>
      <c r="N6859" t="s">
        <v>19825</v>
      </c>
      <c r="O6859">
        <v>118</v>
      </c>
      <c r="P6859">
        <f>_xlfn.XLOOKUP(D:D,CPI_Index!E:E,CPI_Index!B:B)</f>
        <v>240</v>
      </c>
      <c r="Q6859" s="11">
        <f>M6859*(CPI_Index!$B$112/Movies!P6859)</f>
        <v>29357327.009999998</v>
      </c>
    </row>
    <row r="6860" spans="1:17" hidden="1" x14ac:dyDescent="0.25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 s="3">
        <v>185000000</v>
      </c>
      <c r="M6860" s="3">
        <v>343471816</v>
      </c>
      <c r="N6860" t="s">
        <v>44</v>
      </c>
      <c r="O6860">
        <v>122</v>
      </c>
      <c r="P6860">
        <f>_xlfn.XLOOKUP(D:D,CPI_Index!E:E,CPI_Index!B:B)</f>
        <v>240</v>
      </c>
      <c r="Q6860" s="11">
        <f>M6860*(CPI_Index!$B$112/Movies!P6860)</f>
        <v>436066093.06333333</v>
      </c>
    </row>
    <row r="6861" spans="1:17" hidden="1" x14ac:dyDescent="0.25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 s="3">
        <v>75000000</v>
      </c>
      <c r="M6861" s="3">
        <v>634208384</v>
      </c>
      <c r="N6861" t="s">
        <v>19140</v>
      </c>
      <c r="O6861">
        <v>108</v>
      </c>
      <c r="P6861">
        <f>_xlfn.XLOOKUP(D:D,CPI_Index!E:E,CPI_Index!B:B)</f>
        <v>240</v>
      </c>
      <c r="Q6861" s="11">
        <f>M6861*(CPI_Index!$B$112/Movies!P6861)</f>
        <v>805180394.18666661</v>
      </c>
    </row>
    <row r="6862" spans="1:17" hidden="1" x14ac:dyDescent="0.25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 s="3">
        <v>30000000</v>
      </c>
      <c r="M6862" s="3">
        <v>448906865</v>
      </c>
      <c r="N6862" t="s">
        <v>10082</v>
      </c>
      <c r="O6862">
        <v>128</v>
      </c>
      <c r="P6862">
        <f>_xlfn.XLOOKUP(D:D,CPI_Index!E:E,CPI_Index!B:B)</f>
        <v>240</v>
      </c>
      <c r="Q6862" s="11">
        <f>M6862*(CPI_Index!$B$112/Movies!P6862)</f>
        <v>569924674.02291667</v>
      </c>
    </row>
    <row r="6863" spans="1:17" hidden="1" x14ac:dyDescent="0.25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 s="3">
        <v>40000000</v>
      </c>
      <c r="M6863" s="3">
        <v>321788219</v>
      </c>
      <c r="N6863" t="s">
        <v>2026</v>
      </c>
      <c r="O6863">
        <v>134</v>
      </c>
      <c r="P6863">
        <f>_xlfn.XLOOKUP(D:D,CPI_Index!E:E,CPI_Index!B:B)</f>
        <v>240</v>
      </c>
      <c r="Q6863" s="11">
        <f>M6863*(CPI_Index!$B$112/Movies!P6863)</f>
        <v>408536959.70541668</v>
      </c>
    </row>
    <row r="6864" spans="1:17" hidden="1" x14ac:dyDescent="0.25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 s="3">
        <v>110000000</v>
      </c>
      <c r="M6864" s="3">
        <v>303144152</v>
      </c>
      <c r="N6864" t="s">
        <v>31</v>
      </c>
      <c r="O6864">
        <v>116</v>
      </c>
      <c r="P6864">
        <f>_xlfn.XLOOKUP(D:D,CPI_Index!E:E,CPI_Index!B:B)</f>
        <v>240</v>
      </c>
      <c r="Q6864" s="11">
        <f>M6864*(CPI_Index!$B$112/Movies!P6864)</f>
        <v>384866762.97666663</v>
      </c>
    </row>
    <row r="6865" spans="1:17" hidden="1" x14ac:dyDescent="0.25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 s="3">
        <v>150000000</v>
      </c>
      <c r="M6865" s="3">
        <v>1024121104</v>
      </c>
      <c r="N6865" t="s">
        <v>1724</v>
      </c>
      <c r="O6865">
        <v>108</v>
      </c>
      <c r="P6865">
        <f>_xlfn.XLOOKUP(D:D,CPI_Index!E:E,CPI_Index!B:B)</f>
        <v>240</v>
      </c>
      <c r="Q6865" s="11">
        <f>M6865*(CPI_Index!$B$112/Movies!P6865)</f>
        <v>1300207084.9533334</v>
      </c>
    </row>
    <row r="6866" spans="1:17" hidden="1" x14ac:dyDescent="0.25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 s="3">
        <v>115000000</v>
      </c>
      <c r="M6866" s="3">
        <v>164989338</v>
      </c>
      <c r="N6866" t="s">
        <v>61</v>
      </c>
      <c r="O6866">
        <v>114</v>
      </c>
      <c r="P6866">
        <f>_xlfn.XLOOKUP(D:D,CPI_Index!E:E,CPI_Index!B:B)</f>
        <v>240</v>
      </c>
      <c r="Q6866" s="11">
        <f>M6866*(CPI_Index!$B$112/Movies!P6866)</f>
        <v>209467713.70249999</v>
      </c>
    </row>
    <row r="6867" spans="1:17" hidden="1" x14ac:dyDescent="0.25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 s="3">
        <v>40000000</v>
      </c>
      <c r="M6867" s="3">
        <v>180563636</v>
      </c>
      <c r="N6867" t="s">
        <v>10082</v>
      </c>
      <c r="O6867">
        <v>139</v>
      </c>
      <c r="P6867">
        <f>_xlfn.XLOOKUP(D:D,CPI_Index!E:E,CPI_Index!B:B)</f>
        <v>240</v>
      </c>
      <c r="Q6867" s="11">
        <f>M6867*(CPI_Index!$B$112/Movies!P6867)</f>
        <v>229240582.87166667</v>
      </c>
    </row>
    <row r="6868" spans="1:17" hidden="1" x14ac:dyDescent="0.25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 s="3">
        <v>37767206</v>
      </c>
      <c r="N6868" t="s">
        <v>12590</v>
      </c>
      <c r="O6868">
        <v>145</v>
      </c>
      <c r="P6868">
        <f>_xlfn.XLOOKUP(D:D,CPI_Index!E:E,CPI_Index!B:B)</f>
        <v>240</v>
      </c>
      <c r="Q6868" s="11">
        <f>M6868*(CPI_Index!$B$112/Movies!P6868)</f>
        <v>47948615.284166664</v>
      </c>
    </row>
    <row r="6869" spans="1:17" hidden="1" x14ac:dyDescent="0.25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 s="3">
        <v>50000000</v>
      </c>
      <c r="M6869" s="3">
        <v>69411370</v>
      </c>
      <c r="N6869" t="s">
        <v>44</v>
      </c>
      <c r="O6869">
        <v>144</v>
      </c>
      <c r="P6869">
        <f>_xlfn.XLOOKUP(D:D,CPI_Index!E:E,CPI_Index!B:B)</f>
        <v>240</v>
      </c>
      <c r="Q6869" s="11">
        <f>M6869*(CPI_Index!$B$112/Movies!P6869)</f>
        <v>88123518.495833337</v>
      </c>
    </row>
    <row r="6870" spans="1:17" hidden="1" x14ac:dyDescent="0.25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 s="3">
        <v>22500000</v>
      </c>
      <c r="M6870" s="3">
        <v>30311857</v>
      </c>
      <c r="N6870" t="s">
        <v>12695</v>
      </c>
      <c r="O6870">
        <v>116</v>
      </c>
      <c r="P6870">
        <f>_xlfn.XLOOKUP(D:D,CPI_Index!E:E,CPI_Index!B:B)</f>
        <v>240</v>
      </c>
      <c r="Q6870" s="11">
        <f>M6870*(CPI_Index!$B$112/Movies!P6870)</f>
        <v>38483428.449583329</v>
      </c>
    </row>
    <row r="6871" spans="1:17" hidden="1" x14ac:dyDescent="0.25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 s="3">
        <v>200000000</v>
      </c>
      <c r="M6871" s="3">
        <v>1056057720</v>
      </c>
      <c r="N6871" t="s">
        <v>39</v>
      </c>
      <c r="O6871">
        <v>133</v>
      </c>
      <c r="P6871">
        <f>_xlfn.XLOOKUP(D:D,CPI_Index!E:E,CPI_Index!B:B)</f>
        <v>240</v>
      </c>
      <c r="Q6871" s="11">
        <f>M6871*(CPI_Index!$B$112/Movies!P6871)</f>
        <v>1340753280.3499999</v>
      </c>
    </row>
    <row r="6872" spans="1:17" hidden="1" x14ac:dyDescent="0.25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 s="3">
        <v>250000000</v>
      </c>
      <c r="M6872" s="3">
        <v>873637528</v>
      </c>
      <c r="N6872" t="s">
        <v>23</v>
      </c>
      <c r="O6872">
        <v>152</v>
      </c>
      <c r="P6872">
        <f>_xlfn.XLOOKUP(D:D,CPI_Index!E:E,CPI_Index!B:B)</f>
        <v>240</v>
      </c>
      <c r="Q6872" s="11">
        <f>M6872*(CPI_Index!$B$112/Movies!P6872)</f>
        <v>1109155644.9233334</v>
      </c>
    </row>
    <row r="6873" spans="1:17" hidden="1" x14ac:dyDescent="0.25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 s="3">
        <v>358180115</v>
      </c>
      <c r="N6873" t="s">
        <v>19853</v>
      </c>
      <c r="O6873">
        <v>106</v>
      </c>
      <c r="P6873">
        <f>_xlfn.XLOOKUP(D:D,CPI_Index!E:E,CPI_Index!B:B)</f>
        <v>240</v>
      </c>
      <c r="Q6873" s="11">
        <f>M6873*(CPI_Index!$B$112/Movies!P6873)</f>
        <v>454739504.33541667</v>
      </c>
    </row>
    <row r="6874" spans="1:17" hidden="1" x14ac:dyDescent="0.25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 s="3">
        <v>145000000</v>
      </c>
      <c r="M6874" s="3">
        <v>521170825</v>
      </c>
      <c r="N6874" t="s">
        <v>18690</v>
      </c>
      <c r="O6874">
        <v>95</v>
      </c>
      <c r="P6874">
        <f>_xlfn.XLOOKUP(D:D,CPI_Index!E:E,CPI_Index!B:B)</f>
        <v>240</v>
      </c>
      <c r="Q6874" s="11">
        <f>M6874*(CPI_Index!$B$112/Movies!P6874)</f>
        <v>661669793.23958325</v>
      </c>
    </row>
    <row r="6875" spans="1:17" hidden="1" x14ac:dyDescent="0.25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 s="3">
        <v>50000000</v>
      </c>
      <c r="M6875" s="3">
        <v>62788218</v>
      </c>
      <c r="N6875" t="s">
        <v>23</v>
      </c>
      <c r="O6875">
        <v>116</v>
      </c>
      <c r="P6875">
        <f>_xlfn.XLOOKUP(D:D,CPI_Index!E:E,CPI_Index!B:B)</f>
        <v>240</v>
      </c>
      <c r="Q6875" s="11">
        <f>M6875*(CPI_Index!$B$112/Movies!P6875)</f>
        <v>79714875.102499992</v>
      </c>
    </row>
    <row r="6876" spans="1:17" hidden="1" x14ac:dyDescent="0.25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 s="3">
        <v>165000000</v>
      </c>
      <c r="M6876" s="3">
        <v>389681935</v>
      </c>
      <c r="N6876" t="s">
        <v>180</v>
      </c>
      <c r="O6876">
        <v>120</v>
      </c>
      <c r="P6876">
        <f>_xlfn.XLOOKUP(D:D,CPI_Index!E:E,CPI_Index!B:B)</f>
        <v>240</v>
      </c>
      <c r="Q6876" s="11">
        <f>M6876*(CPI_Index!$B$112/Movies!P6876)</f>
        <v>494733689.97708333</v>
      </c>
    </row>
    <row r="6877" spans="1:17" hidden="1" x14ac:dyDescent="0.25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 s="3">
        <v>3096815</v>
      </c>
      <c r="N6877" t="s">
        <v>19866</v>
      </c>
      <c r="O6877">
        <v>99</v>
      </c>
      <c r="P6877">
        <f>_xlfn.XLOOKUP(D:D,CPI_Index!E:E,CPI_Index!B:B)</f>
        <v>240</v>
      </c>
      <c r="Q6877" s="11">
        <f>M6877*(CPI_Index!$B$112/Movies!P6877)</f>
        <v>3931664.7104166667</v>
      </c>
    </row>
    <row r="6878" spans="1:17" hidden="1" x14ac:dyDescent="0.25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 s="3">
        <v>110000000</v>
      </c>
      <c r="M6878" s="3">
        <v>296482446</v>
      </c>
      <c r="N6878" t="s">
        <v>180</v>
      </c>
      <c r="O6878">
        <v>127</v>
      </c>
      <c r="P6878">
        <f>_xlfn.XLOOKUP(D:D,CPI_Index!E:E,CPI_Index!B:B)</f>
        <v>240</v>
      </c>
      <c r="Q6878" s="11">
        <f>M6878*(CPI_Index!$B$112/Movies!P6878)</f>
        <v>376409172.0675</v>
      </c>
    </row>
    <row r="6879" spans="1:17" hidden="1" x14ac:dyDescent="0.25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 s="3">
        <v>180000000</v>
      </c>
      <c r="M6879" s="3">
        <v>814044001</v>
      </c>
      <c r="N6879" t="s">
        <v>19871</v>
      </c>
      <c r="O6879">
        <v>132</v>
      </c>
      <c r="P6879">
        <f>_xlfn.XLOOKUP(D:D,CPI_Index!E:E,CPI_Index!B:B)</f>
        <v>240</v>
      </c>
      <c r="Q6879" s="11">
        <f>M6879*(CPI_Index!$B$112/Movies!P6879)</f>
        <v>1033496696.2695833</v>
      </c>
    </row>
    <row r="6880" spans="1:17" hidden="1" x14ac:dyDescent="0.25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 s="3">
        <v>92764199</v>
      </c>
      <c r="N6880" t="s">
        <v>19877</v>
      </c>
      <c r="O6880">
        <v>118</v>
      </c>
      <c r="P6880">
        <f>_xlfn.XLOOKUP(D:D,CPI_Index!E:E,CPI_Index!B:B)</f>
        <v>240</v>
      </c>
      <c r="Q6880" s="11">
        <f>M6880*(CPI_Index!$B$112/Movies!P6880)</f>
        <v>117771880.98041666</v>
      </c>
    </row>
    <row r="6881" spans="1:17" hidden="1" x14ac:dyDescent="0.25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 s="3">
        <v>40000000</v>
      </c>
      <c r="M6881" s="3">
        <v>312242626</v>
      </c>
      <c r="N6881" t="s">
        <v>10875</v>
      </c>
      <c r="O6881">
        <v>107</v>
      </c>
      <c r="P6881">
        <f>_xlfn.XLOOKUP(D:D,CPI_Index!E:E,CPI_Index!B:B)</f>
        <v>240</v>
      </c>
      <c r="Q6881" s="11">
        <f>M6881*(CPI_Index!$B$112/Movies!P6881)</f>
        <v>396418033.92583334</v>
      </c>
    </row>
    <row r="6882" spans="1:17" hidden="1" x14ac:dyDescent="0.25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 s="3">
        <v>31500000</v>
      </c>
      <c r="M6882" s="3">
        <v>38803993</v>
      </c>
      <c r="N6882" t="s">
        <v>10082</v>
      </c>
      <c r="O6882">
        <v>113</v>
      </c>
      <c r="P6882">
        <f>_xlfn.XLOOKUP(D:D,CPI_Index!E:E,CPI_Index!B:B)</f>
        <v>240</v>
      </c>
      <c r="Q6882" s="11">
        <f>M6882*(CPI_Index!$B$112/Movies!P6882)</f>
        <v>49264902.779583335</v>
      </c>
    </row>
    <row r="6883" spans="1:17" hidden="1" x14ac:dyDescent="0.25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 s="3">
        <v>35000000</v>
      </c>
      <c r="M6883" s="3">
        <v>81093313</v>
      </c>
      <c r="N6883" t="s">
        <v>10875</v>
      </c>
      <c r="O6883">
        <v>91</v>
      </c>
      <c r="P6883">
        <f>_xlfn.XLOOKUP(D:D,CPI_Index!E:E,CPI_Index!B:B)</f>
        <v>240</v>
      </c>
      <c r="Q6883" s="11">
        <f>M6883*(CPI_Index!$B$112/Movies!P6883)</f>
        <v>102954718.62958333</v>
      </c>
    </row>
    <row r="6884" spans="1:17" hidden="1" x14ac:dyDescent="0.25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 s="3">
        <v>17000000</v>
      </c>
      <c r="M6884" s="3">
        <v>119100758</v>
      </c>
      <c r="N6884" t="s">
        <v>31</v>
      </c>
      <c r="O6884">
        <v>86</v>
      </c>
      <c r="P6884">
        <f>_xlfn.XLOOKUP(D:D,CPI_Index!E:E,CPI_Index!B:B)</f>
        <v>240</v>
      </c>
      <c r="Q6884" s="11">
        <f>M6884*(CPI_Index!$B$112/Movies!P6884)</f>
        <v>151208337.34416667</v>
      </c>
    </row>
    <row r="6885" spans="1:17" hidden="1" x14ac:dyDescent="0.25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 s="3">
        <v>25000000</v>
      </c>
      <c r="M6885" s="3">
        <v>236225193</v>
      </c>
      <c r="N6885" t="s">
        <v>9109</v>
      </c>
      <c r="O6885">
        <v>127</v>
      </c>
      <c r="P6885">
        <f>_xlfn.XLOOKUP(D:D,CPI_Index!E:E,CPI_Index!B:B)</f>
        <v>240</v>
      </c>
      <c r="Q6885" s="11">
        <f>M6885*(CPI_Index!$B$112/Movies!P6885)</f>
        <v>299907567.94624996</v>
      </c>
    </row>
    <row r="6886" spans="1:17" hidden="1" x14ac:dyDescent="0.25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 s="3">
        <v>19000000</v>
      </c>
      <c r="M6886" s="3">
        <v>140705322</v>
      </c>
      <c r="N6886" t="s">
        <v>18231</v>
      </c>
      <c r="O6886">
        <v>89</v>
      </c>
      <c r="P6886">
        <f>_xlfn.XLOOKUP(D:D,CPI_Index!E:E,CPI_Index!B:B)</f>
        <v>240</v>
      </c>
      <c r="Q6886" s="11">
        <f>M6886*(CPI_Index!$B$112/Movies!P6886)</f>
        <v>178637131.7225</v>
      </c>
    </row>
    <row r="6887" spans="1:17" hidden="1" x14ac:dyDescent="0.25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 s="3">
        <v>45000000</v>
      </c>
      <c r="M6887" s="3">
        <v>173185859</v>
      </c>
      <c r="N6887" t="s">
        <v>9686</v>
      </c>
      <c r="O6887">
        <v>112</v>
      </c>
      <c r="P6887">
        <f>_xlfn.XLOOKUP(D:D,CPI_Index!E:E,CPI_Index!B:B)</f>
        <v>240</v>
      </c>
      <c r="Q6887" s="11">
        <f>M6887*(CPI_Index!$B$112/Movies!P6887)</f>
        <v>219873880.15541667</v>
      </c>
    </row>
    <row r="6888" spans="1:17" hidden="1" x14ac:dyDescent="0.25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 s="3">
        <v>12000000</v>
      </c>
      <c r="M6888" s="3">
        <v>37879877</v>
      </c>
      <c r="N6888" t="s">
        <v>16785</v>
      </c>
      <c r="O6888">
        <v>102</v>
      </c>
      <c r="P6888">
        <f>_xlfn.XLOOKUP(D:D,CPI_Index!E:E,CPI_Index!B:B)</f>
        <v>240</v>
      </c>
      <c r="Q6888" s="11">
        <f>M6888*(CPI_Index!$B$112/Movies!P6888)</f>
        <v>48091660.507916667</v>
      </c>
    </row>
    <row r="6889" spans="1:17" hidden="1" x14ac:dyDescent="0.25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 s="3">
        <v>10000000</v>
      </c>
      <c r="M6889" s="3">
        <v>118587880</v>
      </c>
      <c r="N6889" t="s">
        <v>61</v>
      </c>
      <c r="O6889">
        <v>108</v>
      </c>
      <c r="P6889">
        <f>_xlfn.XLOOKUP(D:D,CPI_Index!E:E,CPI_Index!B:B)</f>
        <v>240</v>
      </c>
      <c r="Q6889" s="11">
        <f>M6889*(CPI_Index!$B$112/Movies!P6889)</f>
        <v>150557195.98333332</v>
      </c>
    </row>
    <row r="6890" spans="1:17" hidden="1" x14ac:dyDescent="0.25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 s="3">
        <v>144000000</v>
      </c>
      <c r="M6890" s="3">
        <v>229147509</v>
      </c>
      <c r="N6890" t="s">
        <v>31</v>
      </c>
      <c r="O6890">
        <v>117</v>
      </c>
      <c r="P6890">
        <f>_xlfn.XLOOKUP(D:D,CPI_Index!E:E,CPI_Index!B:B)</f>
        <v>240</v>
      </c>
      <c r="Q6890" s="11">
        <f>M6890*(CPI_Index!$B$112/Movies!P6890)</f>
        <v>290921858.30124998</v>
      </c>
    </row>
    <row r="6891" spans="1:17" hidden="1" x14ac:dyDescent="0.25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 s="3">
        <v>44000000</v>
      </c>
      <c r="M6891" s="3">
        <v>155160045</v>
      </c>
      <c r="N6891" t="s">
        <v>23</v>
      </c>
      <c r="O6891">
        <v>128</v>
      </c>
      <c r="P6891">
        <f>_xlfn.XLOOKUP(D:D,CPI_Index!E:E,CPI_Index!B:B)</f>
        <v>240</v>
      </c>
      <c r="Q6891" s="11">
        <f>M6891*(CPI_Index!$B$112/Movies!P6891)</f>
        <v>196988607.13124999</v>
      </c>
    </row>
    <row r="6892" spans="1:17" hidden="1" x14ac:dyDescent="0.25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 s="3">
        <v>7000000</v>
      </c>
      <c r="M6892" s="3">
        <v>3377430</v>
      </c>
      <c r="N6892" t="s">
        <v>18437</v>
      </c>
      <c r="O6892">
        <v>117</v>
      </c>
      <c r="P6892">
        <f>_xlfn.XLOOKUP(D:D,CPI_Index!E:E,CPI_Index!B:B)</f>
        <v>240</v>
      </c>
      <c r="Q6892" s="11">
        <f>M6892*(CPI_Index!$B$112/Movies!P6892)</f>
        <v>4287928.8374999994</v>
      </c>
    </row>
    <row r="6893" spans="1:17" hidden="1" x14ac:dyDescent="0.25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 s="3">
        <v>4000000</v>
      </c>
      <c r="M6893" s="3">
        <v>65336603</v>
      </c>
      <c r="N6893" t="s">
        <v>18734</v>
      </c>
      <c r="O6893">
        <v>111</v>
      </c>
      <c r="P6893">
        <f>_xlfn.XLOOKUP(D:D,CPI_Index!E:E,CPI_Index!B:B)</f>
        <v>240</v>
      </c>
      <c r="Q6893" s="11">
        <f>M6893*(CPI_Index!$B$112/Movies!P6893)</f>
        <v>82950262.22541666</v>
      </c>
    </row>
    <row r="6894" spans="1:17" hidden="1" x14ac:dyDescent="0.25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 s="3">
        <v>120000000</v>
      </c>
      <c r="M6894" s="3">
        <v>415484914</v>
      </c>
      <c r="N6894" t="s">
        <v>61</v>
      </c>
      <c r="O6894">
        <v>123</v>
      </c>
      <c r="P6894">
        <f>_xlfn.XLOOKUP(D:D,CPI_Index!E:E,CPI_Index!B:B)</f>
        <v>240</v>
      </c>
      <c r="Q6894" s="11">
        <f>M6894*(CPI_Index!$B$112/Movies!P6894)</f>
        <v>527492722.06583333</v>
      </c>
    </row>
    <row r="6895" spans="1:17" hidden="1" x14ac:dyDescent="0.25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 s="3">
        <v>9000000</v>
      </c>
      <c r="M6895" s="3">
        <v>78988148</v>
      </c>
      <c r="N6895" t="s">
        <v>19907</v>
      </c>
      <c r="O6895">
        <v>137</v>
      </c>
      <c r="P6895">
        <f>_xlfn.XLOOKUP(D:D,CPI_Index!E:E,CPI_Index!B:B)</f>
        <v>240</v>
      </c>
      <c r="Q6895" s="11">
        <f>M6895*(CPI_Index!$B$112/Movies!P6895)</f>
        <v>100282036.23166667</v>
      </c>
    </row>
    <row r="6896" spans="1:17" hidden="1" x14ac:dyDescent="0.25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 s="3">
        <v>50000000</v>
      </c>
      <c r="M6896" s="3">
        <v>216972543</v>
      </c>
      <c r="N6896" t="s">
        <v>2026</v>
      </c>
      <c r="O6896">
        <v>107</v>
      </c>
      <c r="P6896">
        <f>_xlfn.XLOOKUP(D:D,CPI_Index!E:E,CPI_Index!B:B)</f>
        <v>240</v>
      </c>
      <c r="Q6896" s="11">
        <f>M6896*(CPI_Index!$B$112/Movies!P6896)</f>
        <v>275464724.38374996</v>
      </c>
    </row>
    <row r="6897" spans="1:17" hidden="1" x14ac:dyDescent="0.25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 s="3">
        <v>40000000</v>
      </c>
      <c r="M6897" s="3">
        <v>86234523</v>
      </c>
      <c r="N6897" t="s">
        <v>19913</v>
      </c>
      <c r="O6897">
        <v>114</v>
      </c>
      <c r="P6897">
        <f>_xlfn.XLOOKUP(D:D,CPI_Index!E:E,CPI_Index!B:B)</f>
        <v>240</v>
      </c>
      <c r="Q6897" s="11">
        <f>M6897*(CPI_Index!$B$112/Movies!P6897)</f>
        <v>109481913.15875</v>
      </c>
    </row>
    <row r="6898" spans="1:17" hidden="1" x14ac:dyDescent="0.25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 s="3">
        <v>180000000</v>
      </c>
      <c r="M6898" s="3">
        <v>356700357</v>
      </c>
      <c r="N6898" t="s">
        <v>10900</v>
      </c>
      <c r="O6898">
        <v>110</v>
      </c>
      <c r="P6898">
        <f>_xlfn.XLOOKUP(D:D,CPI_Index!E:E,CPI_Index!B:B)</f>
        <v>240</v>
      </c>
      <c r="Q6898" s="11">
        <f>M6898*(CPI_Index!$B$112/Movies!P6898)</f>
        <v>452860828.24124998</v>
      </c>
    </row>
    <row r="6899" spans="1:17" hidden="1" x14ac:dyDescent="0.25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 s="3">
        <v>46000000</v>
      </c>
      <c r="M6899" s="3">
        <v>23834809</v>
      </c>
      <c r="N6899" t="s">
        <v>19917</v>
      </c>
      <c r="O6899">
        <v>161</v>
      </c>
      <c r="P6899">
        <f>_xlfn.XLOOKUP(D:D,CPI_Index!E:E,CPI_Index!B:B)</f>
        <v>240</v>
      </c>
      <c r="Q6899" s="11">
        <f>M6899*(CPI_Index!$B$112/Movies!P6899)</f>
        <v>30260276.259583332</v>
      </c>
    </row>
    <row r="6900" spans="1:17" hidden="1" x14ac:dyDescent="0.25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 s="3">
        <v>2290649</v>
      </c>
      <c r="N6900" t="s">
        <v>19921</v>
      </c>
      <c r="O6900">
        <v>163</v>
      </c>
      <c r="P6900">
        <f>_xlfn.XLOOKUP(D:D,CPI_Index!E:E,CPI_Index!B:B)</f>
        <v>240</v>
      </c>
      <c r="Q6900" s="11">
        <f>M6900*(CPI_Index!$B$112/Movies!P6900)</f>
        <v>2908169.7929166667</v>
      </c>
    </row>
    <row r="6901" spans="1:17" hidden="1" x14ac:dyDescent="0.25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 s="3">
        <v>140000000</v>
      </c>
      <c r="M6901" s="3">
        <v>150680864</v>
      </c>
      <c r="N6901" t="s">
        <v>19923</v>
      </c>
      <c r="O6901">
        <v>127</v>
      </c>
      <c r="P6901">
        <f>_xlfn.XLOOKUP(D:D,CPI_Index!E:E,CPI_Index!B:B)</f>
        <v>240</v>
      </c>
      <c r="Q6901" s="11">
        <f>M6901*(CPI_Index!$B$112/Movies!P6901)</f>
        <v>191301913.58666667</v>
      </c>
    </row>
    <row r="6902" spans="1:17" hidden="1" x14ac:dyDescent="0.25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 s="3">
        <v>23915910</v>
      </c>
      <c r="N6902" t="s">
        <v>19925</v>
      </c>
      <c r="O6902">
        <v>101</v>
      </c>
      <c r="P6902">
        <f>_xlfn.XLOOKUP(D:D,CPI_Index!E:E,CPI_Index!B:B)</f>
        <v>240</v>
      </c>
      <c r="Q6902" s="11">
        <f>M6902*(CPI_Index!$B$112/Movies!P6902)</f>
        <v>30363240.737499997</v>
      </c>
    </row>
    <row r="6903" spans="1:17" hidden="1" x14ac:dyDescent="0.25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 s="3">
        <v>25000000</v>
      </c>
      <c r="M6903" s="3">
        <v>24121245</v>
      </c>
      <c r="N6903" t="s">
        <v>13868</v>
      </c>
      <c r="O6903">
        <v>115</v>
      </c>
      <c r="P6903">
        <f>_xlfn.XLOOKUP(D:D,CPI_Index!E:E,CPI_Index!B:B)</f>
        <v>240</v>
      </c>
      <c r="Q6903" s="11">
        <f>M6903*(CPI_Index!$B$112/Movies!P6903)</f>
        <v>30623930.631249998</v>
      </c>
    </row>
    <row r="6904" spans="1:17" hidden="1" x14ac:dyDescent="0.25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 s="3">
        <v>75000000</v>
      </c>
      <c r="M6904" s="3">
        <v>220021259</v>
      </c>
      <c r="N6904" t="s">
        <v>31</v>
      </c>
      <c r="O6904">
        <v>121</v>
      </c>
      <c r="P6904">
        <f>_xlfn.XLOOKUP(D:D,CPI_Index!E:E,CPI_Index!B:B)</f>
        <v>240</v>
      </c>
      <c r="Q6904" s="11">
        <f>M6904*(CPI_Index!$B$112/Movies!P6904)</f>
        <v>279335323.40541667</v>
      </c>
    </row>
    <row r="6905" spans="1:17" hidden="1" x14ac:dyDescent="0.25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 s="3">
        <v>90000000</v>
      </c>
      <c r="M6905" s="3">
        <v>334897606</v>
      </c>
      <c r="N6905" t="s">
        <v>10082</v>
      </c>
      <c r="O6905">
        <v>129</v>
      </c>
      <c r="P6905">
        <f>_xlfn.XLOOKUP(D:D,CPI_Index!E:E,CPI_Index!B:B)</f>
        <v>240</v>
      </c>
      <c r="Q6905" s="11">
        <f>M6905*(CPI_Index!$B$112/Movies!P6905)</f>
        <v>425180418.95083332</v>
      </c>
    </row>
    <row r="6906" spans="1:17" hidden="1" x14ac:dyDescent="0.25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 s="3">
        <v>13000000</v>
      </c>
      <c r="M6906" s="3">
        <v>9101546</v>
      </c>
      <c r="N6906" t="s">
        <v>12251</v>
      </c>
      <c r="O6906">
        <v>132</v>
      </c>
      <c r="P6906">
        <f>_xlfn.XLOOKUP(D:D,CPI_Index!E:E,CPI_Index!B:B)</f>
        <v>240</v>
      </c>
      <c r="Q6906" s="11">
        <f>M6906*(CPI_Index!$B$112/Movies!P6906)</f>
        <v>11555171.109166667</v>
      </c>
    </row>
    <row r="6907" spans="1:17" hidden="1" x14ac:dyDescent="0.25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 s="3">
        <v>175000000</v>
      </c>
      <c r="M6907" s="3">
        <v>966554929</v>
      </c>
      <c r="N6907" t="s">
        <v>19934</v>
      </c>
      <c r="O6907">
        <v>106</v>
      </c>
      <c r="P6907">
        <f>_xlfn.XLOOKUP(D:D,CPI_Index!E:E,CPI_Index!B:B)</f>
        <v>240</v>
      </c>
      <c r="Q6907" s="11">
        <f>M6907*(CPI_Index!$B$112/Movies!P6907)</f>
        <v>1227122028.6095834</v>
      </c>
    </row>
    <row r="6908" spans="1:17" hidden="1" x14ac:dyDescent="0.25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 s="3">
        <v>15000000</v>
      </c>
      <c r="M6908" s="3">
        <v>110216998</v>
      </c>
      <c r="N6908" t="s">
        <v>44</v>
      </c>
      <c r="O6908">
        <v>103</v>
      </c>
      <c r="P6908">
        <f>_xlfn.XLOOKUP(D:D,CPI_Index!E:E,CPI_Index!B:B)</f>
        <v>240</v>
      </c>
      <c r="Q6908" s="11">
        <f>M6908*(CPI_Index!$B$112/Movies!P6908)</f>
        <v>139929663.71083334</v>
      </c>
    </row>
    <row r="6909" spans="1:17" hidden="1" x14ac:dyDescent="0.25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 s="3">
        <v>30000000</v>
      </c>
      <c r="M6909" s="3">
        <v>19263938</v>
      </c>
      <c r="N6909" t="s">
        <v>19941</v>
      </c>
      <c r="O6909">
        <v>141</v>
      </c>
      <c r="P6909">
        <f>_xlfn.XLOOKUP(D:D,CPI_Index!E:E,CPI_Index!B:B)</f>
        <v>240</v>
      </c>
      <c r="Q6909" s="11">
        <f>M6909*(CPI_Index!$B$112/Movies!P6909)</f>
        <v>24457174.619166665</v>
      </c>
    </row>
    <row r="6910" spans="1:17" hidden="1" x14ac:dyDescent="0.25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 s="3">
        <v>200000000</v>
      </c>
      <c r="M6910" s="3">
        <v>1028570942</v>
      </c>
      <c r="N6910" t="s">
        <v>10118</v>
      </c>
      <c r="O6910">
        <v>97</v>
      </c>
      <c r="P6910">
        <f>_xlfn.XLOOKUP(D:D,CPI_Index!E:E,CPI_Index!B:B)</f>
        <v>240</v>
      </c>
      <c r="Q6910" s="11">
        <f>M6910*(CPI_Index!$B$112/Movies!P6910)</f>
        <v>1305856525.1141667</v>
      </c>
    </row>
    <row r="6911" spans="1:17" hidden="1" x14ac:dyDescent="0.25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 s="3">
        <v>12000000</v>
      </c>
      <c r="M6911" s="3">
        <v>140853810</v>
      </c>
      <c r="N6911" t="s">
        <v>13868</v>
      </c>
      <c r="O6911">
        <v>118</v>
      </c>
      <c r="P6911">
        <f>_xlfn.XLOOKUP(D:D,CPI_Index!E:E,CPI_Index!B:B)</f>
        <v>240</v>
      </c>
      <c r="Q6911" s="11">
        <f>M6911*(CPI_Index!$B$112/Movies!P6911)</f>
        <v>178825649.61249998</v>
      </c>
    </row>
    <row r="6912" spans="1:17" hidden="1" x14ac:dyDescent="0.25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 s="3">
        <v>4900000</v>
      </c>
      <c r="M6912" s="3">
        <v>148868835</v>
      </c>
      <c r="N6912" t="s">
        <v>2026</v>
      </c>
      <c r="O6912">
        <v>81</v>
      </c>
      <c r="P6912">
        <f>_xlfn.XLOOKUP(D:D,CPI_Index!E:E,CPI_Index!B:B)</f>
        <v>240</v>
      </c>
      <c r="Q6912" s="11">
        <f>M6912*(CPI_Index!$B$112/Movies!P6912)</f>
        <v>189001391.76874998</v>
      </c>
    </row>
    <row r="6913" spans="1:17" hidden="1" x14ac:dyDescent="0.25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 s="3">
        <v>900000</v>
      </c>
      <c r="M6913" s="3">
        <v>9097072</v>
      </c>
      <c r="N6913" t="s">
        <v>19952</v>
      </c>
      <c r="O6913">
        <v>94</v>
      </c>
      <c r="P6913">
        <f>_xlfn.XLOOKUP(D:D,CPI_Index!E:E,CPI_Index!B:B)</f>
        <v>240</v>
      </c>
      <c r="Q6913" s="11">
        <f>M6913*(CPI_Index!$B$112/Movies!P6913)</f>
        <v>11549490.993333332</v>
      </c>
    </row>
    <row r="6914" spans="1:17" hidden="1" x14ac:dyDescent="0.25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 s="3">
        <v>85000000</v>
      </c>
      <c r="M6914" s="3">
        <v>119520023</v>
      </c>
      <c r="N6914" t="s">
        <v>44</v>
      </c>
      <c r="O6914">
        <v>124</v>
      </c>
      <c r="P6914">
        <f>_xlfn.XLOOKUP(D:D,CPI_Index!E:E,CPI_Index!B:B)</f>
        <v>240</v>
      </c>
      <c r="Q6914" s="11">
        <f>M6914*(CPI_Index!$B$112/Movies!P6914)</f>
        <v>151740629.20041665</v>
      </c>
    </row>
    <row r="6915" spans="1:17" hidden="1" x14ac:dyDescent="0.25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 s="3">
        <v>60000000</v>
      </c>
      <c r="M6915" s="3">
        <v>162146076</v>
      </c>
      <c r="N6915" t="s">
        <v>44</v>
      </c>
      <c r="O6915">
        <v>118</v>
      </c>
      <c r="P6915">
        <f>_xlfn.XLOOKUP(D:D,CPI_Index!E:E,CPI_Index!B:B)</f>
        <v>240</v>
      </c>
      <c r="Q6915" s="11">
        <f>M6915*(CPI_Index!$B$112/Movies!P6915)</f>
        <v>205857955.655</v>
      </c>
    </row>
    <row r="6916" spans="1:17" hidden="1" x14ac:dyDescent="0.25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 s="3">
        <v>35000000</v>
      </c>
      <c r="M6916" s="3">
        <v>211952420</v>
      </c>
      <c r="N6916" t="s">
        <v>61</v>
      </c>
      <c r="O6916">
        <v>123</v>
      </c>
      <c r="P6916">
        <f>_xlfn.XLOOKUP(D:D,CPI_Index!E:E,CPI_Index!B:B)</f>
        <v>240</v>
      </c>
      <c r="Q6916" s="11">
        <f>M6916*(CPI_Index!$B$112/Movies!P6916)</f>
        <v>269091259.89166665</v>
      </c>
    </row>
    <row r="6917" spans="1:17" hidden="1" x14ac:dyDescent="0.25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 s="3">
        <v>38000000</v>
      </c>
      <c r="M6917" s="3">
        <v>112343513</v>
      </c>
      <c r="N6917" t="s">
        <v>2026</v>
      </c>
      <c r="O6917">
        <v>110</v>
      </c>
      <c r="P6917">
        <f>_xlfn.XLOOKUP(D:D,CPI_Index!E:E,CPI_Index!B:B)</f>
        <v>240</v>
      </c>
      <c r="Q6917" s="11">
        <f>M6917*(CPI_Index!$B$112/Movies!P6917)</f>
        <v>142629451.71291667</v>
      </c>
    </row>
    <row r="6918" spans="1:17" hidden="1" x14ac:dyDescent="0.25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 s="3">
        <v>40000000</v>
      </c>
      <c r="M6918" s="3">
        <v>37357216</v>
      </c>
      <c r="N6918" t="s">
        <v>13593</v>
      </c>
      <c r="O6918">
        <v>134</v>
      </c>
      <c r="P6918">
        <f>_xlfn.XLOOKUP(D:D,CPI_Index!E:E,CPI_Index!B:B)</f>
        <v>240</v>
      </c>
      <c r="Q6918" s="11">
        <f>M6918*(CPI_Index!$B$112/Movies!P6918)</f>
        <v>47428098.813333333</v>
      </c>
    </row>
    <row r="6919" spans="1:17" hidden="1" x14ac:dyDescent="0.25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 s="3">
        <v>303723636</v>
      </c>
      <c r="N6919" t="s">
        <v>12132</v>
      </c>
      <c r="O6919">
        <v>161</v>
      </c>
      <c r="P6919">
        <f>_xlfn.XLOOKUP(D:D,CPI_Index!E:E,CPI_Index!B:B)</f>
        <v>240</v>
      </c>
      <c r="Q6919" s="11">
        <f>M6919*(CPI_Index!$B$112/Movies!P6919)</f>
        <v>385602466.20499998</v>
      </c>
    </row>
    <row r="6920" spans="1:17" hidden="1" x14ac:dyDescent="0.25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 s="3">
        <v>6000000</v>
      </c>
      <c r="M6920" s="3">
        <v>201890</v>
      </c>
      <c r="N6920" t="s">
        <v>19968</v>
      </c>
      <c r="O6920">
        <v>118</v>
      </c>
      <c r="P6920">
        <f>_xlfn.XLOOKUP(D:D,CPI_Index!E:E,CPI_Index!B:B)</f>
        <v>240</v>
      </c>
      <c r="Q6920" s="11">
        <f>M6920*(CPI_Index!$B$112/Movies!P6920)</f>
        <v>256316.17916666667</v>
      </c>
    </row>
    <row r="6921" spans="1:17" hidden="1" x14ac:dyDescent="0.25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 s="3">
        <v>20000000</v>
      </c>
      <c r="M6921" s="3">
        <v>23177948</v>
      </c>
      <c r="N6921" t="s">
        <v>18249</v>
      </c>
      <c r="O6921">
        <v>115</v>
      </c>
      <c r="P6921">
        <f>_xlfn.XLOOKUP(D:D,CPI_Index!E:E,CPI_Index!B:B)</f>
        <v>240</v>
      </c>
      <c r="Q6921" s="11">
        <f>M6921*(CPI_Index!$B$112/Movies!P6921)</f>
        <v>29426336.481666666</v>
      </c>
    </row>
    <row r="6922" spans="1:17" hidden="1" x14ac:dyDescent="0.25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 s="3">
        <v>110000000</v>
      </c>
      <c r="M6922" s="3">
        <v>121790373</v>
      </c>
      <c r="N6922" t="s">
        <v>10082</v>
      </c>
      <c r="O6922">
        <v>107</v>
      </c>
      <c r="P6922">
        <f>_xlfn.XLOOKUP(D:D,CPI_Index!E:E,CPI_Index!B:B)</f>
        <v>240</v>
      </c>
      <c r="Q6922" s="11">
        <f>M6922*(CPI_Index!$B$112/Movies!P6922)</f>
        <v>154623027.72125</v>
      </c>
    </row>
    <row r="6923" spans="1:17" hidden="1" x14ac:dyDescent="0.25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 s="3">
        <v>23079932</v>
      </c>
      <c r="N6923" t="s">
        <v>19974</v>
      </c>
      <c r="O6923">
        <v>111</v>
      </c>
      <c r="P6923">
        <f>_xlfn.XLOOKUP(D:D,CPI_Index!E:E,CPI_Index!B:B)</f>
        <v>240</v>
      </c>
      <c r="Q6923" s="11">
        <f>M6923*(CPI_Index!$B$112/Movies!P6923)</f>
        <v>29301897.001666665</v>
      </c>
    </row>
    <row r="6924" spans="1:17" hidden="1" x14ac:dyDescent="0.25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 s="3">
        <v>60000000</v>
      </c>
      <c r="M6924" s="3">
        <v>240797623</v>
      </c>
      <c r="N6924" t="s">
        <v>19977</v>
      </c>
      <c r="O6924">
        <v>96</v>
      </c>
      <c r="P6924">
        <f>_xlfn.XLOOKUP(D:D,CPI_Index!E:E,CPI_Index!B:B)</f>
        <v>240</v>
      </c>
      <c r="Q6924" s="11">
        <f>M6924*(CPI_Index!$B$112/Movies!P6924)</f>
        <v>305712648.86708331</v>
      </c>
    </row>
    <row r="6925" spans="1:17" hidden="1" x14ac:dyDescent="0.25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 s="3">
        <v>8000000</v>
      </c>
      <c r="M6925" s="3">
        <v>8809407</v>
      </c>
      <c r="N6925" t="s">
        <v>19982</v>
      </c>
      <c r="O6925">
        <v>92</v>
      </c>
      <c r="P6925">
        <f>_xlfn.XLOOKUP(D:D,CPI_Index!E:E,CPI_Index!B:B)</f>
        <v>240</v>
      </c>
      <c r="Q6925" s="11">
        <f>M6925*(CPI_Index!$B$112/Movies!P6925)</f>
        <v>11184276.303749999</v>
      </c>
    </row>
    <row r="6926" spans="1:17" hidden="1" x14ac:dyDescent="0.25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 s="3">
        <v>28000000</v>
      </c>
      <c r="M6926" s="3">
        <v>16457494</v>
      </c>
      <c r="N6926" t="s">
        <v>19022</v>
      </c>
      <c r="O6926">
        <v>108</v>
      </c>
      <c r="P6926">
        <f>_xlfn.XLOOKUP(D:D,CPI_Index!E:E,CPI_Index!B:B)</f>
        <v>240</v>
      </c>
      <c r="Q6926" s="11">
        <f>M6926*(CPI_Index!$B$112/Movies!P6926)</f>
        <v>20894160.090833332</v>
      </c>
    </row>
    <row r="6927" spans="1:17" hidden="1" x14ac:dyDescent="0.25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 s="3">
        <v>28000000</v>
      </c>
      <c r="M6927" s="3">
        <v>21011110</v>
      </c>
      <c r="N6927" t="s">
        <v>19987</v>
      </c>
      <c r="O6927">
        <v>127</v>
      </c>
      <c r="P6927">
        <f>_xlfn.XLOOKUP(D:D,CPI_Index!E:E,CPI_Index!B:B)</f>
        <v>240</v>
      </c>
      <c r="Q6927" s="11">
        <f>M6927*(CPI_Index!$B$112/Movies!P6927)</f>
        <v>26675355.070833333</v>
      </c>
    </row>
    <row r="6928" spans="1:17" hidden="1" x14ac:dyDescent="0.25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 s="3">
        <v>9000000</v>
      </c>
      <c r="M6928" s="3">
        <v>19370020</v>
      </c>
      <c r="N6928" t="s">
        <v>5140</v>
      </c>
      <c r="O6928">
        <v>104</v>
      </c>
      <c r="P6928">
        <f>_xlfn.XLOOKUP(D:D,CPI_Index!E:E,CPI_Index!B:B)</f>
        <v>240</v>
      </c>
      <c r="Q6928" s="11">
        <f>M6928*(CPI_Index!$B$112/Movies!P6928)</f>
        <v>24591854.558333334</v>
      </c>
    </row>
    <row r="6929" spans="1:17" hidden="1" x14ac:dyDescent="0.25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 s="3">
        <v>40000000</v>
      </c>
      <c r="M6929" s="3">
        <v>26620002</v>
      </c>
      <c r="N6929" t="s">
        <v>8625</v>
      </c>
      <c r="O6929">
        <v>146</v>
      </c>
      <c r="P6929">
        <f>_xlfn.XLOOKUP(D:D,CPI_Index!E:E,CPI_Index!B:B)</f>
        <v>240</v>
      </c>
      <c r="Q6929" s="11">
        <f>M6929*(CPI_Index!$B$112/Movies!P6929)</f>
        <v>33796310.872500002</v>
      </c>
    </row>
    <row r="6930" spans="1:17" hidden="1" x14ac:dyDescent="0.25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 s="3">
        <v>60000000</v>
      </c>
      <c r="M6930" s="3">
        <v>205754447</v>
      </c>
      <c r="N6930" t="s">
        <v>14971</v>
      </c>
      <c r="O6930">
        <v>99</v>
      </c>
      <c r="P6930">
        <f>_xlfn.XLOOKUP(D:D,CPI_Index!E:E,CPI_Index!B:B)</f>
        <v>240</v>
      </c>
      <c r="Q6930" s="11">
        <f>M6930*(CPI_Index!$B$112/Movies!P6930)</f>
        <v>261222416.67041665</v>
      </c>
    </row>
    <row r="6931" spans="1:17" hidden="1" x14ac:dyDescent="0.25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 s="3">
        <v>25000000</v>
      </c>
      <c r="M6931" s="3">
        <v>94073028</v>
      </c>
      <c r="N6931" t="s">
        <v>14702</v>
      </c>
      <c r="O6931">
        <v>102</v>
      </c>
      <c r="P6931">
        <f>_xlfn.XLOOKUP(D:D,CPI_Index!E:E,CPI_Index!B:B)</f>
        <v>240</v>
      </c>
      <c r="Q6931" s="11">
        <f>M6931*(CPI_Index!$B$112/Movies!P6931)</f>
        <v>119433548.46499999</v>
      </c>
    </row>
    <row r="6932" spans="1:17" hidden="1" x14ac:dyDescent="0.25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 s="3">
        <v>22000000</v>
      </c>
      <c r="M6932" s="3">
        <v>63945241</v>
      </c>
      <c r="N6932" t="s">
        <v>61</v>
      </c>
      <c r="O6932">
        <v>106</v>
      </c>
      <c r="P6932">
        <f>_xlfn.XLOOKUP(D:D,CPI_Index!E:E,CPI_Index!B:B)</f>
        <v>240</v>
      </c>
      <c r="Q6932" s="11">
        <f>M6932*(CPI_Index!$B$112/Movies!P6932)</f>
        <v>81183812.219583333</v>
      </c>
    </row>
    <row r="6933" spans="1:17" hidden="1" x14ac:dyDescent="0.25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 s="3">
        <v>38000000</v>
      </c>
      <c r="M6933" s="3">
        <v>109906372</v>
      </c>
      <c r="N6933" t="s">
        <v>31</v>
      </c>
      <c r="O6933">
        <v>112</v>
      </c>
      <c r="P6933">
        <f>_xlfn.XLOOKUP(D:D,CPI_Index!E:E,CPI_Index!B:B)</f>
        <v>240</v>
      </c>
      <c r="Q6933" s="11">
        <f>M6933*(CPI_Index!$B$112/Movies!P6933)</f>
        <v>139535298.11833334</v>
      </c>
    </row>
    <row r="6934" spans="1:17" hidden="1" x14ac:dyDescent="0.25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 s="3">
        <v>125000000</v>
      </c>
      <c r="M6934" s="3">
        <v>346864886</v>
      </c>
      <c r="N6934" t="s">
        <v>10173</v>
      </c>
      <c r="O6934">
        <v>92</v>
      </c>
      <c r="P6934">
        <f>_xlfn.XLOOKUP(D:D,CPI_Index!E:E,CPI_Index!B:B)</f>
        <v>240</v>
      </c>
      <c r="Q6934" s="11">
        <f>M6934*(CPI_Index!$B$112/Movies!P6934)</f>
        <v>440373878.18416667</v>
      </c>
    </row>
    <row r="6935" spans="1:17" hidden="1" x14ac:dyDescent="0.25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 s="3">
        <v>110000000</v>
      </c>
      <c r="M6935" s="3">
        <v>179246868</v>
      </c>
      <c r="N6935" t="s">
        <v>9484</v>
      </c>
      <c r="O6935">
        <v>120</v>
      </c>
      <c r="P6935">
        <f>_xlfn.XLOOKUP(D:D,CPI_Index!E:E,CPI_Index!B:B)</f>
        <v>240</v>
      </c>
      <c r="Q6935" s="11">
        <f>M6935*(CPI_Index!$B$112/Movies!P6935)</f>
        <v>227568836.16499999</v>
      </c>
    </row>
    <row r="6936" spans="1:17" hidden="1" x14ac:dyDescent="0.25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 s="3">
        <v>5000000</v>
      </c>
      <c r="M6936" s="3">
        <v>9588282</v>
      </c>
      <c r="N6936" t="s">
        <v>20003</v>
      </c>
      <c r="O6936">
        <v>118</v>
      </c>
      <c r="P6936">
        <f>_xlfn.XLOOKUP(D:D,CPI_Index!E:E,CPI_Index!B:B)</f>
        <v>240</v>
      </c>
      <c r="Q6936" s="11">
        <f>M6936*(CPI_Index!$B$112/Movies!P6936)</f>
        <v>12173123.022499999</v>
      </c>
    </row>
    <row r="6937" spans="1:17" hidden="1" x14ac:dyDescent="0.25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 s="3">
        <v>3000000</v>
      </c>
      <c r="M6937" s="3">
        <v>4935501</v>
      </c>
      <c r="N6937" t="s">
        <v>20007</v>
      </c>
      <c r="O6937">
        <v>97</v>
      </c>
      <c r="P6937">
        <f>_xlfn.XLOOKUP(D:D,CPI_Index!E:E,CPI_Index!B:B)</f>
        <v>240</v>
      </c>
      <c r="Q6937" s="11">
        <f>M6937*(CPI_Index!$B$112/Movies!P6937)</f>
        <v>6266029.8112499993</v>
      </c>
    </row>
    <row r="6938" spans="1:17" hidden="1" x14ac:dyDescent="0.25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 s="3">
        <v>150000000</v>
      </c>
      <c r="M6938" s="3">
        <v>334933831</v>
      </c>
      <c r="N6938" t="s">
        <v>20010</v>
      </c>
      <c r="O6938">
        <v>103</v>
      </c>
      <c r="P6938">
        <f>_xlfn.XLOOKUP(D:D,CPI_Index!E:E,CPI_Index!B:B)</f>
        <v>240</v>
      </c>
      <c r="Q6938" s="11">
        <f>M6938*(CPI_Index!$B$112/Movies!P6938)</f>
        <v>425226409.60708332</v>
      </c>
    </row>
    <row r="6939" spans="1:17" hidden="1" x14ac:dyDescent="0.25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 s="3">
        <v>33000000</v>
      </c>
      <c r="M6939" s="3">
        <v>77068246</v>
      </c>
      <c r="N6939" t="s">
        <v>180</v>
      </c>
      <c r="O6939">
        <v>98</v>
      </c>
      <c r="P6939">
        <f>_xlfn.XLOOKUP(D:D,CPI_Index!E:E,CPI_Index!B:B)</f>
        <v>240</v>
      </c>
      <c r="Q6939" s="11">
        <f>M6939*(CPI_Index!$B$112/Movies!P6939)</f>
        <v>97844560.650833324</v>
      </c>
    </row>
    <row r="6940" spans="1:17" hidden="1" x14ac:dyDescent="0.25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 s="3">
        <v>20000000</v>
      </c>
      <c r="M6940" s="3">
        <v>183936074</v>
      </c>
      <c r="N6940" t="s">
        <v>20015</v>
      </c>
      <c r="O6940">
        <v>100</v>
      </c>
      <c r="P6940">
        <f>_xlfn.XLOOKUP(D:D,CPI_Index!E:E,CPI_Index!B:B)</f>
        <v>240</v>
      </c>
      <c r="Q6940" s="11">
        <f>M6940*(CPI_Index!$B$112/Movies!P6940)</f>
        <v>233522173.94916666</v>
      </c>
    </row>
    <row r="6941" spans="1:17" hidden="1" x14ac:dyDescent="0.25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 s="3">
        <v>36000000</v>
      </c>
      <c r="M6941" s="3">
        <v>88528280</v>
      </c>
      <c r="N6941" t="s">
        <v>2026</v>
      </c>
      <c r="O6941">
        <v>97</v>
      </c>
      <c r="P6941">
        <f>_xlfn.XLOOKUP(D:D,CPI_Index!E:E,CPI_Index!B:B)</f>
        <v>240</v>
      </c>
      <c r="Q6941" s="11">
        <f>M6941*(CPI_Index!$B$112/Movies!P6941)</f>
        <v>112394028.81666666</v>
      </c>
    </row>
    <row r="6942" spans="1:17" hidden="1" x14ac:dyDescent="0.25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 s="3">
        <v>10000000</v>
      </c>
      <c r="M6942" s="3">
        <v>73929392</v>
      </c>
      <c r="N6942" t="s">
        <v>9988</v>
      </c>
      <c r="O6942">
        <v>97</v>
      </c>
      <c r="P6942">
        <f>_xlfn.XLOOKUP(D:D,CPI_Index!E:E,CPI_Index!B:B)</f>
        <v>240</v>
      </c>
      <c r="Q6942" s="11">
        <f>M6942*(CPI_Index!$B$112/Movies!P6942)</f>
        <v>93859523.926666662</v>
      </c>
    </row>
    <row r="6943" spans="1:17" hidden="1" x14ac:dyDescent="0.25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 s="3">
        <v>24000000</v>
      </c>
      <c r="M6943" s="3">
        <v>64414761</v>
      </c>
      <c r="N6943" t="s">
        <v>19366</v>
      </c>
      <c r="O6943">
        <v>139</v>
      </c>
      <c r="P6943">
        <f>_xlfn.XLOOKUP(D:D,CPI_Index!E:E,CPI_Index!B:B)</f>
        <v>240</v>
      </c>
      <c r="Q6943" s="11">
        <f>M6943*(CPI_Index!$B$112/Movies!P6943)</f>
        <v>81779906.986249998</v>
      </c>
    </row>
    <row r="6944" spans="1:17" hidden="1" x14ac:dyDescent="0.25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 s="3">
        <v>170000000</v>
      </c>
      <c r="M6944" s="3">
        <v>299820798</v>
      </c>
      <c r="N6944" t="s">
        <v>1724</v>
      </c>
      <c r="O6944">
        <v>113</v>
      </c>
      <c r="P6944">
        <f>_xlfn.XLOOKUP(D:D,CPI_Index!E:E,CPI_Index!B:B)</f>
        <v>240</v>
      </c>
      <c r="Q6944" s="11">
        <f>M6944*(CPI_Index!$B$112/Movies!P6944)</f>
        <v>380647488.1275</v>
      </c>
    </row>
    <row r="6945" spans="1:17" hidden="1" x14ac:dyDescent="0.25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 s="3">
        <v>35000000</v>
      </c>
      <c r="M6945" s="3">
        <v>27979040</v>
      </c>
      <c r="N6945" t="s">
        <v>20024</v>
      </c>
      <c r="O6945">
        <v>83</v>
      </c>
      <c r="P6945">
        <f>_xlfn.XLOOKUP(D:D,CPI_Index!E:E,CPI_Index!B:B)</f>
        <v>240</v>
      </c>
      <c r="Q6945" s="11">
        <f>M6945*(CPI_Index!$B$112/Movies!P6945)</f>
        <v>35521722.866666667</v>
      </c>
    </row>
    <row r="6946" spans="1:17" hidden="1" x14ac:dyDescent="0.25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 s="3">
        <v>105000000</v>
      </c>
      <c r="M6946" s="3">
        <v>408754975</v>
      </c>
      <c r="N6946" t="s">
        <v>15778</v>
      </c>
      <c r="O6946">
        <v>94</v>
      </c>
      <c r="P6946">
        <f>_xlfn.XLOOKUP(D:D,CPI_Index!E:E,CPI_Index!B:B)</f>
        <v>240</v>
      </c>
      <c r="Q6946" s="11">
        <f>M6946*(CPI_Index!$B$112/Movies!P6946)</f>
        <v>518948503.67708331</v>
      </c>
    </row>
    <row r="6947" spans="1:17" hidden="1" x14ac:dyDescent="0.25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 s="3">
        <v>45000000</v>
      </c>
      <c r="M6947" s="3">
        <v>52185751</v>
      </c>
      <c r="N6947" t="s">
        <v>16785</v>
      </c>
      <c r="O6947">
        <v>133</v>
      </c>
      <c r="P6947">
        <f>_xlfn.XLOOKUP(D:D,CPI_Index!E:E,CPI_Index!B:B)</f>
        <v>240</v>
      </c>
      <c r="Q6947" s="11">
        <f>M6947*(CPI_Index!$B$112/Movies!P6947)</f>
        <v>66254159.70708333</v>
      </c>
    </row>
    <row r="6948" spans="1:17" hidden="1" x14ac:dyDescent="0.25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 s="3">
        <v>40000000</v>
      </c>
      <c r="M6948" s="3">
        <v>29918745</v>
      </c>
      <c r="N6948" t="s">
        <v>9109</v>
      </c>
      <c r="O6948">
        <v>105</v>
      </c>
      <c r="P6948">
        <f>_xlfn.XLOOKUP(D:D,CPI_Index!E:E,CPI_Index!B:B)</f>
        <v>240</v>
      </c>
      <c r="Q6948" s="11">
        <f>M6948*(CPI_Index!$B$112/Movies!P6948)</f>
        <v>37984340.006250001</v>
      </c>
    </row>
    <row r="6949" spans="1:17" hidden="1" x14ac:dyDescent="0.25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 s="3">
        <v>7435006</v>
      </c>
      <c r="N6949" t="s">
        <v>20031</v>
      </c>
      <c r="O6949">
        <v>104</v>
      </c>
      <c r="P6949">
        <f>_xlfn.XLOOKUP(D:D,CPI_Index!E:E,CPI_Index!B:B)</f>
        <v>240</v>
      </c>
      <c r="Q6949" s="11">
        <f>M6949*(CPI_Index!$B$112/Movies!P6949)</f>
        <v>9439359.7008333337</v>
      </c>
    </row>
    <row r="6950" spans="1:17" hidden="1" x14ac:dyDescent="0.25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 s="3">
        <v>75000000</v>
      </c>
      <c r="M6950" s="3">
        <v>875458631</v>
      </c>
      <c r="N6950" t="s">
        <v>61</v>
      </c>
      <c r="O6950">
        <v>87</v>
      </c>
      <c r="P6950">
        <f>_xlfn.XLOOKUP(D:D,CPI_Index!E:E,CPI_Index!B:B)</f>
        <v>240</v>
      </c>
      <c r="Q6950" s="11">
        <f>M6950*(CPI_Index!$B$112/Movies!P6950)</f>
        <v>1111467686.9404166</v>
      </c>
    </row>
    <row r="6951" spans="1:17" hidden="1" x14ac:dyDescent="0.25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 s="3">
        <v>20000000</v>
      </c>
      <c r="M6951" s="3">
        <v>9680029</v>
      </c>
      <c r="N6951" t="s">
        <v>61</v>
      </c>
      <c r="O6951">
        <v>87</v>
      </c>
      <c r="P6951">
        <f>_xlfn.XLOOKUP(D:D,CPI_Index!E:E,CPI_Index!B:B)</f>
        <v>240</v>
      </c>
      <c r="Q6951" s="11">
        <f>M6951*(CPI_Index!$B$112/Movies!P6951)</f>
        <v>12289603.484583333</v>
      </c>
    </row>
    <row r="6952" spans="1:17" hidden="1" x14ac:dyDescent="0.25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 s="3">
        <v>650352</v>
      </c>
      <c r="N6952" t="s">
        <v>20038</v>
      </c>
      <c r="O6952">
        <v>110</v>
      </c>
      <c r="P6952">
        <f>_xlfn.XLOOKUP(D:D,CPI_Index!E:E,CPI_Index!B:B)</f>
        <v>240</v>
      </c>
      <c r="Q6952" s="11">
        <f>M6952*(CPI_Index!$B$112/Movies!P6952)</f>
        <v>825676.05999999994</v>
      </c>
    </row>
    <row r="6953" spans="1:17" hidden="1" x14ac:dyDescent="0.25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 s="3">
        <v>7000000</v>
      </c>
      <c r="M6953" s="3">
        <v>7214806</v>
      </c>
      <c r="N6953" t="s">
        <v>18734</v>
      </c>
      <c r="O6953">
        <v>119</v>
      </c>
      <c r="P6953">
        <f>_xlfn.XLOOKUP(D:D,CPI_Index!E:E,CPI_Index!B:B)</f>
        <v>240</v>
      </c>
      <c r="Q6953" s="11">
        <f>M6953*(CPI_Index!$B$112/Movies!P6953)</f>
        <v>9159797.4508333337</v>
      </c>
    </row>
    <row r="6954" spans="1:17" hidden="1" x14ac:dyDescent="0.25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 s="3">
        <v>125000000</v>
      </c>
      <c r="M6954" s="3">
        <v>240697856</v>
      </c>
      <c r="N6954" t="s">
        <v>8625</v>
      </c>
      <c r="O6954">
        <v>115</v>
      </c>
      <c r="P6954">
        <f>_xlfn.XLOOKUP(D:D,CPI_Index!E:E,CPI_Index!B:B)</f>
        <v>240</v>
      </c>
      <c r="Q6954" s="11">
        <f>M6954*(CPI_Index!$B$112/Movies!P6954)</f>
        <v>305585986.34666663</v>
      </c>
    </row>
    <row r="6955" spans="1:17" hidden="1" x14ac:dyDescent="0.25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 s="3">
        <v>135000000</v>
      </c>
      <c r="M6955" s="3">
        <v>245623848</v>
      </c>
      <c r="N6955" t="s">
        <v>44</v>
      </c>
      <c r="O6955">
        <v>112</v>
      </c>
      <c r="P6955">
        <f>_xlfn.XLOOKUP(D:D,CPI_Index!E:E,CPI_Index!B:B)</f>
        <v>240</v>
      </c>
      <c r="Q6955" s="11">
        <f>M6955*(CPI_Index!$B$112/Movies!P6955)</f>
        <v>311839943.69</v>
      </c>
    </row>
    <row r="6956" spans="1:17" hidden="1" x14ac:dyDescent="0.25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 s="3">
        <v>200242</v>
      </c>
      <c r="N6956" t="s">
        <v>20048</v>
      </c>
      <c r="O6956">
        <v>88</v>
      </c>
      <c r="P6956">
        <f>_xlfn.XLOOKUP(D:D,CPI_Index!E:E,CPI_Index!B:B)</f>
        <v>240</v>
      </c>
      <c r="Q6956" s="11">
        <f>M6956*(CPI_Index!$B$112/Movies!P6956)</f>
        <v>254223.90583333332</v>
      </c>
    </row>
    <row r="6957" spans="1:17" hidden="1" x14ac:dyDescent="0.25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 s="3">
        <v>10000000</v>
      </c>
      <c r="M6957" s="3">
        <v>4644472</v>
      </c>
      <c r="N6957" t="s">
        <v>18231</v>
      </c>
      <c r="O6957">
        <v>117</v>
      </c>
      <c r="P6957">
        <f>_xlfn.XLOOKUP(D:D,CPI_Index!E:E,CPI_Index!B:B)</f>
        <v>240</v>
      </c>
      <c r="Q6957" s="11">
        <f>M6957*(CPI_Index!$B$112/Movies!P6957)</f>
        <v>5896544.2433333332</v>
      </c>
    </row>
    <row r="6958" spans="1:17" hidden="1" x14ac:dyDescent="0.25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 s="3">
        <v>20000000</v>
      </c>
      <c r="M6958" s="3">
        <v>14857808</v>
      </c>
      <c r="N6958" t="s">
        <v>6855</v>
      </c>
      <c r="O6958">
        <v>92</v>
      </c>
      <c r="P6958">
        <f>_xlfn.XLOOKUP(D:D,CPI_Index!E:E,CPI_Index!B:B)</f>
        <v>240</v>
      </c>
      <c r="Q6958" s="11">
        <f>M6958*(CPI_Index!$B$112/Movies!P6958)</f>
        <v>18863225.406666666</v>
      </c>
    </row>
    <row r="6959" spans="1:17" hidden="1" x14ac:dyDescent="0.25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 s="3">
        <v>80000000</v>
      </c>
      <c r="M6959" s="3">
        <v>52099090</v>
      </c>
      <c r="N6959" t="s">
        <v>1724</v>
      </c>
      <c r="O6959">
        <v>117</v>
      </c>
      <c r="P6959">
        <f>_xlfn.XLOOKUP(D:D,CPI_Index!E:E,CPI_Index!B:B)</f>
        <v>240</v>
      </c>
      <c r="Q6959" s="11">
        <f>M6959*(CPI_Index!$B$112/Movies!P6959)</f>
        <v>66144136.345833331</v>
      </c>
    </row>
    <row r="6960" spans="1:17" hidden="1" x14ac:dyDescent="0.25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 s="3">
        <v>9000000</v>
      </c>
      <c r="M6960" s="3">
        <v>2000620</v>
      </c>
      <c r="N6960" t="s">
        <v>20059</v>
      </c>
      <c r="O6960">
        <v>130</v>
      </c>
      <c r="P6960">
        <f>_xlfn.XLOOKUP(D:D,CPI_Index!E:E,CPI_Index!B:B)</f>
        <v>240</v>
      </c>
      <c r="Q6960" s="11">
        <f>M6960*(CPI_Index!$B$112/Movies!P6960)</f>
        <v>2539953.8083333331</v>
      </c>
    </row>
    <row r="6961" spans="1:17" hidden="1" x14ac:dyDescent="0.25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 s="3">
        <v>246218</v>
      </c>
      <c r="N6961" t="s">
        <v>20064</v>
      </c>
      <c r="O6961">
        <v>120</v>
      </c>
      <c r="P6961">
        <f>_xlfn.XLOOKUP(D:D,CPI_Index!E:E,CPI_Index!B:B)</f>
        <v>240</v>
      </c>
      <c r="Q6961" s="11">
        <f>M6961*(CPI_Index!$B$112/Movies!P6961)</f>
        <v>312594.26916666667</v>
      </c>
    </row>
    <row r="6962" spans="1:17" hidden="1" x14ac:dyDescent="0.25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 s="3">
        <v>5000000</v>
      </c>
      <c r="M6962" s="3">
        <v>11084630</v>
      </c>
      <c r="N6962" t="s">
        <v>50</v>
      </c>
      <c r="O6962">
        <v>89</v>
      </c>
      <c r="P6962">
        <f>_xlfn.XLOOKUP(D:D,CPI_Index!E:E,CPI_Index!B:B)</f>
        <v>240</v>
      </c>
      <c r="Q6962" s="11">
        <f>M6962*(CPI_Index!$B$112/Movies!P6962)</f>
        <v>14072861.504166666</v>
      </c>
    </row>
    <row r="6963" spans="1:17" hidden="1" x14ac:dyDescent="0.25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 s="3">
        <v>140000000</v>
      </c>
      <c r="M6963" s="3">
        <v>195243411</v>
      </c>
      <c r="N6963" t="s">
        <v>1724</v>
      </c>
      <c r="O6963">
        <v>117</v>
      </c>
      <c r="P6963">
        <f>_xlfn.XLOOKUP(D:D,CPI_Index!E:E,CPI_Index!B:B)</f>
        <v>240</v>
      </c>
      <c r="Q6963" s="11">
        <f>M6963*(CPI_Index!$B$112/Movies!P6963)</f>
        <v>247877780.54874998</v>
      </c>
    </row>
    <row r="6964" spans="1:17" hidden="1" x14ac:dyDescent="0.25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 s="3">
        <v>50000000</v>
      </c>
      <c r="M6964" s="3">
        <v>56722693</v>
      </c>
      <c r="N6964" t="s">
        <v>20070</v>
      </c>
      <c r="O6964">
        <v>101</v>
      </c>
      <c r="P6964">
        <f>_xlfn.XLOOKUP(D:D,CPI_Index!E:E,CPI_Index!B:B)</f>
        <v>240</v>
      </c>
      <c r="Q6964" s="11">
        <f>M6964*(CPI_Index!$B$112/Movies!P6964)</f>
        <v>72014185.654583335</v>
      </c>
    </row>
    <row r="6965" spans="1:17" hidden="1" x14ac:dyDescent="0.25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 s="3">
        <v>18000000</v>
      </c>
      <c r="M6965" s="3">
        <v>6740647</v>
      </c>
      <c r="N6965" t="s">
        <v>23</v>
      </c>
      <c r="O6965">
        <v>112</v>
      </c>
      <c r="P6965">
        <f>_xlfn.XLOOKUP(D:D,CPI_Index!E:E,CPI_Index!B:B)</f>
        <v>240</v>
      </c>
      <c r="Q6965" s="11">
        <f>M6965*(CPI_Index!$B$112/Movies!P6965)</f>
        <v>8557813.0870833322</v>
      </c>
    </row>
    <row r="6966" spans="1:17" hidden="1" x14ac:dyDescent="0.25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 s="3">
        <v>73000000</v>
      </c>
      <c r="M6966" s="3">
        <v>352333929</v>
      </c>
      <c r="N6966" t="s">
        <v>31</v>
      </c>
      <c r="O6966">
        <v>97</v>
      </c>
      <c r="P6966">
        <f>_xlfn.XLOOKUP(D:D,CPI_Index!E:E,CPI_Index!B:B)</f>
        <v>240</v>
      </c>
      <c r="Q6966" s="11">
        <f>M6966*(CPI_Index!$B$112/Movies!P6966)</f>
        <v>447317284.02625</v>
      </c>
    </row>
    <row r="6967" spans="1:17" hidden="1" x14ac:dyDescent="0.25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 s="3">
        <v>108000000</v>
      </c>
      <c r="M6967" s="3">
        <v>22678555</v>
      </c>
      <c r="N6967" t="s">
        <v>18314</v>
      </c>
      <c r="O6967">
        <v>129</v>
      </c>
      <c r="P6967">
        <f>_xlfn.XLOOKUP(D:D,CPI_Index!E:E,CPI_Index!B:B)</f>
        <v>240</v>
      </c>
      <c r="Q6967" s="11">
        <f>M6967*(CPI_Index!$B$112/Movies!P6967)</f>
        <v>28792315.452083331</v>
      </c>
    </row>
    <row r="6968" spans="1:17" hidden="1" x14ac:dyDescent="0.25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 s="3">
        <v>19000000</v>
      </c>
      <c r="M6968" s="3">
        <v>85251425</v>
      </c>
      <c r="N6968" t="s">
        <v>14702</v>
      </c>
      <c r="O6968">
        <v>96</v>
      </c>
      <c r="P6968">
        <f>_xlfn.XLOOKUP(D:D,CPI_Index!E:E,CPI_Index!B:B)</f>
        <v>240</v>
      </c>
      <c r="Q6968" s="11">
        <f>M6968*(CPI_Index!$B$112/Movies!P6968)</f>
        <v>108233788.32291666</v>
      </c>
    </row>
    <row r="6969" spans="1:17" hidden="1" x14ac:dyDescent="0.25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 s="3">
        <v>40000000</v>
      </c>
      <c r="M6969" s="3">
        <v>125729635</v>
      </c>
      <c r="N6969" t="s">
        <v>10082</v>
      </c>
      <c r="O6969">
        <v>98</v>
      </c>
      <c r="P6969">
        <f>_xlfn.XLOOKUP(D:D,CPI_Index!E:E,CPI_Index!B:B)</f>
        <v>240</v>
      </c>
      <c r="Q6969" s="11">
        <f>M6969*(CPI_Index!$B$112/Movies!P6969)</f>
        <v>159624249.10208333</v>
      </c>
    </row>
    <row r="6970" spans="1:17" hidden="1" x14ac:dyDescent="0.25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 s="3">
        <v>13624522</v>
      </c>
      <c r="N6970" t="s">
        <v>20084</v>
      </c>
      <c r="O6970">
        <v>106</v>
      </c>
      <c r="P6970">
        <f>_xlfn.XLOOKUP(D:D,CPI_Index!E:E,CPI_Index!B:B)</f>
        <v>240</v>
      </c>
      <c r="Q6970" s="11">
        <f>M6970*(CPI_Index!$B$112/Movies!P6970)</f>
        <v>17297466.055833332</v>
      </c>
    </row>
    <row r="6971" spans="1:17" hidden="1" x14ac:dyDescent="0.25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 s="3">
        <v>20000000</v>
      </c>
      <c r="M6971" s="3">
        <v>25975621</v>
      </c>
      <c r="N6971" t="s">
        <v>19871</v>
      </c>
      <c r="O6971">
        <v>133</v>
      </c>
      <c r="P6971">
        <f>_xlfn.XLOOKUP(D:D,CPI_Index!E:E,CPI_Index!B:B)</f>
        <v>240</v>
      </c>
      <c r="Q6971" s="11">
        <f>M6971*(CPI_Index!$B$112/Movies!P6971)</f>
        <v>32978215.494583331</v>
      </c>
    </row>
    <row r="6972" spans="1:17" hidden="1" x14ac:dyDescent="0.25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 s="3">
        <v>78053145</v>
      </c>
      <c r="N6972" t="s">
        <v>20089</v>
      </c>
      <c r="O6972">
        <v>120</v>
      </c>
      <c r="P6972">
        <f>_xlfn.XLOOKUP(D:D,CPI_Index!E:E,CPI_Index!B:B)</f>
        <v>240</v>
      </c>
      <c r="Q6972" s="11">
        <f>M6972*(CPI_Index!$B$112/Movies!P6972)</f>
        <v>99094972.006249994</v>
      </c>
    </row>
    <row r="6973" spans="1:17" hidden="1" x14ac:dyDescent="0.25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 s="3">
        <v>38000000</v>
      </c>
      <c r="M6973" s="3">
        <v>118102725</v>
      </c>
      <c r="N6973" t="s">
        <v>180</v>
      </c>
      <c r="O6973">
        <v>111</v>
      </c>
      <c r="P6973">
        <f>_xlfn.XLOOKUP(D:D,CPI_Index!E:E,CPI_Index!B:B)</f>
        <v>240</v>
      </c>
      <c r="Q6973" s="11">
        <f>M6973*(CPI_Index!$B$112/Movies!P6973)</f>
        <v>149941251.28125</v>
      </c>
    </row>
    <row r="6974" spans="1:17" hidden="1" x14ac:dyDescent="0.25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 s="3">
        <v>13000000</v>
      </c>
      <c r="M6974" s="3">
        <v>73983003</v>
      </c>
      <c r="N6974" t="s">
        <v>31</v>
      </c>
      <c r="O6974">
        <v>109</v>
      </c>
      <c r="P6974">
        <f>_xlfn.XLOOKUP(D:D,CPI_Index!E:E,CPI_Index!B:B)</f>
        <v>240</v>
      </c>
      <c r="Q6974" s="11">
        <f>M6974*(CPI_Index!$B$112/Movies!P6974)</f>
        <v>93927587.558750004</v>
      </c>
    </row>
    <row r="6975" spans="1:17" hidden="1" x14ac:dyDescent="0.25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 s="3">
        <v>15000000</v>
      </c>
      <c r="M6975" s="3">
        <v>4531320</v>
      </c>
      <c r="N6975" t="s">
        <v>20097</v>
      </c>
      <c r="O6975">
        <v>109</v>
      </c>
      <c r="P6975">
        <f>_xlfn.XLOOKUP(D:D,CPI_Index!E:E,CPI_Index!B:B)</f>
        <v>240</v>
      </c>
      <c r="Q6975" s="11">
        <f>M6975*(CPI_Index!$B$112/Movies!P6975)</f>
        <v>5752888.3499999996</v>
      </c>
    </row>
    <row r="6976" spans="1:17" hidden="1" x14ac:dyDescent="0.25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 s="3">
        <v>3719383</v>
      </c>
      <c r="N6976" t="s">
        <v>15775</v>
      </c>
      <c r="O6976">
        <v>91</v>
      </c>
      <c r="P6976">
        <f>_xlfn.XLOOKUP(D:D,CPI_Index!E:E,CPI_Index!B:B)</f>
        <v>240</v>
      </c>
      <c r="Q6976" s="11">
        <f>M6976*(CPI_Index!$B$112/Movies!P6976)</f>
        <v>4722066.6670833332</v>
      </c>
    </row>
    <row r="6977" spans="1:17" hidden="1" x14ac:dyDescent="0.25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 s="3">
        <v>368372</v>
      </c>
      <c r="N6977" t="s">
        <v>16477</v>
      </c>
      <c r="O6977">
        <v>90</v>
      </c>
      <c r="P6977">
        <f>_xlfn.XLOOKUP(D:D,CPI_Index!E:E,CPI_Index!B:B)</f>
        <v>240</v>
      </c>
      <c r="Q6977" s="11">
        <f>M6977*(CPI_Index!$B$112/Movies!P6977)</f>
        <v>467678.95166666666</v>
      </c>
    </row>
    <row r="6978" spans="1:17" hidden="1" x14ac:dyDescent="0.25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 s="3">
        <v>872805</v>
      </c>
      <c r="N6978" t="s">
        <v>20106</v>
      </c>
      <c r="O6978">
        <v>107</v>
      </c>
      <c r="P6978">
        <f>_xlfn.XLOOKUP(D:D,CPI_Index!E:E,CPI_Index!B:B)</f>
        <v>240</v>
      </c>
      <c r="Q6978" s="11">
        <f>M6978*(CPI_Index!$B$112/Movies!P6978)</f>
        <v>1108098.6812499999</v>
      </c>
    </row>
    <row r="6979" spans="1:17" hidden="1" x14ac:dyDescent="0.25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 s="3">
        <v>35000000</v>
      </c>
      <c r="M6979" s="3">
        <v>108007109</v>
      </c>
      <c r="N6979" t="s">
        <v>61</v>
      </c>
      <c r="O6979">
        <v>92</v>
      </c>
      <c r="P6979">
        <f>_xlfn.XLOOKUP(D:D,CPI_Index!E:E,CPI_Index!B:B)</f>
        <v>240</v>
      </c>
      <c r="Q6979" s="11">
        <f>M6979*(CPI_Index!$B$112/Movies!P6979)</f>
        <v>137124025.46791667</v>
      </c>
    </row>
    <row r="6980" spans="1:17" hidden="1" x14ac:dyDescent="0.25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 s="3">
        <v>100000000</v>
      </c>
      <c r="M6980" s="3">
        <v>94061311</v>
      </c>
      <c r="N6980" t="s">
        <v>6605</v>
      </c>
      <c r="O6980">
        <v>123</v>
      </c>
      <c r="P6980">
        <f>_xlfn.XLOOKUP(D:D,CPI_Index!E:E,CPI_Index!B:B)</f>
        <v>240</v>
      </c>
      <c r="Q6980" s="11">
        <f>M6980*(CPI_Index!$B$112/Movies!P6980)</f>
        <v>119418672.75708333</v>
      </c>
    </row>
    <row r="6981" spans="1:17" hidden="1" x14ac:dyDescent="0.25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 s="3">
        <v>50000000</v>
      </c>
      <c r="M6981" s="3">
        <v>25035950</v>
      </c>
      <c r="N6981" t="s">
        <v>19550</v>
      </c>
      <c r="O6981">
        <v>139</v>
      </c>
      <c r="P6981">
        <f>_xlfn.XLOOKUP(D:D,CPI_Index!E:E,CPI_Index!B:B)</f>
        <v>240</v>
      </c>
      <c r="Q6981" s="11">
        <f>M6981*(CPI_Index!$B$112/Movies!P6981)</f>
        <v>31785224.854166664</v>
      </c>
    </row>
    <row r="6982" spans="1:17" hidden="1" x14ac:dyDescent="0.25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 s="3">
        <v>9000000</v>
      </c>
      <c r="M6982" s="3">
        <v>29777777</v>
      </c>
      <c r="N6982" t="s">
        <v>9439</v>
      </c>
      <c r="O6982">
        <v>100</v>
      </c>
      <c r="P6982">
        <f>_xlfn.XLOOKUP(D:D,CPI_Index!E:E,CPI_Index!B:B)</f>
        <v>240</v>
      </c>
      <c r="Q6982" s="11">
        <f>M6982*(CPI_Index!$B$112/Movies!P6982)</f>
        <v>37805369.382916667</v>
      </c>
    </row>
    <row r="6983" spans="1:17" hidden="1" x14ac:dyDescent="0.25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 s="3">
        <v>20000000</v>
      </c>
      <c r="M6983" s="3">
        <v>14880939</v>
      </c>
      <c r="N6983" t="s">
        <v>18759</v>
      </c>
      <c r="O6983">
        <v>120</v>
      </c>
      <c r="P6983">
        <f>_xlfn.XLOOKUP(D:D,CPI_Index!E:E,CPI_Index!B:B)</f>
        <v>240</v>
      </c>
      <c r="Q6983" s="11">
        <f>M6983*(CPI_Index!$B$112/Movies!P6983)</f>
        <v>18892592.138749998</v>
      </c>
    </row>
    <row r="6984" spans="1:17" hidden="1" x14ac:dyDescent="0.25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 s="3">
        <v>65000000</v>
      </c>
      <c r="M6984" s="3">
        <v>143695338</v>
      </c>
      <c r="N6984" t="s">
        <v>1724</v>
      </c>
      <c r="O6984">
        <v>102</v>
      </c>
      <c r="P6984">
        <f>_xlfn.XLOOKUP(D:D,CPI_Index!E:E,CPI_Index!B:B)</f>
        <v>240</v>
      </c>
      <c r="Q6984" s="11">
        <f>M6984*(CPI_Index!$B$112/Movies!P6984)</f>
        <v>182433206.20249999</v>
      </c>
    </row>
    <row r="6985" spans="1:17" hidden="1" x14ac:dyDescent="0.25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 s="3">
        <v>1500000</v>
      </c>
      <c r="M6985" s="3">
        <v>850419</v>
      </c>
      <c r="N6985" t="s">
        <v>20118</v>
      </c>
      <c r="O6985">
        <v>102</v>
      </c>
      <c r="P6985">
        <f>_xlfn.XLOOKUP(D:D,CPI_Index!E:E,CPI_Index!B:B)</f>
        <v>240</v>
      </c>
      <c r="Q6985" s="11">
        <f>M6985*(CPI_Index!$B$112/Movies!P6985)</f>
        <v>1079677.7887500001</v>
      </c>
    </row>
    <row r="6986" spans="1:17" hidden="1" x14ac:dyDescent="0.25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 s="3">
        <v>15000000</v>
      </c>
      <c r="M6986" s="3">
        <v>20651333</v>
      </c>
      <c r="N6986" t="s">
        <v>20123</v>
      </c>
      <c r="O6986">
        <v>100</v>
      </c>
      <c r="P6986">
        <f>_xlfn.XLOOKUP(D:D,CPI_Index!E:E,CPI_Index!B:B)</f>
        <v>240</v>
      </c>
      <c r="Q6986" s="11">
        <f>M6986*(CPI_Index!$B$112/Movies!P6986)</f>
        <v>26218588.187916666</v>
      </c>
    </row>
    <row r="6987" spans="1:17" hidden="1" x14ac:dyDescent="0.25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 s="3">
        <v>23020</v>
      </c>
      <c r="N6987" t="s">
        <v>12052</v>
      </c>
      <c r="O6987">
        <v>96</v>
      </c>
      <c r="P6987">
        <f>_xlfn.XLOOKUP(D:D,CPI_Index!E:E,CPI_Index!B:B)</f>
        <v>240</v>
      </c>
      <c r="Q6987" s="11">
        <f>M6987*(CPI_Index!$B$112/Movies!P6987)</f>
        <v>29225.808333333331</v>
      </c>
    </row>
    <row r="6988" spans="1:17" hidden="1" x14ac:dyDescent="0.25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 s="3">
        <v>70000000</v>
      </c>
      <c r="M6988" s="3">
        <v>183388953</v>
      </c>
      <c r="N6988" t="s">
        <v>19147</v>
      </c>
      <c r="O6988">
        <v>87</v>
      </c>
      <c r="P6988">
        <f>_xlfn.XLOOKUP(D:D,CPI_Index!E:E,CPI_Index!B:B)</f>
        <v>240</v>
      </c>
      <c r="Q6988" s="11">
        <f>M6988*(CPI_Index!$B$112/Movies!P6988)</f>
        <v>232827558.24625</v>
      </c>
    </row>
    <row r="6989" spans="1:17" hidden="1" x14ac:dyDescent="0.25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 s="3">
        <v>43000000</v>
      </c>
      <c r="M6989" s="3">
        <v>47309313</v>
      </c>
      <c r="N6989" t="s">
        <v>19301</v>
      </c>
      <c r="O6989">
        <v>108</v>
      </c>
      <c r="P6989">
        <f>_xlfn.XLOOKUP(D:D,CPI_Index!E:E,CPI_Index!B:B)</f>
        <v>240</v>
      </c>
      <c r="Q6989" s="11">
        <f>M6989*(CPI_Index!$B$112/Movies!P6989)</f>
        <v>60063115.296250001</v>
      </c>
    </row>
    <row r="6990" spans="1:17" hidden="1" x14ac:dyDescent="0.25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 s="3">
        <v>5079219</v>
      </c>
      <c r="N6990" t="s">
        <v>16253</v>
      </c>
      <c r="O6990">
        <v>120</v>
      </c>
      <c r="P6990">
        <f>_xlfn.XLOOKUP(D:D,CPI_Index!E:E,CPI_Index!B:B)</f>
        <v>240</v>
      </c>
      <c r="Q6990" s="11">
        <f>M6990*(CPI_Index!$B$112/Movies!P6990)</f>
        <v>6448491.7887499994</v>
      </c>
    </row>
    <row r="6991" spans="1:17" hidden="1" x14ac:dyDescent="0.25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 s="3">
        <v>60000000</v>
      </c>
      <c r="M6991" s="3">
        <v>76249438</v>
      </c>
      <c r="N6991" t="s">
        <v>12695</v>
      </c>
      <c r="O6991">
        <v>101</v>
      </c>
      <c r="P6991">
        <f>_xlfn.XLOOKUP(D:D,CPI_Index!E:E,CPI_Index!B:B)</f>
        <v>240</v>
      </c>
      <c r="Q6991" s="11">
        <f>M6991*(CPI_Index!$B$112/Movies!P6991)</f>
        <v>96805015.660833329</v>
      </c>
    </row>
    <row r="6992" spans="1:17" hidden="1" x14ac:dyDescent="0.25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 s="3">
        <v>30000000</v>
      </c>
      <c r="M6992" s="3">
        <v>43763247</v>
      </c>
      <c r="N6992" t="s">
        <v>18361</v>
      </c>
      <c r="O6992">
        <v>96</v>
      </c>
      <c r="P6992">
        <f>_xlfn.XLOOKUP(D:D,CPI_Index!E:E,CPI_Index!B:B)</f>
        <v>240</v>
      </c>
      <c r="Q6992" s="11">
        <f>M6992*(CPI_Index!$B$112/Movies!P6992)</f>
        <v>55561089.003749996</v>
      </c>
    </row>
    <row r="6993" spans="1:17" hidden="1" x14ac:dyDescent="0.25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 s="3">
        <v>5000000</v>
      </c>
      <c r="M6993" s="3">
        <v>45173154</v>
      </c>
      <c r="N6993" t="s">
        <v>14702</v>
      </c>
      <c r="O6993">
        <v>89</v>
      </c>
      <c r="P6993">
        <f>_xlfn.XLOOKUP(D:D,CPI_Index!E:E,CPI_Index!B:B)</f>
        <v>240</v>
      </c>
      <c r="Q6993" s="11">
        <f>M6993*(CPI_Index!$B$112/Movies!P6993)</f>
        <v>57351083.432499997</v>
      </c>
    </row>
    <row r="6994" spans="1:17" hidden="1" x14ac:dyDescent="0.25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 s="3">
        <v>6953604</v>
      </c>
      <c r="N6994" t="s">
        <v>9176</v>
      </c>
      <c r="O6994">
        <v>124</v>
      </c>
      <c r="P6994">
        <f>_xlfn.XLOOKUP(D:D,CPI_Index!E:E,CPI_Index!B:B)</f>
        <v>240</v>
      </c>
      <c r="Q6994" s="11">
        <f>M6994*(CPI_Index!$B$112/Movies!P6994)</f>
        <v>8828179.7449999992</v>
      </c>
    </row>
    <row r="6995" spans="1:17" hidden="1" x14ac:dyDescent="0.25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 s="3">
        <v>61797</v>
      </c>
      <c r="N6995" t="s">
        <v>19424</v>
      </c>
      <c r="O6995">
        <v>104</v>
      </c>
      <c r="P6995">
        <f>_xlfn.XLOOKUP(D:D,CPI_Index!E:E,CPI_Index!B:B)</f>
        <v>240</v>
      </c>
      <c r="Q6995" s="11">
        <f>M6995*(CPI_Index!$B$112/Movies!P6995)</f>
        <v>78456.441250000003</v>
      </c>
    </row>
    <row r="6996" spans="1:17" hidden="1" x14ac:dyDescent="0.25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 s="3">
        <v>20000000</v>
      </c>
      <c r="M6996" s="3">
        <v>13385737</v>
      </c>
      <c r="N6996" t="s">
        <v>7361</v>
      </c>
      <c r="O6996">
        <v>94</v>
      </c>
      <c r="P6996">
        <f>_xlfn.XLOOKUP(D:D,CPI_Index!E:E,CPI_Index!B:B)</f>
        <v>240</v>
      </c>
      <c r="Q6996" s="11">
        <f>M6996*(CPI_Index!$B$112/Movies!P6996)</f>
        <v>16994308.599583331</v>
      </c>
    </row>
    <row r="6997" spans="1:17" hidden="1" x14ac:dyDescent="0.25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 s="3">
        <v>20000000</v>
      </c>
      <c r="M6997" s="3">
        <v>46771565</v>
      </c>
      <c r="N6997" t="s">
        <v>16253</v>
      </c>
      <c r="O6997">
        <v>107</v>
      </c>
      <c r="P6997">
        <f>_xlfn.XLOOKUP(D:D,CPI_Index!E:E,CPI_Index!B:B)</f>
        <v>240</v>
      </c>
      <c r="Q6997" s="11">
        <f>M6997*(CPI_Index!$B$112/Movies!P6997)</f>
        <v>59380399.397916667</v>
      </c>
    </row>
    <row r="6998" spans="1:17" hidden="1" x14ac:dyDescent="0.25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 s="3">
        <v>25000000</v>
      </c>
      <c r="M6998" s="3">
        <v>3885342</v>
      </c>
      <c r="N6998" t="s">
        <v>8625</v>
      </c>
      <c r="O6998">
        <v>127</v>
      </c>
      <c r="P6998">
        <f>_xlfn.XLOOKUP(D:D,CPI_Index!E:E,CPI_Index!B:B)</f>
        <v>240</v>
      </c>
      <c r="Q6998" s="11">
        <f>M6998*(CPI_Index!$B$112/Movies!P6998)</f>
        <v>4932765.4474999998</v>
      </c>
    </row>
    <row r="6999" spans="1:17" hidden="1" x14ac:dyDescent="0.25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 s="3">
        <v>45000000</v>
      </c>
      <c r="M6999" s="3">
        <v>114501299</v>
      </c>
      <c r="N6999" t="s">
        <v>14590</v>
      </c>
      <c r="O6999">
        <v>105</v>
      </c>
      <c r="P6999">
        <f>_xlfn.XLOOKUP(D:D,CPI_Index!E:E,CPI_Index!B:B)</f>
        <v>240</v>
      </c>
      <c r="Q6999" s="11">
        <f>M6999*(CPI_Index!$B$112/Movies!P6999)</f>
        <v>145368940.85541666</v>
      </c>
    </row>
    <row r="7000" spans="1:17" hidden="1" x14ac:dyDescent="0.25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 s="3">
        <v>176288</v>
      </c>
      <c r="N7000" t="s">
        <v>20154</v>
      </c>
      <c r="O7000">
        <v>89</v>
      </c>
      <c r="P7000">
        <f>_xlfn.XLOOKUP(D:D,CPI_Index!E:E,CPI_Index!B:B)</f>
        <v>240</v>
      </c>
      <c r="Q7000" s="11">
        <f>M7000*(CPI_Index!$B$112/Movies!P7000)</f>
        <v>223812.30666666667</v>
      </c>
    </row>
    <row r="7001" spans="1:17" hidden="1" x14ac:dyDescent="0.25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 s="3">
        <v>29000000</v>
      </c>
      <c r="M7001" s="3">
        <v>49052787</v>
      </c>
      <c r="N7001" t="s">
        <v>15340</v>
      </c>
      <c r="O7001">
        <v>111</v>
      </c>
      <c r="P7001">
        <f>_xlfn.XLOOKUP(D:D,CPI_Index!E:E,CPI_Index!B:B)</f>
        <v>240</v>
      </c>
      <c r="Q7001" s="11">
        <f>M7001*(CPI_Index!$B$112/Movies!P7001)</f>
        <v>62276600.828749999</v>
      </c>
    </row>
    <row r="7002" spans="1:17" hidden="1" x14ac:dyDescent="0.25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 s="3">
        <v>3500000</v>
      </c>
      <c r="M7002" s="3">
        <v>4462034</v>
      </c>
      <c r="N7002" t="s">
        <v>1407</v>
      </c>
      <c r="O7002">
        <v>76</v>
      </c>
      <c r="P7002">
        <f>_xlfn.XLOOKUP(D:D,CPI_Index!E:E,CPI_Index!B:B)</f>
        <v>240</v>
      </c>
      <c r="Q7002" s="11">
        <f>M7002*(CPI_Index!$B$112/Movies!P7002)</f>
        <v>5664923.9991666665</v>
      </c>
    </row>
    <row r="7003" spans="1:17" hidden="1" x14ac:dyDescent="0.25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 s="3">
        <v>30000000</v>
      </c>
      <c r="M7003" s="3">
        <v>106127278</v>
      </c>
      <c r="N7003" t="s">
        <v>17139</v>
      </c>
      <c r="O7003">
        <v>89</v>
      </c>
      <c r="P7003">
        <f>_xlfn.XLOOKUP(D:D,CPI_Index!E:E,CPI_Index!B:B)</f>
        <v>240</v>
      </c>
      <c r="Q7003" s="11">
        <f>M7003*(CPI_Index!$B$112/Movies!P7003)</f>
        <v>134737423.36083332</v>
      </c>
    </row>
    <row r="7004" spans="1:17" hidden="1" x14ac:dyDescent="0.25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 s="3">
        <v>61249</v>
      </c>
      <c r="N7004" t="s">
        <v>20168</v>
      </c>
      <c r="O7004">
        <v>98</v>
      </c>
      <c r="P7004">
        <f>_xlfn.XLOOKUP(D:D,CPI_Index!E:E,CPI_Index!B:B)</f>
        <v>240</v>
      </c>
      <c r="Q7004" s="11">
        <f>M7004*(CPI_Index!$B$112/Movies!P7004)</f>
        <v>77760.70958333333</v>
      </c>
    </row>
    <row r="7005" spans="1:17" hidden="1" x14ac:dyDescent="0.25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 s="3">
        <v>30000000</v>
      </c>
      <c r="M7005" s="3">
        <v>9169507</v>
      </c>
      <c r="N7005" t="s">
        <v>10252</v>
      </c>
      <c r="O7005">
        <v>98</v>
      </c>
      <c r="P7005">
        <f>_xlfn.XLOOKUP(D:D,CPI_Index!E:E,CPI_Index!B:B)</f>
        <v>240</v>
      </c>
      <c r="Q7005" s="11">
        <f>M7005*(CPI_Index!$B$112/Movies!P7005)</f>
        <v>11641453.262083333</v>
      </c>
    </row>
    <row r="7006" spans="1:17" hidden="1" x14ac:dyDescent="0.25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 s="3">
        <v>9000000</v>
      </c>
      <c r="M7006" s="3">
        <v>81705746</v>
      </c>
      <c r="N7006" t="s">
        <v>61</v>
      </c>
      <c r="O7006">
        <v>99</v>
      </c>
      <c r="P7006">
        <f>_xlfn.XLOOKUP(D:D,CPI_Index!E:E,CPI_Index!B:B)</f>
        <v>240</v>
      </c>
      <c r="Q7006" s="11">
        <f>M7006*(CPI_Index!$B$112/Movies!P7006)</f>
        <v>103732253.35916667</v>
      </c>
    </row>
    <row r="7007" spans="1:17" hidden="1" x14ac:dyDescent="0.25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 s="3">
        <v>30000000</v>
      </c>
      <c r="M7007" s="3">
        <v>678150</v>
      </c>
      <c r="N7007" t="s">
        <v>20176</v>
      </c>
      <c r="O7007">
        <v>109</v>
      </c>
      <c r="P7007">
        <f>_xlfn.XLOOKUP(D:D,CPI_Index!E:E,CPI_Index!B:B)</f>
        <v>240</v>
      </c>
      <c r="Q7007" s="11">
        <f>M7007*(CPI_Index!$B$112/Movies!P7007)</f>
        <v>860967.9375</v>
      </c>
    </row>
    <row r="7008" spans="1:17" hidden="1" x14ac:dyDescent="0.25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 s="3">
        <v>10000000</v>
      </c>
      <c r="M7008" s="3">
        <v>39712000</v>
      </c>
      <c r="N7008" t="s">
        <v>20181</v>
      </c>
      <c r="O7008">
        <v>93</v>
      </c>
      <c r="P7008">
        <f>_xlfn.XLOOKUP(D:D,CPI_Index!E:E,CPI_Index!B:B)</f>
        <v>240</v>
      </c>
      <c r="Q7008" s="11">
        <f>M7008*(CPI_Index!$B$112/Movies!P7008)</f>
        <v>50417693.333333328</v>
      </c>
    </row>
    <row r="7009" spans="1:17" hidden="1" x14ac:dyDescent="0.25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 s="3">
        <v>27000000</v>
      </c>
      <c r="M7009" s="3">
        <v>93282604</v>
      </c>
      <c r="N7009" t="s">
        <v>2100</v>
      </c>
      <c r="O7009">
        <v>98</v>
      </c>
      <c r="P7009">
        <f>_xlfn.XLOOKUP(D:D,CPI_Index!E:E,CPI_Index!B:B)</f>
        <v>240</v>
      </c>
      <c r="Q7009" s="11">
        <f>M7009*(CPI_Index!$B$112/Movies!P7009)</f>
        <v>118430039.32833333</v>
      </c>
    </row>
    <row r="7010" spans="1:17" hidden="1" x14ac:dyDescent="0.25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 s="3">
        <v>125000000</v>
      </c>
      <c r="M7010" s="3">
        <v>64493915</v>
      </c>
      <c r="N7010" t="s">
        <v>44</v>
      </c>
      <c r="O7010">
        <v>104</v>
      </c>
      <c r="P7010">
        <f>_xlfn.XLOOKUP(D:D,CPI_Index!E:E,CPI_Index!B:B)</f>
        <v>240</v>
      </c>
      <c r="Q7010" s="11">
        <f>M7010*(CPI_Index!$B$112/Movies!P7010)</f>
        <v>81880399.58541666</v>
      </c>
    </row>
    <row r="7011" spans="1:17" hidden="1" x14ac:dyDescent="0.25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 s="3">
        <v>3800000</v>
      </c>
      <c r="M7011" s="3">
        <v>1138609</v>
      </c>
      <c r="N7011" t="s">
        <v>18288</v>
      </c>
      <c r="O7011">
        <v>88</v>
      </c>
      <c r="P7011">
        <f>_xlfn.XLOOKUP(D:D,CPI_Index!E:E,CPI_Index!B:B)</f>
        <v>240</v>
      </c>
      <c r="Q7011" s="11">
        <f>M7011*(CPI_Index!$B$112/Movies!P7011)</f>
        <v>1445559.0095833333</v>
      </c>
    </row>
    <row r="7012" spans="1:17" hidden="1" x14ac:dyDescent="0.25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 s="3">
        <v>5000000</v>
      </c>
      <c r="M7012" s="3">
        <v>22227514</v>
      </c>
      <c r="N7012" t="s">
        <v>20188</v>
      </c>
      <c r="O7012">
        <v>92</v>
      </c>
      <c r="P7012">
        <f>_xlfn.XLOOKUP(D:D,CPI_Index!E:E,CPI_Index!B:B)</f>
        <v>240</v>
      </c>
      <c r="Q7012" s="11">
        <f>M7012*(CPI_Index!$B$112/Movies!P7012)</f>
        <v>28219681.315833334</v>
      </c>
    </row>
    <row r="7013" spans="1:17" hidden="1" x14ac:dyDescent="0.25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 s="3">
        <v>11784207</v>
      </c>
      <c r="N7013" t="s">
        <v>20192</v>
      </c>
      <c r="O7013">
        <v>162</v>
      </c>
      <c r="P7013">
        <f>_xlfn.XLOOKUP(D:D,CPI_Index!E:E,CPI_Index!B:B)</f>
        <v>240</v>
      </c>
      <c r="Q7013" s="11">
        <f>M7013*(CPI_Index!$B$112/Movies!P7013)</f>
        <v>14961032.803749999</v>
      </c>
    </row>
    <row r="7014" spans="1:17" hidden="1" x14ac:dyDescent="0.25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 s="3">
        <v>12597262</v>
      </c>
      <c r="N7014" t="s">
        <v>6564</v>
      </c>
      <c r="O7014">
        <v>117</v>
      </c>
      <c r="P7014">
        <f>_xlfn.XLOOKUP(D:D,CPI_Index!E:E,CPI_Index!B:B)</f>
        <v>240</v>
      </c>
      <c r="Q7014" s="11">
        <f>M7014*(CPI_Index!$B$112/Movies!P7014)</f>
        <v>15993273.880833333</v>
      </c>
    </row>
    <row r="7015" spans="1:17" hidden="1" x14ac:dyDescent="0.25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 s="3">
        <v>18000000</v>
      </c>
      <c r="M7015" s="3">
        <v>90632641</v>
      </c>
      <c r="N7015" t="s">
        <v>12457</v>
      </c>
      <c r="O7015">
        <v>94</v>
      </c>
      <c r="P7015">
        <f>_xlfn.XLOOKUP(D:D,CPI_Index!E:E,CPI_Index!B:B)</f>
        <v>240</v>
      </c>
      <c r="Q7015" s="11">
        <f>M7015*(CPI_Index!$B$112/Movies!P7015)</f>
        <v>115065690.46958333</v>
      </c>
    </row>
    <row r="7016" spans="1:17" hidden="1" x14ac:dyDescent="0.25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 s="3">
        <v>40000000</v>
      </c>
      <c r="M7016" s="3">
        <v>30930984</v>
      </c>
      <c r="N7016" t="s">
        <v>20199</v>
      </c>
      <c r="O7016">
        <v>113</v>
      </c>
      <c r="P7016">
        <f>_xlfn.XLOOKUP(D:D,CPI_Index!E:E,CPI_Index!B:B)</f>
        <v>240</v>
      </c>
      <c r="Q7016" s="11">
        <f>M7016*(CPI_Index!$B$112/Movies!P7016)</f>
        <v>39269461.769999996</v>
      </c>
    </row>
    <row r="7017" spans="1:17" hidden="1" x14ac:dyDescent="0.25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 s="3">
        <v>6000000</v>
      </c>
      <c r="M7017" s="3">
        <v>2840408</v>
      </c>
      <c r="N7017" t="s">
        <v>19257</v>
      </c>
      <c r="O7017">
        <v>105</v>
      </c>
      <c r="P7017">
        <f>_xlfn.XLOOKUP(D:D,CPI_Index!E:E,CPI_Index!B:B)</f>
        <v>240</v>
      </c>
      <c r="Q7017" s="11">
        <f>M7017*(CPI_Index!$B$112/Movies!P7017)</f>
        <v>3606134.6566666667</v>
      </c>
    </row>
    <row r="7018" spans="1:17" hidden="1" x14ac:dyDescent="0.25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 s="3">
        <v>10711027</v>
      </c>
      <c r="N7018" t="s">
        <v>6855</v>
      </c>
      <c r="O7018">
        <v>108</v>
      </c>
      <c r="P7018">
        <f>_xlfn.XLOOKUP(D:D,CPI_Index!E:E,CPI_Index!B:B)</f>
        <v>240</v>
      </c>
      <c r="Q7018" s="11">
        <f>M7018*(CPI_Index!$B$112/Movies!P7018)</f>
        <v>13598541.362083333</v>
      </c>
    </row>
    <row r="7019" spans="1:17" hidden="1" x14ac:dyDescent="0.25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 s="3">
        <v>3000000</v>
      </c>
      <c r="M7019" s="3">
        <v>21401949</v>
      </c>
      <c r="N7019" t="s">
        <v>5918</v>
      </c>
      <c r="O7019">
        <v>90</v>
      </c>
      <c r="P7019">
        <f>_xlfn.XLOOKUP(D:D,CPI_Index!E:E,CPI_Index!B:B)</f>
        <v>240</v>
      </c>
      <c r="Q7019" s="11">
        <f>M7019*(CPI_Index!$B$112/Movies!P7019)</f>
        <v>27171557.751249999</v>
      </c>
    </row>
    <row r="7020" spans="1:17" hidden="1" x14ac:dyDescent="0.25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 s="3">
        <v>6000000</v>
      </c>
      <c r="M7020" s="3">
        <v>6698679</v>
      </c>
      <c r="N7020" t="s">
        <v>20207</v>
      </c>
      <c r="O7020">
        <v>117</v>
      </c>
      <c r="P7020">
        <f>_xlfn.XLOOKUP(D:D,CPI_Index!E:E,CPI_Index!B:B)</f>
        <v>240</v>
      </c>
      <c r="Q7020" s="11">
        <f>M7020*(CPI_Index!$B$112/Movies!P7020)</f>
        <v>8504531.2137499992</v>
      </c>
    </row>
    <row r="7021" spans="1:17" hidden="1" x14ac:dyDescent="0.25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 s="3">
        <v>35000000</v>
      </c>
      <c r="M7021" s="3">
        <v>24972139</v>
      </c>
      <c r="N7021" t="s">
        <v>15855</v>
      </c>
      <c r="O7021">
        <v>112</v>
      </c>
      <c r="P7021">
        <f>_xlfn.XLOOKUP(D:D,CPI_Index!E:E,CPI_Index!B:B)</f>
        <v>240</v>
      </c>
      <c r="Q7021" s="11">
        <f>M7021*(CPI_Index!$B$112/Movies!P7021)</f>
        <v>31704211.472083334</v>
      </c>
    </row>
    <row r="7022" spans="1:17" hidden="1" x14ac:dyDescent="0.25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 s="3">
        <v>9000000</v>
      </c>
      <c r="M7022" s="3">
        <v>12957265</v>
      </c>
      <c r="N7022" t="s">
        <v>19586</v>
      </c>
      <c r="O7022">
        <v>123</v>
      </c>
      <c r="P7022">
        <f>_xlfn.XLOOKUP(D:D,CPI_Index!E:E,CPI_Index!B:B)</f>
        <v>240</v>
      </c>
      <c r="Q7022" s="11">
        <f>M7022*(CPI_Index!$B$112/Movies!P7022)</f>
        <v>16450327.689583333</v>
      </c>
    </row>
    <row r="7023" spans="1:17" hidden="1" x14ac:dyDescent="0.25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 s="3">
        <v>15793051</v>
      </c>
      <c r="N7023" t="s">
        <v>14765</v>
      </c>
      <c r="O7023">
        <v>100</v>
      </c>
      <c r="P7023">
        <f>_xlfn.XLOOKUP(D:D,CPI_Index!E:E,CPI_Index!B:B)</f>
        <v>240</v>
      </c>
      <c r="Q7023" s="11">
        <f>M7023*(CPI_Index!$B$112/Movies!P7023)</f>
        <v>20050594.332083333</v>
      </c>
    </row>
    <row r="7024" spans="1:17" hidden="1" x14ac:dyDescent="0.25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 s="3">
        <v>1386707</v>
      </c>
      <c r="N7024" t="s">
        <v>20219</v>
      </c>
      <c r="O7024">
        <v>154</v>
      </c>
      <c r="P7024">
        <f>_xlfn.XLOOKUP(D:D,CPI_Index!E:E,CPI_Index!B:B)</f>
        <v>240</v>
      </c>
      <c r="Q7024" s="11">
        <f>M7024*(CPI_Index!$B$112/Movies!P7024)</f>
        <v>1760540.0954166667</v>
      </c>
    </row>
    <row r="7025" spans="1:17" hidden="1" x14ac:dyDescent="0.25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 s="3">
        <v>22003</v>
      </c>
      <c r="N7025" t="s">
        <v>20223</v>
      </c>
      <c r="O7025">
        <v>94</v>
      </c>
      <c r="P7025">
        <f>_xlfn.XLOOKUP(D:D,CPI_Index!E:E,CPI_Index!B:B)</f>
        <v>240</v>
      </c>
      <c r="Q7025" s="11">
        <f>M7025*(CPI_Index!$B$112/Movies!P7025)</f>
        <v>27934.642083333332</v>
      </c>
    </row>
    <row r="7026" spans="1:17" hidden="1" x14ac:dyDescent="0.25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 s="3">
        <v>5725482</v>
      </c>
      <c r="N7026" t="s">
        <v>20228</v>
      </c>
      <c r="O7026">
        <v>110</v>
      </c>
      <c r="P7026">
        <f>_xlfn.XLOOKUP(D:D,CPI_Index!E:E,CPI_Index!B:B)</f>
        <v>240</v>
      </c>
      <c r="Q7026" s="11">
        <f>M7026*(CPI_Index!$B$112/Movies!P7026)</f>
        <v>7268976.5225</v>
      </c>
    </row>
    <row r="7027" spans="1:17" hidden="1" x14ac:dyDescent="0.25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 s="3">
        <v>8000000</v>
      </c>
      <c r="M7027" s="3">
        <v>685780</v>
      </c>
      <c r="N7027" t="s">
        <v>19097</v>
      </c>
      <c r="O7027">
        <v>104</v>
      </c>
      <c r="P7027">
        <f>_xlfn.XLOOKUP(D:D,CPI_Index!E:E,CPI_Index!B:B)</f>
        <v>240</v>
      </c>
      <c r="Q7027" s="11">
        <f>M7027*(CPI_Index!$B$112/Movies!P7027)</f>
        <v>870654.85833333328</v>
      </c>
    </row>
    <row r="7028" spans="1:17" hidden="1" x14ac:dyDescent="0.25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 s="3">
        <v>20000000</v>
      </c>
      <c r="M7028" s="3">
        <v>4978353</v>
      </c>
      <c r="N7028" t="s">
        <v>20235</v>
      </c>
      <c r="O7028">
        <v>111</v>
      </c>
      <c r="P7028">
        <f>_xlfn.XLOOKUP(D:D,CPI_Index!E:E,CPI_Index!B:B)</f>
        <v>240</v>
      </c>
      <c r="Q7028" s="11">
        <f>M7028*(CPI_Index!$B$112/Movies!P7028)</f>
        <v>6320433.9962499999</v>
      </c>
    </row>
    <row r="7029" spans="1:17" hidden="1" x14ac:dyDescent="0.25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 s="3">
        <v>31668920</v>
      </c>
      <c r="N7029" t="s">
        <v>20237</v>
      </c>
      <c r="O7029">
        <v>158</v>
      </c>
      <c r="P7029">
        <f>_xlfn.XLOOKUP(D:D,CPI_Index!E:E,CPI_Index!B:B)</f>
        <v>240</v>
      </c>
      <c r="Q7029" s="11">
        <f>M7029*(CPI_Index!$B$112/Movies!P7029)</f>
        <v>40206333.016666666</v>
      </c>
    </row>
    <row r="7030" spans="1:17" hidden="1" x14ac:dyDescent="0.25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 s="3">
        <v>10000000</v>
      </c>
      <c r="M7030" s="3">
        <v>7994527</v>
      </c>
      <c r="N7030" t="s">
        <v>6564</v>
      </c>
      <c r="O7030">
        <v>109</v>
      </c>
      <c r="P7030">
        <f>_xlfn.XLOOKUP(D:D,CPI_Index!E:E,CPI_Index!B:B)</f>
        <v>240</v>
      </c>
      <c r="Q7030" s="11">
        <f>M7030*(CPI_Index!$B$112/Movies!P7030)</f>
        <v>10149718.237083333</v>
      </c>
    </row>
    <row r="7031" spans="1:17" hidden="1" x14ac:dyDescent="0.25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 s="3">
        <v>28430</v>
      </c>
      <c r="N7031" t="s">
        <v>20244</v>
      </c>
      <c r="O7031">
        <v>98</v>
      </c>
      <c r="P7031">
        <f>_xlfn.XLOOKUP(D:D,CPI_Index!E:E,CPI_Index!B:B)</f>
        <v>240</v>
      </c>
      <c r="Q7031" s="11">
        <f>M7031*(CPI_Index!$B$112/Movies!P7031)</f>
        <v>36094.254166666666</v>
      </c>
    </row>
    <row r="7032" spans="1:17" hidden="1" x14ac:dyDescent="0.25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 s="3">
        <v>40000000</v>
      </c>
      <c r="M7032" s="3">
        <v>124608438</v>
      </c>
      <c r="N7032" t="s">
        <v>61</v>
      </c>
      <c r="O7032">
        <v>102</v>
      </c>
      <c r="P7032">
        <f>_xlfn.XLOOKUP(D:D,CPI_Index!E:E,CPI_Index!B:B)</f>
        <v>240</v>
      </c>
      <c r="Q7032" s="11">
        <f>M7032*(CPI_Index!$B$112/Movies!P7032)</f>
        <v>158200796.07749999</v>
      </c>
    </row>
    <row r="7033" spans="1:17" hidden="1" x14ac:dyDescent="0.25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 s="3">
        <v>180180</v>
      </c>
      <c r="N7033" t="s">
        <v>20250</v>
      </c>
      <c r="O7033">
        <v>136</v>
      </c>
      <c r="P7033">
        <f>_xlfn.XLOOKUP(D:D,CPI_Index!E:E,CPI_Index!B:B)</f>
        <v>240</v>
      </c>
      <c r="Q7033" s="11">
        <f>M7033*(CPI_Index!$B$112/Movies!P7033)</f>
        <v>228753.52499999999</v>
      </c>
    </row>
    <row r="7034" spans="1:17" hidden="1" x14ac:dyDescent="0.25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 s="3">
        <v>133324</v>
      </c>
      <c r="N7034" t="s">
        <v>20254</v>
      </c>
      <c r="O7034">
        <v>84</v>
      </c>
      <c r="P7034">
        <f>_xlfn.XLOOKUP(D:D,CPI_Index!E:E,CPI_Index!B:B)</f>
        <v>240</v>
      </c>
      <c r="Q7034" s="11">
        <f>M7034*(CPI_Index!$B$112/Movies!P7034)</f>
        <v>169265.92833333332</v>
      </c>
    </row>
    <row r="7035" spans="1:17" hidden="1" x14ac:dyDescent="0.25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 s="3">
        <v>60000000</v>
      </c>
      <c r="M7035" s="3">
        <v>23157646</v>
      </c>
      <c r="N7035" t="s">
        <v>20257</v>
      </c>
      <c r="O7035">
        <v>90</v>
      </c>
      <c r="P7035">
        <f>_xlfn.XLOOKUP(D:D,CPI_Index!E:E,CPI_Index!B:B)</f>
        <v>240</v>
      </c>
      <c r="Q7035" s="11">
        <f>M7035*(CPI_Index!$B$112/Movies!P7035)</f>
        <v>29400561.400833331</v>
      </c>
    </row>
    <row r="7036" spans="1:17" hidden="1" x14ac:dyDescent="0.25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 s="3">
        <v>35000000</v>
      </c>
      <c r="M7036" s="3">
        <v>25070261</v>
      </c>
      <c r="N7036" t="s">
        <v>20261</v>
      </c>
      <c r="O7036">
        <v>134</v>
      </c>
      <c r="P7036">
        <f>_xlfn.XLOOKUP(D:D,CPI_Index!E:E,CPI_Index!B:B)</f>
        <v>240</v>
      </c>
      <c r="Q7036" s="11">
        <f>M7036*(CPI_Index!$B$112/Movies!P7036)</f>
        <v>31828785.527916666</v>
      </c>
    </row>
    <row r="7037" spans="1:17" hidden="1" x14ac:dyDescent="0.25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 s="3">
        <v>14000000</v>
      </c>
      <c r="M7037" s="3">
        <v>14459330</v>
      </c>
      <c r="N7037" t="s">
        <v>9439</v>
      </c>
      <c r="O7037">
        <v>111</v>
      </c>
      <c r="P7037">
        <f>_xlfn.XLOOKUP(D:D,CPI_Index!E:E,CPI_Index!B:B)</f>
        <v>240</v>
      </c>
      <c r="Q7037" s="11">
        <f>M7037*(CPI_Index!$B$112/Movies!P7037)</f>
        <v>18357324.379166666</v>
      </c>
    </row>
    <row r="7038" spans="1:17" hidden="1" x14ac:dyDescent="0.25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 s="3">
        <v>22546233</v>
      </c>
      <c r="N7038" t="s">
        <v>16296</v>
      </c>
      <c r="O7038">
        <v>99</v>
      </c>
      <c r="P7038">
        <f>_xlfn.XLOOKUP(D:D,CPI_Index!E:E,CPI_Index!B:B)</f>
        <v>240</v>
      </c>
      <c r="Q7038" s="11">
        <f>M7038*(CPI_Index!$B$112/Movies!P7038)</f>
        <v>28624321.646249998</v>
      </c>
    </row>
    <row r="7039" spans="1:17" hidden="1" x14ac:dyDescent="0.25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 s="3">
        <v>2063436</v>
      </c>
      <c r="N7039" t="s">
        <v>14702</v>
      </c>
      <c r="O7039">
        <v>108</v>
      </c>
      <c r="P7039">
        <f>_xlfn.XLOOKUP(D:D,CPI_Index!E:E,CPI_Index!B:B)</f>
        <v>240</v>
      </c>
      <c r="Q7039" s="11">
        <f>M7039*(CPI_Index!$B$112/Movies!P7039)</f>
        <v>2619703.9550000001</v>
      </c>
    </row>
    <row r="7040" spans="1:17" hidden="1" x14ac:dyDescent="0.25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 s="3">
        <v>73121</v>
      </c>
      <c r="N7040" t="s">
        <v>20271</v>
      </c>
      <c r="O7040">
        <v>96</v>
      </c>
      <c r="P7040">
        <f>_xlfn.XLOOKUP(D:D,CPI_Index!E:E,CPI_Index!B:B)</f>
        <v>240</v>
      </c>
      <c r="Q7040" s="11">
        <f>M7040*(CPI_Index!$B$112/Movies!P7040)</f>
        <v>92833.202916666662</v>
      </c>
    </row>
    <row r="7041" spans="1:17" hidden="1" x14ac:dyDescent="0.25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 s="3">
        <v>217473</v>
      </c>
      <c r="N7041" t="s">
        <v>19287</v>
      </c>
      <c r="O7041">
        <v>91</v>
      </c>
      <c r="P7041">
        <f>_xlfn.XLOOKUP(D:D,CPI_Index!E:E,CPI_Index!B:B)</f>
        <v>240</v>
      </c>
      <c r="Q7041" s="11">
        <f>M7041*(CPI_Index!$B$112/Movies!P7041)</f>
        <v>276100.09625</v>
      </c>
    </row>
    <row r="7042" spans="1:17" hidden="1" x14ac:dyDescent="0.25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 s="3">
        <v>353808</v>
      </c>
      <c r="N7042" t="s">
        <v>20278</v>
      </c>
      <c r="O7042">
        <v>92</v>
      </c>
      <c r="P7042">
        <f>_xlfn.XLOOKUP(D:D,CPI_Index!E:E,CPI_Index!B:B)</f>
        <v>240</v>
      </c>
      <c r="Q7042" s="11">
        <f>M7042*(CPI_Index!$B$112/Movies!P7042)</f>
        <v>449188.74</v>
      </c>
    </row>
    <row r="7043" spans="1:17" hidden="1" x14ac:dyDescent="0.25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 s="3">
        <v>5000000</v>
      </c>
      <c r="M7043" s="3">
        <v>9037058</v>
      </c>
      <c r="N7043" t="s">
        <v>17870</v>
      </c>
      <c r="O7043">
        <v>87</v>
      </c>
      <c r="P7043">
        <f>_xlfn.XLOOKUP(D:D,CPI_Index!E:E,CPI_Index!B:B)</f>
        <v>240</v>
      </c>
      <c r="Q7043" s="11">
        <f>M7043*(CPI_Index!$B$112/Movies!P7043)</f>
        <v>11473298.219166666</v>
      </c>
    </row>
    <row r="7044" spans="1:17" hidden="1" x14ac:dyDescent="0.25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 s="3">
        <v>7400324</v>
      </c>
      <c r="N7044" t="s">
        <v>18022</v>
      </c>
      <c r="O7044">
        <v>115</v>
      </c>
      <c r="P7044">
        <f>_xlfn.XLOOKUP(D:D,CPI_Index!E:E,CPI_Index!B:B)</f>
        <v>240</v>
      </c>
      <c r="Q7044" s="11">
        <f>M7044*(CPI_Index!$B$112/Movies!P7044)</f>
        <v>9395328.0116666667</v>
      </c>
    </row>
    <row r="7045" spans="1:17" hidden="1" x14ac:dyDescent="0.25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 s="3">
        <v>180000000</v>
      </c>
      <c r="M7045" s="3">
        <v>853983911</v>
      </c>
      <c r="N7045" t="s">
        <v>1724</v>
      </c>
      <c r="O7045">
        <v>130</v>
      </c>
      <c r="P7045">
        <f>_xlfn.XLOOKUP(D:D,CPI_Index!E:E,CPI_Index!B:B)</f>
        <v>245.1</v>
      </c>
      <c r="Q7045" s="11">
        <f>M7045*(CPI_Index!$B$112/Movies!P7045)</f>
        <v>1061643809.3908608</v>
      </c>
    </row>
    <row r="7046" spans="1:17" hidden="1" x14ac:dyDescent="0.25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 s="3">
        <v>30000000</v>
      </c>
      <c r="M7046" s="3">
        <v>150847274</v>
      </c>
      <c r="N7046" t="s">
        <v>12695</v>
      </c>
      <c r="O7046">
        <v>125</v>
      </c>
      <c r="P7046">
        <f>_xlfn.XLOOKUP(D:D,CPI_Index!E:E,CPI_Index!B:B)</f>
        <v>245.1</v>
      </c>
      <c r="Q7046" s="11">
        <f>M7046*(CPI_Index!$B$112/Movies!P7046)</f>
        <v>187528210.47654018</v>
      </c>
    </row>
    <row r="7047" spans="1:17" hidden="1" x14ac:dyDescent="0.25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 s="3">
        <v>30000000</v>
      </c>
      <c r="M7047" s="3">
        <v>176600207</v>
      </c>
      <c r="N7047" t="s">
        <v>10082</v>
      </c>
      <c r="O7047">
        <v>118</v>
      </c>
      <c r="P7047">
        <f>_xlfn.XLOOKUP(D:D,CPI_Index!E:E,CPI_Index!B:B)</f>
        <v>245.1</v>
      </c>
      <c r="Q7047" s="11">
        <f>M7047*(CPI_Index!$B$112/Movies!P7047)</f>
        <v>219543382.59037128</v>
      </c>
    </row>
    <row r="7048" spans="1:17" hidden="1" x14ac:dyDescent="0.25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 s="3">
        <v>35000000</v>
      </c>
      <c r="M7048" s="3">
        <v>701796444</v>
      </c>
      <c r="N7048" t="s">
        <v>2026</v>
      </c>
      <c r="O7048">
        <v>135</v>
      </c>
      <c r="P7048">
        <f>_xlfn.XLOOKUP(D:D,CPI_Index!E:E,CPI_Index!B:B)</f>
        <v>245.1</v>
      </c>
      <c r="Q7048" s="11">
        <f>M7048*(CPI_Index!$B$112/Movies!P7048)</f>
        <v>872449516.47001219</v>
      </c>
    </row>
    <row r="7049" spans="1:17" hidden="1" x14ac:dyDescent="0.25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 s="3">
        <v>175000000</v>
      </c>
      <c r="M7049" s="3">
        <v>880166924</v>
      </c>
      <c r="N7049" t="s">
        <v>31</v>
      </c>
      <c r="O7049">
        <v>133</v>
      </c>
      <c r="P7049">
        <f>_xlfn.XLOOKUP(D:D,CPI_Index!E:E,CPI_Index!B:B)</f>
        <v>245.1</v>
      </c>
      <c r="Q7049" s="11">
        <f>M7049*(CPI_Index!$B$112/Movies!P7049)</f>
        <v>1094193642.361485</v>
      </c>
    </row>
    <row r="7050" spans="1:17" hidden="1" x14ac:dyDescent="0.25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 s="3">
        <v>150000000</v>
      </c>
      <c r="M7050" s="3">
        <v>259334548</v>
      </c>
      <c r="N7050" t="s">
        <v>11128</v>
      </c>
      <c r="O7050">
        <v>164</v>
      </c>
      <c r="P7050">
        <f>_xlfn.XLOOKUP(D:D,CPI_Index!E:E,CPI_Index!B:B)</f>
        <v>245.1</v>
      </c>
      <c r="Q7050" s="11">
        <f>M7050*(CPI_Index!$B$112/Movies!P7050)</f>
        <v>322395906.87719297</v>
      </c>
    </row>
    <row r="7051" spans="1:17" hidden="1" x14ac:dyDescent="0.25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 s="3">
        <v>200000000</v>
      </c>
      <c r="M7051" s="3">
        <v>863756051</v>
      </c>
      <c r="N7051" t="s">
        <v>17632</v>
      </c>
      <c r="O7051">
        <v>136</v>
      </c>
      <c r="P7051">
        <f>_xlfn.XLOOKUP(D:D,CPI_Index!E:E,CPI_Index!B:B)</f>
        <v>245.1</v>
      </c>
      <c r="Q7051" s="11">
        <f>M7051*(CPI_Index!$B$112/Movies!P7051)</f>
        <v>1073792202.1203589</v>
      </c>
    </row>
    <row r="7052" spans="1:17" hidden="1" x14ac:dyDescent="0.25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 s="3">
        <v>84000000</v>
      </c>
      <c r="M7052" s="3">
        <v>438006904</v>
      </c>
      <c r="N7052" t="s">
        <v>20199</v>
      </c>
      <c r="O7052">
        <v>105</v>
      </c>
      <c r="P7052">
        <f>_xlfn.XLOOKUP(D:D,CPI_Index!E:E,CPI_Index!B:B)</f>
        <v>245.1</v>
      </c>
      <c r="Q7052" s="11">
        <f>M7052*(CPI_Index!$B$112/Movies!P7052)</f>
        <v>544515314.76458585</v>
      </c>
    </row>
    <row r="7053" spans="1:17" hidden="1" x14ac:dyDescent="0.25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 s="3">
        <v>90000000</v>
      </c>
      <c r="M7053" s="3">
        <v>962542945</v>
      </c>
      <c r="N7053" t="s">
        <v>31</v>
      </c>
      <c r="O7053">
        <v>119</v>
      </c>
      <c r="P7053">
        <f>_xlfn.XLOOKUP(D:D,CPI_Index!E:E,CPI_Index!B:B)</f>
        <v>245.1</v>
      </c>
      <c r="Q7053" s="11">
        <f>M7053*(CPI_Index!$B$112/Movies!P7053)</f>
        <v>1196600715.3875968</v>
      </c>
    </row>
    <row r="7054" spans="1:17" hidden="1" x14ac:dyDescent="0.25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 s="3">
        <v>69000000</v>
      </c>
      <c r="M7054" s="3">
        <v>177856751</v>
      </c>
      <c r="N7054" t="s">
        <v>44</v>
      </c>
      <c r="O7054">
        <v>116</v>
      </c>
      <c r="P7054">
        <f>_xlfn.XLOOKUP(D:D,CPI_Index!E:E,CPI_Index!B:B)</f>
        <v>245.1</v>
      </c>
      <c r="Q7054" s="11">
        <f>M7054*(CPI_Index!$B$112/Movies!P7054)</f>
        <v>221105475.43737251</v>
      </c>
    </row>
    <row r="7055" spans="1:17" hidden="1" x14ac:dyDescent="0.25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 s="3">
        <v>41888660</v>
      </c>
      <c r="N7055" t="s">
        <v>19499</v>
      </c>
      <c r="O7055">
        <v>132</v>
      </c>
      <c r="P7055">
        <f>_xlfn.XLOOKUP(D:D,CPI_Index!E:E,CPI_Index!B:B)</f>
        <v>245.1</v>
      </c>
      <c r="Q7055" s="11">
        <f>M7055*(CPI_Index!$B$112/Movies!P7055)</f>
        <v>52074560.187678501</v>
      </c>
    </row>
    <row r="7056" spans="1:17" hidden="1" x14ac:dyDescent="0.25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 s="3">
        <v>12000000</v>
      </c>
      <c r="M7056" s="3">
        <v>37270721</v>
      </c>
      <c r="N7056" t="s">
        <v>20315</v>
      </c>
      <c r="O7056">
        <v>97</v>
      </c>
      <c r="P7056">
        <f>_xlfn.XLOOKUP(D:D,CPI_Index!E:E,CPI_Index!B:B)</f>
        <v>245.1</v>
      </c>
      <c r="Q7056" s="11">
        <f>M7056*(CPI_Index!$B$112/Movies!P7056)</f>
        <v>46333695.180334553</v>
      </c>
    </row>
    <row r="7057" spans="1:17" hidden="1" x14ac:dyDescent="0.25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 s="3">
        <v>250000000</v>
      </c>
      <c r="M7057" s="3">
        <v>1236005118</v>
      </c>
      <c r="N7057" t="s">
        <v>61</v>
      </c>
      <c r="O7057">
        <v>136</v>
      </c>
      <c r="P7057">
        <f>_xlfn.XLOOKUP(D:D,CPI_Index!E:E,CPI_Index!B:B)</f>
        <v>245.1</v>
      </c>
      <c r="Q7057" s="11">
        <f>M7057*(CPI_Index!$B$112/Movies!P7057)</f>
        <v>1536559606.0979192</v>
      </c>
    </row>
    <row r="7058" spans="1:17" hidden="1" x14ac:dyDescent="0.25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 s="3">
        <v>4500000</v>
      </c>
      <c r="M7058" s="3">
        <v>255589157</v>
      </c>
      <c r="N7058" t="s">
        <v>61</v>
      </c>
      <c r="O7058">
        <v>104</v>
      </c>
      <c r="P7058">
        <f>_xlfn.XLOOKUP(D:D,CPI_Index!E:E,CPI_Index!B:B)</f>
        <v>245.1</v>
      </c>
      <c r="Q7058" s="11">
        <f>M7058*(CPI_Index!$B$112/Movies!P7058)</f>
        <v>317739763.92452061</v>
      </c>
    </row>
    <row r="7059" spans="1:17" hidden="1" x14ac:dyDescent="0.25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 s="3">
        <v>100000000</v>
      </c>
      <c r="M7059" s="3">
        <v>527016307</v>
      </c>
      <c r="N7059" t="s">
        <v>20322</v>
      </c>
      <c r="O7059">
        <v>106</v>
      </c>
      <c r="P7059">
        <f>_xlfn.XLOOKUP(D:D,CPI_Index!E:E,CPI_Index!B:B)</f>
        <v>245.1</v>
      </c>
      <c r="Q7059" s="11">
        <f>M7059*(CPI_Index!$B$112/Movies!P7059)</f>
        <v>655168783.120767</v>
      </c>
    </row>
    <row r="7060" spans="1:17" hidden="1" x14ac:dyDescent="0.25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 s="3">
        <v>175000000</v>
      </c>
      <c r="M7060" s="3">
        <v>807817888</v>
      </c>
      <c r="N7060" t="s">
        <v>1724</v>
      </c>
      <c r="O7060">
        <v>105</v>
      </c>
      <c r="P7060">
        <f>_xlfn.XLOOKUP(D:D,CPI_Index!E:E,CPI_Index!B:B)</f>
        <v>245.1</v>
      </c>
      <c r="Q7060" s="11">
        <f>M7060*(CPI_Index!$B$112/Movies!P7060)</f>
        <v>1004251776.7180742</v>
      </c>
    </row>
    <row r="7061" spans="1:17" hidden="1" x14ac:dyDescent="0.25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 s="3">
        <v>34000000</v>
      </c>
      <c r="M7061" s="3">
        <v>226945087</v>
      </c>
      <c r="N7061" t="s">
        <v>2100</v>
      </c>
      <c r="O7061">
        <v>113</v>
      </c>
      <c r="P7061">
        <f>_xlfn.XLOOKUP(D:D,CPI_Index!E:E,CPI_Index!B:B)</f>
        <v>245.1</v>
      </c>
      <c r="Q7061" s="11">
        <f>M7061*(CPI_Index!$B$112/Movies!P7061)</f>
        <v>282130428.43288451</v>
      </c>
    </row>
    <row r="7062" spans="1:17" hidden="1" x14ac:dyDescent="0.25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 s="3">
        <v>125000000</v>
      </c>
      <c r="M7062" s="3">
        <v>527965936</v>
      </c>
      <c r="N7062" t="s">
        <v>10173</v>
      </c>
      <c r="O7062">
        <v>97</v>
      </c>
      <c r="P7062">
        <f>_xlfn.XLOOKUP(D:D,CPI_Index!E:E,CPI_Index!B:B)</f>
        <v>245.1</v>
      </c>
      <c r="Q7062" s="11">
        <f>M7062*(CPI_Index!$B$112/Movies!P7062)</f>
        <v>656349329.6580987</v>
      </c>
    </row>
    <row r="7063" spans="1:17" hidden="1" x14ac:dyDescent="0.25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 s="3">
        <v>97000000</v>
      </c>
      <c r="M7063" s="3">
        <v>619179950</v>
      </c>
      <c r="N7063" t="s">
        <v>180</v>
      </c>
      <c r="O7063">
        <v>137</v>
      </c>
      <c r="P7063">
        <f>_xlfn.XLOOKUP(D:D,CPI_Index!E:E,CPI_Index!B:B)</f>
        <v>245.1</v>
      </c>
      <c r="Q7063" s="11">
        <f>M7063*(CPI_Index!$B$112/Movies!P7063)</f>
        <v>769743495.57323539</v>
      </c>
    </row>
    <row r="7064" spans="1:17" hidden="1" x14ac:dyDescent="0.25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 s="3">
        <v>149000000</v>
      </c>
      <c r="M7064" s="3">
        <v>822824522</v>
      </c>
      <c r="N7064" t="s">
        <v>23</v>
      </c>
      <c r="O7064">
        <v>141</v>
      </c>
      <c r="P7064">
        <f>_xlfn.XLOOKUP(D:D,CPI_Index!E:E,CPI_Index!B:B)</f>
        <v>245.1</v>
      </c>
      <c r="Q7064" s="11">
        <f>M7064*(CPI_Index!$B$112/Movies!P7064)</f>
        <v>1022907514.7017543</v>
      </c>
    </row>
    <row r="7065" spans="1:17" hidden="1" x14ac:dyDescent="0.25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 s="3">
        <v>97000000</v>
      </c>
      <c r="M7065" s="3">
        <v>240891763</v>
      </c>
      <c r="N7065" t="s">
        <v>180</v>
      </c>
      <c r="O7065">
        <v>122</v>
      </c>
      <c r="P7065">
        <f>_xlfn.XLOOKUP(D:D,CPI_Index!E:E,CPI_Index!B:B)</f>
        <v>245.1</v>
      </c>
      <c r="Q7065" s="11">
        <f>M7065*(CPI_Index!$B$112/Movies!P7065)</f>
        <v>299468462.61158711</v>
      </c>
    </row>
    <row r="7066" spans="1:17" hidden="1" x14ac:dyDescent="0.25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 s="3">
        <v>40000000</v>
      </c>
      <c r="M7066" s="3">
        <v>171547802</v>
      </c>
      <c r="N7066" t="s">
        <v>10082</v>
      </c>
      <c r="O7066">
        <v>122</v>
      </c>
      <c r="P7066">
        <f>_xlfn.XLOOKUP(D:D,CPI_Index!E:E,CPI_Index!B:B)</f>
        <v>245.1</v>
      </c>
      <c r="Q7066" s="11">
        <f>M7066*(CPI_Index!$B$112/Movies!P7066)</f>
        <v>213262404.19991839</v>
      </c>
    </row>
    <row r="7067" spans="1:17" hidden="1" x14ac:dyDescent="0.25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 s="3">
        <v>20000000</v>
      </c>
      <c r="M7067" s="3">
        <v>306209289</v>
      </c>
      <c r="N7067" t="s">
        <v>14702</v>
      </c>
      <c r="O7067">
        <v>113</v>
      </c>
      <c r="P7067">
        <f>_xlfn.XLOOKUP(D:D,CPI_Index!E:E,CPI_Index!B:B)</f>
        <v>245.1</v>
      </c>
      <c r="Q7067" s="11">
        <f>M7067*(CPI_Index!$B$112/Movies!P7067)</f>
        <v>380668993.70991433</v>
      </c>
    </row>
    <row r="7068" spans="1:17" hidden="1" x14ac:dyDescent="0.25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 s="3">
        <v>300000000</v>
      </c>
      <c r="M7068" s="3">
        <v>657926987</v>
      </c>
      <c r="N7068" t="s">
        <v>23</v>
      </c>
      <c r="O7068">
        <v>120</v>
      </c>
      <c r="P7068">
        <f>_xlfn.XLOOKUP(D:D,CPI_Index!E:E,CPI_Index!B:B)</f>
        <v>245.1</v>
      </c>
      <c r="Q7068" s="11">
        <f>M7068*(CPI_Index!$B$112/Movies!P7068)</f>
        <v>817912496.69073844</v>
      </c>
    </row>
    <row r="7069" spans="1:17" hidden="1" x14ac:dyDescent="0.25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 s="3">
        <v>30000000</v>
      </c>
      <c r="M7069" s="3">
        <v>44516999</v>
      </c>
      <c r="N7069" t="s">
        <v>44</v>
      </c>
      <c r="O7069">
        <v>121</v>
      </c>
      <c r="P7069">
        <f>_xlfn.XLOOKUP(D:D,CPI_Index!E:E,CPI_Index!B:B)</f>
        <v>245.1</v>
      </c>
      <c r="Q7069" s="11">
        <f>M7069*(CPI_Index!$B$112/Movies!P7069)</f>
        <v>55342022.012647897</v>
      </c>
    </row>
    <row r="7070" spans="1:17" hidden="1" x14ac:dyDescent="0.25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 s="3">
        <v>230000000</v>
      </c>
      <c r="M7070" s="3">
        <v>794881442</v>
      </c>
      <c r="N7070" t="s">
        <v>1724</v>
      </c>
      <c r="O7070">
        <v>129</v>
      </c>
      <c r="P7070">
        <f>_xlfn.XLOOKUP(D:D,CPI_Index!E:E,CPI_Index!B:B)</f>
        <v>245.1</v>
      </c>
      <c r="Q7070" s="11">
        <f>M7070*(CPI_Index!$B$112/Movies!P7070)</f>
        <v>988169626.18278253</v>
      </c>
    </row>
    <row r="7071" spans="1:17" hidden="1" x14ac:dyDescent="0.25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 s="3">
        <v>19400000</v>
      </c>
      <c r="M7071" s="3">
        <v>195333312</v>
      </c>
      <c r="N7071" t="s">
        <v>19270</v>
      </c>
      <c r="O7071">
        <v>123</v>
      </c>
      <c r="P7071">
        <f>_xlfn.XLOOKUP(D:D,CPI_Index!E:E,CPI_Index!B:B)</f>
        <v>245.1</v>
      </c>
      <c r="Q7071" s="11">
        <f>M7071*(CPI_Index!$B$112/Movies!P7071)</f>
        <v>242831742.82496938</v>
      </c>
    </row>
    <row r="7072" spans="1:17" hidden="1" x14ac:dyDescent="0.25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 s="3">
        <v>6000000</v>
      </c>
      <c r="M7072" s="3">
        <v>8003180</v>
      </c>
      <c r="N7072" t="s">
        <v>20351</v>
      </c>
      <c r="O7072">
        <v>114</v>
      </c>
      <c r="P7072">
        <f>_xlfn.XLOOKUP(D:D,CPI_Index!E:E,CPI_Index!B:B)</f>
        <v>245.1</v>
      </c>
      <c r="Q7072" s="11">
        <f>M7072*(CPI_Index!$B$112/Movies!P7072)</f>
        <v>9949281.7054263558</v>
      </c>
    </row>
    <row r="7073" spans="1:17" hidden="1" x14ac:dyDescent="0.25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 s="3">
        <v>185000000</v>
      </c>
      <c r="M7073" s="3">
        <v>566652812</v>
      </c>
      <c r="N7073" t="s">
        <v>23</v>
      </c>
      <c r="O7073">
        <v>118</v>
      </c>
      <c r="P7073">
        <f>_xlfn.XLOOKUP(D:D,CPI_Index!E:E,CPI_Index!B:B)</f>
        <v>245.1</v>
      </c>
      <c r="Q7073" s="11">
        <f>M7073*(CPI_Index!$B$112/Movies!P7073)</f>
        <v>704443540.66258669</v>
      </c>
    </row>
    <row r="7074" spans="1:17" x14ac:dyDescent="0.25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 s="3">
        <v>160000000</v>
      </c>
      <c r="M7074" s="3">
        <v>1264434525</v>
      </c>
      <c r="N7074" t="s">
        <v>9484</v>
      </c>
      <c r="O7074">
        <v>129</v>
      </c>
      <c r="P7074">
        <f>_xlfn.XLOOKUP(D:D,CPI_Index!E:E,CPI_Index!B:B)</f>
        <v>245.1</v>
      </c>
      <c r="Q7074" s="11">
        <f>M7074*(CPI_Index!$B$112/Movies!P7074)</f>
        <v>1571902079.8347614</v>
      </c>
    </row>
    <row r="7075" spans="1:17" hidden="1" x14ac:dyDescent="0.25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 s="3">
        <v>104000000</v>
      </c>
      <c r="M7075" s="3">
        <v>410902662</v>
      </c>
      <c r="N7075" t="s">
        <v>180</v>
      </c>
      <c r="O7075">
        <v>141</v>
      </c>
      <c r="P7075">
        <f>_xlfn.XLOOKUP(D:D,CPI_Index!E:E,CPI_Index!B:B)</f>
        <v>245.1</v>
      </c>
      <c r="Q7075" s="11">
        <f>M7075*(CPI_Index!$B$112/Movies!P7075)</f>
        <v>510820241.17258263</v>
      </c>
    </row>
    <row r="7076" spans="1:17" hidden="1" x14ac:dyDescent="0.25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 s="3">
        <v>15000000</v>
      </c>
      <c r="M7076" s="3">
        <v>160192267</v>
      </c>
      <c r="N7076" t="s">
        <v>17331</v>
      </c>
      <c r="O7076">
        <v>115</v>
      </c>
      <c r="P7076">
        <f>_xlfn.XLOOKUP(D:D,CPI_Index!E:E,CPI_Index!B:B)</f>
        <v>245.1</v>
      </c>
      <c r="Q7076" s="11">
        <f>M7076*(CPI_Index!$B$112/Movies!P7076)</f>
        <v>199145588.55528355</v>
      </c>
    </row>
    <row r="7077" spans="1:17" hidden="1" x14ac:dyDescent="0.25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 s="3">
        <v>317000000</v>
      </c>
      <c r="M7077" s="3">
        <v>1332698830</v>
      </c>
      <c r="N7077" t="s">
        <v>1724</v>
      </c>
      <c r="O7077">
        <v>152</v>
      </c>
      <c r="P7077">
        <f>_xlfn.XLOOKUP(D:D,CPI_Index!E:E,CPI_Index!B:B)</f>
        <v>245.1</v>
      </c>
      <c r="Q7077" s="11">
        <f>M7077*(CPI_Index!$B$112/Movies!P7077)</f>
        <v>1656765946.5565076</v>
      </c>
    </row>
    <row r="7078" spans="1:17" hidden="1" x14ac:dyDescent="0.25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 s="3">
        <v>1744071</v>
      </c>
      <c r="N7078" t="s">
        <v>20363</v>
      </c>
      <c r="O7078">
        <v>107</v>
      </c>
      <c r="P7078">
        <f>_xlfn.XLOOKUP(D:D,CPI_Index!E:E,CPI_Index!B:B)</f>
        <v>245.1</v>
      </c>
      <c r="Q7078" s="11">
        <f>M7078*(CPI_Index!$B$112/Movies!P7078)</f>
        <v>2168169.864137087</v>
      </c>
    </row>
    <row r="7079" spans="1:17" hidden="1" x14ac:dyDescent="0.25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 s="3">
        <v>11000000</v>
      </c>
      <c r="M7079" s="3">
        <v>53939297</v>
      </c>
      <c r="N7079" t="s">
        <v>20181</v>
      </c>
      <c r="O7079">
        <v>119</v>
      </c>
      <c r="P7079">
        <f>_xlfn.XLOOKUP(D:D,CPI_Index!E:E,CPI_Index!B:B)</f>
        <v>245.1</v>
      </c>
      <c r="Q7079" s="11">
        <f>M7079*(CPI_Index!$B$112/Movies!P7079)</f>
        <v>67055503.043247655</v>
      </c>
    </row>
    <row r="7080" spans="1:17" hidden="1" x14ac:dyDescent="0.25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 s="3">
        <v>30000000</v>
      </c>
      <c r="M7080" s="3">
        <v>100014025</v>
      </c>
      <c r="N7080" t="s">
        <v>12695</v>
      </c>
      <c r="O7080">
        <v>115</v>
      </c>
      <c r="P7080">
        <f>_xlfn.XLOOKUP(D:D,CPI_Index!E:E,CPI_Index!B:B)</f>
        <v>245.1</v>
      </c>
      <c r="Q7080" s="11">
        <f>M7080*(CPI_Index!$B$112/Movies!P7080)</f>
        <v>124334040.87107302</v>
      </c>
    </row>
    <row r="7081" spans="1:17" hidden="1" x14ac:dyDescent="0.25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 s="3">
        <v>11000000</v>
      </c>
      <c r="M7081" s="3">
        <v>43980821</v>
      </c>
      <c r="N7081" t="s">
        <v>20370</v>
      </c>
      <c r="O7081">
        <v>107</v>
      </c>
      <c r="P7081">
        <f>_xlfn.XLOOKUP(D:D,CPI_Index!E:E,CPI_Index!B:B)</f>
        <v>245.1</v>
      </c>
      <c r="Q7081" s="11">
        <f>M7081*(CPI_Index!$B$112/Movies!P7081)</f>
        <v>54675463.723786205</v>
      </c>
    </row>
    <row r="7082" spans="1:17" hidden="1" x14ac:dyDescent="0.25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 s="3">
        <v>55000000</v>
      </c>
      <c r="M7082" s="3">
        <v>352794081</v>
      </c>
      <c r="N7082" t="s">
        <v>180</v>
      </c>
      <c r="O7082">
        <v>114</v>
      </c>
      <c r="P7082">
        <f>_xlfn.XLOOKUP(D:D,CPI_Index!E:E,CPI_Index!B:B)</f>
        <v>245.1</v>
      </c>
      <c r="Q7082" s="11">
        <f>M7082*(CPI_Index!$B$112/Movies!P7082)</f>
        <v>438581625.78824967</v>
      </c>
    </row>
    <row r="7083" spans="1:17" hidden="1" x14ac:dyDescent="0.25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 s="3">
        <v>175000000</v>
      </c>
      <c r="M7083" s="3">
        <v>148675066</v>
      </c>
      <c r="N7083" t="s">
        <v>23</v>
      </c>
      <c r="O7083">
        <v>126</v>
      </c>
      <c r="P7083">
        <f>_xlfn.XLOOKUP(D:D,CPI_Index!E:E,CPI_Index!B:B)</f>
        <v>245.1</v>
      </c>
      <c r="Q7083" s="11">
        <f>M7083*(CPI_Index!$B$112/Movies!P7083)</f>
        <v>184827795.22725418</v>
      </c>
    </row>
    <row r="7084" spans="1:17" hidden="1" x14ac:dyDescent="0.25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 s="3">
        <v>10000000</v>
      </c>
      <c r="M7084" s="3">
        <v>78966486</v>
      </c>
      <c r="N7084" t="s">
        <v>19220</v>
      </c>
      <c r="O7084">
        <v>94</v>
      </c>
      <c r="P7084">
        <f>_xlfn.XLOOKUP(D:D,CPI_Index!E:E,CPI_Index!B:B)</f>
        <v>245.1</v>
      </c>
      <c r="Q7084" s="11">
        <f>M7084*(CPI_Index!$B$112/Movies!P7084)</f>
        <v>98168454.85189718</v>
      </c>
    </row>
    <row r="7085" spans="1:17" hidden="1" x14ac:dyDescent="0.25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 s="3">
        <v>7027336</v>
      </c>
      <c r="N7085" t="s">
        <v>19209</v>
      </c>
      <c r="O7085">
        <v>121</v>
      </c>
      <c r="P7085">
        <f>_xlfn.XLOOKUP(D:D,CPI_Index!E:E,CPI_Index!B:B)</f>
        <v>245.1</v>
      </c>
      <c r="Q7085" s="11">
        <f>M7085*(CPI_Index!$B$112/Movies!P7085)</f>
        <v>8736145.5699714404</v>
      </c>
    </row>
    <row r="7086" spans="1:17" hidden="1" x14ac:dyDescent="0.25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 s="3">
        <v>29000000</v>
      </c>
      <c r="M7086" s="3">
        <v>48453605</v>
      </c>
      <c r="N7086" t="s">
        <v>20382</v>
      </c>
      <c r="O7086">
        <v>118</v>
      </c>
      <c r="P7086">
        <f>_xlfn.XLOOKUP(D:D,CPI_Index!E:E,CPI_Index!B:B)</f>
        <v>245.1</v>
      </c>
      <c r="Q7086" s="11">
        <f>M7086*(CPI_Index!$B$112/Movies!P7086)</f>
        <v>60235876.962464303</v>
      </c>
    </row>
    <row r="7087" spans="1:17" hidden="1" x14ac:dyDescent="0.25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 s="3">
        <v>55000000</v>
      </c>
      <c r="M7087" s="3">
        <v>381545846</v>
      </c>
      <c r="N7087" t="s">
        <v>61</v>
      </c>
      <c r="O7087">
        <v>118</v>
      </c>
      <c r="P7087">
        <f>_xlfn.XLOOKUP(D:D,CPI_Index!E:E,CPI_Index!B:B)</f>
        <v>245.1</v>
      </c>
      <c r="Q7087" s="11">
        <f>M7087*(CPI_Index!$B$112/Movies!P7087)</f>
        <v>474324844.04814363</v>
      </c>
    </row>
    <row r="7088" spans="1:17" hidden="1" x14ac:dyDescent="0.25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 s="3">
        <v>4800000</v>
      </c>
      <c r="M7088" s="3">
        <v>125479266</v>
      </c>
      <c r="N7088" t="s">
        <v>61</v>
      </c>
      <c r="O7088">
        <v>96</v>
      </c>
      <c r="P7088">
        <f>_xlfn.XLOOKUP(D:D,CPI_Index!E:E,CPI_Index!B:B)</f>
        <v>245.1</v>
      </c>
      <c r="Q7088" s="11">
        <f>M7088*(CPI_Index!$B$112/Movies!P7088)</f>
        <v>155991564.05630356</v>
      </c>
    </row>
    <row r="7089" spans="1:17" hidden="1" x14ac:dyDescent="0.25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 s="3">
        <v>217000000</v>
      </c>
      <c r="M7089" s="3">
        <v>605425157</v>
      </c>
      <c r="N7089" t="s">
        <v>44</v>
      </c>
      <c r="O7089">
        <v>154</v>
      </c>
      <c r="P7089">
        <f>_xlfn.XLOOKUP(D:D,CPI_Index!E:E,CPI_Index!B:B)</f>
        <v>245.1</v>
      </c>
      <c r="Q7089" s="11">
        <f>M7089*(CPI_Index!$B$112/Movies!P7089)</f>
        <v>752644003.82660139</v>
      </c>
    </row>
    <row r="7090" spans="1:17" hidden="1" x14ac:dyDescent="0.25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 s="3">
        <v>4500000</v>
      </c>
      <c r="M7090" s="3">
        <v>3283369</v>
      </c>
      <c r="N7090" t="s">
        <v>20394</v>
      </c>
      <c r="O7090">
        <v>102</v>
      </c>
      <c r="P7090">
        <f>_xlfn.XLOOKUP(D:D,CPI_Index!E:E,CPI_Index!B:B)</f>
        <v>245.1</v>
      </c>
      <c r="Q7090" s="11">
        <f>M7090*(CPI_Index!$B$112/Movies!P7090)</f>
        <v>4081772.8857609136</v>
      </c>
    </row>
    <row r="7091" spans="1:17" hidden="1" x14ac:dyDescent="0.25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 s="3">
        <v>110000000</v>
      </c>
      <c r="M7091" s="3">
        <v>169846945</v>
      </c>
      <c r="N7091" t="s">
        <v>44</v>
      </c>
      <c r="O7091">
        <v>107</v>
      </c>
      <c r="P7091">
        <f>_xlfn.XLOOKUP(D:D,CPI_Index!E:E,CPI_Index!B:B)</f>
        <v>245.1</v>
      </c>
      <c r="Q7091" s="11">
        <f>M7091*(CPI_Index!$B$112/Movies!P7091)</f>
        <v>211147956.51366788</v>
      </c>
    </row>
    <row r="7092" spans="1:17" hidden="1" x14ac:dyDescent="0.25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 s="3">
        <v>6335171</v>
      </c>
      <c r="N7092" t="s">
        <v>12365</v>
      </c>
      <c r="O7092">
        <v>102</v>
      </c>
      <c r="P7092">
        <f>_xlfn.XLOOKUP(D:D,CPI_Index!E:E,CPI_Index!B:B)</f>
        <v>245.1</v>
      </c>
      <c r="Q7092" s="11">
        <f>M7092*(CPI_Index!$B$112/Movies!P7092)</f>
        <v>7875669.5377396978</v>
      </c>
    </row>
    <row r="7093" spans="1:17" hidden="1" x14ac:dyDescent="0.25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 s="3">
        <v>30000000</v>
      </c>
      <c r="M7093" s="3">
        <v>59284015</v>
      </c>
      <c r="N7093" t="s">
        <v>20015</v>
      </c>
      <c r="O7093">
        <v>140</v>
      </c>
      <c r="P7093">
        <f>_xlfn.XLOOKUP(D:D,CPI_Index!E:E,CPI_Index!B:B)</f>
        <v>245.1</v>
      </c>
      <c r="Q7093" s="11">
        <f>M7093*(CPI_Index!$B$112/Movies!P7093)</f>
        <v>73699875.032639742</v>
      </c>
    </row>
    <row r="7094" spans="1:17" hidden="1" x14ac:dyDescent="0.25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 s="3">
        <v>39000000</v>
      </c>
      <c r="M7094" s="3">
        <v>35669017</v>
      </c>
      <c r="N7094" t="s">
        <v>20404</v>
      </c>
      <c r="O7094">
        <v>134</v>
      </c>
      <c r="P7094">
        <f>_xlfn.XLOOKUP(D:D,CPI_Index!E:E,CPI_Index!B:B)</f>
        <v>245.1</v>
      </c>
      <c r="Q7094" s="11">
        <f>M7094*(CPI_Index!$B$112/Movies!P7094)</f>
        <v>44342511.137902893</v>
      </c>
    </row>
    <row r="7095" spans="1:17" hidden="1" x14ac:dyDescent="0.25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 s="3">
        <v>177200000</v>
      </c>
      <c r="M7095" s="3">
        <v>225973340</v>
      </c>
      <c r="N7095" t="s">
        <v>12251</v>
      </c>
      <c r="O7095">
        <v>136</v>
      </c>
      <c r="P7095">
        <f>_xlfn.XLOOKUP(D:D,CPI_Index!E:E,CPI_Index!B:B)</f>
        <v>245.1</v>
      </c>
      <c r="Q7095" s="11">
        <f>M7095*(CPI_Index!$B$112/Movies!P7095)</f>
        <v>280922385.54875559</v>
      </c>
    </row>
    <row r="7096" spans="1:17" hidden="1" x14ac:dyDescent="0.25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 s="3">
        <v>60000000</v>
      </c>
      <c r="M7096" s="3">
        <v>113231078</v>
      </c>
      <c r="N7096" t="s">
        <v>31</v>
      </c>
      <c r="O7096">
        <v>95</v>
      </c>
      <c r="P7096">
        <f>_xlfn.XLOOKUP(D:D,CPI_Index!E:E,CPI_Index!B:B)</f>
        <v>245.1</v>
      </c>
      <c r="Q7096" s="11">
        <f>M7096*(CPI_Index!$B$112/Movies!P7096)</f>
        <v>140765032.50346798</v>
      </c>
    </row>
    <row r="7097" spans="1:17" hidden="1" x14ac:dyDescent="0.25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 s="3">
        <v>45000000</v>
      </c>
      <c r="M7097" s="3">
        <v>185400345</v>
      </c>
      <c r="N7097" t="s">
        <v>20410</v>
      </c>
      <c r="O7097">
        <v>93</v>
      </c>
      <c r="P7097">
        <f>_xlfn.XLOOKUP(D:D,CPI_Index!E:E,CPI_Index!B:B)</f>
        <v>245.1</v>
      </c>
      <c r="Q7097" s="11">
        <f>M7097*(CPI_Index!$B$112/Movies!P7097)</f>
        <v>230483415.42839658</v>
      </c>
    </row>
    <row r="7098" spans="1:17" hidden="1" x14ac:dyDescent="0.25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 s="3">
        <v>33000000</v>
      </c>
      <c r="M7098" s="3">
        <v>67234188</v>
      </c>
      <c r="N7098" t="s">
        <v>16785</v>
      </c>
      <c r="O7098">
        <v>111</v>
      </c>
      <c r="P7098">
        <f>_xlfn.XLOOKUP(D:D,CPI_Index!E:E,CPI_Index!B:B)</f>
        <v>245.1</v>
      </c>
      <c r="Q7098" s="11">
        <f>M7098*(CPI_Index!$B$112/Movies!P7098)</f>
        <v>83583260.235006124</v>
      </c>
    </row>
    <row r="7099" spans="1:17" hidden="1" x14ac:dyDescent="0.25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 s="3">
        <v>9360514</v>
      </c>
      <c r="N7099" t="s">
        <v>7197</v>
      </c>
      <c r="O7099">
        <v>89</v>
      </c>
      <c r="P7099">
        <f>_xlfn.XLOOKUP(D:D,CPI_Index!E:E,CPI_Index!B:B)</f>
        <v>245.1</v>
      </c>
      <c r="Q7099" s="11">
        <f>M7099*(CPI_Index!$B$112/Movies!P7099)</f>
        <v>11636673.259077927</v>
      </c>
    </row>
    <row r="7100" spans="1:17" hidden="1" x14ac:dyDescent="0.25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 s="3">
        <v>2000000</v>
      </c>
      <c r="M7100" s="3">
        <v>10971298</v>
      </c>
      <c r="N7100" t="s">
        <v>20418</v>
      </c>
      <c r="O7100">
        <v>111</v>
      </c>
      <c r="P7100">
        <f>_xlfn.XLOOKUP(D:D,CPI_Index!E:E,CPI_Index!B:B)</f>
        <v>245.1</v>
      </c>
      <c r="Q7100" s="11">
        <f>M7100*(CPI_Index!$B$112/Movies!P7100)</f>
        <v>13639145.249286005</v>
      </c>
    </row>
    <row r="7101" spans="1:17" hidden="1" x14ac:dyDescent="0.25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 s="3">
        <v>58000000</v>
      </c>
      <c r="M7101" s="3">
        <v>100541806</v>
      </c>
      <c r="N7101" t="s">
        <v>31</v>
      </c>
      <c r="O7101">
        <v>104</v>
      </c>
      <c r="P7101">
        <f>_xlfn.XLOOKUP(D:D,CPI_Index!E:E,CPI_Index!B:B)</f>
        <v>245.1</v>
      </c>
      <c r="Q7101" s="11">
        <f>M7101*(CPI_Index!$B$112/Movies!P7101)</f>
        <v>124990160.29457363</v>
      </c>
    </row>
    <row r="7102" spans="1:17" hidden="1" x14ac:dyDescent="0.25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 s="3">
        <v>13000000</v>
      </c>
      <c r="M7102" s="3">
        <v>24646055</v>
      </c>
      <c r="N7102" t="s">
        <v>17139</v>
      </c>
      <c r="O7102">
        <v>107</v>
      </c>
      <c r="P7102">
        <f>_xlfn.XLOOKUP(D:D,CPI_Index!E:E,CPI_Index!B:B)</f>
        <v>245.1</v>
      </c>
      <c r="Q7102" s="11">
        <f>M7102*(CPI_Index!$B$112/Movies!P7102)</f>
        <v>30639138.95756834</v>
      </c>
    </row>
    <row r="7103" spans="1:17" hidden="1" x14ac:dyDescent="0.25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 s="3">
        <v>7000000</v>
      </c>
      <c r="M7103" s="3">
        <v>43069254</v>
      </c>
      <c r="N7103" t="s">
        <v>20425</v>
      </c>
      <c r="O7103">
        <v>101</v>
      </c>
      <c r="P7103">
        <f>_xlfn.XLOOKUP(D:D,CPI_Index!E:E,CPI_Index!B:B)</f>
        <v>245.1</v>
      </c>
      <c r="Q7103" s="11">
        <f>M7103*(CPI_Index!$B$112/Movies!P7103)</f>
        <v>53542234.572827414</v>
      </c>
    </row>
    <row r="7104" spans="1:17" hidden="1" x14ac:dyDescent="0.25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 s="3">
        <v>35000000</v>
      </c>
      <c r="M7104" s="3">
        <v>47756590</v>
      </c>
      <c r="N7104" t="s">
        <v>12695</v>
      </c>
      <c r="O7104">
        <v>130</v>
      </c>
      <c r="P7104">
        <f>_xlfn.XLOOKUP(D:D,CPI_Index!E:E,CPI_Index!B:B)</f>
        <v>245.1</v>
      </c>
      <c r="Q7104" s="11">
        <f>M7104*(CPI_Index!$B$112/Movies!P7104)</f>
        <v>59369371.574867398</v>
      </c>
    </row>
    <row r="7105" spans="1:17" hidden="1" x14ac:dyDescent="0.25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 s="3">
        <v>37500000</v>
      </c>
      <c r="M7105" s="3">
        <v>125856180</v>
      </c>
      <c r="N7105" t="s">
        <v>19397</v>
      </c>
      <c r="O7105">
        <v>126</v>
      </c>
      <c r="P7105">
        <f>_xlfn.XLOOKUP(D:D,CPI_Index!E:E,CPI_Index!B:B)</f>
        <v>245.1</v>
      </c>
      <c r="Q7105" s="11">
        <f>M7105*(CPI_Index!$B$112/Movies!P7105)</f>
        <v>156460130.74663404</v>
      </c>
    </row>
    <row r="7106" spans="1:17" hidden="1" x14ac:dyDescent="0.25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 s="3">
        <v>397783</v>
      </c>
      <c r="N7106" t="s">
        <v>20432</v>
      </c>
      <c r="O7106">
        <v>116</v>
      </c>
      <c r="P7106">
        <f>_xlfn.XLOOKUP(D:D,CPI_Index!E:E,CPI_Index!B:B)</f>
        <v>245.1</v>
      </c>
      <c r="Q7106" s="11">
        <f>M7106*(CPI_Index!$B$112/Movies!P7106)</f>
        <v>494510.3227254182</v>
      </c>
    </row>
    <row r="7107" spans="1:17" hidden="1" x14ac:dyDescent="0.25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 s="3">
        <v>15000000</v>
      </c>
      <c r="M7107" s="3">
        <v>306515884</v>
      </c>
      <c r="N7107" t="s">
        <v>2026</v>
      </c>
      <c r="O7107">
        <v>109</v>
      </c>
      <c r="P7107">
        <f>_xlfn.XLOOKUP(D:D,CPI_Index!E:E,CPI_Index!B:B)</f>
        <v>245.1</v>
      </c>
      <c r="Q7107" s="11">
        <f>M7107*(CPI_Index!$B$112/Movies!P7107)</f>
        <v>381050142.20644635</v>
      </c>
    </row>
    <row r="7108" spans="1:17" hidden="1" x14ac:dyDescent="0.25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 s="3">
        <v>50000000</v>
      </c>
      <c r="M7108" s="3">
        <v>134866593</v>
      </c>
      <c r="N7108" t="s">
        <v>19022</v>
      </c>
      <c r="O7108">
        <v>115</v>
      </c>
      <c r="P7108">
        <f>_xlfn.XLOOKUP(D:D,CPI_Index!E:E,CPI_Index!B:B)</f>
        <v>245.1</v>
      </c>
      <c r="Q7108" s="11">
        <f>M7108*(CPI_Index!$B$112/Movies!P7108)</f>
        <v>167661570.32680538</v>
      </c>
    </row>
    <row r="7109" spans="1:17" hidden="1" x14ac:dyDescent="0.25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 s="3">
        <v>150000000</v>
      </c>
      <c r="M7109" s="3">
        <v>490719763</v>
      </c>
      <c r="N7109" t="s">
        <v>180</v>
      </c>
      <c r="O7109">
        <v>140</v>
      </c>
      <c r="P7109">
        <f>_xlfn.XLOOKUP(D:D,CPI_Index!E:E,CPI_Index!B:B)</f>
        <v>245.1</v>
      </c>
      <c r="Q7109" s="11">
        <f>M7109*(CPI_Index!$B$112/Movies!P7109)</f>
        <v>610046151.7180742</v>
      </c>
    </row>
    <row r="7110" spans="1:17" hidden="1" x14ac:dyDescent="0.25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 s="3">
        <v>120000000</v>
      </c>
      <c r="M7110" s="3">
        <v>221600160</v>
      </c>
      <c r="N7110" t="s">
        <v>23</v>
      </c>
      <c r="O7110">
        <v>109</v>
      </c>
      <c r="P7110">
        <f>_xlfn.XLOOKUP(D:D,CPI_Index!E:E,CPI_Index!B:B)</f>
        <v>245.1</v>
      </c>
      <c r="Q7110" s="11">
        <f>M7110*(CPI_Index!$B$112/Movies!P7110)</f>
        <v>275485796.62178701</v>
      </c>
    </row>
    <row r="7111" spans="1:17" hidden="1" x14ac:dyDescent="0.25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 s="3">
        <v>18000000</v>
      </c>
      <c r="M7111" s="3">
        <v>40656399</v>
      </c>
      <c r="N7111" t="s">
        <v>20444</v>
      </c>
      <c r="O7111">
        <v>110</v>
      </c>
      <c r="P7111">
        <f>_xlfn.XLOOKUP(D:D,CPI_Index!E:E,CPI_Index!B:B)</f>
        <v>245.1</v>
      </c>
      <c r="Q7111" s="11">
        <f>M7111*(CPI_Index!$B$112/Movies!P7111)</f>
        <v>50542655.141982861</v>
      </c>
    </row>
    <row r="7112" spans="1:17" hidden="1" x14ac:dyDescent="0.25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 s="3">
        <v>175000000</v>
      </c>
      <c r="M7112" s="3">
        <v>383930656</v>
      </c>
      <c r="N7112" t="s">
        <v>10118</v>
      </c>
      <c r="O7112">
        <v>102</v>
      </c>
      <c r="P7112">
        <f>_xlfn.XLOOKUP(D:D,CPI_Index!E:E,CPI_Index!B:B)</f>
        <v>245.1</v>
      </c>
      <c r="Q7112" s="11">
        <f>M7112*(CPI_Index!$B$112/Movies!P7112)</f>
        <v>477289558.88698488</v>
      </c>
    </row>
    <row r="7113" spans="1:17" hidden="1" x14ac:dyDescent="0.25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 s="3">
        <v>20000000</v>
      </c>
      <c r="M7113" s="3">
        <v>47347283</v>
      </c>
      <c r="N7113" t="s">
        <v>20450</v>
      </c>
      <c r="O7113">
        <v>101</v>
      </c>
      <c r="P7113">
        <f>_xlfn.XLOOKUP(D:D,CPI_Index!E:E,CPI_Index!B:B)</f>
        <v>245.1</v>
      </c>
      <c r="Q7113" s="11">
        <f>M7113*(CPI_Index!$B$112/Movies!P7113)</f>
        <v>58860535.006527945</v>
      </c>
    </row>
    <row r="7114" spans="1:17" hidden="1" x14ac:dyDescent="0.25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 s="3">
        <v>85000000</v>
      </c>
      <c r="M7114" s="3">
        <v>346118277</v>
      </c>
      <c r="N7114" t="s">
        <v>44</v>
      </c>
      <c r="O7114">
        <v>107</v>
      </c>
      <c r="P7114">
        <f>_xlfn.XLOOKUP(D:D,CPI_Index!E:E,CPI_Index!B:B)</f>
        <v>245.1</v>
      </c>
      <c r="Q7114" s="11">
        <f>M7114*(CPI_Index!$B$112/Movies!P7114)</f>
        <v>430282492.86780906</v>
      </c>
    </row>
    <row r="7115" spans="1:17" hidden="1" x14ac:dyDescent="0.25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 s="3">
        <v>125000000</v>
      </c>
      <c r="M7115" s="3">
        <v>409231607</v>
      </c>
      <c r="N7115" t="s">
        <v>61</v>
      </c>
      <c r="O7115">
        <v>110</v>
      </c>
      <c r="P7115">
        <f>_xlfn.XLOOKUP(D:D,CPI_Index!E:E,CPI_Index!B:B)</f>
        <v>245.1</v>
      </c>
      <c r="Q7115" s="11">
        <f>M7115*(CPI_Index!$B$112/Movies!P7115)</f>
        <v>508742842.32109344</v>
      </c>
    </row>
    <row r="7116" spans="1:17" hidden="1" x14ac:dyDescent="0.25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 s="3">
        <v>25000000</v>
      </c>
      <c r="M7116" s="3">
        <v>26800152</v>
      </c>
      <c r="N7116" t="s">
        <v>20455</v>
      </c>
      <c r="O7116">
        <v>100</v>
      </c>
      <c r="P7116">
        <f>_xlfn.XLOOKUP(D:D,CPI_Index!E:E,CPI_Index!B:B)</f>
        <v>245.1</v>
      </c>
      <c r="Q7116" s="11">
        <f>M7116*(CPI_Index!$B$112/Movies!P7116)</f>
        <v>33317039.226438187</v>
      </c>
    </row>
    <row r="7117" spans="1:17" hidden="1" x14ac:dyDescent="0.25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 s="3">
        <v>111000000</v>
      </c>
      <c r="M7117" s="3">
        <v>296069199</v>
      </c>
      <c r="N7117" t="s">
        <v>15778</v>
      </c>
      <c r="O7117">
        <v>108</v>
      </c>
      <c r="P7117">
        <f>_xlfn.XLOOKUP(D:D,CPI_Index!E:E,CPI_Index!B:B)</f>
        <v>245.1</v>
      </c>
      <c r="Q7117" s="11">
        <f>M7117*(CPI_Index!$B$112/Movies!P7117)</f>
        <v>368063178.03059977</v>
      </c>
    </row>
    <row r="7118" spans="1:17" hidden="1" x14ac:dyDescent="0.25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 s="3">
        <v>38000000</v>
      </c>
      <c r="M7118" s="3">
        <v>26351322</v>
      </c>
      <c r="N7118" t="s">
        <v>31</v>
      </c>
      <c r="O7118">
        <v>134</v>
      </c>
      <c r="P7118">
        <f>_xlfn.XLOOKUP(D:D,CPI_Index!E:E,CPI_Index!B:B)</f>
        <v>245.1</v>
      </c>
      <c r="Q7118" s="11">
        <f>M7118*(CPI_Index!$B$112/Movies!P7118)</f>
        <v>32759069.006119952</v>
      </c>
    </row>
    <row r="7119" spans="1:17" hidden="1" x14ac:dyDescent="0.25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 s="3">
        <v>10500000</v>
      </c>
      <c r="M7119" s="3">
        <v>27869129</v>
      </c>
      <c r="N7119" t="s">
        <v>6790</v>
      </c>
      <c r="O7119">
        <v>93</v>
      </c>
      <c r="P7119">
        <f>_xlfn.XLOOKUP(D:D,CPI_Index!E:E,CPI_Index!B:B)</f>
        <v>245.1</v>
      </c>
      <c r="Q7119" s="11">
        <f>M7119*(CPI_Index!$B$112/Movies!P7119)</f>
        <v>34645955.146062829</v>
      </c>
    </row>
    <row r="7120" spans="1:17" hidden="1" x14ac:dyDescent="0.25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 s="3">
        <v>9000000</v>
      </c>
      <c r="M7120" s="3">
        <v>22088533</v>
      </c>
      <c r="N7120" t="s">
        <v>14702</v>
      </c>
      <c r="O7120">
        <v>127</v>
      </c>
      <c r="P7120">
        <f>_xlfn.XLOOKUP(D:D,CPI_Index!E:E,CPI_Index!B:B)</f>
        <v>245.1</v>
      </c>
      <c r="Q7120" s="11">
        <f>M7120*(CPI_Index!$B$112/Movies!P7120)</f>
        <v>27459714.423092615</v>
      </c>
    </row>
    <row r="7121" spans="1:17" hidden="1" x14ac:dyDescent="0.25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 s="3">
        <v>80000000</v>
      </c>
      <c r="M7121" s="3">
        <v>311950384</v>
      </c>
      <c r="N7121" t="s">
        <v>20465</v>
      </c>
      <c r="O7121">
        <v>104</v>
      </c>
      <c r="P7121">
        <f>_xlfn.XLOOKUP(D:D,CPI_Index!E:E,CPI_Index!B:B)</f>
        <v>245.1</v>
      </c>
      <c r="Q7121" s="11">
        <f>M7121*(CPI_Index!$B$112/Movies!P7121)</f>
        <v>387806128.13055897</v>
      </c>
    </row>
    <row r="7122" spans="1:17" hidden="1" x14ac:dyDescent="0.25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 s="3">
        <v>10060903</v>
      </c>
      <c r="N7122" t="s">
        <v>20469</v>
      </c>
      <c r="O7122">
        <v>133</v>
      </c>
      <c r="P7122">
        <f>_xlfn.XLOOKUP(D:D,CPI_Index!E:E,CPI_Index!B:B)</f>
        <v>245.1</v>
      </c>
      <c r="Q7122" s="11">
        <f>M7122*(CPI_Index!$B$112/Movies!P7122)</f>
        <v>12507373.088943288</v>
      </c>
    </row>
    <row r="7123" spans="1:17" hidden="1" x14ac:dyDescent="0.25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 s="3">
        <v>5000000</v>
      </c>
      <c r="M7123" s="3">
        <v>56411585</v>
      </c>
      <c r="N7123" t="s">
        <v>15188</v>
      </c>
      <c r="O7123">
        <v>120</v>
      </c>
      <c r="P7123">
        <f>_xlfn.XLOOKUP(D:D,CPI_Index!E:E,CPI_Index!B:B)</f>
        <v>245.1</v>
      </c>
      <c r="Q7123" s="11">
        <f>M7123*(CPI_Index!$B$112/Movies!P7123)</f>
        <v>70128967.562219501</v>
      </c>
    </row>
    <row r="7124" spans="1:17" hidden="1" x14ac:dyDescent="0.25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 s="3">
        <v>956425</v>
      </c>
      <c r="N7124" t="s">
        <v>20475</v>
      </c>
      <c r="O7124">
        <v>111</v>
      </c>
      <c r="P7124">
        <f>_xlfn.XLOOKUP(D:D,CPI_Index!E:E,CPI_Index!B:B)</f>
        <v>245.1</v>
      </c>
      <c r="Q7124" s="11">
        <f>M7124*(CPI_Index!$B$112/Movies!P7124)</f>
        <v>1188995.0938392493</v>
      </c>
    </row>
    <row r="7125" spans="1:17" hidden="1" x14ac:dyDescent="0.25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 s="3">
        <v>6000000</v>
      </c>
      <c r="M7125" s="3">
        <v>3187255</v>
      </c>
      <c r="N7125" t="s">
        <v>20478</v>
      </c>
      <c r="O7125">
        <v>92</v>
      </c>
      <c r="P7125">
        <f>_xlfn.XLOOKUP(D:D,CPI_Index!E:E,CPI_Index!B:B)</f>
        <v>245.1</v>
      </c>
      <c r="Q7125" s="11">
        <f>M7125*(CPI_Index!$B$112/Movies!P7125)</f>
        <v>3962287.2235822114</v>
      </c>
    </row>
    <row r="7126" spans="1:17" hidden="1" x14ac:dyDescent="0.25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 s="3">
        <v>35000000</v>
      </c>
      <c r="M7126" s="3">
        <v>145418070</v>
      </c>
      <c r="N7126" t="s">
        <v>20015</v>
      </c>
      <c r="O7126">
        <v>113</v>
      </c>
      <c r="P7126">
        <f>_xlfn.XLOOKUP(D:D,CPI_Index!E:E,CPI_Index!B:B)</f>
        <v>245.1</v>
      </c>
      <c r="Q7126" s="11">
        <f>M7126*(CPI_Index!$B$112/Movies!P7126)</f>
        <v>180778808.35985312</v>
      </c>
    </row>
    <row r="7127" spans="1:17" hidden="1" x14ac:dyDescent="0.25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 s="3">
        <v>913331</v>
      </c>
      <c r="N7127" t="s">
        <v>20483</v>
      </c>
      <c r="O7127">
        <v>108</v>
      </c>
      <c r="P7127">
        <f>_xlfn.XLOOKUP(D:D,CPI_Index!E:E,CPI_Index!B:B)</f>
        <v>245.1</v>
      </c>
      <c r="Q7127" s="11">
        <f>M7127*(CPI_Index!$B$112/Movies!P7127)</f>
        <v>1135422.095879233</v>
      </c>
    </row>
    <row r="7128" spans="1:17" hidden="1" x14ac:dyDescent="0.25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 s="3">
        <v>10000000</v>
      </c>
      <c r="M7128" s="3">
        <v>102952888</v>
      </c>
      <c r="N7128" t="s">
        <v>14132</v>
      </c>
      <c r="O7128">
        <v>92</v>
      </c>
      <c r="P7128">
        <f>_xlfn.XLOOKUP(D:D,CPI_Index!E:E,CPI_Index!B:B)</f>
        <v>245.1</v>
      </c>
      <c r="Q7128" s="11">
        <f>M7128*(CPI_Index!$B$112/Movies!P7128)</f>
        <v>127987535.59200326</v>
      </c>
    </row>
    <row r="7129" spans="1:17" hidden="1" x14ac:dyDescent="0.25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 s="3">
        <v>35000000</v>
      </c>
      <c r="M7129" s="3">
        <v>43155261</v>
      </c>
      <c r="N7129" t="s">
        <v>61</v>
      </c>
      <c r="O7129">
        <v>119</v>
      </c>
      <c r="P7129">
        <f>_xlfn.XLOOKUP(D:D,CPI_Index!E:E,CPI_Index!B:B)</f>
        <v>245.1</v>
      </c>
      <c r="Q7129" s="11">
        <f>M7129*(CPI_Index!$B$112/Movies!P7129)</f>
        <v>53649155.555691555</v>
      </c>
    </row>
    <row r="7130" spans="1:17" hidden="1" x14ac:dyDescent="0.25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 s="3">
        <v>10000000</v>
      </c>
      <c r="M7130" s="3">
        <v>29820616</v>
      </c>
      <c r="N7130" t="s">
        <v>18310</v>
      </c>
      <c r="O7130">
        <v>104</v>
      </c>
      <c r="P7130">
        <f>_xlfn.XLOOKUP(D:D,CPI_Index!E:E,CPI_Index!B:B)</f>
        <v>245.1</v>
      </c>
      <c r="Q7130" s="11">
        <f>M7130*(CPI_Index!$B$112/Movies!P7130)</f>
        <v>37071977.540595673</v>
      </c>
    </row>
    <row r="7131" spans="1:17" hidden="1" x14ac:dyDescent="0.25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 s="3">
        <v>5300000</v>
      </c>
      <c r="M7131" s="3">
        <v>62198461</v>
      </c>
      <c r="N7131" t="s">
        <v>20492</v>
      </c>
      <c r="O7131">
        <v>89</v>
      </c>
      <c r="P7131">
        <f>_xlfn.XLOOKUP(D:D,CPI_Index!E:E,CPI_Index!B:B)</f>
        <v>245.1</v>
      </c>
      <c r="Q7131" s="11">
        <f>M7131*(CPI_Index!$B$112/Movies!P7131)</f>
        <v>77323015.368013054</v>
      </c>
    </row>
    <row r="7132" spans="1:17" hidden="1" x14ac:dyDescent="0.25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 s="3">
        <v>50000000</v>
      </c>
      <c r="M7132" s="3">
        <v>180419231</v>
      </c>
      <c r="N7132" t="s">
        <v>180</v>
      </c>
      <c r="O7132">
        <v>116</v>
      </c>
      <c r="P7132">
        <f>_xlfn.XLOOKUP(D:D,CPI_Index!E:E,CPI_Index!B:B)</f>
        <v>245.1</v>
      </c>
      <c r="Q7132" s="11">
        <f>M7132*(CPI_Index!$B$112/Movies!P7132)</f>
        <v>224291063.58914727</v>
      </c>
    </row>
    <row r="7133" spans="1:17" hidden="1" x14ac:dyDescent="0.25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 s="3">
        <v>10000000</v>
      </c>
      <c r="M7133" s="3">
        <v>61621140</v>
      </c>
      <c r="N7133" t="s">
        <v>20499</v>
      </c>
      <c r="O7133">
        <v>96</v>
      </c>
      <c r="P7133">
        <f>_xlfn.XLOOKUP(D:D,CPI_Index!E:E,CPI_Index!B:B)</f>
        <v>245.1</v>
      </c>
      <c r="Q7133" s="11">
        <f>M7133*(CPI_Index!$B$112/Movies!P7133)</f>
        <v>76605309.498164013</v>
      </c>
    </row>
    <row r="7134" spans="1:17" hidden="1" x14ac:dyDescent="0.25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 s="3">
        <v>100000</v>
      </c>
      <c r="M7134" s="3">
        <v>1951683</v>
      </c>
      <c r="N7134" t="s">
        <v>18685</v>
      </c>
      <c r="O7134">
        <v>92</v>
      </c>
      <c r="P7134">
        <f>_xlfn.XLOOKUP(D:D,CPI_Index!E:E,CPI_Index!B:B)</f>
        <v>245.1</v>
      </c>
      <c r="Q7134" s="11">
        <f>M7134*(CPI_Index!$B$112/Movies!P7134)</f>
        <v>2426266.0550795593</v>
      </c>
    </row>
    <row r="7135" spans="1:17" hidden="1" x14ac:dyDescent="0.25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 s="3">
        <v>14725</v>
      </c>
      <c r="N7135" t="s">
        <v>17984</v>
      </c>
      <c r="O7135">
        <v>93</v>
      </c>
      <c r="P7135">
        <f>_xlfn.XLOOKUP(D:D,CPI_Index!E:E,CPI_Index!B:B)</f>
        <v>245.1</v>
      </c>
      <c r="Q7135" s="11">
        <f>M7135*(CPI_Index!$B$112/Movies!P7135)</f>
        <v>18305.62015503876</v>
      </c>
    </row>
    <row r="7136" spans="1:17" hidden="1" x14ac:dyDescent="0.25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 s="3">
        <v>100000000</v>
      </c>
      <c r="M7136" s="3">
        <v>142337240</v>
      </c>
      <c r="N7136" t="s">
        <v>14702</v>
      </c>
      <c r="O7136">
        <v>124</v>
      </c>
      <c r="P7136">
        <f>_xlfn.XLOOKUP(D:D,CPI_Index!E:E,CPI_Index!B:B)</f>
        <v>245.1</v>
      </c>
      <c r="Q7136" s="11">
        <f>M7136*(CPI_Index!$B$112/Movies!P7136)</f>
        <v>176948825.08363932</v>
      </c>
    </row>
    <row r="7137" spans="1:17" hidden="1" x14ac:dyDescent="0.25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 s="3">
        <v>2728446</v>
      </c>
      <c r="N7137" t="s">
        <v>20512</v>
      </c>
      <c r="O7137">
        <v>88</v>
      </c>
      <c r="P7137">
        <f>_xlfn.XLOOKUP(D:D,CPI_Index!E:E,CPI_Index!B:B)</f>
        <v>245.1</v>
      </c>
      <c r="Q7137" s="11">
        <f>M7137*(CPI_Index!$B$112/Movies!P7137)</f>
        <v>3391911.4492044062</v>
      </c>
    </row>
    <row r="7138" spans="1:17" hidden="1" x14ac:dyDescent="0.25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 s="3">
        <v>50000000</v>
      </c>
      <c r="M7138" s="3">
        <v>56996304</v>
      </c>
      <c r="N7138" t="s">
        <v>20515</v>
      </c>
      <c r="O7138">
        <v>132</v>
      </c>
      <c r="P7138">
        <f>_xlfn.XLOOKUP(D:D,CPI_Index!E:E,CPI_Index!B:B)</f>
        <v>245.1</v>
      </c>
      <c r="Q7138" s="11">
        <f>M7138*(CPI_Index!$B$112/Movies!P7138)</f>
        <v>70855870.374541</v>
      </c>
    </row>
    <row r="7139" spans="1:17" hidden="1" x14ac:dyDescent="0.25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 s="3">
        <v>25000000</v>
      </c>
      <c r="M7139" s="3">
        <v>12751667</v>
      </c>
      <c r="N7139" t="s">
        <v>18759</v>
      </c>
      <c r="O7139">
        <v>105</v>
      </c>
      <c r="P7139">
        <f>_xlfn.XLOOKUP(D:D,CPI_Index!E:E,CPI_Index!B:B)</f>
        <v>245.1</v>
      </c>
      <c r="Q7139" s="11">
        <f>M7139*(CPI_Index!$B$112/Movies!P7139)</f>
        <v>15852439.55487556</v>
      </c>
    </row>
    <row r="7140" spans="1:17" hidden="1" x14ac:dyDescent="0.25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 s="3">
        <v>19978189</v>
      </c>
      <c r="N7140" t="s">
        <v>19633</v>
      </c>
      <c r="O7140">
        <v>99</v>
      </c>
      <c r="P7140">
        <f>_xlfn.XLOOKUP(D:D,CPI_Index!E:E,CPI_Index!B:B)</f>
        <v>245.1</v>
      </c>
      <c r="Q7140" s="11">
        <f>M7140*(CPI_Index!$B$112/Movies!P7140)</f>
        <v>24836206.398612812</v>
      </c>
    </row>
    <row r="7141" spans="1:17" hidden="1" x14ac:dyDescent="0.25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 s="3">
        <v>5000000</v>
      </c>
      <c r="M7141" s="3">
        <v>19735344</v>
      </c>
      <c r="N7141" t="s">
        <v>16721</v>
      </c>
      <c r="O7141">
        <v>91</v>
      </c>
      <c r="P7141">
        <f>_xlfn.XLOOKUP(D:D,CPI_Index!E:E,CPI_Index!B:B)</f>
        <v>245.1</v>
      </c>
      <c r="Q7141" s="11">
        <f>M7141*(CPI_Index!$B$112/Movies!P7141)</f>
        <v>24534309.738066096</v>
      </c>
    </row>
    <row r="7142" spans="1:17" hidden="1" x14ac:dyDescent="0.25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 s="3">
        <v>80000000</v>
      </c>
      <c r="M7142" s="3">
        <v>1034800131</v>
      </c>
      <c r="N7142" t="s">
        <v>19371</v>
      </c>
      <c r="O7142">
        <v>89</v>
      </c>
      <c r="P7142">
        <f>_xlfn.XLOOKUP(D:D,CPI_Index!E:E,CPI_Index!B:B)</f>
        <v>245.1</v>
      </c>
      <c r="Q7142" s="11">
        <f>M7142*(CPI_Index!$B$112/Movies!P7142)</f>
        <v>1286428396.2288861</v>
      </c>
    </row>
    <row r="7143" spans="1:17" hidden="1" x14ac:dyDescent="0.25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 s="3">
        <v>25000000</v>
      </c>
      <c r="M7143" s="3">
        <v>84918541</v>
      </c>
      <c r="N7143" t="s">
        <v>16463</v>
      </c>
      <c r="O7143">
        <v>96</v>
      </c>
      <c r="P7143">
        <f>_xlfn.XLOOKUP(D:D,CPI_Index!E:E,CPI_Index!B:B)</f>
        <v>245.1</v>
      </c>
      <c r="Q7143" s="11">
        <f>M7143*(CPI_Index!$B$112/Movies!P7143)</f>
        <v>105567847.58343533</v>
      </c>
    </row>
    <row r="7144" spans="1:17" hidden="1" x14ac:dyDescent="0.25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 s="3">
        <v>68000000</v>
      </c>
      <c r="M7144" s="3">
        <v>55003890</v>
      </c>
      <c r="N7144" t="s">
        <v>44</v>
      </c>
      <c r="O7144">
        <v>135</v>
      </c>
      <c r="P7144">
        <f>_xlfn.XLOOKUP(D:D,CPI_Index!E:E,CPI_Index!B:B)</f>
        <v>245.1</v>
      </c>
      <c r="Q7144" s="11">
        <f>M7144*(CPI_Index!$B$112/Movies!P7144)</f>
        <v>68378968.922888622</v>
      </c>
    </row>
    <row r="7145" spans="1:17" hidden="1" x14ac:dyDescent="0.25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 s="3">
        <v>5000000</v>
      </c>
      <c r="M7145" s="3">
        <v>16373843</v>
      </c>
      <c r="N7145" t="s">
        <v>20527</v>
      </c>
      <c r="O7145">
        <v>98</v>
      </c>
      <c r="P7145">
        <f>_xlfn.XLOOKUP(D:D,CPI_Index!E:E,CPI_Index!B:B)</f>
        <v>245.1</v>
      </c>
      <c r="Q7145" s="11">
        <f>M7145*(CPI_Index!$B$112/Movies!P7145)</f>
        <v>20355405.802121583</v>
      </c>
    </row>
    <row r="7146" spans="1:17" hidden="1" x14ac:dyDescent="0.25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 s="3">
        <v>25000000</v>
      </c>
      <c r="M7146" s="3">
        <v>15889124</v>
      </c>
      <c r="N7146" t="s">
        <v>19907</v>
      </c>
      <c r="O7146">
        <v>101</v>
      </c>
      <c r="P7146">
        <f>_xlfn.XLOOKUP(D:D,CPI_Index!E:E,CPI_Index!B:B)</f>
        <v>245.1</v>
      </c>
      <c r="Q7146" s="11">
        <f>M7146*(CPI_Index!$B$112/Movies!P7146)</f>
        <v>19752819.595267236</v>
      </c>
    </row>
    <row r="7147" spans="1:17" hidden="1" x14ac:dyDescent="0.25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 s="3">
        <v>50000000</v>
      </c>
      <c r="M7147" s="3">
        <v>217776646</v>
      </c>
      <c r="N7147" t="s">
        <v>31</v>
      </c>
      <c r="O7147">
        <v>86</v>
      </c>
      <c r="P7147">
        <f>_xlfn.XLOOKUP(D:D,CPI_Index!E:E,CPI_Index!B:B)</f>
        <v>245.1</v>
      </c>
      <c r="Q7147" s="11">
        <f>M7147*(CPI_Index!$B$112/Movies!P7147)</f>
        <v>270732533.80742556</v>
      </c>
    </row>
    <row r="7148" spans="1:17" hidden="1" x14ac:dyDescent="0.25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 s="3">
        <v>3146831</v>
      </c>
      <c r="N7148" t="s">
        <v>20534</v>
      </c>
      <c r="O7148">
        <v>98</v>
      </c>
      <c r="P7148">
        <f>_xlfn.XLOOKUP(D:D,CPI_Index!E:E,CPI_Index!B:B)</f>
        <v>245.1</v>
      </c>
      <c r="Q7148" s="11">
        <f>M7148*(CPI_Index!$B$112/Movies!P7148)</f>
        <v>3912033.4789881678</v>
      </c>
    </row>
    <row r="7149" spans="1:17" hidden="1" x14ac:dyDescent="0.25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 s="3">
        <v>12000000</v>
      </c>
      <c r="M7149" s="3">
        <v>17768012</v>
      </c>
      <c r="N7149" t="s">
        <v>10127</v>
      </c>
      <c r="O7149">
        <v>100</v>
      </c>
      <c r="P7149">
        <f>_xlfn.XLOOKUP(D:D,CPI_Index!E:E,CPI_Index!B:B)</f>
        <v>245.1</v>
      </c>
      <c r="Q7149" s="11">
        <f>M7149*(CPI_Index!$B$112/Movies!P7149)</f>
        <v>22088589.377396982</v>
      </c>
    </row>
    <row r="7150" spans="1:17" hidden="1" x14ac:dyDescent="0.25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 s="3">
        <v>40000000</v>
      </c>
      <c r="M7150" s="3">
        <v>227978645</v>
      </c>
      <c r="N7150" t="s">
        <v>6855</v>
      </c>
      <c r="O7150">
        <v>103</v>
      </c>
      <c r="P7150">
        <f>_xlfn.XLOOKUP(D:D,CPI_Index!E:E,CPI_Index!B:B)</f>
        <v>245.1</v>
      </c>
      <c r="Q7150" s="11">
        <f>M7150*(CPI_Index!$B$112/Movies!P7150)</f>
        <v>283415312.65401876</v>
      </c>
    </row>
    <row r="7151" spans="1:17" hidden="1" x14ac:dyDescent="0.25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 s="3">
        <v>19000000</v>
      </c>
      <c r="M7151" s="3">
        <v>140552359</v>
      </c>
      <c r="N7151" t="s">
        <v>20541</v>
      </c>
      <c r="O7151">
        <v>122</v>
      </c>
      <c r="P7151">
        <f>_xlfn.XLOOKUP(D:D,CPI_Index!E:E,CPI_Index!B:B)</f>
        <v>245.1</v>
      </c>
      <c r="Q7151" s="11">
        <f>M7151*(CPI_Index!$B$112/Movies!P7151)</f>
        <v>174729921.61281109</v>
      </c>
    </row>
    <row r="7152" spans="1:17" hidden="1" x14ac:dyDescent="0.25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 s="3">
        <v>42187665</v>
      </c>
      <c r="N7152" t="s">
        <v>20545</v>
      </c>
      <c r="O7152">
        <v>94</v>
      </c>
      <c r="P7152">
        <f>_xlfn.XLOOKUP(D:D,CPI_Index!E:E,CPI_Index!B:B)</f>
        <v>245.1</v>
      </c>
      <c r="Q7152" s="11">
        <f>M7152*(CPI_Index!$B$112/Movies!P7152)</f>
        <v>52446273.053855568</v>
      </c>
    </row>
    <row r="7153" spans="1:17" hidden="1" x14ac:dyDescent="0.25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 s="3">
        <v>30000000</v>
      </c>
      <c r="M7153" s="3">
        <v>16080475</v>
      </c>
      <c r="N7153" t="s">
        <v>20548</v>
      </c>
      <c r="O7153">
        <v>120</v>
      </c>
      <c r="P7153">
        <f>_xlfn.XLOOKUP(D:D,CPI_Index!E:E,CPI_Index!B:B)</f>
        <v>245.1</v>
      </c>
      <c r="Q7153" s="11">
        <f>M7153*(CPI_Index!$B$112/Movies!P7153)</f>
        <v>19990700.662994694</v>
      </c>
    </row>
    <row r="7154" spans="1:17" hidden="1" x14ac:dyDescent="0.25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 s="3">
        <v>5012423</v>
      </c>
      <c r="N7154" t="s">
        <v>18022</v>
      </c>
      <c r="O7154">
        <v>107</v>
      </c>
      <c r="P7154">
        <f>_xlfn.XLOOKUP(D:D,CPI_Index!E:E,CPI_Index!B:B)</f>
        <v>245.1</v>
      </c>
      <c r="Q7154" s="11">
        <f>M7154*(CPI_Index!$B$112/Movies!P7154)</f>
        <v>6231274.125254998</v>
      </c>
    </row>
    <row r="7155" spans="1:17" hidden="1" x14ac:dyDescent="0.25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 s="3">
        <v>35000000</v>
      </c>
      <c r="M7155" s="3">
        <v>62832209</v>
      </c>
      <c r="N7155" t="s">
        <v>18872</v>
      </c>
      <c r="O7155">
        <v>112</v>
      </c>
      <c r="P7155">
        <f>_xlfn.XLOOKUP(D:D,CPI_Index!E:E,CPI_Index!B:B)</f>
        <v>245.1</v>
      </c>
      <c r="Q7155" s="11">
        <f>M7155*(CPI_Index!$B$112/Movies!P7155)</f>
        <v>78110869.368829042</v>
      </c>
    </row>
    <row r="7156" spans="1:17" hidden="1" x14ac:dyDescent="0.25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 s="3">
        <v>18000000</v>
      </c>
      <c r="M7156" s="3">
        <v>41681746</v>
      </c>
      <c r="N7156" t="s">
        <v>20554</v>
      </c>
      <c r="O7156">
        <v>117</v>
      </c>
      <c r="P7156">
        <f>_xlfn.XLOOKUP(D:D,CPI_Index!E:E,CPI_Index!B:B)</f>
        <v>245.1</v>
      </c>
      <c r="Q7156" s="11">
        <f>M7156*(CPI_Index!$B$112/Movies!P7156)</f>
        <v>51817331.726642184</v>
      </c>
    </row>
    <row r="7157" spans="1:17" hidden="1" x14ac:dyDescent="0.25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 s="3">
        <v>9493791</v>
      </c>
      <c r="N7157" t="s">
        <v>19161</v>
      </c>
      <c r="O7157">
        <v>151</v>
      </c>
      <c r="P7157">
        <f>_xlfn.XLOOKUP(D:D,CPI_Index!E:E,CPI_Index!B:B)</f>
        <v>245.1</v>
      </c>
      <c r="Q7157" s="11">
        <f>M7157*(CPI_Index!$B$112/Movies!P7157)</f>
        <v>11802358.701346388</v>
      </c>
    </row>
    <row r="7158" spans="1:17" hidden="1" x14ac:dyDescent="0.25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 s="3">
        <v>1200000</v>
      </c>
      <c r="M7158" s="3">
        <v>4101699</v>
      </c>
      <c r="N7158" t="s">
        <v>20559</v>
      </c>
      <c r="O7158">
        <v>96</v>
      </c>
      <c r="P7158">
        <f>_xlfn.XLOOKUP(D:D,CPI_Index!E:E,CPI_Index!B:B)</f>
        <v>245.1</v>
      </c>
      <c r="Q7158" s="11">
        <f>M7158*(CPI_Index!$B$112/Movies!P7158)</f>
        <v>5099092.9632802941</v>
      </c>
    </row>
    <row r="7159" spans="1:17" hidden="1" x14ac:dyDescent="0.25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 s="3">
        <v>25000000</v>
      </c>
      <c r="M7159" s="3">
        <v>18598607</v>
      </c>
      <c r="N7159" t="s">
        <v>20561</v>
      </c>
      <c r="O7159">
        <v>121</v>
      </c>
      <c r="P7159">
        <f>_xlfn.XLOOKUP(D:D,CPI_Index!E:E,CPI_Index!B:B)</f>
        <v>245.1</v>
      </c>
      <c r="Q7159" s="11">
        <f>M7159*(CPI_Index!$B$112/Movies!P7159)</f>
        <v>23121156.886576906</v>
      </c>
    </row>
    <row r="7160" spans="1:17" hidden="1" x14ac:dyDescent="0.25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 s="3">
        <v>2559939</v>
      </c>
      <c r="N7160" t="s">
        <v>3464</v>
      </c>
      <c r="O7160">
        <v>104</v>
      </c>
      <c r="P7160">
        <f>_xlfn.XLOOKUP(D:D,CPI_Index!E:E,CPI_Index!B:B)</f>
        <v>245.1</v>
      </c>
      <c r="Q7160" s="11">
        <f>M7160*(CPI_Index!$B$112/Movies!P7160)</f>
        <v>3182429.2668298655</v>
      </c>
    </row>
    <row r="7161" spans="1:17" hidden="1" x14ac:dyDescent="0.25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 s="3">
        <v>10000000</v>
      </c>
      <c r="M7161" s="3">
        <v>4596705</v>
      </c>
      <c r="N7161" t="s">
        <v>20568</v>
      </c>
      <c r="O7161">
        <v>105</v>
      </c>
      <c r="P7161">
        <f>_xlfn.XLOOKUP(D:D,CPI_Index!E:E,CPI_Index!B:B)</f>
        <v>245.1</v>
      </c>
      <c r="Q7161" s="11">
        <f>M7161*(CPI_Index!$B$112/Movies!P7161)</f>
        <v>5714467.6193390451</v>
      </c>
    </row>
    <row r="7162" spans="1:17" hidden="1" x14ac:dyDescent="0.25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 s="3">
        <v>3430165</v>
      </c>
      <c r="N7162" t="s">
        <v>20574</v>
      </c>
      <c r="O7162">
        <v>107</v>
      </c>
      <c r="P7162">
        <f>_xlfn.XLOOKUP(D:D,CPI_Index!E:E,CPI_Index!B:B)</f>
        <v>245.1</v>
      </c>
      <c r="Q7162" s="11">
        <f>M7162*(CPI_Index!$B$112/Movies!P7162)</f>
        <v>4264264.6899224808</v>
      </c>
    </row>
    <row r="7163" spans="1:17" hidden="1" x14ac:dyDescent="0.25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 s="3">
        <v>69000000</v>
      </c>
      <c r="M7163" s="3">
        <v>180613824</v>
      </c>
      <c r="N7163" t="s">
        <v>44</v>
      </c>
      <c r="O7163">
        <v>100</v>
      </c>
      <c r="P7163">
        <f>_xlfn.XLOOKUP(D:D,CPI_Index!E:E,CPI_Index!B:B)</f>
        <v>245.1</v>
      </c>
      <c r="Q7163" s="11">
        <f>M7163*(CPI_Index!$B$112/Movies!P7163)</f>
        <v>224532975.00122398</v>
      </c>
    </row>
    <row r="7164" spans="1:17" hidden="1" x14ac:dyDescent="0.25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 s="3">
        <v>4372130</v>
      </c>
      <c r="N7164" t="s">
        <v>20578</v>
      </c>
      <c r="O7164">
        <v>103</v>
      </c>
      <c r="P7164">
        <f>_xlfn.XLOOKUP(D:D,CPI_Index!E:E,CPI_Index!B:B)</f>
        <v>245.1</v>
      </c>
      <c r="Q7164" s="11">
        <f>M7164*(CPI_Index!$B$112/Movies!P7164)</f>
        <v>5435283.6026111795</v>
      </c>
    </row>
    <row r="7165" spans="1:17" hidden="1" x14ac:dyDescent="0.25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 s="3">
        <v>22000000</v>
      </c>
      <c r="M7165" s="3">
        <v>205035819</v>
      </c>
      <c r="N7165" t="s">
        <v>9686</v>
      </c>
      <c r="O7165">
        <v>100</v>
      </c>
      <c r="P7165">
        <f>_xlfn.XLOOKUP(D:D,CPI_Index!E:E,CPI_Index!B:B)</f>
        <v>245.1</v>
      </c>
      <c r="Q7165" s="11">
        <f>M7165*(CPI_Index!$B$112/Movies!P7165)</f>
        <v>254893570.17258263</v>
      </c>
    </row>
    <row r="7166" spans="1:17" hidden="1" x14ac:dyDescent="0.25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 s="3">
        <v>1093077</v>
      </c>
      <c r="N7166" t="s">
        <v>19598</v>
      </c>
      <c r="O7166">
        <v>100</v>
      </c>
      <c r="P7166">
        <f>_xlfn.XLOOKUP(D:D,CPI_Index!E:E,CPI_Index!B:B)</f>
        <v>245.1</v>
      </c>
      <c r="Q7166" s="11">
        <f>M7166*(CPI_Index!$B$112/Movies!P7166)</f>
        <v>1358876.2215422275</v>
      </c>
    </row>
    <row r="7167" spans="1:17" hidden="1" x14ac:dyDescent="0.25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 s="3">
        <v>1647175</v>
      </c>
      <c r="N7167" t="s">
        <v>20588</v>
      </c>
      <c r="O7167">
        <v>90</v>
      </c>
      <c r="P7167">
        <f>_xlfn.XLOOKUP(D:D,CPI_Index!E:E,CPI_Index!B:B)</f>
        <v>245.1</v>
      </c>
      <c r="Q7167" s="11">
        <f>M7167*(CPI_Index!$B$112/Movies!P7167)</f>
        <v>2047712.0461036311</v>
      </c>
    </row>
    <row r="7168" spans="1:17" hidden="1" x14ac:dyDescent="0.25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 s="3">
        <v>20000000</v>
      </c>
      <c r="M7168" s="3">
        <v>96942115</v>
      </c>
      <c r="N7168" t="s">
        <v>10082</v>
      </c>
      <c r="O7168">
        <v>132</v>
      </c>
      <c r="P7168">
        <f>_xlfn.XLOOKUP(D:D,CPI_Index!E:E,CPI_Index!B:B)</f>
        <v>245.1</v>
      </c>
      <c r="Q7168" s="11">
        <f>M7168*(CPI_Index!$B$112/Movies!P7168)</f>
        <v>120515146.63606691</v>
      </c>
    </row>
    <row r="7169" spans="1:17" hidden="1" x14ac:dyDescent="0.25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 s="3">
        <v>1463727</v>
      </c>
      <c r="N7169" t="s">
        <v>17376</v>
      </c>
      <c r="O7169">
        <v>116</v>
      </c>
      <c r="P7169">
        <f>_xlfn.XLOOKUP(D:D,CPI_Index!E:E,CPI_Index!B:B)</f>
        <v>245.1</v>
      </c>
      <c r="Q7169" s="11">
        <f>M7169*(CPI_Index!$B$112/Movies!P7169)</f>
        <v>1819655.7197062422</v>
      </c>
    </row>
    <row r="7170" spans="1:17" hidden="1" x14ac:dyDescent="0.25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 s="3">
        <v>19000000</v>
      </c>
      <c r="M7170" s="3">
        <v>45158254</v>
      </c>
      <c r="N7170" t="s">
        <v>31</v>
      </c>
      <c r="O7170">
        <v>109</v>
      </c>
      <c r="P7170">
        <f>_xlfn.XLOOKUP(D:D,CPI_Index!E:E,CPI_Index!B:B)</f>
        <v>245.1</v>
      </c>
      <c r="Q7170" s="11">
        <f>M7170*(CPI_Index!$B$112/Movies!P7170)</f>
        <v>56139208.46103631</v>
      </c>
    </row>
    <row r="7171" spans="1:17" hidden="1" x14ac:dyDescent="0.25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 s="3">
        <v>25000000</v>
      </c>
      <c r="M7171" s="3">
        <v>83080890</v>
      </c>
      <c r="N7171" t="s">
        <v>20597</v>
      </c>
      <c r="O7171">
        <v>102</v>
      </c>
      <c r="P7171">
        <f>_xlfn.XLOOKUP(D:D,CPI_Index!E:E,CPI_Index!B:B)</f>
        <v>245.1</v>
      </c>
      <c r="Q7171" s="11">
        <f>M7171*(CPI_Index!$B$112/Movies!P7171)</f>
        <v>103283342.23990208</v>
      </c>
    </row>
    <row r="7172" spans="1:17" hidden="1" x14ac:dyDescent="0.25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 s="3">
        <v>280668</v>
      </c>
      <c r="N7172" t="s">
        <v>20600</v>
      </c>
      <c r="O7172">
        <v>106</v>
      </c>
      <c r="P7172">
        <f>_xlfn.XLOOKUP(D:D,CPI_Index!E:E,CPI_Index!B:B)</f>
        <v>245.1</v>
      </c>
      <c r="Q7172" s="11">
        <f>M7172*(CPI_Index!$B$112/Movies!P7172)</f>
        <v>348916.93023255811</v>
      </c>
    </row>
    <row r="7173" spans="1:17" hidden="1" x14ac:dyDescent="0.25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 s="3">
        <v>1899615</v>
      </c>
      <c r="N7173" t="s">
        <v>20602</v>
      </c>
      <c r="O7173">
        <v>108</v>
      </c>
      <c r="P7173">
        <f>_xlfn.XLOOKUP(D:D,CPI_Index!E:E,CPI_Index!B:B)</f>
        <v>245.1</v>
      </c>
      <c r="Q7173" s="11">
        <f>M7173*(CPI_Index!$B$112/Movies!P7173)</f>
        <v>2361536.8849449204</v>
      </c>
    </row>
    <row r="7174" spans="1:17" hidden="1" x14ac:dyDescent="0.25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 s="3">
        <v>3436124</v>
      </c>
      <c r="N7174" t="s">
        <v>19539</v>
      </c>
      <c r="O7174">
        <v>104</v>
      </c>
      <c r="P7174">
        <f>_xlfn.XLOOKUP(D:D,CPI_Index!E:E,CPI_Index!B:B)</f>
        <v>245.1</v>
      </c>
      <c r="Q7174" s="11">
        <f>M7174*(CPI_Index!$B$112/Movies!P7174)</f>
        <v>4271672.7164422683</v>
      </c>
    </row>
    <row r="7175" spans="1:17" hidden="1" x14ac:dyDescent="0.25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 s="3">
        <v>3862498</v>
      </c>
      <c r="N7175" t="s">
        <v>12052</v>
      </c>
      <c r="O7175">
        <v>113</v>
      </c>
      <c r="P7175">
        <f>_xlfn.XLOOKUP(D:D,CPI_Index!E:E,CPI_Index!B:B)</f>
        <v>245.1</v>
      </c>
      <c r="Q7175" s="11">
        <f>M7175*(CPI_Index!$B$112/Movies!P7175)</f>
        <v>4801726.399836801</v>
      </c>
    </row>
    <row r="7176" spans="1:17" hidden="1" x14ac:dyDescent="0.25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 s="3">
        <v>70000000</v>
      </c>
      <c r="M7176" s="3">
        <v>123081555</v>
      </c>
      <c r="N7176" t="s">
        <v>20465</v>
      </c>
      <c r="O7176">
        <v>101</v>
      </c>
      <c r="P7176">
        <f>_xlfn.XLOOKUP(D:D,CPI_Index!E:E,CPI_Index!B:B)</f>
        <v>245.1</v>
      </c>
      <c r="Q7176" s="11">
        <f>M7176*(CPI_Index!$B$112/Movies!P7176)</f>
        <v>153010811.13219094</v>
      </c>
    </row>
    <row r="7177" spans="1:17" hidden="1" x14ac:dyDescent="0.25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 s="3">
        <v>1436751</v>
      </c>
      <c r="N7177" t="s">
        <v>20614</v>
      </c>
      <c r="O7177">
        <v>107</v>
      </c>
      <c r="P7177">
        <f>_xlfn.XLOOKUP(D:D,CPI_Index!E:E,CPI_Index!B:B)</f>
        <v>245.1</v>
      </c>
      <c r="Q7177" s="11">
        <f>M7177*(CPI_Index!$B$112/Movies!P7177)</f>
        <v>1786120.0722154223</v>
      </c>
    </row>
    <row r="7178" spans="1:17" hidden="1" x14ac:dyDescent="0.25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 s="3">
        <v>40000000</v>
      </c>
      <c r="M7178" s="3">
        <v>34184504</v>
      </c>
      <c r="N7178" t="s">
        <v>18040</v>
      </c>
      <c r="O7178">
        <v>88</v>
      </c>
      <c r="P7178">
        <f>_xlfn.XLOOKUP(D:D,CPI_Index!E:E,CPI_Index!B:B)</f>
        <v>245.1</v>
      </c>
      <c r="Q7178" s="11">
        <f>M7178*(CPI_Index!$B$112/Movies!P7178)</f>
        <v>42497014.968584247</v>
      </c>
    </row>
    <row r="7179" spans="1:17" hidden="1" x14ac:dyDescent="0.25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 s="3">
        <v>12294931</v>
      </c>
      <c r="N7179" t="s">
        <v>14702</v>
      </c>
      <c r="O7179">
        <v>110</v>
      </c>
      <c r="P7179">
        <f>_xlfn.XLOOKUP(D:D,CPI_Index!E:E,CPI_Index!B:B)</f>
        <v>245.1</v>
      </c>
      <c r="Q7179" s="11">
        <f>M7179*(CPI_Index!$B$112/Movies!P7179)</f>
        <v>15284640.863729089</v>
      </c>
    </row>
    <row r="7180" spans="1:17" hidden="1" x14ac:dyDescent="0.25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 s="3">
        <v>20000000</v>
      </c>
      <c r="M7180" s="3">
        <v>26152835</v>
      </c>
      <c r="N7180" t="s">
        <v>16488</v>
      </c>
      <c r="O7180">
        <v>127</v>
      </c>
      <c r="P7180">
        <f>_xlfn.XLOOKUP(D:D,CPI_Index!E:E,CPI_Index!B:B)</f>
        <v>245.1</v>
      </c>
      <c r="Q7180" s="11">
        <f>M7180*(CPI_Index!$B$112/Movies!P7180)</f>
        <v>32512316.705426358</v>
      </c>
    </row>
    <row r="7181" spans="1:17" hidden="1" x14ac:dyDescent="0.25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 s="3">
        <v>380553</v>
      </c>
      <c r="N7181" t="s">
        <v>20625</v>
      </c>
      <c r="O7181">
        <v>90</v>
      </c>
      <c r="P7181">
        <f>_xlfn.XLOOKUP(D:D,CPI_Index!E:E,CPI_Index!B:B)</f>
        <v>245.1</v>
      </c>
      <c r="Q7181" s="11">
        <f>M7181*(CPI_Index!$B$112/Movies!P7181)</f>
        <v>473090.57160342718</v>
      </c>
    </row>
    <row r="7182" spans="1:17" hidden="1" x14ac:dyDescent="0.25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 s="3">
        <v>1813453</v>
      </c>
      <c r="N7182" t="s">
        <v>20627</v>
      </c>
      <c r="O7182">
        <v>129</v>
      </c>
      <c r="P7182">
        <f>_xlfn.XLOOKUP(D:D,CPI_Index!E:E,CPI_Index!B:B)</f>
        <v>245.1</v>
      </c>
      <c r="Q7182" s="11">
        <f>M7182*(CPI_Index!$B$112/Movies!P7182)</f>
        <v>2254423.2113423091</v>
      </c>
    </row>
    <row r="7183" spans="1:17" hidden="1" x14ac:dyDescent="0.25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 s="3">
        <v>34000000</v>
      </c>
      <c r="M7183" s="3">
        <v>23355100</v>
      </c>
      <c r="N7183" t="s">
        <v>18231</v>
      </c>
      <c r="O7183">
        <v>143</v>
      </c>
      <c r="P7183">
        <f>_xlfn.XLOOKUP(D:D,CPI_Index!E:E,CPI_Index!B:B)</f>
        <v>245.1</v>
      </c>
      <c r="Q7183" s="11">
        <f>M7183*(CPI_Index!$B$112/Movies!P7183)</f>
        <v>29034267.523459811</v>
      </c>
    </row>
    <row r="7184" spans="1:17" hidden="1" x14ac:dyDescent="0.25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 s="3">
        <v>1872950</v>
      </c>
      <c r="N7184" t="s">
        <v>19907</v>
      </c>
      <c r="O7184">
        <v>125</v>
      </c>
      <c r="P7184">
        <f>_xlfn.XLOOKUP(D:D,CPI_Index!E:E,CPI_Index!B:B)</f>
        <v>245.1</v>
      </c>
      <c r="Q7184" s="11">
        <f>M7184*(CPI_Index!$B$112/Movies!P7184)</f>
        <v>2328387.8620971031</v>
      </c>
    </row>
    <row r="7185" spans="1:17" hidden="1" x14ac:dyDescent="0.25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 s="3">
        <v>14510490</v>
      </c>
      <c r="N7185" t="s">
        <v>16253</v>
      </c>
      <c r="O7185">
        <v>116</v>
      </c>
      <c r="P7185">
        <f>_xlfn.XLOOKUP(D:D,CPI_Index!E:E,CPI_Index!B:B)</f>
        <v>245.1</v>
      </c>
      <c r="Q7185" s="11">
        <f>M7185*(CPI_Index!$B$112/Movies!P7185)</f>
        <v>18038948.604651164</v>
      </c>
    </row>
    <row r="7186" spans="1:17" hidden="1" x14ac:dyDescent="0.25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 s="3">
        <v>40000000</v>
      </c>
      <c r="M7186" s="3">
        <v>55668698</v>
      </c>
      <c r="N7186" t="s">
        <v>10082</v>
      </c>
      <c r="O7186">
        <v>139</v>
      </c>
      <c r="P7186">
        <f>_xlfn.XLOOKUP(D:D,CPI_Index!E:E,CPI_Index!B:B)</f>
        <v>245.1</v>
      </c>
      <c r="Q7186" s="11">
        <f>M7186*(CPI_Index!$B$112/Movies!P7186)</f>
        <v>69205435.661362708</v>
      </c>
    </row>
    <row r="7187" spans="1:17" hidden="1" x14ac:dyDescent="0.25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 s="3">
        <v>30000000</v>
      </c>
      <c r="M7187" s="3">
        <v>32917353</v>
      </c>
      <c r="N7187" t="s">
        <v>17334</v>
      </c>
      <c r="O7187">
        <v>95</v>
      </c>
      <c r="P7187">
        <f>_xlfn.XLOOKUP(D:D,CPI_Index!E:E,CPI_Index!B:B)</f>
        <v>245.1</v>
      </c>
      <c r="Q7187" s="11">
        <f>M7187*(CPI_Index!$B$112/Movies!P7187)</f>
        <v>40921735.859241128</v>
      </c>
    </row>
    <row r="7188" spans="1:17" hidden="1" x14ac:dyDescent="0.25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 s="3">
        <v>1196669</v>
      </c>
      <c r="N7188" t="s">
        <v>20640</v>
      </c>
      <c r="O7188">
        <v>118</v>
      </c>
      <c r="P7188">
        <f>_xlfn.XLOOKUP(D:D,CPI_Index!E:E,CPI_Index!B:B)</f>
        <v>245.1</v>
      </c>
      <c r="Q7188" s="11">
        <f>M7188*(CPI_Index!$B$112/Movies!P7188)</f>
        <v>1487658.2794777642</v>
      </c>
    </row>
    <row r="7189" spans="1:17" hidden="1" x14ac:dyDescent="0.25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 s="3">
        <v>25000000</v>
      </c>
      <c r="M7189" s="3">
        <v>9204549</v>
      </c>
      <c r="N7189" t="s">
        <v>18249</v>
      </c>
      <c r="O7189">
        <v>105</v>
      </c>
      <c r="P7189">
        <f>_xlfn.XLOOKUP(D:D,CPI_Index!E:E,CPI_Index!B:B)</f>
        <v>245.1</v>
      </c>
      <c r="Q7189" s="11">
        <f>M7189*(CPI_Index!$B$112/Movies!P7189)</f>
        <v>11442782.865361078</v>
      </c>
    </row>
    <row r="7190" spans="1:17" hidden="1" x14ac:dyDescent="0.25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 s="3">
        <v>30000000</v>
      </c>
      <c r="M7190" s="3">
        <v>8503658</v>
      </c>
      <c r="N7190" t="s">
        <v>14702</v>
      </c>
      <c r="O7190">
        <v>119</v>
      </c>
      <c r="P7190">
        <f>_xlfn.XLOOKUP(D:D,CPI_Index!E:E,CPI_Index!B:B)</f>
        <v>245.1</v>
      </c>
      <c r="Q7190" s="11">
        <f>M7190*(CPI_Index!$B$112/Movies!P7190)</f>
        <v>10571458.966136271</v>
      </c>
    </row>
    <row r="7191" spans="1:17" hidden="1" x14ac:dyDescent="0.25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 s="3">
        <v>4017852</v>
      </c>
      <c r="N7191" t="s">
        <v>20647</v>
      </c>
      <c r="O7191">
        <v>100</v>
      </c>
      <c r="P7191">
        <f>_xlfn.XLOOKUP(D:D,CPI_Index!E:E,CPI_Index!B:B)</f>
        <v>245.1</v>
      </c>
      <c r="Q7191" s="11">
        <f>M7191*(CPI_Index!$B$112/Movies!P7191)</f>
        <v>4994857.2190942476</v>
      </c>
    </row>
    <row r="7192" spans="1:17" hidden="1" x14ac:dyDescent="0.25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 s="3">
        <v>9200168</v>
      </c>
      <c r="N7192" t="s">
        <v>9439</v>
      </c>
      <c r="O7192">
        <v>106</v>
      </c>
      <c r="P7192">
        <f>_xlfn.XLOOKUP(D:D,CPI_Index!E:E,CPI_Index!B:B)</f>
        <v>245.1</v>
      </c>
      <c r="Q7192" s="11">
        <f>M7192*(CPI_Index!$B$112/Movies!P7192)</f>
        <v>11437336.55487556</v>
      </c>
    </row>
    <row r="7193" spans="1:17" hidden="1" x14ac:dyDescent="0.25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 s="3">
        <v>254158390</v>
      </c>
      <c r="N7193" t="s">
        <v>19497</v>
      </c>
      <c r="O7193">
        <v>167</v>
      </c>
      <c r="P7193">
        <f>_xlfn.XLOOKUP(D:D,CPI_Index!E:E,CPI_Index!B:B)</f>
        <v>245.1</v>
      </c>
      <c r="Q7193" s="11">
        <f>M7193*(CPI_Index!$B$112/Movies!P7193)</f>
        <v>315961082.95797634</v>
      </c>
    </row>
    <row r="7194" spans="1:17" hidden="1" x14ac:dyDescent="0.25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 s="3">
        <v>5026154</v>
      </c>
      <c r="N7194" t="s">
        <v>6564</v>
      </c>
      <c r="O7194">
        <v>118</v>
      </c>
      <c r="P7194">
        <f>_xlfn.XLOOKUP(D:D,CPI_Index!E:E,CPI_Index!B:B)</f>
        <v>245.1</v>
      </c>
      <c r="Q7194" s="11">
        <f>M7194*(CPI_Index!$B$112/Movies!P7194)</f>
        <v>6248344.0383516932</v>
      </c>
    </row>
    <row r="7195" spans="1:17" hidden="1" x14ac:dyDescent="0.25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 s="3">
        <v>2550321</v>
      </c>
      <c r="N7195" t="s">
        <v>19907</v>
      </c>
      <c r="O7195">
        <v>89</v>
      </c>
      <c r="P7195">
        <f>_xlfn.XLOOKUP(D:D,CPI_Index!E:E,CPI_Index!B:B)</f>
        <v>245.1</v>
      </c>
      <c r="Q7195" s="11">
        <f>M7195*(CPI_Index!$B$112/Movies!P7195)</f>
        <v>3170472.4957160344</v>
      </c>
    </row>
    <row r="7196" spans="1:17" hidden="1" x14ac:dyDescent="0.25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 s="3">
        <v>86252940</v>
      </c>
      <c r="N7196" t="s">
        <v>20658</v>
      </c>
      <c r="O7196">
        <v>137</v>
      </c>
      <c r="P7196">
        <f>_xlfn.XLOOKUP(D:D,CPI_Index!E:E,CPI_Index!B:B)</f>
        <v>245.1</v>
      </c>
      <c r="Q7196" s="11">
        <f>M7196*(CPI_Index!$B$112/Movies!P7196)</f>
        <v>107226727.12362301</v>
      </c>
    </row>
    <row r="7197" spans="1:17" hidden="1" x14ac:dyDescent="0.25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 s="3">
        <v>3816527</v>
      </c>
      <c r="N7197" t="s">
        <v>19907</v>
      </c>
      <c r="O7197">
        <v>102</v>
      </c>
      <c r="P7197">
        <f>_xlfn.XLOOKUP(D:D,CPI_Index!E:E,CPI_Index!B:B)</f>
        <v>245.1</v>
      </c>
      <c r="Q7197" s="11">
        <f>M7197*(CPI_Index!$B$112/Movies!P7197)</f>
        <v>4744576.813137495</v>
      </c>
    </row>
    <row r="7198" spans="1:17" hidden="1" x14ac:dyDescent="0.25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 s="3">
        <v>237708</v>
      </c>
      <c r="N7198" t="s">
        <v>20663</v>
      </c>
      <c r="O7198">
        <v>111</v>
      </c>
      <c r="P7198">
        <f>_xlfn.XLOOKUP(D:D,CPI_Index!E:E,CPI_Index!B:B)</f>
        <v>245.1</v>
      </c>
      <c r="Q7198" s="11">
        <f>M7198*(CPI_Index!$B$112/Movies!P7198)</f>
        <v>295510.51652386779</v>
      </c>
    </row>
    <row r="7199" spans="1:17" hidden="1" x14ac:dyDescent="0.25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 s="3">
        <v>60000000</v>
      </c>
      <c r="M7199" s="3">
        <v>197183546</v>
      </c>
      <c r="N7199" t="s">
        <v>611</v>
      </c>
      <c r="O7199">
        <v>90</v>
      </c>
      <c r="P7199">
        <f>_xlfn.XLOOKUP(D:D,CPI_Index!E:E,CPI_Index!B:B)</f>
        <v>245.1</v>
      </c>
      <c r="Q7199" s="11">
        <f>M7199*(CPI_Index!$B$112/Movies!P7199)</f>
        <v>245131890.92696857</v>
      </c>
    </row>
    <row r="7200" spans="1:17" hidden="1" x14ac:dyDescent="0.25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 s="3">
        <v>251541</v>
      </c>
      <c r="N7200" t="s">
        <v>20671</v>
      </c>
      <c r="O7200">
        <v>94</v>
      </c>
      <c r="P7200">
        <f>_xlfn.XLOOKUP(D:D,CPI_Index!E:E,CPI_Index!B:B)</f>
        <v>245.1</v>
      </c>
      <c r="Q7200" s="11">
        <f>M7200*(CPI_Index!$B$112/Movies!P7200)</f>
        <v>312707.23255813954</v>
      </c>
    </row>
    <row r="7201" spans="1:17" hidden="1" x14ac:dyDescent="0.25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 s="3">
        <v>3285916</v>
      </c>
      <c r="N7201" t="s">
        <v>19907</v>
      </c>
      <c r="O7201">
        <v>116</v>
      </c>
      <c r="P7201">
        <f>_xlfn.XLOOKUP(D:D,CPI_Index!E:E,CPI_Index!B:B)</f>
        <v>245.1</v>
      </c>
      <c r="Q7201" s="11">
        <f>M7201*(CPI_Index!$B$112/Movies!P7201)</f>
        <v>4084939.2297021621</v>
      </c>
    </row>
    <row r="7202" spans="1:17" hidden="1" x14ac:dyDescent="0.25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 s="3">
        <v>5104991</v>
      </c>
      <c r="N7202" t="s">
        <v>23</v>
      </c>
      <c r="O7202">
        <v>106</v>
      </c>
      <c r="P7202">
        <f>_xlfn.XLOOKUP(D:D,CPI_Index!E:E,CPI_Index!B:B)</f>
        <v>245.1</v>
      </c>
      <c r="Q7202" s="11">
        <f>M7202*(CPI_Index!$B$112/Movies!P7202)</f>
        <v>6346351.5206038347</v>
      </c>
    </row>
    <row r="7203" spans="1:17" hidden="1" x14ac:dyDescent="0.25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 s="3">
        <v>42000000</v>
      </c>
      <c r="M7203" s="3">
        <v>60845711</v>
      </c>
      <c r="N7203" t="s">
        <v>18872</v>
      </c>
      <c r="O7203">
        <v>90</v>
      </c>
      <c r="P7203">
        <f>_xlfn.XLOOKUP(D:D,CPI_Index!E:E,CPI_Index!B:B)</f>
        <v>245.1</v>
      </c>
      <c r="Q7203" s="11">
        <f>M7203*(CPI_Index!$B$112/Movies!P7203)</f>
        <v>75641322.4875561</v>
      </c>
    </row>
    <row r="7204" spans="1:17" hidden="1" x14ac:dyDescent="0.25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 s="3">
        <v>22000000</v>
      </c>
      <c r="M7204" s="3">
        <v>13025860</v>
      </c>
      <c r="N7204" t="s">
        <v>19366</v>
      </c>
      <c r="O7204">
        <v>122</v>
      </c>
      <c r="P7204">
        <f>_xlfn.XLOOKUP(D:D,CPI_Index!E:E,CPI_Index!B:B)</f>
        <v>245.1</v>
      </c>
      <c r="Q7204" s="11">
        <f>M7204*(CPI_Index!$B$112/Movies!P7204)</f>
        <v>16193306.98490412</v>
      </c>
    </row>
    <row r="7205" spans="1:17" hidden="1" x14ac:dyDescent="0.25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 s="3">
        <v>21000000</v>
      </c>
      <c r="M7205" s="3">
        <v>66558465</v>
      </c>
      <c r="N7205" t="s">
        <v>6564</v>
      </c>
      <c r="O7205">
        <v>111</v>
      </c>
      <c r="P7205">
        <f>_xlfn.XLOOKUP(D:D,CPI_Index!E:E,CPI_Index!B:B)</f>
        <v>245.1</v>
      </c>
      <c r="Q7205" s="11">
        <f>M7205*(CPI_Index!$B$112/Movies!P7205)</f>
        <v>82743224.339045286</v>
      </c>
    </row>
    <row r="7206" spans="1:17" hidden="1" x14ac:dyDescent="0.25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 s="3">
        <v>22000000</v>
      </c>
      <c r="M7206" s="3">
        <v>41087017</v>
      </c>
      <c r="N7206" t="s">
        <v>2026</v>
      </c>
      <c r="O7206">
        <v>91</v>
      </c>
      <c r="P7206">
        <f>_xlfn.XLOOKUP(D:D,CPI_Index!E:E,CPI_Index!B:B)</f>
        <v>245.1</v>
      </c>
      <c r="Q7206" s="11">
        <f>M7206*(CPI_Index!$B$112/Movies!P7206)</f>
        <v>51077984.822113425</v>
      </c>
    </row>
    <row r="7207" spans="1:17" hidden="1" x14ac:dyDescent="0.25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 s="3">
        <v>4477141</v>
      </c>
      <c r="N7207" t="s">
        <v>19907</v>
      </c>
      <c r="O7207">
        <v>88</v>
      </c>
      <c r="P7207">
        <f>_xlfn.XLOOKUP(D:D,CPI_Index!E:E,CPI_Index!B:B)</f>
        <v>245.1</v>
      </c>
      <c r="Q7207" s="11">
        <f>M7207*(CPI_Index!$B$112/Movies!P7207)</f>
        <v>5565829.7131782947</v>
      </c>
    </row>
    <row r="7208" spans="1:17" hidden="1" x14ac:dyDescent="0.25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 s="3">
        <v>10000000</v>
      </c>
      <c r="M7208" s="3">
        <v>62547032</v>
      </c>
      <c r="N7208" t="s">
        <v>20691</v>
      </c>
      <c r="O7208">
        <v>115</v>
      </c>
      <c r="P7208">
        <f>_xlfn.XLOOKUP(D:D,CPI_Index!E:E,CPI_Index!B:B)</f>
        <v>245.1</v>
      </c>
      <c r="Q7208" s="11">
        <f>M7208*(CPI_Index!$B$112/Movies!P7208)</f>
        <v>77756347.002855971</v>
      </c>
    </row>
    <row r="7209" spans="1:17" hidden="1" x14ac:dyDescent="0.25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 s="3">
        <v>10472180</v>
      </c>
      <c r="N7209" t="s">
        <v>20696</v>
      </c>
      <c r="O7209">
        <v>112</v>
      </c>
      <c r="P7209">
        <f>_xlfn.XLOOKUP(D:D,CPI_Index!E:E,CPI_Index!B:B)</f>
        <v>245.1</v>
      </c>
      <c r="Q7209" s="11">
        <f>M7209*(CPI_Index!$B$112/Movies!P7209)</f>
        <v>13018658.694410445</v>
      </c>
    </row>
    <row r="7210" spans="1:17" hidden="1" x14ac:dyDescent="0.25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 s="3">
        <v>15000000</v>
      </c>
      <c r="M7210" s="3">
        <v>6423605</v>
      </c>
      <c r="N7210" t="s">
        <v>20700</v>
      </c>
      <c r="O7210">
        <v>119</v>
      </c>
      <c r="P7210">
        <f>_xlfn.XLOOKUP(D:D,CPI_Index!E:E,CPI_Index!B:B)</f>
        <v>245.1</v>
      </c>
      <c r="Q7210" s="11">
        <f>M7210*(CPI_Index!$B$112/Movies!P7210)</f>
        <v>7985607.6846185233</v>
      </c>
    </row>
    <row r="7211" spans="1:17" hidden="1" x14ac:dyDescent="0.25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 s="3">
        <v>6500000</v>
      </c>
      <c r="M7211" s="3">
        <v>60330833</v>
      </c>
      <c r="N7211" t="s">
        <v>14702</v>
      </c>
      <c r="O7211">
        <v>99</v>
      </c>
      <c r="P7211">
        <f>_xlfn.XLOOKUP(D:D,CPI_Index!E:E,CPI_Index!B:B)</f>
        <v>245.1</v>
      </c>
      <c r="Q7211" s="11">
        <f>M7211*(CPI_Index!$B$112/Movies!P7211)</f>
        <v>75001243.63565892</v>
      </c>
    </row>
    <row r="7212" spans="1:17" hidden="1" x14ac:dyDescent="0.25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 s="3">
        <v>7401949</v>
      </c>
      <c r="N7212" t="s">
        <v>17552</v>
      </c>
      <c r="O7212">
        <v>107</v>
      </c>
      <c r="P7212">
        <f>_xlfn.XLOOKUP(D:D,CPI_Index!E:E,CPI_Index!B:B)</f>
        <v>245.1</v>
      </c>
      <c r="Q7212" s="11">
        <f>M7212*(CPI_Index!$B$112/Movies!P7212)</f>
        <v>9201851.7352101188</v>
      </c>
    </row>
    <row r="7213" spans="1:17" hidden="1" x14ac:dyDescent="0.25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 s="3">
        <v>5000000</v>
      </c>
      <c r="M7213" s="3">
        <v>5042014</v>
      </c>
      <c r="N7213" t="s">
        <v>18682</v>
      </c>
      <c r="O7213">
        <v>87</v>
      </c>
      <c r="P7213">
        <f>_xlfn.XLOOKUP(D:D,CPI_Index!E:E,CPI_Index!B:B)</f>
        <v>245.1</v>
      </c>
      <c r="Q7213" s="11">
        <f>M7213*(CPI_Index!$B$112/Movies!P7213)</f>
        <v>6268060.6519787842</v>
      </c>
    </row>
    <row r="7214" spans="1:17" hidden="1" x14ac:dyDescent="0.25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 s="3">
        <v>25000000</v>
      </c>
      <c r="M7214" s="3">
        <v>25601244</v>
      </c>
      <c r="N7214" t="s">
        <v>11128</v>
      </c>
      <c r="O7214">
        <v>113</v>
      </c>
      <c r="P7214">
        <f>_xlfn.XLOOKUP(D:D,CPI_Index!E:E,CPI_Index!B:B)</f>
        <v>245.1</v>
      </c>
      <c r="Q7214" s="11">
        <f>M7214*(CPI_Index!$B$112/Movies!P7214)</f>
        <v>31826597.498164013</v>
      </c>
    </row>
    <row r="7215" spans="1:17" hidden="1" x14ac:dyDescent="0.25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 s="3">
        <v>21000000</v>
      </c>
      <c r="M7215" s="3">
        <v>34814102</v>
      </c>
      <c r="N7215" t="s">
        <v>14286</v>
      </c>
      <c r="O7215">
        <v>95</v>
      </c>
      <c r="P7215">
        <f>_xlfn.XLOOKUP(D:D,CPI_Index!E:E,CPI_Index!B:B)</f>
        <v>245.1</v>
      </c>
      <c r="Q7215" s="11">
        <f>M7215*(CPI_Index!$B$112/Movies!P7215)</f>
        <v>43279709.83027336</v>
      </c>
    </row>
    <row r="7216" spans="1:17" hidden="1" x14ac:dyDescent="0.25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 s="3">
        <v>22000000</v>
      </c>
      <c r="M7216" s="3">
        <v>40140972</v>
      </c>
      <c r="N7216" t="s">
        <v>180</v>
      </c>
      <c r="O7216">
        <v>91</v>
      </c>
      <c r="P7216">
        <f>_xlfn.XLOOKUP(D:D,CPI_Index!E:E,CPI_Index!B:B)</f>
        <v>245.1</v>
      </c>
      <c r="Q7216" s="11">
        <f>M7216*(CPI_Index!$B$112/Movies!P7216)</f>
        <v>49901893.79192166</v>
      </c>
    </row>
    <row r="7217" spans="1:17" hidden="1" x14ac:dyDescent="0.25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 s="3">
        <v>4131358</v>
      </c>
      <c r="N7217" t="s">
        <v>13735</v>
      </c>
      <c r="O7217">
        <v>98</v>
      </c>
      <c r="P7217">
        <f>_xlfn.XLOOKUP(D:D,CPI_Index!E:E,CPI_Index!B:B)</f>
        <v>245.1</v>
      </c>
      <c r="Q7217" s="11">
        <f>M7217*(CPI_Index!$B$112/Movies!P7217)</f>
        <v>5135964.0252957977</v>
      </c>
    </row>
    <row r="7218" spans="1:17" hidden="1" x14ac:dyDescent="0.25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 s="3">
        <v>6400000</v>
      </c>
      <c r="M7218" s="3">
        <v>6724365</v>
      </c>
      <c r="N7218" t="s">
        <v>20723</v>
      </c>
      <c r="O7218">
        <v>105</v>
      </c>
      <c r="P7218">
        <f>_xlfn.XLOOKUP(D:D,CPI_Index!E:E,CPI_Index!B:B)</f>
        <v>245.1</v>
      </c>
      <c r="Q7218" s="11">
        <f>M7218*(CPI_Index!$B$112/Movies!P7218)</f>
        <v>8359502.3072215421</v>
      </c>
    </row>
    <row r="7219" spans="1:17" hidden="1" x14ac:dyDescent="0.25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 s="3">
        <v>486623</v>
      </c>
      <c r="N7219" t="s">
        <v>18016</v>
      </c>
      <c r="O7219">
        <v>98</v>
      </c>
      <c r="P7219">
        <f>_xlfn.XLOOKUP(D:D,CPI_Index!E:E,CPI_Index!B:B)</f>
        <v>245.1</v>
      </c>
      <c r="Q7219" s="11">
        <f>M7219*(CPI_Index!$B$112/Movies!P7219)</f>
        <v>604953.19502243982</v>
      </c>
    </row>
    <row r="7220" spans="1:17" hidden="1" x14ac:dyDescent="0.25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 s="3">
        <v>5400000</v>
      </c>
      <c r="M7220" s="3">
        <v>12062146</v>
      </c>
      <c r="N7220" t="s">
        <v>20730</v>
      </c>
      <c r="O7220">
        <v>113</v>
      </c>
      <c r="P7220">
        <f>_xlfn.XLOOKUP(D:D,CPI_Index!E:E,CPI_Index!B:B)</f>
        <v>245.1</v>
      </c>
      <c r="Q7220" s="11">
        <f>M7220*(CPI_Index!$B$112/Movies!P7220)</f>
        <v>14995250.453692371</v>
      </c>
    </row>
    <row r="7221" spans="1:17" hidden="1" x14ac:dyDescent="0.25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 s="3">
        <v>2096600</v>
      </c>
      <c r="N7221" t="s">
        <v>19787</v>
      </c>
      <c r="O7221">
        <v>120</v>
      </c>
      <c r="P7221">
        <f>_xlfn.XLOOKUP(D:D,CPI_Index!E:E,CPI_Index!B:B)</f>
        <v>245.1</v>
      </c>
      <c r="Q7221" s="11">
        <f>M7221*(CPI_Index!$B$112/Movies!P7221)</f>
        <v>2606421.9502243982</v>
      </c>
    </row>
    <row r="7222" spans="1:17" hidden="1" x14ac:dyDescent="0.25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 s="3">
        <v>28000000</v>
      </c>
      <c r="M7222" s="3">
        <v>130560428</v>
      </c>
      <c r="N7222" t="s">
        <v>20736</v>
      </c>
      <c r="O7222">
        <v>104</v>
      </c>
      <c r="P7222">
        <f>_xlfn.XLOOKUP(D:D,CPI_Index!E:E,CPI_Index!B:B)</f>
        <v>245.1</v>
      </c>
      <c r="Q7222" s="11">
        <f>M7222*(CPI_Index!$B$112/Movies!P7222)</f>
        <v>162308292.17299062</v>
      </c>
    </row>
    <row r="7223" spans="1:17" hidden="1" x14ac:dyDescent="0.25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 s="3">
        <v>3925992</v>
      </c>
      <c r="N7223" t="s">
        <v>19193</v>
      </c>
      <c r="O7223">
        <v>127</v>
      </c>
      <c r="P7223">
        <f>_xlfn.XLOOKUP(D:D,CPI_Index!E:E,CPI_Index!B:B)</f>
        <v>245.1</v>
      </c>
      <c r="Q7223" s="11">
        <f>M7223*(CPI_Index!$B$112/Movies!P7223)</f>
        <v>4880659.9853121173</v>
      </c>
    </row>
    <row r="7224" spans="1:17" hidden="1" x14ac:dyDescent="0.25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 s="3">
        <v>38000000</v>
      </c>
      <c r="M7224" s="3">
        <v>125427681</v>
      </c>
      <c r="N7224" t="s">
        <v>10173</v>
      </c>
      <c r="O7224">
        <v>89</v>
      </c>
      <c r="P7224">
        <f>_xlfn.XLOOKUP(D:D,CPI_Index!E:E,CPI_Index!B:B)</f>
        <v>245.1</v>
      </c>
      <c r="Q7224" s="11">
        <f>M7224*(CPI_Index!$B$112/Movies!P7224)</f>
        <v>155927435.33537331</v>
      </c>
    </row>
    <row r="7225" spans="1:17" hidden="1" x14ac:dyDescent="0.25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 s="3">
        <v>7425391</v>
      </c>
      <c r="N7225" t="s">
        <v>19366</v>
      </c>
      <c r="O7225">
        <v>82</v>
      </c>
      <c r="P7225">
        <f>_xlfn.XLOOKUP(D:D,CPI_Index!E:E,CPI_Index!B:B)</f>
        <v>245.1</v>
      </c>
      <c r="Q7225" s="11">
        <f>M7225*(CPI_Index!$B$112/Movies!P7225)</f>
        <v>9230994.0338637289</v>
      </c>
    </row>
    <row r="7226" spans="1:17" hidden="1" x14ac:dyDescent="0.25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 s="3">
        <v>12000000</v>
      </c>
      <c r="M7226" s="3">
        <v>23468586</v>
      </c>
      <c r="N7226" t="s">
        <v>19252</v>
      </c>
      <c r="O7226">
        <v>90</v>
      </c>
      <c r="P7226">
        <f>_xlfn.XLOOKUP(D:D,CPI_Index!E:E,CPI_Index!B:B)</f>
        <v>245.1</v>
      </c>
      <c r="Q7226" s="11">
        <f>M7226*(CPI_Index!$B$112/Movies!P7226)</f>
        <v>29175349.46634027</v>
      </c>
    </row>
    <row r="7227" spans="1:17" hidden="1" x14ac:dyDescent="0.25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 s="3">
        <v>33109</v>
      </c>
      <c r="N7227" t="s">
        <v>20748</v>
      </c>
      <c r="O7227">
        <v>103</v>
      </c>
      <c r="P7227">
        <f>_xlfn.XLOOKUP(D:D,CPI_Index!E:E,CPI_Index!B:B)</f>
        <v>245.1</v>
      </c>
      <c r="Q7227" s="11">
        <f>M7227*(CPI_Index!$B$112/Movies!P7227)</f>
        <v>41159.984904120764</v>
      </c>
    </row>
    <row r="7228" spans="1:17" hidden="1" x14ac:dyDescent="0.25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 s="3">
        <v>7162617</v>
      </c>
      <c r="N7228" t="s">
        <v>23</v>
      </c>
      <c r="O7228">
        <v>140</v>
      </c>
      <c r="P7228">
        <f>_xlfn.XLOOKUP(D:D,CPI_Index!E:E,CPI_Index!B:B)</f>
        <v>245.1</v>
      </c>
      <c r="Q7228" s="11">
        <f>M7228*(CPI_Index!$B$112/Movies!P7228)</f>
        <v>8904322.317013463</v>
      </c>
    </row>
    <row r="7229" spans="1:17" hidden="1" x14ac:dyDescent="0.25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 s="3">
        <v>970809</v>
      </c>
      <c r="N7229" t="s">
        <v>20755</v>
      </c>
      <c r="O7229">
        <v>107</v>
      </c>
      <c r="P7229">
        <f>_xlfn.XLOOKUP(D:D,CPI_Index!E:E,CPI_Index!B:B)</f>
        <v>245.1</v>
      </c>
      <c r="Q7229" s="11">
        <f>M7229*(CPI_Index!$B$112/Movies!P7229)</f>
        <v>1206876.794369645</v>
      </c>
    </row>
    <row r="7230" spans="1:17" hidden="1" x14ac:dyDescent="0.25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 s="3">
        <v>1332204</v>
      </c>
      <c r="N7230" t="s">
        <v>20759</v>
      </c>
      <c r="O7230">
        <v>107</v>
      </c>
      <c r="P7230">
        <f>_xlfn.XLOOKUP(D:D,CPI_Index!E:E,CPI_Index!B:B)</f>
        <v>245.1</v>
      </c>
      <c r="Q7230" s="11">
        <f>M7230*(CPI_Index!$B$112/Movies!P7230)</f>
        <v>1656150.7906976745</v>
      </c>
    </row>
    <row r="7231" spans="1:17" hidden="1" x14ac:dyDescent="0.25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 s="3">
        <v>12000000</v>
      </c>
      <c r="M7231" s="3">
        <v>10116816</v>
      </c>
      <c r="N7231" t="s">
        <v>20762</v>
      </c>
      <c r="O7231">
        <v>118</v>
      </c>
      <c r="P7231">
        <f>_xlfn.XLOOKUP(D:D,CPI_Index!E:E,CPI_Index!B:B)</f>
        <v>245.1</v>
      </c>
      <c r="Q7231" s="11">
        <f>M7231*(CPI_Index!$B$112/Movies!P7231)</f>
        <v>12576882.232558139</v>
      </c>
    </row>
    <row r="7232" spans="1:17" hidden="1" x14ac:dyDescent="0.25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 s="3">
        <v>7704369</v>
      </c>
      <c r="N7232" t="s">
        <v>20766</v>
      </c>
      <c r="O7232">
        <v>143</v>
      </c>
      <c r="P7232">
        <f>_xlfn.XLOOKUP(D:D,CPI_Index!E:E,CPI_Index!B:B)</f>
        <v>245.1</v>
      </c>
      <c r="Q7232" s="11">
        <f>M7232*(CPI_Index!$B$112/Movies!P7232)</f>
        <v>9577810.013463892</v>
      </c>
    </row>
    <row r="7233" spans="1:17" hidden="1" x14ac:dyDescent="0.25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 s="3">
        <v>2443584</v>
      </c>
      <c r="N7233" t="s">
        <v>15775</v>
      </c>
      <c r="O7233">
        <v>121</v>
      </c>
      <c r="P7233">
        <f>_xlfn.XLOOKUP(D:D,CPI_Index!E:E,CPI_Index!B:B)</f>
        <v>245.1</v>
      </c>
      <c r="Q7233" s="11">
        <f>M7233*(CPI_Index!$B$112/Movies!P7233)</f>
        <v>3037780.6805385556</v>
      </c>
    </row>
    <row r="7234" spans="1:17" hidden="1" x14ac:dyDescent="0.25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 s="3">
        <v>19015346</v>
      </c>
      <c r="N7234" t="s">
        <v>20773</v>
      </c>
      <c r="O7234">
        <v>118</v>
      </c>
      <c r="P7234">
        <f>_xlfn.XLOOKUP(D:D,CPI_Index!E:E,CPI_Index!B:B)</f>
        <v>245.1</v>
      </c>
      <c r="Q7234" s="11">
        <f>M7234*(CPI_Index!$B$112/Movies!P7234)</f>
        <v>23639232.665034678</v>
      </c>
    </row>
    <row r="7235" spans="1:17" hidden="1" x14ac:dyDescent="0.25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 s="3">
        <v>2583</v>
      </c>
      <c r="N7235" t="s">
        <v>19331</v>
      </c>
      <c r="O7235">
        <v>83</v>
      </c>
      <c r="P7235">
        <f>_xlfn.XLOOKUP(D:D,CPI_Index!E:E,CPI_Index!B:B)</f>
        <v>245.1</v>
      </c>
      <c r="Q7235" s="11">
        <f>M7235*(CPI_Index!$B$112/Movies!P7235)</f>
        <v>3211.097919216646</v>
      </c>
    </row>
    <row r="7236" spans="1:17" hidden="1" x14ac:dyDescent="0.25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 s="3">
        <v>14410</v>
      </c>
      <c r="N7236" t="s">
        <v>20779</v>
      </c>
      <c r="O7236">
        <v>94</v>
      </c>
      <c r="P7236">
        <f>_xlfn.XLOOKUP(D:D,CPI_Index!E:E,CPI_Index!B:B)</f>
        <v>245.1</v>
      </c>
      <c r="Q7236" s="11">
        <f>M7236*(CPI_Index!$B$112/Movies!P7236)</f>
        <v>17914.022847817218</v>
      </c>
    </row>
    <row r="7237" spans="1:17" hidden="1" x14ac:dyDescent="0.25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 s="3">
        <v>3338249</v>
      </c>
      <c r="N7237" t="s">
        <v>6564</v>
      </c>
      <c r="O7237">
        <v>110</v>
      </c>
      <c r="P7237">
        <f>_xlfn.XLOOKUP(D:D,CPI_Index!E:E,CPI_Index!B:B)</f>
        <v>245.1</v>
      </c>
      <c r="Q7237" s="11">
        <f>M7237*(CPI_Index!$B$112/Movies!P7237)</f>
        <v>4149997.8388412893</v>
      </c>
    </row>
    <row r="7238" spans="1:17" hidden="1" x14ac:dyDescent="0.25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 s="3">
        <v>3322479</v>
      </c>
      <c r="N7238" t="s">
        <v>20787</v>
      </c>
      <c r="O7238">
        <v>115</v>
      </c>
      <c r="P7238">
        <f>_xlfn.XLOOKUP(D:D,CPI_Index!E:E,CPI_Index!B:B)</f>
        <v>245.1</v>
      </c>
      <c r="Q7238" s="11">
        <f>M7238*(CPI_Index!$B$112/Movies!P7238)</f>
        <v>4130393.1101591187</v>
      </c>
    </row>
    <row r="7239" spans="1:17" hidden="1" x14ac:dyDescent="0.25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 s="3">
        <v>8737458</v>
      </c>
      <c r="N7239" t="s">
        <v>20793</v>
      </c>
      <c r="O7239">
        <v>124</v>
      </c>
      <c r="P7239">
        <f>_xlfn.XLOOKUP(D:D,CPI_Index!E:E,CPI_Index!B:B)</f>
        <v>245.1</v>
      </c>
      <c r="Q7239" s="11">
        <f>M7239*(CPI_Index!$B$112/Movies!P7239)</f>
        <v>10862111.189718481</v>
      </c>
    </row>
    <row r="7240" spans="1:17" hidden="1" x14ac:dyDescent="0.25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 s="3">
        <v>385733</v>
      </c>
      <c r="N7240" t="s">
        <v>20797</v>
      </c>
      <c r="O7240">
        <v>102</v>
      </c>
      <c r="P7240">
        <f>_xlfn.XLOOKUP(D:D,CPI_Index!E:E,CPI_Index!B:B)</f>
        <v>245.1</v>
      </c>
      <c r="Q7240" s="11">
        <f>M7240*(CPI_Index!$B$112/Movies!P7240)</f>
        <v>479530.17176662583</v>
      </c>
    </row>
    <row r="7241" spans="1:17" hidden="1" x14ac:dyDescent="0.25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 s="3">
        <v>8481997</v>
      </c>
      <c r="N7241" t="s">
        <v>8987</v>
      </c>
      <c r="O7241">
        <v>87</v>
      </c>
      <c r="P7241">
        <f>_xlfn.XLOOKUP(D:D,CPI_Index!E:E,CPI_Index!B:B)</f>
        <v>245.1</v>
      </c>
      <c r="Q7241" s="11">
        <f>M7241*(CPI_Index!$B$112/Movies!P7241)</f>
        <v>10544530.746226029</v>
      </c>
    </row>
    <row r="7242" spans="1:17" hidden="1" x14ac:dyDescent="0.25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 s="3">
        <v>2000000</v>
      </c>
      <c r="M7242" s="3">
        <v>2308355</v>
      </c>
      <c r="N7242" t="s">
        <v>19424</v>
      </c>
      <c r="O7242">
        <v>91</v>
      </c>
      <c r="P7242">
        <f>_xlfn.XLOOKUP(D:D,CPI_Index!E:E,CPI_Index!B:B)</f>
        <v>245.1</v>
      </c>
      <c r="Q7242" s="11">
        <f>M7242*(CPI_Index!$B$112/Movies!P7242)</f>
        <v>2869668.5781313749</v>
      </c>
    </row>
    <row r="7243" spans="1:17" hidden="1" x14ac:dyDescent="0.25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 s="3">
        <v>7400000</v>
      </c>
      <c r="M7243" s="3">
        <v>29874280</v>
      </c>
      <c r="N7243" t="s">
        <v>20736</v>
      </c>
      <c r="O7243">
        <v>96</v>
      </c>
      <c r="P7243">
        <f>_xlfn.XLOOKUP(D:D,CPI_Index!E:E,CPI_Index!B:B)</f>
        <v>245.1</v>
      </c>
      <c r="Q7243" s="11">
        <f>M7243*(CPI_Index!$B$112/Movies!P7243)</f>
        <v>37138690.80375357</v>
      </c>
    </row>
    <row r="7244" spans="1:17" hidden="1" x14ac:dyDescent="0.25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 s="3">
        <v>109383972</v>
      </c>
      <c r="N7244" t="s">
        <v>20811</v>
      </c>
      <c r="O7244">
        <v>139</v>
      </c>
      <c r="P7244">
        <f>_xlfn.XLOOKUP(D:D,CPI_Index!E:E,CPI_Index!B:B)</f>
        <v>245.1</v>
      </c>
      <c r="Q7244" s="11">
        <f>M7244*(CPI_Index!$B$112/Movies!P7244)</f>
        <v>135982440.91554466</v>
      </c>
    </row>
    <row r="7245" spans="1:17" hidden="1" x14ac:dyDescent="0.25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 s="3">
        <v>17000000</v>
      </c>
      <c r="M7245" s="3">
        <v>350320413</v>
      </c>
      <c r="N7245" t="s">
        <v>44</v>
      </c>
      <c r="O7245">
        <v>90</v>
      </c>
      <c r="P7245">
        <f>_xlfn.XLOOKUP(D:D,CPI_Index!E:E,CPI_Index!B:B)</f>
        <v>251.1</v>
      </c>
      <c r="Q7245" s="11">
        <f>M7245*(CPI_Index!$B$112/Movies!P7245)</f>
        <v>425100079.01672637</v>
      </c>
    </row>
    <row r="7246" spans="1:17" hidden="1" x14ac:dyDescent="0.25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 s="3">
        <v>321000000</v>
      </c>
      <c r="M7246" s="3">
        <v>2048359754</v>
      </c>
      <c r="N7246" t="s">
        <v>17632</v>
      </c>
      <c r="O7246">
        <v>149</v>
      </c>
      <c r="P7246">
        <f>_xlfn.XLOOKUP(D:D,CPI_Index!E:E,CPI_Index!B:B)</f>
        <v>251.1</v>
      </c>
      <c r="Q7246" s="11">
        <f>M7246*(CPI_Index!$B$112/Movies!P7246)</f>
        <v>2485604209.6527281</v>
      </c>
    </row>
    <row r="7247" spans="1:17" hidden="1" x14ac:dyDescent="0.25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 s="3">
        <v>110000000</v>
      </c>
      <c r="M7247" s="3">
        <v>786470484</v>
      </c>
      <c r="N7247" t="s">
        <v>180</v>
      </c>
      <c r="O7247">
        <v>119</v>
      </c>
      <c r="P7247">
        <f>_xlfn.XLOOKUP(D:D,CPI_Index!E:E,CPI_Index!B:B)</f>
        <v>251.1</v>
      </c>
      <c r="Q7247" s="11">
        <f>M7247*(CPI_Index!$B$112/Movies!P7247)</f>
        <v>954351081.14217436</v>
      </c>
    </row>
    <row r="7248" spans="1:17" hidden="1" x14ac:dyDescent="0.25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 s="3">
        <v>52000000</v>
      </c>
      <c r="M7248" s="3">
        <v>911902649</v>
      </c>
      <c r="N7248" t="s">
        <v>180</v>
      </c>
      <c r="O7248">
        <v>134</v>
      </c>
      <c r="P7248">
        <f>_xlfn.XLOOKUP(D:D,CPI_Index!E:E,CPI_Index!B:B)</f>
        <v>251.1</v>
      </c>
      <c r="Q7248" s="11">
        <f>M7248*(CPI_Index!$B$112/Movies!P7248)</f>
        <v>1106558092.9920349</v>
      </c>
    </row>
    <row r="7249" spans="1:17" hidden="1" x14ac:dyDescent="0.25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 s="3">
        <v>200000000</v>
      </c>
      <c r="M7249" s="3">
        <v>1347597973</v>
      </c>
      <c r="N7249" t="s">
        <v>17632</v>
      </c>
      <c r="O7249">
        <v>134</v>
      </c>
      <c r="P7249">
        <f>_xlfn.XLOOKUP(D:D,CPI_Index!E:E,CPI_Index!B:B)</f>
        <v>251.1</v>
      </c>
      <c r="Q7249" s="11">
        <f>M7249*(CPI_Index!$B$112/Movies!P7249)</f>
        <v>1635257277.4715252</v>
      </c>
    </row>
    <row r="7250" spans="1:17" hidden="1" x14ac:dyDescent="0.25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 s="3">
        <v>10000000</v>
      </c>
      <c r="M7250" s="3">
        <v>80239658</v>
      </c>
      <c r="N7250" t="s">
        <v>19303</v>
      </c>
      <c r="O7250">
        <v>127</v>
      </c>
      <c r="P7250">
        <f>_xlfn.XLOOKUP(D:D,CPI_Index!E:E,CPI_Index!B:B)</f>
        <v>251.1</v>
      </c>
      <c r="Q7250" s="11">
        <f>M7250*(CPI_Index!$B$112/Movies!P7250)</f>
        <v>97367677.389884502</v>
      </c>
    </row>
    <row r="7251" spans="1:17" hidden="1" x14ac:dyDescent="0.25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 s="3">
        <v>20000000</v>
      </c>
      <c r="M7251" s="3">
        <v>97644617</v>
      </c>
      <c r="N7251" t="s">
        <v>19366</v>
      </c>
      <c r="O7251">
        <v>117</v>
      </c>
      <c r="P7251">
        <f>_xlfn.XLOOKUP(D:D,CPI_Index!E:E,CPI_Index!B:B)</f>
        <v>251.1</v>
      </c>
      <c r="Q7251" s="11">
        <f>M7251*(CPI_Index!$B$112/Movies!P7251)</f>
        <v>118487912.38510554</v>
      </c>
    </row>
    <row r="7252" spans="1:17" hidden="1" x14ac:dyDescent="0.25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 s="3">
        <v>160000000</v>
      </c>
      <c r="M7252" s="3">
        <v>1148485886</v>
      </c>
      <c r="N7252" t="s">
        <v>23</v>
      </c>
      <c r="O7252">
        <v>143</v>
      </c>
      <c r="P7252">
        <f>_xlfn.XLOOKUP(D:D,CPI_Index!E:E,CPI_Index!B:B)</f>
        <v>251.1</v>
      </c>
      <c r="Q7252" s="11">
        <f>M7252*(CPI_Index!$B$112/Movies!P7252)</f>
        <v>1393642570.5463958</v>
      </c>
    </row>
    <row r="7253" spans="1:17" hidden="1" x14ac:dyDescent="0.25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 s="3">
        <v>175000000</v>
      </c>
      <c r="M7253" s="3">
        <v>582893671</v>
      </c>
      <c r="N7253" t="s">
        <v>23</v>
      </c>
      <c r="O7253">
        <v>140</v>
      </c>
      <c r="P7253">
        <f>_xlfn.XLOOKUP(D:D,CPI_Index!E:E,CPI_Index!B:B)</f>
        <v>251.1</v>
      </c>
      <c r="Q7253" s="11">
        <f>M7253*(CPI_Index!$B$112/Movies!P7253)</f>
        <v>707318604.35563517</v>
      </c>
    </row>
    <row r="7254" spans="1:17" hidden="1" x14ac:dyDescent="0.25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 s="3">
        <v>90000000</v>
      </c>
      <c r="M7254" s="3">
        <v>375540831</v>
      </c>
      <c r="N7254" t="s">
        <v>19545</v>
      </c>
      <c r="O7254">
        <v>117</v>
      </c>
      <c r="P7254">
        <f>_xlfn.XLOOKUP(D:D,CPI_Index!E:E,CPI_Index!B:B)</f>
        <v>251.1</v>
      </c>
      <c r="Q7254" s="11">
        <f>M7254*(CPI_Index!$B$112/Movies!P7254)</f>
        <v>455704066.9283154</v>
      </c>
    </row>
    <row r="7255" spans="1:17" hidden="1" x14ac:dyDescent="0.25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 s="3">
        <v>178000000</v>
      </c>
      <c r="M7255" s="3">
        <v>791657398</v>
      </c>
      <c r="N7255" t="s">
        <v>44</v>
      </c>
      <c r="O7255">
        <v>147</v>
      </c>
      <c r="P7255">
        <f>_xlfn.XLOOKUP(D:D,CPI_Index!E:E,CPI_Index!B:B)</f>
        <v>251.1</v>
      </c>
      <c r="Q7255" s="11">
        <f>M7255*(CPI_Index!$B$112/Movies!P7255)</f>
        <v>960645197.8120271</v>
      </c>
    </row>
    <row r="7256" spans="1:17" hidden="1" x14ac:dyDescent="0.25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 s="3">
        <v>100000000</v>
      </c>
      <c r="M7256" s="3">
        <v>856085151</v>
      </c>
      <c r="N7256" t="s">
        <v>20836</v>
      </c>
      <c r="O7256">
        <v>112</v>
      </c>
      <c r="P7256">
        <f>_xlfn.XLOOKUP(D:D,CPI_Index!E:E,CPI_Index!B:B)</f>
        <v>251.1</v>
      </c>
      <c r="Q7256" s="11">
        <f>M7256*(CPI_Index!$B$112/Movies!P7256)</f>
        <v>1038825748.7443249</v>
      </c>
    </row>
    <row r="7257" spans="1:17" hidden="1" x14ac:dyDescent="0.25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 s="3">
        <v>23000000</v>
      </c>
      <c r="M7257" s="3">
        <v>321752656</v>
      </c>
      <c r="N7257" t="s">
        <v>19301</v>
      </c>
      <c r="O7257">
        <v>130</v>
      </c>
      <c r="P7257">
        <f>_xlfn.XLOOKUP(D:D,CPI_Index!E:E,CPI_Index!B:B)</f>
        <v>251.1</v>
      </c>
      <c r="Q7257" s="11">
        <f>M7257*(CPI_Index!$B$112/Movies!P7257)</f>
        <v>390434226.53604138</v>
      </c>
    </row>
    <row r="7258" spans="1:17" hidden="1" x14ac:dyDescent="0.25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 s="3">
        <v>30000000</v>
      </c>
      <c r="M7258" s="3">
        <v>238539198</v>
      </c>
      <c r="N7258" t="s">
        <v>23</v>
      </c>
      <c r="O7258">
        <v>120</v>
      </c>
      <c r="P7258">
        <f>_xlfn.XLOOKUP(D:D,CPI_Index!E:E,CPI_Index!B:B)</f>
        <v>251.1</v>
      </c>
      <c r="Q7258" s="11">
        <f>M7258*(CPI_Index!$B$112/Movies!P7258)</f>
        <v>289457959.50059736</v>
      </c>
    </row>
    <row r="7259" spans="1:17" hidden="1" x14ac:dyDescent="0.25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 s="3">
        <v>162000000</v>
      </c>
      <c r="M7259" s="3">
        <v>622674139</v>
      </c>
      <c r="N7259" t="s">
        <v>17632</v>
      </c>
      <c r="O7259">
        <v>118</v>
      </c>
      <c r="P7259">
        <f>_xlfn.XLOOKUP(D:D,CPI_Index!E:E,CPI_Index!B:B)</f>
        <v>251.1</v>
      </c>
      <c r="Q7259" s="11">
        <f>M7259*(CPI_Index!$B$112/Movies!P7259)</f>
        <v>755590641.78932691</v>
      </c>
    </row>
    <row r="7260" spans="1:17" hidden="1" x14ac:dyDescent="0.25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 s="3">
        <v>15000000</v>
      </c>
      <c r="M7260" s="3">
        <v>93413709</v>
      </c>
      <c r="N7260" t="s">
        <v>12695</v>
      </c>
      <c r="O7260">
        <v>135</v>
      </c>
      <c r="P7260">
        <f>_xlfn.XLOOKUP(D:D,CPI_Index!E:E,CPI_Index!B:B)</f>
        <v>251.1</v>
      </c>
      <c r="Q7260" s="11">
        <f>M7260*(CPI_Index!$B$112/Movies!P7260)</f>
        <v>113353871.49462365</v>
      </c>
    </row>
    <row r="7261" spans="1:17" hidden="1" x14ac:dyDescent="0.25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 s="3">
        <v>88000000</v>
      </c>
      <c r="M7261" s="3">
        <v>160542134</v>
      </c>
      <c r="N7261" t="s">
        <v>180</v>
      </c>
      <c r="O7261">
        <v>107</v>
      </c>
      <c r="P7261">
        <f>_xlfn.XLOOKUP(D:D,CPI_Index!E:E,CPI_Index!B:B)</f>
        <v>251.1</v>
      </c>
      <c r="Q7261" s="11">
        <f>M7261*(CPI_Index!$B$112/Movies!P7261)</f>
        <v>194811581.95858222</v>
      </c>
    </row>
    <row r="7262" spans="1:17" hidden="1" x14ac:dyDescent="0.25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 s="3">
        <v>29000000</v>
      </c>
      <c r="M7262" s="3">
        <v>25957482</v>
      </c>
      <c r="N7262" t="s">
        <v>20853</v>
      </c>
      <c r="O7262">
        <v>111</v>
      </c>
      <c r="P7262">
        <f>_xlfn.XLOOKUP(D:D,CPI_Index!E:E,CPI_Index!B:B)</f>
        <v>251.1</v>
      </c>
      <c r="Q7262" s="11">
        <f>M7262*(CPI_Index!$B$112/Movies!P7262)</f>
        <v>31498386.162485063</v>
      </c>
    </row>
    <row r="7263" spans="1:17" hidden="1" x14ac:dyDescent="0.25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 s="3">
        <v>275000000</v>
      </c>
      <c r="M7263" s="3">
        <v>392924807</v>
      </c>
      <c r="N7263" t="s">
        <v>39</v>
      </c>
      <c r="O7263">
        <v>135</v>
      </c>
      <c r="P7263">
        <f>_xlfn.XLOOKUP(D:D,CPI_Index!E:E,CPI_Index!B:B)</f>
        <v>251.1</v>
      </c>
      <c r="Q7263" s="11">
        <f>M7263*(CPI_Index!$B$112/Movies!P7263)</f>
        <v>476798839.87614495</v>
      </c>
    </row>
    <row r="7264" spans="1:17" hidden="1" x14ac:dyDescent="0.25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 s="3">
        <v>2800000</v>
      </c>
      <c r="M7264" s="3">
        <v>27365467</v>
      </c>
      <c r="N7264" t="s">
        <v>20860</v>
      </c>
      <c r="O7264">
        <v>91</v>
      </c>
      <c r="P7264">
        <f>_xlfn.XLOOKUP(D:D,CPI_Index!E:E,CPI_Index!B:B)</f>
        <v>251.1</v>
      </c>
      <c r="Q7264" s="11">
        <f>M7264*(CPI_Index!$B$112/Movies!P7264)</f>
        <v>33206920.72839506</v>
      </c>
    </row>
    <row r="7265" spans="1:17" hidden="1" x14ac:dyDescent="0.25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 s="3">
        <v>8500000</v>
      </c>
      <c r="M7265" s="3">
        <v>2053469</v>
      </c>
      <c r="N7265" t="s">
        <v>20863</v>
      </c>
      <c r="O7265">
        <v>139</v>
      </c>
      <c r="P7265">
        <f>_xlfn.XLOOKUP(D:D,CPI_Index!E:E,CPI_Index!B:B)</f>
        <v>251.1</v>
      </c>
      <c r="Q7265" s="11">
        <f>M7265*(CPI_Index!$B$112/Movies!P7265)</f>
        <v>2491804.079251294</v>
      </c>
    </row>
    <row r="7266" spans="1:17" hidden="1" x14ac:dyDescent="0.25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 s="3">
        <v>30000000</v>
      </c>
      <c r="M7266" s="3">
        <v>80509622</v>
      </c>
      <c r="N7266" t="s">
        <v>20865</v>
      </c>
      <c r="O7266">
        <v>140</v>
      </c>
      <c r="P7266">
        <f>_xlfn.XLOOKUP(D:D,CPI_Index!E:E,CPI_Index!B:B)</f>
        <v>251.1</v>
      </c>
      <c r="Q7266" s="11">
        <f>M7266*(CPI_Index!$B$112/Movies!P7266)</f>
        <v>97695268.113898844</v>
      </c>
    </row>
    <row r="7267" spans="1:17" hidden="1" x14ac:dyDescent="0.25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 s="3">
        <v>40000000</v>
      </c>
      <c r="M7267" s="3">
        <v>43070915</v>
      </c>
      <c r="N7267" t="s">
        <v>44</v>
      </c>
      <c r="O7267">
        <v>115</v>
      </c>
      <c r="P7267">
        <f>_xlfn.XLOOKUP(D:D,CPI_Index!E:E,CPI_Index!B:B)</f>
        <v>251.1</v>
      </c>
      <c r="Q7267" s="11">
        <f>M7267*(CPI_Index!$B$112/Movies!P7267)</f>
        <v>52264865.792512938</v>
      </c>
    </row>
    <row r="7268" spans="1:17" hidden="1" x14ac:dyDescent="0.25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 s="3">
        <v>69000000</v>
      </c>
      <c r="M7268" s="3">
        <v>151572634</v>
      </c>
      <c r="N7268" t="s">
        <v>18872</v>
      </c>
      <c r="O7268">
        <v>140</v>
      </c>
      <c r="P7268">
        <f>_xlfn.XLOOKUP(D:D,CPI_Index!E:E,CPI_Index!B:B)</f>
        <v>251.1</v>
      </c>
      <c r="Q7268" s="11">
        <f>M7268*(CPI_Index!$B$112/Movies!P7268)</f>
        <v>183927445.55874154</v>
      </c>
    </row>
    <row r="7269" spans="1:17" hidden="1" x14ac:dyDescent="0.25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 s="3">
        <v>36000000</v>
      </c>
      <c r="M7269" s="3">
        <v>436188866</v>
      </c>
      <c r="N7269" t="s">
        <v>20872</v>
      </c>
      <c r="O7269">
        <v>136</v>
      </c>
      <c r="P7269">
        <f>_xlfn.XLOOKUP(D:D,CPI_Index!E:E,CPI_Index!B:B)</f>
        <v>251.1</v>
      </c>
      <c r="Q7269" s="11">
        <f>M7269*(CPI_Index!$B$112/Movies!P7269)</f>
        <v>529298078.33612108</v>
      </c>
    </row>
    <row r="7270" spans="1:17" hidden="1" x14ac:dyDescent="0.25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 s="3">
        <v>75000000</v>
      </c>
      <c r="M7270" s="3">
        <v>395618157</v>
      </c>
      <c r="N7270" t="s">
        <v>61</v>
      </c>
      <c r="O7270">
        <v>114</v>
      </c>
      <c r="P7270">
        <f>_xlfn.XLOOKUP(D:D,CPI_Index!E:E,CPI_Index!B:B)</f>
        <v>251.1</v>
      </c>
      <c r="Q7270" s="11">
        <f>M7270*(CPI_Index!$B$112/Movies!P7270)</f>
        <v>480067114.44802868</v>
      </c>
    </row>
    <row r="7271" spans="1:17" hidden="1" x14ac:dyDescent="0.25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 s="3">
        <v>30000000</v>
      </c>
      <c r="M7271" s="3">
        <v>49562710</v>
      </c>
      <c r="N7271" t="s">
        <v>20876</v>
      </c>
      <c r="O7271">
        <v>107</v>
      </c>
      <c r="P7271">
        <f>_xlfn.XLOOKUP(D:D,CPI_Index!E:E,CPI_Index!B:B)</f>
        <v>251.1</v>
      </c>
      <c r="Q7271" s="11">
        <f>M7271*(CPI_Index!$B$112/Movies!P7271)</f>
        <v>60142404.368777379</v>
      </c>
    </row>
    <row r="7272" spans="1:17" hidden="1" x14ac:dyDescent="0.25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 s="3">
        <v>48000000</v>
      </c>
      <c r="M7272" s="3">
        <v>120556201</v>
      </c>
      <c r="N7272" t="s">
        <v>16699</v>
      </c>
      <c r="O7272">
        <v>118</v>
      </c>
      <c r="P7272">
        <f>_xlfn.XLOOKUP(D:D,CPI_Index!E:E,CPI_Index!B:B)</f>
        <v>251.1</v>
      </c>
      <c r="Q7272" s="11">
        <f>M7272*(CPI_Index!$B$112/Movies!P7272)</f>
        <v>146290220.80724812</v>
      </c>
    </row>
    <row r="7273" spans="1:17" hidden="1" x14ac:dyDescent="0.25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 s="3">
        <v>170000000</v>
      </c>
      <c r="M7273" s="3">
        <v>1310466296</v>
      </c>
      <c r="N7273" t="s">
        <v>61</v>
      </c>
      <c r="O7273">
        <v>128</v>
      </c>
      <c r="P7273">
        <f>_xlfn.XLOOKUP(D:D,CPI_Index!E:E,CPI_Index!B:B)</f>
        <v>251.1</v>
      </c>
      <c r="Q7273" s="11">
        <f>M7273*(CPI_Index!$B$112/Movies!P7273)</f>
        <v>1590199444.0111508</v>
      </c>
    </row>
    <row r="7274" spans="1:17" hidden="1" x14ac:dyDescent="0.25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 s="3">
        <v>2000000</v>
      </c>
      <c r="M7274" s="3">
        <v>14347433</v>
      </c>
      <c r="N7274" t="s">
        <v>18734</v>
      </c>
      <c r="O7274">
        <v>93</v>
      </c>
      <c r="P7274">
        <f>_xlfn.XLOOKUP(D:D,CPI_Index!E:E,CPI_Index!B:B)</f>
        <v>251.1</v>
      </c>
      <c r="Q7274" s="11">
        <f>M7274*(CPI_Index!$B$112/Movies!P7274)</f>
        <v>17410047.133014735</v>
      </c>
    </row>
    <row r="7275" spans="1:17" hidden="1" x14ac:dyDescent="0.25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 s="3">
        <v>70000000</v>
      </c>
      <c r="M7275" s="3">
        <v>297718711</v>
      </c>
      <c r="N7275" t="s">
        <v>23</v>
      </c>
      <c r="O7275">
        <v>110</v>
      </c>
      <c r="P7275">
        <f>_xlfn.XLOOKUP(D:D,CPI_Index!E:E,CPI_Index!B:B)</f>
        <v>251.1</v>
      </c>
      <c r="Q7275" s="11">
        <f>M7275*(CPI_Index!$B$112/Movies!P7275)</f>
        <v>361269977.06770211</v>
      </c>
    </row>
    <row r="7276" spans="1:17" hidden="1" x14ac:dyDescent="0.25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 s="3">
        <v>20000000</v>
      </c>
      <c r="M7276" s="3">
        <v>7942093</v>
      </c>
      <c r="N7276" t="s">
        <v>19499</v>
      </c>
      <c r="O7276">
        <v>152</v>
      </c>
      <c r="P7276">
        <f>_xlfn.XLOOKUP(D:D,CPI_Index!E:E,CPI_Index!B:B)</f>
        <v>251.1</v>
      </c>
      <c r="Q7276" s="11">
        <f>M7276*(CPI_Index!$B$112/Movies!P7276)</f>
        <v>9637418.3078454789</v>
      </c>
    </row>
    <row r="7277" spans="1:17" hidden="1" x14ac:dyDescent="0.25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 s="3">
        <v>15000000</v>
      </c>
      <c r="M7277" s="3">
        <v>95918706</v>
      </c>
      <c r="N7277" t="s">
        <v>9439</v>
      </c>
      <c r="O7277">
        <v>119</v>
      </c>
      <c r="P7277">
        <f>_xlfn.XLOOKUP(D:D,CPI_Index!E:E,CPI_Index!B:B)</f>
        <v>251.1</v>
      </c>
      <c r="Q7277" s="11">
        <f>M7277*(CPI_Index!$B$112/Movies!P7277)</f>
        <v>116393587.08960573</v>
      </c>
    </row>
    <row r="7278" spans="1:17" hidden="1" x14ac:dyDescent="0.25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 s="3">
        <v>130000000</v>
      </c>
      <c r="M7278" s="3">
        <v>530259473</v>
      </c>
      <c r="N7278" t="s">
        <v>14286</v>
      </c>
      <c r="O7278">
        <v>113</v>
      </c>
      <c r="P7278">
        <f>_xlfn.XLOOKUP(D:D,CPI_Index!E:E,CPI_Index!B:B)</f>
        <v>251.1</v>
      </c>
      <c r="Q7278" s="11">
        <f>M7278*(CPI_Index!$B$112/Movies!P7278)</f>
        <v>643449069.78534448</v>
      </c>
    </row>
    <row r="7279" spans="1:17" hidden="1" x14ac:dyDescent="0.25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 s="3">
        <v>6000000</v>
      </c>
      <c r="M7279" s="3">
        <v>1555203</v>
      </c>
      <c r="N7279" t="s">
        <v>18938</v>
      </c>
      <c r="O7279">
        <v>121</v>
      </c>
      <c r="P7279">
        <f>_xlfn.XLOOKUP(D:D,CPI_Index!E:E,CPI_Index!B:B)</f>
        <v>251.1</v>
      </c>
      <c r="Q7279" s="11">
        <f>M7279*(CPI_Index!$B$112/Movies!P7279)</f>
        <v>1887177.8339307047</v>
      </c>
    </row>
    <row r="7280" spans="1:17" hidden="1" x14ac:dyDescent="0.25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 s="3">
        <v>35000000</v>
      </c>
      <c r="M7280" s="3">
        <v>75837743</v>
      </c>
      <c r="N7280" t="s">
        <v>31</v>
      </c>
      <c r="O7280">
        <v>122</v>
      </c>
      <c r="P7280">
        <f>_xlfn.XLOOKUP(D:D,CPI_Index!E:E,CPI_Index!B:B)</f>
        <v>251.1</v>
      </c>
      <c r="Q7280" s="11">
        <f>M7280*(CPI_Index!$B$112/Movies!P7280)</f>
        <v>92026126.213062525</v>
      </c>
    </row>
    <row r="7281" spans="1:17" hidden="1" x14ac:dyDescent="0.25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 s="3">
        <v>55000000</v>
      </c>
      <c r="M7281" s="3">
        <v>371987838</v>
      </c>
      <c r="N7281" t="s">
        <v>20541</v>
      </c>
      <c r="O7281">
        <v>105</v>
      </c>
      <c r="P7281">
        <f>_xlfn.XLOOKUP(D:D,CPI_Index!E:E,CPI_Index!B:B)</f>
        <v>251.1</v>
      </c>
      <c r="Q7281" s="11">
        <f>M7281*(CPI_Index!$B$112/Movies!P7281)</f>
        <v>451392649.29749101</v>
      </c>
    </row>
    <row r="7282" spans="1:17" hidden="1" x14ac:dyDescent="0.25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 s="3">
        <v>10000000</v>
      </c>
      <c r="M7282" s="3">
        <v>255614941</v>
      </c>
      <c r="N7282" t="s">
        <v>19424</v>
      </c>
      <c r="O7282">
        <v>106</v>
      </c>
      <c r="P7282">
        <f>_xlfn.XLOOKUP(D:D,CPI_Index!E:E,CPI_Index!B:B)</f>
        <v>251.1</v>
      </c>
      <c r="Q7282" s="11">
        <f>M7282*(CPI_Index!$B$112/Movies!P7282)</f>
        <v>310178703.79410595</v>
      </c>
    </row>
    <row r="7283" spans="1:17" hidden="1" x14ac:dyDescent="0.25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 s="3">
        <v>200000000</v>
      </c>
      <c r="M7283" s="3">
        <v>1244639527</v>
      </c>
      <c r="N7283" t="s">
        <v>1724</v>
      </c>
      <c r="O7283">
        <v>118</v>
      </c>
      <c r="P7283">
        <f>_xlfn.XLOOKUP(D:D,CPI_Index!E:E,CPI_Index!B:B)</f>
        <v>251.1</v>
      </c>
      <c r="Q7283" s="11">
        <f>M7283*(CPI_Index!$B$112/Movies!P7283)</f>
        <v>1510321242.0426126</v>
      </c>
    </row>
    <row r="7284" spans="1:17" hidden="1" x14ac:dyDescent="0.25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 s="3">
        <v>13000000</v>
      </c>
      <c r="M7284" s="3">
        <v>137056262</v>
      </c>
      <c r="N7284" t="s">
        <v>19424</v>
      </c>
      <c r="O7284">
        <v>97</v>
      </c>
      <c r="P7284">
        <f>_xlfn.XLOOKUP(D:D,CPI_Index!E:E,CPI_Index!B:B)</f>
        <v>251.1</v>
      </c>
      <c r="Q7284" s="11">
        <f>M7284*(CPI_Index!$B$112/Movies!P7284)</f>
        <v>166312397.57626444</v>
      </c>
    </row>
    <row r="7285" spans="1:17" hidden="1" x14ac:dyDescent="0.25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 s="3">
        <v>3081913</v>
      </c>
      <c r="N7285" t="s">
        <v>10414</v>
      </c>
      <c r="O7285">
        <v>152</v>
      </c>
      <c r="P7285">
        <f>_xlfn.XLOOKUP(D:D,CPI_Index!E:E,CPI_Index!B:B)</f>
        <v>251.1</v>
      </c>
      <c r="Q7285" s="11">
        <f>M7285*(CPI_Index!$B$112/Movies!P7285)</f>
        <v>3739780.5300677018</v>
      </c>
    </row>
    <row r="7286" spans="1:17" hidden="1" x14ac:dyDescent="0.25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 s="3">
        <v>12000000</v>
      </c>
      <c r="M7286" s="3">
        <v>242115</v>
      </c>
      <c r="N7286" t="s">
        <v>19679</v>
      </c>
      <c r="O7286">
        <v>106</v>
      </c>
      <c r="P7286">
        <f>_xlfn.XLOOKUP(D:D,CPI_Index!E:E,CPI_Index!B:B)</f>
        <v>251.1</v>
      </c>
      <c r="Q7286" s="11">
        <f>M7286*(CPI_Index!$B$112/Movies!P7286)</f>
        <v>293797.05495818396</v>
      </c>
    </row>
    <row r="7287" spans="1:17" hidden="1" x14ac:dyDescent="0.25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 s="3">
        <v>22000000</v>
      </c>
      <c r="M7287" s="3">
        <v>365551694</v>
      </c>
      <c r="N7287" t="s">
        <v>20913</v>
      </c>
      <c r="O7287">
        <v>96</v>
      </c>
      <c r="P7287">
        <f>_xlfn.XLOOKUP(D:D,CPI_Index!E:E,CPI_Index!B:B)</f>
        <v>251.1</v>
      </c>
      <c r="Q7287" s="11">
        <f>M7287*(CPI_Index!$B$112/Movies!P7287)</f>
        <v>443582641.02668256</v>
      </c>
    </row>
    <row r="7288" spans="1:17" hidden="1" x14ac:dyDescent="0.25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 s="3">
        <v>98240</v>
      </c>
      <c r="N7288" t="s">
        <v>20917</v>
      </c>
      <c r="O7288">
        <v>110</v>
      </c>
      <c r="P7288">
        <f>_xlfn.XLOOKUP(D:D,CPI_Index!E:E,CPI_Index!B:B)</f>
        <v>251.1</v>
      </c>
      <c r="Q7288" s="11">
        <f>M7288*(CPI_Index!$B$112/Movies!P7288)</f>
        <v>119210.38630027877</v>
      </c>
    </row>
    <row r="7289" spans="1:17" hidden="1" x14ac:dyDescent="0.25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 s="3">
        <v>62000000</v>
      </c>
      <c r="M7289" s="3">
        <v>190400157</v>
      </c>
      <c r="N7289" t="s">
        <v>31</v>
      </c>
      <c r="O7289">
        <v>121</v>
      </c>
      <c r="P7289">
        <f>_xlfn.XLOOKUP(D:D,CPI_Index!E:E,CPI_Index!B:B)</f>
        <v>251.1</v>
      </c>
      <c r="Q7289" s="11">
        <f>M7289*(CPI_Index!$B$112/Movies!P7289)</f>
        <v>231043121.61648744</v>
      </c>
    </row>
    <row r="7290" spans="1:17" hidden="1" x14ac:dyDescent="0.25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 s="3">
        <v>2027391</v>
      </c>
      <c r="N7290" t="s">
        <v>20922</v>
      </c>
      <c r="O7290">
        <v>97</v>
      </c>
      <c r="P7290">
        <f>_xlfn.XLOOKUP(D:D,CPI_Index!E:E,CPI_Index!B:B)</f>
        <v>251.1</v>
      </c>
      <c r="Q7290" s="11">
        <f>M7290*(CPI_Index!$B$112/Movies!P7290)</f>
        <v>2460159.4492234169</v>
      </c>
    </row>
    <row r="7291" spans="1:17" hidden="1" x14ac:dyDescent="0.25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 s="3">
        <v>30000000</v>
      </c>
      <c r="M7291" s="3">
        <v>119942387</v>
      </c>
      <c r="N7291" t="s">
        <v>6855</v>
      </c>
      <c r="O7291">
        <v>104</v>
      </c>
      <c r="P7291">
        <f>_xlfn.XLOOKUP(D:D,CPI_Index!E:E,CPI_Index!B:B)</f>
        <v>251.1</v>
      </c>
      <c r="Q7291" s="11">
        <f>M7291*(CPI_Index!$B$112/Movies!P7291)</f>
        <v>145545381.59657505</v>
      </c>
    </row>
    <row r="7292" spans="1:17" hidden="1" x14ac:dyDescent="0.25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 s="3">
        <v>37000000</v>
      </c>
      <c r="M7292" s="3">
        <v>117679066</v>
      </c>
      <c r="N7292" t="s">
        <v>20926</v>
      </c>
      <c r="O7292">
        <v>100</v>
      </c>
      <c r="P7292">
        <f>_xlfn.XLOOKUP(D:D,CPI_Index!E:E,CPI_Index!B:B)</f>
        <v>251.1</v>
      </c>
      <c r="Q7292" s="11">
        <f>M7292*(CPI_Index!$B$112/Movies!P7292)</f>
        <v>142798930.34727201</v>
      </c>
    </row>
    <row r="7293" spans="1:17" hidden="1" x14ac:dyDescent="0.25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 s="3">
        <v>10647493</v>
      </c>
      <c r="N7293" t="s">
        <v>20930</v>
      </c>
      <c r="O7293">
        <v>101</v>
      </c>
      <c r="P7293">
        <f>_xlfn.XLOOKUP(D:D,CPI_Index!E:E,CPI_Index!B:B)</f>
        <v>251.1</v>
      </c>
      <c r="Q7293" s="11">
        <f>M7293*(CPI_Index!$B$112/Movies!P7293)</f>
        <v>12920315.082039028</v>
      </c>
    </row>
    <row r="7294" spans="1:17" hidden="1" x14ac:dyDescent="0.25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 s="3">
        <v>28000000</v>
      </c>
      <c r="M7294" s="3">
        <v>78130625</v>
      </c>
      <c r="N7294" t="s">
        <v>18920</v>
      </c>
      <c r="O7294">
        <v>100</v>
      </c>
      <c r="P7294">
        <f>_xlfn.XLOOKUP(D:D,CPI_Index!E:E,CPI_Index!B:B)</f>
        <v>251.1</v>
      </c>
      <c r="Q7294" s="11">
        <f>M7294*(CPI_Index!$B$112/Movies!P7294)</f>
        <v>94808448.576264441</v>
      </c>
    </row>
    <row r="7295" spans="1:17" hidden="1" x14ac:dyDescent="0.25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 s="3">
        <v>23000000</v>
      </c>
      <c r="M7295" s="3">
        <v>34934009</v>
      </c>
      <c r="N7295" t="s">
        <v>9109</v>
      </c>
      <c r="O7295">
        <v>133</v>
      </c>
      <c r="P7295">
        <f>_xlfn.XLOOKUP(D:D,CPI_Index!E:E,CPI_Index!B:B)</f>
        <v>251.1</v>
      </c>
      <c r="Q7295" s="11">
        <f>M7295*(CPI_Index!$B$112/Movies!P7295)</f>
        <v>42391049.551174827</v>
      </c>
    </row>
    <row r="7296" spans="1:17" hidden="1" x14ac:dyDescent="0.25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 s="3">
        <v>32000000</v>
      </c>
      <c r="M7296" s="3">
        <v>31882724</v>
      </c>
      <c r="N7296" t="s">
        <v>20936</v>
      </c>
      <c r="O7296">
        <v>141</v>
      </c>
      <c r="P7296">
        <f>_xlfn.XLOOKUP(D:D,CPI_Index!E:E,CPI_Index!B:B)</f>
        <v>251.1</v>
      </c>
      <c r="Q7296" s="11">
        <f>M7296*(CPI_Index!$B$112/Movies!P7296)</f>
        <v>38688434.897650339</v>
      </c>
    </row>
    <row r="7297" spans="1:17" hidden="1" x14ac:dyDescent="0.25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 s="3">
        <v>64337744</v>
      </c>
      <c r="N7297" t="s">
        <v>15448</v>
      </c>
      <c r="O7297">
        <v>101</v>
      </c>
      <c r="P7297">
        <f>_xlfn.XLOOKUP(D:D,CPI_Index!E:E,CPI_Index!B:B)</f>
        <v>251.1</v>
      </c>
      <c r="Q7297" s="11">
        <f>M7297*(CPI_Index!$B$112/Movies!P7297)</f>
        <v>78071328.541616887</v>
      </c>
    </row>
    <row r="7298" spans="1:17" hidden="1" x14ac:dyDescent="0.25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 s="3">
        <v>200000000</v>
      </c>
      <c r="M7298" s="3">
        <v>654855901</v>
      </c>
      <c r="N7298" t="s">
        <v>19871</v>
      </c>
      <c r="O7298">
        <v>134</v>
      </c>
      <c r="P7298">
        <f>_xlfn.XLOOKUP(D:D,CPI_Index!E:E,CPI_Index!B:B)</f>
        <v>251.1</v>
      </c>
      <c r="Q7298" s="11">
        <f>M7298*(CPI_Index!$B$112/Movies!P7298)</f>
        <v>794641947.56949425</v>
      </c>
    </row>
    <row r="7299" spans="1:17" hidden="1" x14ac:dyDescent="0.25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 s="3">
        <v>40000000</v>
      </c>
      <c r="M7299" s="3">
        <v>31676128</v>
      </c>
      <c r="N7299" t="s">
        <v>20942</v>
      </c>
      <c r="O7299">
        <v>121</v>
      </c>
      <c r="P7299">
        <f>_xlfn.XLOOKUP(D:D,CPI_Index!E:E,CPI_Index!B:B)</f>
        <v>251.1</v>
      </c>
      <c r="Q7299" s="11">
        <f>M7299*(CPI_Index!$B$112/Movies!P7299)</f>
        <v>38437738.75587415</v>
      </c>
    </row>
    <row r="7300" spans="1:17" hidden="1" x14ac:dyDescent="0.25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 s="3">
        <v>50000000</v>
      </c>
      <c r="M7300" s="3">
        <v>174804407</v>
      </c>
      <c r="N7300" t="s">
        <v>23</v>
      </c>
      <c r="O7300">
        <v>116</v>
      </c>
      <c r="P7300">
        <f>_xlfn.XLOOKUP(D:D,CPI_Index!E:E,CPI_Index!B:B)</f>
        <v>251.1</v>
      </c>
      <c r="Q7300" s="11">
        <f>M7300*(CPI_Index!$B$112/Movies!P7300)</f>
        <v>212118290.77220231</v>
      </c>
    </row>
    <row r="7301" spans="1:17" hidden="1" x14ac:dyDescent="0.25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 s="3">
        <v>167994</v>
      </c>
      <c r="N7301" t="s">
        <v>20946</v>
      </c>
      <c r="O7301">
        <v>109</v>
      </c>
      <c r="P7301">
        <f>_xlfn.XLOOKUP(D:D,CPI_Index!E:E,CPI_Index!B:B)</f>
        <v>251.1</v>
      </c>
      <c r="Q7301" s="11">
        <f>M7301*(CPI_Index!$B$112/Movies!P7301)</f>
        <v>203854.12903225806</v>
      </c>
    </row>
    <row r="7302" spans="1:17" hidden="1" x14ac:dyDescent="0.25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 s="3">
        <v>100000000</v>
      </c>
      <c r="M7302" s="3">
        <v>86493046</v>
      </c>
      <c r="N7302" t="s">
        <v>10082</v>
      </c>
      <c r="O7302">
        <v>116</v>
      </c>
      <c r="P7302">
        <f>_xlfn.XLOOKUP(D:D,CPI_Index!E:E,CPI_Index!B:B)</f>
        <v>251.1</v>
      </c>
      <c r="Q7302" s="11">
        <f>M7302*(CPI_Index!$B$112/Movies!P7302)</f>
        <v>104955918.42373556</v>
      </c>
    </row>
    <row r="7303" spans="1:17" hidden="1" x14ac:dyDescent="0.25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 s="3">
        <v>25000000</v>
      </c>
      <c r="M7303" s="3">
        <v>16636604</v>
      </c>
      <c r="N7303" t="s">
        <v>19907</v>
      </c>
      <c r="O7303">
        <v>120</v>
      </c>
      <c r="P7303">
        <f>_xlfn.XLOOKUP(D:D,CPI_Index!E:E,CPI_Index!B:B)</f>
        <v>251.1</v>
      </c>
      <c r="Q7303" s="11">
        <f>M7303*(CPI_Index!$B$112/Movies!P7303)</f>
        <v>20187866.343289524</v>
      </c>
    </row>
    <row r="7304" spans="1:17" hidden="1" x14ac:dyDescent="0.25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 s="3">
        <v>4000000</v>
      </c>
      <c r="M7304" s="3">
        <v>64417003</v>
      </c>
      <c r="N7304" t="s">
        <v>20957</v>
      </c>
      <c r="O7304">
        <v>126</v>
      </c>
      <c r="P7304">
        <f>_xlfn.XLOOKUP(D:D,CPI_Index!E:E,CPI_Index!B:B)</f>
        <v>251.1</v>
      </c>
      <c r="Q7304" s="11">
        <f>M7304*(CPI_Index!$B$112/Movies!P7304)</f>
        <v>78167506.228992432</v>
      </c>
    </row>
    <row r="7305" spans="1:17" hidden="1" x14ac:dyDescent="0.25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 s="3">
        <v>35000000</v>
      </c>
      <c r="M7305" s="3">
        <v>59945012</v>
      </c>
      <c r="N7305" t="s">
        <v>20961</v>
      </c>
      <c r="O7305">
        <v>96</v>
      </c>
      <c r="P7305">
        <f>_xlfn.XLOOKUP(D:D,CPI_Index!E:E,CPI_Index!B:B)</f>
        <v>251.1</v>
      </c>
      <c r="Q7305" s="11">
        <f>M7305*(CPI_Index!$B$112/Movies!P7305)</f>
        <v>72740920.575069696</v>
      </c>
    </row>
    <row r="7306" spans="1:17" hidden="1" x14ac:dyDescent="0.25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 s="3">
        <v>17000000</v>
      </c>
      <c r="M7306" s="3">
        <v>66316289</v>
      </c>
      <c r="N7306" t="s">
        <v>9109</v>
      </c>
      <c r="O7306">
        <v>110</v>
      </c>
      <c r="P7306">
        <f>_xlfn.XLOOKUP(D:D,CPI_Index!E:E,CPI_Index!B:B)</f>
        <v>251.1</v>
      </c>
      <c r="Q7306" s="11">
        <f>M7306*(CPI_Index!$B$112/Movies!P7306)</f>
        <v>80472215.285941854</v>
      </c>
    </row>
    <row r="7307" spans="1:17" hidden="1" x14ac:dyDescent="0.25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 s="3">
        <v>130000000</v>
      </c>
      <c r="M7307" s="3">
        <v>349546142</v>
      </c>
      <c r="N7307" t="s">
        <v>20967</v>
      </c>
      <c r="O7307">
        <v>130</v>
      </c>
      <c r="P7307">
        <f>_xlfn.XLOOKUP(D:D,CPI_Index!E:E,CPI_Index!B:B)</f>
        <v>251.1</v>
      </c>
      <c r="Q7307" s="11">
        <f>M7307*(CPI_Index!$B$112/Movies!P7307)</f>
        <v>424160531.53086418</v>
      </c>
    </row>
    <row r="7308" spans="1:17" hidden="1" x14ac:dyDescent="0.25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 s="3">
        <v>7682928</v>
      </c>
      <c r="N7308" t="s">
        <v>19366</v>
      </c>
      <c r="O7308">
        <v>109</v>
      </c>
      <c r="P7308">
        <f>_xlfn.XLOOKUP(D:D,CPI_Index!E:E,CPI_Index!B:B)</f>
        <v>251.1</v>
      </c>
      <c r="Q7308" s="11">
        <f>M7308*(CPI_Index!$B$112/Movies!P7308)</f>
        <v>9322931.746714456</v>
      </c>
    </row>
    <row r="7309" spans="1:17" hidden="1" x14ac:dyDescent="0.25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 s="3">
        <v>135000000</v>
      </c>
      <c r="M7309" s="3">
        <v>467989645</v>
      </c>
      <c r="N7309" t="s">
        <v>20972</v>
      </c>
      <c r="O7309">
        <v>114</v>
      </c>
      <c r="P7309">
        <f>_xlfn.XLOOKUP(D:D,CPI_Index!E:E,CPI_Index!B:B)</f>
        <v>251.1</v>
      </c>
      <c r="Q7309" s="11">
        <f>M7309*(CPI_Index!$B$112/Movies!P7309)</f>
        <v>567887076.19076061</v>
      </c>
    </row>
    <row r="7310" spans="1:17" hidden="1" x14ac:dyDescent="0.25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 s="3">
        <v>60000000</v>
      </c>
      <c r="M7310" s="3">
        <v>76073488</v>
      </c>
      <c r="N7310" t="s">
        <v>18231</v>
      </c>
      <c r="O7310">
        <v>132</v>
      </c>
      <c r="P7310">
        <f>_xlfn.XLOOKUP(D:D,CPI_Index!E:E,CPI_Index!B:B)</f>
        <v>251.1</v>
      </c>
      <c r="Q7310" s="11">
        <f>M7310*(CPI_Index!$B$112/Movies!P7310)</f>
        <v>92312193.52289924</v>
      </c>
    </row>
    <row r="7311" spans="1:17" hidden="1" x14ac:dyDescent="0.25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 s="3">
        <v>80000000</v>
      </c>
      <c r="M7311" s="3">
        <v>528583774</v>
      </c>
      <c r="N7311" t="s">
        <v>19490</v>
      </c>
      <c r="O7311">
        <v>97</v>
      </c>
      <c r="P7311">
        <f>_xlfn.XLOOKUP(D:D,CPI_Index!E:E,CPI_Index!B:B)</f>
        <v>251.1</v>
      </c>
      <c r="Q7311" s="11">
        <f>M7311*(CPI_Index!$B$112/Movies!P7311)</f>
        <v>641415674.78215849</v>
      </c>
    </row>
    <row r="7312" spans="1:17" hidden="1" x14ac:dyDescent="0.25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 s="3">
        <v>50000000</v>
      </c>
      <c r="M7312" s="3">
        <v>66308758</v>
      </c>
      <c r="N7312" t="s">
        <v>20015</v>
      </c>
      <c r="O7312">
        <v>94</v>
      </c>
      <c r="P7312">
        <f>_xlfn.XLOOKUP(D:D,CPI_Index!E:E,CPI_Index!B:B)</f>
        <v>251.1</v>
      </c>
      <c r="Q7312" s="11">
        <f>M7312*(CPI_Index!$B$112/Movies!P7312)</f>
        <v>80463076.712863401</v>
      </c>
    </row>
    <row r="7313" spans="1:17" hidden="1" x14ac:dyDescent="0.25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 s="3">
        <v>50000000</v>
      </c>
      <c r="M7313" s="3">
        <v>351496066</v>
      </c>
      <c r="N7313" t="s">
        <v>31</v>
      </c>
      <c r="O7313">
        <v>95</v>
      </c>
      <c r="P7313">
        <f>_xlfn.XLOOKUP(D:D,CPI_Index!E:E,CPI_Index!B:B)</f>
        <v>251.1</v>
      </c>
      <c r="Q7313" s="11">
        <f>M7313*(CPI_Index!$B$112/Movies!P7313)</f>
        <v>426526687.81441653</v>
      </c>
    </row>
    <row r="7314" spans="1:17" hidden="1" x14ac:dyDescent="0.25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 s="3">
        <v>35000000</v>
      </c>
      <c r="M7314" s="3">
        <v>67450815</v>
      </c>
      <c r="N7314" t="s">
        <v>11128</v>
      </c>
      <c r="O7314">
        <v>130</v>
      </c>
      <c r="P7314">
        <f>_xlfn.XLOOKUP(D:D,CPI_Index!E:E,CPI_Index!B:B)</f>
        <v>251.1</v>
      </c>
      <c r="Q7314" s="11">
        <f>M7314*(CPI_Index!$B$112/Movies!P7314)</f>
        <v>81848918.082437277</v>
      </c>
    </row>
    <row r="7315" spans="1:17" hidden="1" x14ac:dyDescent="0.25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 s="3">
        <v>40000000</v>
      </c>
      <c r="M7315" s="3">
        <v>75339459</v>
      </c>
      <c r="N7315" t="s">
        <v>19366</v>
      </c>
      <c r="O7315">
        <v>117</v>
      </c>
      <c r="P7315">
        <f>_xlfn.XLOOKUP(D:D,CPI_Index!E:E,CPI_Index!B:B)</f>
        <v>251.1</v>
      </c>
      <c r="Q7315" s="11">
        <f>M7315*(CPI_Index!$B$112/Movies!P7315)</f>
        <v>91421478.125448033</v>
      </c>
    </row>
    <row r="7316" spans="1:17" hidden="1" x14ac:dyDescent="0.25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 s="3">
        <v>5000000</v>
      </c>
      <c r="M7316" s="3">
        <v>16706680</v>
      </c>
      <c r="N7316" t="s">
        <v>20987</v>
      </c>
      <c r="O7316">
        <v>100</v>
      </c>
      <c r="P7316">
        <f>_xlfn.XLOOKUP(D:D,CPI_Index!E:E,CPI_Index!B:B)</f>
        <v>251.1</v>
      </c>
      <c r="Q7316" s="11">
        <f>M7316*(CPI_Index!$B$112/Movies!P7316)</f>
        <v>20272900.820390284</v>
      </c>
    </row>
    <row r="7317" spans="1:17" hidden="1" x14ac:dyDescent="0.25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 s="3">
        <v>25000000</v>
      </c>
      <c r="M7317" s="3">
        <v>46712809</v>
      </c>
      <c r="N7317" t="s">
        <v>12695</v>
      </c>
      <c r="O7317">
        <v>124</v>
      </c>
      <c r="P7317">
        <f>_xlfn.XLOOKUP(D:D,CPI_Index!E:E,CPI_Index!B:B)</f>
        <v>251.1</v>
      </c>
      <c r="Q7317" s="11">
        <f>M7317*(CPI_Index!$B$112/Movies!P7317)</f>
        <v>56684161.299482279</v>
      </c>
    </row>
    <row r="7318" spans="1:17" hidden="1" x14ac:dyDescent="0.25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 s="3">
        <v>175000000</v>
      </c>
      <c r="M7318" s="3">
        <v>529323962</v>
      </c>
      <c r="N7318" t="s">
        <v>611</v>
      </c>
      <c r="O7318">
        <v>112</v>
      </c>
      <c r="P7318">
        <f>_xlfn.XLOOKUP(D:D,CPI_Index!E:E,CPI_Index!B:B)</f>
        <v>251.1</v>
      </c>
      <c r="Q7318" s="11">
        <f>M7318*(CPI_Index!$B$112/Movies!P7318)</f>
        <v>642313863.88450813</v>
      </c>
    </row>
    <row r="7319" spans="1:17" hidden="1" x14ac:dyDescent="0.25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 s="3">
        <v>38000000</v>
      </c>
      <c r="M7319" s="3">
        <v>41657844</v>
      </c>
      <c r="N7319" t="s">
        <v>16754</v>
      </c>
      <c r="O7319">
        <v>110</v>
      </c>
      <c r="P7319">
        <f>_xlfn.XLOOKUP(D:D,CPI_Index!E:E,CPI_Index!B:B)</f>
        <v>251.1</v>
      </c>
      <c r="Q7319" s="11">
        <f>M7319*(CPI_Index!$B$112/Movies!P7319)</f>
        <v>50550159.5651135</v>
      </c>
    </row>
    <row r="7320" spans="1:17" hidden="1" x14ac:dyDescent="0.25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 s="3">
        <v>94000000</v>
      </c>
      <c r="M7320" s="3">
        <v>274650803</v>
      </c>
      <c r="N7320" t="s">
        <v>23</v>
      </c>
      <c r="O7320">
        <v>119</v>
      </c>
      <c r="P7320">
        <f>_xlfn.XLOOKUP(D:D,CPI_Index!E:E,CPI_Index!B:B)</f>
        <v>251.1</v>
      </c>
      <c r="Q7320" s="11">
        <f>M7320*(CPI_Index!$B$112/Movies!P7320)</f>
        <v>333277975.60374349</v>
      </c>
    </row>
    <row r="7321" spans="1:17" hidden="1" x14ac:dyDescent="0.25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 s="3">
        <v>43000000</v>
      </c>
      <c r="M7321" s="3">
        <v>35164920</v>
      </c>
      <c r="N7321" t="s">
        <v>31</v>
      </c>
      <c r="O7321">
        <v>115</v>
      </c>
      <c r="P7321">
        <f>_xlfn.XLOOKUP(D:D,CPI_Index!E:E,CPI_Index!B:B)</f>
        <v>251.1</v>
      </c>
      <c r="Q7321" s="11">
        <f>M7321*(CPI_Index!$B$112/Movies!P7321)</f>
        <v>42671250.991636798</v>
      </c>
    </row>
    <row r="7322" spans="1:17" hidden="1" x14ac:dyDescent="0.25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 s="3">
        <v>100000000</v>
      </c>
      <c r="M7322" s="3">
        <v>83869818</v>
      </c>
      <c r="N7322" t="s">
        <v>21004</v>
      </c>
      <c r="O7322">
        <v>128</v>
      </c>
      <c r="P7322">
        <f>_xlfn.XLOOKUP(D:D,CPI_Index!E:E,CPI_Index!B:B)</f>
        <v>251.1</v>
      </c>
      <c r="Q7322" s="11">
        <f>M7322*(CPI_Index!$B$112/Movies!P7322)</f>
        <v>101772734.14814815</v>
      </c>
    </row>
    <row r="7323" spans="1:17" hidden="1" x14ac:dyDescent="0.25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 s="3">
        <v>62000000</v>
      </c>
      <c r="M7323" s="3">
        <v>288175335</v>
      </c>
      <c r="N7323" t="s">
        <v>19403</v>
      </c>
      <c r="O7323">
        <v>143</v>
      </c>
      <c r="P7323">
        <f>_xlfn.XLOOKUP(D:D,CPI_Index!E:E,CPI_Index!B:B)</f>
        <v>251.1</v>
      </c>
      <c r="Q7323" s="11">
        <f>M7323*(CPI_Index!$B$112/Movies!P7323)</f>
        <v>349689464.65352446</v>
      </c>
    </row>
    <row r="7324" spans="1:17" hidden="1" x14ac:dyDescent="0.25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 s="3">
        <v>59000000</v>
      </c>
      <c r="M7324" s="3">
        <v>105713218</v>
      </c>
      <c r="N7324" t="s">
        <v>61</v>
      </c>
      <c r="O7324">
        <v>141</v>
      </c>
      <c r="P7324">
        <f>_xlfn.XLOOKUP(D:D,CPI_Index!E:E,CPI_Index!B:B)</f>
        <v>251.1</v>
      </c>
      <c r="Q7324" s="11">
        <f>M7324*(CPI_Index!$B$112/Movies!P7324)</f>
        <v>128278843.18837117</v>
      </c>
    </row>
    <row r="7325" spans="1:17" hidden="1" x14ac:dyDescent="0.25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 s="3">
        <v>50000000</v>
      </c>
      <c r="M7325" s="3">
        <v>214215889</v>
      </c>
      <c r="N7325" t="s">
        <v>118</v>
      </c>
      <c r="O7325">
        <v>130</v>
      </c>
      <c r="P7325">
        <f>_xlfn.XLOOKUP(D:D,CPI_Index!E:E,CPI_Index!B:B)</f>
        <v>251.1</v>
      </c>
      <c r="Q7325" s="11">
        <f>M7325*(CPI_Index!$B$112/Movies!P7325)</f>
        <v>259942578.16925526</v>
      </c>
    </row>
    <row r="7326" spans="1:17" hidden="1" x14ac:dyDescent="0.25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 s="3">
        <v>120000000</v>
      </c>
      <c r="M7326" s="3">
        <v>428028233</v>
      </c>
      <c r="N7326" t="s">
        <v>2026</v>
      </c>
      <c r="O7326">
        <v>107</v>
      </c>
      <c r="P7326">
        <f>_xlfn.XLOOKUP(D:D,CPI_Index!E:E,CPI_Index!B:B)</f>
        <v>251.1</v>
      </c>
      <c r="Q7326" s="11">
        <f>M7326*(CPI_Index!$B$112/Movies!P7326)</f>
        <v>519395470.31103146</v>
      </c>
    </row>
    <row r="7327" spans="1:17" hidden="1" x14ac:dyDescent="0.25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 s="3">
        <v>19176163</v>
      </c>
      <c r="N7327" t="s">
        <v>18648</v>
      </c>
      <c r="O7327">
        <v>133</v>
      </c>
      <c r="P7327">
        <f>_xlfn.XLOOKUP(D:D,CPI_Index!E:E,CPI_Index!B:B)</f>
        <v>251.1</v>
      </c>
      <c r="Q7327" s="11">
        <f>M7327*(CPI_Index!$B$112/Movies!P7327)</f>
        <v>23269521.569494225</v>
      </c>
    </row>
    <row r="7328" spans="1:17" hidden="1" x14ac:dyDescent="0.25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 s="3">
        <v>10000000</v>
      </c>
      <c r="M7328" s="3">
        <v>9303022</v>
      </c>
      <c r="N7328" t="s">
        <v>18734</v>
      </c>
      <c r="O7328">
        <v>85</v>
      </c>
      <c r="P7328">
        <f>_xlfn.XLOOKUP(D:D,CPI_Index!E:E,CPI_Index!B:B)</f>
        <v>251.1</v>
      </c>
      <c r="Q7328" s="11">
        <f>M7328*(CPI_Index!$B$112/Movies!P7328)</f>
        <v>11288852.263639985</v>
      </c>
    </row>
    <row r="7329" spans="1:17" hidden="1" x14ac:dyDescent="0.25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 s="3">
        <v>30000000</v>
      </c>
      <c r="M7329" s="3">
        <v>9330075</v>
      </c>
      <c r="N7329" t="s">
        <v>17067</v>
      </c>
      <c r="O7329">
        <v>107</v>
      </c>
      <c r="P7329">
        <f>_xlfn.XLOOKUP(D:D,CPI_Index!E:E,CPI_Index!B:B)</f>
        <v>251.1</v>
      </c>
      <c r="Q7329" s="11">
        <f>M7329*(CPI_Index!$B$112/Movies!P7329)</f>
        <v>11321680.017921146</v>
      </c>
    </row>
    <row r="7330" spans="1:17" hidden="1" x14ac:dyDescent="0.25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 s="3">
        <v>42000000</v>
      </c>
      <c r="M7330" s="3">
        <v>75984700</v>
      </c>
      <c r="N7330" t="s">
        <v>8625</v>
      </c>
      <c r="O7330">
        <v>129</v>
      </c>
      <c r="P7330">
        <f>_xlfn.XLOOKUP(D:D,CPI_Index!E:E,CPI_Index!B:B)</f>
        <v>251.1</v>
      </c>
      <c r="Q7330" s="11">
        <f>M7330*(CPI_Index!$B$112/Movies!P7330)</f>
        <v>92204452.76782158</v>
      </c>
    </row>
    <row r="7331" spans="1:17" hidden="1" x14ac:dyDescent="0.25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 s="3">
        <v>7578063</v>
      </c>
      <c r="N7331" t="s">
        <v>21024</v>
      </c>
      <c r="O7331">
        <v>148</v>
      </c>
      <c r="P7331">
        <f>_xlfn.XLOOKUP(D:D,CPI_Index!E:E,CPI_Index!B:B)</f>
        <v>251.1</v>
      </c>
      <c r="Q7331" s="11">
        <f>M7331*(CPI_Index!$B$112/Movies!P7331)</f>
        <v>9195682.1827956978</v>
      </c>
    </row>
    <row r="7332" spans="1:17" hidden="1" x14ac:dyDescent="0.25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 s="3">
        <v>880000</v>
      </c>
      <c r="M7332" s="3">
        <v>75462037</v>
      </c>
      <c r="N7332" t="s">
        <v>10875</v>
      </c>
      <c r="O7332">
        <v>102</v>
      </c>
      <c r="P7332">
        <f>_xlfn.XLOOKUP(D:D,CPI_Index!E:E,CPI_Index!B:B)</f>
        <v>251.1</v>
      </c>
      <c r="Q7332" s="11">
        <f>M7332*(CPI_Index!$B$112/Movies!P7332)</f>
        <v>91570221.720031857</v>
      </c>
    </row>
    <row r="7333" spans="1:17" hidden="1" x14ac:dyDescent="0.25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 s="3">
        <v>10000000</v>
      </c>
      <c r="M7333" s="3">
        <v>7997774</v>
      </c>
      <c r="N7333" t="s">
        <v>21030</v>
      </c>
      <c r="O7333">
        <v>117</v>
      </c>
      <c r="P7333">
        <f>_xlfn.XLOOKUP(D:D,CPI_Index!E:E,CPI_Index!B:B)</f>
        <v>251.1</v>
      </c>
      <c r="Q7333" s="11">
        <f>M7333*(CPI_Index!$B$112/Movies!P7333)</f>
        <v>9704985.017124651</v>
      </c>
    </row>
    <row r="7334" spans="1:17" hidden="1" x14ac:dyDescent="0.25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 s="3">
        <v>21000000</v>
      </c>
      <c r="M7334" s="3">
        <v>94019120</v>
      </c>
      <c r="N7334" t="s">
        <v>21034</v>
      </c>
      <c r="O7334">
        <v>102</v>
      </c>
      <c r="P7334">
        <f>_xlfn.XLOOKUP(D:D,CPI_Index!E:E,CPI_Index!B:B)</f>
        <v>251.1</v>
      </c>
      <c r="Q7334" s="11">
        <f>M7334*(CPI_Index!$B$112/Movies!P7334)</f>
        <v>114088513.99442452</v>
      </c>
    </row>
    <row r="7335" spans="1:17" hidden="1" x14ac:dyDescent="0.25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 s="3">
        <v>5000000</v>
      </c>
      <c r="M7335" s="3">
        <v>31039126</v>
      </c>
      <c r="N7335" t="s">
        <v>21036</v>
      </c>
      <c r="O7335">
        <v>85</v>
      </c>
      <c r="P7335">
        <f>_xlfn.XLOOKUP(D:D,CPI_Index!E:E,CPI_Index!B:B)</f>
        <v>251.1</v>
      </c>
      <c r="Q7335" s="11">
        <f>M7335*(CPI_Index!$B$112/Movies!P7335)</f>
        <v>37664761.816806056</v>
      </c>
    </row>
    <row r="7336" spans="1:17" hidden="1" x14ac:dyDescent="0.25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 s="3">
        <v>25000000</v>
      </c>
      <c r="M7336" s="3">
        <v>53918723</v>
      </c>
      <c r="N7336" t="s">
        <v>20865</v>
      </c>
      <c r="O7336">
        <v>101</v>
      </c>
      <c r="P7336">
        <f>_xlfn.XLOOKUP(D:D,CPI_Index!E:E,CPI_Index!B:B)</f>
        <v>251.1</v>
      </c>
      <c r="Q7336" s="11">
        <f>M7336*(CPI_Index!$B$112/Movies!P7336)</f>
        <v>65428255.26921545</v>
      </c>
    </row>
    <row r="7337" spans="1:17" hidden="1" x14ac:dyDescent="0.25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 s="3">
        <v>2133033</v>
      </c>
      <c r="N7337" t="s">
        <v>21040</v>
      </c>
      <c r="O7337">
        <v>113</v>
      </c>
      <c r="P7337">
        <f>_xlfn.XLOOKUP(D:D,CPI_Index!E:E,CPI_Index!B:B)</f>
        <v>251.1</v>
      </c>
      <c r="Q7337" s="11">
        <f>M7337*(CPI_Index!$B$112/Movies!P7337)</f>
        <v>2588351.872162485</v>
      </c>
    </row>
    <row r="7338" spans="1:17" hidden="1" x14ac:dyDescent="0.25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 s="3">
        <v>4900000</v>
      </c>
      <c r="M7338" s="3">
        <v>10421847</v>
      </c>
      <c r="N7338" t="s">
        <v>21043</v>
      </c>
      <c r="O7338">
        <v>97</v>
      </c>
      <c r="P7338">
        <f>_xlfn.XLOOKUP(D:D,CPI_Index!E:E,CPI_Index!B:B)</f>
        <v>251.1</v>
      </c>
      <c r="Q7338" s="11">
        <f>M7338*(CPI_Index!$B$112/Movies!P7338)</f>
        <v>12646502.512544803</v>
      </c>
    </row>
    <row r="7339" spans="1:17" hidden="1" x14ac:dyDescent="0.25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 s="3">
        <v>24000000</v>
      </c>
      <c r="M7339" s="3">
        <v>17612099</v>
      </c>
      <c r="N7339" t="s">
        <v>118</v>
      </c>
      <c r="O7339">
        <v>122</v>
      </c>
      <c r="P7339">
        <f>_xlfn.XLOOKUP(D:D,CPI_Index!E:E,CPI_Index!B:B)</f>
        <v>251.1</v>
      </c>
      <c r="Q7339" s="11">
        <f>M7339*(CPI_Index!$B$112/Movies!P7339)</f>
        <v>21371591.259657506</v>
      </c>
    </row>
    <row r="7340" spans="1:17" hidden="1" x14ac:dyDescent="0.25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 s="3">
        <v>67999335</v>
      </c>
      <c r="N7340" t="s">
        <v>21050</v>
      </c>
      <c r="O7340">
        <v>121</v>
      </c>
      <c r="P7340">
        <f>_xlfn.XLOOKUP(D:D,CPI_Index!E:E,CPI_Index!B:B)</f>
        <v>251.1</v>
      </c>
      <c r="Q7340" s="11">
        <f>M7340*(CPI_Index!$B$112/Movies!P7340)</f>
        <v>82514525.585424125</v>
      </c>
    </row>
    <row r="7341" spans="1:17" hidden="1" x14ac:dyDescent="0.25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 s="3">
        <v>5006989</v>
      </c>
      <c r="N7341" t="s">
        <v>17310</v>
      </c>
      <c r="O7341">
        <v>95</v>
      </c>
      <c r="P7341">
        <f>_xlfn.XLOOKUP(D:D,CPI_Index!E:E,CPI_Index!B:B)</f>
        <v>251.1</v>
      </c>
      <c r="Q7341" s="11">
        <f>M7341*(CPI_Index!$B$112/Movies!P7341)</f>
        <v>6075784.7403424932</v>
      </c>
    </row>
    <row r="7342" spans="1:17" hidden="1" x14ac:dyDescent="0.25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 s="3">
        <v>38000000</v>
      </c>
      <c r="M7342" s="3">
        <v>13143056</v>
      </c>
      <c r="N7342" t="s">
        <v>7197</v>
      </c>
      <c r="O7342">
        <v>122</v>
      </c>
      <c r="P7342">
        <f>_xlfn.XLOOKUP(D:D,CPI_Index!E:E,CPI_Index!B:B)</f>
        <v>251.1</v>
      </c>
      <c r="Q7342" s="11">
        <f>M7342*(CPI_Index!$B$112/Movies!P7342)</f>
        <v>15948582.888092393</v>
      </c>
    </row>
    <row r="7343" spans="1:17" hidden="1" x14ac:dyDescent="0.25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 s="3">
        <v>988687</v>
      </c>
      <c r="N7343" t="s">
        <v>21059</v>
      </c>
      <c r="O7343">
        <v>136</v>
      </c>
      <c r="P7343">
        <f>_xlfn.XLOOKUP(D:D,CPI_Index!E:E,CPI_Index!B:B)</f>
        <v>251.1</v>
      </c>
      <c r="Q7343" s="11">
        <f>M7343*(CPI_Index!$B$112/Movies!P7343)</f>
        <v>1199732.8908801274</v>
      </c>
    </row>
    <row r="7344" spans="1:17" hidden="1" x14ac:dyDescent="0.25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 s="3">
        <v>18653107</v>
      </c>
      <c r="N7344" t="s">
        <v>14649</v>
      </c>
      <c r="O7344">
        <v>98</v>
      </c>
      <c r="P7344">
        <f>_xlfn.XLOOKUP(D:D,CPI_Index!E:E,CPI_Index!B:B)</f>
        <v>251.1</v>
      </c>
      <c r="Q7344" s="11">
        <f>M7344*(CPI_Index!$B$112/Movies!P7344)</f>
        <v>22634813.631620869</v>
      </c>
    </row>
    <row r="7345" spans="1:17" hidden="1" x14ac:dyDescent="0.25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 s="3">
        <v>32000000</v>
      </c>
      <c r="M7345" s="3">
        <v>94539426</v>
      </c>
      <c r="N7345" t="s">
        <v>21063</v>
      </c>
      <c r="O7345">
        <v>110</v>
      </c>
      <c r="P7345">
        <f>_xlfn.XLOOKUP(D:D,CPI_Index!E:E,CPI_Index!B:B)</f>
        <v>251.1</v>
      </c>
      <c r="Q7345" s="11">
        <f>M7345*(CPI_Index!$B$112/Movies!P7345)</f>
        <v>114719884.91517323</v>
      </c>
    </row>
    <row r="7346" spans="1:17" hidden="1" x14ac:dyDescent="0.25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 s="3">
        <v>15000000</v>
      </c>
      <c r="M7346" s="3">
        <v>13313581</v>
      </c>
      <c r="N7346" t="s">
        <v>21065</v>
      </c>
      <c r="O7346">
        <v>94</v>
      </c>
      <c r="P7346">
        <f>_xlfn.XLOOKUP(D:D,CPI_Index!E:E,CPI_Index!B:B)</f>
        <v>251.1</v>
      </c>
      <c r="Q7346" s="11">
        <f>M7346*(CPI_Index!$B$112/Movies!P7346)</f>
        <v>16155508.286340103</v>
      </c>
    </row>
    <row r="7347" spans="1:17" hidden="1" x14ac:dyDescent="0.25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 s="3">
        <v>10000000</v>
      </c>
      <c r="M7347" s="3">
        <v>51738549</v>
      </c>
      <c r="N7347" t="s">
        <v>10875</v>
      </c>
      <c r="O7347">
        <v>93</v>
      </c>
      <c r="P7347">
        <f>_xlfn.XLOOKUP(D:D,CPI_Index!E:E,CPI_Index!B:B)</f>
        <v>251.1</v>
      </c>
      <c r="Q7347" s="11">
        <f>M7347*(CPI_Index!$B$112/Movies!P7347)</f>
        <v>62782699.642771803</v>
      </c>
    </row>
    <row r="7348" spans="1:17" hidden="1" x14ac:dyDescent="0.25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 s="3">
        <v>148504</v>
      </c>
      <c r="N7348" t="s">
        <v>19977</v>
      </c>
      <c r="O7348">
        <v>127</v>
      </c>
      <c r="P7348">
        <f>_xlfn.XLOOKUP(D:D,CPI_Index!E:E,CPI_Index!B:B)</f>
        <v>251.1</v>
      </c>
      <c r="Q7348" s="11">
        <f>M7348*(CPI_Index!$B$112/Movies!P7348)</f>
        <v>180203.77857427319</v>
      </c>
    </row>
    <row r="7349" spans="1:17" hidden="1" x14ac:dyDescent="0.25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 s="3">
        <v>245416</v>
      </c>
      <c r="N7349" t="s">
        <v>21069</v>
      </c>
      <c r="O7349">
        <v>111</v>
      </c>
      <c r="P7349">
        <f>_xlfn.XLOOKUP(D:D,CPI_Index!E:E,CPI_Index!B:B)</f>
        <v>251.1</v>
      </c>
      <c r="Q7349" s="11">
        <f>M7349*(CPI_Index!$B$112/Movies!P7349)</f>
        <v>297802.68896853842</v>
      </c>
    </row>
    <row r="7350" spans="1:17" hidden="1" x14ac:dyDescent="0.25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 s="3">
        <v>10000000</v>
      </c>
      <c r="M7350" s="3">
        <v>104438188</v>
      </c>
      <c r="N7350" t="s">
        <v>21072</v>
      </c>
      <c r="O7350">
        <v>104</v>
      </c>
      <c r="P7350">
        <f>_xlfn.XLOOKUP(D:D,CPI_Index!E:E,CPI_Index!B:B)</f>
        <v>251.1</v>
      </c>
      <c r="Q7350" s="11">
        <f>M7350*(CPI_Index!$B$112/Movies!P7350)</f>
        <v>126731644.29948227</v>
      </c>
    </row>
    <row r="7351" spans="1:17" hidden="1" x14ac:dyDescent="0.25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 s="3">
        <v>730762</v>
      </c>
      <c r="N7351" t="s">
        <v>21076</v>
      </c>
      <c r="O7351">
        <v>104</v>
      </c>
      <c r="P7351">
        <f>_xlfn.XLOOKUP(D:D,CPI_Index!E:E,CPI_Index!B:B)</f>
        <v>251.1</v>
      </c>
      <c r="Q7351" s="11">
        <f>M7351*(CPI_Index!$B$112/Movies!P7351)</f>
        <v>886751.02110712859</v>
      </c>
    </row>
    <row r="7352" spans="1:17" hidden="1" x14ac:dyDescent="0.25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 s="3">
        <v>3200000</v>
      </c>
      <c r="M7352" s="3">
        <v>18170707</v>
      </c>
      <c r="N7352" t="s">
        <v>18016</v>
      </c>
      <c r="O7352">
        <v>112</v>
      </c>
      <c r="P7352">
        <f>_xlfn.XLOOKUP(D:D,CPI_Index!E:E,CPI_Index!B:B)</f>
        <v>251.1</v>
      </c>
      <c r="Q7352" s="11">
        <f>M7352*(CPI_Index!$B$112/Movies!P7352)</f>
        <v>22049440.154918358</v>
      </c>
    </row>
    <row r="7353" spans="1:17" hidden="1" x14ac:dyDescent="0.25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 s="3">
        <v>150000000</v>
      </c>
      <c r="M7353" s="3">
        <v>290930148</v>
      </c>
      <c r="N7353" t="s">
        <v>18822</v>
      </c>
      <c r="O7353">
        <v>111</v>
      </c>
      <c r="P7353">
        <f>_xlfn.XLOOKUP(D:D,CPI_Index!E:E,CPI_Index!B:B)</f>
        <v>251.1</v>
      </c>
      <c r="Q7353" s="11">
        <f>M7353*(CPI_Index!$B$112/Movies!P7353)</f>
        <v>353032322.16487455</v>
      </c>
    </row>
    <row r="7354" spans="1:17" hidden="1" x14ac:dyDescent="0.25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 s="3">
        <v>42000000</v>
      </c>
      <c r="M7354" s="3">
        <v>40466970</v>
      </c>
      <c r="N7354" t="s">
        <v>31</v>
      </c>
      <c r="O7354">
        <v>90</v>
      </c>
      <c r="P7354">
        <f>_xlfn.XLOOKUP(D:D,CPI_Index!E:E,CPI_Index!B:B)</f>
        <v>251.1</v>
      </c>
      <c r="Q7354" s="11">
        <f>M7354*(CPI_Index!$B$112/Movies!P7354)</f>
        <v>49105080.681003585</v>
      </c>
    </row>
    <row r="7355" spans="1:17" hidden="1" x14ac:dyDescent="0.25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 s="3">
        <v>34000000</v>
      </c>
      <c r="M7355" s="3">
        <v>41142379</v>
      </c>
      <c r="N7355" t="s">
        <v>18916</v>
      </c>
      <c r="O7355">
        <v>104</v>
      </c>
      <c r="P7355">
        <f>_xlfn.XLOOKUP(D:D,CPI_Index!E:E,CPI_Index!B:B)</f>
        <v>251.1</v>
      </c>
      <c r="Q7355" s="11">
        <f>M7355*(CPI_Index!$B$112/Movies!P7355)</f>
        <v>49924663.007964954</v>
      </c>
    </row>
    <row r="7356" spans="1:17" hidden="1" x14ac:dyDescent="0.25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 s="3">
        <v>20343051</v>
      </c>
      <c r="N7356" t="s">
        <v>18669</v>
      </c>
      <c r="O7356">
        <v>89</v>
      </c>
      <c r="P7356">
        <f>_xlfn.XLOOKUP(D:D,CPI_Index!E:E,CPI_Index!B:B)</f>
        <v>251.1</v>
      </c>
      <c r="Q7356" s="11">
        <f>M7356*(CPI_Index!$B$112/Movies!P7356)</f>
        <v>24685494.383512545</v>
      </c>
    </row>
    <row r="7357" spans="1:17" hidden="1" x14ac:dyDescent="0.25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 s="3">
        <v>3500000</v>
      </c>
      <c r="M7357" s="3">
        <v>95330710</v>
      </c>
      <c r="N7357" t="s">
        <v>19424</v>
      </c>
      <c r="O7357">
        <v>100</v>
      </c>
      <c r="P7357">
        <f>_xlfn.XLOOKUP(D:D,CPI_Index!E:E,CPI_Index!B:B)</f>
        <v>251.1</v>
      </c>
      <c r="Q7357" s="11">
        <f>M7357*(CPI_Index!$B$112/Movies!P7357)</f>
        <v>115680077.0091597</v>
      </c>
    </row>
    <row r="7358" spans="1:17" hidden="1" x14ac:dyDescent="0.25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 s="3">
        <v>51000000</v>
      </c>
      <c r="M7358" s="3">
        <v>98203196</v>
      </c>
      <c r="N7358" t="s">
        <v>21093</v>
      </c>
      <c r="O7358">
        <v>96</v>
      </c>
      <c r="P7358">
        <f>_xlfn.XLOOKUP(D:D,CPI_Index!E:E,CPI_Index!B:B)</f>
        <v>251.1</v>
      </c>
      <c r="Q7358" s="11">
        <f>M7358*(CPI_Index!$B$112/Movies!P7358)</f>
        <v>119165726.09000398</v>
      </c>
    </row>
    <row r="7359" spans="1:17" hidden="1" x14ac:dyDescent="0.25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 s="3">
        <v>11473638</v>
      </c>
      <c r="N7359" t="s">
        <v>16785</v>
      </c>
      <c r="O7359">
        <v>111</v>
      </c>
      <c r="P7359">
        <f>_xlfn.XLOOKUP(D:D,CPI_Index!E:E,CPI_Index!B:B)</f>
        <v>251.1</v>
      </c>
      <c r="Q7359" s="11">
        <f>M7359*(CPI_Index!$B$112/Movies!P7359)</f>
        <v>13922809.632019116</v>
      </c>
    </row>
    <row r="7360" spans="1:17" hidden="1" x14ac:dyDescent="0.25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 s="3">
        <v>12000000</v>
      </c>
      <c r="M7360" s="3">
        <v>91244913</v>
      </c>
      <c r="N7360" t="s">
        <v>118</v>
      </c>
      <c r="O7360">
        <v>112</v>
      </c>
      <c r="P7360">
        <f>_xlfn.XLOOKUP(D:D,CPI_Index!E:E,CPI_Index!B:B)</f>
        <v>251.1</v>
      </c>
      <c r="Q7360" s="11">
        <f>M7360*(CPI_Index!$B$112/Movies!P7360)</f>
        <v>110722122.62485066</v>
      </c>
    </row>
    <row r="7361" spans="1:17" hidden="1" x14ac:dyDescent="0.25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 s="3">
        <v>42027</v>
      </c>
      <c r="N7361" t="s">
        <v>21100</v>
      </c>
      <c r="O7361">
        <v>105</v>
      </c>
      <c r="P7361">
        <f>_xlfn.XLOOKUP(D:D,CPI_Index!E:E,CPI_Index!B:B)</f>
        <v>251.1</v>
      </c>
      <c r="Q7361" s="11">
        <f>M7361*(CPI_Index!$B$112/Movies!P7361)</f>
        <v>50998.115890083631</v>
      </c>
    </row>
    <row r="7362" spans="1:17" hidden="1" x14ac:dyDescent="0.25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 s="3">
        <v>2000000</v>
      </c>
      <c r="M7362" s="3">
        <v>4165776</v>
      </c>
      <c r="N7362" t="s">
        <v>19182</v>
      </c>
      <c r="O7362">
        <v>98</v>
      </c>
      <c r="P7362">
        <f>_xlfn.XLOOKUP(D:D,CPI_Index!E:E,CPI_Index!B:B)</f>
        <v>251.1</v>
      </c>
      <c r="Q7362" s="11">
        <f>M7362*(CPI_Index!$B$112/Movies!P7362)</f>
        <v>5055005.7634408604</v>
      </c>
    </row>
    <row r="7363" spans="1:17" hidden="1" x14ac:dyDescent="0.25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 s="3">
        <v>100000000</v>
      </c>
      <c r="M7363" s="3">
        <v>132675864</v>
      </c>
      <c r="N7363" t="s">
        <v>21106</v>
      </c>
      <c r="O7363">
        <v>109</v>
      </c>
      <c r="P7363">
        <f>_xlfn.XLOOKUP(D:D,CPI_Index!E:E,CPI_Index!B:B)</f>
        <v>251.1</v>
      </c>
      <c r="Q7363" s="11">
        <f>M7363*(CPI_Index!$B$112/Movies!P7363)</f>
        <v>160996956.43488649</v>
      </c>
    </row>
    <row r="7364" spans="1:17" hidden="1" x14ac:dyDescent="0.25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 s="3">
        <v>8000000</v>
      </c>
      <c r="M7364" s="3">
        <v>487420</v>
      </c>
      <c r="N7364" t="s">
        <v>12584</v>
      </c>
      <c r="O7364">
        <v>118</v>
      </c>
      <c r="P7364">
        <f>_xlfn.XLOOKUP(D:D,CPI_Index!E:E,CPI_Index!B:B)</f>
        <v>251.1</v>
      </c>
      <c r="Q7364" s="11">
        <f>M7364*(CPI_Index!$B$112/Movies!P7364)</f>
        <v>591465.04978096369</v>
      </c>
    </row>
    <row r="7365" spans="1:17" hidden="1" x14ac:dyDescent="0.25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 s="3">
        <v>4500000</v>
      </c>
      <c r="M7365" s="3">
        <v>62475342</v>
      </c>
      <c r="N7365" t="s">
        <v>21115</v>
      </c>
      <c r="O7365">
        <v>139</v>
      </c>
      <c r="P7365">
        <f>_xlfn.XLOOKUP(D:D,CPI_Index!E:E,CPI_Index!B:B)</f>
        <v>251.1</v>
      </c>
      <c r="Q7365" s="11">
        <f>M7365*(CPI_Index!$B$112/Movies!P7365)</f>
        <v>75811376.771804065</v>
      </c>
    </row>
    <row r="7366" spans="1:17" hidden="1" x14ac:dyDescent="0.25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 s="3">
        <v>21315827</v>
      </c>
      <c r="N7366" t="s">
        <v>10912</v>
      </c>
      <c r="O7366">
        <v>123</v>
      </c>
      <c r="P7366">
        <f>_xlfn.XLOOKUP(D:D,CPI_Index!E:E,CPI_Index!B:B)</f>
        <v>251.1</v>
      </c>
      <c r="Q7366" s="11">
        <f>M7366*(CPI_Index!$B$112/Movies!P7366)</f>
        <v>25865919.900039826</v>
      </c>
    </row>
    <row r="7367" spans="1:17" hidden="1" x14ac:dyDescent="0.25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 s="3">
        <v>30000000</v>
      </c>
      <c r="M7367" s="3">
        <v>65859911</v>
      </c>
      <c r="N7367" t="s">
        <v>2026</v>
      </c>
      <c r="O7367">
        <v>105</v>
      </c>
      <c r="P7367">
        <f>_xlfn.XLOOKUP(D:D,CPI_Index!E:E,CPI_Index!B:B)</f>
        <v>251.1</v>
      </c>
      <c r="Q7367" s="11">
        <f>M7367*(CPI_Index!$B$112/Movies!P7367)</f>
        <v>79918418.485463962</v>
      </c>
    </row>
    <row r="7368" spans="1:17" hidden="1" x14ac:dyDescent="0.25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 s="3">
        <v>4080073</v>
      </c>
      <c r="N7368" t="s">
        <v>15775</v>
      </c>
      <c r="O7368">
        <v>116</v>
      </c>
      <c r="P7368">
        <f>_xlfn.XLOOKUP(D:D,CPI_Index!E:E,CPI_Index!B:B)</f>
        <v>251.1</v>
      </c>
      <c r="Q7368" s="11">
        <f>M7368*(CPI_Index!$B$112/Movies!P7368)</f>
        <v>4951008.5348466747</v>
      </c>
    </row>
    <row r="7369" spans="1:17" hidden="1" x14ac:dyDescent="0.25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 s="3">
        <v>42000000</v>
      </c>
      <c r="M7369" s="3">
        <v>131523093</v>
      </c>
      <c r="N7369" t="s">
        <v>14590</v>
      </c>
      <c r="O7369">
        <v>105</v>
      </c>
      <c r="P7369">
        <f>_xlfn.XLOOKUP(D:D,CPI_Index!E:E,CPI_Index!B:B)</f>
        <v>251.1</v>
      </c>
      <c r="Q7369" s="11">
        <f>M7369*(CPI_Index!$B$112/Movies!P7369)</f>
        <v>159598114.04659498</v>
      </c>
    </row>
    <row r="7370" spans="1:17" hidden="1" x14ac:dyDescent="0.25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 s="3">
        <v>10000000</v>
      </c>
      <c r="M7370" s="3">
        <v>4376819</v>
      </c>
      <c r="N7370" t="s">
        <v>21130</v>
      </c>
      <c r="O7370">
        <v>99</v>
      </c>
      <c r="P7370">
        <f>_xlfn.XLOOKUP(D:D,CPI_Index!E:E,CPI_Index!B:B)</f>
        <v>251.1</v>
      </c>
      <c r="Q7370" s="11">
        <f>M7370*(CPI_Index!$B$112/Movies!P7370)</f>
        <v>5311098.1652727993</v>
      </c>
    </row>
    <row r="7371" spans="1:17" hidden="1" x14ac:dyDescent="0.25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 s="3">
        <v>10000000</v>
      </c>
      <c r="M7371" s="3">
        <v>6412349</v>
      </c>
      <c r="N7371" t="s">
        <v>18044</v>
      </c>
      <c r="O7371">
        <v>112</v>
      </c>
      <c r="P7371">
        <f>_xlfn.XLOOKUP(D:D,CPI_Index!E:E,CPI_Index!B:B)</f>
        <v>251.1</v>
      </c>
      <c r="Q7371" s="11">
        <f>M7371*(CPI_Index!$B$112/Movies!P7371)</f>
        <v>7781133.9717244124</v>
      </c>
    </row>
    <row r="7372" spans="1:17" hidden="1" x14ac:dyDescent="0.25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 s="3">
        <v>75000000</v>
      </c>
      <c r="M7372" s="3">
        <v>197744377</v>
      </c>
      <c r="N7372" t="s">
        <v>20176</v>
      </c>
      <c r="O7372">
        <v>104</v>
      </c>
      <c r="P7372">
        <f>_xlfn.XLOOKUP(D:D,CPI_Index!E:E,CPI_Index!B:B)</f>
        <v>251.1</v>
      </c>
      <c r="Q7372" s="11">
        <f>M7372*(CPI_Index!$B$112/Movies!P7372)</f>
        <v>239955044.49183592</v>
      </c>
    </row>
    <row r="7373" spans="1:17" hidden="1" x14ac:dyDescent="0.25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 s="3">
        <v>9000000</v>
      </c>
      <c r="M7373" s="3">
        <v>5580940</v>
      </c>
      <c r="N7373" t="s">
        <v>18231</v>
      </c>
      <c r="O7373">
        <v>121</v>
      </c>
      <c r="P7373">
        <f>_xlfn.XLOOKUP(D:D,CPI_Index!E:E,CPI_Index!B:B)</f>
        <v>251.1</v>
      </c>
      <c r="Q7373" s="11">
        <f>M7373*(CPI_Index!$B$112/Movies!P7373)</f>
        <v>6772251.7642373554</v>
      </c>
    </row>
    <row r="7374" spans="1:17" hidden="1" x14ac:dyDescent="0.25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 s="3">
        <v>62567</v>
      </c>
      <c r="N7374" t="s">
        <v>21143</v>
      </c>
      <c r="O7374">
        <v>90</v>
      </c>
      <c r="P7374">
        <f>_xlfn.XLOOKUP(D:D,CPI_Index!E:E,CPI_Index!B:B)</f>
        <v>251.1</v>
      </c>
      <c r="Q7374" s="11">
        <f>M7374*(CPI_Index!$B$112/Movies!P7374)</f>
        <v>75922.60015929908</v>
      </c>
    </row>
    <row r="7375" spans="1:17" hidden="1" x14ac:dyDescent="0.25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 s="3">
        <v>1474577</v>
      </c>
      <c r="N7375" t="s">
        <v>21147</v>
      </c>
      <c r="O7375">
        <v>91</v>
      </c>
      <c r="P7375">
        <f>_xlfn.XLOOKUP(D:D,CPI_Index!E:E,CPI_Index!B:B)</f>
        <v>251.1</v>
      </c>
      <c r="Q7375" s="11">
        <f>M7375*(CPI_Index!$B$112/Movies!P7375)</f>
        <v>1789341.3456790124</v>
      </c>
    </row>
    <row r="7376" spans="1:17" hidden="1" x14ac:dyDescent="0.25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 s="3">
        <v>10000000</v>
      </c>
      <c r="M7376" s="3">
        <v>167885588</v>
      </c>
      <c r="N7376" t="s">
        <v>19424</v>
      </c>
      <c r="O7376">
        <v>103</v>
      </c>
      <c r="P7376">
        <f>_xlfn.XLOOKUP(D:D,CPI_Index!E:E,CPI_Index!B:B)</f>
        <v>251.1</v>
      </c>
      <c r="Q7376" s="11">
        <f>M7376*(CPI_Index!$B$112/Movies!P7376)</f>
        <v>203722575.32297888</v>
      </c>
    </row>
    <row r="7377" spans="1:17" hidden="1" x14ac:dyDescent="0.25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 s="3">
        <v>11710110</v>
      </c>
      <c r="N7377" t="s">
        <v>18675</v>
      </c>
      <c r="O7377">
        <v>120</v>
      </c>
      <c r="P7377">
        <f>_xlfn.XLOOKUP(D:D,CPI_Index!E:E,CPI_Index!B:B)</f>
        <v>251.1</v>
      </c>
      <c r="Q7377" s="11">
        <f>M7377*(CPI_Index!$B$112/Movies!P7377)</f>
        <v>14209759.127837515</v>
      </c>
    </row>
    <row r="7378" spans="1:17" hidden="1" x14ac:dyDescent="0.25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 s="3">
        <v>4241656</v>
      </c>
      <c r="N7378" t="s">
        <v>19907</v>
      </c>
      <c r="O7378">
        <v>114</v>
      </c>
      <c r="P7378">
        <f>_xlfn.XLOOKUP(D:D,CPI_Index!E:E,CPI_Index!B:B)</f>
        <v>251.1</v>
      </c>
      <c r="Q7378" s="11">
        <f>M7378*(CPI_Index!$B$112/Movies!P7378)</f>
        <v>5147083.1668657903</v>
      </c>
    </row>
    <row r="7379" spans="1:17" hidden="1" x14ac:dyDescent="0.25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 s="3">
        <v>10000000</v>
      </c>
      <c r="M7379" s="3">
        <v>12442161</v>
      </c>
      <c r="N7379" t="s">
        <v>21159</v>
      </c>
      <c r="O7379">
        <v>106</v>
      </c>
      <c r="P7379">
        <f>_xlfn.XLOOKUP(D:D,CPI_Index!E:E,CPI_Index!B:B)</f>
        <v>251.1</v>
      </c>
      <c r="Q7379" s="11">
        <f>M7379*(CPI_Index!$B$112/Movies!P7379)</f>
        <v>15098074.299880525</v>
      </c>
    </row>
    <row r="7380" spans="1:17" hidden="1" x14ac:dyDescent="0.25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 s="3">
        <v>1500000</v>
      </c>
      <c r="M7380" s="3">
        <v>14293601</v>
      </c>
      <c r="N7380" t="s">
        <v>20382</v>
      </c>
      <c r="O7380">
        <v>98</v>
      </c>
      <c r="P7380">
        <f>_xlfn.XLOOKUP(D:D,CPI_Index!E:E,CPI_Index!B:B)</f>
        <v>251.1</v>
      </c>
      <c r="Q7380" s="11">
        <f>M7380*(CPI_Index!$B$112/Movies!P7380)</f>
        <v>17344724.112704102</v>
      </c>
    </row>
    <row r="7381" spans="1:17" hidden="1" x14ac:dyDescent="0.25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 s="3">
        <v>11000000</v>
      </c>
      <c r="M7381" s="3">
        <v>11853081</v>
      </c>
      <c r="N7381" t="s">
        <v>12695</v>
      </c>
      <c r="O7381">
        <v>115</v>
      </c>
      <c r="P7381">
        <f>_xlfn.XLOOKUP(D:D,CPI_Index!E:E,CPI_Index!B:B)</f>
        <v>251.1</v>
      </c>
      <c r="Q7381" s="11">
        <f>M7381*(CPI_Index!$B$112/Movies!P7381)</f>
        <v>14383248.827956989</v>
      </c>
    </row>
    <row r="7382" spans="1:17" hidden="1" x14ac:dyDescent="0.25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 s="3">
        <v>25000000</v>
      </c>
      <c r="M7382" s="3">
        <v>158972499</v>
      </c>
      <c r="N7382" t="s">
        <v>61</v>
      </c>
      <c r="O7382">
        <v>89</v>
      </c>
      <c r="P7382">
        <f>_xlfn.XLOOKUP(D:D,CPI_Index!E:E,CPI_Index!B:B)</f>
        <v>251.1</v>
      </c>
      <c r="Q7382" s="11">
        <f>M7382*(CPI_Index!$B$112/Movies!P7382)</f>
        <v>192906891.45878136</v>
      </c>
    </row>
    <row r="7383" spans="1:17" hidden="1" x14ac:dyDescent="0.25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 s="3">
        <v>125000000</v>
      </c>
      <c r="M7383" s="3">
        <v>304868961</v>
      </c>
      <c r="N7383" t="s">
        <v>18822</v>
      </c>
      <c r="O7383">
        <v>102</v>
      </c>
      <c r="P7383">
        <f>_xlfn.XLOOKUP(D:D,CPI_Index!E:E,CPI_Index!B:B)</f>
        <v>251.1</v>
      </c>
      <c r="Q7383" s="11">
        <f>M7383*(CPI_Index!$B$112/Movies!P7383)</f>
        <v>369946524.95698923</v>
      </c>
    </row>
    <row r="7384" spans="1:17" hidden="1" x14ac:dyDescent="0.25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 s="3">
        <v>3321367</v>
      </c>
      <c r="N7384" t="s">
        <v>21171</v>
      </c>
      <c r="O7384">
        <v>105</v>
      </c>
      <c r="P7384">
        <f>_xlfn.XLOOKUP(D:D,CPI_Index!E:E,CPI_Index!B:B)</f>
        <v>251.1</v>
      </c>
      <c r="Q7384" s="11">
        <f>M7384*(CPI_Index!$B$112/Movies!P7384)</f>
        <v>4030348.5659099957</v>
      </c>
    </row>
    <row r="7385" spans="1:17" hidden="1" x14ac:dyDescent="0.25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 s="3">
        <v>17860397</v>
      </c>
      <c r="N7385" t="s">
        <v>9439</v>
      </c>
      <c r="O7385">
        <v>93</v>
      </c>
      <c r="P7385">
        <f>_xlfn.XLOOKUP(D:D,CPI_Index!E:E,CPI_Index!B:B)</f>
        <v>251.1</v>
      </c>
      <c r="Q7385" s="11">
        <f>M7385*(CPI_Index!$B$112/Movies!P7385)</f>
        <v>21672891.142572679</v>
      </c>
    </row>
    <row r="7386" spans="1:17" hidden="1" x14ac:dyDescent="0.25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 s="3">
        <v>3500000</v>
      </c>
      <c r="M7386" s="3">
        <v>16376066</v>
      </c>
      <c r="N7386" t="s">
        <v>16253</v>
      </c>
      <c r="O7386">
        <v>108</v>
      </c>
      <c r="P7386">
        <f>_xlfn.XLOOKUP(D:D,CPI_Index!E:E,CPI_Index!B:B)</f>
        <v>251.1</v>
      </c>
      <c r="Q7386" s="11">
        <f>M7386*(CPI_Index!$B$112/Movies!P7386)</f>
        <v>19871713.700517721</v>
      </c>
    </row>
    <row r="7387" spans="1:17" hidden="1" x14ac:dyDescent="0.25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 s="3">
        <v>20000000</v>
      </c>
      <c r="M7387" s="3">
        <v>38755900</v>
      </c>
      <c r="N7387" t="s">
        <v>21178</v>
      </c>
      <c r="O7387">
        <v>120</v>
      </c>
      <c r="P7387">
        <f>_xlfn.XLOOKUP(D:D,CPI_Index!E:E,CPI_Index!B:B)</f>
        <v>251.1</v>
      </c>
      <c r="Q7387" s="11">
        <f>M7387*(CPI_Index!$B$112/Movies!P7387)</f>
        <v>47028764.356829949</v>
      </c>
    </row>
    <row r="7388" spans="1:17" hidden="1" x14ac:dyDescent="0.25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 s="3">
        <v>33748006</v>
      </c>
      <c r="N7388" t="s">
        <v>21184</v>
      </c>
      <c r="O7388">
        <v>109</v>
      </c>
      <c r="P7388">
        <f>_xlfn.XLOOKUP(D:D,CPI_Index!E:E,CPI_Index!B:B)</f>
        <v>251.1</v>
      </c>
      <c r="Q7388" s="11">
        <f>M7388*(CPI_Index!$B$112/Movies!P7388)</f>
        <v>40951881.434488252</v>
      </c>
    </row>
    <row r="7389" spans="1:17" hidden="1" x14ac:dyDescent="0.25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 s="3">
        <v>2390383</v>
      </c>
      <c r="N7389" t="s">
        <v>21188</v>
      </c>
      <c r="O7389">
        <v>132</v>
      </c>
      <c r="P7389">
        <f>_xlfn.XLOOKUP(D:D,CPI_Index!E:E,CPI_Index!B:B)</f>
        <v>251.1</v>
      </c>
      <c r="Q7389" s="11">
        <f>M7389*(CPI_Index!$B$112/Movies!P7389)</f>
        <v>2900636.0019912384</v>
      </c>
    </row>
    <row r="7390" spans="1:17" hidden="1" x14ac:dyDescent="0.25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 s="3">
        <v>14000000</v>
      </c>
      <c r="M7390" s="3">
        <v>953953</v>
      </c>
      <c r="N7390" t="s">
        <v>19303</v>
      </c>
      <c r="O7390">
        <v>94</v>
      </c>
      <c r="P7390">
        <f>_xlfn.XLOOKUP(D:D,CPI_Index!E:E,CPI_Index!B:B)</f>
        <v>251.1</v>
      </c>
      <c r="Q7390" s="11">
        <f>M7390*(CPI_Index!$B$112/Movies!P7390)</f>
        <v>1157584.5444046196</v>
      </c>
    </row>
    <row r="7391" spans="1:17" hidden="1" x14ac:dyDescent="0.25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 s="3">
        <v>39000000</v>
      </c>
      <c r="M7391" s="3">
        <v>13061491</v>
      </c>
      <c r="N7391" t="s">
        <v>61</v>
      </c>
      <c r="O7391">
        <v>116</v>
      </c>
      <c r="P7391">
        <f>_xlfn.XLOOKUP(D:D,CPI_Index!E:E,CPI_Index!B:B)</f>
        <v>251.1</v>
      </c>
      <c r="Q7391" s="11">
        <f>M7391*(CPI_Index!$B$112/Movies!P7391)</f>
        <v>15849606.960175229</v>
      </c>
    </row>
    <row r="7392" spans="1:17" hidden="1" x14ac:dyDescent="0.25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 s="3">
        <v>4623836</v>
      </c>
      <c r="N7392" t="s">
        <v>14861</v>
      </c>
      <c r="O7392">
        <v>110</v>
      </c>
      <c r="P7392">
        <f>_xlfn.XLOOKUP(D:D,CPI_Index!E:E,CPI_Index!B:B)</f>
        <v>251.1</v>
      </c>
      <c r="Q7392" s="11">
        <f>M7392*(CPI_Index!$B$112/Movies!P7392)</f>
        <v>5610843.6049382715</v>
      </c>
    </row>
    <row r="7393" spans="1:17" hidden="1" x14ac:dyDescent="0.25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 s="3">
        <v>2177678</v>
      </c>
      <c r="N7393" t="s">
        <v>21197</v>
      </c>
      <c r="O7393">
        <v>110</v>
      </c>
      <c r="P7393">
        <f>_xlfn.XLOOKUP(D:D,CPI_Index!E:E,CPI_Index!B:B)</f>
        <v>251.1</v>
      </c>
      <c r="Q7393" s="11">
        <f>M7393*(CPI_Index!$B$112/Movies!P7393)</f>
        <v>2642526.8283552369</v>
      </c>
    </row>
    <row r="7394" spans="1:17" hidden="1" x14ac:dyDescent="0.25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 s="3">
        <v>11001627</v>
      </c>
      <c r="N7394" t="s">
        <v>19907</v>
      </c>
      <c r="O7394">
        <v>111</v>
      </c>
      <c r="P7394">
        <f>_xlfn.XLOOKUP(D:D,CPI_Index!E:E,CPI_Index!B:B)</f>
        <v>251.1</v>
      </c>
      <c r="Q7394" s="11">
        <f>M7394*(CPI_Index!$B$112/Movies!P7394)</f>
        <v>13350042.799283154</v>
      </c>
    </row>
    <row r="7395" spans="1:17" hidden="1" x14ac:dyDescent="0.25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 s="3">
        <v>7000000</v>
      </c>
      <c r="M7395" s="3">
        <v>2584988</v>
      </c>
      <c r="N7395" t="s">
        <v>19366</v>
      </c>
      <c r="O7395">
        <v>108</v>
      </c>
      <c r="P7395">
        <f>_xlfn.XLOOKUP(D:D,CPI_Index!E:E,CPI_Index!B:B)</f>
        <v>251.1</v>
      </c>
      <c r="Q7395" s="11">
        <f>M7395*(CPI_Index!$B$112/Movies!P7395)</f>
        <v>3136781.5356431701</v>
      </c>
    </row>
    <row r="7396" spans="1:17" hidden="1" x14ac:dyDescent="0.25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 s="3">
        <v>1000000</v>
      </c>
      <c r="M7396" s="3">
        <v>16024987</v>
      </c>
      <c r="N7396" t="s">
        <v>13859</v>
      </c>
      <c r="O7396">
        <v>92</v>
      </c>
      <c r="P7396">
        <f>_xlfn.XLOOKUP(D:D,CPI_Index!E:E,CPI_Index!B:B)</f>
        <v>251.1</v>
      </c>
      <c r="Q7396" s="11">
        <f>M7396*(CPI_Index!$B$112/Movies!P7396)</f>
        <v>19445693.10593389</v>
      </c>
    </row>
    <row r="7397" spans="1:17" hidden="1" x14ac:dyDescent="0.25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 s="3">
        <v>120000000</v>
      </c>
      <c r="M7397" s="3">
        <v>173961069</v>
      </c>
      <c r="N7397" t="s">
        <v>1724</v>
      </c>
      <c r="O7397">
        <v>99</v>
      </c>
      <c r="P7397">
        <f>_xlfn.XLOOKUP(D:D,CPI_Index!E:E,CPI_Index!B:B)</f>
        <v>251.1</v>
      </c>
      <c r="Q7397" s="11">
        <f>M7397*(CPI_Index!$B$112/Movies!P7397)</f>
        <v>211094933.19115889</v>
      </c>
    </row>
    <row r="7398" spans="1:17" hidden="1" x14ac:dyDescent="0.25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 s="3">
        <v>1362536</v>
      </c>
      <c r="N7398" t="s">
        <v>21211</v>
      </c>
      <c r="O7398">
        <v>102</v>
      </c>
      <c r="P7398">
        <f>_xlfn.XLOOKUP(D:D,CPI_Index!E:E,CPI_Index!B:B)</f>
        <v>251.1</v>
      </c>
      <c r="Q7398" s="11">
        <f>M7398*(CPI_Index!$B$112/Movies!P7398)</f>
        <v>1653383.9872560732</v>
      </c>
    </row>
    <row r="7399" spans="1:17" hidden="1" x14ac:dyDescent="0.25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 s="3">
        <v>40000000</v>
      </c>
      <c r="M7399" s="3">
        <v>27506452</v>
      </c>
      <c r="N7399" t="s">
        <v>20015</v>
      </c>
      <c r="O7399">
        <v>91</v>
      </c>
      <c r="P7399">
        <f>_xlfn.XLOOKUP(D:D,CPI_Index!E:E,CPI_Index!B:B)</f>
        <v>251.1</v>
      </c>
      <c r="Q7399" s="11">
        <f>M7399*(CPI_Index!$B$112/Movies!P7399)</f>
        <v>33378000.49542015</v>
      </c>
    </row>
    <row r="7400" spans="1:17" hidden="1" x14ac:dyDescent="0.25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 s="3">
        <v>13000000</v>
      </c>
      <c r="M7400" s="3">
        <v>15636462</v>
      </c>
      <c r="N7400" t="s">
        <v>19366</v>
      </c>
      <c r="O7400">
        <v>95</v>
      </c>
      <c r="P7400">
        <f>_xlfn.XLOOKUP(D:D,CPI_Index!E:E,CPI_Index!B:B)</f>
        <v>251.1</v>
      </c>
      <c r="Q7400" s="11">
        <f>M7400*(CPI_Index!$B$112/Movies!P7400)</f>
        <v>18974233.259259257</v>
      </c>
    </row>
    <row r="7401" spans="1:17" hidden="1" x14ac:dyDescent="0.25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 s="3">
        <v>29000000</v>
      </c>
      <c r="M7401" s="3">
        <v>103105878</v>
      </c>
      <c r="N7401" t="s">
        <v>21216</v>
      </c>
      <c r="O7401">
        <v>111</v>
      </c>
      <c r="P7401">
        <f>_xlfn.XLOOKUP(D:D,CPI_Index!E:E,CPI_Index!B:B)</f>
        <v>251.1</v>
      </c>
      <c r="Q7401" s="11">
        <f>M7401*(CPI_Index!$B$112/Movies!P7401)</f>
        <v>125114938.37753883</v>
      </c>
    </row>
    <row r="7402" spans="1:17" hidden="1" x14ac:dyDescent="0.25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 s="3">
        <v>365353</v>
      </c>
      <c r="N7402" t="s">
        <v>21219</v>
      </c>
      <c r="O7402">
        <v>118</v>
      </c>
      <c r="P7402">
        <f>_xlfn.XLOOKUP(D:D,CPI_Index!E:E,CPI_Index!B:B)</f>
        <v>251.1</v>
      </c>
      <c r="Q7402" s="11">
        <f>M7402*(CPI_Index!$B$112/Movies!P7402)</f>
        <v>443341.5336519315</v>
      </c>
    </row>
    <row r="7403" spans="1:17" hidden="1" x14ac:dyDescent="0.25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 s="3">
        <v>80000000</v>
      </c>
      <c r="M7403" s="3">
        <v>214040103</v>
      </c>
      <c r="N7403" t="s">
        <v>21221</v>
      </c>
      <c r="O7403">
        <v>96</v>
      </c>
      <c r="P7403">
        <f>_xlfn.XLOOKUP(D:D,CPI_Index!E:E,CPI_Index!B:B)</f>
        <v>251.1</v>
      </c>
      <c r="Q7403" s="11">
        <f>M7403*(CPI_Index!$B$112/Movies!P7403)</f>
        <v>259729268.75388291</v>
      </c>
    </row>
    <row r="7404" spans="1:17" hidden="1" x14ac:dyDescent="0.25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 s="3">
        <v>5500000</v>
      </c>
      <c r="M7404" s="3">
        <v>18160930</v>
      </c>
      <c r="N7404" t="s">
        <v>16785</v>
      </c>
      <c r="O7404">
        <v>89</v>
      </c>
      <c r="P7404">
        <f>_xlfn.XLOOKUP(D:D,CPI_Index!E:E,CPI_Index!B:B)</f>
        <v>251.1</v>
      </c>
      <c r="Q7404" s="11">
        <f>M7404*(CPI_Index!$B$112/Movies!P7404)</f>
        <v>22037576.148944642</v>
      </c>
    </row>
    <row r="7405" spans="1:17" hidden="1" x14ac:dyDescent="0.25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 s="3">
        <v>3915207</v>
      </c>
      <c r="N7405" t="s">
        <v>20370</v>
      </c>
      <c r="O7405">
        <v>110</v>
      </c>
      <c r="P7405">
        <f>_xlfn.XLOOKUP(D:D,CPI_Index!E:E,CPI_Index!B:B)</f>
        <v>251.1</v>
      </c>
      <c r="Q7405" s="11">
        <f>M7405*(CPI_Index!$B$112/Movies!P7405)</f>
        <v>4750950.111111111</v>
      </c>
    </row>
    <row r="7406" spans="1:17" hidden="1" x14ac:dyDescent="0.25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 s="3">
        <v>16000000</v>
      </c>
      <c r="M7406" s="3">
        <v>72294066</v>
      </c>
      <c r="N7406" t="s">
        <v>20961</v>
      </c>
      <c r="O7406">
        <v>103</v>
      </c>
      <c r="P7406">
        <f>_xlfn.XLOOKUP(D:D,CPI_Index!E:E,CPI_Index!B:B)</f>
        <v>251.1</v>
      </c>
      <c r="Q7406" s="11">
        <f>M7406*(CPI_Index!$B$112/Movies!P7406)</f>
        <v>87726013.182795703</v>
      </c>
    </row>
    <row r="7407" spans="1:17" hidden="1" x14ac:dyDescent="0.25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 s="3">
        <v>19000000</v>
      </c>
      <c r="M7407" s="3">
        <v>46664414</v>
      </c>
      <c r="N7407" t="s">
        <v>10082</v>
      </c>
      <c r="O7407">
        <v>103</v>
      </c>
      <c r="P7407">
        <f>_xlfn.XLOOKUP(D:D,CPI_Index!E:E,CPI_Index!B:B)</f>
        <v>251.1</v>
      </c>
      <c r="Q7407" s="11">
        <f>M7407*(CPI_Index!$B$112/Movies!P7407)</f>
        <v>56625435.865392275</v>
      </c>
    </row>
    <row r="7408" spans="1:17" hidden="1" x14ac:dyDescent="0.25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 s="3">
        <v>7123449</v>
      </c>
      <c r="N7408" t="s">
        <v>19787</v>
      </c>
      <c r="O7408">
        <v>101</v>
      </c>
      <c r="P7408">
        <f>_xlfn.XLOOKUP(D:D,CPI_Index!E:E,CPI_Index!B:B)</f>
        <v>251.1</v>
      </c>
      <c r="Q7408" s="11">
        <f>M7408*(CPI_Index!$B$112/Movies!P7408)</f>
        <v>8644025.9271206688</v>
      </c>
    </row>
    <row r="7409" spans="1:17" hidden="1" x14ac:dyDescent="0.25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 s="3">
        <v>7700000</v>
      </c>
      <c r="M7409" s="3">
        <v>43016528</v>
      </c>
      <c r="N7409" t="s">
        <v>10875</v>
      </c>
      <c r="O7409">
        <v>86</v>
      </c>
      <c r="P7409">
        <f>_xlfn.XLOOKUP(D:D,CPI_Index!E:E,CPI_Index!B:B)</f>
        <v>251.1</v>
      </c>
      <c r="Q7409" s="11">
        <f>M7409*(CPI_Index!$B$112/Movies!P7409)</f>
        <v>52198869.301473513</v>
      </c>
    </row>
    <row r="7410" spans="1:17" hidden="1" x14ac:dyDescent="0.25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 s="3">
        <v>12000000</v>
      </c>
      <c r="M7410" s="3">
        <v>20596567</v>
      </c>
      <c r="N7410" t="s">
        <v>18231</v>
      </c>
      <c r="O7410">
        <v>119</v>
      </c>
      <c r="P7410">
        <f>_xlfn.XLOOKUP(D:D,CPI_Index!E:E,CPI_Index!B:B)</f>
        <v>251.1</v>
      </c>
      <c r="Q7410" s="11">
        <f>M7410*(CPI_Index!$B$112/Movies!P7410)</f>
        <v>24993126.104739148</v>
      </c>
    </row>
    <row r="7411" spans="1:17" hidden="1" x14ac:dyDescent="0.25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 s="3">
        <v>242847</v>
      </c>
      <c r="N7411" t="s">
        <v>21250</v>
      </c>
      <c r="O7411">
        <v>109</v>
      </c>
      <c r="P7411">
        <f>_xlfn.XLOOKUP(D:D,CPI_Index!E:E,CPI_Index!B:B)</f>
        <v>251.1</v>
      </c>
      <c r="Q7411" s="11">
        <f>M7411*(CPI_Index!$B$112/Movies!P7411)</f>
        <v>294685.3082437276</v>
      </c>
    </row>
    <row r="7412" spans="1:17" hidden="1" x14ac:dyDescent="0.25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 s="3">
        <v>75000000</v>
      </c>
      <c r="M7412" s="3">
        <v>512492755</v>
      </c>
      <c r="N7412" t="s">
        <v>61</v>
      </c>
      <c r="O7412">
        <v>85</v>
      </c>
      <c r="P7412">
        <f>_xlfn.XLOOKUP(D:D,CPI_Index!E:E,CPI_Index!B:B)</f>
        <v>251.1</v>
      </c>
      <c r="Q7412" s="11">
        <f>M7412*(CPI_Index!$B$112/Movies!P7412)</f>
        <v>621889854.43448818</v>
      </c>
    </row>
    <row r="7413" spans="1:17" hidden="1" x14ac:dyDescent="0.25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 s="3">
        <v>14273033</v>
      </c>
      <c r="N7413" t="s">
        <v>15827</v>
      </c>
      <c r="O7413">
        <v>111</v>
      </c>
      <c r="P7413">
        <f>_xlfn.XLOOKUP(D:D,CPI_Index!E:E,CPI_Index!B:B)</f>
        <v>251.1</v>
      </c>
      <c r="Q7413" s="11">
        <f>M7413*(CPI_Index!$B$112/Movies!P7413)</f>
        <v>17319765.651533253</v>
      </c>
    </row>
    <row r="7414" spans="1:17" hidden="1" x14ac:dyDescent="0.25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 s="3">
        <v>3500000</v>
      </c>
      <c r="M7414" s="3">
        <v>44019588</v>
      </c>
      <c r="N7414" t="s">
        <v>16785</v>
      </c>
      <c r="O7414">
        <v>99</v>
      </c>
      <c r="P7414">
        <f>_xlfn.XLOOKUP(D:D,CPI_Index!E:E,CPI_Index!B:B)</f>
        <v>251.1</v>
      </c>
      <c r="Q7414" s="11">
        <f>M7414*(CPI_Index!$B$112/Movies!P7414)</f>
        <v>53416043.264038227</v>
      </c>
    </row>
    <row r="7415" spans="1:17" hidden="1" x14ac:dyDescent="0.25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 s="3">
        <v>30000000</v>
      </c>
      <c r="M7415" s="3">
        <v>57076286</v>
      </c>
      <c r="N7415" t="s">
        <v>23</v>
      </c>
      <c r="O7415">
        <v>94</v>
      </c>
      <c r="P7415">
        <f>_xlfn.XLOOKUP(D:D,CPI_Index!E:E,CPI_Index!B:B)</f>
        <v>251.1</v>
      </c>
      <c r="Q7415" s="11">
        <f>M7415*(CPI_Index!$B$112/Movies!P7415)</f>
        <v>69259834.106730387</v>
      </c>
    </row>
    <row r="7416" spans="1:17" hidden="1" x14ac:dyDescent="0.25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 s="3">
        <v>19000000</v>
      </c>
      <c r="M7416" s="3">
        <v>5103663</v>
      </c>
      <c r="N7416" t="s">
        <v>44</v>
      </c>
      <c r="O7416">
        <v>85</v>
      </c>
      <c r="P7416">
        <f>_xlfn.XLOOKUP(D:D,CPI_Index!E:E,CPI_Index!B:B)</f>
        <v>251.1</v>
      </c>
      <c r="Q7416" s="11">
        <f>M7416*(CPI_Index!$B$112/Movies!P7416)</f>
        <v>6193094.8470728789</v>
      </c>
    </row>
    <row r="7417" spans="1:17" hidden="1" x14ac:dyDescent="0.25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 s="3">
        <v>4511157</v>
      </c>
      <c r="N7417" t="s">
        <v>20548</v>
      </c>
      <c r="O7417">
        <v>97</v>
      </c>
      <c r="P7417">
        <f>_xlfn.XLOOKUP(D:D,CPI_Index!E:E,CPI_Index!B:B)</f>
        <v>251.1</v>
      </c>
      <c r="Q7417" s="11">
        <f>M7417*(CPI_Index!$B$112/Movies!P7417)</f>
        <v>5474112.0585424136</v>
      </c>
    </row>
    <row r="7418" spans="1:17" hidden="1" x14ac:dyDescent="0.25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 s="3">
        <v>4598051</v>
      </c>
      <c r="N7418" t="s">
        <v>21270</v>
      </c>
      <c r="O7418">
        <v>85</v>
      </c>
      <c r="P7418">
        <f>_xlfn.XLOOKUP(D:D,CPI_Index!E:E,CPI_Index!B:B)</f>
        <v>251.1</v>
      </c>
      <c r="Q7418" s="11">
        <f>M7418*(CPI_Index!$B$112/Movies!P7418)</f>
        <v>5579554.5189167662</v>
      </c>
    </row>
    <row r="7419" spans="1:17" hidden="1" x14ac:dyDescent="0.25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 s="3">
        <v>6193234</v>
      </c>
      <c r="N7419" t="s">
        <v>21274</v>
      </c>
      <c r="O7419">
        <v>189</v>
      </c>
      <c r="P7419">
        <f>_xlfn.XLOOKUP(D:D,CPI_Index!E:E,CPI_Index!B:B)</f>
        <v>251.1</v>
      </c>
      <c r="Q7419" s="11">
        <f>M7419*(CPI_Index!$B$112/Movies!P7419)</f>
        <v>7515246.5145360408</v>
      </c>
    </row>
    <row r="7420" spans="1:17" hidden="1" x14ac:dyDescent="0.25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 s="3">
        <v>1399272</v>
      </c>
      <c r="N7420" t="s">
        <v>14968</v>
      </c>
      <c r="O7420">
        <v>114</v>
      </c>
      <c r="P7420">
        <f>_xlfn.XLOOKUP(D:D,CPI_Index!E:E,CPI_Index!B:B)</f>
        <v>251.1</v>
      </c>
      <c r="Q7420" s="11">
        <f>M7420*(CPI_Index!$B$112/Movies!P7420)</f>
        <v>1697961.6821983273</v>
      </c>
    </row>
    <row r="7421" spans="1:17" hidden="1" x14ac:dyDescent="0.25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 s="3">
        <v>130974</v>
      </c>
      <c r="N7421" t="s">
        <v>19713</v>
      </c>
      <c r="O7421">
        <v>88</v>
      </c>
      <c r="P7421">
        <f>_xlfn.XLOOKUP(D:D,CPI_Index!E:E,CPI_Index!B:B)</f>
        <v>251.1</v>
      </c>
      <c r="Q7421" s="11">
        <f>M7421*(CPI_Index!$B$112/Movies!P7421)</f>
        <v>158931.81123058542</v>
      </c>
    </row>
    <row r="7422" spans="1:17" hidden="1" x14ac:dyDescent="0.25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 s="3">
        <v>13500000</v>
      </c>
      <c r="M7422" s="3">
        <v>31626386</v>
      </c>
      <c r="N7422" t="s">
        <v>17951</v>
      </c>
      <c r="O7422">
        <v>99</v>
      </c>
      <c r="P7422">
        <f>_xlfn.XLOOKUP(D:D,CPI_Index!E:E,CPI_Index!B:B)</f>
        <v>251.1</v>
      </c>
      <c r="Q7422" s="11">
        <f>M7422*(CPI_Index!$B$112/Movies!P7422)</f>
        <v>38377378.790123455</v>
      </c>
    </row>
    <row r="7423" spans="1:17" hidden="1" x14ac:dyDescent="0.25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 s="3">
        <v>11746</v>
      </c>
      <c r="N7423" t="s">
        <v>21286</v>
      </c>
      <c r="O7423">
        <v>95</v>
      </c>
      <c r="P7423">
        <f>_xlfn.XLOOKUP(D:D,CPI_Index!E:E,CPI_Index!B:B)</f>
        <v>251.1</v>
      </c>
      <c r="Q7423" s="11">
        <f>M7423*(CPI_Index!$B$112/Movies!P7423)</f>
        <v>14253.310234966149</v>
      </c>
    </row>
    <row r="7424" spans="1:17" hidden="1" x14ac:dyDescent="0.25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 s="3">
        <v>32427</v>
      </c>
      <c r="N7424" t="s">
        <v>21290</v>
      </c>
      <c r="O7424">
        <v>102</v>
      </c>
      <c r="P7424">
        <f>_xlfn.XLOOKUP(D:D,CPI_Index!E:E,CPI_Index!B:B)</f>
        <v>251.1</v>
      </c>
      <c r="Q7424" s="11">
        <f>M7424*(CPI_Index!$B$112/Movies!P7424)</f>
        <v>39348.892473118278</v>
      </c>
    </row>
    <row r="7425" spans="1:17" hidden="1" x14ac:dyDescent="0.25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 s="3">
        <v>35000000</v>
      </c>
      <c r="M7425" s="3">
        <v>3326364</v>
      </c>
      <c r="N7425" t="s">
        <v>21293</v>
      </c>
      <c r="O7425">
        <v>123</v>
      </c>
      <c r="P7425">
        <f>_xlfn.XLOOKUP(D:D,CPI_Index!E:E,CPI_Index!B:B)</f>
        <v>251.1</v>
      </c>
      <c r="Q7425" s="11">
        <f>M7425*(CPI_Index!$B$112/Movies!P7425)</f>
        <v>4036412.2293906808</v>
      </c>
    </row>
    <row r="7426" spans="1:17" hidden="1" x14ac:dyDescent="0.25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 s="3">
        <v>6877</v>
      </c>
      <c r="N7426" t="s">
        <v>19331</v>
      </c>
      <c r="O7426">
        <v>93</v>
      </c>
      <c r="P7426">
        <f>_xlfn.XLOOKUP(D:D,CPI_Index!E:E,CPI_Index!B:B)</f>
        <v>251.1</v>
      </c>
      <c r="Q7426" s="11">
        <f>M7426*(CPI_Index!$B$112/Movies!P7426)</f>
        <v>8344.9697331740335</v>
      </c>
    </row>
    <row r="7427" spans="1:17" hidden="1" x14ac:dyDescent="0.25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 s="3">
        <v>2614006</v>
      </c>
      <c r="N7427" t="s">
        <v>21298</v>
      </c>
      <c r="O7427">
        <v>85</v>
      </c>
      <c r="P7427">
        <f>_xlfn.XLOOKUP(D:D,CPI_Index!E:E,CPI_Index!B:B)</f>
        <v>251.1</v>
      </c>
      <c r="Q7427" s="11">
        <f>M7427*(CPI_Index!$B$112/Movies!P7427)</f>
        <v>3171993.7403424932</v>
      </c>
    </row>
    <row r="7428" spans="1:17" hidden="1" x14ac:dyDescent="0.25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 s="3">
        <v>60508780</v>
      </c>
      <c r="N7428" t="s">
        <v>19602</v>
      </c>
      <c r="O7428">
        <v>164</v>
      </c>
      <c r="P7428">
        <f>_xlfn.XLOOKUP(D:D,CPI_Index!E:E,CPI_Index!B:B)</f>
        <v>251.1</v>
      </c>
      <c r="Q7428" s="11">
        <f>M7428*(CPI_Index!$B$112/Movies!P7428)</f>
        <v>73425030.927917168</v>
      </c>
    </row>
    <row r="7429" spans="1:17" hidden="1" x14ac:dyDescent="0.25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 s="3">
        <v>10000000</v>
      </c>
      <c r="M7429" s="3">
        <v>24420923</v>
      </c>
      <c r="N7429" t="s">
        <v>18006</v>
      </c>
      <c r="O7429">
        <v>98</v>
      </c>
      <c r="P7429">
        <f>_xlfn.XLOOKUP(D:D,CPI_Index!E:E,CPI_Index!B:B)</f>
        <v>251.1</v>
      </c>
      <c r="Q7429" s="11">
        <f>M7429*(CPI_Index!$B$112/Movies!P7429)</f>
        <v>29633832.091198724</v>
      </c>
    </row>
    <row r="7430" spans="1:17" hidden="1" x14ac:dyDescent="0.25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 s="3">
        <v>16000000</v>
      </c>
      <c r="M7430" s="3">
        <v>20780685</v>
      </c>
      <c r="N7430" t="s">
        <v>31</v>
      </c>
      <c r="O7430">
        <v>116</v>
      </c>
      <c r="P7430">
        <f>_xlfn.XLOOKUP(D:D,CPI_Index!E:E,CPI_Index!B:B)</f>
        <v>251.1</v>
      </c>
      <c r="Q7430" s="11">
        <f>M7430*(CPI_Index!$B$112/Movies!P7430)</f>
        <v>25216546.075268816</v>
      </c>
    </row>
    <row r="7431" spans="1:17" hidden="1" x14ac:dyDescent="0.25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 s="3">
        <v>50000000</v>
      </c>
      <c r="M7431" s="3">
        <v>54622814</v>
      </c>
      <c r="N7431" t="s">
        <v>10082</v>
      </c>
      <c r="O7431">
        <v>89</v>
      </c>
      <c r="P7431">
        <f>_xlfn.XLOOKUP(D:D,CPI_Index!E:E,CPI_Index!B:B)</f>
        <v>251.1</v>
      </c>
      <c r="Q7431" s="11">
        <f>M7431*(CPI_Index!$B$112/Movies!P7431)</f>
        <v>66282642.078056552</v>
      </c>
    </row>
    <row r="7432" spans="1:17" hidden="1" x14ac:dyDescent="0.25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 s="3">
        <v>7000000</v>
      </c>
      <c r="M7432" s="3">
        <v>86086881</v>
      </c>
      <c r="N7432" t="s">
        <v>21317</v>
      </c>
      <c r="O7432">
        <v>110</v>
      </c>
      <c r="P7432">
        <f>_xlfn.XLOOKUP(D:D,CPI_Index!E:E,CPI_Index!B:B)</f>
        <v>251.1</v>
      </c>
      <c r="Q7432" s="11">
        <f>M7432*(CPI_Index!$B$112/Movies!P7432)</f>
        <v>104463053.12903225</v>
      </c>
    </row>
    <row r="7433" spans="1:17" hidden="1" x14ac:dyDescent="0.25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 s="3">
        <v>878199</v>
      </c>
      <c r="N7433" t="s">
        <v>21321</v>
      </c>
      <c r="O7433">
        <v>111</v>
      </c>
      <c r="P7433">
        <f>_xlfn.XLOOKUP(D:D,CPI_Index!E:E,CPI_Index!B:B)</f>
        <v>251.1</v>
      </c>
      <c r="Q7433" s="11">
        <f>M7433*(CPI_Index!$B$112/Movies!P7433)</f>
        <v>1065660.0370370371</v>
      </c>
    </row>
    <row r="7434" spans="1:17" hidden="1" x14ac:dyDescent="0.25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 s="3">
        <v>8500000</v>
      </c>
      <c r="M7434" s="3">
        <v>115757940</v>
      </c>
      <c r="N7434" t="s">
        <v>21327</v>
      </c>
      <c r="O7434">
        <v>100</v>
      </c>
      <c r="P7434">
        <f>_xlfn.XLOOKUP(D:D,CPI_Index!E:E,CPI_Index!B:B)</f>
        <v>251.1</v>
      </c>
      <c r="Q7434" s="11">
        <f>M7434*(CPI_Index!$B$112/Movies!P7434)</f>
        <v>140467719.30704898</v>
      </c>
    </row>
    <row r="7435" spans="1:17" hidden="1" x14ac:dyDescent="0.25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 s="3">
        <v>11145006</v>
      </c>
      <c r="N7435" t="s">
        <v>21330</v>
      </c>
      <c r="O7435">
        <v>102</v>
      </c>
      <c r="P7435">
        <f>_xlfn.XLOOKUP(D:D,CPI_Index!E:E,CPI_Index!B:B)</f>
        <v>251.1</v>
      </c>
      <c r="Q7435" s="11">
        <f>M7435*(CPI_Index!$B$112/Movies!P7435)</f>
        <v>13524027.59139785</v>
      </c>
    </row>
    <row r="7436" spans="1:17" hidden="1" x14ac:dyDescent="0.25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 s="3">
        <v>30000000</v>
      </c>
      <c r="M7436" s="3">
        <v>10313019</v>
      </c>
      <c r="N7436" t="s">
        <v>10082</v>
      </c>
      <c r="O7436">
        <v>102</v>
      </c>
      <c r="P7436">
        <f>_xlfn.XLOOKUP(D:D,CPI_Index!E:E,CPI_Index!B:B)</f>
        <v>251.1</v>
      </c>
      <c r="Q7436" s="11">
        <f>M7436*(CPI_Index!$B$112/Movies!P7436)</f>
        <v>12514444.003584228</v>
      </c>
    </row>
    <row r="7437" spans="1:17" hidden="1" x14ac:dyDescent="0.25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 s="3">
        <v>40124</v>
      </c>
      <c r="N7437" t="s">
        <v>21337</v>
      </c>
      <c r="O7437">
        <v>106</v>
      </c>
      <c r="P7437">
        <f>_xlfn.XLOOKUP(D:D,CPI_Index!E:E,CPI_Index!B:B)</f>
        <v>251.1</v>
      </c>
      <c r="Q7437" s="11">
        <f>M7437*(CPI_Index!$B$112/Movies!P7437)</f>
        <v>48688.900039824766</v>
      </c>
    </row>
    <row r="7438" spans="1:17" hidden="1" x14ac:dyDescent="0.25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 s="3">
        <v>962653</v>
      </c>
      <c r="N7438" t="s">
        <v>21342</v>
      </c>
      <c r="O7438">
        <v>123</v>
      </c>
      <c r="P7438">
        <f>_xlfn.XLOOKUP(D:D,CPI_Index!E:E,CPI_Index!B:B)</f>
        <v>251.1</v>
      </c>
      <c r="Q7438" s="11">
        <f>M7438*(CPI_Index!$B$112/Movies!P7438)</f>
        <v>1168141.6531262444</v>
      </c>
    </row>
    <row r="7439" spans="1:17" hidden="1" x14ac:dyDescent="0.25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 s="3">
        <v>35000000</v>
      </c>
      <c r="M7439" s="3">
        <v>93320380</v>
      </c>
      <c r="N7439" t="s">
        <v>19490</v>
      </c>
      <c r="O7439">
        <v>90</v>
      </c>
      <c r="P7439">
        <f>_xlfn.XLOOKUP(D:D,CPI_Index!E:E,CPI_Index!B:B)</f>
        <v>251.1</v>
      </c>
      <c r="Q7439" s="11">
        <f>M7439*(CPI_Index!$B$112/Movies!P7439)</f>
        <v>113240620.41417761</v>
      </c>
    </row>
    <row r="7440" spans="1:17" hidden="1" x14ac:dyDescent="0.25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 s="3">
        <v>13837294</v>
      </c>
      <c r="N7440" t="s">
        <v>19521</v>
      </c>
      <c r="O7440">
        <v>106</v>
      </c>
      <c r="P7440">
        <f>_xlfn.XLOOKUP(D:D,CPI_Index!E:E,CPI_Index!B:B)</f>
        <v>251.1</v>
      </c>
      <c r="Q7440" s="11">
        <f>M7440*(CPI_Index!$B$112/Movies!P7440)</f>
        <v>16791013.467941061</v>
      </c>
    </row>
    <row r="7441" spans="1:17" hidden="1" x14ac:dyDescent="0.25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 s="3">
        <v>19000000</v>
      </c>
      <c r="M7441" s="3">
        <v>33705333</v>
      </c>
      <c r="N7441" t="s">
        <v>21348</v>
      </c>
      <c r="O7441">
        <v>110</v>
      </c>
      <c r="P7441">
        <f>_xlfn.XLOOKUP(D:D,CPI_Index!E:E,CPI_Index!B:B)</f>
        <v>251.1</v>
      </c>
      <c r="Q7441" s="11">
        <f>M7441*(CPI_Index!$B$112/Movies!P7441)</f>
        <v>40900099.42293907</v>
      </c>
    </row>
    <row r="7442" spans="1:17" hidden="1" x14ac:dyDescent="0.25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 s="3">
        <v>8771432</v>
      </c>
      <c r="N7442" t="s">
        <v>19301</v>
      </c>
      <c r="O7442">
        <v>107</v>
      </c>
      <c r="P7442">
        <f>_xlfn.XLOOKUP(D:D,CPI_Index!E:E,CPI_Index!B:B)</f>
        <v>251.1</v>
      </c>
      <c r="Q7442" s="11">
        <f>M7442*(CPI_Index!$B$112/Movies!P7442)</f>
        <v>10643788.651533253</v>
      </c>
    </row>
    <row r="7443" spans="1:17" hidden="1" x14ac:dyDescent="0.25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 s="3">
        <v>21022724</v>
      </c>
      <c r="N7443" t="s">
        <v>12291</v>
      </c>
      <c r="O7443">
        <v>96</v>
      </c>
      <c r="P7443">
        <f>_xlfn.XLOOKUP(D:D,CPI_Index!E:E,CPI_Index!B:B)</f>
        <v>251.1</v>
      </c>
      <c r="Q7443" s="11">
        <f>M7443*(CPI_Index!$B$112/Movies!P7443)</f>
        <v>25510250.907208283</v>
      </c>
    </row>
    <row r="7444" spans="1:17" hidden="1" x14ac:dyDescent="0.25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 s="3">
        <v>2251795</v>
      </c>
      <c r="N7444" t="s">
        <v>19663</v>
      </c>
      <c r="O7444">
        <v>97</v>
      </c>
      <c r="P7444">
        <f>_xlfn.XLOOKUP(D:D,CPI_Index!E:E,CPI_Index!B:B)</f>
        <v>251.1</v>
      </c>
      <c r="Q7444" s="11">
        <f>M7444*(CPI_Index!$B$112/Movies!P7444)</f>
        <v>2732464.9004380726</v>
      </c>
    </row>
    <row r="7445" spans="1:17" hidden="1" x14ac:dyDescent="0.25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 s="3">
        <v>9000000</v>
      </c>
      <c r="M7445" s="3">
        <v>47967636</v>
      </c>
      <c r="N7445" t="s">
        <v>18734</v>
      </c>
      <c r="O7445">
        <v>148</v>
      </c>
      <c r="P7445">
        <f>_xlfn.XLOOKUP(D:D,CPI_Index!E:E,CPI_Index!B:B)</f>
        <v>255.7</v>
      </c>
      <c r="Q7445" s="11">
        <f>M7445*(CPI_Index!$B$112/Movies!P7445)</f>
        <v>57159713.293703564</v>
      </c>
    </row>
    <row r="7446" spans="1:17" hidden="1" x14ac:dyDescent="0.25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 s="3">
        <v>90000000</v>
      </c>
      <c r="M7446" s="3">
        <v>374565754</v>
      </c>
      <c r="N7446" t="s">
        <v>31</v>
      </c>
      <c r="O7446">
        <v>161</v>
      </c>
      <c r="P7446">
        <f>_xlfn.XLOOKUP(D:D,CPI_Index!E:E,CPI_Index!B:B)</f>
        <v>255.7</v>
      </c>
      <c r="Q7446" s="11">
        <f>M7446*(CPI_Index!$B$112/Movies!P7446)</f>
        <v>446344095.59561986</v>
      </c>
    </row>
    <row r="7447" spans="1:17" hidden="1" x14ac:dyDescent="0.25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 s="3">
        <v>356000000</v>
      </c>
      <c r="M7447" s="3">
        <v>2797501328</v>
      </c>
      <c r="N7447" t="s">
        <v>17632</v>
      </c>
      <c r="O7447">
        <v>181</v>
      </c>
      <c r="P7447">
        <f>_xlfn.XLOOKUP(D:D,CPI_Index!E:E,CPI_Index!B:B)</f>
        <v>255.7</v>
      </c>
      <c r="Q7447" s="11">
        <f>M7447*(CPI_Index!$B$112/Movies!P7447)</f>
        <v>3333588794.0617914</v>
      </c>
    </row>
    <row r="7448" spans="1:17" hidden="1" x14ac:dyDescent="0.25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 s="3">
        <v>11000000</v>
      </c>
      <c r="M7448" s="3">
        <v>40811919</v>
      </c>
      <c r="N7448" t="s">
        <v>118</v>
      </c>
      <c r="O7448">
        <v>108</v>
      </c>
      <c r="P7448">
        <f>_xlfn.XLOOKUP(D:D,CPI_Index!E:E,CPI_Index!B:B)</f>
        <v>255.7</v>
      </c>
      <c r="Q7448" s="11">
        <f>M7448*(CPI_Index!$B$112/Movies!P7448)</f>
        <v>48632740.396167383</v>
      </c>
    </row>
    <row r="7449" spans="1:17" hidden="1" x14ac:dyDescent="0.25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 s="3">
        <v>40000000</v>
      </c>
      <c r="M7449" s="3">
        <v>216601214</v>
      </c>
      <c r="N7449" t="s">
        <v>31</v>
      </c>
      <c r="O7449">
        <v>135</v>
      </c>
      <c r="P7449">
        <f>_xlfn.XLOOKUP(D:D,CPI_Index!E:E,CPI_Index!B:B)</f>
        <v>255.7</v>
      </c>
      <c r="Q7449" s="11">
        <f>M7449*(CPI_Index!$B$112/Movies!P7449)</f>
        <v>258108681.68087605</v>
      </c>
    </row>
    <row r="7450" spans="1:17" hidden="1" x14ac:dyDescent="0.25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 s="3">
        <v>9000000</v>
      </c>
      <c r="M7450" s="3">
        <v>155712077</v>
      </c>
      <c r="N7450" t="s">
        <v>31</v>
      </c>
      <c r="O7450">
        <v>99</v>
      </c>
      <c r="P7450">
        <f>_xlfn.XLOOKUP(D:D,CPI_Index!E:E,CPI_Index!B:B)</f>
        <v>255.7</v>
      </c>
      <c r="Q7450" s="11">
        <f>M7450*(CPI_Index!$B$112/Movies!P7450)</f>
        <v>185551309.58897147</v>
      </c>
    </row>
    <row r="7451" spans="1:17" hidden="1" x14ac:dyDescent="0.25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 s="3">
        <v>15325468</v>
      </c>
      <c r="N7451" t="s">
        <v>12695</v>
      </c>
      <c r="O7451">
        <v>104</v>
      </c>
      <c r="P7451">
        <f>_xlfn.XLOOKUP(D:D,CPI_Index!E:E,CPI_Index!B:B)</f>
        <v>255.7</v>
      </c>
      <c r="Q7451" s="11">
        <f>M7451*(CPI_Index!$B$112/Movies!P7451)</f>
        <v>18262299.959327336</v>
      </c>
    </row>
    <row r="7452" spans="1:17" hidden="1" x14ac:dyDescent="0.25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 s="3">
        <v>55000000</v>
      </c>
      <c r="M7452" s="3">
        <v>1074427370</v>
      </c>
      <c r="N7452" t="s">
        <v>23</v>
      </c>
      <c r="O7452">
        <v>122</v>
      </c>
      <c r="P7452">
        <f>_xlfn.XLOOKUP(D:D,CPI_Index!E:E,CPI_Index!B:B)</f>
        <v>255.7</v>
      </c>
      <c r="Q7452" s="11">
        <f>M7452*(CPI_Index!$B$112/Movies!P7452)</f>
        <v>1280320765.1114588</v>
      </c>
    </row>
    <row r="7453" spans="1:17" hidden="1" x14ac:dyDescent="0.25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 s="3">
        <v>26000000</v>
      </c>
      <c r="M7453" s="3">
        <v>153193369</v>
      </c>
      <c r="N7453" t="s">
        <v>21377</v>
      </c>
      <c r="O7453">
        <v>116</v>
      </c>
      <c r="P7453">
        <f>_xlfn.XLOOKUP(D:D,CPI_Index!E:E,CPI_Index!B:B)</f>
        <v>255.7</v>
      </c>
      <c r="Q7453" s="11">
        <f>M7453*(CPI_Index!$B$112/Movies!P7453)</f>
        <v>182549939.51622996</v>
      </c>
    </row>
    <row r="7454" spans="1:17" hidden="1" x14ac:dyDescent="0.25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 s="3">
        <v>11400000</v>
      </c>
      <c r="M7454" s="3">
        <v>258908054</v>
      </c>
      <c r="N7454" t="s">
        <v>15910</v>
      </c>
      <c r="O7454">
        <v>132</v>
      </c>
      <c r="P7454">
        <f>_xlfn.XLOOKUP(D:D,CPI_Index!E:E,CPI_Index!B:B)</f>
        <v>255.7</v>
      </c>
      <c r="Q7454" s="11">
        <f>M7454*(CPI_Index!$B$112/Movies!P7454)</f>
        <v>308522816.01016819</v>
      </c>
    </row>
    <row r="7455" spans="1:17" hidden="1" x14ac:dyDescent="0.25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 s="3">
        <v>75000000</v>
      </c>
      <c r="M7455" s="3">
        <v>327281779</v>
      </c>
      <c r="N7455" t="s">
        <v>14702</v>
      </c>
      <c r="O7455">
        <v>130</v>
      </c>
      <c r="P7455">
        <f>_xlfn.XLOOKUP(D:D,CPI_Index!E:E,CPI_Index!B:B)</f>
        <v>255.7</v>
      </c>
      <c r="Q7455" s="11">
        <f>M7455*(CPI_Index!$B$112/Movies!P7455)</f>
        <v>389999053.81814629</v>
      </c>
    </row>
    <row r="7456" spans="1:17" hidden="1" x14ac:dyDescent="0.25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 s="3">
        <v>40000000</v>
      </c>
      <c r="M7456" s="3">
        <v>311539397</v>
      </c>
      <c r="N7456" t="s">
        <v>14702</v>
      </c>
      <c r="O7456">
        <v>130</v>
      </c>
      <c r="P7456">
        <f>_xlfn.XLOOKUP(D:D,CPI_Index!E:E,CPI_Index!B:B)</f>
        <v>255.7</v>
      </c>
      <c r="Q7456" s="11">
        <f>M7456*(CPI_Index!$B$112/Movies!P7456)</f>
        <v>371239946.28822839</v>
      </c>
    </row>
    <row r="7457" spans="1:17" hidden="1" x14ac:dyDescent="0.25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 s="3">
        <v>200000000</v>
      </c>
      <c r="M7457" s="3">
        <v>759056935</v>
      </c>
      <c r="N7457" t="s">
        <v>21383</v>
      </c>
      <c r="O7457">
        <v>137</v>
      </c>
      <c r="P7457">
        <f>_xlfn.XLOOKUP(D:D,CPI_Index!E:E,CPI_Index!B:B)</f>
        <v>255.7</v>
      </c>
      <c r="Q7457" s="11">
        <f>M7457*(CPI_Index!$B$112/Movies!P7457)</f>
        <v>904515635.87993741</v>
      </c>
    </row>
    <row r="7458" spans="1:17" hidden="1" x14ac:dyDescent="0.25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 s="3">
        <v>160000000</v>
      </c>
      <c r="M7458" s="3">
        <v>1128462972</v>
      </c>
      <c r="N7458" t="s">
        <v>1724</v>
      </c>
      <c r="O7458">
        <v>123</v>
      </c>
      <c r="P7458">
        <f>_xlfn.XLOOKUP(D:D,CPI_Index!E:E,CPI_Index!B:B)</f>
        <v>255.7</v>
      </c>
      <c r="Q7458" s="11">
        <f>M7458*(CPI_Index!$B$112/Movies!P7458)</f>
        <v>1344711253.6894798</v>
      </c>
    </row>
    <row r="7459" spans="1:17" hidden="1" x14ac:dyDescent="0.25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 s="3">
        <v>14000000</v>
      </c>
      <c r="M7459" s="3">
        <v>69756455</v>
      </c>
      <c r="N7459" t="s">
        <v>21389</v>
      </c>
      <c r="O7459">
        <v>105</v>
      </c>
      <c r="P7459">
        <f>_xlfn.XLOOKUP(D:D,CPI_Index!E:E,CPI_Index!B:B)</f>
        <v>255.7</v>
      </c>
      <c r="Q7459" s="11">
        <f>M7459*(CPI_Index!$B$112/Movies!P7459)</f>
        <v>83123941.488071963</v>
      </c>
    </row>
    <row r="7460" spans="1:17" hidden="1" x14ac:dyDescent="0.25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 s="3">
        <v>160000000</v>
      </c>
      <c r="M7460" s="3">
        <v>1131927996</v>
      </c>
      <c r="N7460" t="s">
        <v>31</v>
      </c>
      <c r="O7460">
        <v>129</v>
      </c>
      <c r="P7460">
        <f>_xlfn.XLOOKUP(D:D,CPI_Index!E:E,CPI_Index!B:B)</f>
        <v>255.7</v>
      </c>
      <c r="Q7460" s="11">
        <f>M7460*(CPI_Index!$B$112/Movies!P7460)</f>
        <v>1348840283.0707862</v>
      </c>
    </row>
    <row r="7461" spans="1:17" hidden="1" x14ac:dyDescent="0.25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 s="3">
        <v>14000000</v>
      </c>
      <c r="M7461" s="3">
        <v>90335025</v>
      </c>
      <c r="N7461" t="s">
        <v>21395</v>
      </c>
      <c r="O7461">
        <v>108</v>
      </c>
      <c r="P7461">
        <f>_xlfn.XLOOKUP(D:D,CPI_Index!E:E,CPI_Index!B:B)</f>
        <v>255.7</v>
      </c>
      <c r="Q7461" s="11">
        <f>M7461*(CPI_Index!$B$112/Movies!P7461)</f>
        <v>107645999.67735629</v>
      </c>
    </row>
    <row r="7462" spans="1:17" hidden="1" x14ac:dyDescent="0.25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 s="3">
        <v>100000000</v>
      </c>
      <c r="M7462" s="3">
        <v>365971656</v>
      </c>
      <c r="N7462" t="s">
        <v>23</v>
      </c>
      <c r="O7462">
        <v>132</v>
      </c>
      <c r="P7462">
        <f>_xlfn.XLOOKUP(D:D,CPI_Index!E:E,CPI_Index!B:B)</f>
        <v>255.7</v>
      </c>
      <c r="Q7462" s="11">
        <f>M7462*(CPI_Index!$B$112/Movies!P7462)</f>
        <v>436103103.57137269</v>
      </c>
    </row>
    <row r="7463" spans="1:17" hidden="1" x14ac:dyDescent="0.25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 s="3">
        <v>79000000</v>
      </c>
      <c r="M7463" s="3">
        <v>473093228</v>
      </c>
      <c r="N7463" t="s">
        <v>2026</v>
      </c>
      <c r="O7463">
        <v>169</v>
      </c>
      <c r="P7463">
        <f>_xlfn.XLOOKUP(D:D,CPI_Index!E:E,CPI_Index!B:B)</f>
        <v>255.7</v>
      </c>
      <c r="Q7463" s="11">
        <f>M7463*(CPI_Index!$B$112/Movies!P7463)</f>
        <v>563752469.9710598</v>
      </c>
    </row>
    <row r="7464" spans="1:17" hidden="1" x14ac:dyDescent="0.25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 s="3">
        <v>95000000</v>
      </c>
      <c r="M7464" s="3">
        <v>384623579</v>
      </c>
      <c r="N7464" t="s">
        <v>9686</v>
      </c>
      <c r="O7464">
        <v>119</v>
      </c>
      <c r="P7464">
        <f>_xlfn.XLOOKUP(D:D,CPI_Index!E:E,CPI_Index!B:B)</f>
        <v>255.7</v>
      </c>
      <c r="Q7464" s="11">
        <f>M7464*(CPI_Index!$B$112/Movies!P7464)</f>
        <v>458329309.82127494</v>
      </c>
    </row>
    <row r="7465" spans="1:17" hidden="1" x14ac:dyDescent="0.25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 s="3">
        <v>275000000</v>
      </c>
      <c r="M7465" s="3">
        <v>1078232589</v>
      </c>
      <c r="N7465" t="s">
        <v>1724</v>
      </c>
      <c r="O7465">
        <v>141</v>
      </c>
      <c r="P7465">
        <f>_xlfn.XLOOKUP(D:D,CPI_Index!E:E,CPI_Index!B:B)</f>
        <v>255.7</v>
      </c>
      <c r="Q7465" s="11">
        <f>M7465*(CPI_Index!$B$112/Movies!P7465)</f>
        <v>1284855181.3386781</v>
      </c>
    </row>
    <row r="7466" spans="1:17" hidden="1" x14ac:dyDescent="0.25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 s="3">
        <v>97600000</v>
      </c>
      <c r="M7466" s="3">
        <v>225508210</v>
      </c>
      <c r="N7466" t="s">
        <v>18872</v>
      </c>
      <c r="O7466">
        <v>152</v>
      </c>
      <c r="P7466">
        <f>_xlfn.XLOOKUP(D:D,CPI_Index!E:E,CPI_Index!B:B)</f>
        <v>255.7</v>
      </c>
      <c r="Q7466" s="11">
        <f>M7466*(CPI_Index!$B$112/Movies!P7466)</f>
        <v>268722532.60461479</v>
      </c>
    </row>
    <row r="7467" spans="1:17" hidden="1" x14ac:dyDescent="0.25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 s="3">
        <v>159000000</v>
      </c>
      <c r="M7467" s="3">
        <v>968853</v>
      </c>
      <c r="N7467" t="s">
        <v>11016</v>
      </c>
      <c r="O7467">
        <v>209</v>
      </c>
      <c r="P7467">
        <f>_xlfn.XLOOKUP(D:D,CPI_Index!E:E,CPI_Index!B:B)</f>
        <v>255.7</v>
      </c>
      <c r="Q7467" s="11">
        <f>M7467*(CPI_Index!$B$112/Movies!P7467)</f>
        <v>1154515.092295659</v>
      </c>
    </row>
    <row r="7468" spans="1:17" hidden="1" x14ac:dyDescent="0.25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 s="3">
        <v>18123239</v>
      </c>
      <c r="N7468" t="s">
        <v>18734</v>
      </c>
      <c r="O7468">
        <v>109</v>
      </c>
      <c r="P7468">
        <f>_xlfn.XLOOKUP(D:D,CPI_Index!E:E,CPI_Index!B:B)</f>
        <v>255.7</v>
      </c>
      <c r="Q7468" s="11">
        <f>M7468*(CPI_Index!$B$112/Movies!P7468)</f>
        <v>21596210.102854908</v>
      </c>
    </row>
    <row r="7469" spans="1:17" hidden="1" x14ac:dyDescent="0.25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 s="3">
        <v>125000000</v>
      </c>
      <c r="M7469" s="3">
        <v>800059707</v>
      </c>
      <c r="N7469" t="s">
        <v>31</v>
      </c>
      <c r="O7469">
        <v>123</v>
      </c>
      <c r="P7469">
        <f>_xlfn.XLOOKUP(D:D,CPI_Index!E:E,CPI_Index!B:B)</f>
        <v>255.7</v>
      </c>
      <c r="Q7469" s="11">
        <f>M7469*(CPI_Index!$B$112/Movies!P7469)</f>
        <v>953375802.59249127</v>
      </c>
    </row>
    <row r="7470" spans="1:17" hidden="1" x14ac:dyDescent="0.25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 s="3">
        <v>170000000</v>
      </c>
      <c r="M7470" s="3">
        <v>404980543</v>
      </c>
      <c r="N7470" t="s">
        <v>180</v>
      </c>
      <c r="O7470">
        <v>122</v>
      </c>
      <c r="P7470">
        <f>_xlfn.XLOOKUP(D:D,CPI_Index!E:E,CPI_Index!B:B)</f>
        <v>255.7</v>
      </c>
      <c r="Q7470" s="11">
        <f>M7470*(CPI_Index!$B$112/Movies!P7470)</f>
        <v>482587295.47164649</v>
      </c>
    </row>
    <row r="7471" spans="1:17" hidden="1" x14ac:dyDescent="0.25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 s="3">
        <v>20000000</v>
      </c>
      <c r="M7471" s="3">
        <v>255184580</v>
      </c>
      <c r="N7471" t="s">
        <v>21416</v>
      </c>
      <c r="O7471">
        <v>116</v>
      </c>
      <c r="P7471">
        <f>_xlfn.XLOOKUP(D:D,CPI_Index!E:E,CPI_Index!B:B)</f>
        <v>255.7</v>
      </c>
      <c r="Q7471" s="11">
        <f>M7471*(CPI_Index!$B$112/Movies!P7471)</f>
        <v>304085809.6441142</v>
      </c>
    </row>
    <row r="7472" spans="1:17" hidden="1" x14ac:dyDescent="0.25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 s="3">
        <v>6000000</v>
      </c>
      <c r="M7472" s="3">
        <v>57615777</v>
      </c>
      <c r="N7472" t="s">
        <v>9439</v>
      </c>
      <c r="O7472">
        <v>95</v>
      </c>
      <c r="P7472">
        <f>_xlfn.XLOOKUP(D:D,CPI_Index!E:E,CPI_Index!B:B)</f>
        <v>255.7</v>
      </c>
      <c r="Q7472" s="11">
        <f>M7472*(CPI_Index!$B$112/Movies!P7472)</f>
        <v>68656735.439577639</v>
      </c>
    </row>
    <row r="7473" spans="1:17" hidden="1" x14ac:dyDescent="0.25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 s="3">
        <v>50000000</v>
      </c>
      <c r="M7473" s="3">
        <v>55065289</v>
      </c>
      <c r="N7473" t="s">
        <v>10082</v>
      </c>
      <c r="O7473">
        <v>120</v>
      </c>
      <c r="P7473">
        <f>_xlfn.XLOOKUP(D:D,CPI_Index!E:E,CPI_Index!B:B)</f>
        <v>255.7</v>
      </c>
      <c r="Q7473" s="11">
        <f>M7473*(CPI_Index!$B$112/Movies!P7473)</f>
        <v>65617495.339460306</v>
      </c>
    </row>
    <row r="7474" spans="1:17" hidden="1" x14ac:dyDescent="0.25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 s="3">
        <v>185000000</v>
      </c>
      <c r="M7474" s="3">
        <v>261119292</v>
      </c>
      <c r="N7474" t="s">
        <v>44</v>
      </c>
      <c r="O7474">
        <v>128</v>
      </c>
      <c r="P7474">
        <f>_xlfn.XLOOKUP(D:D,CPI_Index!E:E,CPI_Index!B:B)</f>
        <v>255.7</v>
      </c>
      <c r="Q7474" s="11">
        <f>M7474*(CPI_Index!$B$112/Movies!P7474)</f>
        <v>311157795.35549474</v>
      </c>
    </row>
    <row r="7475" spans="1:17" hidden="1" x14ac:dyDescent="0.25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 s="3">
        <v>13000000</v>
      </c>
      <c r="M7475" s="3">
        <v>237860050</v>
      </c>
      <c r="N7475" t="s">
        <v>6582</v>
      </c>
      <c r="O7475">
        <v>122</v>
      </c>
      <c r="P7475">
        <f>_xlfn.XLOOKUP(D:D,CPI_Index!E:E,CPI_Index!B:B)</f>
        <v>255.7</v>
      </c>
      <c r="Q7475" s="11">
        <f>M7475*(CPI_Index!$B$112/Movies!P7475)</f>
        <v>283441365.79976535</v>
      </c>
    </row>
    <row r="7476" spans="1:17" hidden="1" x14ac:dyDescent="0.25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 s="3">
        <v>138000000</v>
      </c>
      <c r="M7476" s="3">
        <v>173469516</v>
      </c>
      <c r="N7476" t="s">
        <v>21430</v>
      </c>
      <c r="O7476">
        <v>117</v>
      </c>
      <c r="P7476">
        <f>_xlfn.XLOOKUP(D:D,CPI_Index!E:E,CPI_Index!B:B)</f>
        <v>255.7</v>
      </c>
      <c r="Q7476" s="11">
        <f>M7476*(CPI_Index!$B$112/Movies!P7476)</f>
        <v>206711621.13883457</v>
      </c>
    </row>
    <row r="7477" spans="1:17" hidden="1" x14ac:dyDescent="0.25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 s="3">
        <v>6000000</v>
      </c>
      <c r="M7477" s="3">
        <v>24959607</v>
      </c>
      <c r="N7477" t="s">
        <v>18231</v>
      </c>
      <c r="O7477">
        <v>102</v>
      </c>
      <c r="P7477">
        <f>_xlfn.XLOOKUP(D:D,CPI_Index!E:E,CPI_Index!B:B)</f>
        <v>255.7</v>
      </c>
      <c r="Q7477" s="11">
        <f>M7477*(CPI_Index!$B$112/Movies!P7477)</f>
        <v>29742636.890496679</v>
      </c>
    </row>
    <row r="7478" spans="1:17" hidden="1" x14ac:dyDescent="0.25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 s="3">
        <v>49000000</v>
      </c>
      <c r="M7478" s="3">
        <v>119682635</v>
      </c>
      <c r="N7478" t="s">
        <v>21436</v>
      </c>
      <c r="O7478">
        <v>102</v>
      </c>
      <c r="P7478">
        <f>_xlfn.XLOOKUP(D:D,CPI_Index!E:E,CPI_Index!B:B)</f>
        <v>255.7</v>
      </c>
      <c r="Q7478" s="11">
        <f>M7478*(CPI_Index!$B$112/Movies!P7478)</f>
        <v>142617516.16933906</v>
      </c>
    </row>
    <row r="7479" spans="1:17" hidden="1" x14ac:dyDescent="0.25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 s="3">
        <v>20000000</v>
      </c>
      <c r="M7479" s="3">
        <v>246999039</v>
      </c>
      <c r="N7479" t="s">
        <v>13328</v>
      </c>
      <c r="O7479">
        <v>129</v>
      </c>
      <c r="P7479">
        <f>_xlfn.XLOOKUP(D:D,CPI_Index!E:E,CPI_Index!B:B)</f>
        <v>255.7</v>
      </c>
      <c r="Q7479" s="11">
        <f>M7479*(CPI_Index!$B$112/Movies!P7479)</f>
        <v>294331666.73171687</v>
      </c>
    </row>
    <row r="7480" spans="1:17" hidden="1" x14ac:dyDescent="0.25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 s="3">
        <v>10000000</v>
      </c>
      <c r="M7480" s="3">
        <v>10209813</v>
      </c>
      <c r="N7480" t="s">
        <v>19663</v>
      </c>
      <c r="O7480">
        <v>133</v>
      </c>
      <c r="P7480">
        <f>_xlfn.XLOOKUP(D:D,CPI_Index!E:E,CPI_Index!B:B)</f>
        <v>255.7</v>
      </c>
      <c r="Q7480" s="11">
        <f>M7480*(CPI_Index!$B$112/Movies!P7480)</f>
        <v>12166327.8103246</v>
      </c>
    </row>
    <row r="7481" spans="1:17" hidden="1" x14ac:dyDescent="0.25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 s="3">
        <v>10088753</v>
      </c>
      <c r="N7481" t="s">
        <v>18006</v>
      </c>
      <c r="O7481">
        <v>112</v>
      </c>
      <c r="P7481">
        <f>_xlfn.XLOOKUP(D:D,CPI_Index!E:E,CPI_Index!B:B)</f>
        <v>255.7</v>
      </c>
      <c r="Q7481" s="11">
        <f>M7481*(CPI_Index!$B$112/Movies!P7481)</f>
        <v>12022068.983574502</v>
      </c>
    </row>
    <row r="7482" spans="1:17" hidden="1" x14ac:dyDescent="0.25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 s="3">
        <v>260000000</v>
      </c>
      <c r="M7482" s="3">
        <v>1670727580</v>
      </c>
      <c r="N7482" t="s">
        <v>1724</v>
      </c>
      <c r="O7482">
        <v>118</v>
      </c>
      <c r="P7482">
        <f>_xlfn.XLOOKUP(D:D,CPI_Index!E:E,CPI_Index!B:B)</f>
        <v>255.7</v>
      </c>
      <c r="Q7482" s="11">
        <f>M7482*(CPI_Index!$B$112/Movies!P7482)</f>
        <v>1990890471.7481425</v>
      </c>
    </row>
    <row r="7483" spans="1:17" hidden="1" x14ac:dyDescent="0.25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 s="3">
        <v>183000000</v>
      </c>
      <c r="M7483" s="3">
        <v>1050693953</v>
      </c>
      <c r="N7483" t="s">
        <v>1724</v>
      </c>
      <c r="O7483">
        <v>128</v>
      </c>
      <c r="P7483">
        <f>_xlfn.XLOOKUP(D:D,CPI_Index!E:E,CPI_Index!B:B)</f>
        <v>255.7</v>
      </c>
      <c r="Q7483" s="11">
        <f>M7483*(CPI_Index!$B$112/Movies!P7483)</f>
        <v>1252039294.0129058</v>
      </c>
    </row>
    <row r="7484" spans="1:17" hidden="1" x14ac:dyDescent="0.25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 s="3">
        <v>18600000</v>
      </c>
      <c r="M7484" s="3">
        <v>333686</v>
      </c>
      <c r="N7484" t="s">
        <v>19871</v>
      </c>
      <c r="O7484">
        <v>137</v>
      </c>
      <c r="P7484">
        <f>_xlfn.XLOOKUP(D:D,CPI_Index!E:E,CPI_Index!B:B)</f>
        <v>255.7</v>
      </c>
      <c r="Q7484" s="11">
        <f>M7484*(CPI_Index!$B$112/Movies!P7484)</f>
        <v>397630.52092295658</v>
      </c>
    </row>
    <row r="7485" spans="1:17" hidden="1" x14ac:dyDescent="0.25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 s="3">
        <v>170000000</v>
      </c>
      <c r="M7485" s="3">
        <v>386600138</v>
      </c>
      <c r="N7485" t="s">
        <v>23</v>
      </c>
      <c r="O7485">
        <v>132</v>
      </c>
      <c r="P7485">
        <f>_xlfn.XLOOKUP(D:D,CPI_Index!E:E,CPI_Index!B:B)</f>
        <v>255.7</v>
      </c>
      <c r="Q7485" s="11">
        <f>M7485*(CPI_Index!$B$112/Movies!P7485)</f>
        <v>460684638.43801332</v>
      </c>
    </row>
    <row r="7486" spans="1:17" hidden="1" x14ac:dyDescent="0.25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 s="3">
        <v>40000000</v>
      </c>
      <c r="M7486" s="3">
        <v>195179299</v>
      </c>
      <c r="N7486" t="s">
        <v>44</v>
      </c>
      <c r="O7486">
        <v>121</v>
      </c>
      <c r="P7486">
        <f>_xlfn.XLOOKUP(D:D,CPI_Index!E:E,CPI_Index!B:B)</f>
        <v>255.7</v>
      </c>
      <c r="Q7486" s="11">
        <f>M7486*(CPI_Index!$B$112/Movies!P7486)</f>
        <v>232581667.59992179</v>
      </c>
    </row>
    <row r="7487" spans="1:17" hidden="1" x14ac:dyDescent="0.25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 s="3">
        <v>20000000</v>
      </c>
      <c r="M7487" s="3">
        <v>157563598</v>
      </c>
      <c r="N7487" t="s">
        <v>18231</v>
      </c>
      <c r="O7487">
        <v>110</v>
      </c>
      <c r="P7487">
        <f>_xlfn.XLOOKUP(D:D,CPI_Index!E:E,CPI_Index!B:B)</f>
        <v>255.7</v>
      </c>
      <c r="Q7487" s="11">
        <f>M7487*(CPI_Index!$B$112/Movies!P7487)</f>
        <v>187757639.07156825</v>
      </c>
    </row>
    <row r="7488" spans="1:17" hidden="1" x14ac:dyDescent="0.25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 s="3">
        <v>31626978</v>
      </c>
      <c r="N7488" t="s">
        <v>10082</v>
      </c>
      <c r="O7488">
        <v>118</v>
      </c>
      <c r="P7488">
        <f>_xlfn.XLOOKUP(D:D,CPI_Index!E:E,CPI_Index!B:B)</f>
        <v>255.7</v>
      </c>
      <c r="Q7488" s="11">
        <f>M7488*(CPI_Index!$B$112/Movies!P7488)</f>
        <v>37687681.644896366</v>
      </c>
    </row>
    <row r="7489" spans="1:17" hidden="1" x14ac:dyDescent="0.25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 s="3">
        <v>10123353</v>
      </c>
      <c r="N7489" t="s">
        <v>21456</v>
      </c>
      <c r="O7489">
        <v>122</v>
      </c>
      <c r="P7489">
        <f>_xlfn.XLOOKUP(D:D,CPI_Index!E:E,CPI_Index!B:B)</f>
        <v>255.7</v>
      </c>
      <c r="Q7489" s="11">
        <f>M7489*(CPI_Index!$B$112/Movies!P7489)</f>
        <v>12063299.409855299</v>
      </c>
    </row>
    <row r="7490" spans="1:17" hidden="1" x14ac:dyDescent="0.25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 s="3">
        <v>200000000</v>
      </c>
      <c r="M7490" s="3">
        <v>1073394593</v>
      </c>
      <c r="N7490" t="s">
        <v>10118</v>
      </c>
      <c r="O7490">
        <v>100</v>
      </c>
      <c r="P7490">
        <f>_xlfn.XLOOKUP(D:D,CPI_Index!E:E,CPI_Index!B:B)</f>
        <v>255.7</v>
      </c>
      <c r="Q7490" s="11">
        <f>M7490*(CPI_Index!$B$112/Movies!P7490)</f>
        <v>1279090076.210794</v>
      </c>
    </row>
    <row r="7491" spans="1:17" hidden="1" x14ac:dyDescent="0.25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 s="3">
        <v>42000000</v>
      </c>
      <c r="M7491" s="3">
        <v>122810399</v>
      </c>
      <c r="N7491" t="s">
        <v>21461</v>
      </c>
      <c r="O7491">
        <v>99</v>
      </c>
      <c r="P7491">
        <f>_xlfn.XLOOKUP(D:D,CPI_Index!E:E,CPI_Index!B:B)</f>
        <v>255.7</v>
      </c>
      <c r="Q7491" s="11">
        <f>M7491*(CPI_Index!$B$112/Movies!P7491)</f>
        <v>146344656.14118108</v>
      </c>
    </row>
    <row r="7492" spans="1:17" hidden="1" x14ac:dyDescent="0.25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 s="3">
        <v>40000000</v>
      </c>
      <c r="M7492" s="3">
        <v>53873809</v>
      </c>
      <c r="N7492" t="s">
        <v>10082</v>
      </c>
      <c r="O7492">
        <v>125</v>
      </c>
      <c r="P7492">
        <f>_xlfn.XLOOKUP(D:D,CPI_Index!E:E,CPI_Index!B:B)</f>
        <v>255.7</v>
      </c>
      <c r="Q7492" s="11">
        <f>M7492*(CPI_Index!$B$112/Movies!P7492)</f>
        <v>64197691.053187333</v>
      </c>
    </row>
    <row r="7493" spans="1:17" hidden="1" x14ac:dyDescent="0.25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 s="3">
        <v>40000000</v>
      </c>
      <c r="M7493" s="3">
        <v>146661977</v>
      </c>
      <c r="N7493" t="s">
        <v>21466</v>
      </c>
      <c r="O7493">
        <v>121</v>
      </c>
      <c r="P7493">
        <f>_xlfn.XLOOKUP(D:D,CPI_Index!E:E,CPI_Index!B:B)</f>
        <v>255.7</v>
      </c>
      <c r="Q7493" s="11">
        <f>M7493*(CPI_Index!$B$112/Movies!P7493)</f>
        <v>174766931.52874464</v>
      </c>
    </row>
    <row r="7494" spans="1:17" hidden="1" x14ac:dyDescent="0.25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 s="3">
        <v>110000000</v>
      </c>
      <c r="M7494" s="3">
        <v>253890701</v>
      </c>
      <c r="N7494" t="s">
        <v>31</v>
      </c>
      <c r="O7494">
        <v>114</v>
      </c>
      <c r="P7494">
        <f>_xlfn.XLOOKUP(D:D,CPI_Index!E:E,CPI_Index!B:B)</f>
        <v>255.7</v>
      </c>
      <c r="Q7494" s="11">
        <f>M7494*(CPI_Index!$B$112/Movies!P7494)</f>
        <v>302543983.55377394</v>
      </c>
    </row>
    <row r="7495" spans="1:17" hidden="1" x14ac:dyDescent="0.25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 s="3">
        <v>200000000</v>
      </c>
      <c r="M7495" s="3">
        <v>252442974</v>
      </c>
      <c r="N7495" t="s">
        <v>180</v>
      </c>
      <c r="O7495">
        <v>113</v>
      </c>
      <c r="P7495">
        <f>_xlfn.XLOOKUP(D:D,CPI_Index!E:E,CPI_Index!B:B)</f>
        <v>255.7</v>
      </c>
      <c r="Q7495" s="11">
        <f>M7495*(CPI_Index!$B$112/Movies!P7495)</f>
        <v>300818827.44544387</v>
      </c>
    </row>
    <row r="7496" spans="1:17" hidden="1" x14ac:dyDescent="0.25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 s="3">
        <v>150000000</v>
      </c>
      <c r="M7496" s="3">
        <v>1450026933</v>
      </c>
      <c r="N7496" t="s">
        <v>611</v>
      </c>
      <c r="O7496">
        <v>103</v>
      </c>
      <c r="P7496">
        <f>_xlfn.XLOOKUP(D:D,CPI_Index!E:E,CPI_Index!B:B)</f>
        <v>255.7</v>
      </c>
      <c r="Q7496" s="11">
        <f>M7496*(CPI_Index!$B$112/Movies!P7496)</f>
        <v>1727896779.3707471</v>
      </c>
    </row>
    <row r="7497" spans="1:17" hidden="1" x14ac:dyDescent="0.25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 s="3">
        <v>6000000</v>
      </c>
      <c r="M7497" s="3">
        <v>32893421</v>
      </c>
      <c r="N7497" t="s">
        <v>10875</v>
      </c>
      <c r="O7497">
        <v>90</v>
      </c>
      <c r="P7497">
        <f>_xlfn.XLOOKUP(D:D,CPI_Index!E:E,CPI_Index!B:B)</f>
        <v>255.7</v>
      </c>
      <c r="Q7497" s="11">
        <f>M7497*(CPI_Index!$B$112/Movies!P7497)</f>
        <v>39196814.152131408</v>
      </c>
    </row>
    <row r="7498" spans="1:17" hidden="1" x14ac:dyDescent="0.25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 s="3">
        <v>90000000</v>
      </c>
      <c r="M7498" s="3">
        <v>127461872</v>
      </c>
      <c r="N7498" t="s">
        <v>8625</v>
      </c>
      <c r="O7498">
        <v>123</v>
      </c>
      <c r="P7498">
        <f>_xlfn.XLOOKUP(D:D,CPI_Index!E:E,CPI_Index!B:B)</f>
        <v>255.7</v>
      </c>
      <c r="Q7498" s="11">
        <f>M7498*(CPI_Index!$B$112/Movies!P7498)</f>
        <v>151887494.71411812</v>
      </c>
    </row>
    <row r="7499" spans="1:17" hidden="1" x14ac:dyDescent="0.25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 s="3">
        <v>6200000</v>
      </c>
      <c r="M7499" s="3">
        <v>133031473</v>
      </c>
      <c r="N7499" t="s">
        <v>19182</v>
      </c>
      <c r="O7499">
        <v>97</v>
      </c>
      <c r="P7499">
        <f>_xlfn.XLOOKUP(D:D,CPI_Index!E:E,CPI_Index!B:B)</f>
        <v>255.7</v>
      </c>
      <c r="Q7499" s="11">
        <f>M7499*(CPI_Index!$B$112/Movies!P7499)</f>
        <v>158524402.90614</v>
      </c>
    </row>
    <row r="7500" spans="1:17" hidden="1" x14ac:dyDescent="0.25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 s="3">
        <v>20000000</v>
      </c>
      <c r="M7500" s="3">
        <v>111037232</v>
      </c>
      <c r="N7500" t="s">
        <v>61</v>
      </c>
      <c r="O7500">
        <v>90</v>
      </c>
      <c r="P7500">
        <f>_xlfn.XLOOKUP(D:D,CPI_Index!E:E,CPI_Index!B:B)</f>
        <v>255.7</v>
      </c>
      <c r="Q7500" s="11">
        <f>M7500*(CPI_Index!$B$112/Movies!P7500)</f>
        <v>132315387.52600704</v>
      </c>
    </row>
    <row r="7501" spans="1:17" hidden="1" x14ac:dyDescent="0.25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 s="3">
        <v>5000000</v>
      </c>
      <c r="M7501" s="3">
        <v>61105744</v>
      </c>
      <c r="N7501" t="s">
        <v>19424</v>
      </c>
      <c r="O7501">
        <v>99</v>
      </c>
      <c r="P7501">
        <f>_xlfn.XLOOKUP(D:D,CPI_Index!E:E,CPI_Index!B:B)</f>
        <v>255.7</v>
      </c>
      <c r="Q7501" s="11">
        <f>M7501*(CPI_Index!$B$112/Movies!P7501)</f>
        <v>72815487.668361366</v>
      </c>
    </row>
    <row r="7502" spans="1:17" hidden="1" x14ac:dyDescent="0.25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 s="3">
        <v>7000000</v>
      </c>
      <c r="M7502" s="3">
        <v>91527795</v>
      </c>
      <c r="N7502" t="s">
        <v>16785</v>
      </c>
      <c r="O7502">
        <v>116</v>
      </c>
      <c r="P7502">
        <f>_xlfn.XLOOKUP(D:D,CPI_Index!E:E,CPI_Index!B:B)</f>
        <v>255.7</v>
      </c>
      <c r="Q7502" s="11">
        <f>M7502*(CPI_Index!$B$112/Movies!P7502)</f>
        <v>109067341.16738366</v>
      </c>
    </row>
    <row r="7503" spans="1:17" hidden="1" x14ac:dyDescent="0.25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 s="3">
        <v>60000000</v>
      </c>
      <c r="M7503" s="3">
        <v>76419755</v>
      </c>
      <c r="N7503" t="s">
        <v>10082</v>
      </c>
      <c r="O7503">
        <v>119</v>
      </c>
      <c r="P7503">
        <f>_xlfn.XLOOKUP(D:D,CPI_Index!E:E,CPI_Index!B:B)</f>
        <v>255.7</v>
      </c>
      <c r="Q7503" s="11">
        <f>M7503*(CPI_Index!$B$112/Movies!P7503)</f>
        <v>91064135.113414153</v>
      </c>
    </row>
    <row r="7504" spans="1:17" hidden="1" x14ac:dyDescent="0.25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 s="3">
        <v>13500000</v>
      </c>
      <c r="M7504" s="3">
        <v>91542097</v>
      </c>
      <c r="N7504" t="s">
        <v>44</v>
      </c>
      <c r="O7504">
        <v>87</v>
      </c>
      <c r="P7504">
        <f>_xlfn.XLOOKUP(D:D,CPI_Index!E:E,CPI_Index!B:B)</f>
        <v>255.7</v>
      </c>
      <c r="Q7504" s="11">
        <f>M7504*(CPI_Index!$B$112/Movies!P7504)</f>
        <v>109084383.8713336</v>
      </c>
    </row>
    <row r="7505" spans="1:17" hidden="1" x14ac:dyDescent="0.25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 s="3">
        <v>30000000</v>
      </c>
      <c r="M7505" s="3">
        <v>231252591</v>
      </c>
      <c r="N7505" t="s">
        <v>2026</v>
      </c>
      <c r="O7505">
        <v>106</v>
      </c>
      <c r="P7505">
        <f>_xlfn.XLOOKUP(D:D,CPI_Index!E:E,CPI_Index!B:B)</f>
        <v>255.7</v>
      </c>
      <c r="Q7505" s="11">
        <f>M7505*(CPI_Index!$B$112/Movies!P7505)</f>
        <v>275567714.03089559</v>
      </c>
    </row>
    <row r="7506" spans="1:17" hidden="1" x14ac:dyDescent="0.25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 s="3">
        <v>50000000</v>
      </c>
      <c r="M7506" s="3">
        <v>91490353</v>
      </c>
      <c r="N7506" t="s">
        <v>14702</v>
      </c>
      <c r="O7506">
        <v>89</v>
      </c>
      <c r="P7506">
        <f>_xlfn.XLOOKUP(D:D,CPI_Index!E:E,CPI_Index!B:B)</f>
        <v>255.7</v>
      </c>
      <c r="Q7506" s="11">
        <f>M7506*(CPI_Index!$B$112/Movies!P7506)</f>
        <v>109022724.12631992</v>
      </c>
    </row>
    <row r="7507" spans="1:17" hidden="1" x14ac:dyDescent="0.25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 s="3">
        <v>4000000</v>
      </c>
      <c r="M7507" s="3">
        <v>22386555</v>
      </c>
      <c r="N7507" t="s">
        <v>9137</v>
      </c>
      <c r="O7507">
        <v>102</v>
      </c>
      <c r="P7507">
        <f>_xlfn.XLOOKUP(D:D,CPI_Index!E:E,CPI_Index!B:B)</f>
        <v>255.7</v>
      </c>
      <c r="Q7507" s="11">
        <f>M7507*(CPI_Index!$B$112/Movies!P7507)</f>
        <v>26676508.832616348</v>
      </c>
    </row>
    <row r="7508" spans="1:17" hidden="1" x14ac:dyDescent="0.25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 s="3">
        <v>24000000</v>
      </c>
      <c r="M7508" s="3">
        <v>203783566</v>
      </c>
      <c r="N7508" t="s">
        <v>118</v>
      </c>
      <c r="O7508">
        <v>86</v>
      </c>
      <c r="P7508">
        <f>_xlfn.XLOOKUP(D:D,CPI_Index!E:E,CPI_Index!B:B)</f>
        <v>255.7</v>
      </c>
      <c r="Q7508" s="11">
        <f>M7508*(CPI_Index!$B$112/Movies!P7508)</f>
        <v>242834777.31795073</v>
      </c>
    </row>
    <row r="7509" spans="1:17" hidden="1" x14ac:dyDescent="0.25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 s="3">
        <v>45000000</v>
      </c>
      <c r="M7509" s="3">
        <v>9932621</v>
      </c>
      <c r="N7509" t="s">
        <v>19907</v>
      </c>
      <c r="O7509">
        <v>149</v>
      </c>
      <c r="P7509">
        <f>_xlfn.XLOOKUP(D:D,CPI_Index!E:E,CPI_Index!B:B)</f>
        <v>255.7</v>
      </c>
      <c r="Q7509" s="11">
        <f>M7509*(CPI_Index!$B$112/Movies!P7509)</f>
        <v>11836017.280797811</v>
      </c>
    </row>
    <row r="7510" spans="1:17" hidden="1" x14ac:dyDescent="0.25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 s="3">
        <v>25000000</v>
      </c>
      <c r="M7510" s="3">
        <v>67760877</v>
      </c>
      <c r="N7510" t="s">
        <v>17516</v>
      </c>
      <c r="O7510">
        <v>109</v>
      </c>
      <c r="P7510">
        <f>_xlfn.XLOOKUP(D:D,CPI_Index!E:E,CPI_Index!B:B)</f>
        <v>255.7</v>
      </c>
      <c r="Q7510" s="11">
        <f>M7510*(CPI_Index!$B$112/Movies!P7510)</f>
        <v>80745949.244818151</v>
      </c>
    </row>
    <row r="7511" spans="1:17" hidden="1" x14ac:dyDescent="0.25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 s="3">
        <v>129000000</v>
      </c>
      <c r="M7511" s="3">
        <v>525683457</v>
      </c>
      <c r="N7511" t="s">
        <v>10173</v>
      </c>
      <c r="O7511">
        <v>104</v>
      </c>
      <c r="P7511">
        <f>_xlfn.XLOOKUP(D:D,CPI_Index!E:E,CPI_Index!B:B)</f>
        <v>255.7</v>
      </c>
      <c r="Q7511" s="11">
        <f>M7511*(CPI_Index!$B$112/Movies!P7511)</f>
        <v>626420607.53969502</v>
      </c>
    </row>
    <row r="7512" spans="1:17" hidden="1" x14ac:dyDescent="0.25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 s="3">
        <v>150000000</v>
      </c>
      <c r="M7512" s="3">
        <v>433921300</v>
      </c>
      <c r="N7512" t="s">
        <v>23</v>
      </c>
      <c r="O7512">
        <v>104</v>
      </c>
      <c r="P7512">
        <f>_xlfn.XLOOKUP(D:D,CPI_Index!E:E,CPI_Index!B:B)</f>
        <v>255.7</v>
      </c>
      <c r="Q7512" s="11">
        <f>M7512*(CPI_Index!$B$112/Movies!P7512)</f>
        <v>517073993.39069223</v>
      </c>
    </row>
    <row r="7513" spans="1:17" hidden="1" x14ac:dyDescent="0.25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 s="3">
        <v>25000000</v>
      </c>
      <c r="M7513" s="3">
        <v>14454622</v>
      </c>
      <c r="N7513" t="s">
        <v>21513</v>
      </c>
      <c r="O7513">
        <v>106</v>
      </c>
      <c r="P7513">
        <f>_xlfn.XLOOKUP(D:D,CPI_Index!E:E,CPI_Index!B:B)</f>
        <v>255.7</v>
      </c>
      <c r="Q7513" s="11">
        <f>M7513*(CPI_Index!$B$112/Movies!P7513)</f>
        <v>17224573.028549083</v>
      </c>
    </row>
    <row r="7514" spans="1:17" hidden="1" x14ac:dyDescent="0.25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 s="3">
        <v>185000000</v>
      </c>
      <c r="M7514" s="3">
        <v>491730089</v>
      </c>
      <c r="N7514" t="s">
        <v>1724</v>
      </c>
      <c r="O7514">
        <v>119</v>
      </c>
      <c r="P7514">
        <f>_xlfn.XLOOKUP(D:D,CPI_Index!E:E,CPI_Index!B:B)</f>
        <v>255.7</v>
      </c>
      <c r="Q7514" s="11">
        <f>M7514*(CPI_Index!$B$112/Movies!P7514)</f>
        <v>585960727.87759089</v>
      </c>
    </row>
    <row r="7515" spans="1:17" hidden="1" x14ac:dyDescent="0.25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 s="3">
        <v>4637830</v>
      </c>
      <c r="N7515" t="s">
        <v>18734</v>
      </c>
      <c r="O7515">
        <v>121</v>
      </c>
      <c r="P7515">
        <f>_xlfn.XLOOKUP(D:D,CPI_Index!E:E,CPI_Index!B:B)</f>
        <v>255.7</v>
      </c>
      <c r="Q7515" s="11">
        <f>M7515*(CPI_Index!$B$112/Movies!P7515)</f>
        <v>5526581.153695737</v>
      </c>
    </row>
    <row r="7516" spans="1:17" hidden="1" x14ac:dyDescent="0.25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 s="3">
        <v>80000000</v>
      </c>
      <c r="M7516" s="3">
        <v>430051293</v>
      </c>
      <c r="N7516" t="s">
        <v>61</v>
      </c>
      <c r="O7516">
        <v>86</v>
      </c>
      <c r="P7516">
        <f>_xlfn.XLOOKUP(D:D,CPI_Index!E:E,CPI_Index!B:B)</f>
        <v>255.7</v>
      </c>
      <c r="Q7516" s="11">
        <f>M7516*(CPI_Index!$B$112/Movies!P7516)</f>
        <v>512462373.78607744</v>
      </c>
    </row>
    <row r="7517" spans="1:17" hidden="1" x14ac:dyDescent="0.25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 s="3">
        <v>9000000</v>
      </c>
      <c r="M7517" s="3">
        <v>123133739</v>
      </c>
      <c r="N7517" t="s">
        <v>2026</v>
      </c>
      <c r="O7517">
        <v>93</v>
      </c>
      <c r="P7517">
        <f>_xlfn.XLOOKUP(D:D,CPI_Index!E:E,CPI_Index!B:B)</f>
        <v>255.7</v>
      </c>
      <c r="Q7517" s="11">
        <f>M7517*(CPI_Index!$B$112/Movies!P7517)</f>
        <v>146729958.0496676</v>
      </c>
    </row>
    <row r="7518" spans="1:17" hidden="1" x14ac:dyDescent="0.25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 s="3">
        <v>25000000</v>
      </c>
      <c r="M7518" s="3">
        <v>8808611</v>
      </c>
      <c r="N7518" t="s">
        <v>19301</v>
      </c>
      <c r="O7518">
        <v>109</v>
      </c>
      <c r="P7518">
        <f>_xlfn.XLOOKUP(D:D,CPI_Index!E:E,CPI_Index!B:B)</f>
        <v>255.7</v>
      </c>
      <c r="Q7518" s="11">
        <f>M7518*(CPI_Index!$B$112/Movies!P7518)</f>
        <v>10496612.32577239</v>
      </c>
    </row>
    <row r="7519" spans="1:17" hidden="1" x14ac:dyDescent="0.25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 s="3">
        <v>25000000</v>
      </c>
      <c r="M7519" s="3">
        <v>104545505</v>
      </c>
      <c r="N7519" t="s">
        <v>16785</v>
      </c>
      <c r="O7519">
        <v>108</v>
      </c>
      <c r="P7519">
        <f>_xlfn.XLOOKUP(D:D,CPI_Index!E:E,CPI_Index!B:B)</f>
        <v>255.7</v>
      </c>
      <c r="Q7519" s="11">
        <f>M7519*(CPI_Index!$B$112/Movies!P7519)</f>
        <v>124579645.57489246</v>
      </c>
    </row>
    <row r="7520" spans="1:17" hidden="1" x14ac:dyDescent="0.25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 s="3">
        <v>8000000</v>
      </c>
      <c r="M7520" s="3">
        <v>36599361</v>
      </c>
      <c r="N7520" t="s">
        <v>10875</v>
      </c>
      <c r="O7520">
        <v>102</v>
      </c>
      <c r="P7520">
        <f>_xlfn.XLOOKUP(D:D,CPI_Index!E:E,CPI_Index!B:B)</f>
        <v>255.7</v>
      </c>
      <c r="Q7520" s="11">
        <f>M7520*(CPI_Index!$B$112/Movies!P7520)</f>
        <v>43612926.463433713</v>
      </c>
    </row>
    <row r="7521" spans="1:17" hidden="1" x14ac:dyDescent="0.25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 s="3">
        <v>65000000</v>
      </c>
      <c r="M7521" s="3">
        <v>147792047</v>
      </c>
      <c r="N7521" t="s">
        <v>19490</v>
      </c>
      <c r="O7521">
        <v>97</v>
      </c>
      <c r="P7521">
        <f>_xlfn.XLOOKUP(D:D,CPI_Index!E:E,CPI_Index!B:B)</f>
        <v>255.7</v>
      </c>
      <c r="Q7521" s="11">
        <f>M7521*(CPI_Index!$B$112/Movies!P7521)</f>
        <v>176113557.76652327</v>
      </c>
    </row>
    <row r="7522" spans="1:17" hidden="1" x14ac:dyDescent="0.25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 s="3">
        <v>20000000</v>
      </c>
      <c r="M7522" s="3">
        <v>72216294</v>
      </c>
      <c r="N7522" t="s">
        <v>21348</v>
      </c>
      <c r="O7522">
        <v>117</v>
      </c>
      <c r="P7522">
        <f>_xlfn.XLOOKUP(D:D,CPI_Index!E:E,CPI_Index!B:B)</f>
        <v>255.7</v>
      </c>
      <c r="Q7522" s="11">
        <f>M7522*(CPI_Index!$B$112/Movies!P7522)</f>
        <v>86055161.446226045</v>
      </c>
    </row>
    <row r="7523" spans="1:17" hidden="1" x14ac:dyDescent="0.25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 s="3">
        <v>21000000</v>
      </c>
      <c r="M7523" s="3">
        <v>113118226</v>
      </c>
      <c r="N7523" t="s">
        <v>44</v>
      </c>
      <c r="O7523">
        <v>101</v>
      </c>
      <c r="P7523">
        <f>_xlfn.XLOOKUP(D:D,CPI_Index!E:E,CPI_Index!B:B)</f>
        <v>255.7</v>
      </c>
      <c r="Q7523" s="11">
        <f>M7523*(CPI_Index!$B$112/Movies!P7523)</f>
        <v>134795164.10715684</v>
      </c>
    </row>
    <row r="7524" spans="1:17" hidden="1" x14ac:dyDescent="0.25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 s="3">
        <v>12000000</v>
      </c>
      <c r="M7524" s="3">
        <v>47582563</v>
      </c>
      <c r="N7524" t="s">
        <v>21538</v>
      </c>
      <c r="O7524">
        <v>90</v>
      </c>
      <c r="P7524">
        <f>_xlfn.XLOOKUP(D:D,CPI_Index!E:E,CPI_Index!B:B)</f>
        <v>255.7</v>
      </c>
      <c r="Q7524" s="11">
        <f>M7524*(CPI_Index!$B$112/Movies!P7524)</f>
        <v>56700848.439968713</v>
      </c>
    </row>
    <row r="7525" spans="1:17" hidden="1" x14ac:dyDescent="0.25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 s="3">
        <v>2414269</v>
      </c>
      <c r="N7525" t="s">
        <v>20946</v>
      </c>
      <c r="O7525">
        <v>104</v>
      </c>
      <c r="P7525">
        <f>_xlfn.XLOOKUP(D:D,CPI_Index!E:E,CPI_Index!B:B)</f>
        <v>255.7</v>
      </c>
      <c r="Q7525" s="11">
        <f>M7525*(CPI_Index!$B$112/Movies!P7525)</f>
        <v>2876917.3418068048</v>
      </c>
    </row>
    <row r="7526" spans="1:17" hidden="1" x14ac:dyDescent="0.25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 s="3">
        <v>9000000</v>
      </c>
      <c r="M7526" s="3">
        <v>64600152</v>
      </c>
      <c r="N7526" t="s">
        <v>19424</v>
      </c>
      <c r="O7526">
        <v>100</v>
      </c>
      <c r="P7526">
        <f>_xlfn.XLOOKUP(D:D,CPI_Index!E:E,CPI_Index!B:B)</f>
        <v>255.7</v>
      </c>
      <c r="Q7526" s="11">
        <f>M7526*(CPI_Index!$B$112/Movies!P7526)</f>
        <v>76979531.929605007</v>
      </c>
    </row>
    <row r="7527" spans="1:17" hidden="1" x14ac:dyDescent="0.25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 s="3">
        <v>11100000</v>
      </c>
      <c r="M7527" s="3">
        <v>193457467</v>
      </c>
      <c r="N7527" t="s">
        <v>21546</v>
      </c>
      <c r="O7527">
        <v>112</v>
      </c>
      <c r="P7527">
        <f>_xlfn.XLOOKUP(D:D,CPI_Index!E:E,CPI_Index!B:B)</f>
        <v>255.7</v>
      </c>
      <c r="Q7527" s="11">
        <f>M7527*(CPI_Index!$B$112/Movies!P7527)</f>
        <v>230529879.52639812</v>
      </c>
    </row>
    <row r="7528" spans="1:17" hidden="1" x14ac:dyDescent="0.25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 s="3">
        <v>8000000</v>
      </c>
      <c r="M7528" s="3">
        <v>1561698</v>
      </c>
      <c r="N7528" t="s">
        <v>21548</v>
      </c>
      <c r="O7528">
        <v>100</v>
      </c>
      <c r="P7528">
        <f>_xlfn.XLOOKUP(D:D,CPI_Index!E:E,CPI_Index!B:B)</f>
        <v>255.7</v>
      </c>
      <c r="Q7528" s="11">
        <f>M7528*(CPI_Index!$B$112/Movies!P7528)</f>
        <v>1860967.4642158779</v>
      </c>
    </row>
    <row r="7529" spans="1:17" hidden="1" x14ac:dyDescent="0.25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 s="3">
        <v>323369</v>
      </c>
      <c r="N7529" t="s">
        <v>21551</v>
      </c>
      <c r="O7529">
        <v>88</v>
      </c>
      <c r="P7529">
        <f>_xlfn.XLOOKUP(D:D,CPI_Index!E:E,CPI_Index!B:B)</f>
        <v>255.7</v>
      </c>
      <c r="Q7529" s="11">
        <f>M7529*(CPI_Index!$B$112/Movies!P7529)</f>
        <v>385336.46578021121</v>
      </c>
    </row>
    <row r="7530" spans="1:17" hidden="1" x14ac:dyDescent="0.25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 s="3">
        <v>99000000</v>
      </c>
      <c r="M7530" s="3">
        <v>192306508</v>
      </c>
      <c r="N7530" t="s">
        <v>23</v>
      </c>
      <c r="O7530">
        <v>107</v>
      </c>
      <c r="P7530">
        <f>_xlfn.XLOOKUP(D:D,CPI_Index!E:E,CPI_Index!B:B)</f>
        <v>255.7</v>
      </c>
      <c r="Q7530" s="11">
        <f>M7530*(CPI_Index!$B$112/Movies!P7530)</f>
        <v>229158361.31247556</v>
      </c>
    </row>
    <row r="7531" spans="1:17" hidden="1" x14ac:dyDescent="0.25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 s="3">
        <v>10000000</v>
      </c>
      <c r="M7531" s="3">
        <v>44907074</v>
      </c>
      <c r="N7531" t="s">
        <v>50</v>
      </c>
      <c r="O7531">
        <v>90</v>
      </c>
      <c r="P7531">
        <f>_xlfn.XLOOKUP(D:D,CPI_Index!E:E,CPI_Index!B:B)</f>
        <v>255.7</v>
      </c>
      <c r="Q7531" s="11">
        <f>M7531*(CPI_Index!$B$112/Movies!P7531)</f>
        <v>53512653.296050057</v>
      </c>
    </row>
    <row r="7532" spans="1:17" hidden="1" x14ac:dyDescent="0.25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 s="3">
        <v>2268204</v>
      </c>
      <c r="N7532" t="s">
        <v>21558</v>
      </c>
      <c r="O7532">
        <v>109</v>
      </c>
      <c r="P7532">
        <f>_xlfn.XLOOKUP(D:D,CPI_Index!E:E,CPI_Index!B:B)</f>
        <v>255.7</v>
      </c>
      <c r="Q7532" s="11">
        <f>M7532*(CPI_Index!$B$112/Movies!P7532)</f>
        <v>2702861.786468518</v>
      </c>
    </row>
    <row r="7533" spans="1:17" hidden="1" x14ac:dyDescent="0.25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 s="3">
        <v>1719157</v>
      </c>
      <c r="N7533" t="s">
        <v>6564</v>
      </c>
      <c r="O7533">
        <v>120</v>
      </c>
      <c r="P7533">
        <f>_xlfn.XLOOKUP(D:D,CPI_Index!E:E,CPI_Index!B:B)</f>
        <v>255.7</v>
      </c>
      <c r="Q7533" s="11">
        <f>M7533*(CPI_Index!$B$112/Movies!P7533)</f>
        <v>2048600.4610872117</v>
      </c>
    </row>
    <row r="7534" spans="1:17" hidden="1" x14ac:dyDescent="0.25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 s="3">
        <v>23076657</v>
      </c>
      <c r="N7534" t="s">
        <v>17516</v>
      </c>
      <c r="O7534">
        <v>100</v>
      </c>
      <c r="P7534">
        <f>_xlfn.XLOOKUP(D:D,CPI_Index!E:E,CPI_Index!B:B)</f>
        <v>255.7</v>
      </c>
      <c r="Q7534" s="11">
        <f>M7534*(CPI_Index!$B$112/Movies!P7534)</f>
        <v>27498855.642940946</v>
      </c>
    </row>
    <row r="7535" spans="1:17" hidden="1" x14ac:dyDescent="0.25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 s="3">
        <v>170000000</v>
      </c>
      <c r="M7535" s="3">
        <v>353284621</v>
      </c>
      <c r="N7535" t="s">
        <v>1724</v>
      </c>
      <c r="O7535">
        <v>112</v>
      </c>
      <c r="P7535">
        <f>_xlfn.XLOOKUP(D:D,CPI_Index!E:E,CPI_Index!B:B)</f>
        <v>255.7</v>
      </c>
      <c r="Q7535" s="11">
        <f>M7535*(CPI_Index!$B$112/Movies!P7535)</f>
        <v>420984841.68439579</v>
      </c>
    </row>
    <row r="7536" spans="1:17" hidden="1" x14ac:dyDescent="0.25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 s="3">
        <v>21000000</v>
      </c>
      <c r="M7536" s="3">
        <v>95017038</v>
      </c>
      <c r="N7536" t="s">
        <v>118</v>
      </c>
      <c r="O7536">
        <v>93</v>
      </c>
      <c r="P7536">
        <f>_xlfn.XLOOKUP(D:D,CPI_Index!E:E,CPI_Index!B:B)</f>
        <v>255.7</v>
      </c>
      <c r="Q7536" s="11">
        <f>M7536*(CPI_Index!$B$112/Movies!P7536)</f>
        <v>113225230.65545562</v>
      </c>
    </row>
    <row r="7537" spans="1:17" hidden="1" x14ac:dyDescent="0.25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 s="3">
        <v>22594</v>
      </c>
      <c r="N7537" t="s">
        <v>15701</v>
      </c>
      <c r="O7537">
        <v>97</v>
      </c>
      <c r="P7537">
        <f>_xlfn.XLOOKUP(D:D,CPI_Index!E:E,CPI_Index!B:B)</f>
        <v>255.7</v>
      </c>
      <c r="Q7537" s="11">
        <f>M7537*(CPI_Index!$B$112/Movies!P7537)</f>
        <v>26923.706687524442</v>
      </c>
    </row>
    <row r="7538" spans="1:17" hidden="1" x14ac:dyDescent="0.25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 s="3">
        <v>35000000</v>
      </c>
      <c r="M7538" s="3">
        <v>21360215</v>
      </c>
      <c r="N7538" t="s">
        <v>5183</v>
      </c>
      <c r="O7538">
        <v>111</v>
      </c>
      <c r="P7538">
        <f>_xlfn.XLOOKUP(D:D,CPI_Index!E:E,CPI_Index!B:B)</f>
        <v>255.7</v>
      </c>
      <c r="Q7538" s="11">
        <f>M7538*(CPI_Index!$B$112/Movies!P7538)</f>
        <v>25453490.459522881</v>
      </c>
    </row>
    <row r="7539" spans="1:17" hidden="1" x14ac:dyDescent="0.25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 s="3">
        <v>5000000</v>
      </c>
      <c r="M7539" s="3">
        <v>4554416</v>
      </c>
      <c r="N7539" t="s">
        <v>19241</v>
      </c>
      <c r="O7539">
        <v>95</v>
      </c>
      <c r="P7539">
        <f>_xlfn.XLOOKUP(D:D,CPI_Index!E:E,CPI_Index!B:B)</f>
        <v>255.7</v>
      </c>
      <c r="Q7539" s="11">
        <f>M7539*(CPI_Index!$B$112/Movies!P7539)</f>
        <v>5427182.4606961282</v>
      </c>
    </row>
    <row r="7540" spans="1:17" hidden="1" x14ac:dyDescent="0.25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 s="3">
        <v>38000000</v>
      </c>
      <c r="M7540" s="3">
        <v>15980032</v>
      </c>
      <c r="N7540" t="s">
        <v>19366</v>
      </c>
      <c r="O7540">
        <v>102</v>
      </c>
      <c r="P7540">
        <f>_xlfn.XLOOKUP(D:D,CPI_Index!E:E,CPI_Index!B:B)</f>
        <v>255.7</v>
      </c>
      <c r="Q7540" s="11">
        <f>M7540*(CPI_Index!$B$112/Movies!P7540)</f>
        <v>19042298.593664452</v>
      </c>
    </row>
    <row r="7541" spans="1:17" hidden="1" x14ac:dyDescent="0.25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 s="3">
        <v>1378160</v>
      </c>
      <c r="N7541" t="s">
        <v>18058</v>
      </c>
      <c r="O7541">
        <v>94</v>
      </c>
      <c r="P7541">
        <f>_xlfn.XLOOKUP(D:D,CPI_Index!E:E,CPI_Index!B:B)</f>
        <v>255.7</v>
      </c>
      <c r="Q7541" s="11">
        <f>M7541*(CPI_Index!$B$112/Movies!P7541)</f>
        <v>1642257.9272585062</v>
      </c>
    </row>
    <row r="7542" spans="1:17" hidden="1" x14ac:dyDescent="0.25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 s="3">
        <v>16000000</v>
      </c>
      <c r="M7542" s="3">
        <v>32390945</v>
      </c>
      <c r="N7542" t="s">
        <v>21579</v>
      </c>
      <c r="O7542">
        <v>93</v>
      </c>
      <c r="P7542">
        <f>_xlfn.XLOOKUP(D:D,CPI_Index!E:E,CPI_Index!B:B)</f>
        <v>255.7</v>
      </c>
      <c r="Q7542" s="11">
        <f>M7542*(CPI_Index!$B$112/Movies!P7542)</f>
        <v>38598048.265545562</v>
      </c>
    </row>
    <row r="7543" spans="1:17" hidden="1" x14ac:dyDescent="0.25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 s="3">
        <v>18000000</v>
      </c>
      <c r="M7543" s="3">
        <v>33766787</v>
      </c>
      <c r="N7543" t="s">
        <v>9109</v>
      </c>
      <c r="O7543">
        <v>109</v>
      </c>
      <c r="P7543">
        <f>_xlfn.XLOOKUP(D:D,CPI_Index!E:E,CPI_Index!B:B)</f>
        <v>255.7</v>
      </c>
      <c r="Q7543" s="11">
        <f>M7543*(CPI_Index!$B$112/Movies!P7543)</f>
        <v>40237543.992569417</v>
      </c>
    </row>
    <row r="7544" spans="1:17" hidden="1" x14ac:dyDescent="0.25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 s="3">
        <v>15000000</v>
      </c>
      <c r="M7544" s="3">
        <v>18096691</v>
      </c>
      <c r="N7544" t="s">
        <v>2026</v>
      </c>
      <c r="O7544">
        <v>118</v>
      </c>
      <c r="P7544">
        <f>_xlfn.XLOOKUP(D:D,CPI_Index!E:E,CPI_Index!B:B)</f>
        <v>255.7</v>
      </c>
      <c r="Q7544" s="11">
        <f>M7544*(CPI_Index!$B$112/Movies!P7544)</f>
        <v>21564574.687915526</v>
      </c>
    </row>
    <row r="7545" spans="1:17" hidden="1" x14ac:dyDescent="0.25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 s="3">
        <v>20000000</v>
      </c>
      <c r="M7545" s="3">
        <v>11025353</v>
      </c>
      <c r="N7545" t="s">
        <v>18231</v>
      </c>
      <c r="O7545">
        <v>109</v>
      </c>
      <c r="P7545">
        <f>_xlfn.XLOOKUP(D:D,CPI_Index!E:E,CPI_Index!B:B)</f>
        <v>255.7</v>
      </c>
      <c r="Q7545" s="11">
        <f>M7545*(CPI_Index!$B$112/Movies!P7545)</f>
        <v>13138150.407117717</v>
      </c>
    </row>
    <row r="7546" spans="1:17" hidden="1" x14ac:dyDescent="0.25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 s="3">
        <v>52000000</v>
      </c>
      <c r="M7546" s="3">
        <v>176345966</v>
      </c>
      <c r="N7546" t="s">
        <v>554</v>
      </c>
      <c r="O7546">
        <v>107</v>
      </c>
      <c r="P7546">
        <f>_xlfn.XLOOKUP(D:D,CPI_Index!E:E,CPI_Index!B:B)</f>
        <v>255.7</v>
      </c>
      <c r="Q7546" s="11">
        <f>M7546*(CPI_Index!$B$112/Movies!P7546)</f>
        <v>210139287.60344154</v>
      </c>
    </row>
    <row r="7547" spans="1:17" hidden="1" x14ac:dyDescent="0.25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 s="3">
        <v>75000000</v>
      </c>
      <c r="M7547" s="3">
        <v>180314199</v>
      </c>
      <c r="N7547" t="s">
        <v>10173</v>
      </c>
      <c r="O7547">
        <v>97</v>
      </c>
      <c r="P7547">
        <f>_xlfn.XLOOKUP(D:D,CPI_Index!E:E,CPI_Index!B:B)</f>
        <v>255.7</v>
      </c>
      <c r="Q7547" s="11">
        <f>M7547*(CPI_Index!$B$112/Movies!P7547)</f>
        <v>214867956.33672273</v>
      </c>
    </row>
    <row r="7548" spans="1:17" hidden="1" x14ac:dyDescent="0.25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 s="3">
        <v>9215591</v>
      </c>
      <c r="N7548" t="s">
        <v>21593</v>
      </c>
      <c r="O7548">
        <v>108</v>
      </c>
      <c r="P7548">
        <f>_xlfn.XLOOKUP(D:D,CPI_Index!E:E,CPI_Index!B:B)</f>
        <v>255.7</v>
      </c>
      <c r="Q7548" s="11">
        <f>M7548*(CPI_Index!$B$112/Movies!P7548)</f>
        <v>10981582.235823231</v>
      </c>
    </row>
    <row r="7549" spans="1:17" hidden="1" x14ac:dyDescent="0.25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 s="3">
        <v>31000000</v>
      </c>
      <c r="M7549" s="3">
        <v>48791187</v>
      </c>
      <c r="N7549" t="s">
        <v>19366</v>
      </c>
      <c r="O7549">
        <v>89</v>
      </c>
      <c r="P7549">
        <f>_xlfn.XLOOKUP(D:D,CPI_Index!E:E,CPI_Index!B:B)</f>
        <v>255.7</v>
      </c>
      <c r="Q7549" s="11">
        <f>M7549*(CPI_Index!$B$112/Movies!P7549)</f>
        <v>58141082.04497458</v>
      </c>
    </row>
    <row r="7550" spans="1:17" hidden="1" x14ac:dyDescent="0.25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 s="3">
        <v>619855</v>
      </c>
      <c r="N7550" t="s">
        <v>21601</v>
      </c>
      <c r="O7550">
        <v>112</v>
      </c>
      <c r="P7550">
        <f>_xlfn.XLOOKUP(D:D,CPI_Index!E:E,CPI_Index!B:B)</f>
        <v>255.7</v>
      </c>
      <c r="Q7550" s="11">
        <f>M7550*(CPI_Index!$B$112/Movies!P7550)</f>
        <v>738638.32029722328</v>
      </c>
    </row>
    <row r="7551" spans="1:17" hidden="1" x14ac:dyDescent="0.25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 s="3">
        <v>16000000</v>
      </c>
      <c r="M7551" s="3">
        <v>75741734</v>
      </c>
      <c r="N7551" t="s">
        <v>9686</v>
      </c>
      <c r="O7551">
        <v>109</v>
      </c>
      <c r="P7551">
        <f>_xlfn.XLOOKUP(D:D,CPI_Index!E:E,CPI_Index!B:B)</f>
        <v>255.7</v>
      </c>
      <c r="Q7551" s="11">
        <f>M7551*(CPI_Index!$B$112/Movies!P7551)</f>
        <v>90256184.39499414</v>
      </c>
    </row>
    <row r="7552" spans="1:17" hidden="1" x14ac:dyDescent="0.25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 s="3">
        <v>5000000</v>
      </c>
      <c r="M7552" s="3">
        <v>5288011</v>
      </c>
      <c r="N7552" t="s">
        <v>19424</v>
      </c>
      <c r="O7552">
        <v>103</v>
      </c>
      <c r="P7552">
        <f>_xlfn.XLOOKUP(D:D,CPI_Index!E:E,CPI_Index!B:B)</f>
        <v>255.7</v>
      </c>
      <c r="Q7552" s="11">
        <f>M7552*(CPI_Index!$B$112/Movies!P7552)</f>
        <v>6301356.8701603441</v>
      </c>
    </row>
    <row r="7553" spans="1:17" hidden="1" x14ac:dyDescent="0.25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 s="3">
        <v>45000000</v>
      </c>
      <c r="M7553" s="3">
        <v>32450241</v>
      </c>
      <c r="N7553" t="s">
        <v>20015</v>
      </c>
      <c r="O7553">
        <v>87</v>
      </c>
      <c r="P7553">
        <f>_xlfn.XLOOKUP(D:D,CPI_Index!E:E,CPI_Index!B:B)</f>
        <v>255.7</v>
      </c>
      <c r="Q7553" s="11">
        <f>M7553*(CPI_Index!$B$112/Movies!P7553)</f>
        <v>38668707.206491984</v>
      </c>
    </row>
    <row r="7554" spans="1:17" hidden="1" x14ac:dyDescent="0.25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 s="3">
        <v>20000000</v>
      </c>
      <c r="M7554" s="3">
        <v>9090040</v>
      </c>
      <c r="N7554" t="s">
        <v>9439</v>
      </c>
      <c r="O7554">
        <v>112</v>
      </c>
      <c r="P7554">
        <f>_xlfn.XLOOKUP(D:D,CPI_Index!E:E,CPI_Index!B:B)</f>
        <v>255.7</v>
      </c>
      <c r="Q7554" s="11">
        <f>M7554*(CPI_Index!$B$112/Movies!P7554)</f>
        <v>10831971.795072351</v>
      </c>
    </row>
    <row r="7555" spans="1:17" hidden="1" x14ac:dyDescent="0.25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 s="3">
        <v>3373474</v>
      </c>
      <c r="N7555" t="s">
        <v>21614</v>
      </c>
      <c r="O7555">
        <v>90</v>
      </c>
      <c r="P7555">
        <f>_xlfn.XLOOKUP(D:D,CPI_Index!E:E,CPI_Index!B:B)</f>
        <v>255.7</v>
      </c>
      <c r="Q7555" s="11">
        <f>M7555*(CPI_Index!$B$112/Movies!P7555)</f>
        <v>4019935.5799765349</v>
      </c>
    </row>
    <row r="7556" spans="1:17" hidden="1" x14ac:dyDescent="0.25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 s="3">
        <v>7442106</v>
      </c>
      <c r="N7556" t="s">
        <v>21619</v>
      </c>
      <c r="O7556">
        <v>104</v>
      </c>
      <c r="P7556">
        <f>_xlfn.XLOOKUP(D:D,CPI_Index!E:E,CPI_Index!B:B)</f>
        <v>255.7</v>
      </c>
      <c r="Q7556" s="11">
        <f>M7556*(CPI_Index!$B$112/Movies!P7556)</f>
        <v>8868242.8556902632</v>
      </c>
    </row>
    <row r="7557" spans="1:17" hidden="1" x14ac:dyDescent="0.25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 s="3">
        <v>3311391</v>
      </c>
      <c r="N7557" t="s">
        <v>21622</v>
      </c>
      <c r="O7557">
        <v>143</v>
      </c>
      <c r="P7557">
        <f>_xlfn.XLOOKUP(D:D,CPI_Index!E:E,CPI_Index!B:B)</f>
        <v>255.7</v>
      </c>
      <c r="Q7557" s="11">
        <f>M7557*(CPI_Index!$B$112/Movies!P7557)</f>
        <v>3945955.5639421199</v>
      </c>
    </row>
    <row r="7558" spans="1:17" hidden="1" x14ac:dyDescent="0.25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 s="3">
        <v>2790019</v>
      </c>
      <c r="N7558" t="s">
        <v>12769</v>
      </c>
      <c r="O7558">
        <v>112</v>
      </c>
      <c r="P7558">
        <f>_xlfn.XLOOKUP(D:D,CPI_Index!E:E,CPI_Index!B:B)</f>
        <v>255.7</v>
      </c>
      <c r="Q7558" s="11">
        <f>M7558*(CPI_Index!$B$112/Movies!P7558)</f>
        <v>3324672.6214313651</v>
      </c>
    </row>
    <row r="7559" spans="1:17" hidden="1" x14ac:dyDescent="0.25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 s="3">
        <v>15000000</v>
      </c>
      <c r="M7559" s="3">
        <v>15383580</v>
      </c>
      <c r="N7559" t="s">
        <v>21628</v>
      </c>
      <c r="O7559">
        <v>104</v>
      </c>
      <c r="P7559">
        <f>_xlfn.XLOOKUP(D:D,CPI_Index!E:E,CPI_Index!B:B)</f>
        <v>255.7</v>
      </c>
      <c r="Q7559" s="11">
        <f>M7559*(CPI_Index!$B$112/Movies!P7559)</f>
        <v>18331548.009385999</v>
      </c>
    </row>
    <row r="7560" spans="1:17" hidden="1" x14ac:dyDescent="0.25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 s="3">
        <v>18000000</v>
      </c>
      <c r="M7560" s="3">
        <v>80708134</v>
      </c>
      <c r="N7560" t="s">
        <v>20199</v>
      </c>
      <c r="O7560">
        <v>96</v>
      </c>
      <c r="P7560">
        <f>_xlfn.XLOOKUP(D:D,CPI_Index!E:E,CPI_Index!B:B)</f>
        <v>255.7</v>
      </c>
      <c r="Q7560" s="11">
        <f>M7560*(CPI_Index!$B$112/Movies!P7560)</f>
        <v>96174299.686351195</v>
      </c>
    </row>
    <row r="7561" spans="1:17" hidden="1" x14ac:dyDescent="0.25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 s="3">
        <v>24701637</v>
      </c>
      <c r="N7561" t="s">
        <v>21633</v>
      </c>
      <c r="O7561">
        <v>154</v>
      </c>
      <c r="P7561">
        <f>_xlfn.XLOOKUP(D:D,CPI_Index!E:E,CPI_Index!B:B)</f>
        <v>255.7</v>
      </c>
      <c r="Q7561" s="11">
        <f>M7561*(CPI_Index!$B$112/Movies!P7561)</f>
        <v>29435231.888541259</v>
      </c>
    </row>
    <row r="7562" spans="1:17" hidden="1" x14ac:dyDescent="0.25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 s="3">
        <v>90000000</v>
      </c>
      <c r="M7562" s="3">
        <v>119559110</v>
      </c>
      <c r="N7562" t="s">
        <v>19513</v>
      </c>
      <c r="O7562">
        <v>85</v>
      </c>
      <c r="P7562">
        <f>_xlfn.XLOOKUP(D:D,CPI_Index!E:E,CPI_Index!B:B)</f>
        <v>255.7</v>
      </c>
      <c r="Q7562" s="11">
        <f>M7562*(CPI_Index!$B$112/Movies!P7562)</f>
        <v>142470319.97262418</v>
      </c>
    </row>
    <row r="7563" spans="1:17" hidden="1" x14ac:dyDescent="0.25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 s="3">
        <v>25775371</v>
      </c>
      <c r="N7563" t="s">
        <v>21641</v>
      </c>
      <c r="O7563">
        <v>109</v>
      </c>
      <c r="P7563">
        <f>_xlfn.XLOOKUP(D:D,CPI_Index!E:E,CPI_Index!B:B)</f>
        <v>255.7</v>
      </c>
      <c r="Q7563" s="11">
        <f>M7563*(CPI_Index!$B$112/Movies!P7563)</f>
        <v>30714726.412592884</v>
      </c>
    </row>
    <row r="7564" spans="1:17" hidden="1" x14ac:dyDescent="0.25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 s="3">
        <v>18000000</v>
      </c>
      <c r="N7564" t="s">
        <v>21645</v>
      </c>
      <c r="O7564">
        <v>88</v>
      </c>
      <c r="P7564">
        <f>_xlfn.XLOOKUP(D:D,CPI_Index!E:E,CPI_Index!B:B)</f>
        <v>255.7</v>
      </c>
      <c r="Q7564" s="11">
        <f>M7564*(CPI_Index!$B$112/Movies!P7564)</f>
        <v>0</v>
      </c>
    </row>
    <row r="7565" spans="1:17" hidden="1" x14ac:dyDescent="0.25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 s="3">
        <v>6405816</v>
      </c>
      <c r="N7565" t="s">
        <v>6512</v>
      </c>
      <c r="O7565">
        <v>96</v>
      </c>
      <c r="P7565">
        <f>_xlfn.XLOOKUP(D:D,CPI_Index!E:E,CPI_Index!B:B)</f>
        <v>255.7</v>
      </c>
      <c r="Q7565" s="11">
        <f>M7565*(CPI_Index!$B$112/Movies!P7565)</f>
        <v>7633367.7559640203</v>
      </c>
    </row>
    <row r="7566" spans="1:17" hidden="1" x14ac:dyDescent="0.25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 s="3">
        <v>10000000</v>
      </c>
      <c r="M7566" s="3">
        <v>345900</v>
      </c>
      <c r="N7566" t="s">
        <v>21654</v>
      </c>
      <c r="O7566">
        <v>96</v>
      </c>
      <c r="P7566">
        <f>_xlfn.XLOOKUP(D:D,CPI_Index!E:E,CPI_Index!B:B)</f>
        <v>255.7</v>
      </c>
      <c r="Q7566" s="11">
        <f>M7566*(CPI_Index!$B$112/Movies!P7566)</f>
        <v>412185.09972624172</v>
      </c>
    </row>
    <row r="7567" spans="1:17" hidden="1" x14ac:dyDescent="0.25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 s="3">
        <v>48000000</v>
      </c>
      <c r="M7567" s="3">
        <v>699992512</v>
      </c>
      <c r="N7567" t="s">
        <v>21660</v>
      </c>
      <c r="O7567">
        <v>125</v>
      </c>
      <c r="P7567">
        <f>_xlfn.XLOOKUP(D:D,CPI_Index!E:E,CPI_Index!B:B)</f>
        <v>255.7</v>
      </c>
      <c r="Q7567" s="11">
        <f>M7567*(CPI_Index!$B$112/Movies!P7567)</f>
        <v>834132649.22330856</v>
      </c>
    </row>
    <row r="7568" spans="1:17" hidden="1" x14ac:dyDescent="0.25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 s="3">
        <v>59000000</v>
      </c>
      <c r="M7568" s="3">
        <v>32140970</v>
      </c>
      <c r="N7568" t="s">
        <v>21663</v>
      </c>
      <c r="O7568">
        <v>120</v>
      </c>
      <c r="P7568">
        <f>_xlfn.XLOOKUP(D:D,CPI_Index!E:E,CPI_Index!B:B)</f>
        <v>255.7</v>
      </c>
      <c r="Q7568" s="11">
        <f>M7568*(CPI_Index!$B$112/Movies!P7568)</f>
        <v>38300170.351974972</v>
      </c>
    </row>
    <row r="7569" spans="1:17" hidden="1" x14ac:dyDescent="0.25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 s="3">
        <v>1100000</v>
      </c>
      <c r="N7569" t="s">
        <v>21669</v>
      </c>
      <c r="O7569">
        <v>85</v>
      </c>
      <c r="P7569">
        <f>_xlfn.XLOOKUP(D:D,CPI_Index!E:E,CPI_Index!B:B)</f>
        <v>255.7</v>
      </c>
      <c r="Q7569" s="11">
        <f>M7569*(CPI_Index!$B$112/Movies!P7569)</f>
        <v>0</v>
      </c>
    </row>
    <row r="7570" spans="1:17" hidden="1" x14ac:dyDescent="0.25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 s="3">
        <v>100000000</v>
      </c>
      <c r="M7570" s="3">
        <v>26565710</v>
      </c>
      <c r="N7570" t="s">
        <v>18231</v>
      </c>
      <c r="O7570">
        <v>93</v>
      </c>
      <c r="P7570">
        <f>_xlfn.XLOOKUP(D:D,CPI_Index!E:E,CPI_Index!B:B)</f>
        <v>255.7</v>
      </c>
      <c r="Q7570" s="11">
        <f>M7570*(CPI_Index!$B$112/Movies!P7570)</f>
        <v>31656518.721157607</v>
      </c>
    </row>
    <row r="7571" spans="1:17" hidden="1" x14ac:dyDescent="0.25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 s="3">
        <v>14000000</v>
      </c>
      <c r="M7571" s="3">
        <v>50444358</v>
      </c>
      <c r="N7571" t="s">
        <v>9109</v>
      </c>
      <c r="O7571">
        <v>116</v>
      </c>
      <c r="P7571">
        <f>_xlfn.XLOOKUP(D:D,CPI_Index!E:E,CPI_Index!B:B)</f>
        <v>255.7</v>
      </c>
      <c r="Q7571" s="11">
        <f>M7571*(CPI_Index!$B$112/Movies!P7571)</f>
        <v>60111051.554947205</v>
      </c>
    </row>
    <row r="7572" spans="1:17" hidden="1" x14ac:dyDescent="0.25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 s="3">
        <v>10000000</v>
      </c>
      <c r="M7572" s="3">
        <v>16418218</v>
      </c>
      <c r="N7572" t="s">
        <v>18006</v>
      </c>
      <c r="O7572">
        <v>90</v>
      </c>
      <c r="P7572">
        <f>_xlfn.XLOOKUP(D:D,CPI_Index!E:E,CPI_Index!B:B)</f>
        <v>255.7</v>
      </c>
      <c r="Q7572" s="11">
        <f>M7572*(CPI_Index!$B$112/Movies!P7572)</f>
        <v>19564454.535001956</v>
      </c>
    </row>
    <row r="7573" spans="1:17" hidden="1" x14ac:dyDescent="0.25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 s="3">
        <v>20000000</v>
      </c>
      <c r="M7573" s="3">
        <v>49000667</v>
      </c>
      <c r="N7573" t="s">
        <v>61</v>
      </c>
      <c r="O7573">
        <v>109</v>
      </c>
      <c r="P7573">
        <f>_xlfn.XLOOKUP(D:D,CPI_Index!E:E,CPI_Index!B:B)</f>
        <v>255.7</v>
      </c>
      <c r="Q7573" s="11">
        <f>M7573*(CPI_Index!$B$112/Movies!P7573)</f>
        <v>58390704.86859601</v>
      </c>
    </row>
    <row r="7574" spans="1:17" hidden="1" x14ac:dyDescent="0.25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 s="3">
        <v>6000000</v>
      </c>
      <c r="M7574" s="3">
        <v>21150265</v>
      </c>
      <c r="N7574" t="s">
        <v>50</v>
      </c>
      <c r="O7574">
        <v>92</v>
      </c>
      <c r="P7574">
        <f>_xlfn.XLOOKUP(D:D,CPI_Index!E:E,CPI_Index!B:B)</f>
        <v>255.7</v>
      </c>
      <c r="Q7574" s="11">
        <f>M7574*(CPI_Index!$B$112/Movies!P7574)</f>
        <v>25203307.569417287</v>
      </c>
    </row>
    <row r="7575" spans="1:17" hidden="1" x14ac:dyDescent="0.25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 s="3">
        <v>726264074</v>
      </c>
      <c r="N7575" t="s">
        <v>21686</v>
      </c>
      <c r="O7575">
        <v>110</v>
      </c>
      <c r="P7575">
        <f>_xlfn.XLOOKUP(D:D,CPI_Index!E:E,CPI_Index!B:B)</f>
        <v>255.7</v>
      </c>
      <c r="Q7575" s="11">
        <f>M7575*(CPI_Index!$B$112/Movies!P7575)</f>
        <v>865438652.12280023</v>
      </c>
    </row>
    <row r="7576" spans="1:17" hidden="1" x14ac:dyDescent="0.25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 s="3">
        <v>4393018</v>
      </c>
      <c r="N7576" t="s">
        <v>21691</v>
      </c>
      <c r="O7576">
        <v>99</v>
      </c>
      <c r="P7576">
        <f>_xlfn.XLOOKUP(D:D,CPI_Index!E:E,CPI_Index!B:B)</f>
        <v>255.7</v>
      </c>
      <c r="Q7576" s="11">
        <f>M7576*(CPI_Index!$B$112/Movies!P7576)</f>
        <v>5234855.6300351974</v>
      </c>
    </row>
    <row r="7577" spans="1:17" hidden="1" x14ac:dyDescent="0.25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 s="3">
        <v>28141995</v>
      </c>
      <c r="N7577" t="s">
        <v>12171</v>
      </c>
      <c r="O7577">
        <v>154</v>
      </c>
      <c r="P7577">
        <f>_xlfn.XLOOKUP(D:D,CPI_Index!E:E,CPI_Index!B:B)</f>
        <v>255.7</v>
      </c>
      <c r="Q7577" s="11">
        <f>M7577*(CPI_Index!$B$112/Movies!P7577)</f>
        <v>33534868.504106376</v>
      </c>
    </row>
    <row r="7578" spans="1:17" hidden="1" x14ac:dyDescent="0.25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 s="3">
        <v>20440</v>
      </c>
      <c r="N7578" t="s">
        <v>21697</v>
      </c>
      <c r="O7578">
        <v>105</v>
      </c>
      <c r="P7578">
        <f>_xlfn.XLOOKUP(D:D,CPI_Index!E:E,CPI_Index!B:B)</f>
        <v>255.7</v>
      </c>
      <c r="Q7578" s="11">
        <f>M7578*(CPI_Index!$B$112/Movies!P7578)</f>
        <v>24356.933906922175</v>
      </c>
    </row>
    <row r="7579" spans="1:17" hidden="1" x14ac:dyDescent="0.25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 s="3">
        <v>5000000</v>
      </c>
      <c r="M7579" s="3">
        <v>38026103</v>
      </c>
      <c r="N7579" t="s">
        <v>21699</v>
      </c>
      <c r="O7579">
        <v>119</v>
      </c>
      <c r="P7579">
        <f>_xlfn.XLOOKUP(D:D,CPI_Index!E:E,CPI_Index!B:B)</f>
        <v>255.7</v>
      </c>
      <c r="Q7579" s="11">
        <f>M7579*(CPI_Index!$B$112/Movies!P7579)</f>
        <v>45313076.199061401</v>
      </c>
    </row>
    <row r="7580" spans="1:17" hidden="1" x14ac:dyDescent="0.25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 s="3">
        <v>80657</v>
      </c>
      <c r="N7580" t="s">
        <v>21702</v>
      </c>
      <c r="O7580">
        <v>87</v>
      </c>
      <c r="P7580">
        <f>_xlfn.XLOOKUP(D:D,CPI_Index!E:E,CPI_Index!B:B)</f>
        <v>255.7</v>
      </c>
      <c r="Q7580" s="11">
        <f>M7580*(CPI_Index!$B$112/Movies!P7580)</f>
        <v>96113.366836136105</v>
      </c>
    </row>
    <row r="7581" spans="1:17" hidden="1" x14ac:dyDescent="0.25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 s="3">
        <v>20000000</v>
      </c>
      <c r="M7581" s="3">
        <v>74747725</v>
      </c>
      <c r="N7581" t="s">
        <v>16006</v>
      </c>
      <c r="O7581">
        <v>109</v>
      </c>
      <c r="P7581">
        <f>_xlfn.XLOOKUP(D:D,CPI_Index!E:E,CPI_Index!B:B)</f>
        <v>255.7</v>
      </c>
      <c r="Q7581" s="11">
        <f>M7581*(CPI_Index!$B$112/Movies!P7581)</f>
        <v>89071692.637856871</v>
      </c>
    </row>
    <row r="7582" spans="1:17" hidden="1" x14ac:dyDescent="0.25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 s="3">
        <v>682</v>
      </c>
      <c r="N7582" t="s">
        <v>21707</v>
      </c>
      <c r="O7582">
        <v>93</v>
      </c>
      <c r="P7582">
        <f>_xlfn.XLOOKUP(D:D,CPI_Index!E:E,CPI_Index!B:B)</f>
        <v>255.7</v>
      </c>
      <c r="Q7582" s="11">
        <f>M7582*(CPI_Index!$B$112/Movies!P7582)</f>
        <v>812.69221744231527</v>
      </c>
    </row>
    <row r="7583" spans="1:17" hidden="1" x14ac:dyDescent="0.25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 s="3">
        <v>119932733</v>
      </c>
      <c r="N7583" t="s">
        <v>21712</v>
      </c>
      <c r="O7583">
        <v>111</v>
      </c>
      <c r="P7583">
        <f>_xlfn.XLOOKUP(D:D,CPI_Index!E:E,CPI_Index!B:B)</f>
        <v>255.7</v>
      </c>
      <c r="Q7583" s="11">
        <f>M7583*(CPI_Index!$B$112/Movies!P7583)</f>
        <v>142915540.6535002</v>
      </c>
    </row>
    <row r="7584" spans="1:17" hidden="1" x14ac:dyDescent="0.25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 s="3">
        <v>354103</v>
      </c>
      <c r="N7584" t="s">
        <v>21716</v>
      </c>
      <c r="O7584">
        <v>94</v>
      </c>
      <c r="P7584">
        <f>_xlfn.XLOOKUP(D:D,CPI_Index!E:E,CPI_Index!B:B)</f>
        <v>255.7</v>
      </c>
      <c r="Q7584" s="11">
        <f>M7584*(CPI_Index!$B$112/Movies!P7584)</f>
        <v>421960.04732107942</v>
      </c>
    </row>
    <row r="7585" spans="1:17" hidden="1" x14ac:dyDescent="0.25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 s="3">
        <v>9000000</v>
      </c>
      <c r="M7585" s="3">
        <v>6750029</v>
      </c>
      <c r="N7585" t="s">
        <v>20499</v>
      </c>
      <c r="O7585">
        <v>100</v>
      </c>
      <c r="P7585">
        <f>_xlfn.XLOOKUP(D:D,CPI_Index!E:E,CPI_Index!B:B)</f>
        <v>255.7</v>
      </c>
      <c r="Q7585" s="11">
        <f>M7585*(CPI_Index!$B$112/Movies!P7585)</f>
        <v>8043542.5745013691</v>
      </c>
    </row>
    <row r="7586" spans="1:17" hidden="1" x14ac:dyDescent="0.25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 s="3">
        <v>210091</v>
      </c>
      <c r="N7586" t="s">
        <v>21724</v>
      </c>
      <c r="O7586">
        <v>106</v>
      </c>
      <c r="P7586">
        <f>_xlfn.XLOOKUP(D:D,CPI_Index!E:E,CPI_Index!B:B)</f>
        <v>255.7</v>
      </c>
      <c r="Q7586" s="11">
        <f>M7586*(CPI_Index!$B$112/Movies!P7586)</f>
        <v>250350.91005084084</v>
      </c>
    </row>
    <row r="7587" spans="1:17" hidden="1" x14ac:dyDescent="0.25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 s="3">
        <v>17987034</v>
      </c>
      <c r="N7587" t="s">
        <v>10294</v>
      </c>
      <c r="O7587">
        <v>166</v>
      </c>
      <c r="P7587">
        <f>_xlfn.XLOOKUP(D:D,CPI_Index!E:E,CPI_Index!B:B)</f>
        <v>255.7</v>
      </c>
      <c r="Q7587" s="11">
        <f>M7587*(CPI_Index!$B$112/Movies!P7587)</f>
        <v>21433904.027375832</v>
      </c>
    </row>
    <row r="7588" spans="1:17" hidden="1" x14ac:dyDescent="0.25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 s="3">
        <v>914565</v>
      </c>
      <c r="N7588" t="s">
        <v>21732</v>
      </c>
      <c r="O7588">
        <v>143</v>
      </c>
      <c r="P7588">
        <f>_xlfn.XLOOKUP(D:D,CPI_Index!E:E,CPI_Index!B:B)</f>
        <v>255.7</v>
      </c>
      <c r="Q7588" s="11">
        <f>M7588*(CPI_Index!$B$112/Movies!P7588)</f>
        <v>1089823.8384825969</v>
      </c>
    </row>
    <row r="7589" spans="1:17" hidden="1" x14ac:dyDescent="0.25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 s="3">
        <v>5667057</v>
      </c>
      <c r="N7589" t="s">
        <v>21738</v>
      </c>
      <c r="O7589">
        <v>130</v>
      </c>
      <c r="P7589">
        <f>_xlfn.XLOOKUP(D:D,CPI_Index!E:E,CPI_Index!B:B)</f>
        <v>255.7</v>
      </c>
      <c r="Q7589" s="11">
        <f>M7589*(CPI_Index!$B$112/Movies!P7589)</f>
        <v>6753039.7649589367</v>
      </c>
    </row>
    <row r="7590" spans="1:17" hidden="1" x14ac:dyDescent="0.25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 s="3">
        <v>5000000</v>
      </c>
      <c r="M7590" s="3">
        <v>359377</v>
      </c>
      <c r="N7590" t="s">
        <v>21742</v>
      </c>
      <c r="O7590">
        <v>96</v>
      </c>
      <c r="P7590">
        <f>_xlfn.XLOOKUP(D:D,CPI_Index!E:E,CPI_Index!B:B)</f>
        <v>255.7</v>
      </c>
      <c r="Q7590" s="11">
        <f>M7590*(CPI_Index!$B$112/Movies!P7590)</f>
        <v>428244.70825185766</v>
      </c>
    </row>
    <row r="7591" spans="1:17" hidden="1" x14ac:dyDescent="0.25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 s="3">
        <v>13098981</v>
      </c>
      <c r="N7591" t="s">
        <v>21746</v>
      </c>
      <c r="O7591">
        <v>146</v>
      </c>
      <c r="P7591">
        <f>_xlfn.XLOOKUP(D:D,CPI_Index!E:E,CPI_Index!B:B)</f>
        <v>255.7</v>
      </c>
      <c r="Q7591" s="11">
        <f>M7591*(CPI_Index!$B$112/Movies!P7591)</f>
        <v>15609149.435666798</v>
      </c>
    </row>
    <row r="7592" spans="1:17" hidden="1" x14ac:dyDescent="0.25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 s="3">
        <v>5708522</v>
      </c>
      <c r="N7592" t="s">
        <v>21749</v>
      </c>
      <c r="O7592">
        <v>170</v>
      </c>
      <c r="P7592">
        <f>_xlfn.XLOOKUP(D:D,CPI_Index!E:E,CPI_Index!B:B)</f>
        <v>255.7</v>
      </c>
      <c r="Q7592" s="11">
        <f>M7592*(CPI_Index!$B$112/Movies!P7592)</f>
        <v>6802450.7368009388</v>
      </c>
    </row>
    <row r="7593" spans="1:17" hidden="1" x14ac:dyDescent="0.25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 s="3">
        <v>69501772</v>
      </c>
      <c r="N7593" t="s">
        <v>21754</v>
      </c>
      <c r="O7593">
        <v>103</v>
      </c>
      <c r="P7593">
        <f>_xlfn.XLOOKUP(D:D,CPI_Index!E:E,CPI_Index!B:B)</f>
        <v>255.7</v>
      </c>
      <c r="Q7593" s="11">
        <f>M7593*(CPI_Index!$B$112/Movies!P7593)</f>
        <v>82820453.376613215</v>
      </c>
    </row>
    <row r="7594" spans="1:17" hidden="1" x14ac:dyDescent="0.25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 s="3">
        <v>300842</v>
      </c>
      <c r="N7594" t="s">
        <v>21759</v>
      </c>
      <c r="O7594">
        <v>137</v>
      </c>
      <c r="P7594">
        <f>_xlfn.XLOOKUP(D:D,CPI_Index!E:E,CPI_Index!B:B)</f>
        <v>255.7</v>
      </c>
      <c r="Q7594" s="11">
        <f>M7594*(CPI_Index!$B$112/Movies!P7594)</f>
        <v>358492.59835745016</v>
      </c>
    </row>
    <row r="7595" spans="1:17" hidden="1" x14ac:dyDescent="0.25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 s="3">
        <v>172952</v>
      </c>
      <c r="N7595" t="s">
        <v>19463</v>
      </c>
      <c r="O7595">
        <v>98</v>
      </c>
      <c r="P7595">
        <f>_xlfn.XLOOKUP(D:D,CPI_Index!E:E,CPI_Index!B:B)</f>
        <v>255.7</v>
      </c>
      <c r="Q7595" s="11">
        <f>M7595*(CPI_Index!$B$112/Movies!P7595)</f>
        <v>206094.93312475557</v>
      </c>
    </row>
    <row r="7596" spans="1:17" hidden="1" x14ac:dyDescent="0.25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 s="3">
        <v>6000000</v>
      </c>
      <c r="M7596" s="3">
        <v>21354152</v>
      </c>
      <c r="N7596" t="s">
        <v>21766</v>
      </c>
      <c r="O7596">
        <v>109</v>
      </c>
      <c r="P7596">
        <f>_xlfn.XLOOKUP(D:D,CPI_Index!E:E,CPI_Index!B:B)</f>
        <v>255.7</v>
      </c>
      <c r="Q7596" s="11">
        <f>M7596*(CPI_Index!$B$112/Movies!P7596)</f>
        <v>25446265.601877201</v>
      </c>
    </row>
    <row r="7597" spans="1:17" hidden="1" x14ac:dyDescent="0.25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 s="3">
        <v>1635907</v>
      </c>
      <c r="N7597" t="s">
        <v>21622</v>
      </c>
      <c r="O7597">
        <v>146</v>
      </c>
      <c r="P7597">
        <f>_xlfn.XLOOKUP(D:D,CPI_Index!E:E,CPI_Index!B:B)</f>
        <v>255.7</v>
      </c>
      <c r="Q7597" s="11">
        <f>M7597*(CPI_Index!$B$112/Movies!P7597)</f>
        <v>1949397.1955416505</v>
      </c>
    </row>
    <row r="7598" spans="1:17" hidden="1" x14ac:dyDescent="0.25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 s="3">
        <v>11799556</v>
      </c>
      <c r="N7598" t="s">
        <v>21774</v>
      </c>
      <c r="O7598">
        <v>129</v>
      </c>
      <c r="P7598">
        <f>_xlfn.XLOOKUP(D:D,CPI_Index!E:E,CPI_Index!B:B)</f>
        <v>255.7</v>
      </c>
      <c r="Q7598" s="11">
        <f>M7598*(CPI_Index!$B$112/Movies!P7598)</f>
        <v>14060714.560813453</v>
      </c>
    </row>
    <row r="7599" spans="1:17" hidden="1" x14ac:dyDescent="0.25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 s="3">
        <v>14256199</v>
      </c>
      <c r="N7599" t="s">
        <v>21779</v>
      </c>
      <c r="O7599">
        <v>126</v>
      </c>
      <c r="P7599">
        <f>_xlfn.XLOOKUP(D:D,CPI_Index!E:E,CPI_Index!B:B)</f>
        <v>255.7</v>
      </c>
      <c r="Q7599" s="11">
        <f>M7599*(CPI_Index!$B$112/Movies!P7599)</f>
        <v>16988126.066875245</v>
      </c>
    </row>
    <row r="7600" spans="1:17" hidden="1" x14ac:dyDescent="0.25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 s="3">
        <v>1473116</v>
      </c>
      <c r="N7600" t="s">
        <v>21783</v>
      </c>
      <c r="O7600">
        <v>135</v>
      </c>
      <c r="P7600">
        <f>_xlfn.XLOOKUP(D:D,CPI_Index!E:E,CPI_Index!B:B)</f>
        <v>255.7</v>
      </c>
      <c r="Q7600" s="11">
        <f>M7600*(CPI_Index!$B$112/Movies!P7600)</f>
        <v>1755410.4231521315</v>
      </c>
    </row>
    <row r="7601" spans="1:17" hidden="1" x14ac:dyDescent="0.25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 s="3">
        <v>103047</v>
      </c>
      <c r="O7601">
        <v>84</v>
      </c>
      <c r="P7601">
        <f>_xlfn.XLOOKUP(D:D,CPI_Index!E:E,CPI_Index!B:B)</f>
        <v>255.7</v>
      </c>
      <c r="Q7601" s="11">
        <f>M7601*(CPI_Index!$B$112/Movies!P7601)</f>
        <v>122793.98083691827</v>
      </c>
    </row>
    <row r="7602" spans="1:17" hidden="1" x14ac:dyDescent="0.25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 s="3">
        <v>1067629</v>
      </c>
      <c r="N7602" t="s">
        <v>21791</v>
      </c>
      <c r="O7602">
        <v>94</v>
      </c>
      <c r="P7602">
        <f>_xlfn.XLOOKUP(D:D,CPI_Index!E:E,CPI_Index!B:B)</f>
        <v>255.7</v>
      </c>
      <c r="Q7602" s="11">
        <f>M7602*(CPI_Index!$B$112/Movies!P7602)</f>
        <v>1272219.6179116152</v>
      </c>
    </row>
    <row r="7603" spans="1:17" hidden="1" x14ac:dyDescent="0.25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 s="3">
        <v>9982083</v>
      </c>
      <c r="N7603" t="s">
        <v>21796</v>
      </c>
      <c r="O7603">
        <v>112</v>
      </c>
      <c r="P7603">
        <f>_xlfn.XLOOKUP(D:D,CPI_Index!E:E,CPI_Index!B:B)</f>
        <v>255.7</v>
      </c>
      <c r="Q7603" s="11">
        <f>M7603*(CPI_Index!$B$112/Movies!P7603)</f>
        <v>11894957.724286273</v>
      </c>
    </row>
    <row r="7604" spans="1:17" hidden="1" x14ac:dyDescent="0.25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 s="3">
        <v>151507</v>
      </c>
      <c r="N7604" t="s">
        <v>21800</v>
      </c>
      <c r="O7604">
        <v>98</v>
      </c>
      <c r="P7604">
        <f>_xlfn.XLOOKUP(D:D,CPI_Index!E:E,CPI_Index!B:B)</f>
        <v>255.7</v>
      </c>
      <c r="Q7604" s="11">
        <f>M7604*(CPI_Index!$B$112/Movies!P7604)</f>
        <v>180540.4102463825</v>
      </c>
    </row>
    <row r="7605" spans="1:17" hidden="1" x14ac:dyDescent="0.25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 s="3">
        <v>3173282</v>
      </c>
      <c r="N7605" t="s">
        <v>21806</v>
      </c>
      <c r="O7605">
        <v>108</v>
      </c>
      <c r="P7605">
        <f>_xlfn.XLOOKUP(D:D,CPI_Index!E:E,CPI_Index!B:B)</f>
        <v>255.7</v>
      </c>
      <c r="Q7605" s="11">
        <f>M7605*(CPI_Index!$B$112/Movies!P7605)</f>
        <v>3781380.6233867817</v>
      </c>
    </row>
    <row r="7606" spans="1:17" hidden="1" x14ac:dyDescent="0.25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 s="3">
        <v>350000</v>
      </c>
      <c r="M7606" s="3">
        <v>226421</v>
      </c>
      <c r="N7606" t="s">
        <v>21811</v>
      </c>
      <c r="O7606">
        <v>83</v>
      </c>
      <c r="P7606">
        <f>_xlfn.XLOOKUP(D:D,CPI_Index!E:E,CPI_Index!B:B)</f>
        <v>255.7</v>
      </c>
      <c r="Q7606" s="11">
        <f>M7606*(CPI_Index!$B$112/Movies!P7606)</f>
        <v>269810.24129839655</v>
      </c>
    </row>
    <row r="7607" spans="1:17" hidden="1" x14ac:dyDescent="0.25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 s="3">
        <v>624818</v>
      </c>
      <c r="N7607" t="s">
        <v>21812</v>
      </c>
      <c r="O7607">
        <v>110</v>
      </c>
      <c r="P7607">
        <f>_xlfn.XLOOKUP(D:D,CPI_Index!E:E,CPI_Index!B:B)</f>
        <v>255.7</v>
      </c>
      <c r="Q7607" s="11">
        <f>M7607*(CPI_Index!$B$112/Movies!P7607)</f>
        <v>744552.38404380134</v>
      </c>
    </row>
    <row r="7608" spans="1:17" hidden="1" x14ac:dyDescent="0.25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 s="3">
        <v>6111065</v>
      </c>
      <c r="N7608" t="s">
        <v>21819</v>
      </c>
      <c r="O7608">
        <v>141</v>
      </c>
      <c r="P7608">
        <f>_xlfn.XLOOKUP(D:D,CPI_Index!E:E,CPI_Index!B:B)</f>
        <v>255.7</v>
      </c>
      <c r="Q7608" s="11">
        <f>M7608*(CPI_Index!$B$112/Movies!P7608)</f>
        <v>7282133.3809151351</v>
      </c>
    </row>
    <row r="7609" spans="1:17" hidden="1" x14ac:dyDescent="0.25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 s="3">
        <v>5756185</v>
      </c>
      <c r="N7609" t="s">
        <v>21825</v>
      </c>
      <c r="O7609">
        <v>98</v>
      </c>
      <c r="P7609">
        <f>_xlfn.XLOOKUP(D:D,CPI_Index!E:E,CPI_Index!B:B)</f>
        <v>255.7</v>
      </c>
      <c r="Q7609" s="11">
        <f>M7609*(CPI_Index!$B$112/Movies!P7609)</f>
        <v>6859247.4364489643</v>
      </c>
    </row>
    <row r="7610" spans="1:17" hidden="1" x14ac:dyDescent="0.25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 s="3">
        <v>996171</v>
      </c>
      <c r="N7610" t="s">
        <v>21829</v>
      </c>
      <c r="O7610">
        <v>110</v>
      </c>
      <c r="P7610">
        <f>_xlfn.XLOOKUP(D:D,CPI_Index!E:E,CPI_Index!B:B)</f>
        <v>255.7</v>
      </c>
      <c r="Q7610" s="11">
        <f>M7610*(CPI_Index!$B$112/Movies!P7610)</f>
        <v>1187068.0629644115</v>
      </c>
    </row>
    <row r="7611" spans="1:17" hidden="1" x14ac:dyDescent="0.25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 s="3">
        <v>3531837</v>
      </c>
      <c r="N7611" t="s">
        <v>21622</v>
      </c>
      <c r="O7611">
        <v>120</v>
      </c>
      <c r="P7611">
        <f>_xlfn.XLOOKUP(D:D,CPI_Index!E:E,CPI_Index!B:B)</f>
        <v>255.7</v>
      </c>
      <c r="Q7611" s="11">
        <f>M7611*(CPI_Index!$B$112/Movies!P7611)</f>
        <v>4208645.8111067656</v>
      </c>
    </row>
    <row r="7612" spans="1:17" hidden="1" x14ac:dyDescent="0.25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 s="3">
        <v>5123</v>
      </c>
      <c r="N7612" t="s">
        <v>21836</v>
      </c>
      <c r="O7612">
        <v>87</v>
      </c>
      <c r="P7612">
        <f>_xlfn.XLOOKUP(D:D,CPI_Index!E:E,CPI_Index!B:B)</f>
        <v>255.7</v>
      </c>
      <c r="Q7612" s="11">
        <f>M7612*(CPI_Index!$B$112/Movies!P7612)</f>
        <v>6104.7246773562774</v>
      </c>
    </row>
    <row r="7613" spans="1:17" hidden="1" x14ac:dyDescent="0.25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 s="3">
        <v>245179562</v>
      </c>
      <c r="N7613" t="s">
        <v>20199</v>
      </c>
      <c r="O7613">
        <v>118</v>
      </c>
      <c r="P7613">
        <f>_xlfn.XLOOKUP(D:D,CPI_Index!E:E,CPI_Index!B:B)</f>
        <v>255.7</v>
      </c>
      <c r="Q7613" s="11">
        <f>M7613*(CPI_Index!$B$112/Movies!P7613)</f>
        <v>292163521.86703169</v>
      </c>
    </row>
    <row r="7614" spans="1:17" hidden="1" x14ac:dyDescent="0.25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 s="3">
        <v>35261263</v>
      </c>
      <c r="N7614" t="s">
        <v>21845</v>
      </c>
      <c r="O7614">
        <v>150</v>
      </c>
      <c r="P7614">
        <f>_xlfn.XLOOKUP(D:D,CPI_Index!E:E,CPI_Index!B:B)</f>
        <v>255.7</v>
      </c>
      <c r="Q7614" s="11">
        <f>M7614*(CPI_Index!$B$112/Movies!P7614)</f>
        <v>42018407.649980448</v>
      </c>
    </row>
    <row r="7615" spans="1:17" hidden="1" x14ac:dyDescent="0.25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 s="3">
        <v>2217255</v>
      </c>
      <c r="N7615" t="s">
        <v>21851</v>
      </c>
      <c r="O7615">
        <v>155</v>
      </c>
      <c r="P7615">
        <f>_xlfn.XLOOKUP(D:D,CPI_Index!E:E,CPI_Index!B:B)</f>
        <v>255.7</v>
      </c>
      <c r="Q7615" s="11">
        <f>M7615*(CPI_Index!$B$112/Movies!P7615)</f>
        <v>2642149.3879546346</v>
      </c>
    </row>
    <row r="7616" spans="1:17" hidden="1" x14ac:dyDescent="0.25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 s="3">
        <v>2298525</v>
      </c>
      <c r="N7616" t="s">
        <v>21856</v>
      </c>
      <c r="O7616">
        <v>111</v>
      </c>
      <c r="P7616">
        <f>_xlfn.XLOOKUP(D:D,CPI_Index!E:E,CPI_Index!B:B)</f>
        <v>255.7</v>
      </c>
      <c r="Q7616" s="11">
        <f>M7616*(CPI_Index!$B$112/Movies!P7616)</f>
        <v>2738993.2244818145</v>
      </c>
    </row>
    <row r="7617" spans="1:17" hidden="1" x14ac:dyDescent="0.25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 s="3">
        <v>2500000</v>
      </c>
      <c r="M7617" s="3">
        <v>50400</v>
      </c>
      <c r="N7617" t="s">
        <v>21860</v>
      </c>
      <c r="O7617">
        <v>77</v>
      </c>
      <c r="P7617">
        <f>_xlfn.XLOOKUP(D:D,CPI_Index!E:E,CPI_Index!B:B)</f>
        <v>255.7</v>
      </c>
      <c r="Q7617" s="11">
        <f>M7617*(CPI_Index!$B$112/Movies!P7617)</f>
        <v>60058.193195150568</v>
      </c>
    </row>
    <row r="7618" spans="1:17" hidden="1" x14ac:dyDescent="0.25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 s="3">
        <v>1200000</v>
      </c>
      <c r="M7618" s="3">
        <v>45696</v>
      </c>
      <c r="N7618" t="s">
        <v>21865</v>
      </c>
      <c r="O7618">
        <v>85</v>
      </c>
      <c r="P7618">
        <f>_xlfn.XLOOKUP(D:D,CPI_Index!E:E,CPI_Index!B:B)</f>
        <v>255.7</v>
      </c>
      <c r="Q7618" s="11">
        <f>M7618*(CPI_Index!$B$112/Movies!P7618)</f>
        <v>54452.761830269847</v>
      </c>
    </row>
    <row r="7619" spans="1:17" hidden="1" x14ac:dyDescent="0.25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 s="3">
        <v>2973437</v>
      </c>
      <c r="N7619" t="s">
        <v>21870</v>
      </c>
      <c r="O7619">
        <v>135</v>
      </c>
      <c r="P7619">
        <f>_xlfn.XLOOKUP(D:D,CPI_Index!E:E,CPI_Index!B:B)</f>
        <v>255.7</v>
      </c>
      <c r="Q7619" s="11">
        <f>M7619*(CPI_Index!$B$112/Movies!P7619)</f>
        <v>3543239.162690653</v>
      </c>
    </row>
    <row r="7620" spans="1:17" hidden="1" x14ac:dyDescent="0.25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 s="3">
        <v>254475</v>
      </c>
      <c r="N7620" t="s">
        <v>21874</v>
      </c>
      <c r="O7620">
        <v>103</v>
      </c>
      <c r="P7620">
        <f>_xlfn.XLOOKUP(D:D,CPI_Index!E:E,CPI_Index!B:B)</f>
        <v>255.7</v>
      </c>
      <c r="Q7620" s="11">
        <f>M7620*(CPI_Index!$B$112/Movies!P7620)</f>
        <v>303240.252248729</v>
      </c>
    </row>
    <row r="7621" spans="1:17" hidden="1" x14ac:dyDescent="0.25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 s="3">
        <v>12147170</v>
      </c>
      <c r="N7621" t="s">
        <v>12590</v>
      </c>
      <c r="O7621">
        <v>107</v>
      </c>
      <c r="P7621">
        <f>_xlfn.XLOOKUP(D:D,CPI_Index!E:E,CPI_Index!B:B)</f>
        <v>255.7</v>
      </c>
      <c r="Q7621" s="11">
        <f>M7621*(CPI_Index!$B$112/Movies!P7621)</f>
        <v>14474942.115760658</v>
      </c>
    </row>
    <row r="7622" spans="1:17" hidden="1" x14ac:dyDescent="0.25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 s="3">
        <v>38901</v>
      </c>
      <c r="N7622" t="s">
        <v>21883</v>
      </c>
      <c r="O7622">
        <v>82</v>
      </c>
      <c r="P7622">
        <f>_xlfn.XLOOKUP(D:D,CPI_Index!E:E,CPI_Index!B:B)</f>
        <v>255.7</v>
      </c>
      <c r="Q7622" s="11">
        <f>M7622*(CPI_Index!$B$112/Movies!P7622)</f>
        <v>46355.630426280797</v>
      </c>
    </row>
    <row r="7623" spans="1:17" hidden="1" x14ac:dyDescent="0.25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 s="3">
        <v>954641</v>
      </c>
      <c r="N7623" t="s">
        <v>21888</v>
      </c>
      <c r="O7623">
        <v>100</v>
      </c>
      <c r="P7623">
        <f>_xlfn.XLOOKUP(D:D,CPI_Index!E:E,CPI_Index!B:B)</f>
        <v>255.7</v>
      </c>
      <c r="Q7623" s="11">
        <f>M7623*(CPI_Index!$B$112/Movies!P7623)</f>
        <v>1137579.6351192805</v>
      </c>
    </row>
    <row r="7624" spans="1:17" hidden="1" x14ac:dyDescent="0.25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 s="3">
        <v>4033587</v>
      </c>
      <c r="N7624" t="s">
        <v>21892</v>
      </c>
      <c r="O7624">
        <v>115</v>
      </c>
      <c r="P7624">
        <f>_xlfn.XLOOKUP(D:D,CPI_Index!E:E,CPI_Index!B:B)</f>
        <v>255.7</v>
      </c>
      <c r="Q7624" s="11">
        <f>M7624*(CPI_Index!$B$112/Movies!P7624)</f>
        <v>4806546.5737192025</v>
      </c>
    </row>
    <row r="7625" spans="1:17" hidden="1" x14ac:dyDescent="0.25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 s="3">
        <v>417282021</v>
      </c>
      <c r="N7625" t="s">
        <v>20199</v>
      </c>
      <c r="O7625">
        <v>111</v>
      </c>
      <c r="P7625">
        <f>_xlfn.XLOOKUP(D:D,CPI_Index!E:E,CPI_Index!B:B)</f>
        <v>255.7</v>
      </c>
      <c r="Q7625" s="11">
        <f>M7625*(CPI_Index!$B$112/Movies!P7625)</f>
        <v>497246115.75557297</v>
      </c>
    </row>
    <row r="7626" spans="1:17" hidden="1" x14ac:dyDescent="0.25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 s="3">
        <v>26911995</v>
      </c>
      <c r="N7626" t="s">
        <v>21900</v>
      </c>
      <c r="O7626">
        <v>130</v>
      </c>
      <c r="P7626">
        <f>_xlfn.XLOOKUP(D:D,CPI_Index!E:E,CPI_Index!B:B)</f>
        <v>255.7</v>
      </c>
      <c r="Q7626" s="11">
        <f>M7626*(CPI_Index!$B$112/Movies!P7626)</f>
        <v>32069162.598748535</v>
      </c>
    </row>
    <row r="7627" spans="1:17" hidden="1" x14ac:dyDescent="0.25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 s="3">
        <v>790</v>
      </c>
      <c r="N7627" t="s">
        <v>21905</v>
      </c>
      <c r="O7627">
        <v>104</v>
      </c>
      <c r="P7627">
        <f>_xlfn.XLOOKUP(D:D,CPI_Index!E:E,CPI_Index!B:B)</f>
        <v>255.7</v>
      </c>
      <c r="Q7627" s="11">
        <f>M7627*(CPI_Index!$B$112/Movies!P7627)</f>
        <v>941.38834571763789</v>
      </c>
    </row>
    <row r="7628" spans="1:17" hidden="1" x14ac:dyDescent="0.25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 s="3">
        <v>26493648</v>
      </c>
      <c r="N7628" t="s">
        <v>21910</v>
      </c>
      <c r="O7628">
        <v>102</v>
      </c>
      <c r="P7628">
        <f>_xlfn.XLOOKUP(D:D,CPI_Index!E:E,CPI_Index!B:B)</f>
        <v>255.7</v>
      </c>
      <c r="Q7628" s="11">
        <f>M7628*(CPI_Index!$B$112/Movies!P7628)</f>
        <v>31570647.421196718</v>
      </c>
    </row>
    <row r="7629" spans="1:17" hidden="1" x14ac:dyDescent="0.25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 s="3">
        <v>99482027</v>
      </c>
      <c r="N7629" t="s">
        <v>21915</v>
      </c>
      <c r="O7629">
        <v>98</v>
      </c>
      <c r="P7629">
        <f>_xlfn.XLOOKUP(D:D,CPI_Index!E:E,CPI_Index!B:B)</f>
        <v>255.7</v>
      </c>
      <c r="Q7629" s="11">
        <f>M7629*(CPI_Index!$B$112/Movies!P7629)</f>
        <v>118545849.14704733</v>
      </c>
    </row>
    <row r="7630" spans="1:17" hidden="1" x14ac:dyDescent="0.25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 s="3">
        <v>155732</v>
      </c>
      <c r="N7630" t="s">
        <v>21919</v>
      </c>
      <c r="O7630">
        <v>115</v>
      </c>
      <c r="P7630">
        <f>_xlfn.XLOOKUP(D:D,CPI_Index!E:E,CPI_Index!B:B)</f>
        <v>255.7</v>
      </c>
      <c r="Q7630" s="11">
        <f>M7630*(CPI_Index!$B$112/Movies!P7630)</f>
        <v>185575.05044974579</v>
      </c>
    </row>
    <row r="7631" spans="1:17" hidden="1" x14ac:dyDescent="0.25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 s="3">
        <v>29251</v>
      </c>
      <c r="N7631" t="s">
        <v>21923</v>
      </c>
      <c r="O7631">
        <v>108</v>
      </c>
      <c r="P7631">
        <f>_xlfn.XLOOKUP(D:D,CPI_Index!E:E,CPI_Index!B:B)</f>
        <v>255.7</v>
      </c>
      <c r="Q7631" s="11">
        <f>M7631*(CPI_Index!$B$112/Movies!P7631)</f>
        <v>34856.393038717251</v>
      </c>
    </row>
    <row r="7632" spans="1:17" hidden="1" x14ac:dyDescent="0.25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  <c r="P7632">
        <f>_xlfn.XLOOKUP(D:D,CPI_Index!E:E,CPI_Index!B:B)</f>
        <v>255.7</v>
      </c>
      <c r="Q7632" s="11">
        <f>M7632*(CPI_Index!$B$112/Movies!P7632)</f>
        <v>0</v>
      </c>
    </row>
    <row r="7633" spans="1:17" hidden="1" x14ac:dyDescent="0.25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 s="3">
        <v>695164</v>
      </c>
      <c r="N7633" t="s">
        <v>21934</v>
      </c>
      <c r="O7633">
        <v>112</v>
      </c>
      <c r="P7633">
        <f>_xlfn.XLOOKUP(D:D,CPI_Index!E:E,CPI_Index!B:B)</f>
        <v>255.7</v>
      </c>
      <c r="Q7633" s="11">
        <f>M7633*(CPI_Index!$B$112/Movies!P7633)</f>
        <v>828378.84552209626</v>
      </c>
    </row>
    <row r="7634" spans="1:17" hidden="1" x14ac:dyDescent="0.25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 s="3">
        <v>288460</v>
      </c>
      <c r="N7634" t="s">
        <v>21940</v>
      </c>
      <c r="O7634">
        <v>115</v>
      </c>
      <c r="P7634">
        <f>_xlfn.XLOOKUP(D:D,CPI_Index!E:E,CPI_Index!B:B)</f>
        <v>255.7</v>
      </c>
      <c r="Q7634" s="11">
        <f>M7634*(CPI_Index!$B$112/Movies!P7634)</f>
        <v>343737.82557684788</v>
      </c>
    </row>
    <row r="7635" spans="1:17" hidden="1" x14ac:dyDescent="0.25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 s="3">
        <v>9667157</v>
      </c>
      <c r="N7635" t="s">
        <v>21910</v>
      </c>
      <c r="O7635">
        <v>120</v>
      </c>
      <c r="P7635">
        <f>_xlfn.XLOOKUP(D:D,CPI_Index!E:E,CPI_Index!B:B)</f>
        <v>255.7</v>
      </c>
      <c r="Q7635" s="11">
        <f>M7635*(CPI_Index!$B$112/Movies!P7635)</f>
        <v>11519682.197497068</v>
      </c>
    </row>
    <row r="7636" spans="1:17" hidden="1" x14ac:dyDescent="0.25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 s="3">
        <v>450064993</v>
      </c>
      <c r="N7636" t="s">
        <v>21178</v>
      </c>
      <c r="O7636">
        <v>154</v>
      </c>
      <c r="P7636">
        <f>_xlfn.XLOOKUP(D:D,CPI_Index!E:E,CPI_Index!B:B)</f>
        <v>255.7</v>
      </c>
      <c r="Q7636" s="11">
        <f>M7636*(CPI_Index!$B$112/Movies!P7636)</f>
        <v>536311315.47555733</v>
      </c>
    </row>
    <row r="7637" spans="1:17" hidden="1" x14ac:dyDescent="0.25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 s="3">
        <v>271101</v>
      </c>
      <c r="N7637" t="s">
        <v>21928</v>
      </c>
      <c r="O7637">
        <v>103</v>
      </c>
      <c r="P7637">
        <f>_xlfn.XLOOKUP(D:D,CPI_Index!E:E,CPI_Index!B:B)</f>
        <v>255.7</v>
      </c>
      <c r="Q7637" s="11">
        <f>M7637*(CPI_Index!$B$112/Movies!P7637)</f>
        <v>323052.30621822452</v>
      </c>
    </row>
    <row r="7638" spans="1:17" hidden="1" x14ac:dyDescent="0.25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 s="3">
        <v>1807216</v>
      </c>
      <c r="N7638" t="s">
        <v>21953</v>
      </c>
      <c r="O7638">
        <v>117</v>
      </c>
      <c r="P7638">
        <f>_xlfn.XLOOKUP(D:D,CPI_Index!E:E,CPI_Index!B:B)</f>
        <v>255.7</v>
      </c>
      <c r="Q7638" s="11">
        <f>M7638*(CPI_Index!$B$112/Movies!P7638)</f>
        <v>2153534.2792334766</v>
      </c>
    </row>
    <row r="7639" spans="1:17" hidden="1" x14ac:dyDescent="0.25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 s="3">
        <v>1715851</v>
      </c>
      <c r="N7639" t="s">
        <v>21622</v>
      </c>
      <c r="O7639">
        <v>123</v>
      </c>
      <c r="P7639">
        <f>_xlfn.XLOOKUP(D:D,CPI_Index!E:E,CPI_Index!B:B)</f>
        <v>255.7</v>
      </c>
      <c r="Q7639" s="11">
        <f>M7639*(CPI_Index!$B$112/Movies!P7639)</f>
        <v>2044660.929605006</v>
      </c>
    </row>
    <row r="7640" spans="1:17" hidden="1" x14ac:dyDescent="0.25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 s="3">
        <v>45738461</v>
      </c>
      <c r="N7640" t="s">
        <v>20199</v>
      </c>
      <c r="O7640">
        <v>101</v>
      </c>
      <c r="P7640">
        <f>_xlfn.XLOOKUP(D:D,CPI_Index!E:E,CPI_Index!B:B)</f>
        <v>255.7</v>
      </c>
      <c r="Q7640" s="11">
        <f>M7640*(CPI_Index!$B$112/Movies!P7640)</f>
        <v>54503359.666405946</v>
      </c>
    </row>
    <row r="7641" spans="1:17" x14ac:dyDescent="0.25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 s="3">
        <v>20941</v>
      </c>
      <c r="N7641" t="s">
        <v>21965</v>
      </c>
      <c r="O7641">
        <v>91</v>
      </c>
      <c r="P7641">
        <f>_xlfn.XLOOKUP(D:D,CPI_Index!E:E,CPI_Index!B:B)</f>
        <v>255.7</v>
      </c>
      <c r="Q7641" s="11">
        <f>M7641*(CPI_Index!$B$112/Movies!P7641)</f>
        <v>24953.94094642159</v>
      </c>
    </row>
    <row r="7642" spans="1:17" hidden="1" x14ac:dyDescent="0.25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 s="3">
        <v>1101470</v>
      </c>
      <c r="N7642" t="s">
        <v>21969</v>
      </c>
      <c r="O7642">
        <v>93</v>
      </c>
      <c r="P7642">
        <f>_xlfn.XLOOKUP(D:D,CPI_Index!E:E,CPI_Index!B:B)</f>
        <v>255.7</v>
      </c>
      <c r="Q7642" s="11">
        <f>M7642*(CPI_Index!$B$112/Movies!P7642)</f>
        <v>1312545.5964020337</v>
      </c>
    </row>
    <row r="7643" spans="1:17" hidden="1" x14ac:dyDescent="0.25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  <c r="P7643">
        <f>_xlfn.XLOOKUP(D:D,CPI_Index!E:E,CPI_Index!B:B)</f>
        <v>255.7</v>
      </c>
      <c r="Q7643" s="11">
        <f>M7643*(CPI_Index!$B$112/Movies!P7643)</f>
        <v>0</v>
      </c>
    </row>
    <row r="7644" spans="1:17" hidden="1" x14ac:dyDescent="0.25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 s="3">
        <v>1671969</v>
      </c>
      <c r="N7644" t="s">
        <v>21979</v>
      </c>
      <c r="O7644">
        <v>117</v>
      </c>
      <c r="P7644">
        <f>_xlfn.XLOOKUP(D:D,CPI_Index!E:E,CPI_Index!B:B)</f>
        <v>255.7</v>
      </c>
      <c r="Q7644" s="11">
        <f>M7644*(CPI_Index!$B$112/Movies!P7644)</f>
        <v>1992369.7860774347</v>
      </c>
    </row>
    <row r="7645" spans="1:17" hidden="1" x14ac:dyDescent="0.25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 s="3">
        <v>205000000</v>
      </c>
      <c r="M7645" s="3">
        <v>363656624</v>
      </c>
      <c r="N7645" t="s">
        <v>23</v>
      </c>
      <c r="O7645">
        <v>150</v>
      </c>
      <c r="P7645">
        <f>_xlfn.XLOOKUP(D:D,CPI_Index!E:E,CPI_Index!B:B)</f>
        <v>258.8</v>
      </c>
      <c r="Q7645" s="11">
        <f>M7645*(CPI_Index!$B$112/Movies!P7645)</f>
        <v>428153683.6661514</v>
      </c>
    </row>
    <row r="7646" spans="1:17" hidden="1" x14ac:dyDescent="0.25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 s="3">
        <v>166534027</v>
      </c>
      <c r="N7646" t="s">
        <v>8878</v>
      </c>
      <c r="O7646">
        <v>151</v>
      </c>
      <c r="P7646">
        <f>_xlfn.XLOOKUP(D:D,CPI_Index!E:E,CPI_Index!B:B)</f>
        <v>258.8</v>
      </c>
      <c r="Q7646" s="11">
        <f>M7646*(CPI_Index!$B$112/Movies!P7646)</f>
        <v>196070007.83191651</v>
      </c>
    </row>
    <row r="7647" spans="1:17" hidden="1" x14ac:dyDescent="0.25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 s="3">
        <v>84500000</v>
      </c>
      <c r="M7647" s="3">
        <v>201858461</v>
      </c>
      <c r="N7647" t="s">
        <v>21987</v>
      </c>
      <c r="O7647">
        <v>109</v>
      </c>
      <c r="P7647">
        <f>_xlfn.XLOOKUP(D:D,CPI_Index!E:E,CPI_Index!B:B)</f>
        <v>258.8</v>
      </c>
      <c r="Q7647" s="11">
        <f>M7647*(CPI_Index!$B$112/Movies!P7647)</f>
        <v>237659478.61939719</v>
      </c>
    </row>
    <row r="7648" spans="1:17" hidden="1" x14ac:dyDescent="0.25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 s="3">
        <v>7000000</v>
      </c>
      <c r="M7648" s="3">
        <v>143151000</v>
      </c>
      <c r="N7648" t="s">
        <v>61</v>
      </c>
      <c r="O7648">
        <v>124</v>
      </c>
      <c r="P7648">
        <f>_xlfn.XLOOKUP(D:D,CPI_Index!E:E,CPI_Index!B:B)</f>
        <v>258.8</v>
      </c>
      <c r="Q7648" s="11">
        <f>M7648*(CPI_Index!$B$112/Movies!P7648)</f>
        <v>168539836.553323</v>
      </c>
    </row>
    <row r="7649" spans="1:17" hidden="1" x14ac:dyDescent="0.25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 s="3">
        <v>141950608</v>
      </c>
      <c r="N7649" t="s">
        <v>1724</v>
      </c>
      <c r="O7649">
        <v>102</v>
      </c>
      <c r="P7649">
        <f>_xlfn.XLOOKUP(D:D,CPI_Index!E:E,CPI_Index!B:B)</f>
        <v>258.8</v>
      </c>
      <c r="Q7649" s="11">
        <f>M7649*(CPI_Index!$B$112/Movies!P7649)</f>
        <v>167126546.5904173</v>
      </c>
    </row>
    <row r="7650" spans="1:17" hidden="1" x14ac:dyDescent="0.25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 s="3">
        <v>90000000</v>
      </c>
      <c r="M7650" s="3">
        <v>426505244</v>
      </c>
      <c r="N7650" t="s">
        <v>31</v>
      </c>
      <c r="O7650">
        <v>124</v>
      </c>
      <c r="P7650">
        <f>_xlfn.XLOOKUP(D:D,CPI_Index!E:E,CPI_Index!B:B)</f>
        <v>258.8</v>
      </c>
      <c r="Q7650" s="11">
        <f>M7650*(CPI_Index!$B$112/Movies!P7650)</f>
        <v>502148948.40340024</v>
      </c>
    </row>
    <row r="7651" spans="1:17" hidden="1" x14ac:dyDescent="0.25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 s="3">
        <v>85000000</v>
      </c>
      <c r="M7651" s="3">
        <v>319715683</v>
      </c>
      <c r="N7651" t="s">
        <v>44</v>
      </c>
      <c r="O7651">
        <v>99</v>
      </c>
      <c r="P7651">
        <f>_xlfn.XLOOKUP(D:D,CPI_Index!E:E,CPI_Index!B:B)</f>
        <v>258.8</v>
      </c>
      <c r="Q7651" s="11">
        <f>M7651*(CPI_Index!$B$112/Movies!P7651)</f>
        <v>376419507.76700151</v>
      </c>
    </row>
    <row r="7652" spans="1:17" hidden="1" x14ac:dyDescent="0.25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 s="3">
        <v>175000000</v>
      </c>
      <c r="M7652" s="3">
        <v>245487753</v>
      </c>
      <c r="N7652" t="s">
        <v>61</v>
      </c>
      <c r="O7652">
        <v>101</v>
      </c>
      <c r="P7652">
        <f>_xlfn.XLOOKUP(D:D,CPI_Index!E:E,CPI_Index!B:B)</f>
        <v>258.8</v>
      </c>
      <c r="Q7652" s="11">
        <f>M7652*(CPI_Index!$B$112/Movies!P7652)</f>
        <v>289026732.37673879</v>
      </c>
    </row>
    <row r="7653" spans="1:17" hidden="1" x14ac:dyDescent="0.25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 s="3">
        <v>135000000</v>
      </c>
      <c r="M7653" s="3">
        <v>111105497</v>
      </c>
      <c r="N7653" t="s">
        <v>22001</v>
      </c>
      <c r="O7653">
        <v>100</v>
      </c>
      <c r="P7653">
        <f>_xlfn.XLOOKUP(D:D,CPI_Index!E:E,CPI_Index!B:B)</f>
        <v>258.8</v>
      </c>
      <c r="Q7653" s="11">
        <f>M7653*(CPI_Index!$B$112/Movies!P7653)</f>
        <v>130810838.23763523</v>
      </c>
    </row>
    <row r="7654" spans="1:17" hidden="1" x14ac:dyDescent="0.25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 s="3">
        <v>80000000</v>
      </c>
      <c r="M7654" s="3">
        <v>461421559</v>
      </c>
      <c r="N7654" t="s">
        <v>22005</v>
      </c>
      <c r="O7654">
        <v>149</v>
      </c>
      <c r="P7654">
        <f>_xlfn.XLOOKUP(D:D,CPI_Index!E:E,CPI_Index!B:B)</f>
        <v>258.8</v>
      </c>
      <c r="Q7654" s="11">
        <f>M7654*(CPI_Index!$B$112/Movies!P7654)</f>
        <v>543257917.4161514</v>
      </c>
    </row>
    <row r="7655" spans="1:17" hidden="1" x14ac:dyDescent="0.25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 s="3">
        <v>3661</v>
      </c>
      <c r="N7655" t="s">
        <v>22010</v>
      </c>
      <c r="O7655">
        <v>98</v>
      </c>
      <c r="P7655">
        <f>_xlfn.XLOOKUP(D:D,CPI_Index!E:E,CPI_Index!B:B)</f>
        <v>258.8</v>
      </c>
      <c r="Q7655" s="11">
        <f>M7655*(CPI_Index!$B$112/Movies!P7655)</f>
        <v>4310.304095826893</v>
      </c>
    </row>
    <row r="7656" spans="1:17" hidden="1" x14ac:dyDescent="0.25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 s="3">
        <v>370000</v>
      </c>
      <c r="N7656" t="s">
        <v>22016</v>
      </c>
      <c r="O7656">
        <v>85</v>
      </c>
      <c r="P7656">
        <f>_xlfn.XLOOKUP(D:D,CPI_Index!E:E,CPI_Index!B:B)</f>
        <v>258.8</v>
      </c>
      <c r="Q7656" s="11">
        <f>M7656*(CPI_Index!$B$112/Movies!P7656)</f>
        <v>0</v>
      </c>
    </row>
    <row r="7657" spans="1:17" hidden="1" x14ac:dyDescent="0.25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 s="3">
        <v>240663149</v>
      </c>
      <c r="N7657" t="s">
        <v>22021</v>
      </c>
      <c r="O7657">
        <v>110</v>
      </c>
      <c r="P7657">
        <f>_xlfn.XLOOKUP(D:D,CPI_Index!E:E,CPI_Index!B:B)</f>
        <v>258.8</v>
      </c>
      <c r="Q7657" s="11">
        <f>M7657*(CPI_Index!$B$112/Movies!P7657)</f>
        <v>283346450.92851621</v>
      </c>
    </row>
    <row r="7658" spans="1:17" hidden="1" x14ac:dyDescent="0.25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 s="3">
        <v>413378</v>
      </c>
      <c r="N7658" t="s">
        <v>22025</v>
      </c>
      <c r="O7658">
        <v>120</v>
      </c>
      <c r="P7658">
        <f>_xlfn.XLOOKUP(D:D,CPI_Index!E:E,CPI_Index!B:B)</f>
        <v>258.8</v>
      </c>
      <c r="Q7658" s="11">
        <f>M7658*(CPI_Index!$B$112/Movies!P7658)</f>
        <v>486693.49536321481</v>
      </c>
    </row>
    <row r="7659" spans="1:17" hidden="1" x14ac:dyDescent="0.25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 s="3">
        <v>25818882</v>
      </c>
      <c r="O7659">
        <v>135</v>
      </c>
      <c r="P7659">
        <f>_xlfn.XLOOKUP(D:D,CPI_Index!E:E,CPI_Index!B:B)</f>
        <v>258.8</v>
      </c>
      <c r="Q7659" s="11">
        <f>M7659*(CPI_Index!$B$112/Movies!P7659)</f>
        <v>30398042.292890258</v>
      </c>
    </row>
    <row r="7660" spans="1:17" hidden="1" x14ac:dyDescent="0.25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 s="3">
        <v>5000</v>
      </c>
      <c r="N7660" t="s">
        <v>22033</v>
      </c>
      <c r="O7660">
        <v>78</v>
      </c>
      <c r="P7660">
        <f>_xlfn.XLOOKUP(D:D,CPI_Index!E:E,CPI_Index!B:B)</f>
        <v>258.8</v>
      </c>
      <c r="Q7660" s="11">
        <f>M7660*(CPI_Index!$B$112/Movies!P7660)</f>
        <v>0</v>
      </c>
    </row>
    <row r="7661" spans="1:17" hidden="1" x14ac:dyDescent="0.25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 s="3">
        <v>13266</v>
      </c>
      <c r="N7661" t="s">
        <v>21707</v>
      </c>
      <c r="O7661">
        <v>87</v>
      </c>
      <c r="P7661">
        <f>_xlfn.XLOOKUP(D:D,CPI_Index!E:E,CPI_Index!B:B)</f>
        <v>258.8</v>
      </c>
      <c r="Q7661" s="11">
        <f>M7661*(CPI_Index!$B$112/Movies!P7661)</f>
        <v>15618.818392581143</v>
      </c>
    </row>
    <row r="7662" spans="1:17" hidden="1" x14ac:dyDescent="0.25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  <c r="P7662">
        <f>_xlfn.XLOOKUP(D:D,CPI_Index!E:E,CPI_Index!B:B)</f>
        <v>258.8</v>
      </c>
      <c r="Q7662" s="11">
        <f>M7662*(CPI_Index!$B$112/Movies!P7662)</f>
        <v>0</v>
      </c>
    </row>
    <row r="7663" spans="1:17" hidden="1" x14ac:dyDescent="0.25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 s="3">
        <v>1000000</v>
      </c>
      <c r="N7663" t="s">
        <v>22047</v>
      </c>
      <c r="O7663">
        <v>121</v>
      </c>
      <c r="P7663">
        <f>_xlfn.XLOOKUP(D:D,CPI_Index!E:E,CPI_Index!B:B)</f>
        <v>258.8</v>
      </c>
      <c r="Q7663" s="11">
        <f>M7663*(CPI_Index!$B$112/Movies!P7663)</f>
        <v>0</v>
      </c>
    </row>
    <row r="7664" spans="1:17" hidden="1" x14ac:dyDescent="0.25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 s="3">
        <v>10000</v>
      </c>
      <c r="O7664">
        <v>90</v>
      </c>
      <c r="P7664">
        <f>_xlfn.XLOOKUP(D:D,CPI_Index!E:E,CPI_Index!B:B)</f>
        <v>258.8</v>
      </c>
      <c r="Q7664" s="11">
        <f>M7664*(CPI_Index!$B$112/Movies!P7664)</f>
        <v>0</v>
      </c>
    </row>
    <row r="7665" spans="1:17" hidden="1" x14ac:dyDescent="0.25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 s="3">
        <v>7000</v>
      </c>
      <c r="O7665">
        <v>90</v>
      </c>
      <c r="P7665">
        <f>_xlfn.XLOOKUP(D:D,CPI_Index!E:E,CPI_Index!B:B)</f>
        <v>258.8</v>
      </c>
      <c r="Q7665" s="11">
        <f>M7665*(CPI_Index!$B$112/Movies!P7665)</f>
        <v>0</v>
      </c>
    </row>
    <row r="7666" spans="1:17" hidden="1" x14ac:dyDescent="0.25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  <c r="P7666">
        <f>_xlfn.XLOOKUP(D:D,CPI_Index!E:E,CPI_Index!B:B)</f>
        <v>258.8</v>
      </c>
      <c r="Q7666" s="11">
        <f>M7666*(CPI_Index!$B$112/Movies!P7666)</f>
        <v>0</v>
      </c>
    </row>
    <row r="7667" spans="1:17" hidden="1" x14ac:dyDescent="0.25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 s="3">
        <v>58750</v>
      </c>
      <c r="N7667" t="s">
        <v>22064</v>
      </c>
      <c r="P7667">
        <f>_xlfn.XLOOKUP(D:D,CPI_Index!E:E,CPI_Index!B:B)</f>
        <v>258.8</v>
      </c>
      <c r="Q7667" s="11">
        <f>M7667*(CPI_Index!$B$112/Movies!P7667)</f>
        <v>0</v>
      </c>
    </row>
    <row r="7668" spans="1:17" hidden="1" x14ac:dyDescent="0.25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 s="3">
        <v>15000</v>
      </c>
      <c r="O7668">
        <v>120</v>
      </c>
      <c r="P7668">
        <f>_xlfn.XLOOKUP(D:D,CPI_Index!E:E,CPI_Index!B:B)</f>
        <v>258.8</v>
      </c>
      <c r="Q7668" s="11">
        <f>M7668*(CPI_Index!$B$112/Movies!P7668)</f>
        <v>0</v>
      </c>
    </row>
    <row r="7669" spans="1:17" hidden="1" x14ac:dyDescent="0.25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  <c r="P7669">
        <f>_xlfn.XLOOKUP(D:D,CPI_Index!E:E,CPI_Index!B:B)</f>
        <v>258.8</v>
      </c>
      <c r="Q7669" s="11">
        <f>M7669*(CPI_Index!$B$112/Movies!P7669)</f>
        <v>0</v>
      </c>
    </row>
  </sheetData>
  <autoFilter ref="A1:Q7669">
    <filterColumn colId="2">
      <filters>
        <filter val="Family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45"/>
  <sheetViews>
    <sheetView tabSelected="1" workbookViewId="0">
      <selection activeCell="H32" sqref="H32"/>
    </sheetView>
  </sheetViews>
  <sheetFormatPr defaultRowHeight="15" x14ac:dyDescent="0.25"/>
  <cols>
    <col min="2" max="2" width="11.28515625" bestFit="1" customWidth="1"/>
    <col min="3" max="4" width="18.5703125" bestFit="1" customWidth="1"/>
    <col min="5" max="5" width="36.28515625" bestFit="1" customWidth="1"/>
    <col min="6" max="6" width="17.5703125" bestFit="1" customWidth="1"/>
  </cols>
  <sheetData>
    <row r="3" spans="2:5" x14ac:dyDescent="0.25">
      <c r="B3" s="5" t="s">
        <v>22076</v>
      </c>
      <c r="C3" t="s">
        <v>22077</v>
      </c>
      <c r="D3" t="s">
        <v>22098</v>
      </c>
      <c r="E3" t="s">
        <v>22101</v>
      </c>
    </row>
    <row r="4" spans="2:5" x14ac:dyDescent="0.25">
      <c r="B4" s="6">
        <v>1980</v>
      </c>
      <c r="C4" s="7">
        <v>2483666964</v>
      </c>
      <c r="D4" s="7">
        <v>568850000</v>
      </c>
      <c r="E4" s="8"/>
    </row>
    <row r="5" spans="2:5" x14ac:dyDescent="0.25">
      <c r="B5" s="6">
        <v>1981</v>
      </c>
      <c r="C5" s="7">
        <v>2520064889</v>
      </c>
      <c r="D5" s="7">
        <v>709450000</v>
      </c>
      <c r="E5" s="8">
        <v>1.4654913693170981E-2</v>
      </c>
    </row>
    <row r="6" spans="2:5" x14ac:dyDescent="0.25">
      <c r="B6" s="6">
        <v>1982</v>
      </c>
      <c r="C6" s="7">
        <v>3187580517</v>
      </c>
      <c r="D6" s="7">
        <v>836670000</v>
      </c>
      <c r="E6" s="8">
        <v>0.26488033340478007</v>
      </c>
    </row>
    <row r="7" spans="2:5" x14ac:dyDescent="0.25">
      <c r="B7" s="6">
        <v>1983</v>
      </c>
      <c r="C7" s="7">
        <v>2750004626</v>
      </c>
      <c r="D7" s="7">
        <v>893975562</v>
      </c>
      <c r="E7" s="8">
        <v>-0.13727524329701504</v>
      </c>
    </row>
    <row r="8" spans="2:5" x14ac:dyDescent="0.25">
      <c r="B8" s="6">
        <v>1984</v>
      </c>
      <c r="C8" s="7">
        <v>3533092196</v>
      </c>
      <c r="D8" s="7">
        <v>1116326000</v>
      </c>
      <c r="E8" s="8">
        <v>0.28475863734783402</v>
      </c>
    </row>
    <row r="9" spans="2:5" x14ac:dyDescent="0.25">
      <c r="B9" s="6">
        <v>1985</v>
      </c>
      <c r="C9" s="7">
        <v>3691509283</v>
      </c>
      <c r="D9" s="7">
        <v>1220510000</v>
      </c>
      <c r="E9" s="8">
        <v>4.4838084661179334E-2</v>
      </c>
    </row>
    <row r="10" spans="2:5" x14ac:dyDescent="0.25">
      <c r="B10" s="6">
        <v>1986</v>
      </c>
      <c r="C10" s="7">
        <v>3647511836</v>
      </c>
      <c r="D10" s="7">
        <v>1264787376</v>
      </c>
      <c r="E10" s="8">
        <v>-1.1918552447535589E-2</v>
      </c>
    </row>
    <row r="11" spans="2:5" x14ac:dyDescent="0.25">
      <c r="B11" s="6">
        <v>1987</v>
      </c>
      <c r="C11" s="7">
        <v>4033434255</v>
      </c>
      <c r="D11" s="7">
        <v>1382542678</v>
      </c>
      <c r="E11" s="8">
        <v>0.10580429518858456</v>
      </c>
    </row>
    <row r="12" spans="2:5" x14ac:dyDescent="0.25">
      <c r="B12" s="6">
        <v>1988</v>
      </c>
      <c r="C12" s="7">
        <v>4840385631</v>
      </c>
      <c r="D12" s="7">
        <v>1730540000</v>
      </c>
      <c r="E12" s="8">
        <v>0.20006558306973074</v>
      </c>
    </row>
    <row r="13" spans="2:5" x14ac:dyDescent="0.25">
      <c r="B13" s="6">
        <v>1989</v>
      </c>
      <c r="C13" s="7">
        <v>6087250779</v>
      </c>
      <c r="D13" s="7">
        <v>1784762578</v>
      </c>
      <c r="E13" s="8">
        <v>0.25759624192223785</v>
      </c>
    </row>
    <row r="14" spans="2:5" x14ac:dyDescent="0.25">
      <c r="B14" s="6">
        <v>1990</v>
      </c>
      <c r="C14" s="7">
        <v>6804235860</v>
      </c>
      <c r="D14" s="7">
        <v>2072503000</v>
      </c>
      <c r="E14" s="8">
        <v>0.11778471218460047</v>
      </c>
    </row>
    <row r="15" spans="2:5" x14ac:dyDescent="0.25">
      <c r="B15" s="6">
        <v>1991</v>
      </c>
      <c r="C15" s="7">
        <v>6254770668</v>
      </c>
      <c r="D15" s="7">
        <v>2268248000</v>
      </c>
      <c r="E15" s="8">
        <v>-8.0753401749362644E-2</v>
      </c>
    </row>
    <row r="16" spans="2:5" x14ac:dyDescent="0.25">
      <c r="B16" s="6">
        <v>1992</v>
      </c>
      <c r="C16" s="7">
        <v>7334167717</v>
      </c>
      <c r="D16" s="7">
        <v>2648377769</v>
      </c>
      <c r="E16" s="8">
        <v>0.17257180259578464</v>
      </c>
    </row>
    <row r="17" spans="2:5" x14ac:dyDescent="0.25">
      <c r="B17" s="6">
        <v>1993</v>
      </c>
      <c r="C17" s="7">
        <v>8053959337</v>
      </c>
      <c r="D17" s="7">
        <v>2685349999</v>
      </c>
      <c r="E17" s="8">
        <v>9.8142236143793388E-2</v>
      </c>
    </row>
    <row r="18" spans="2:5" x14ac:dyDescent="0.25">
      <c r="B18" s="6">
        <v>1994</v>
      </c>
      <c r="C18" s="7">
        <v>9062925753</v>
      </c>
      <c r="D18" s="7">
        <v>3250454768</v>
      </c>
      <c r="E18" s="8">
        <v>0.12527582692959405</v>
      </c>
    </row>
    <row r="19" spans="2:5" x14ac:dyDescent="0.25">
      <c r="B19" s="6">
        <v>1995</v>
      </c>
      <c r="C19" s="7">
        <v>9448305484</v>
      </c>
      <c r="D19" s="7">
        <v>3544833757</v>
      </c>
      <c r="E19" s="8">
        <v>4.2522662272989717E-2</v>
      </c>
    </row>
    <row r="20" spans="2:5" x14ac:dyDescent="0.25">
      <c r="B20" s="6">
        <v>1996</v>
      </c>
      <c r="C20" s="7">
        <v>9819527991</v>
      </c>
      <c r="D20" s="7">
        <v>4144580000</v>
      </c>
      <c r="E20" s="8">
        <v>3.9289850188336695E-2</v>
      </c>
    </row>
    <row r="21" spans="2:5" x14ac:dyDescent="0.25">
      <c r="B21" s="6">
        <v>1997</v>
      </c>
      <c r="C21" s="7">
        <v>13112275767</v>
      </c>
      <c r="D21" s="7">
        <v>5256145000</v>
      </c>
      <c r="E21" s="8">
        <v>0.33532648198751897</v>
      </c>
    </row>
    <row r="22" spans="2:5" x14ac:dyDescent="0.25">
      <c r="B22" s="6">
        <v>1998</v>
      </c>
      <c r="C22" s="7">
        <v>11176023159</v>
      </c>
      <c r="D22" s="7">
        <v>5462266000</v>
      </c>
      <c r="E22" s="8">
        <v>-0.14766716643292513</v>
      </c>
    </row>
    <row r="23" spans="2:5" x14ac:dyDescent="0.25">
      <c r="B23" s="6">
        <v>1999</v>
      </c>
      <c r="C23" s="7">
        <v>13509638121</v>
      </c>
      <c r="D23" s="7">
        <v>6742940000</v>
      </c>
      <c r="E23" s="8">
        <v>0.20880548731869356</v>
      </c>
    </row>
    <row r="24" spans="2:5" x14ac:dyDescent="0.25">
      <c r="B24" s="6">
        <v>2000</v>
      </c>
      <c r="C24" s="7">
        <v>13454129869</v>
      </c>
      <c r="D24" s="7">
        <v>6340250000</v>
      </c>
      <c r="E24" s="8">
        <v>-4.1087889625789041E-3</v>
      </c>
    </row>
    <row r="25" spans="2:5" x14ac:dyDescent="0.25">
      <c r="B25" s="6">
        <v>2001</v>
      </c>
      <c r="C25" s="7">
        <v>15617625148</v>
      </c>
      <c r="D25" s="7">
        <v>6446300000</v>
      </c>
      <c r="E25" s="8">
        <v>0.1608052917628634</v>
      </c>
    </row>
    <row r="26" spans="2:5" x14ac:dyDescent="0.25">
      <c r="B26" s="6">
        <v>2002</v>
      </c>
      <c r="C26" s="7">
        <v>17003436520</v>
      </c>
      <c r="D26" s="7">
        <v>6335628966</v>
      </c>
      <c r="E26" s="8">
        <v>8.8733809325515001E-2</v>
      </c>
    </row>
    <row r="27" spans="2:5" x14ac:dyDescent="0.25">
      <c r="B27" s="6">
        <v>2003</v>
      </c>
      <c r="C27" s="7">
        <v>17661932024</v>
      </c>
      <c r="D27" s="7">
        <v>6598430000</v>
      </c>
      <c r="E27" s="8">
        <v>3.8727201011716422E-2</v>
      </c>
    </row>
    <row r="28" spans="2:5" x14ac:dyDescent="0.25">
      <c r="B28" s="6">
        <v>2004</v>
      </c>
      <c r="C28" s="7">
        <v>18721747812</v>
      </c>
      <c r="D28" s="7">
        <v>6997327000</v>
      </c>
      <c r="E28" s="8">
        <v>6.0005654339506248E-2</v>
      </c>
    </row>
    <row r="29" spans="2:5" x14ac:dyDescent="0.25">
      <c r="B29" s="6">
        <v>2005</v>
      </c>
      <c r="C29" s="7">
        <v>17866609897</v>
      </c>
      <c r="D29" s="7">
        <v>7189494000</v>
      </c>
      <c r="E29" s="8">
        <v>-4.5676179573997139E-2</v>
      </c>
    </row>
    <row r="30" spans="2:5" x14ac:dyDescent="0.25">
      <c r="B30" s="6">
        <v>2006</v>
      </c>
      <c r="C30" s="7">
        <v>18654070363</v>
      </c>
      <c r="D30" s="7">
        <v>7156700000</v>
      </c>
      <c r="E30" s="8">
        <v>4.4074419855790505E-2</v>
      </c>
    </row>
    <row r="31" spans="2:5" x14ac:dyDescent="0.25">
      <c r="B31" s="6">
        <v>2007</v>
      </c>
      <c r="C31" s="7">
        <v>20383671799</v>
      </c>
      <c r="D31" s="7">
        <v>7065510000</v>
      </c>
      <c r="E31" s="8">
        <v>9.2719787281956012E-2</v>
      </c>
    </row>
    <row r="32" spans="2:5" x14ac:dyDescent="0.25">
      <c r="B32" s="6">
        <v>2008</v>
      </c>
      <c r="C32" s="7">
        <v>21702162009</v>
      </c>
      <c r="D32" s="7">
        <v>7486730000</v>
      </c>
      <c r="E32" s="8">
        <v>6.4683645959443065E-2</v>
      </c>
    </row>
    <row r="33" spans="2:6" x14ac:dyDescent="0.25">
      <c r="B33" s="6">
        <v>2009</v>
      </c>
      <c r="C33" s="7">
        <v>23338680609</v>
      </c>
      <c r="D33" s="7">
        <v>7522500000</v>
      </c>
      <c r="E33" s="8">
        <v>7.5408090646513798E-2</v>
      </c>
    </row>
    <row r="34" spans="2:6" x14ac:dyDescent="0.25">
      <c r="B34" s="6">
        <v>2010</v>
      </c>
      <c r="C34" s="7">
        <v>23106595534</v>
      </c>
      <c r="D34" s="7">
        <v>7652750000</v>
      </c>
      <c r="E34" s="8">
        <v>-9.9442243067717363E-3</v>
      </c>
    </row>
    <row r="35" spans="2:6" x14ac:dyDescent="0.25">
      <c r="B35" s="6">
        <v>2011</v>
      </c>
      <c r="C35" s="7">
        <v>24837686836</v>
      </c>
      <c r="D35" s="7">
        <v>7868730000</v>
      </c>
      <c r="E35" s="8">
        <v>7.4917626850428951E-2</v>
      </c>
      <c r="F35" s="7"/>
    </row>
    <row r="36" spans="2:6" x14ac:dyDescent="0.25">
      <c r="B36" s="6">
        <v>2012</v>
      </c>
      <c r="C36" s="7">
        <v>25476190195</v>
      </c>
      <c r="D36" s="7">
        <v>7777295080</v>
      </c>
      <c r="E36" s="8">
        <v>2.5707037986908935E-2</v>
      </c>
    </row>
    <row r="37" spans="2:6" x14ac:dyDescent="0.25">
      <c r="B37" s="6">
        <v>2013</v>
      </c>
      <c r="C37" s="7">
        <v>25995848674</v>
      </c>
      <c r="D37" s="7">
        <v>8101670000</v>
      </c>
      <c r="E37" s="8">
        <v>2.0397809681213207E-2</v>
      </c>
    </row>
    <row r="38" spans="2:6" x14ac:dyDescent="0.25">
      <c r="B38" s="6">
        <v>2014</v>
      </c>
      <c r="C38" s="7">
        <v>26491482563</v>
      </c>
      <c r="D38" s="7">
        <v>7454300000</v>
      </c>
      <c r="E38" s="8">
        <v>1.9065886065712984E-2</v>
      </c>
    </row>
    <row r="39" spans="2:6" x14ac:dyDescent="0.25">
      <c r="B39" s="6">
        <v>2015</v>
      </c>
      <c r="C39" s="7">
        <v>26746011088</v>
      </c>
      <c r="D39" s="7">
        <v>7329126148</v>
      </c>
      <c r="E39" s="8">
        <v>9.6079381134936449E-3</v>
      </c>
    </row>
    <row r="40" spans="2:6" x14ac:dyDescent="0.25">
      <c r="B40" s="6">
        <v>2016</v>
      </c>
      <c r="C40" s="7">
        <v>28938844792</v>
      </c>
      <c r="D40" s="7">
        <v>8786500000</v>
      </c>
      <c r="E40" s="8">
        <v>8.1987317539991889E-2</v>
      </c>
      <c r="F40" s="7"/>
    </row>
    <row r="41" spans="2:6" x14ac:dyDescent="0.25">
      <c r="B41" s="6">
        <v>2017</v>
      </c>
      <c r="C41" s="7">
        <v>28485248415</v>
      </c>
      <c r="D41" s="7">
        <v>7409700000</v>
      </c>
      <c r="E41" s="8">
        <v>-1.5674308365114645E-2</v>
      </c>
      <c r="F41" s="8"/>
    </row>
    <row r="42" spans="2:6" x14ac:dyDescent="0.25">
      <c r="B42" s="6">
        <v>2018</v>
      </c>
      <c r="C42" s="7">
        <v>28085289459</v>
      </c>
      <c r="D42" s="7">
        <v>7012980000</v>
      </c>
      <c r="E42" s="8">
        <v>-1.4040915149238659E-2</v>
      </c>
    </row>
    <row r="43" spans="2:6" x14ac:dyDescent="0.25">
      <c r="B43" s="6">
        <v>2019</v>
      </c>
      <c r="C43" s="7">
        <v>30339653041</v>
      </c>
      <c r="D43" s="7">
        <v>6658550000</v>
      </c>
      <c r="E43" s="8">
        <v>8.0268483089377007E-2</v>
      </c>
    </row>
    <row r="44" spans="2:6" x14ac:dyDescent="0.25">
      <c r="B44" s="6">
        <v>2020</v>
      </c>
      <c r="C44" s="7">
        <v>2848298792</v>
      </c>
      <c r="D44" s="7">
        <v>862965750</v>
      </c>
      <c r="E44" s="8">
        <v>-0.90611959905570105</v>
      </c>
    </row>
    <row r="45" spans="2:6" x14ac:dyDescent="0.25">
      <c r="B45" s="6" t="s">
        <v>22075</v>
      </c>
      <c r="C45" s="7">
        <v>587105546272</v>
      </c>
      <c r="D45" s="7">
        <v>195637549431</v>
      </c>
      <c r="E45" s="8"/>
      <c r="F45" s="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7"/>
  <sheetViews>
    <sheetView topLeftCell="A10" workbookViewId="0">
      <selection activeCell="H42" sqref="H42"/>
    </sheetView>
  </sheetViews>
  <sheetFormatPr defaultRowHeight="15" x14ac:dyDescent="0.25"/>
  <cols>
    <col min="2" max="2" width="11.28515625" bestFit="1" customWidth="1"/>
    <col min="3" max="3" width="18.5703125" bestFit="1" customWidth="1"/>
    <col min="4" max="4" width="28.5703125" bestFit="1" customWidth="1"/>
    <col min="5" max="5" width="21.140625" bestFit="1" customWidth="1"/>
    <col min="6" max="6" width="25" bestFit="1" customWidth="1"/>
  </cols>
  <sheetData>
    <row r="2" spans="2:9" x14ac:dyDescent="0.25">
      <c r="B2" s="5" t="s">
        <v>22079</v>
      </c>
      <c r="C2" t="s">
        <v>22073</v>
      </c>
      <c r="D2" t="s">
        <v>22102</v>
      </c>
      <c r="E2" t="s">
        <v>22103</v>
      </c>
      <c r="F2" t="s">
        <v>22108</v>
      </c>
    </row>
    <row r="3" spans="2:9" x14ac:dyDescent="0.25">
      <c r="B3" s="6">
        <v>1980</v>
      </c>
      <c r="C3" s="7">
        <v>2483666964</v>
      </c>
      <c r="D3" s="7">
        <v>9184142280.7135963</v>
      </c>
      <c r="E3" s="8">
        <v>3.697815533980584</v>
      </c>
      <c r="F3" s="8"/>
      <c r="H3" s="6"/>
    </row>
    <row r="4" spans="2:9" x14ac:dyDescent="0.25">
      <c r="B4" s="6">
        <v>1981</v>
      </c>
      <c r="C4" s="7">
        <v>2520064889</v>
      </c>
      <c r="D4" s="7">
        <v>8447346223.0836067</v>
      </c>
      <c r="E4" s="8">
        <v>3.3520352035203516</v>
      </c>
      <c r="F4" s="8">
        <v>1.4654913693170981E-2</v>
      </c>
      <c r="H4" s="6"/>
      <c r="I4" s="8"/>
    </row>
    <row r="5" spans="2:9" x14ac:dyDescent="0.25">
      <c r="B5" s="6">
        <v>1982</v>
      </c>
      <c r="C5" s="7">
        <v>3187580517</v>
      </c>
      <c r="D5" s="7">
        <v>10064826772.330559</v>
      </c>
      <c r="E5" s="8">
        <v>3.1575129533678723</v>
      </c>
      <c r="F5" s="8">
        <v>0.26488033340478007</v>
      </c>
      <c r="H5" s="6"/>
      <c r="I5" s="8"/>
    </row>
    <row r="6" spans="2:9" x14ac:dyDescent="0.25">
      <c r="B6" s="6">
        <v>1983</v>
      </c>
      <c r="C6" s="7">
        <v>2750004626</v>
      </c>
      <c r="D6" s="7">
        <v>8412915758.4558182</v>
      </c>
      <c r="E6" s="8">
        <v>3.0592369477911627</v>
      </c>
      <c r="F6" s="8">
        <v>-0.13727524329701504</v>
      </c>
      <c r="H6" s="6"/>
      <c r="I6" s="8"/>
    </row>
    <row r="7" spans="2:9" x14ac:dyDescent="0.25">
      <c r="B7" s="6">
        <v>1984</v>
      </c>
      <c r="C7" s="7">
        <v>3533092196</v>
      </c>
      <c r="D7" s="7">
        <v>10361243427.538019</v>
      </c>
      <c r="E7" s="8">
        <v>2.9326275264677579</v>
      </c>
      <c r="F7" s="8">
        <v>0.28475863734783402</v>
      </c>
      <c r="H7" s="6"/>
      <c r="I7" s="8"/>
    </row>
    <row r="8" spans="2:9" x14ac:dyDescent="0.25">
      <c r="B8" s="6">
        <v>1985</v>
      </c>
      <c r="C8" s="7">
        <v>3691509283</v>
      </c>
      <c r="D8" s="7">
        <v>10453558350.65148</v>
      </c>
      <c r="E8" s="8">
        <v>2.8317843866170982</v>
      </c>
      <c r="F8" s="8">
        <v>4.4838084661179334E-2</v>
      </c>
      <c r="G8" s="8"/>
      <c r="H8" s="6"/>
      <c r="I8" s="8"/>
    </row>
    <row r="9" spans="2:9" x14ac:dyDescent="0.25">
      <c r="B9" s="6">
        <v>1986</v>
      </c>
      <c r="C9" s="7">
        <v>3647511836</v>
      </c>
      <c r="D9" s="7">
        <v>10140482266.689785</v>
      </c>
      <c r="E9" s="8">
        <v>2.780109489051096</v>
      </c>
      <c r="F9" s="8">
        <v>-1.1918552447535589E-2</v>
      </c>
      <c r="H9" s="6"/>
      <c r="I9" s="8"/>
    </row>
    <row r="10" spans="2:9" x14ac:dyDescent="0.25">
      <c r="B10" s="6">
        <v>1987</v>
      </c>
      <c r="C10" s="7">
        <v>4033434255</v>
      </c>
      <c r="D10" s="7">
        <v>10818551210.374132</v>
      </c>
      <c r="E10" s="8">
        <v>2.6822183098591581</v>
      </c>
      <c r="F10" s="8">
        <v>0.10580429518858456</v>
      </c>
      <c r="H10" s="6"/>
      <c r="I10" s="8"/>
    </row>
    <row r="11" spans="2:9" x14ac:dyDescent="0.25">
      <c r="B11" s="6">
        <v>1988</v>
      </c>
      <c r="C11" s="7">
        <v>4840385631</v>
      </c>
      <c r="D11" s="7">
        <v>12467164004.781912</v>
      </c>
      <c r="E11" s="8">
        <v>2.5756551141166528</v>
      </c>
      <c r="F11" s="8">
        <v>0.20006558306973074</v>
      </c>
      <c r="H11" s="6"/>
      <c r="I11" s="8"/>
    </row>
    <row r="12" spans="2:9" x14ac:dyDescent="0.25">
      <c r="B12" s="6">
        <v>1989</v>
      </c>
      <c r="C12" s="7">
        <v>6087250779</v>
      </c>
      <c r="D12" s="7">
        <v>14957946067.429844</v>
      </c>
      <c r="E12" s="8">
        <v>2.4572580645161297</v>
      </c>
      <c r="F12" s="8">
        <v>0.25759624192223785</v>
      </c>
      <c r="H12" s="6"/>
      <c r="I12" s="8"/>
    </row>
    <row r="13" spans="2:9" x14ac:dyDescent="0.25">
      <c r="B13" s="6">
        <v>1990</v>
      </c>
      <c r="C13" s="7">
        <v>6804235860</v>
      </c>
      <c r="D13" s="7">
        <v>15862667685.860762</v>
      </c>
      <c r="E13" s="8">
        <v>2.3312930374904379</v>
      </c>
      <c r="F13" s="8">
        <v>0.11778471218460047</v>
      </c>
      <c r="H13" s="6"/>
      <c r="I13" s="8"/>
    </row>
    <row r="14" spans="2:9" x14ac:dyDescent="0.25">
      <c r="B14" s="6">
        <v>1991</v>
      </c>
      <c r="C14" s="7">
        <v>6254770668</v>
      </c>
      <c r="D14" s="7">
        <v>13992868006.898674</v>
      </c>
      <c r="E14" s="8">
        <v>2.2371512481644635</v>
      </c>
      <c r="F14" s="8">
        <v>-8.0753401749362644E-2</v>
      </c>
      <c r="H14" s="6"/>
      <c r="I14" s="8"/>
    </row>
    <row r="15" spans="2:9" x14ac:dyDescent="0.25">
      <c r="B15" s="6">
        <v>1992</v>
      </c>
      <c r="C15" s="7">
        <v>7334167717</v>
      </c>
      <c r="D15" s="7">
        <v>15928160394.653601</v>
      </c>
      <c r="E15" s="8">
        <v>2.1717747683535285</v>
      </c>
      <c r="F15" s="8">
        <v>0.17257180259578464</v>
      </c>
      <c r="H15" s="6"/>
      <c r="I15" s="8"/>
    </row>
    <row r="16" spans="2:9" x14ac:dyDescent="0.25">
      <c r="B16" s="6">
        <v>1993</v>
      </c>
      <c r="C16" s="7">
        <v>8053959337</v>
      </c>
      <c r="D16" s="7">
        <v>16982985536.220758</v>
      </c>
      <c r="E16" s="8">
        <v>2.1086505190311415</v>
      </c>
      <c r="F16" s="8">
        <v>9.8142236143793388E-2</v>
      </c>
      <c r="H16" s="6"/>
      <c r="I16" s="8"/>
    </row>
    <row r="17" spans="2:9" x14ac:dyDescent="0.25">
      <c r="B17" s="6">
        <v>1994</v>
      </c>
      <c r="C17" s="7">
        <v>9062925753</v>
      </c>
      <c r="D17" s="7">
        <v>18633424270.844135</v>
      </c>
      <c r="E17" s="8">
        <v>2.0560053981106621</v>
      </c>
      <c r="F17" s="8">
        <v>0.12527582692959405</v>
      </c>
      <c r="H17" s="6"/>
      <c r="I17" s="8"/>
    </row>
    <row r="18" spans="2:9" x14ac:dyDescent="0.25">
      <c r="B18" s="6">
        <v>1995</v>
      </c>
      <c r="C18" s="7">
        <v>9448305484</v>
      </c>
      <c r="D18" s="7">
        <v>18890411292.485569</v>
      </c>
      <c r="E18" s="8">
        <v>1.999343832020998</v>
      </c>
      <c r="F18" s="8">
        <v>4.2522662272989717E-2</v>
      </c>
      <c r="H18" s="6"/>
      <c r="I18" s="8"/>
    </row>
    <row r="19" spans="2:9" x14ac:dyDescent="0.25">
      <c r="B19" s="6">
        <v>1996</v>
      </c>
      <c r="C19" s="7">
        <v>9819527991</v>
      </c>
      <c r="D19" s="7">
        <v>19069535875.447418</v>
      </c>
      <c r="E19" s="8">
        <v>1.9420012746972592</v>
      </c>
      <c r="F19" s="8">
        <v>3.9289850188336695E-2</v>
      </c>
      <c r="H19" s="6"/>
      <c r="I19" s="8"/>
    </row>
    <row r="20" spans="2:9" x14ac:dyDescent="0.25">
      <c r="B20" s="6">
        <v>1997</v>
      </c>
      <c r="C20" s="7">
        <v>13112275767</v>
      </c>
      <c r="D20" s="7">
        <v>24892899851.743908</v>
      </c>
      <c r="E20" s="8">
        <v>1.8984423676012447</v>
      </c>
      <c r="F20" s="8">
        <v>0.33532648198751897</v>
      </c>
      <c r="H20" s="6"/>
      <c r="I20" s="8"/>
    </row>
    <row r="21" spans="2:9" x14ac:dyDescent="0.25">
      <c r="B21" s="6">
        <v>1998</v>
      </c>
      <c r="C21" s="7">
        <v>11176023159</v>
      </c>
      <c r="D21" s="7">
        <v>20891621205.811657</v>
      </c>
      <c r="E21" s="8">
        <v>1.8693251533742332</v>
      </c>
      <c r="F21" s="8">
        <v>-0.14766716643292513</v>
      </c>
      <c r="H21" s="6"/>
      <c r="I21" s="8"/>
    </row>
    <row r="22" spans="2:9" x14ac:dyDescent="0.25">
      <c r="B22" s="6">
        <v>1999</v>
      </c>
      <c r="C22" s="7">
        <v>13509638121</v>
      </c>
      <c r="D22" s="7">
        <v>24708203694.289917</v>
      </c>
      <c r="E22" s="8">
        <v>1.8289315726290516</v>
      </c>
      <c r="F22" s="8">
        <v>0.20880548731869356</v>
      </c>
      <c r="H22" s="6"/>
      <c r="I22" s="8"/>
    </row>
    <row r="23" spans="2:9" x14ac:dyDescent="0.25">
      <c r="B23" s="6">
        <v>2000</v>
      </c>
      <c r="C23" s="7">
        <v>13454129869</v>
      </c>
      <c r="D23" s="7">
        <v>23806465569.595234</v>
      </c>
      <c r="E23" s="8">
        <v>1.7694541231126595</v>
      </c>
      <c r="F23" s="8">
        <v>-4.1087889625789041E-3</v>
      </c>
      <c r="H23" s="6"/>
      <c r="I23" s="8"/>
    </row>
    <row r="24" spans="2:9" x14ac:dyDescent="0.25">
      <c r="B24" s="6">
        <v>2001</v>
      </c>
      <c r="C24" s="7">
        <v>15617625148</v>
      </c>
      <c r="D24" s="7">
        <v>26870075565.192539</v>
      </c>
      <c r="E24" s="8">
        <v>1.7204968944099375</v>
      </c>
      <c r="F24" s="8">
        <v>0.1608052917628634</v>
      </c>
      <c r="H24" s="6"/>
      <c r="I24" s="8"/>
    </row>
    <row r="25" spans="2:9" x14ac:dyDescent="0.25">
      <c r="B25" s="6">
        <v>2002</v>
      </c>
      <c r="C25" s="7">
        <v>17003436520</v>
      </c>
      <c r="D25" s="7">
        <v>28799038952.996124</v>
      </c>
      <c r="E25" s="8">
        <v>1.6937187326292393</v>
      </c>
      <c r="F25" s="8">
        <v>8.8733809325515001E-2</v>
      </c>
      <c r="H25" s="6"/>
      <c r="I25" s="8"/>
    </row>
    <row r="26" spans="2:9" x14ac:dyDescent="0.25">
      <c r="B26" s="6">
        <v>2003</v>
      </c>
      <c r="C26" s="7">
        <v>17661932024</v>
      </c>
      <c r="D26" s="7">
        <v>29247775476.699989</v>
      </c>
      <c r="E26" s="8">
        <v>1.6559782608695646</v>
      </c>
      <c r="F26" s="8">
        <v>3.8727201011716422E-2</v>
      </c>
      <c r="H26" s="6"/>
      <c r="I26" s="8"/>
    </row>
    <row r="27" spans="2:9" x14ac:dyDescent="0.25">
      <c r="B27" s="6">
        <v>2004</v>
      </c>
      <c r="C27" s="7">
        <v>18721747812</v>
      </c>
      <c r="D27" s="7">
        <v>30198605390.769703</v>
      </c>
      <c r="E27" s="8">
        <v>1.6130227633668599</v>
      </c>
      <c r="F27" s="8">
        <v>6.0005654339506248E-2</v>
      </c>
      <c r="H27" s="6"/>
      <c r="I27" s="8"/>
    </row>
    <row r="28" spans="2:9" x14ac:dyDescent="0.25">
      <c r="B28" s="6">
        <v>2005</v>
      </c>
      <c r="C28" s="7">
        <v>17866609897</v>
      </c>
      <c r="D28" s="7">
        <v>27874838892.042492</v>
      </c>
      <c r="E28" s="8">
        <v>1.5601638504864308</v>
      </c>
      <c r="F28" s="8">
        <v>-4.5676179573997139E-2</v>
      </c>
      <c r="H28" s="6"/>
      <c r="I28" s="8"/>
    </row>
    <row r="29" spans="2:9" x14ac:dyDescent="0.25">
      <c r="B29" s="6">
        <v>2006</v>
      </c>
      <c r="C29" s="7">
        <v>18654070363</v>
      </c>
      <c r="D29" s="7">
        <v>28193924799.63343</v>
      </c>
      <c r="E29" s="8">
        <v>1.51140873015873</v>
      </c>
      <c r="F29" s="8">
        <v>4.4074419855790505E-2</v>
      </c>
      <c r="H29" s="6"/>
      <c r="I29" s="8"/>
    </row>
    <row r="30" spans="2:9" x14ac:dyDescent="0.25">
      <c r="B30" s="6">
        <v>2007</v>
      </c>
      <c r="C30" s="7">
        <v>20383671799</v>
      </c>
      <c r="D30" s="7">
        <v>29960949335.047264</v>
      </c>
      <c r="E30" s="8">
        <v>1.4698504582730338</v>
      </c>
      <c r="F30" s="8">
        <v>9.2719787281956012E-2</v>
      </c>
      <c r="H30" s="6"/>
      <c r="I30" s="8"/>
    </row>
    <row r="31" spans="2:9" x14ac:dyDescent="0.25">
      <c r="B31" s="6">
        <v>2008</v>
      </c>
      <c r="C31" s="7">
        <v>21702162009</v>
      </c>
      <c r="D31" s="7">
        <v>30713649624.441727</v>
      </c>
      <c r="E31" s="8">
        <v>1.4152345564328852</v>
      </c>
      <c r="F31" s="8">
        <v>6.4683645959443065E-2</v>
      </c>
      <c r="H31" s="6"/>
      <c r="I31" s="8"/>
    </row>
    <row r="32" spans="2:9" x14ac:dyDescent="0.25">
      <c r="B32" s="6">
        <v>2009</v>
      </c>
      <c r="C32" s="7">
        <v>23338680609</v>
      </c>
      <c r="D32" s="7">
        <v>33152895018.938461</v>
      </c>
      <c r="E32" s="8">
        <v>1.4205128205128206</v>
      </c>
      <c r="F32" s="8">
        <v>7.5408090646513798E-2</v>
      </c>
      <c r="H32" s="6"/>
      <c r="I32" s="8"/>
    </row>
    <row r="33" spans="2:9" x14ac:dyDescent="0.25">
      <c r="B33" s="6">
        <v>2010</v>
      </c>
      <c r="C33" s="7">
        <v>23106595534</v>
      </c>
      <c r="D33" s="7">
        <v>32281428973.910152</v>
      </c>
      <c r="E33" s="8">
        <v>1.3970655662540128</v>
      </c>
      <c r="F33" s="8">
        <v>-9.9442243067717363E-3</v>
      </c>
      <c r="H33" s="6"/>
      <c r="I33" s="8"/>
    </row>
    <row r="34" spans="2:9" x14ac:dyDescent="0.25">
      <c r="B34" s="6">
        <v>2011</v>
      </c>
      <c r="C34" s="7">
        <v>24837686836</v>
      </c>
      <c r="D34" s="7">
        <v>33650703330.054237</v>
      </c>
      <c r="E34" s="8">
        <v>1.3548243663850597</v>
      </c>
      <c r="F34" s="8">
        <v>7.4917626850428951E-2</v>
      </c>
      <c r="H34" s="6"/>
      <c r="I34" s="8"/>
    </row>
    <row r="35" spans="2:9" x14ac:dyDescent="0.25">
      <c r="B35" s="6">
        <v>2012</v>
      </c>
      <c r="C35" s="7">
        <v>25476190195</v>
      </c>
      <c r="D35" s="7">
        <v>33809212336.308819</v>
      </c>
      <c r="E35" s="8">
        <v>1.3270905923344956</v>
      </c>
      <c r="F35" s="8">
        <v>2.5707037986908935E-2</v>
      </c>
      <c r="H35" s="6"/>
      <c r="I35" s="8"/>
    </row>
    <row r="36" spans="2:9" x14ac:dyDescent="0.25">
      <c r="B36" s="6">
        <v>2013</v>
      </c>
      <c r="C36" s="7">
        <v>25995848674</v>
      </c>
      <c r="D36" s="7">
        <v>33995429574.969101</v>
      </c>
      <c r="E36" s="8">
        <v>1.3077253218884122</v>
      </c>
      <c r="F36" s="8">
        <v>2.0397809681213207E-2</v>
      </c>
      <c r="H36" s="6"/>
      <c r="I36" s="8"/>
    </row>
    <row r="37" spans="2:9" x14ac:dyDescent="0.25">
      <c r="B37" s="6">
        <v>2014</v>
      </c>
      <c r="C37" s="7">
        <v>26491482563</v>
      </c>
      <c r="D37" s="7">
        <v>34102047895.843269</v>
      </c>
      <c r="E37" s="8">
        <v>1.2872834811998313</v>
      </c>
      <c r="F37" s="8">
        <v>1.9065886065712984E-2</v>
      </c>
      <c r="H37" s="6"/>
      <c r="I37" s="8"/>
    </row>
    <row r="38" spans="2:9" x14ac:dyDescent="0.25">
      <c r="B38" s="6">
        <v>2015</v>
      </c>
      <c r="C38" s="7">
        <v>26746011088</v>
      </c>
      <c r="D38" s="7">
        <v>34386116365.036293</v>
      </c>
      <c r="E38" s="8">
        <v>1.2856540084388188</v>
      </c>
      <c r="F38" s="8">
        <v>9.6079381134936449E-3</v>
      </c>
      <c r="H38" s="6"/>
      <c r="I38" s="8"/>
    </row>
    <row r="39" spans="2:9" x14ac:dyDescent="0.25">
      <c r="B39" s="6">
        <v>2016</v>
      </c>
      <c r="C39" s="7">
        <v>28938844792</v>
      </c>
      <c r="D39" s="7">
        <v>36740275033.843346</v>
      </c>
      <c r="E39" s="8">
        <v>1.2695833333333337</v>
      </c>
      <c r="F39" s="8">
        <v>8.1987317539991889E-2</v>
      </c>
      <c r="H39" s="6"/>
      <c r="I39" s="8"/>
    </row>
    <row r="40" spans="2:9" x14ac:dyDescent="0.25">
      <c r="B40" s="6">
        <v>2017</v>
      </c>
      <c r="C40" s="7">
        <v>28485248415</v>
      </c>
      <c r="D40" s="7">
        <v>35411893888.414948</v>
      </c>
      <c r="E40" s="8">
        <v>1.243166054671563</v>
      </c>
      <c r="F40" s="8">
        <v>-1.5674308365114645E-2</v>
      </c>
      <c r="H40" s="6"/>
      <c r="I40" s="8"/>
    </row>
    <row r="41" spans="2:9" x14ac:dyDescent="0.25">
      <c r="B41" s="6">
        <v>2018</v>
      </c>
      <c r="C41" s="7">
        <v>28085289459</v>
      </c>
      <c r="D41" s="7">
        <v>34080397045.628429</v>
      </c>
      <c r="E41" s="8">
        <v>1.2134607726005573</v>
      </c>
      <c r="F41" s="8">
        <v>-1.4040915149238659E-2</v>
      </c>
      <c r="H41" s="6"/>
      <c r="I41" s="8"/>
    </row>
    <row r="42" spans="2:9" x14ac:dyDescent="0.25">
      <c r="B42" s="6">
        <v>2019</v>
      </c>
      <c r="C42" s="7">
        <v>30339653041</v>
      </c>
      <c r="D42" s="7">
        <v>36153665551.789963</v>
      </c>
      <c r="E42" s="8">
        <v>1.1916308173640977</v>
      </c>
      <c r="F42" s="8">
        <v>8.0268483089377007E-2</v>
      </c>
      <c r="H42" s="6"/>
      <c r="I42" s="8"/>
    </row>
    <row r="43" spans="2:9" x14ac:dyDescent="0.25">
      <c r="B43" s="6">
        <v>2020</v>
      </c>
      <c r="C43" s="7">
        <v>2848298792</v>
      </c>
      <c r="D43" s="7">
        <v>3353464613.3013906</v>
      </c>
      <c r="E43" s="8">
        <v>1.177357032457496</v>
      </c>
      <c r="F43" s="8">
        <v>-0.90611959905570105</v>
      </c>
      <c r="H43" s="6"/>
      <c r="I43" s="8"/>
    </row>
    <row r="44" spans="2:9" x14ac:dyDescent="0.25">
      <c r="B44" s="6" t="s">
        <v>22075</v>
      </c>
      <c r="C44" s="7">
        <v>587105546272</v>
      </c>
      <c r="D44" s="7">
        <v>931943807410.76196</v>
      </c>
      <c r="E44" s="8">
        <v>1.5873530974599268</v>
      </c>
      <c r="F44" s="8"/>
    </row>
    <row r="45" spans="2:9" x14ac:dyDescent="0.25">
      <c r="B45" s="6"/>
      <c r="C45" s="7"/>
      <c r="D45" s="7"/>
      <c r="E45" s="8"/>
      <c r="F45" s="8"/>
    </row>
    <row r="46" spans="2:9" ht="30" x14ac:dyDescent="0.25">
      <c r="F46" s="18" t="s">
        <v>22110</v>
      </c>
    </row>
    <row r="47" spans="2:9" x14ac:dyDescent="0.25">
      <c r="F47" s="19">
        <f>AVERAGE(F4:F42)</f>
        <v>7.1342778670121038E-2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3"/>
  <sheetViews>
    <sheetView topLeftCell="A22" zoomScaleNormal="100" workbookViewId="0">
      <selection activeCell="D88" sqref="D88"/>
    </sheetView>
  </sheetViews>
  <sheetFormatPr defaultRowHeight="15" x14ac:dyDescent="0.25"/>
  <cols>
    <col min="1" max="1" width="14.28515625" bestFit="1" customWidth="1"/>
    <col min="2" max="3" width="18.5703125" bestFit="1" customWidth="1"/>
    <col min="4" max="4" width="26.85546875" bestFit="1" customWidth="1"/>
  </cols>
  <sheetData>
    <row r="2" spans="1:4" x14ac:dyDescent="0.25">
      <c r="A2" s="5" t="s">
        <v>22097</v>
      </c>
      <c r="B2" t="s">
        <v>22073</v>
      </c>
      <c r="C2" t="s">
        <v>22098</v>
      </c>
      <c r="D2" t="s">
        <v>22100</v>
      </c>
    </row>
    <row r="3" spans="1:4" x14ac:dyDescent="0.25">
      <c r="A3" s="6" t="s">
        <v>22111</v>
      </c>
      <c r="B3" s="7"/>
      <c r="C3" s="7">
        <v>1025000</v>
      </c>
      <c r="D3" s="9">
        <v>0</v>
      </c>
    </row>
    <row r="4" spans="1:4" x14ac:dyDescent="0.25">
      <c r="A4" s="6">
        <v>9.3000000000000007</v>
      </c>
      <c r="B4" s="7">
        <v>28817291</v>
      </c>
      <c r="C4" s="7">
        <v>25000000</v>
      </c>
      <c r="D4" s="9">
        <v>1.15269164</v>
      </c>
    </row>
    <row r="5" spans="1:4" x14ac:dyDescent="0.25">
      <c r="A5" s="6">
        <v>9</v>
      </c>
      <c r="B5" s="7">
        <v>1005973645</v>
      </c>
      <c r="C5" s="7">
        <v>185000000</v>
      </c>
      <c r="D5" s="9">
        <v>5.4376953783783781</v>
      </c>
    </row>
    <row r="6" spans="1:4" x14ac:dyDescent="0.25">
      <c r="A6" s="6">
        <v>8.9</v>
      </c>
      <c r="B6" s="7">
        <v>1682120919</v>
      </c>
      <c r="C6" s="7">
        <v>124000000</v>
      </c>
      <c r="D6" s="9">
        <v>13.565491282258064</v>
      </c>
    </row>
    <row r="7" spans="1:4" x14ac:dyDescent="0.25">
      <c r="A7" s="6">
        <v>8.8000000000000007</v>
      </c>
      <c r="B7" s="7">
        <v>2513962874</v>
      </c>
      <c r="C7" s="7">
        <v>371000000</v>
      </c>
      <c r="D7" s="9">
        <v>6.7761802533692723</v>
      </c>
    </row>
    <row r="8" spans="1:4" x14ac:dyDescent="0.25">
      <c r="A8" s="6">
        <v>8.6999999999999993</v>
      </c>
      <c r="B8" s="7">
        <v>1999198284</v>
      </c>
      <c r="C8" s="7">
        <v>200000000</v>
      </c>
      <c r="D8" s="9">
        <v>9.9959914199999993</v>
      </c>
    </row>
    <row r="9" spans="1:4" x14ac:dyDescent="0.25">
      <c r="A9" s="6">
        <v>8.6</v>
      </c>
      <c r="B9" s="7">
        <v>2946119509</v>
      </c>
      <c r="C9" s="7">
        <v>397400000</v>
      </c>
      <c r="D9" s="9">
        <v>7.4134864343230999</v>
      </c>
    </row>
    <row r="10" spans="1:4" x14ac:dyDescent="0.25">
      <c r="A10" s="6">
        <v>8.5</v>
      </c>
      <c r="B10" s="7">
        <v>3533288180</v>
      </c>
      <c r="C10" s="7">
        <v>468300000</v>
      </c>
      <c r="D10" s="9">
        <v>7.5449245782617984</v>
      </c>
    </row>
    <row r="11" spans="1:4" x14ac:dyDescent="0.25">
      <c r="A11" s="6">
        <v>8.4</v>
      </c>
      <c r="B11" s="7">
        <v>10685434622</v>
      </c>
      <c r="C11" s="7">
        <v>1612000000</v>
      </c>
      <c r="D11" s="9">
        <v>6.628681527295285</v>
      </c>
    </row>
    <row r="12" spans="1:4" x14ac:dyDescent="0.25">
      <c r="A12" s="6">
        <v>8.3000000000000007</v>
      </c>
      <c r="B12" s="7">
        <v>3072269882</v>
      </c>
      <c r="C12" s="7">
        <v>498303562</v>
      </c>
      <c r="D12" s="9">
        <v>6.1654583998337946</v>
      </c>
    </row>
    <row r="13" spans="1:4" x14ac:dyDescent="0.25">
      <c r="A13" s="6">
        <v>8.1999999999999993</v>
      </c>
      <c r="B13" s="7">
        <v>5641166161</v>
      </c>
      <c r="C13" s="7">
        <v>1140500000</v>
      </c>
      <c r="D13" s="9">
        <v>4.9462219736957476</v>
      </c>
    </row>
    <row r="14" spans="1:4" x14ac:dyDescent="0.25">
      <c r="A14" s="6">
        <v>8.1</v>
      </c>
      <c r="B14" s="7">
        <v>11383256030</v>
      </c>
      <c r="C14" s="7">
        <v>1915000000</v>
      </c>
      <c r="D14" s="9">
        <v>5.9442590234986943</v>
      </c>
    </row>
    <row r="15" spans="1:4" x14ac:dyDescent="0.25">
      <c r="A15" s="6">
        <v>8</v>
      </c>
      <c r="B15" s="7">
        <v>15411559927</v>
      </c>
      <c r="C15" s="7">
        <v>2731155115</v>
      </c>
      <c r="D15" s="9">
        <v>5.642872439707622</v>
      </c>
    </row>
    <row r="16" spans="1:4" x14ac:dyDescent="0.25">
      <c r="A16" s="6">
        <v>7.9</v>
      </c>
      <c r="B16" s="7">
        <v>9406471469</v>
      </c>
      <c r="C16" s="7">
        <v>2077000000</v>
      </c>
      <c r="D16" s="9">
        <v>4.528874082330284</v>
      </c>
    </row>
    <row r="17" spans="1:4" x14ac:dyDescent="0.25">
      <c r="A17" s="6">
        <v>7.8</v>
      </c>
      <c r="B17" s="7">
        <v>21404163990</v>
      </c>
      <c r="C17" s="7">
        <v>4034550000</v>
      </c>
      <c r="D17" s="9">
        <v>5.305217184072573</v>
      </c>
    </row>
    <row r="18" spans="1:4" x14ac:dyDescent="0.25">
      <c r="A18" s="6">
        <v>7.7</v>
      </c>
      <c r="B18" s="7">
        <v>19057341479</v>
      </c>
      <c r="C18" s="7">
        <v>4312797000</v>
      </c>
      <c r="D18" s="9">
        <v>4.4187893561881069</v>
      </c>
    </row>
    <row r="19" spans="1:4" x14ac:dyDescent="0.25">
      <c r="A19" s="6">
        <v>7.6</v>
      </c>
      <c r="B19" s="7">
        <v>20047026422</v>
      </c>
      <c r="C19" s="7">
        <v>4503980000</v>
      </c>
      <c r="D19" s="9">
        <v>4.4509581352492686</v>
      </c>
    </row>
    <row r="20" spans="1:4" x14ac:dyDescent="0.25">
      <c r="A20" s="6">
        <v>7.5</v>
      </c>
      <c r="B20" s="7">
        <v>15894486506</v>
      </c>
      <c r="C20" s="7">
        <v>3941176000</v>
      </c>
      <c r="D20" s="9">
        <v>4.0329298935140168</v>
      </c>
    </row>
    <row r="21" spans="1:4" x14ac:dyDescent="0.25">
      <c r="A21" s="6">
        <v>7.4</v>
      </c>
      <c r="B21" s="7">
        <v>18448295847</v>
      </c>
      <c r="C21" s="7">
        <v>4646120000</v>
      </c>
      <c r="D21" s="9">
        <v>3.9706886277151687</v>
      </c>
    </row>
    <row r="22" spans="1:4" x14ac:dyDescent="0.25">
      <c r="A22" s="6">
        <v>7.3</v>
      </c>
      <c r="B22" s="7">
        <v>25925373777</v>
      </c>
      <c r="C22" s="7">
        <v>6908150000</v>
      </c>
      <c r="D22" s="9">
        <v>3.7528678122217958</v>
      </c>
    </row>
    <row r="23" spans="1:4" x14ac:dyDescent="0.25">
      <c r="A23" s="6">
        <v>7.2</v>
      </c>
      <c r="B23" s="7">
        <v>19881890596</v>
      </c>
      <c r="C23" s="7">
        <v>6549199847</v>
      </c>
      <c r="D23" s="9">
        <v>3.0357739968963267</v>
      </c>
    </row>
    <row r="24" spans="1:4" x14ac:dyDescent="0.25">
      <c r="A24" s="6">
        <v>7.1</v>
      </c>
      <c r="B24" s="7">
        <v>20803989900</v>
      </c>
      <c r="C24" s="7">
        <v>5598123000</v>
      </c>
      <c r="D24" s="9">
        <v>3.7162438017171113</v>
      </c>
    </row>
    <row r="25" spans="1:4" x14ac:dyDescent="0.25">
      <c r="A25" s="6">
        <v>7</v>
      </c>
      <c r="B25" s="7">
        <v>26256086023</v>
      </c>
      <c r="C25" s="7">
        <v>7593611000</v>
      </c>
      <c r="D25" s="9">
        <v>3.4576548657812469</v>
      </c>
    </row>
    <row r="26" spans="1:4" x14ac:dyDescent="0.25">
      <c r="A26" s="6">
        <v>6.9</v>
      </c>
      <c r="B26" s="7">
        <v>24217431045</v>
      </c>
      <c r="C26" s="7">
        <v>7055464000</v>
      </c>
      <c r="D26" s="9">
        <v>3.4324363422448192</v>
      </c>
    </row>
    <row r="27" spans="1:4" x14ac:dyDescent="0.25">
      <c r="A27" s="6">
        <v>6.8</v>
      </c>
      <c r="B27" s="7">
        <v>22285624699</v>
      </c>
      <c r="C27" s="7">
        <v>7861629987</v>
      </c>
      <c r="D27" s="9">
        <v>2.8347333486632587</v>
      </c>
    </row>
    <row r="28" spans="1:4" x14ac:dyDescent="0.25">
      <c r="A28" s="6">
        <v>6.7</v>
      </c>
      <c r="B28" s="7">
        <v>21792940455</v>
      </c>
      <c r="C28" s="7">
        <v>8818590000</v>
      </c>
      <c r="D28" s="9">
        <v>2.4712499906447629</v>
      </c>
    </row>
    <row r="29" spans="1:4" x14ac:dyDescent="0.25">
      <c r="A29" s="6">
        <v>6.6</v>
      </c>
      <c r="B29" s="7">
        <v>30673027507</v>
      </c>
      <c r="C29" s="7">
        <v>10857025769</v>
      </c>
      <c r="D29" s="9">
        <v>2.8251777383250309</v>
      </c>
    </row>
    <row r="30" spans="1:4" x14ac:dyDescent="0.25">
      <c r="A30" s="6">
        <v>6.5</v>
      </c>
      <c r="B30" s="7">
        <v>26170925800</v>
      </c>
      <c r="C30" s="7">
        <v>8889482769</v>
      </c>
      <c r="D30" s="9">
        <v>2.9440324572386829</v>
      </c>
    </row>
    <row r="31" spans="1:4" x14ac:dyDescent="0.25">
      <c r="A31" s="6">
        <v>6.4</v>
      </c>
      <c r="B31" s="7">
        <v>26869171305</v>
      </c>
      <c r="C31" s="7">
        <v>9668567678</v>
      </c>
      <c r="D31" s="9">
        <v>2.7790229328526608</v>
      </c>
    </row>
    <row r="32" spans="1:4" x14ac:dyDescent="0.25">
      <c r="A32" s="6">
        <v>6.3</v>
      </c>
      <c r="B32" s="7">
        <v>20886185521</v>
      </c>
      <c r="C32" s="7">
        <v>7759015000</v>
      </c>
      <c r="D32" s="9">
        <v>2.6918604385994871</v>
      </c>
    </row>
    <row r="33" spans="1:4" x14ac:dyDescent="0.25">
      <c r="A33" s="6">
        <v>6.2</v>
      </c>
      <c r="B33" s="7">
        <v>22465431133</v>
      </c>
      <c r="C33" s="7">
        <v>9056187578</v>
      </c>
      <c r="D33" s="9">
        <v>2.4806720200423835</v>
      </c>
    </row>
    <row r="34" spans="1:4" x14ac:dyDescent="0.25">
      <c r="A34" s="6">
        <v>6.1</v>
      </c>
      <c r="B34" s="7">
        <v>18321886083</v>
      </c>
      <c r="C34" s="7">
        <v>8154171000</v>
      </c>
      <c r="D34" s="9">
        <v>2.2469342478836904</v>
      </c>
    </row>
    <row r="35" spans="1:4" x14ac:dyDescent="0.25">
      <c r="A35" s="6">
        <v>6</v>
      </c>
      <c r="B35" s="7">
        <v>14886775910</v>
      </c>
      <c r="C35" s="7">
        <v>6836975000</v>
      </c>
      <c r="D35" s="9">
        <v>2.1773921814837705</v>
      </c>
    </row>
    <row r="36" spans="1:4" x14ac:dyDescent="0.25">
      <c r="A36" s="6">
        <v>5.9</v>
      </c>
      <c r="B36" s="7">
        <v>11735379442</v>
      </c>
      <c r="C36" s="7">
        <v>5429903000</v>
      </c>
      <c r="D36" s="9">
        <v>2.1612502915797944</v>
      </c>
    </row>
    <row r="37" spans="1:4" x14ac:dyDescent="0.25">
      <c r="A37" s="6">
        <v>5.8</v>
      </c>
      <c r="B37" s="7">
        <v>13071637405</v>
      </c>
      <c r="C37" s="7">
        <v>5594210000</v>
      </c>
      <c r="D37" s="9">
        <v>2.3366368808106954</v>
      </c>
    </row>
    <row r="38" spans="1:4" x14ac:dyDescent="0.25">
      <c r="A38" s="6">
        <v>5.7</v>
      </c>
      <c r="B38" s="7">
        <v>10295424377</v>
      </c>
      <c r="C38" s="7">
        <v>5557323750</v>
      </c>
      <c r="D38" s="9">
        <v>1.8525867558102944</v>
      </c>
    </row>
    <row r="39" spans="1:4" x14ac:dyDescent="0.25">
      <c r="A39" s="6">
        <v>5.6</v>
      </c>
      <c r="B39" s="7">
        <v>12451692484</v>
      </c>
      <c r="C39" s="7">
        <v>5519900000</v>
      </c>
      <c r="D39" s="9">
        <v>2.2557822576495949</v>
      </c>
    </row>
    <row r="40" spans="1:4" x14ac:dyDescent="0.25">
      <c r="A40" s="6">
        <v>5.5</v>
      </c>
      <c r="B40" s="7">
        <v>8415502270</v>
      </c>
      <c r="C40" s="7">
        <v>4159430000</v>
      </c>
      <c r="D40" s="9">
        <v>2.0232344984769548</v>
      </c>
    </row>
    <row r="41" spans="1:4" x14ac:dyDescent="0.25">
      <c r="A41" s="6">
        <v>5.4</v>
      </c>
      <c r="B41" s="7">
        <v>7105841353</v>
      </c>
      <c r="C41" s="7">
        <v>3979670000</v>
      </c>
      <c r="D41" s="9">
        <v>1.7855353215216336</v>
      </c>
    </row>
    <row r="42" spans="1:4" x14ac:dyDescent="0.25">
      <c r="A42" s="6">
        <v>5.3</v>
      </c>
      <c r="B42" s="7">
        <v>5743918405</v>
      </c>
      <c r="C42" s="7">
        <v>3282740000</v>
      </c>
      <c r="D42" s="9">
        <v>1.7497329684958296</v>
      </c>
    </row>
    <row r="43" spans="1:4" x14ac:dyDescent="0.25">
      <c r="A43" s="6">
        <v>5.2</v>
      </c>
      <c r="B43" s="7">
        <v>6211059100</v>
      </c>
      <c r="C43" s="7">
        <v>2592250000</v>
      </c>
      <c r="D43" s="9">
        <v>2.3960108400038576</v>
      </c>
    </row>
    <row r="44" spans="1:4" x14ac:dyDescent="0.25">
      <c r="A44" s="6">
        <v>5.0999999999999996</v>
      </c>
      <c r="B44" s="7">
        <v>4190461655</v>
      </c>
      <c r="C44" s="7">
        <v>2360150000</v>
      </c>
      <c r="D44" s="9">
        <v>1.7755064953498718</v>
      </c>
    </row>
    <row r="45" spans="1:4" x14ac:dyDescent="0.25">
      <c r="A45" s="6">
        <v>5</v>
      </c>
      <c r="B45" s="7">
        <v>3029438383</v>
      </c>
      <c r="C45" s="7">
        <v>1320753000</v>
      </c>
      <c r="D45" s="9">
        <v>2.293720614679656</v>
      </c>
    </row>
    <row r="46" spans="1:4" x14ac:dyDescent="0.25">
      <c r="A46" s="6">
        <v>4.9000000000000004</v>
      </c>
      <c r="B46" s="7">
        <v>3527729378</v>
      </c>
      <c r="C46" s="7">
        <v>1777810000</v>
      </c>
      <c r="D46" s="9">
        <v>1.9843118094734533</v>
      </c>
    </row>
    <row r="47" spans="1:4" x14ac:dyDescent="0.25">
      <c r="A47" s="6">
        <v>4.8</v>
      </c>
      <c r="B47" s="7">
        <v>2095348267</v>
      </c>
      <c r="C47" s="7">
        <v>1305000000</v>
      </c>
      <c r="D47" s="9">
        <v>1.6056308559386974</v>
      </c>
    </row>
    <row r="48" spans="1:4" x14ac:dyDescent="0.25">
      <c r="A48" s="6">
        <v>4.7</v>
      </c>
      <c r="B48" s="7">
        <v>2024225231</v>
      </c>
      <c r="C48" s="7">
        <v>886900000</v>
      </c>
      <c r="D48" s="9">
        <v>2.2823601657458563</v>
      </c>
    </row>
    <row r="49" spans="1:4" x14ac:dyDescent="0.25">
      <c r="A49" s="6">
        <v>4.5999999999999996</v>
      </c>
      <c r="B49" s="7">
        <v>1609198810</v>
      </c>
      <c r="C49" s="7">
        <v>819897000</v>
      </c>
      <c r="D49" s="9">
        <v>1.9626841054425128</v>
      </c>
    </row>
    <row r="50" spans="1:4" x14ac:dyDescent="0.25">
      <c r="A50" s="6">
        <v>4.5</v>
      </c>
      <c r="B50" s="7">
        <v>2188818405</v>
      </c>
      <c r="C50" s="7">
        <v>972600000</v>
      </c>
      <c r="D50" s="9">
        <v>2.2504816008636643</v>
      </c>
    </row>
    <row r="51" spans="1:4" x14ac:dyDescent="0.25">
      <c r="A51" s="6">
        <v>4.4000000000000004</v>
      </c>
      <c r="B51" s="7">
        <v>845569219</v>
      </c>
      <c r="C51" s="7">
        <v>457200000</v>
      </c>
      <c r="D51" s="9">
        <v>1.8494514851268591</v>
      </c>
    </row>
    <row r="52" spans="1:4" x14ac:dyDescent="0.25">
      <c r="A52" s="6">
        <v>4.3</v>
      </c>
      <c r="B52" s="7">
        <v>1153956945</v>
      </c>
      <c r="C52" s="7">
        <v>644250000</v>
      </c>
      <c r="D52" s="9">
        <v>1.791163282887078</v>
      </c>
    </row>
    <row r="53" spans="1:4" x14ac:dyDescent="0.25">
      <c r="A53" s="6">
        <v>4.2</v>
      </c>
      <c r="B53" s="7">
        <v>893400404</v>
      </c>
      <c r="C53" s="7">
        <v>770900000</v>
      </c>
      <c r="D53" s="9">
        <v>1.158905699831366</v>
      </c>
    </row>
    <row r="54" spans="1:4" x14ac:dyDescent="0.25">
      <c r="A54" s="6">
        <v>4.0999999999999996</v>
      </c>
      <c r="B54" s="7">
        <v>888905240</v>
      </c>
      <c r="C54" s="7">
        <v>307401376</v>
      </c>
      <c r="D54" s="9">
        <v>2.8916761908053399</v>
      </c>
    </row>
    <row r="55" spans="1:4" x14ac:dyDescent="0.25">
      <c r="A55" s="6">
        <v>4</v>
      </c>
      <c r="B55" s="7">
        <v>760453264</v>
      </c>
      <c r="C55" s="7">
        <v>452675000</v>
      </c>
      <c r="D55" s="9">
        <v>1.6799100104931795</v>
      </c>
    </row>
    <row r="56" spans="1:4" x14ac:dyDescent="0.25">
      <c r="A56" s="6">
        <v>3.9</v>
      </c>
      <c r="B56" s="7">
        <v>334802932</v>
      </c>
      <c r="C56" s="7">
        <v>363050000</v>
      </c>
      <c r="D56" s="9">
        <v>0.92219510260294724</v>
      </c>
    </row>
    <row r="57" spans="1:4" x14ac:dyDescent="0.25">
      <c r="A57" s="6">
        <v>3.8</v>
      </c>
      <c r="B57" s="7">
        <v>639130568</v>
      </c>
      <c r="C57" s="7">
        <v>560210000</v>
      </c>
      <c r="D57" s="9">
        <v>1.1408767569304368</v>
      </c>
    </row>
    <row r="58" spans="1:4" x14ac:dyDescent="0.25">
      <c r="A58" s="6">
        <v>3.7</v>
      </c>
      <c r="B58" s="7">
        <v>483355054</v>
      </c>
      <c r="C58" s="7">
        <v>430720000</v>
      </c>
      <c r="D58" s="9">
        <v>1.1222024842124814</v>
      </c>
    </row>
    <row r="59" spans="1:4" x14ac:dyDescent="0.25">
      <c r="A59" s="6">
        <v>3.6</v>
      </c>
      <c r="B59" s="7">
        <v>92526572</v>
      </c>
      <c r="C59" s="7">
        <v>35600000</v>
      </c>
      <c r="D59" s="9">
        <v>2.5990610112359551</v>
      </c>
    </row>
    <row r="60" spans="1:4" x14ac:dyDescent="0.25">
      <c r="A60" s="6">
        <v>3.5</v>
      </c>
      <c r="B60" s="7">
        <v>230688721</v>
      </c>
      <c r="C60" s="7">
        <v>84400000</v>
      </c>
      <c r="D60" s="9">
        <v>2.7332786848341231</v>
      </c>
    </row>
    <row r="61" spans="1:4" x14ac:dyDescent="0.25">
      <c r="A61" s="6">
        <v>3.4</v>
      </c>
      <c r="B61" s="7">
        <v>275504750</v>
      </c>
      <c r="C61" s="7">
        <v>210500000</v>
      </c>
      <c r="D61" s="9">
        <v>1.3088111638954869</v>
      </c>
    </row>
    <row r="62" spans="1:4" x14ac:dyDescent="0.25">
      <c r="A62" s="6">
        <v>3.3</v>
      </c>
      <c r="B62" s="7">
        <v>411047333</v>
      </c>
      <c r="C62" s="7">
        <v>145600000</v>
      </c>
      <c r="D62" s="9">
        <v>2.8231272870879121</v>
      </c>
    </row>
    <row r="63" spans="1:4" x14ac:dyDescent="0.25">
      <c r="A63" s="6">
        <v>3.2</v>
      </c>
      <c r="B63" s="7">
        <v>78138435</v>
      </c>
      <c r="C63" s="7">
        <v>72000000</v>
      </c>
      <c r="D63" s="9">
        <v>1.0852560416666666</v>
      </c>
    </row>
    <row r="64" spans="1:4" x14ac:dyDescent="0.25">
      <c r="A64" s="6">
        <v>3.1</v>
      </c>
      <c r="B64" s="7">
        <v>79401591</v>
      </c>
      <c r="C64" s="7">
        <v>106007000</v>
      </c>
      <c r="D64" s="9">
        <v>0.74902214948069468</v>
      </c>
    </row>
    <row r="65" spans="1:4" x14ac:dyDescent="0.25">
      <c r="A65" s="6">
        <v>3</v>
      </c>
      <c r="B65" s="7">
        <v>82433631</v>
      </c>
      <c r="C65" s="7">
        <v>55000000</v>
      </c>
      <c r="D65" s="9">
        <v>1.4987932909090909</v>
      </c>
    </row>
    <row r="66" spans="1:4" x14ac:dyDescent="0.25">
      <c r="A66" s="6">
        <v>2.9</v>
      </c>
      <c r="B66" s="7">
        <v>6554309</v>
      </c>
      <c r="C66" s="7">
        <v>47000000</v>
      </c>
      <c r="D66" s="9">
        <v>0.13945338297872339</v>
      </c>
    </row>
    <row r="67" spans="1:4" x14ac:dyDescent="0.25">
      <c r="A67" s="6">
        <v>2.8</v>
      </c>
      <c r="B67" s="7">
        <v>171646627</v>
      </c>
      <c r="C67" s="7">
        <v>50000000</v>
      </c>
      <c r="D67" s="9">
        <v>3.4329325399999999</v>
      </c>
    </row>
    <row r="68" spans="1:4" x14ac:dyDescent="0.25">
      <c r="A68" s="6">
        <v>2.7</v>
      </c>
      <c r="B68" s="7">
        <v>46206069</v>
      </c>
      <c r="C68" s="7">
        <v>82000000</v>
      </c>
      <c r="D68" s="9">
        <v>0.56348864634146345</v>
      </c>
    </row>
    <row r="69" spans="1:4" x14ac:dyDescent="0.25">
      <c r="A69" s="6">
        <v>2.6</v>
      </c>
      <c r="B69" s="7">
        <v>1576615</v>
      </c>
      <c r="C69" s="7">
        <v>1000000</v>
      </c>
      <c r="D69" s="9">
        <v>1.5766150000000001</v>
      </c>
    </row>
    <row r="70" spans="1:4" x14ac:dyDescent="0.25">
      <c r="A70" s="6">
        <v>2.5</v>
      </c>
      <c r="B70" s="7">
        <v>95121869</v>
      </c>
      <c r="C70" s="7">
        <v>172000000</v>
      </c>
      <c r="D70" s="9">
        <v>0.55303412209302327</v>
      </c>
    </row>
    <row r="71" spans="1:4" x14ac:dyDescent="0.25">
      <c r="A71" s="6">
        <v>2.4</v>
      </c>
      <c r="B71" s="7">
        <v>99931803</v>
      </c>
      <c r="C71" s="7">
        <v>40000000</v>
      </c>
      <c r="D71" s="9">
        <v>2.4982950750000001</v>
      </c>
    </row>
    <row r="72" spans="1:4" x14ac:dyDescent="0.25">
      <c r="A72" s="6">
        <v>2.2999999999999998</v>
      </c>
      <c r="B72" s="7">
        <v>5271666</v>
      </c>
      <c r="C72" s="7">
        <v>22000000</v>
      </c>
      <c r="D72" s="9">
        <v>0.23962118181818182</v>
      </c>
    </row>
    <row r="73" spans="1:4" x14ac:dyDescent="0.25">
      <c r="A73" s="6">
        <v>2.2000000000000002</v>
      </c>
      <c r="B73" s="7">
        <v>71946135</v>
      </c>
      <c r="C73" s="7">
        <v>115000000</v>
      </c>
      <c r="D73" s="9">
        <v>0.62561856521739134</v>
      </c>
    </row>
    <row r="74" spans="1:4" x14ac:dyDescent="0.25">
      <c r="A74" s="6">
        <v>2.1</v>
      </c>
      <c r="B74" s="7">
        <v>18747064</v>
      </c>
      <c r="C74" s="7">
        <v>24000000</v>
      </c>
      <c r="D74" s="9">
        <v>0.78112766666666666</v>
      </c>
    </row>
    <row r="75" spans="1:4" x14ac:dyDescent="0.25">
      <c r="A75" s="6">
        <v>1.9</v>
      </c>
      <c r="B75" s="7">
        <v>45861700</v>
      </c>
      <c r="C75" s="7">
        <v>40000000</v>
      </c>
      <c r="D75" s="9">
        <v>1.1465425</v>
      </c>
    </row>
    <row r="76" spans="1:4" x14ac:dyDescent="0.25">
      <c r="A76" s="6" t="s">
        <v>22075</v>
      </c>
      <c r="B76" s="7">
        <v>587105546272</v>
      </c>
      <c r="C76" s="7">
        <v>195637549431</v>
      </c>
      <c r="D76" s="9">
        <v>3.0009859967044212</v>
      </c>
    </row>
    <row r="89" spans="1:4" hidden="1" x14ac:dyDescent="0.25">
      <c r="A89" t="s">
        <v>22112</v>
      </c>
    </row>
    <row r="90" spans="1:4" ht="15.75" thickBot="1" x14ac:dyDescent="0.3"/>
    <row r="91" spans="1:4" x14ac:dyDescent="0.25">
      <c r="A91" s="12" t="s">
        <v>22097</v>
      </c>
      <c r="B91" s="12" t="s">
        <v>22073</v>
      </c>
      <c r="C91" s="12" t="s">
        <v>22098</v>
      </c>
      <c r="D91" s="12" t="s">
        <v>22100</v>
      </c>
    </row>
    <row r="92" spans="1:4" x14ac:dyDescent="0.25">
      <c r="A92" s="20">
        <v>9.3000000000000007</v>
      </c>
      <c r="B92" s="21">
        <v>28817291</v>
      </c>
      <c r="C92" s="21">
        <v>25000000</v>
      </c>
      <c r="D92" s="22">
        <v>1.15269164</v>
      </c>
    </row>
    <row r="93" spans="1:4" x14ac:dyDescent="0.25">
      <c r="A93" s="20">
        <v>9</v>
      </c>
      <c r="B93" s="21">
        <v>1005973645</v>
      </c>
      <c r="C93" s="21">
        <v>185000000</v>
      </c>
      <c r="D93" s="22">
        <v>5.4376953783783781</v>
      </c>
    </row>
    <row r="94" spans="1:4" x14ac:dyDescent="0.25">
      <c r="A94" s="20">
        <v>8.9</v>
      </c>
      <c r="B94" s="21">
        <v>1682120919</v>
      </c>
      <c r="C94" s="21">
        <v>124000000</v>
      </c>
      <c r="D94" s="22">
        <v>13.565491282258064</v>
      </c>
    </row>
    <row r="95" spans="1:4" x14ac:dyDescent="0.25">
      <c r="A95" s="20">
        <v>8.8000000000000007</v>
      </c>
      <c r="B95" s="21">
        <v>2513962874</v>
      </c>
      <c r="C95" s="21">
        <v>371000000</v>
      </c>
      <c r="D95" s="22">
        <v>6.7761802533692723</v>
      </c>
    </row>
    <row r="96" spans="1:4" x14ac:dyDescent="0.25">
      <c r="A96" s="20">
        <v>8.6999999999999993</v>
      </c>
      <c r="B96" s="21">
        <v>1999198284</v>
      </c>
      <c r="C96" s="21">
        <v>200000000</v>
      </c>
      <c r="D96" s="22">
        <v>9.9959914199999993</v>
      </c>
    </row>
    <row r="97" spans="1:4" x14ac:dyDescent="0.25">
      <c r="A97" s="20">
        <v>8.6</v>
      </c>
      <c r="B97" s="21">
        <v>2946119509</v>
      </c>
      <c r="C97" s="21">
        <v>397400000</v>
      </c>
      <c r="D97" s="22">
        <v>7.4134864343230999</v>
      </c>
    </row>
    <row r="98" spans="1:4" x14ac:dyDescent="0.25">
      <c r="A98" s="20">
        <v>8.5</v>
      </c>
      <c r="B98" s="21">
        <v>3533288180</v>
      </c>
      <c r="C98" s="21">
        <v>468300000</v>
      </c>
      <c r="D98" s="22">
        <v>7.5449245782617984</v>
      </c>
    </row>
    <row r="99" spans="1:4" x14ac:dyDescent="0.25">
      <c r="A99" s="20">
        <v>8.4</v>
      </c>
      <c r="B99" s="21">
        <v>10685434622</v>
      </c>
      <c r="C99" s="21">
        <v>1612000000</v>
      </c>
      <c r="D99" s="22">
        <v>6.628681527295285</v>
      </c>
    </row>
    <row r="100" spans="1:4" x14ac:dyDescent="0.25">
      <c r="A100" s="20">
        <v>8.3000000000000007</v>
      </c>
      <c r="B100" s="21">
        <v>3072269882</v>
      </c>
      <c r="C100" s="21">
        <v>498303562</v>
      </c>
      <c r="D100" s="22">
        <v>6.1654583998337946</v>
      </c>
    </row>
    <row r="101" spans="1:4" x14ac:dyDescent="0.25">
      <c r="A101" s="20">
        <v>8.1999999999999993</v>
      </c>
      <c r="B101" s="21">
        <v>5641166161</v>
      </c>
      <c r="C101" s="21">
        <v>1140500000</v>
      </c>
      <c r="D101" s="22">
        <v>4.9462219736957476</v>
      </c>
    </row>
    <row r="102" spans="1:4" x14ac:dyDescent="0.25">
      <c r="A102" s="20">
        <v>8.1</v>
      </c>
      <c r="B102" s="21">
        <v>11383256030</v>
      </c>
      <c r="C102" s="21">
        <v>1915000000</v>
      </c>
      <c r="D102" s="22">
        <v>5.9442590234986943</v>
      </c>
    </row>
    <row r="103" spans="1:4" x14ac:dyDescent="0.25">
      <c r="A103" s="20">
        <v>8</v>
      </c>
      <c r="B103" s="21">
        <v>15411559927</v>
      </c>
      <c r="C103" s="21">
        <v>2731155115</v>
      </c>
      <c r="D103" s="22">
        <v>5.642872439707622</v>
      </c>
    </row>
    <row r="104" spans="1:4" x14ac:dyDescent="0.25">
      <c r="A104" s="20">
        <v>7.9</v>
      </c>
      <c r="B104" s="21">
        <v>9406471469</v>
      </c>
      <c r="C104" s="21">
        <v>2077000000</v>
      </c>
      <c r="D104" s="22">
        <v>4.528874082330284</v>
      </c>
    </row>
    <row r="105" spans="1:4" x14ac:dyDescent="0.25">
      <c r="A105" s="20">
        <v>7.8</v>
      </c>
      <c r="B105" s="21">
        <v>21404163990</v>
      </c>
      <c r="C105" s="21">
        <v>4034550000</v>
      </c>
      <c r="D105" s="22">
        <v>5.305217184072573</v>
      </c>
    </row>
    <row r="106" spans="1:4" x14ac:dyDescent="0.25">
      <c r="A106" s="20">
        <v>7.7</v>
      </c>
      <c r="B106" s="21">
        <v>19057341479</v>
      </c>
      <c r="C106" s="21">
        <v>4312797000</v>
      </c>
      <c r="D106" s="22">
        <v>4.4187893561881069</v>
      </c>
    </row>
    <row r="107" spans="1:4" x14ac:dyDescent="0.25">
      <c r="A107" s="20">
        <v>7.6</v>
      </c>
      <c r="B107" s="21">
        <v>20047026422</v>
      </c>
      <c r="C107" s="21">
        <v>4503980000</v>
      </c>
      <c r="D107" s="22">
        <v>4.4509581352492686</v>
      </c>
    </row>
    <row r="108" spans="1:4" x14ac:dyDescent="0.25">
      <c r="A108" s="20">
        <v>7.5</v>
      </c>
      <c r="B108" s="21">
        <v>15894486506</v>
      </c>
      <c r="C108" s="21">
        <v>3941176000</v>
      </c>
      <c r="D108" s="22">
        <v>4.0329298935140168</v>
      </c>
    </row>
    <row r="109" spans="1:4" x14ac:dyDescent="0.25">
      <c r="A109" s="20">
        <v>7.4</v>
      </c>
      <c r="B109" s="21">
        <v>18448295847</v>
      </c>
      <c r="C109" s="21">
        <v>4646120000</v>
      </c>
      <c r="D109" s="22">
        <v>3.9706886277151687</v>
      </c>
    </row>
    <row r="110" spans="1:4" x14ac:dyDescent="0.25">
      <c r="A110" s="20">
        <v>7.3</v>
      </c>
      <c r="B110" s="21">
        <v>25925373777</v>
      </c>
      <c r="C110" s="21">
        <v>6908150000</v>
      </c>
      <c r="D110" s="22">
        <v>3.7528678122217958</v>
      </c>
    </row>
    <row r="111" spans="1:4" x14ac:dyDescent="0.25">
      <c r="A111" s="20">
        <v>7.2</v>
      </c>
      <c r="B111" s="21">
        <v>19881890596</v>
      </c>
      <c r="C111" s="21">
        <v>6549199847</v>
      </c>
      <c r="D111" s="22">
        <v>3.0357739968963267</v>
      </c>
    </row>
    <row r="112" spans="1:4" x14ac:dyDescent="0.25">
      <c r="A112" s="20">
        <v>7.1</v>
      </c>
      <c r="B112" s="21">
        <v>20803989900</v>
      </c>
      <c r="C112" s="21">
        <v>5598123000</v>
      </c>
      <c r="D112" s="22">
        <v>3.7162438017171113</v>
      </c>
    </row>
    <row r="113" spans="1:4" x14ac:dyDescent="0.25">
      <c r="A113" s="20">
        <v>7</v>
      </c>
      <c r="B113" s="21">
        <v>26256086023</v>
      </c>
      <c r="C113" s="21">
        <v>7593611000</v>
      </c>
      <c r="D113" s="22">
        <v>3.4576548657812469</v>
      </c>
    </row>
    <row r="114" spans="1:4" x14ac:dyDescent="0.25">
      <c r="A114" s="20">
        <v>6.9</v>
      </c>
      <c r="B114" s="21">
        <v>24217431045</v>
      </c>
      <c r="C114" s="21">
        <v>7055464000</v>
      </c>
      <c r="D114" s="22">
        <v>3.4324363422448192</v>
      </c>
    </row>
    <row r="115" spans="1:4" x14ac:dyDescent="0.25">
      <c r="A115" s="20">
        <v>6.8</v>
      </c>
      <c r="B115" s="21">
        <v>22285624699</v>
      </c>
      <c r="C115" s="21">
        <v>7861629987</v>
      </c>
      <c r="D115" s="22">
        <v>2.8347333486632587</v>
      </c>
    </row>
    <row r="116" spans="1:4" x14ac:dyDescent="0.25">
      <c r="A116" s="20">
        <v>6.7</v>
      </c>
      <c r="B116" s="21">
        <v>21792940455</v>
      </c>
      <c r="C116" s="21">
        <v>8818590000</v>
      </c>
      <c r="D116" s="22">
        <v>2.4712499906447629</v>
      </c>
    </row>
    <row r="117" spans="1:4" x14ac:dyDescent="0.25">
      <c r="A117" s="20">
        <v>6.6</v>
      </c>
      <c r="B117" s="21">
        <v>30673027507</v>
      </c>
      <c r="C117" s="21">
        <v>10857025769</v>
      </c>
      <c r="D117" s="22">
        <v>2.8251777383250309</v>
      </c>
    </row>
    <row r="118" spans="1:4" x14ac:dyDescent="0.25">
      <c r="A118" s="20">
        <v>6.5</v>
      </c>
      <c r="B118" s="21">
        <v>26170925800</v>
      </c>
      <c r="C118" s="21">
        <v>8889482769</v>
      </c>
      <c r="D118" s="22">
        <v>2.9440324572386829</v>
      </c>
    </row>
    <row r="119" spans="1:4" x14ac:dyDescent="0.25">
      <c r="A119" s="20">
        <v>6.4</v>
      </c>
      <c r="B119" s="21">
        <v>26869171305</v>
      </c>
      <c r="C119" s="21">
        <v>9668567678</v>
      </c>
      <c r="D119" s="22">
        <v>2.7790229328526608</v>
      </c>
    </row>
    <row r="120" spans="1:4" x14ac:dyDescent="0.25">
      <c r="A120" s="20">
        <v>6.3</v>
      </c>
      <c r="B120" s="21">
        <v>20886185521</v>
      </c>
      <c r="C120" s="21">
        <v>7759015000</v>
      </c>
      <c r="D120" s="22">
        <v>2.6918604385994871</v>
      </c>
    </row>
    <row r="121" spans="1:4" x14ac:dyDescent="0.25">
      <c r="A121" s="20">
        <v>6.2</v>
      </c>
      <c r="B121" s="21">
        <v>22465431133</v>
      </c>
      <c r="C121" s="21">
        <v>9056187578</v>
      </c>
      <c r="D121" s="22">
        <v>2.4806720200423835</v>
      </c>
    </row>
    <row r="122" spans="1:4" x14ac:dyDescent="0.25">
      <c r="A122" s="20">
        <v>6.1</v>
      </c>
      <c r="B122" s="21">
        <v>18321886083</v>
      </c>
      <c r="C122" s="21">
        <v>8154171000</v>
      </c>
      <c r="D122" s="22">
        <v>2.2469342478836904</v>
      </c>
    </row>
    <row r="123" spans="1:4" x14ac:dyDescent="0.25">
      <c r="A123" s="20">
        <v>6</v>
      </c>
      <c r="B123" s="21">
        <v>14886775910</v>
      </c>
      <c r="C123" s="21">
        <v>6836975000</v>
      </c>
      <c r="D123" s="22">
        <v>2.1773921814837705</v>
      </c>
    </row>
    <row r="124" spans="1:4" x14ac:dyDescent="0.25">
      <c r="A124" s="20">
        <v>5.9</v>
      </c>
      <c r="B124" s="21">
        <v>11735379442</v>
      </c>
      <c r="C124" s="21">
        <v>5429903000</v>
      </c>
      <c r="D124" s="22">
        <v>2.1612502915797944</v>
      </c>
    </row>
    <row r="125" spans="1:4" x14ac:dyDescent="0.25">
      <c r="A125" s="20">
        <v>5.8</v>
      </c>
      <c r="B125" s="21">
        <v>13071637405</v>
      </c>
      <c r="C125" s="21">
        <v>5594210000</v>
      </c>
      <c r="D125" s="22">
        <v>2.3366368808106954</v>
      </c>
    </row>
    <row r="126" spans="1:4" x14ac:dyDescent="0.25">
      <c r="A126" s="20">
        <v>5.7</v>
      </c>
      <c r="B126" s="21">
        <v>10295424377</v>
      </c>
      <c r="C126" s="21">
        <v>5557323750</v>
      </c>
      <c r="D126" s="22">
        <v>1.8525867558102944</v>
      </c>
    </row>
    <row r="127" spans="1:4" x14ac:dyDescent="0.25">
      <c r="A127" s="20">
        <v>5.6</v>
      </c>
      <c r="B127" s="21">
        <v>12451692484</v>
      </c>
      <c r="C127" s="21">
        <v>5519900000</v>
      </c>
      <c r="D127" s="22">
        <v>2.2557822576495949</v>
      </c>
    </row>
    <row r="128" spans="1:4" x14ac:dyDescent="0.25">
      <c r="A128" s="20">
        <v>5.5</v>
      </c>
      <c r="B128" s="21">
        <v>8415502270</v>
      </c>
      <c r="C128" s="21">
        <v>4159430000</v>
      </c>
      <c r="D128" s="22">
        <v>2.0232344984769548</v>
      </c>
    </row>
    <row r="129" spans="1:4" x14ac:dyDescent="0.25">
      <c r="A129" s="20">
        <v>5.4</v>
      </c>
      <c r="B129" s="21">
        <v>7105841353</v>
      </c>
      <c r="C129" s="21">
        <v>3979670000</v>
      </c>
      <c r="D129" s="22">
        <v>1.7855353215216336</v>
      </c>
    </row>
    <row r="130" spans="1:4" x14ac:dyDescent="0.25">
      <c r="A130" s="20">
        <v>5.3</v>
      </c>
      <c r="B130" s="21">
        <v>5743918405</v>
      </c>
      <c r="C130" s="21">
        <v>3282740000</v>
      </c>
      <c r="D130" s="22">
        <v>1.7497329684958296</v>
      </c>
    </row>
    <row r="131" spans="1:4" x14ac:dyDescent="0.25">
      <c r="A131" s="20">
        <v>5.2</v>
      </c>
      <c r="B131" s="21">
        <v>6211059100</v>
      </c>
      <c r="C131" s="21">
        <v>2592250000</v>
      </c>
      <c r="D131" s="22">
        <v>2.3960108400038576</v>
      </c>
    </row>
    <row r="132" spans="1:4" x14ac:dyDescent="0.25">
      <c r="A132" s="20">
        <v>5.0999999999999996</v>
      </c>
      <c r="B132" s="21">
        <v>4190461655</v>
      </c>
      <c r="C132" s="21">
        <v>2360150000</v>
      </c>
      <c r="D132" s="22">
        <v>1.7755064953498718</v>
      </c>
    </row>
    <row r="133" spans="1:4" x14ac:dyDescent="0.25">
      <c r="A133" s="20">
        <v>5</v>
      </c>
      <c r="B133" s="21">
        <v>3029438383</v>
      </c>
      <c r="C133" s="21">
        <v>1320753000</v>
      </c>
      <c r="D133" s="22">
        <v>2.293720614679656</v>
      </c>
    </row>
    <row r="134" spans="1:4" x14ac:dyDescent="0.25">
      <c r="A134" s="20">
        <v>4.9000000000000004</v>
      </c>
      <c r="B134" s="21">
        <v>3527729378</v>
      </c>
      <c r="C134" s="21">
        <v>1777810000</v>
      </c>
      <c r="D134" s="22">
        <v>1.9843118094734533</v>
      </c>
    </row>
    <row r="135" spans="1:4" x14ac:dyDescent="0.25">
      <c r="A135" s="20">
        <v>4.8</v>
      </c>
      <c r="B135" s="21">
        <v>2095348267</v>
      </c>
      <c r="C135" s="21">
        <v>1305000000</v>
      </c>
      <c r="D135" s="22">
        <v>1.6056308559386974</v>
      </c>
    </row>
    <row r="136" spans="1:4" x14ac:dyDescent="0.25">
      <c r="A136" s="20">
        <v>4.7</v>
      </c>
      <c r="B136" s="21">
        <v>2024225231</v>
      </c>
      <c r="C136" s="21">
        <v>886900000</v>
      </c>
      <c r="D136" s="22">
        <v>2.2823601657458563</v>
      </c>
    </row>
    <row r="137" spans="1:4" x14ac:dyDescent="0.25">
      <c r="A137" s="20">
        <v>4.5999999999999996</v>
      </c>
      <c r="B137" s="21">
        <v>1609198810</v>
      </c>
      <c r="C137" s="21">
        <v>819897000</v>
      </c>
      <c r="D137" s="22">
        <v>1.9626841054425128</v>
      </c>
    </row>
    <row r="138" spans="1:4" x14ac:dyDescent="0.25">
      <c r="A138" s="20">
        <v>4.5</v>
      </c>
      <c r="B138" s="21">
        <v>2188818405</v>
      </c>
      <c r="C138" s="21">
        <v>972600000</v>
      </c>
      <c r="D138" s="22">
        <v>2.2504816008636643</v>
      </c>
    </row>
    <row r="139" spans="1:4" x14ac:dyDescent="0.25">
      <c r="A139" s="20">
        <v>4.4000000000000004</v>
      </c>
      <c r="B139" s="21">
        <v>845569219</v>
      </c>
      <c r="C139" s="21">
        <v>457200000</v>
      </c>
      <c r="D139" s="22">
        <v>1.8494514851268591</v>
      </c>
    </row>
    <row r="140" spans="1:4" x14ac:dyDescent="0.25">
      <c r="A140" s="20">
        <v>4.3</v>
      </c>
      <c r="B140" s="21">
        <v>1153956945</v>
      </c>
      <c r="C140" s="21">
        <v>644250000</v>
      </c>
      <c r="D140" s="22">
        <v>1.791163282887078</v>
      </c>
    </row>
    <row r="141" spans="1:4" x14ac:dyDescent="0.25">
      <c r="A141" s="20">
        <v>4.2</v>
      </c>
      <c r="B141" s="21">
        <v>893400404</v>
      </c>
      <c r="C141" s="21">
        <v>770900000</v>
      </c>
      <c r="D141" s="22">
        <v>1.158905699831366</v>
      </c>
    </row>
    <row r="142" spans="1:4" x14ac:dyDescent="0.25">
      <c r="A142" s="20">
        <v>4.0999999999999996</v>
      </c>
      <c r="B142" s="21">
        <v>888905240</v>
      </c>
      <c r="C142" s="21">
        <v>307401376</v>
      </c>
      <c r="D142" s="22">
        <v>2.8916761908053399</v>
      </c>
    </row>
    <row r="143" spans="1:4" x14ac:dyDescent="0.25">
      <c r="A143" s="20">
        <v>4</v>
      </c>
      <c r="B143" s="21">
        <v>760453264</v>
      </c>
      <c r="C143" s="21">
        <v>452675000</v>
      </c>
      <c r="D143" s="22">
        <v>1.6799100104931795</v>
      </c>
    </row>
    <row r="144" spans="1:4" x14ac:dyDescent="0.25">
      <c r="A144" s="20">
        <v>3.9</v>
      </c>
      <c r="B144" s="21">
        <v>334802932</v>
      </c>
      <c r="C144" s="21">
        <v>363050000</v>
      </c>
      <c r="D144" s="22">
        <v>0.92219510260294724</v>
      </c>
    </row>
    <row r="145" spans="1:4" x14ac:dyDescent="0.25">
      <c r="A145" s="20">
        <v>3.8</v>
      </c>
      <c r="B145" s="21">
        <v>639130568</v>
      </c>
      <c r="C145" s="21">
        <v>560210000</v>
      </c>
      <c r="D145" s="22">
        <v>1.1408767569304368</v>
      </c>
    </row>
    <row r="146" spans="1:4" x14ac:dyDescent="0.25">
      <c r="A146" s="20">
        <v>3.7</v>
      </c>
      <c r="B146" s="21">
        <v>483355054</v>
      </c>
      <c r="C146" s="21">
        <v>430720000</v>
      </c>
      <c r="D146" s="22">
        <v>1.1222024842124814</v>
      </c>
    </row>
    <row r="147" spans="1:4" x14ac:dyDescent="0.25">
      <c r="A147" s="20">
        <v>3.6</v>
      </c>
      <c r="B147" s="21">
        <v>92526572</v>
      </c>
      <c r="C147" s="21">
        <v>35600000</v>
      </c>
      <c r="D147" s="22">
        <v>2.5990610112359551</v>
      </c>
    </row>
    <row r="148" spans="1:4" x14ac:dyDescent="0.25">
      <c r="A148" s="20">
        <v>3.5</v>
      </c>
      <c r="B148" s="21">
        <v>230688721</v>
      </c>
      <c r="C148" s="21">
        <v>84400000</v>
      </c>
      <c r="D148" s="22">
        <v>2.7332786848341231</v>
      </c>
    </row>
    <row r="149" spans="1:4" x14ac:dyDescent="0.25">
      <c r="A149" s="20">
        <v>3.4</v>
      </c>
      <c r="B149" s="21">
        <v>275504750</v>
      </c>
      <c r="C149" s="21">
        <v>210500000</v>
      </c>
      <c r="D149" s="22">
        <v>1.3088111638954869</v>
      </c>
    </row>
    <row r="150" spans="1:4" x14ac:dyDescent="0.25">
      <c r="A150" s="20">
        <v>3.3</v>
      </c>
      <c r="B150" s="21">
        <v>411047333</v>
      </c>
      <c r="C150" s="21">
        <v>145600000</v>
      </c>
      <c r="D150" s="22">
        <v>2.8231272870879121</v>
      </c>
    </row>
    <row r="151" spans="1:4" x14ac:dyDescent="0.25">
      <c r="A151" s="20">
        <v>3.2</v>
      </c>
      <c r="B151" s="21">
        <v>78138435</v>
      </c>
      <c r="C151" s="21">
        <v>72000000</v>
      </c>
      <c r="D151" s="22">
        <v>1.0852560416666666</v>
      </c>
    </row>
    <row r="152" spans="1:4" x14ac:dyDescent="0.25">
      <c r="A152" s="20">
        <v>3.1</v>
      </c>
      <c r="B152" s="21">
        <v>79401591</v>
      </c>
      <c r="C152" s="21">
        <v>106007000</v>
      </c>
      <c r="D152" s="22">
        <v>0.74902214948069468</v>
      </c>
    </row>
    <row r="153" spans="1:4" x14ac:dyDescent="0.25">
      <c r="A153" s="20">
        <v>3</v>
      </c>
      <c r="B153" s="21">
        <v>82433631</v>
      </c>
      <c r="C153" s="21">
        <v>55000000</v>
      </c>
      <c r="D153" s="22">
        <v>1.4987932909090909</v>
      </c>
    </row>
    <row r="154" spans="1:4" x14ac:dyDescent="0.25">
      <c r="A154" s="20">
        <v>2.9</v>
      </c>
      <c r="B154" s="21">
        <v>6554309</v>
      </c>
      <c r="C154" s="21">
        <v>47000000</v>
      </c>
      <c r="D154" s="22">
        <v>0.13945338297872339</v>
      </c>
    </row>
    <row r="155" spans="1:4" x14ac:dyDescent="0.25">
      <c r="A155" s="20">
        <v>2.8</v>
      </c>
      <c r="B155" s="21">
        <v>171646627</v>
      </c>
      <c r="C155" s="21">
        <v>50000000</v>
      </c>
      <c r="D155" s="22">
        <v>3.4329325399999999</v>
      </c>
    </row>
    <row r="156" spans="1:4" x14ac:dyDescent="0.25">
      <c r="A156" s="20">
        <v>2.7</v>
      </c>
      <c r="B156" s="21">
        <v>46206069</v>
      </c>
      <c r="C156" s="21">
        <v>82000000</v>
      </c>
      <c r="D156" s="22">
        <v>0.56348864634146345</v>
      </c>
    </row>
    <row r="157" spans="1:4" x14ac:dyDescent="0.25">
      <c r="A157" s="20">
        <v>2.6</v>
      </c>
      <c r="B157" s="21">
        <v>1576615</v>
      </c>
      <c r="C157" s="21">
        <v>1000000</v>
      </c>
      <c r="D157" s="22">
        <v>1.5766150000000001</v>
      </c>
    </row>
    <row r="158" spans="1:4" x14ac:dyDescent="0.25">
      <c r="A158" s="20">
        <v>2.5</v>
      </c>
      <c r="B158" s="21">
        <v>95121869</v>
      </c>
      <c r="C158" s="21">
        <v>172000000</v>
      </c>
      <c r="D158" s="22">
        <v>0.55303412209302327</v>
      </c>
    </row>
    <row r="159" spans="1:4" x14ac:dyDescent="0.25">
      <c r="A159" s="20">
        <v>2.4</v>
      </c>
      <c r="B159" s="21">
        <v>99931803</v>
      </c>
      <c r="C159" s="21">
        <v>40000000</v>
      </c>
      <c r="D159" s="22">
        <v>2.4982950750000001</v>
      </c>
    </row>
    <row r="160" spans="1:4" x14ac:dyDescent="0.25">
      <c r="A160" s="20">
        <v>2.2999999999999998</v>
      </c>
      <c r="B160" s="21">
        <v>5271666</v>
      </c>
      <c r="C160" s="21">
        <v>22000000</v>
      </c>
      <c r="D160" s="22">
        <v>0.23962118181818182</v>
      </c>
    </row>
    <row r="161" spans="1:4" x14ac:dyDescent="0.25">
      <c r="A161" s="20">
        <v>2.2000000000000002</v>
      </c>
      <c r="B161" s="21">
        <v>71946135</v>
      </c>
      <c r="C161" s="21">
        <v>115000000</v>
      </c>
      <c r="D161" s="22">
        <v>0.62561856521739134</v>
      </c>
    </row>
    <row r="162" spans="1:4" x14ac:dyDescent="0.25">
      <c r="A162" s="20">
        <v>2.1</v>
      </c>
      <c r="B162" s="21">
        <v>18747064</v>
      </c>
      <c r="C162" s="21">
        <v>24000000</v>
      </c>
      <c r="D162" s="22">
        <v>0.78112766666666666</v>
      </c>
    </row>
    <row r="163" spans="1:4" x14ac:dyDescent="0.25">
      <c r="A163" s="20">
        <v>1.9</v>
      </c>
      <c r="B163" s="21">
        <v>45861700</v>
      </c>
      <c r="C163" s="21">
        <v>40000000</v>
      </c>
      <c r="D163" s="22">
        <v>1.1465425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"/>
  <sheetViews>
    <sheetView workbookViewId="0">
      <selection activeCell="A12" sqref="A12"/>
    </sheetView>
  </sheetViews>
  <sheetFormatPr defaultRowHeight="15" x14ac:dyDescent="0.25"/>
  <cols>
    <col min="1" max="1" width="13.140625" bestFit="1" customWidth="1"/>
    <col min="2" max="3" width="18.5703125" bestFit="1" customWidth="1"/>
    <col min="4" max="4" width="26.7109375" bestFit="1" customWidth="1"/>
  </cols>
  <sheetData>
    <row r="2" spans="1:4" x14ac:dyDescent="0.25">
      <c r="A2" s="5" t="s">
        <v>22074</v>
      </c>
      <c r="B2" t="s">
        <v>22098</v>
      </c>
      <c r="C2" t="s">
        <v>22073</v>
      </c>
      <c r="D2" t="s">
        <v>22100</v>
      </c>
    </row>
    <row r="3" spans="1:4" x14ac:dyDescent="0.25">
      <c r="A3" s="6" t="s">
        <v>2707</v>
      </c>
      <c r="B3" s="7">
        <v>59963769</v>
      </c>
      <c r="C3" s="7">
        <v>75440604</v>
      </c>
      <c r="D3" s="8">
        <v>1.2581031055602925</v>
      </c>
    </row>
    <row r="4" spans="1:4" x14ac:dyDescent="0.25">
      <c r="A4" s="6" t="s">
        <v>3649</v>
      </c>
      <c r="B4" s="7">
        <v>17000000</v>
      </c>
      <c r="C4" s="7">
        <v>25457953</v>
      </c>
      <c r="D4" s="8">
        <v>1.4975266470588235</v>
      </c>
    </row>
    <row r="5" spans="1:4" x14ac:dyDescent="0.25">
      <c r="A5" s="6" t="s">
        <v>509</v>
      </c>
      <c r="B5" s="7">
        <v>120750000</v>
      </c>
      <c r="C5" s="7">
        <v>247554585</v>
      </c>
      <c r="D5" s="8">
        <v>2.0501414906832296</v>
      </c>
    </row>
    <row r="6" spans="1:4" x14ac:dyDescent="0.25">
      <c r="A6" s="6" t="s">
        <v>16</v>
      </c>
      <c r="B6" s="7">
        <v>60540870585</v>
      </c>
      <c r="C6" s="7">
        <v>154162445650</v>
      </c>
      <c r="D6" s="8">
        <v>2.5464193719109862</v>
      </c>
    </row>
    <row r="7" spans="1:4" x14ac:dyDescent="0.25">
      <c r="A7" s="6" t="s">
        <v>1999</v>
      </c>
      <c r="B7" s="7">
        <v>88293082768</v>
      </c>
      <c r="C7" s="7">
        <v>273664111178</v>
      </c>
      <c r="D7" s="8">
        <v>3.0994966151208381</v>
      </c>
    </row>
    <row r="8" spans="1:4" x14ac:dyDescent="0.25">
      <c r="A8" s="6" t="s">
        <v>33</v>
      </c>
      <c r="B8" s="7">
        <v>40135723769</v>
      </c>
      <c r="C8" s="7">
        <v>130071562164</v>
      </c>
      <c r="D8" s="8">
        <v>3.2407927389729689</v>
      </c>
    </row>
    <row r="9" spans="1:4" x14ac:dyDescent="0.25">
      <c r="A9" s="6" t="s">
        <v>337</v>
      </c>
      <c r="B9" s="7">
        <v>5916570000</v>
      </c>
      <c r="C9" s="7">
        <v>21590586882</v>
      </c>
      <c r="D9" s="8">
        <v>3.6491728961205565</v>
      </c>
    </row>
    <row r="10" spans="1:4" x14ac:dyDescent="0.25">
      <c r="A10" s="6" t="s">
        <v>623</v>
      </c>
      <c r="B10" s="7">
        <v>6500000</v>
      </c>
      <c r="C10" s="7">
        <v>36565280</v>
      </c>
      <c r="D10" s="8">
        <v>5.6254276923076922</v>
      </c>
    </row>
    <row r="11" spans="1:4" x14ac:dyDescent="0.25">
      <c r="A11" s="6" t="s">
        <v>22111</v>
      </c>
      <c r="B11" s="7">
        <v>111884312</v>
      </c>
      <c r="C11" s="7">
        <v>1302977909</v>
      </c>
      <c r="D11" s="8">
        <v>11.64576056918507</v>
      </c>
    </row>
    <row r="12" spans="1:4" x14ac:dyDescent="0.25">
      <c r="A12" s="6" t="s">
        <v>447</v>
      </c>
      <c r="B12" s="7">
        <v>381204228</v>
      </c>
      <c r="C12" s="7">
        <v>4609138432</v>
      </c>
      <c r="D12" s="8">
        <v>12.090995045312036</v>
      </c>
    </row>
    <row r="13" spans="1:4" x14ac:dyDescent="0.25">
      <c r="A13" s="6" t="s">
        <v>8582</v>
      </c>
      <c r="B13" s="7">
        <v>54000000</v>
      </c>
      <c r="C13" s="7">
        <v>712537041</v>
      </c>
      <c r="D13" s="8">
        <v>13.195130388888888</v>
      </c>
    </row>
    <row r="14" spans="1:4" x14ac:dyDescent="0.25">
      <c r="A14" s="6" t="s">
        <v>962</v>
      </c>
      <c r="B14" s="7"/>
      <c r="C14" s="7">
        <v>601412409</v>
      </c>
      <c r="D14" s="8" t="e">
        <v>#DIV/0!</v>
      </c>
    </row>
    <row r="15" spans="1:4" x14ac:dyDescent="0.25">
      <c r="A15" s="6" t="s">
        <v>21821</v>
      </c>
      <c r="B15" s="7"/>
      <c r="C15" s="7">
        <v>5756185</v>
      </c>
      <c r="D15" s="8" t="e">
        <v>#DIV/0!</v>
      </c>
    </row>
    <row r="16" spans="1:4" x14ac:dyDescent="0.25">
      <c r="A16" s="6" t="s">
        <v>22075</v>
      </c>
      <c r="B16" s="7">
        <v>195637549431</v>
      </c>
      <c r="C16" s="7">
        <v>587105546272</v>
      </c>
      <c r="D16" s="8">
        <v>3.0009859967044212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2"/>
  <sheetViews>
    <sheetView workbookViewId="0">
      <selection activeCell="I19" sqref="I18:I19"/>
    </sheetView>
  </sheetViews>
  <sheetFormatPr defaultRowHeight="15" x14ac:dyDescent="0.25"/>
  <cols>
    <col min="1" max="1" width="11.28515625" bestFit="1" customWidth="1"/>
    <col min="2" max="3" width="18.5703125" bestFit="1" customWidth="1"/>
    <col min="4" max="4" width="26.7109375" bestFit="1" customWidth="1"/>
  </cols>
  <sheetData>
    <row r="2" spans="1:11" x14ac:dyDescent="0.25">
      <c r="A2" s="5" t="s">
        <v>22099</v>
      </c>
      <c r="B2" t="s">
        <v>22098</v>
      </c>
      <c r="C2" t="s">
        <v>22073</v>
      </c>
      <c r="D2" t="s">
        <v>22100</v>
      </c>
    </row>
    <row r="3" spans="1:11" x14ac:dyDescent="0.25">
      <c r="A3" s="6" t="s">
        <v>34</v>
      </c>
      <c r="B3" s="7">
        <v>82886723068</v>
      </c>
      <c r="C3" s="7">
        <v>243435855754</v>
      </c>
      <c r="D3" s="23">
        <v>2.9369704428329975</v>
      </c>
    </row>
    <row r="4" spans="1:11" x14ac:dyDescent="0.25">
      <c r="A4" s="6" t="s">
        <v>25</v>
      </c>
      <c r="B4" s="7">
        <v>15038060000</v>
      </c>
      <c r="C4" s="7">
        <v>45916596693</v>
      </c>
      <c r="D4" s="23">
        <v>3.0533590564873396</v>
      </c>
    </row>
    <row r="5" spans="1:11" x14ac:dyDescent="0.25">
      <c r="A5" s="6" t="s">
        <v>390</v>
      </c>
      <c r="B5" s="7">
        <v>21144070000</v>
      </c>
      <c r="C5" s="7">
        <v>80142045796</v>
      </c>
      <c r="D5" s="23">
        <v>3.7902847368552979</v>
      </c>
    </row>
    <row r="6" spans="1:11" x14ac:dyDescent="0.25">
      <c r="A6" s="6" t="s">
        <v>63</v>
      </c>
      <c r="B6" s="7">
        <v>7973379768</v>
      </c>
      <c r="C6" s="7">
        <v>20729581801</v>
      </c>
      <c r="D6" s="23">
        <v>2.5998487973939435</v>
      </c>
    </row>
    <row r="7" spans="1:11" x14ac:dyDescent="0.25">
      <c r="A7" s="6" t="s">
        <v>41</v>
      </c>
      <c r="B7" s="7">
        <v>34137781215</v>
      </c>
      <c r="C7" s="7">
        <v>97175468462</v>
      </c>
      <c r="D7" s="23">
        <v>2.846566619253553</v>
      </c>
    </row>
    <row r="8" spans="1:11" x14ac:dyDescent="0.25">
      <c r="A8" s="6" t="s">
        <v>104</v>
      </c>
      <c r="B8" s="7">
        <v>9057244080</v>
      </c>
      <c r="C8" s="7">
        <v>21355448322</v>
      </c>
      <c r="D8" s="23">
        <v>2.357830719076746</v>
      </c>
    </row>
    <row r="9" spans="1:11" x14ac:dyDescent="0.25">
      <c r="A9" s="6" t="s">
        <v>17</v>
      </c>
      <c r="B9" s="7">
        <v>20164855737</v>
      </c>
      <c r="C9" s="7">
        <v>57150648537</v>
      </c>
      <c r="D9" s="23">
        <v>2.8341709597324654</v>
      </c>
    </row>
    <row r="10" spans="1:11" x14ac:dyDescent="0.25">
      <c r="A10" s="6" t="s">
        <v>237</v>
      </c>
      <c r="B10" s="7">
        <v>204500000</v>
      </c>
      <c r="C10" s="7">
        <v>2157897417</v>
      </c>
      <c r="D10" s="23">
        <v>10.552065608801955</v>
      </c>
      <c r="F10" s="26" t="s">
        <v>22130</v>
      </c>
      <c r="G10" s="27"/>
      <c r="H10" s="27"/>
      <c r="I10" s="27"/>
      <c r="J10" s="27"/>
      <c r="K10" s="27"/>
    </row>
    <row r="11" spans="1:11" x14ac:dyDescent="0.25">
      <c r="A11" s="6" t="s">
        <v>151</v>
      </c>
      <c r="B11" s="7">
        <v>709200000</v>
      </c>
      <c r="C11" s="7">
        <v>1664501135</v>
      </c>
      <c r="D11" s="23">
        <v>2.3470123166948675</v>
      </c>
      <c r="F11" s="27" t="s">
        <v>22131</v>
      </c>
      <c r="G11" s="27"/>
      <c r="H11" s="27"/>
      <c r="I11" s="27"/>
      <c r="J11" s="27"/>
      <c r="K11" s="27"/>
    </row>
    <row r="12" spans="1:11" x14ac:dyDescent="0.25">
      <c r="A12" s="6" t="s">
        <v>1992</v>
      </c>
      <c r="B12" s="7">
        <v>323562</v>
      </c>
      <c r="C12" s="7"/>
      <c r="D12" s="23">
        <v>0</v>
      </c>
    </row>
    <row r="13" spans="1:11" x14ac:dyDescent="0.25">
      <c r="A13" s="6" t="s">
        <v>52</v>
      </c>
      <c r="B13" s="7">
        <v>3385842000</v>
      </c>
      <c r="C13" s="7">
        <v>14543329602</v>
      </c>
      <c r="D13" s="23">
        <v>4.2953361680787232</v>
      </c>
    </row>
    <row r="14" spans="1:11" x14ac:dyDescent="0.25">
      <c r="A14" s="6" t="s">
        <v>796</v>
      </c>
      <c r="B14" s="7"/>
      <c r="C14" s="7">
        <v>110014</v>
      </c>
      <c r="D14" s="23" t="e">
        <v>#DIV/0!</v>
      </c>
    </row>
    <row r="15" spans="1:11" x14ac:dyDescent="0.25">
      <c r="A15" s="6" t="s">
        <v>21847</v>
      </c>
      <c r="B15" s="7"/>
      <c r="C15" s="7">
        <v>5190692</v>
      </c>
      <c r="D15" s="23" t="e">
        <v>#DIV/0!</v>
      </c>
    </row>
    <row r="16" spans="1:11" x14ac:dyDescent="0.25">
      <c r="A16" s="6" t="s">
        <v>4884</v>
      </c>
      <c r="B16" s="7">
        <v>541900001</v>
      </c>
      <c r="C16" s="7">
        <v>2023670554</v>
      </c>
      <c r="D16" s="23">
        <v>3.7343985057494029</v>
      </c>
    </row>
    <row r="17" spans="1:4" x14ac:dyDescent="0.25">
      <c r="A17" s="6" t="s">
        <v>777</v>
      </c>
      <c r="B17" s="7">
        <v>120200000</v>
      </c>
      <c r="C17" s="7">
        <v>188394999</v>
      </c>
      <c r="D17" s="23">
        <v>1.567346081530782</v>
      </c>
    </row>
    <row r="18" spans="1:4" x14ac:dyDescent="0.25">
      <c r="A18" s="6" t="s">
        <v>330</v>
      </c>
      <c r="B18" s="7">
        <v>157870000</v>
      </c>
      <c r="C18" s="7">
        <v>260489866</v>
      </c>
      <c r="D18" s="23">
        <v>1.6500276556660542</v>
      </c>
    </row>
    <row r="19" spans="1:4" x14ac:dyDescent="0.25">
      <c r="A19" s="6" t="s">
        <v>21788</v>
      </c>
      <c r="B19" s="7"/>
      <c r="C19" s="7">
        <v>1067629</v>
      </c>
      <c r="D19" s="23" t="e">
        <v>#DIV/0!</v>
      </c>
    </row>
    <row r="20" spans="1:4" x14ac:dyDescent="0.25">
      <c r="A20" s="6" t="s">
        <v>1204</v>
      </c>
      <c r="B20" s="7">
        <v>94600000</v>
      </c>
      <c r="C20" s="7">
        <v>323223113</v>
      </c>
      <c r="D20" s="23">
        <v>3.4167348097251584</v>
      </c>
    </row>
    <row r="21" spans="1:4" x14ac:dyDescent="0.25">
      <c r="A21" s="6" t="s">
        <v>969</v>
      </c>
      <c r="B21" s="7">
        <v>21000000</v>
      </c>
      <c r="C21" s="7">
        <v>32025886</v>
      </c>
      <c r="D21" s="23">
        <v>1.5250421904761904</v>
      </c>
    </row>
    <row r="22" spans="1:4" x14ac:dyDescent="0.25">
      <c r="A22" s="6" t="s">
        <v>22075</v>
      </c>
      <c r="B22" s="7">
        <v>195637549431</v>
      </c>
      <c r="C22" s="7">
        <v>587105546272</v>
      </c>
      <c r="D22" s="23">
        <v>3.0009859967044212</v>
      </c>
    </row>
  </sheetData>
  <conditionalFormatting sqref="A10:D1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{51858920-2B36-4BA3-8DD0-AB45B58BE805}</x14:id>
        </ext>
      </extLst>
    </cfRule>
  </conditionalFormatting>
  <conditionalFormatting pivot="1" sqref="D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858920-2B36-4BA3-8DD0-AB45B58BE8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A10:D10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>
      <selection activeCell="A30" sqref="A30"/>
    </sheetView>
  </sheetViews>
  <sheetFormatPr defaultRowHeight="15" x14ac:dyDescent="0.25"/>
  <sheetData>
    <row r="1" spans="1:1" s="13" customFormat="1" ht="18" x14ac:dyDescent="0.25">
      <c r="A1" s="13" t="s">
        <v>22106</v>
      </c>
    </row>
    <row r="2" spans="1:1" s="16" customFormat="1" ht="15" customHeight="1" x14ac:dyDescent="0.25">
      <c r="A2" s="16" t="s">
        <v>22107</v>
      </c>
    </row>
    <row r="3" spans="1:1" s="17" customFormat="1" x14ac:dyDescent="0.25">
      <c r="A3" s="17" t="s">
        <v>22104</v>
      </c>
    </row>
    <row r="4" spans="1:1" x14ac:dyDescent="0.25">
      <c r="A4" s="24" t="s">
        <v>22120</v>
      </c>
    </row>
    <row r="6" spans="1:1" s="15" customFormat="1" ht="18.75" x14ac:dyDescent="0.3">
      <c r="A6" s="14" t="s">
        <v>22105</v>
      </c>
    </row>
    <row r="7" spans="1:1" s="17" customFormat="1" x14ac:dyDescent="0.25">
      <c r="A7" s="17" t="s">
        <v>22109</v>
      </c>
    </row>
    <row r="8" spans="1:1" x14ac:dyDescent="0.25">
      <c r="A8" s="24" t="s">
        <v>22121</v>
      </c>
    </row>
    <row r="9" spans="1:1" s="17" customFormat="1" x14ac:dyDescent="0.25"/>
    <row r="10" spans="1:1" s="15" customFormat="1" ht="18.75" x14ac:dyDescent="0.3">
      <c r="A10" s="14" t="s">
        <v>22113</v>
      </c>
    </row>
    <row r="11" spans="1:1" x14ac:dyDescent="0.25">
      <c r="A11" t="s">
        <v>22114</v>
      </c>
    </row>
    <row r="12" spans="1:1" x14ac:dyDescent="0.25">
      <c r="A12" t="s">
        <v>22115</v>
      </c>
    </row>
    <row r="13" spans="1:1" x14ac:dyDescent="0.25">
      <c r="A13" s="24" t="s">
        <v>22122</v>
      </c>
    </row>
    <row r="15" spans="1:1" s="15" customFormat="1" ht="18.75" x14ac:dyDescent="0.3">
      <c r="A15" s="14" t="s">
        <v>22116</v>
      </c>
    </row>
    <row r="16" spans="1:1" x14ac:dyDescent="0.25">
      <c r="A16" t="s">
        <v>22117</v>
      </c>
    </row>
    <row r="17" spans="1:1" x14ac:dyDescent="0.25">
      <c r="A17" t="s">
        <v>22118</v>
      </c>
    </row>
    <row r="18" spans="1:1" x14ac:dyDescent="0.25">
      <c r="A18" s="24" t="s">
        <v>22124</v>
      </c>
    </row>
    <row r="20" spans="1:1" s="15" customFormat="1" ht="18.75" x14ac:dyDescent="0.3">
      <c r="A20" s="14" t="s">
        <v>22119</v>
      </c>
    </row>
    <row r="22" spans="1:1" x14ac:dyDescent="0.25">
      <c r="A22" t="s">
        <v>22127</v>
      </c>
    </row>
    <row r="23" spans="1:1" x14ac:dyDescent="0.25">
      <c r="A23" t="s">
        <v>22126</v>
      </c>
    </row>
    <row r="24" spans="1:1" x14ac:dyDescent="0.25">
      <c r="A24" t="s">
        <v>22129</v>
      </c>
    </row>
    <row r="25" spans="1:1" x14ac:dyDescent="0.25">
      <c r="A25" s="25" t="s">
        <v>22125</v>
      </c>
    </row>
    <row r="27" spans="1:1" s="15" customFormat="1" ht="18.75" x14ac:dyDescent="0.3">
      <c r="A27" s="14" t="s">
        <v>22123</v>
      </c>
    </row>
    <row r="28" spans="1:1" x14ac:dyDescent="0.25">
      <c r="A28" t="s">
        <v>22128</v>
      </c>
    </row>
    <row r="29" spans="1:1" x14ac:dyDescent="0.25">
      <c r="A29" t="s">
        <v>22132</v>
      </c>
    </row>
  </sheetData>
  <mergeCells count="4">
    <mergeCell ref="A2:XFD2"/>
    <mergeCell ref="A3:XFD3"/>
    <mergeCell ref="A7:XFD7"/>
    <mergeCell ref="A9:XFD9"/>
  </mergeCells>
  <hyperlinks>
    <hyperlink ref="A4" location="'Gross Revenue over Time'!A1" display="Check Data"/>
    <hyperlink ref="A8" location="'Revenue Adjusted To Inflation'!A1" display="Revenue Adjusted to Inflation"/>
    <hyperlink ref="A13" location="'Movies By Score'!A1" display="Movies By Score"/>
    <hyperlink ref="A18" location="'Movies By Rating'!A1" display="Movies By Rating"/>
    <hyperlink ref="A25" location="'Movies By Genre'!A1" display="'Movies By Genre'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"/>
  <sheetViews>
    <sheetView workbookViewId="0">
      <selection activeCell="G16" sqref="G16"/>
    </sheetView>
  </sheetViews>
  <sheetFormatPr defaultRowHeight="15" x14ac:dyDescent="0.25"/>
  <cols>
    <col min="2" max="2" width="22.140625" bestFit="1" customWidth="1"/>
    <col min="3" max="3" width="22" bestFit="1" customWidth="1"/>
    <col min="4" max="4" width="18" bestFit="1" customWidth="1"/>
    <col min="5" max="5" width="14.5703125" bestFit="1" customWidth="1"/>
  </cols>
  <sheetData>
    <row r="1" spans="1:5" s="1" customFormat="1" x14ac:dyDescent="0.25">
      <c r="A1" s="1" t="s">
        <v>22079</v>
      </c>
      <c r="B1" s="1" t="s">
        <v>22080</v>
      </c>
      <c r="C1" s="1" t="s">
        <v>22081</v>
      </c>
      <c r="D1" s="1" t="s">
        <v>22094</v>
      </c>
      <c r="E1" s="1" t="s">
        <v>22095</v>
      </c>
    </row>
    <row r="2" spans="1:5" x14ac:dyDescent="0.25">
      <c r="A2">
        <v>1913</v>
      </c>
      <c r="B2">
        <v>9.9</v>
      </c>
      <c r="D2" t="str">
        <f>TRIM(CLEAN(SUBSTITUTE(A2,CHAR(160),"")))</f>
        <v>1913</v>
      </c>
      <c r="E2" s="4">
        <v>1913</v>
      </c>
    </row>
    <row r="3" spans="1:5" x14ac:dyDescent="0.25">
      <c r="A3">
        <v>1914</v>
      </c>
      <c r="B3">
        <v>10</v>
      </c>
      <c r="C3" s="8">
        <v>1.2999999999999999E-2</v>
      </c>
      <c r="D3" t="str">
        <f t="shared" ref="D3:E66" si="0">TRIM(CLEAN(SUBSTITUTE(A3,CHAR(160),"")))</f>
        <v>1914</v>
      </c>
      <c r="E3" s="4">
        <v>1914</v>
      </c>
    </row>
    <row r="4" spans="1:5" x14ac:dyDescent="0.25">
      <c r="A4">
        <v>1915</v>
      </c>
      <c r="B4">
        <v>10.1</v>
      </c>
      <c r="C4" s="8">
        <v>8.9999999999999993E-3</v>
      </c>
      <c r="D4" t="str">
        <f t="shared" si="0"/>
        <v>1915</v>
      </c>
      <c r="E4" s="4">
        <v>1915</v>
      </c>
    </row>
    <row r="5" spans="1:5" x14ac:dyDescent="0.25">
      <c r="A5">
        <v>1916</v>
      </c>
      <c r="B5">
        <v>10.9</v>
      </c>
      <c r="C5" s="8">
        <v>7.6999999999999999E-2</v>
      </c>
      <c r="D5" t="str">
        <f t="shared" si="0"/>
        <v>1916</v>
      </c>
      <c r="E5" s="4">
        <v>1916</v>
      </c>
    </row>
    <row r="6" spans="1:5" x14ac:dyDescent="0.25">
      <c r="A6">
        <v>1917</v>
      </c>
      <c r="B6">
        <v>12.8</v>
      </c>
      <c r="C6" s="8">
        <v>0.17799999999999999</v>
      </c>
      <c r="D6" t="str">
        <f t="shared" si="0"/>
        <v>1917</v>
      </c>
      <c r="E6" s="4">
        <v>1917</v>
      </c>
    </row>
    <row r="7" spans="1:5" x14ac:dyDescent="0.25">
      <c r="A7">
        <v>1918</v>
      </c>
      <c r="B7">
        <v>15</v>
      </c>
      <c r="C7" s="8">
        <v>0.17299999999999999</v>
      </c>
      <c r="D7" t="str">
        <f t="shared" si="0"/>
        <v>1918</v>
      </c>
      <c r="E7" s="4">
        <v>1918</v>
      </c>
    </row>
    <row r="8" spans="1:5" x14ac:dyDescent="0.25">
      <c r="A8">
        <v>1919</v>
      </c>
      <c r="B8">
        <v>17.3</v>
      </c>
      <c r="C8" s="8">
        <v>0.152</v>
      </c>
      <c r="D8" t="str">
        <f t="shared" si="0"/>
        <v>1919</v>
      </c>
      <c r="E8" s="4">
        <v>1919</v>
      </c>
    </row>
    <row r="9" spans="1:5" x14ac:dyDescent="0.25">
      <c r="A9">
        <v>1920</v>
      </c>
      <c r="B9">
        <v>20</v>
      </c>
      <c r="C9" s="8">
        <v>0.156</v>
      </c>
      <c r="D9" t="str">
        <f t="shared" si="0"/>
        <v>1920</v>
      </c>
      <c r="E9" s="4">
        <v>1920</v>
      </c>
    </row>
    <row r="10" spans="1:5" x14ac:dyDescent="0.25">
      <c r="A10">
        <v>1921</v>
      </c>
      <c r="B10">
        <v>17.899999999999999</v>
      </c>
      <c r="C10" s="8">
        <v>-0.109</v>
      </c>
      <c r="D10" t="str">
        <f t="shared" si="0"/>
        <v>1921</v>
      </c>
      <c r="E10" s="4">
        <v>1921</v>
      </c>
    </row>
    <row r="11" spans="1:5" x14ac:dyDescent="0.25">
      <c r="A11">
        <v>1922</v>
      </c>
      <c r="B11">
        <v>16.8</v>
      </c>
      <c r="C11" s="8">
        <v>-6.2E-2</v>
      </c>
      <c r="D11" t="str">
        <f t="shared" si="0"/>
        <v>1922</v>
      </c>
      <c r="E11" s="4">
        <v>1922</v>
      </c>
    </row>
    <row r="12" spans="1:5" x14ac:dyDescent="0.25">
      <c r="A12">
        <v>1923</v>
      </c>
      <c r="B12">
        <v>17.100000000000001</v>
      </c>
      <c r="C12" s="8">
        <v>1.7999999999999999E-2</v>
      </c>
      <c r="D12" t="str">
        <f t="shared" si="0"/>
        <v>1923</v>
      </c>
      <c r="E12" s="4">
        <v>1923</v>
      </c>
    </row>
    <row r="13" spans="1:5" x14ac:dyDescent="0.25">
      <c r="A13">
        <v>1924</v>
      </c>
      <c r="B13">
        <v>17.100000000000001</v>
      </c>
      <c r="C13" s="8">
        <v>4.0000000000000001E-3</v>
      </c>
      <c r="D13" t="str">
        <f t="shared" si="0"/>
        <v>1924</v>
      </c>
      <c r="E13" s="4">
        <v>1924</v>
      </c>
    </row>
    <row r="14" spans="1:5" x14ac:dyDescent="0.25">
      <c r="A14">
        <v>1925</v>
      </c>
      <c r="B14">
        <v>17.5</v>
      </c>
      <c r="C14" s="8">
        <v>2.4E-2</v>
      </c>
      <c r="D14" t="str">
        <f t="shared" si="0"/>
        <v>1925</v>
      </c>
      <c r="E14" s="4">
        <v>1925</v>
      </c>
    </row>
    <row r="15" spans="1:5" x14ac:dyDescent="0.25">
      <c r="A15">
        <v>1926</v>
      </c>
      <c r="B15">
        <v>17.7</v>
      </c>
      <c r="C15" s="8">
        <v>8.9999999999999993E-3</v>
      </c>
      <c r="D15" t="str">
        <f t="shared" si="0"/>
        <v>1926</v>
      </c>
      <c r="E15" s="4">
        <v>1926</v>
      </c>
    </row>
    <row r="16" spans="1:5" x14ac:dyDescent="0.25">
      <c r="A16">
        <v>1927</v>
      </c>
      <c r="B16">
        <v>17.399999999999999</v>
      </c>
      <c r="C16" s="8">
        <v>-1.9E-2</v>
      </c>
      <c r="D16" t="str">
        <f t="shared" si="0"/>
        <v>1927</v>
      </c>
      <c r="E16" s="4">
        <v>1927</v>
      </c>
    </row>
    <row r="17" spans="1:5" x14ac:dyDescent="0.25">
      <c r="A17">
        <v>1928</v>
      </c>
      <c r="B17">
        <v>17.2</v>
      </c>
      <c r="C17" s="8">
        <v>-1.2E-2</v>
      </c>
      <c r="D17" t="str">
        <f t="shared" si="0"/>
        <v>1928</v>
      </c>
      <c r="E17" s="4">
        <v>1928</v>
      </c>
    </row>
    <row r="18" spans="1:5" x14ac:dyDescent="0.25">
      <c r="A18">
        <v>1929</v>
      </c>
      <c r="B18">
        <v>17.2</v>
      </c>
      <c r="C18" s="8">
        <v>0</v>
      </c>
      <c r="D18" t="str">
        <f t="shared" si="0"/>
        <v>1929</v>
      </c>
      <c r="E18" s="4">
        <v>1929</v>
      </c>
    </row>
    <row r="19" spans="1:5" x14ac:dyDescent="0.25">
      <c r="A19">
        <v>1930</v>
      </c>
      <c r="B19">
        <v>16.7</v>
      </c>
      <c r="C19" s="8">
        <v>-2.7E-2</v>
      </c>
      <c r="D19" t="str">
        <f t="shared" si="0"/>
        <v>1930</v>
      </c>
      <c r="E19" s="4">
        <v>1930</v>
      </c>
    </row>
    <row r="20" spans="1:5" x14ac:dyDescent="0.25">
      <c r="A20">
        <v>1931</v>
      </c>
      <c r="B20">
        <v>15.2</v>
      </c>
      <c r="C20" s="8">
        <v>-8.8999999999999996E-2</v>
      </c>
      <c r="D20" t="str">
        <f t="shared" si="0"/>
        <v>1931</v>
      </c>
      <c r="E20" s="4">
        <v>1931</v>
      </c>
    </row>
    <row r="21" spans="1:5" x14ac:dyDescent="0.25">
      <c r="A21">
        <v>1932</v>
      </c>
      <c r="B21">
        <v>13.6</v>
      </c>
      <c r="C21" s="8">
        <v>-0.10299999999999999</v>
      </c>
      <c r="D21" t="str">
        <f t="shared" si="0"/>
        <v>1932</v>
      </c>
      <c r="E21" s="4">
        <v>1932</v>
      </c>
    </row>
    <row r="22" spans="1:5" x14ac:dyDescent="0.25">
      <c r="A22">
        <v>1933</v>
      </c>
      <c r="B22">
        <v>12.9</v>
      </c>
      <c r="C22" s="8">
        <v>-5.1999999999999998E-2</v>
      </c>
      <c r="D22" t="str">
        <f t="shared" si="0"/>
        <v>1933</v>
      </c>
      <c r="E22" s="4">
        <v>1933</v>
      </c>
    </row>
    <row r="23" spans="1:5" x14ac:dyDescent="0.25">
      <c r="A23">
        <v>1934</v>
      </c>
      <c r="B23">
        <v>13.4</v>
      </c>
      <c r="C23" s="8">
        <v>3.5000000000000003E-2</v>
      </c>
      <c r="D23" t="str">
        <f t="shared" si="0"/>
        <v>1934</v>
      </c>
      <c r="E23" s="4">
        <v>1934</v>
      </c>
    </row>
    <row r="24" spans="1:5" x14ac:dyDescent="0.25">
      <c r="A24">
        <v>1935</v>
      </c>
      <c r="B24">
        <v>13.7</v>
      </c>
      <c r="C24" s="8">
        <v>2.5999999999999999E-2</v>
      </c>
      <c r="D24" t="str">
        <f t="shared" si="0"/>
        <v>1935</v>
      </c>
      <c r="E24" s="4">
        <v>1935</v>
      </c>
    </row>
    <row r="25" spans="1:5" x14ac:dyDescent="0.25">
      <c r="A25">
        <v>1936</v>
      </c>
      <c r="B25">
        <v>13.9</v>
      </c>
      <c r="C25" s="8">
        <v>0.01</v>
      </c>
      <c r="D25" t="str">
        <f t="shared" si="0"/>
        <v>1936</v>
      </c>
      <c r="E25" s="4">
        <v>1936</v>
      </c>
    </row>
    <row r="26" spans="1:5" x14ac:dyDescent="0.25">
      <c r="A26">
        <v>1937</v>
      </c>
      <c r="B26">
        <v>14.4</v>
      </c>
      <c r="C26" s="8">
        <v>3.6999999999999998E-2</v>
      </c>
      <c r="D26" t="str">
        <f t="shared" si="0"/>
        <v>1937</v>
      </c>
      <c r="E26" s="4">
        <v>1937</v>
      </c>
    </row>
    <row r="27" spans="1:5" x14ac:dyDescent="0.25">
      <c r="A27">
        <v>1938</v>
      </c>
      <c r="B27">
        <v>14.1</v>
      </c>
      <c r="C27" s="8">
        <v>-0.02</v>
      </c>
      <c r="D27" t="str">
        <f t="shared" si="0"/>
        <v>1938</v>
      </c>
      <c r="E27" s="4">
        <v>1938</v>
      </c>
    </row>
    <row r="28" spans="1:5" x14ac:dyDescent="0.25">
      <c r="A28">
        <v>1939</v>
      </c>
      <c r="B28">
        <v>13.9</v>
      </c>
      <c r="C28" s="8">
        <v>-1.2999999999999999E-2</v>
      </c>
      <c r="D28" t="str">
        <f t="shared" si="0"/>
        <v>1939</v>
      </c>
      <c r="E28" s="4">
        <v>1939</v>
      </c>
    </row>
    <row r="29" spans="1:5" x14ac:dyDescent="0.25">
      <c r="A29">
        <v>1940</v>
      </c>
      <c r="B29">
        <v>14</v>
      </c>
      <c r="C29" s="8">
        <v>7.0000000000000001E-3</v>
      </c>
      <c r="D29" t="str">
        <f t="shared" si="0"/>
        <v>1940</v>
      </c>
      <c r="E29" s="4">
        <v>1940</v>
      </c>
    </row>
    <row r="30" spans="1:5" x14ac:dyDescent="0.25">
      <c r="A30">
        <v>1941</v>
      </c>
      <c r="B30">
        <v>14.7</v>
      </c>
      <c r="C30" s="8">
        <v>5.0999999999999997E-2</v>
      </c>
      <c r="D30" t="str">
        <f t="shared" si="0"/>
        <v>1941</v>
      </c>
      <c r="E30" s="4">
        <v>1941</v>
      </c>
    </row>
    <row r="31" spans="1:5" x14ac:dyDescent="0.25">
      <c r="A31">
        <v>1942</v>
      </c>
      <c r="B31">
        <v>16.3</v>
      </c>
      <c r="C31" s="8">
        <v>0.109</v>
      </c>
      <c r="D31" t="str">
        <f t="shared" si="0"/>
        <v>1942</v>
      </c>
      <c r="E31" s="4">
        <v>1942</v>
      </c>
    </row>
    <row r="32" spans="1:5" x14ac:dyDescent="0.25">
      <c r="A32">
        <v>1943</v>
      </c>
      <c r="B32">
        <v>17.3</v>
      </c>
      <c r="C32" s="8">
        <v>0.06</v>
      </c>
      <c r="D32" t="str">
        <f t="shared" si="0"/>
        <v>1943</v>
      </c>
      <c r="E32" s="4">
        <v>1943</v>
      </c>
    </row>
    <row r="33" spans="1:5" x14ac:dyDescent="0.25">
      <c r="A33">
        <v>1944</v>
      </c>
      <c r="B33">
        <v>17.600000000000001</v>
      </c>
      <c r="C33" s="8">
        <v>1.6E-2</v>
      </c>
      <c r="D33" t="str">
        <f t="shared" si="0"/>
        <v>1944</v>
      </c>
      <c r="E33" s="4">
        <v>1944</v>
      </c>
    </row>
    <row r="34" spans="1:5" x14ac:dyDescent="0.25">
      <c r="A34">
        <v>1945</v>
      </c>
      <c r="B34">
        <v>18</v>
      </c>
      <c r="C34" s="8">
        <v>2.3E-2</v>
      </c>
      <c r="D34" t="str">
        <f t="shared" si="0"/>
        <v>1945</v>
      </c>
      <c r="E34" s="4">
        <v>1945</v>
      </c>
    </row>
    <row r="35" spans="1:5" x14ac:dyDescent="0.25">
      <c r="A35">
        <v>1946</v>
      </c>
      <c r="B35">
        <v>19.5</v>
      </c>
      <c r="C35" s="8">
        <v>8.5000000000000006E-2</v>
      </c>
      <c r="D35" t="str">
        <f t="shared" si="0"/>
        <v>1946</v>
      </c>
      <c r="E35" s="4">
        <v>1946</v>
      </c>
    </row>
    <row r="36" spans="1:5" x14ac:dyDescent="0.25">
      <c r="A36">
        <v>1947</v>
      </c>
      <c r="B36">
        <v>22.3</v>
      </c>
      <c r="C36" s="8">
        <v>0.14399999999999999</v>
      </c>
      <c r="D36" t="str">
        <f t="shared" si="0"/>
        <v>1947</v>
      </c>
      <c r="E36" s="4">
        <v>1947</v>
      </c>
    </row>
    <row r="37" spans="1:5" x14ac:dyDescent="0.25">
      <c r="A37">
        <v>1948</v>
      </c>
      <c r="B37">
        <v>24</v>
      </c>
      <c r="C37" s="8">
        <v>7.6999999999999999E-2</v>
      </c>
      <c r="D37" t="str">
        <f t="shared" si="0"/>
        <v>1948</v>
      </c>
      <c r="E37" s="4">
        <v>1948</v>
      </c>
    </row>
    <row r="38" spans="1:5" x14ac:dyDescent="0.25">
      <c r="A38">
        <v>1949</v>
      </c>
      <c r="B38">
        <v>23.8</v>
      </c>
      <c r="C38" s="8">
        <v>-0.01</v>
      </c>
      <c r="D38" t="str">
        <f t="shared" si="0"/>
        <v>1949</v>
      </c>
      <c r="E38" s="4">
        <v>1949</v>
      </c>
    </row>
    <row r="39" spans="1:5" x14ac:dyDescent="0.25">
      <c r="A39">
        <v>1950</v>
      </c>
      <c r="B39">
        <v>24.1</v>
      </c>
      <c r="C39" s="8">
        <v>1.0999999999999999E-2</v>
      </c>
      <c r="D39" t="str">
        <f t="shared" si="0"/>
        <v>1950</v>
      </c>
      <c r="E39" s="4">
        <v>1950</v>
      </c>
    </row>
    <row r="40" spans="1:5" x14ac:dyDescent="0.25">
      <c r="A40">
        <v>1951</v>
      </c>
      <c r="B40">
        <v>26</v>
      </c>
      <c r="C40" s="8">
        <v>7.9000000000000001E-2</v>
      </c>
      <c r="D40" t="str">
        <f t="shared" si="0"/>
        <v>1951</v>
      </c>
      <c r="E40" s="4">
        <v>1951</v>
      </c>
    </row>
    <row r="41" spans="1:5" x14ac:dyDescent="0.25">
      <c r="A41">
        <v>1952</v>
      </c>
      <c r="B41">
        <v>26.6</v>
      </c>
      <c r="C41" s="8">
        <v>2.3E-2</v>
      </c>
      <c r="D41" t="str">
        <f t="shared" si="0"/>
        <v>1952</v>
      </c>
      <c r="E41" s="4">
        <v>1952</v>
      </c>
    </row>
    <row r="42" spans="1:5" x14ac:dyDescent="0.25">
      <c r="A42">
        <v>1953</v>
      </c>
      <c r="B42">
        <v>26.8</v>
      </c>
      <c r="C42" s="8">
        <v>8.0000000000000002E-3</v>
      </c>
      <c r="D42" t="str">
        <f t="shared" si="0"/>
        <v>1953</v>
      </c>
      <c r="E42" s="4">
        <v>1953</v>
      </c>
    </row>
    <row r="43" spans="1:5" x14ac:dyDescent="0.25">
      <c r="A43">
        <v>1954</v>
      </c>
      <c r="B43">
        <v>26.9</v>
      </c>
      <c r="C43" s="8">
        <v>3.0000000000000001E-3</v>
      </c>
      <c r="D43" t="str">
        <f t="shared" si="0"/>
        <v>1954</v>
      </c>
      <c r="E43" s="4">
        <v>1954</v>
      </c>
    </row>
    <row r="44" spans="1:5" x14ac:dyDescent="0.25">
      <c r="A44">
        <v>1955</v>
      </c>
      <c r="B44">
        <v>26.8</v>
      </c>
      <c r="C44" s="8">
        <v>-3.0000000000000001E-3</v>
      </c>
      <c r="D44" t="str">
        <f t="shared" si="0"/>
        <v>1955</v>
      </c>
      <c r="E44" s="4">
        <v>1955</v>
      </c>
    </row>
    <row r="45" spans="1:5" x14ac:dyDescent="0.25">
      <c r="A45">
        <v>1956</v>
      </c>
      <c r="B45">
        <v>27.2</v>
      </c>
      <c r="C45" s="8">
        <v>1.4999999999999999E-2</v>
      </c>
      <c r="D45" t="str">
        <f t="shared" si="0"/>
        <v>1956</v>
      </c>
      <c r="E45" s="4">
        <v>1956</v>
      </c>
    </row>
    <row r="46" spans="1:5" x14ac:dyDescent="0.25">
      <c r="A46">
        <v>1957</v>
      </c>
      <c r="B46">
        <v>28.1</v>
      </c>
      <c r="C46" s="8">
        <v>3.3000000000000002E-2</v>
      </c>
      <c r="D46" t="str">
        <f t="shared" si="0"/>
        <v>1957</v>
      </c>
      <c r="E46" s="4">
        <v>1957</v>
      </c>
    </row>
    <row r="47" spans="1:5" x14ac:dyDescent="0.25">
      <c r="A47">
        <v>1958</v>
      </c>
      <c r="B47">
        <v>28.9</v>
      </c>
      <c r="C47" s="8">
        <v>2.7E-2</v>
      </c>
      <c r="D47" t="str">
        <f t="shared" si="0"/>
        <v>1958</v>
      </c>
      <c r="E47" s="4">
        <v>1958</v>
      </c>
    </row>
    <row r="48" spans="1:5" x14ac:dyDescent="0.25">
      <c r="A48">
        <v>1959</v>
      </c>
      <c r="B48">
        <v>29.2</v>
      </c>
      <c r="C48" s="8">
        <v>1.0800000000000001E-2</v>
      </c>
      <c r="D48" t="str">
        <f t="shared" si="0"/>
        <v>1959</v>
      </c>
      <c r="E48" s="4">
        <v>1959</v>
      </c>
    </row>
    <row r="49" spans="1:5" x14ac:dyDescent="0.25">
      <c r="A49">
        <v>1960</v>
      </c>
      <c r="B49">
        <v>29.6</v>
      </c>
      <c r="C49" s="8">
        <v>1.4999999999999999E-2</v>
      </c>
      <c r="D49" t="str">
        <f t="shared" si="0"/>
        <v>1960</v>
      </c>
      <c r="E49" s="4">
        <v>1960</v>
      </c>
    </row>
    <row r="50" spans="1:5" x14ac:dyDescent="0.25">
      <c r="A50">
        <v>1961</v>
      </c>
      <c r="B50">
        <v>29.9</v>
      </c>
      <c r="C50" s="8">
        <v>1.0999999999999999E-2</v>
      </c>
      <c r="D50" t="str">
        <f t="shared" si="0"/>
        <v>1961</v>
      </c>
      <c r="E50" s="4">
        <v>1961</v>
      </c>
    </row>
    <row r="51" spans="1:5" x14ac:dyDescent="0.25">
      <c r="A51">
        <v>1962</v>
      </c>
      <c r="B51">
        <v>30.3</v>
      </c>
      <c r="C51" s="8">
        <v>1.2E-2</v>
      </c>
      <c r="D51" t="str">
        <f t="shared" si="0"/>
        <v>1962</v>
      </c>
      <c r="E51" s="4">
        <v>1962</v>
      </c>
    </row>
    <row r="52" spans="1:5" x14ac:dyDescent="0.25">
      <c r="A52">
        <v>1963</v>
      </c>
      <c r="B52">
        <v>30.6</v>
      </c>
      <c r="C52" s="8">
        <v>1.2E-2</v>
      </c>
      <c r="D52" t="str">
        <f t="shared" si="0"/>
        <v>1963</v>
      </c>
      <c r="E52" s="4">
        <v>1963</v>
      </c>
    </row>
    <row r="53" spans="1:5" x14ac:dyDescent="0.25">
      <c r="A53">
        <v>1964</v>
      </c>
      <c r="B53">
        <v>31</v>
      </c>
      <c r="C53" s="8">
        <v>1.2999999999999999E-2</v>
      </c>
      <c r="D53" t="str">
        <f t="shared" si="0"/>
        <v>1964</v>
      </c>
      <c r="E53" s="4">
        <v>1964</v>
      </c>
    </row>
    <row r="54" spans="1:5" x14ac:dyDescent="0.25">
      <c r="A54">
        <v>1965</v>
      </c>
      <c r="B54">
        <v>31.5</v>
      </c>
      <c r="C54" s="8">
        <v>1.6E-2</v>
      </c>
      <c r="D54" t="str">
        <f t="shared" si="0"/>
        <v>1965</v>
      </c>
      <c r="E54" s="4">
        <v>1965</v>
      </c>
    </row>
    <row r="55" spans="1:5" x14ac:dyDescent="0.25">
      <c r="A55">
        <v>1966</v>
      </c>
      <c r="B55">
        <v>32.5</v>
      </c>
      <c r="C55" s="8">
        <v>0.03</v>
      </c>
      <c r="D55" t="str">
        <f t="shared" si="0"/>
        <v>1966</v>
      </c>
      <c r="E55" s="4">
        <v>1966</v>
      </c>
    </row>
    <row r="56" spans="1:5" x14ac:dyDescent="0.25">
      <c r="A56">
        <v>1967</v>
      </c>
      <c r="B56">
        <v>33.4</v>
      </c>
      <c r="C56" s="8">
        <v>2.8000000000000001E-2</v>
      </c>
      <c r="D56" t="str">
        <f t="shared" si="0"/>
        <v>1967</v>
      </c>
      <c r="E56" s="4">
        <v>1967</v>
      </c>
    </row>
    <row r="57" spans="1:5" x14ac:dyDescent="0.25">
      <c r="A57">
        <v>1968</v>
      </c>
      <c r="B57">
        <v>34.799999999999997</v>
      </c>
      <c r="C57" s="8">
        <v>4.2999999999999997E-2</v>
      </c>
      <c r="D57" t="str">
        <f t="shared" si="0"/>
        <v>1968</v>
      </c>
      <c r="E57" s="4">
        <v>1968</v>
      </c>
    </row>
    <row r="58" spans="1:5" x14ac:dyDescent="0.25">
      <c r="A58">
        <v>1969</v>
      </c>
      <c r="B58">
        <v>36.700000000000003</v>
      </c>
      <c r="C58" s="8">
        <v>5.5E-2</v>
      </c>
      <c r="D58" t="str">
        <f t="shared" si="0"/>
        <v>1969</v>
      </c>
      <c r="E58" s="4">
        <v>1969</v>
      </c>
    </row>
    <row r="59" spans="1:5" x14ac:dyDescent="0.25">
      <c r="A59">
        <v>1970</v>
      </c>
      <c r="B59">
        <v>38.799999999999997</v>
      </c>
      <c r="C59" s="8">
        <v>5.8000000000000003E-2</v>
      </c>
      <c r="D59" t="str">
        <f t="shared" si="0"/>
        <v>1970</v>
      </c>
      <c r="E59" s="4">
        <v>1970</v>
      </c>
    </row>
    <row r="60" spans="1:5" x14ac:dyDescent="0.25">
      <c r="A60">
        <v>1971</v>
      </c>
      <c r="B60">
        <v>40.5</v>
      </c>
      <c r="C60" s="8">
        <v>4.2999999999999997E-2</v>
      </c>
      <c r="D60" t="str">
        <f t="shared" si="0"/>
        <v>1971</v>
      </c>
      <c r="E60" s="4">
        <v>1971</v>
      </c>
    </row>
    <row r="61" spans="1:5" x14ac:dyDescent="0.25">
      <c r="A61">
        <v>1972</v>
      </c>
      <c r="B61">
        <v>41.8</v>
      </c>
      <c r="C61" s="8">
        <v>3.3000000000000002E-2</v>
      </c>
      <c r="D61" t="str">
        <f t="shared" si="0"/>
        <v>1972</v>
      </c>
      <c r="E61" s="4">
        <v>1972</v>
      </c>
    </row>
    <row r="62" spans="1:5" x14ac:dyDescent="0.25">
      <c r="A62">
        <v>1973</v>
      </c>
      <c r="B62">
        <v>44.4</v>
      </c>
      <c r="C62" s="8">
        <v>6.2E-2</v>
      </c>
      <c r="D62" t="str">
        <f t="shared" si="0"/>
        <v>1973</v>
      </c>
      <c r="E62" s="4">
        <v>1973</v>
      </c>
    </row>
    <row r="63" spans="1:5" x14ac:dyDescent="0.25">
      <c r="A63">
        <v>1974</v>
      </c>
      <c r="B63">
        <v>49.3</v>
      </c>
      <c r="C63" s="8">
        <v>0.111</v>
      </c>
      <c r="D63" t="str">
        <f t="shared" si="0"/>
        <v>1974</v>
      </c>
      <c r="E63" s="4">
        <v>1974</v>
      </c>
    </row>
    <row r="64" spans="1:5" x14ac:dyDescent="0.25">
      <c r="A64">
        <v>1975</v>
      </c>
      <c r="B64">
        <v>53.8</v>
      </c>
      <c r="C64" s="8">
        <v>9.0999999999999998E-2</v>
      </c>
      <c r="D64" t="str">
        <f t="shared" si="0"/>
        <v>1975</v>
      </c>
      <c r="E64" s="4">
        <v>1975</v>
      </c>
    </row>
    <row r="65" spans="1:5" x14ac:dyDescent="0.25">
      <c r="A65">
        <v>1976</v>
      </c>
      <c r="B65">
        <v>56.9</v>
      </c>
      <c r="C65" s="8">
        <v>5.7000000000000002E-2</v>
      </c>
      <c r="D65" t="str">
        <f t="shared" si="0"/>
        <v>1976</v>
      </c>
      <c r="E65" s="4">
        <v>1976</v>
      </c>
    </row>
    <row r="66" spans="1:5" x14ac:dyDescent="0.25">
      <c r="A66">
        <v>1977</v>
      </c>
      <c r="B66">
        <v>60.6</v>
      </c>
      <c r="C66" s="8">
        <v>6.5000000000000002E-2</v>
      </c>
      <c r="D66" t="str">
        <f t="shared" si="0"/>
        <v>1977</v>
      </c>
      <c r="E66" s="4">
        <v>1977</v>
      </c>
    </row>
    <row r="67" spans="1:5" x14ac:dyDescent="0.25">
      <c r="A67">
        <v>1978</v>
      </c>
      <c r="B67">
        <v>65.2</v>
      </c>
      <c r="C67" s="8">
        <v>7.5999999999999998E-2</v>
      </c>
      <c r="D67" t="str">
        <f t="shared" ref="D67:E101" si="1">TRIM(CLEAN(SUBSTITUTE(A67,CHAR(160),"")))</f>
        <v>1978</v>
      </c>
      <c r="E67" s="4">
        <v>1978</v>
      </c>
    </row>
    <row r="68" spans="1:5" x14ac:dyDescent="0.25">
      <c r="A68">
        <v>1979</v>
      </c>
      <c r="B68">
        <v>72.599999999999994</v>
      </c>
      <c r="C68" s="8">
        <v>0.113</v>
      </c>
      <c r="D68" t="str">
        <f t="shared" si="1"/>
        <v>1979</v>
      </c>
      <c r="E68" s="4">
        <v>1979</v>
      </c>
    </row>
    <row r="69" spans="1:5" x14ac:dyDescent="0.25">
      <c r="A69">
        <v>1980</v>
      </c>
      <c r="B69">
        <v>82.4</v>
      </c>
      <c r="C69" s="8">
        <v>0.13500000000000001</v>
      </c>
      <c r="D69" t="str">
        <f t="shared" si="1"/>
        <v>1980</v>
      </c>
      <c r="E69" s="4">
        <v>1980</v>
      </c>
    </row>
    <row r="70" spans="1:5" x14ac:dyDescent="0.25">
      <c r="A70">
        <v>1981</v>
      </c>
      <c r="B70">
        <v>90.9</v>
      </c>
      <c r="C70" s="8">
        <v>0.10299999999999999</v>
      </c>
      <c r="D70" t="str">
        <f t="shared" si="1"/>
        <v>1981</v>
      </c>
      <c r="E70" s="4">
        <v>1981</v>
      </c>
    </row>
    <row r="71" spans="1:5" x14ac:dyDescent="0.25">
      <c r="A71">
        <v>1982</v>
      </c>
      <c r="B71">
        <v>96.5</v>
      </c>
      <c r="C71" s="8">
        <v>6.0999999999999999E-2</v>
      </c>
      <c r="D71" t="str">
        <f t="shared" si="1"/>
        <v>1982</v>
      </c>
      <c r="E71" s="4">
        <v>1982</v>
      </c>
    </row>
    <row r="72" spans="1:5" x14ac:dyDescent="0.25">
      <c r="A72">
        <v>1983</v>
      </c>
      <c r="B72">
        <v>99.6</v>
      </c>
      <c r="C72" s="8">
        <v>3.2000000000000001E-2</v>
      </c>
      <c r="D72" t="str">
        <f t="shared" si="1"/>
        <v>1983</v>
      </c>
      <c r="E72" s="4">
        <v>1983</v>
      </c>
    </row>
    <row r="73" spans="1:5" x14ac:dyDescent="0.25">
      <c r="A73">
        <v>1984</v>
      </c>
      <c r="B73">
        <v>103.9</v>
      </c>
      <c r="C73" s="8">
        <v>4.2999999999999997E-2</v>
      </c>
      <c r="D73" t="str">
        <f t="shared" si="1"/>
        <v>1984</v>
      </c>
      <c r="E73" s="4">
        <v>1984</v>
      </c>
    </row>
    <row r="74" spans="1:5" x14ac:dyDescent="0.25">
      <c r="A74">
        <v>1985</v>
      </c>
      <c r="B74">
        <v>107.6</v>
      </c>
      <c r="C74" s="8">
        <v>3.5000000000000003E-2</v>
      </c>
      <c r="D74" t="str">
        <f t="shared" si="1"/>
        <v>1985</v>
      </c>
      <c r="E74" s="4">
        <v>1985</v>
      </c>
    </row>
    <row r="75" spans="1:5" x14ac:dyDescent="0.25">
      <c r="A75">
        <v>1986</v>
      </c>
      <c r="B75">
        <v>109.6</v>
      </c>
      <c r="C75" s="8">
        <v>1.9E-2</v>
      </c>
      <c r="D75" t="str">
        <f t="shared" si="1"/>
        <v>1986</v>
      </c>
      <c r="E75" s="4">
        <v>1986</v>
      </c>
    </row>
    <row r="76" spans="1:5" x14ac:dyDescent="0.25">
      <c r="A76">
        <v>1987</v>
      </c>
      <c r="B76">
        <v>113.6</v>
      </c>
      <c r="C76" s="8">
        <v>3.6999999999999998E-2</v>
      </c>
      <c r="D76" t="str">
        <f t="shared" si="1"/>
        <v>1987</v>
      </c>
      <c r="E76" s="4">
        <v>1987</v>
      </c>
    </row>
    <row r="77" spans="1:5" x14ac:dyDescent="0.25">
      <c r="A77">
        <v>1988</v>
      </c>
      <c r="B77">
        <v>118.3</v>
      </c>
      <c r="C77" s="8">
        <v>4.1000000000000002E-2</v>
      </c>
      <c r="D77" t="str">
        <f t="shared" si="1"/>
        <v>1988</v>
      </c>
      <c r="E77" s="4">
        <v>1988</v>
      </c>
    </row>
    <row r="78" spans="1:5" x14ac:dyDescent="0.25">
      <c r="A78">
        <v>1989</v>
      </c>
      <c r="B78">
        <v>124</v>
      </c>
      <c r="C78" s="8">
        <v>4.8000000000000001E-2</v>
      </c>
      <c r="D78" t="str">
        <f t="shared" si="1"/>
        <v>1989</v>
      </c>
      <c r="E78" s="4">
        <v>1989</v>
      </c>
    </row>
    <row r="79" spans="1:5" x14ac:dyDescent="0.25">
      <c r="A79">
        <v>1990</v>
      </c>
      <c r="B79">
        <v>130.69999999999999</v>
      </c>
      <c r="C79" s="8">
        <v>5.3999999999999999E-2</v>
      </c>
      <c r="D79" t="str">
        <f t="shared" si="1"/>
        <v>1990</v>
      </c>
      <c r="E79" s="4">
        <v>1990</v>
      </c>
    </row>
    <row r="80" spans="1:5" x14ac:dyDescent="0.25">
      <c r="A80">
        <v>1991</v>
      </c>
      <c r="B80">
        <v>136.19999999999999</v>
      </c>
      <c r="C80" s="8">
        <v>4.2000000000000003E-2</v>
      </c>
      <c r="D80" t="str">
        <f t="shared" si="1"/>
        <v>1991</v>
      </c>
      <c r="E80" s="4">
        <v>1991</v>
      </c>
    </row>
    <row r="81" spans="1:5" x14ac:dyDescent="0.25">
      <c r="A81">
        <v>1992</v>
      </c>
      <c r="B81">
        <v>140.30000000000001</v>
      </c>
      <c r="C81" s="8">
        <v>0.03</v>
      </c>
      <c r="D81" t="str">
        <f t="shared" si="1"/>
        <v>1992</v>
      </c>
      <c r="E81" s="4">
        <v>1992</v>
      </c>
    </row>
    <row r="82" spans="1:5" x14ac:dyDescent="0.25">
      <c r="A82">
        <v>1993</v>
      </c>
      <c r="B82">
        <v>144.5</v>
      </c>
      <c r="C82" s="8">
        <v>0.03</v>
      </c>
      <c r="D82" t="str">
        <f t="shared" si="1"/>
        <v>1993</v>
      </c>
      <c r="E82" s="4">
        <v>1993</v>
      </c>
    </row>
    <row r="83" spans="1:5" x14ac:dyDescent="0.25">
      <c r="A83">
        <v>1994</v>
      </c>
      <c r="B83">
        <v>148.19999999999999</v>
      </c>
      <c r="C83" s="8">
        <v>2.5999999999999999E-2</v>
      </c>
      <c r="D83" t="str">
        <f t="shared" si="1"/>
        <v>1994</v>
      </c>
      <c r="E83" s="4">
        <v>1994</v>
      </c>
    </row>
    <row r="84" spans="1:5" x14ac:dyDescent="0.25">
      <c r="A84">
        <v>1995</v>
      </c>
      <c r="B84">
        <v>152.4</v>
      </c>
      <c r="C84" s="8">
        <v>2.8000000000000001E-2</v>
      </c>
      <c r="D84" t="str">
        <f t="shared" si="1"/>
        <v>1995</v>
      </c>
      <c r="E84" s="4">
        <v>1995</v>
      </c>
    </row>
    <row r="85" spans="1:5" x14ac:dyDescent="0.25">
      <c r="A85">
        <v>1996</v>
      </c>
      <c r="B85">
        <v>156.9</v>
      </c>
      <c r="C85" s="8">
        <v>2.9000000000000001E-2</v>
      </c>
      <c r="D85" t="str">
        <f t="shared" si="1"/>
        <v>1996</v>
      </c>
      <c r="E85" s="4">
        <v>1996</v>
      </c>
    </row>
    <row r="86" spans="1:5" x14ac:dyDescent="0.25">
      <c r="A86">
        <v>1997</v>
      </c>
      <c r="B86">
        <v>160.5</v>
      </c>
      <c r="C86" s="8">
        <v>2.3E-2</v>
      </c>
      <c r="D86" t="str">
        <f t="shared" si="1"/>
        <v>1997</v>
      </c>
      <c r="E86" s="4">
        <v>1997</v>
      </c>
    </row>
    <row r="87" spans="1:5" x14ac:dyDescent="0.25">
      <c r="A87">
        <v>1998</v>
      </c>
      <c r="B87">
        <v>163</v>
      </c>
      <c r="C87" s="8">
        <v>1.6E-2</v>
      </c>
      <c r="D87" t="str">
        <f t="shared" si="1"/>
        <v>1998</v>
      </c>
      <c r="E87" s="4">
        <v>1998</v>
      </c>
    </row>
    <row r="88" spans="1:5" x14ac:dyDescent="0.25">
      <c r="A88">
        <v>1999</v>
      </c>
      <c r="B88">
        <v>166.6</v>
      </c>
      <c r="C88" s="8">
        <v>2.1999999999999999E-2</v>
      </c>
      <c r="D88" t="str">
        <f t="shared" si="1"/>
        <v>1999</v>
      </c>
      <c r="E88" s="4">
        <v>1999</v>
      </c>
    </row>
    <row r="89" spans="1:5" x14ac:dyDescent="0.25">
      <c r="A89">
        <v>2000</v>
      </c>
      <c r="B89">
        <v>172.2</v>
      </c>
      <c r="C89" s="8">
        <v>3.4000000000000002E-2</v>
      </c>
      <c r="D89" t="str">
        <f t="shared" si="1"/>
        <v>2000</v>
      </c>
      <c r="E89" s="4">
        <v>2000</v>
      </c>
    </row>
    <row r="90" spans="1:5" x14ac:dyDescent="0.25">
      <c r="A90">
        <v>2001</v>
      </c>
      <c r="B90">
        <v>177.1</v>
      </c>
      <c r="C90" s="8">
        <v>2.8000000000000001E-2</v>
      </c>
      <c r="D90" t="str">
        <f t="shared" si="1"/>
        <v>2001</v>
      </c>
      <c r="E90" s="4">
        <v>2001</v>
      </c>
    </row>
    <row r="91" spans="1:5" x14ac:dyDescent="0.25">
      <c r="A91">
        <v>2002</v>
      </c>
      <c r="B91">
        <v>179.9</v>
      </c>
      <c r="C91" s="8">
        <v>1.6E-2</v>
      </c>
      <c r="D91" t="str">
        <f t="shared" si="1"/>
        <v>2002</v>
      </c>
      <c r="E91" s="4">
        <v>2002</v>
      </c>
    </row>
    <row r="92" spans="1:5" x14ac:dyDescent="0.25">
      <c r="A92">
        <v>2003</v>
      </c>
      <c r="B92">
        <v>184</v>
      </c>
      <c r="C92" s="8">
        <v>2.3E-2</v>
      </c>
      <c r="D92" t="str">
        <f t="shared" si="1"/>
        <v>2003</v>
      </c>
      <c r="E92" s="4">
        <v>2003</v>
      </c>
    </row>
    <row r="93" spans="1:5" x14ac:dyDescent="0.25">
      <c r="A93">
        <v>2004</v>
      </c>
      <c r="B93">
        <v>188.9</v>
      </c>
      <c r="C93" s="8">
        <v>2.7E-2</v>
      </c>
      <c r="D93" t="str">
        <f t="shared" si="1"/>
        <v>2004</v>
      </c>
      <c r="E93" s="4">
        <v>2004</v>
      </c>
    </row>
    <row r="94" spans="1:5" x14ac:dyDescent="0.25">
      <c r="A94">
        <v>2005</v>
      </c>
      <c r="B94">
        <v>195.3</v>
      </c>
      <c r="C94" s="8">
        <v>3.4000000000000002E-2</v>
      </c>
      <c r="D94" t="str">
        <f t="shared" si="1"/>
        <v>2005</v>
      </c>
      <c r="E94" s="4">
        <v>2005</v>
      </c>
    </row>
    <row r="95" spans="1:5" x14ac:dyDescent="0.25">
      <c r="A95">
        <v>2006</v>
      </c>
      <c r="B95">
        <v>201.6</v>
      </c>
      <c r="C95" s="8">
        <v>3.2000000000000001E-2</v>
      </c>
      <c r="D95" t="str">
        <f t="shared" si="1"/>
        <v>2006</v>
      </c>
      <c r="E95" s="4">
        <v>2006</v>
      </c>
    </row>
    <row r="96" spans="1:5" x14ac:dyDescent="0.25">
      <c r="A96">
        <v>2007</v>
      </c>
      <c r="B96">
        <v>207.3</v>
      </c>
      <c r="C96" s="8">
        <v>2.9000000000000001E-2</v>
      </c>
      <c r="D96" t="str">
        <f t="shared" si="1"/>
        <v>2007</v>
      </c>
      <c r="E96" s="4">
        <v>2007</v>
      </c>
    </row>
    <row r="97" spans="1:5" x14ac:dyDescent="0.25">
      <c r="A97">
        <v>2008</v>
      </c>
      <c r="B97">
        <v>215.3</v>
      </c>
      <c r="C97" s="8">
        <v>3.7999999999999999E-2</v>
      </c>
      <c r="D97" t="str">
        <f t="shared" si="1"/>
        <v>2008</v>
      </c>
      <c r="E97" s="4">
        <v>2008</v>
      </c>
    </row>
    <row r="98" spans="1:5" x14ac:dyDescent="0.25">
      <c r="A98">
        <v>2009</v>
      </c>
      <c r="B98">
        <v>214.5</v>
      </c>
      <c r="C98" s="8">
        <v>-4.0000000000000001E-3</v>
      </c>
      <c r="D98" t="str">
        <f t="shared" si="1"/>
        <v>2009</v>
      </c>
      <c r="E98" s="4">
        <v>2009</v>
      </c>
    </row>
    <row r="99" spans="1:5" x14ac:dyDescent="0.25">
      <c r="A99">
        <v>2010</v>
      </c>
      <c r="B99">
        <v>218.1</v>
      </c>
      <c r="C99" s="8">
        <v>1.6E-2</v>
      </c>
      <c r="D99" t="str">
        <f t="shared" si="1"/>
        <v>2010</v>
      </c>
      <c r="E99" s="4">
        <v>2010</v>
      </c>
    </row>
    <row r="100" spans="1:5" x14ac:dyDescent="0.25">
      <c r="A100">
        <v>2011</v>
      </c>
      <c r="B100">
        <v>224.9</v>
      </c>
      <c r="C100" s="8">
        <v>3.2000000000000001E-2</v>
      </c>
      <c r="D100" t="str">
        <f t="shared" si="1"/>
        <v>2011</v>
      </c>
      <c r="E100" s="4">
        <v>2011</v>
      </c>
    </row>
    <row r="101" spans="1:5" x14ac:dyDescent="0.25">
      <c r="A101">
        <v>2012</v>
      </c>
      <c r="B101">
        <v>229.6</v>
      </c>
      <c r="C101" s="8">
        <v>2.1000000000000001E-2</v>
      </c>
      <c r="D101" t="str">
        <f t="shared" si="1"/>
        <v>2012</v>
      </c>
      <c r="E101" s="4">
        <v>2012</v>
      </c>
    </row>
    <row r="102" spans="1:5" x14ac:dyDescent="0.25">
      <c r="A102" s="4" t="s">
        <v>22082</v>
      </c>
      <c r="B102">
        <v>233</v>
      </c>
      <c r="C102" s="8">
        <v>1.4999999999999999E-2</v>
      </c>
      <c r="D102" t="str">
        <f>TRIM(CLEAN(SUBSTITUTE(A102,CHAR(160),"")))</f>
        <v>2013</v>
      </c>
      <c r="E102" s="4">
        <v>2013</v>
      </c>
    </row>
    <row r="103" spans="1:5" x14ac:dyDescent="0.25">
      <c r="A103" s="4" t="s">
        <v>22083</v>
      </c>
      <c r="B103">
        <v>236.7</v>
      </c>
      <c r="C103" s="8">
        <v>1.6E-2</v>
      </c>
      <c r="D103" t="str">
        <f t="shared" ref="D103:E113" si="2">TRIM(CLEAN(SUBSTITUTE(A103,CHAR(160),"")))</f>
        <v>2014</v>
      </c>
      <c r="E103" s="4">
        <v>2014</v>
      </c>
    </row>
    <row r="104" spans="1:5" x14ac:dyDescent="0.25">
      <c r="A104" s="4" t="s">
        <v>22084</v>
      </c>
      <c r="B104">
        <v>237</v>
      </c>
      <c r="C104" s="8">
        <v>1E-3</v>
      </c>
      <c r="D104" t="str">
        <f t="shared" si="2"/>
        <v>2015</v>
      </c>
      <c r="E104" s="4">
        <v>2015</v>
      </c>
    </row>
    <row r="105" spans="1:5" x14ac:dyDescent="0.25">
      <c r="A105" s="4" t="s">
        <v>22085</v>
      </c>
      <c r="B105">
        <v>240</v>
      </c>
      <c r="C105" s="8">
        <v>1.2999999999999999E-2</v>
      </c>
      <c r="D105" t="str">
        <f t="shared" si="2"/>
        <v>2016</v>
      </c>
      <c r="E105" s="4">
        <v>2016</v>
      </c>
    </row>
    <row r="106" spans="1:5" x14ac:dyDescent="0.25">
      <c r="A106" s="4" t="s">
        <v>22086</v>
      </c>
      <c r="B106">
        <v>245.1</v>
      </c>
      <c r="C106" s="8">
        <v>2.1000000000000001E-2</v>
      </c>
      <c r="D106" t="str">
        <f t="shared" si="2"/>
        <v>2017</v>
      </c>
      <c r="E106" s="4">
        <v>2017</v>
      </c>
    </row>
    <row r="107" spans="1:5" x14ac:dyDescent="0.25">
      <c r="A107" s="4" t="s">
        <v>22087</v>
      </c>
      <c r="B107">
        <v>251.1</v>
      </c>
      <c r="C107" s="8">
        <v>2.4E-2</v>
      </c>
      <c r="D107" t="str">
        <f t="shared" si="2"/>
        <v>2018</v>
      </c>
      <c r="E107" s="4">
        <v>2018</v>
      </c>
    </row>
    <row r="108" spans="1:5" x14ac:dyDescent="0.25">
      <c r="A108" s="4" t="s">
        <v>22088</v>
      </c>
      <c r="B108">
        <v>255.7</v>
      </c>
      <c r="C108" s="8">
        <v>1.7999999999999999E-2</v>
      </c>
      <c r="D108" t="str">
        <f t="shared" si="2"/>
        <v>2019</v>
      </c>
      <c r="E108" s="4">
        <v>2019</v>
      </c>
    </row>
    <row r="109" spans="1:5" x14ac:dyDescent="0.25">
      <c r="A109" s="4" t="s">
        <v>22089</v>
      </c>
      <c r="B109">
        <v>258.8</v>
      </c>
      <c r="C109" s="8">
        <v>1.2E-2</v>
      </c>
      <c r="D109" t="str">
        <f t="shared" si="2"/>
        <v>2020</v>
      </c>
      <c r="E109" s="4">
        <v>2020</v>
      </c>
    </row>
    <row r="110" spans="1:5" x14ac:dyDescent="0.25">
      <c r="A110" s="4" t="s">
        <v>22090</v>
      </c>
      <c r="B110">
        <v>271</v>
      </c>
      <c r="C110" s="8">
        <v>4.7E-2</v>
      </c>
      <c r="D110" t="str">
        <f t="shared" si="2"/>
        <v>2021</v>
      </c>
      <c r="E110" s="4">
        <v>2021</v>
      </c>
    </row>
    <row r="111" spans="1:5" x14ac:dyDescent="0.25">
      <c r="A111" s="4" t="s">
        <v>22091</v>
      </c>
      <c r="B111">
        <v>292.7</v>
      </c>
      <c r="C111" s="8">
        <v>0.08</v>
      </c>
      <c r="D111" t="str">
        <f t="shared" si="2"/>
        <v>2022</v>
      </c>
      <c r="E111" s="4">
        <v>2022</v>
      </c>
    </row>
    <row r="112" spans="1:5" x14ac:dyDescent="0.25">
      <c r="A112" s="4" t="s">
        <v>22092</v>
      </c>
      <c r="B112">
        <v>304.7</v>
      </c>
      <c r="C112" s="8">
        <v>4.1000000000000002E-2</v>
      </c>
      <c r="D112" t="str">
        <f t="shared" si="2"/>
        <v>2023</v>
      </c>
      <c r="E112" s="4">
        <v>2023</v>
      </c>
    </row>
    <row r="113" spans="1:5" x14ac:dyDescent="0.25">
      <c r="A113" s="4" t="s">
        <v>22093</v>
      </c>
      <c r="B113">
        <v>314.39999999999998</v>
      </c>
      <c r="C113" s="8">
        <v>3.2000000000000001E-2</v>
      </c>
      <c r="D113" t="str">
        <f t="shared" si="2"/>
        <v>2024</v>
      </c>
      <c r="E113" s="4">
        <v>2024</v>
      </c>
    </row>
    <row r="117" spans="1:5" ht="16.5" x14ac:dyDescent="0.3">
      <c r="D117" s="10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Movies</vt:lpstr>
      <vt:lpstr>Gross Revenue over Time</vt:lpstr>
      <vt:lpstr>Revenue Adjusted To Inflation</vt:lpstr>
      <vt:lpstr>Movies By Score</vt:lpstr>
      <vt:lpstr>Movies By Rating</vt:lpstr>
      <vt:lpstr>Movies By Genre</vt:lpstr>
      <vt:lpstr>Summary</vt:lpstr>
      <vt:lpstr>CPI_Index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</dc:creator>
  <cp:lastModifiedBy>Harry</cp:lastModifiedBy>
  <dcterms:created xsi:type="dcterms:W3CDTF">2024-10-29T01:23:30Z</dcterms:created>
  <dcterms:modified xsi:type="dcterms:W3CDTF">2024-10-29T01:23:31Z</dcterms:modified>
</cp:coreProperties>
</file>